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7BA7067C-D77C-4B30-981B-88A3F96C6903}" xr6:coauthVersionLast="45" xr6:coauthVersionMax="45" xr10:uidLastSave="{00000000-0000-0000-0000-000000000000}"/>
  <bookViews>
    <workbookView xWindow="1320" yWindow="1560" windowWidth="27480" windowHeight="11910"/>
  </bookViews>
  <sheets>
    <sheet name="Introduction" sheetId="117" r:id="rId1"/>
    <sheet name="Water" sheetId="85" r:id="rId2"/>
    <sheet name="Sanitation" sheetId="105" r:id="rId3"/>
    <sheet name="Hygiene" sheetId="116" r:id="rId4"/>
    <sheet name="MICS00" sheetId="139" r:id="rId5"/>
    <sheet name="MICS06" sheetId="140" r:id="rId6"/>
    <sheet name="MICS11" sheetId="141" r:id="rId7"/>
    <sheet name="MICS18" sheetId="145" r:id="rId8"/>
    <sheet name="data_summary" sheetId="146"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<sst xmlns="http://schemas.openxmlformats.org/spreadsheetml/2006/main" count="34629" uniqueCount="732">
  <si>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</si>
  <si>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</si>
  <si>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</si>
  <si>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</si>
  <si>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</si>
  <si>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</si>
  <si>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</si>
  <si>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</si>
  <si>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</si>
  <si>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</si>
  <si>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</si>
  <si>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</si>
  <si>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</si>
  <si>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</si>
  <si>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</si>
  <si>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</si>
  <si>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</si>
  <si>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</si>
  <si>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</si>
  <si>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</si>
  <si>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</si>
  <si>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</si>
  <si>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</si>
  <si>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</si>
  <si>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</si>
  <si>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</si>
  <si>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</si>
  <si>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</si>
  <si>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</si>
  <si>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</si>
  <si>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</si>
  <si>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</si>
  <si>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</si>
  <si>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</si>
  <si>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</si>
  <si>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</si>
  <si>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</si>
  <si>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</si>
  <si>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</si>
  <si>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</si>
  <si>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</si>
  <si>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</si>
  <si>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</si>
  <si>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</si>
  <si>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</si>
  <si>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</si>
  <si>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</si>
  <si>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</si>
  <si>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</si>
  <si>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</si>
  <si>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</si>
  <si>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</si>
  <si>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</si>
  <si>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</si>
  <si>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</si>
  <si>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</si>
  <si>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</si>
  <si>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</si>
  <si>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</si>
  <si>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</si>
  <si>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</si>
  <si>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</si>
  <si>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</si>
  <si>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</si>
  <si>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</si>
  <si>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</si>
  <si>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</si>
  <si>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</si>
  <si>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</si>
  <si>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</si>
  <si>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</si>
  <si>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</si>
  <si>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</si>
  <si>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</si>
  <si>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</si>
  <si>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</si>
  <si>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</si>
  <si>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</si>
  <si>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</si>
  <si>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</si>
  <si>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</si>
  <si>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</si>
  <si>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</si>
  <si>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</si>
  <si>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</si>
  <si>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</si>
  <si>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</si>
  <si>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</si>
  <si>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</si>
  <si>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</si>
  <si>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</si>
  <si>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</si>
  <si>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</si>
  <si>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</si>
  <si>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</si>
  <si>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</si>
  <si>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</si>
  <si>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</si>
  <si>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</si>
  <si>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</si>
  <si>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</si>
  <si>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</si>
  <si>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</si>
  <si>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</si>
  <si>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</si>
  <si>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</si>
  <si>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</si>
  <si>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</si>
  <si>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</si>
  <si>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</si>
  <si>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</si>
  <si>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</si>
  <si>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</si>
  <si>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</si>
  <si>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</si>
  <si>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</si>
  <si>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</si>
  <si>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</si>
  <si>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</si>
  <si>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</si>
  <si>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</si>
  <si>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</si>
  <si>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</si>
  <si>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</si>
  <si>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</si>
  <si>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</si>
  <si>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</si>
  <si>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</si>
  <si>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</si>
  <si>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</si>
  <si>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</si>
  <si>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</si>
  <si>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</si>
  <si>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</si>
  <si>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</si>
  <si>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</si>
  <si>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</si>
  <si>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</si>
  <si>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</si>
  <si>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</si>
  <si>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MICS00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</si>
  <si>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</si>
  <si>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</si>
  <si>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</si>
  <si>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</si>
  <si>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</si>
  <si>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</si>
  <si>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</si>
  <si>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</si>
  <si>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</si>
  <si>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</si>
  <si>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</si>
  <si>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</si>
  <si>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</si>
  <si>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</si>
  <si>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</si>
  <si>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</si>
  <si>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</si>
  <si>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anbar</t>
  </si>
  <si>
    <t>babylon</t>
  </si>
  <si>
    <t>baghdad</t>
  </si>
  <si>
    <t>basra</t>
  </si>
  <si>
    <t>diala</t>
  </si>
  <si>
    <t>dohouk</t>
  </si>
  <si>
    <t>erbil</t>
  </si>
  <si>
    <t>kerbela</t>
  </si>
  <si>
    <t>maysan</t>
  </si>
  <si>
    <t>muthanna</t>
  </si>
  <si>
    <t>najaf</t>
  </si>
  <si>
    <t>nenava</t>
  </si>
  <si>
    <t>qadisiya</t>
  </si>
  <si>
    <t>salaheldeen</t>
  </si>
  <si>
    <t>suleimaniya</t>
  </si>
  <si>
    <t>ta'amem</t>
  </si>
  <si>
    <t>thi-qar</t>
  </si>
  <si>
    <t>wasit</t>
  </si>
  <si>
    <t>Improved Water source on premises</t>
  </si>
  <si>
    <t>main source of water</t>
  </si>
  <si>
    <t>piped into dwelling</t>
  </si>
  <si>
    <t>piped into yard or plot</t>
  </si>
  <si>
    <t>public tap</t>
  </si>
  <si>
    <t>tubewell/borehole with pump</t>
  </si>
  <si>
    <t>protected dug well</t>
  </si>
  <si>
    <t>protected spring</t>
  </si>
  <si>
    <t>bottled water</t>
  </si>
  <si>
    <t>unprotected dug well</t>
  </si>
  <si>
    <t>unprotected spring</t>
  </si>
  <si>
    <t>pond, river or stream</t>
  </si>
  <si>
    <t>tanker truck vendor</t>
  </si>
  <si>
    <t>other</t>
  </si>
  <si>
    <t>Shared among Improved Sanitation</t>
  </si>
  <si>
    <t>type of toilet facility</t>
  </si>
  <si>
    <t>flush to sewage system/septic tank</t>
  </si>
  <si>
    <t>pour flush latrine</t>
  </si>
  <si>
    <t>improved pit latrine</t>
  </si>
  <si>
    <t>traditional pit latrine</t>
  </si>
  <si>
    <t>open pit</t>
  </si>
  <si>
    <t>bucket</t>
  </si>
  <si>
    <t>no facilities/bush/field</t>
  </si>
  <si>
    <t>Total</t>
  </si>
  <si>
    <t>Iraq</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</si>
  <si>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</si>
  <si>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</si>
  <si>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</si>
  <si>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</si>
  <si>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</si>
  <si>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</si>
  <si>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</si>
  <si>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</si>
  <si>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</si>
  <si>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</si>
  <si>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</si>
  <si>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</si>
  <si>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</si>
  <si>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</si>
  <si>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</si>
  <si>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</si>
  <si>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owner1</t>
  </si>
  <si>
    <t>wall6</t>
  </si>
  <si>
    <t>owner2</t>
  </si>
  <si>
    <t>owner5</t>
  </si>
  <si>
    <t>owner3</t>
  </si>
  <si>
    <t>wall4</t>
  </si>
  <si>
    <t>owner4</t>
  </si>
  <si>
    <t>wall1</t>
  </si>
  <si>
    <t>wall3</t>
  </si>
  <si>
    <t>Persons per sleeping rooms</t>
  </si>
  <si>
    <t>wall2</t>
  </si>
  <si>
    <t>wall5</t>
  </si>
  <si>
    <t>Communalities</t>
  </si>
  <si>
    <t>Extraction</t>
  </si>
  <si>
    <t>Total Variance Explained</t>
  </si>
  <si>
    <t>Extraction Sums of Squared Loadings</t>
  </si>
  <si>
    <t>% of Variance</t>
  </si>
  <si>
    <t>Cumulative %</t>
  </si>
  <si>
    <t>Component Score Coefficient Matrix</t>
  </si>
  <si>
    <t>Component Score Covariance Matrix</t>
  </si>
  <si>
    <t>Albasrah</t>
  </si>
  <si>
    <t>Almuthana</t>
  </si>
  <si>
    <t>Anbar</t>
  </si>
  <si>
    <t>Arbil</t>
  </si>
  <si>
    <t>Babil</t>
  </si>
  <si>
    <t>Baghdad</t>
  </si>
  <si>
    <t>Diala</t>
  </si>
  <si>
    <t>Duhuk</t>
  </si>
  <si>
    <t>Kakuk</t>
  </si>
  <si>
    <t>Karbala</t>
  </si>
  <si>
    <t>Misan</t>
  </si>
  <si>
    <t>Nainwa</t>
  </si>
  <si>
    <t>Najaf</t>
  </si>
  <si>
    <t>Qadisya</t>
  </si>
  <si>
    <t>Salahaladin</t>
  </si>
  <si>
    <t>Sulimania</t>
  </si>
  <si>
    <t>Thiqar</t>
  </si>
  <si>
    <t>Wasit</t>
  </si>
  <si>
    <t>Main source of drinking water</t>
  </si>
  <si>
    <t>Piped into dwelling</t>
  </si>
  <si>
    <t>Piped into yard or plot</t>
  </si>
  <si>
    <t>Public tap/standpipe</t>
  </si>
  <si>
    <t>Tubewell/borehole</t>
  </si>
  <si>
    <t>Protected well</t>
  </si>
  <si>
    <t>Unprotected well</t>
  </si>
  <si>
    <t>Protected spring</t>
  </si>
  <si>
    <t>Unprotected spring</t>
  </si>
  <si>
    <t>Rainwater collection</t>
  </si>
  <si>
    <t>61</t>
  </si>
  <si>
    <t>Tanker-truck</t>
  </si>
  <si>
    <t>Cart with small tank/drum</t>
  </si>
  <si>
    <t>Bottled water</t>
  </si>
  <si>
    <t>Kind of toilet facility</t>
  </si>
  <si>
    <t>Flush to piped sewer system</t>
  </si>
  <si>
    <t>Flush to septic tank</t>
  </si>
  <si>
    <t>Flush to pit (latrine)</t>
  </si>
  <si>
    <t>Flush to somewhere else</t>
  </si>
  <si>
    <t>Flush to unknown place/not sure/DK where</t>
  </si>
  <si>
    <t>Ventilated Improved Pit latrine (VIP)</t>
  </si>
  <si>
    <t>Pit latrine with slab</t>
  </si>
  <si>
    <t>Pit latrine without slab/open pit</t>
  </si>
  <si>
    <t>Composting toilet</t>
  </si>
  <si>
    <t>Hanging toilet/hanging latrine</t>
  </si>
  <si>
    <t>No facilities or bush or field</t>
  </si>
  <si>
    <t>2006</t>
  </si>
  <si>
    <t>floor9</t>
  </si>
  <si>
    <t>fuel2</t>
  </si>
  <si>
    <t>floor10</t>
  </si>
  <si>
    <t>Household member owns: asset2h</t>
  </si>
  <si>
    <t>Household member owns: asset2i</t>
  </si>
  <si>
    <t>wall13</t>
  </si>
  <si>
    <t>Household member owns: asset2g</t>
  </si>
  <si>
    <t>Household member owns: asset2e</t>
  </si>
  <si>
    <t>Household member owns: asset2f</t>
  </si>
  <si>
    <t>floor1</t>
  </si>
  <si>
    <t>roof11</t>
  </si>
  <si>
    <t>Household member owns: asset2d</t>
  </si>
  <si>
    <t>Household member owns: asset2c</t>
  </si>
  <si>
    <t>roof6</t>
  </si>
  <si>
    <t>Household cooks in owm house</t>
  </si>
  <si>
    <t>fuel5</t>
  </si>
  <si>
    <t>floor2</t>
  </si>
  <si>
    <t>Household member owns: asset2q</t>
  </si>
  <si>
    <t>wall14</t>
  </si>
  <si>
    <t>Household cooks in other house</t>
  </si>
  <si>
    <t>fuel8</t>
  </si>
  <si>
    <t>roof7</t>
  </si>
  <si>
    <t>Household cooks outside house</t>
  </si>
  <si>
    <t>Household member owns: asset2m</t>
  </si>
  <si>
    <t>roof13</t>
  </si>
  <si>
    <t>Household member owns: asset2a</t>
  </si>
  <si>
    <t>fuel9</t>
  </si>
  <si>
    <t>roof8</t>
  </si>
  <si>
    <t>Household member owns: asset2b</t>
  </si>
  <si>
    <t>fuel10</t>
  </si>
  <si>
    <t>wall15</t>
  </si>
  <si>
    <t>roof2</t>
  </si>
  <si>
    <t>Household member owns: asset2n</t>
  </si>
  <si>
    <t>roof4</t>
  </si>
  <si>
    <t>roof5</t>
  </si>
  <si>
    <t>wall12</t>
  </si>
  <si>
    <t>roof9</t>
  </si>
  <si>
    <t>fuel11</t>
  </si>
  <si>
    <t>roof3</t>
  </si>
  <si>
    <t>Household member owns: asset2p</t>
  </si>
  <si>
    <t>fuel6</t>
  </si>
  <si>
    <t>wall11</t>
  </si>
  <si>
    <t>wall7</t>
  </si>
  <si>
    <t>Household member owns: asset2o</t>
  </si>
  <si>
    <t>floor6</t>
  </si>
  <si>
    <t>roof12</t>
  </si>
  <si>
    <t>wall17</t>
  </si>
  <si>
    <t>wall10</t>
  </si>
  <si>
    <t>floor4</t>
  </si>
  <si>
    <t>wall8</t>
  </si>
  <si>
    <t>floor5</t>
  </si>
  <si>
    <t>Household member owns: asset2r</t>
  </si>
  <si>
    <t>floor11</t>
  </si>
  <si>
    <t>fuel1</t>
  </si>
  <si>
    <t>roof1</t>
  </si>
  <si>
    <t>roof10</t>
  </si>
  <si>
    <t>floor8</t>
  </si>
  <si>
    <t>wall16</t>
  </si>
  <si>
    <t>Al-Anbar</t>
  </si>
  <si>
    <t>Al-Muthanna</t>
  </si>
  <si>
    <t>Al-Najaf</t>
  </si>
  <si>
    <t>Al-Qadisiya</t>
  </si>
  <si>
    <t>Basrah</t>
  </si>
  <si>
    <t>Diyala</t>
  </si>
  <si>
    <t>Dohuk</t>
  </si>
  <si>
    <t>Erbil</t>
  </si>
  <si>
    <t>Kirkuk</t>
  </si>
  <si>
    <t>Missan</t>
  </si>
  <si>
    <t>Ninewa</t>
  </si>
  <si>
    <t>Salahaddin</t>
  </si>
  <si>
    <t>Suleimaniya</t>
  </si>
  <si>
    <t>Thi-Qar</t>
  </si>
  <si>
    <t>Piped into compound, yard or plot</t>
  </si>
  <si>
    <t>Piped to neighbour</t>
  </si>
  <si>
    <t>Public tap / standpipe</t>
  </si>
  <si>
    <t>Tube well, Borehole</t>
  </si>
  <si>
    <t>Cart with small tank / drum</t>
  </si>
  <si>
    <t>Surface water (river, stream, dam, lake, pond, canal, irrigation channel)</t>
  </si>
  <si>
    <t>Reverse osmosis (RO)</t>
  </si>
  <si>
    <t>Flush to unknown place / Not sure / DK where</t>
  </si>
  <si>
    <t>Pit latrine without slab / Open pit</t>
  </si>
  <si>
    <t>Bucket</t>
  </si>
  <si>
    <t>No facility, Bush, Field</t>
  </si>
  <si>
    <t>Place where household members most often wash their hands</t>
  </si>
  <si>
    <t>Observed</t>
  </si>
  <si>
    <t>Not in dwelling/plot/yard</t>
  </si>
  <si>
    <t>No permission to see</t>
  </si>
  <si>
    <t>Other reason</t>
  </si>
  <si>
    <t>MICS11</t>
  </si>
  <si>
    <t>2011</t>
  </si>
  <si>
    <t>Has ceramic tile floor</t>
  </si>
  <si>
    <t>Household fuel type: LPG</t>
  </si>
  <si>
    <t>Household has: split unit air conditioner</t>
  </si>
  <si>
    <t>Has cement floor</t>
  </si>
  <si>
    <t>Household has: refrigerator</t>
  </si>
  <si>
    <t>Household has: deep freezer</t>
  </si>
  <si>
    <t>Household has: shared grid</t>
  </si>
  <si>
    <t>Has cement roof</t>
  </si>
  <si>
    <t>Household member owns:computer</t>
  </si>
  <si>
    <t>Has earth/sand floor</t>
  </si>
  <si>
    <t>Household has: power generator</t>
  </si>
  <si>
    <t>Household has: air cooler</t>
  </si>
  <si>
    <t>Household has: non-mobile telephone</t>
  </si>
  <si>
    <t>Has mud wall</t>
  </si>
  <si>
    <t>Household has: internet</t>
  </si>
  <si>
    <t>Household has: television</t>
  </si>
  <si>
    <t>Has taboog wall</t>
  </si>
  <si>
    <t>Household member owns: watch</t>
  </si>
  <si>
    <t>Household member owns: car/truck</t>
  </si>
  <si>
    <t>Has canes roof</t>
  </si>
  <si>
    <t>Household has: satellite</t>
  </si>
  <si>
    <t>Has cement block wall</t>
  </si>
  <si>
    <t>Has clay floor</t>
  </si>
  <si>
    <t>Household owns bank account</t>
  </si>
  <si>
    <t>Household fuel type: straw/shrub/grass</t>
  </si>
  <si>
    <t>Has wood plank roof</t>
  </si>
  <si>
    <t>Household member owns: mobile phone</t>
  </si>
  <si>
    <t>Household has: radio</t>
  </si>
  <si>
    <t>Household fuel type: wood</t>
  </si>
  <si>
    <t>Has mud with straw roof</t>
  </si>
  <si>
    <t>Household has: electricity</t>
  </si>
  <si>
    <t>Household fuel type: kerosene</t>
  </si>
  <si>
    <t>Has clay bricks wall</t>
  </si>
  <si>
    <t>Household member owns: bicycle</t>
  </si>
  <si>
    <t>Has wood roof</t>
  </si>
  <si>
    <t>Has stone with mud wall</t>
  </si>
  <si>
    <t>Household fuel type: animal dung</t>
  </si>
  <si>
    <t>Has jenco roof</t>
  </si>
  <si>
    <t>Household has: cold box</t>
  </si>
  <si>
    <t>Has cement wall</t>
  </si>
  <si>
    <t>Has brick wall</t>
  </si>
  <si>
    <t>Has uncovered adobe wall</t>
  </si>
  <si>
    <t>Has shingle roof</t>
  </si>
  <si>
    <t>Has shelman/akada roof</t>
  </si>
  <si>
    <t>Has rustic mat roof</t>
  </si>
  <si>
    <t>Has stone with lime/cement wall</t>
  </si>
  <si>
    <t>Has no wall</t>
  </si>
  <si>
    <t>Has palm/bamboo roof</t>
  </si>
  <si>
    <t>Household member owns: motorcycle/scooter</t>
  </si>
  <si>
    <t>Has grass stems roof</t>
  </si>
  <si>
    <t>Household fuel type: charcoal</t>
  </si>
  <si>
    <t>Has metal roof</t>
  </si>
  <si>
    <t>Household fuel type: agricultural crop residue</t>
  </si>
  <si>
    <t>Household fuel type: no food cooked</t>
  </si>
  <si>
    <t>Has cane/palm/trunk wall</t>
  </si>
  <si>
    <t>Has canes floor</t>
  </si>
  <si>
    <t>Has wood plank/shingle wall</t>
  </si>
  <si>
    <t>Has bamboo with mud wall</t>
  </si>
  <si>
    <t>Has cardboard roof</t>
  </si>
  <si>
    <t>Has plastic floor</t>
  </si>
  <si>
    <t>Household member owns: animal drawn cart</t>
  </si>
  <si>
    <t>Has reused wood wall</t>
  </si>
  <si>
    <t>Has cardboard wall</t>
  </si>
  <si>
    <t>Has plywood wall</t>
  </si>
  <si>
    <t>Household fuel type: electricity</t>
  </si>
  <si>
    <t>Has ceramic tile roof</t>
  </si>
  <si>
    <t>Has jenco wall</t>
  </si>
  <si>
    <t>Has wood floor</t>
  </si>
  <si>
    <t>Household member owns: boat with motor</t>
  </si>
  <si>
    <t>Has carpet floor</t>
  </si>
  <si>
    <t>Has palm/bamboo floor</t>
  </si>
  <si>
    <t>Has asphalt strip floor</t>
  </si>
  <si>
    <t>ANBAR</t>
  </si>
  <si>
    <t>BABIL</t>
  </si>
  <si>
    <t>BAGHDAD</t>
  </si>
  <si>
    <t>BASRAH</t>
  </si>
  <si>
    <t>DIALA</t>
  </si>
  <si>
    <t>DUHOK</t>
  </si>
  <si>
    <t>ERBIL</t>
  </si>
  <si>
    <t>KARBALAH</t>
  </si>
  <si>
    <t>KIRKUK</t>
  </si>
  <si>
    <t>MISAN</t>
  </si>
  <si>
    <t>MUTHANA</t>
  </si>
  <si>
    <t>NAINAWA</t>
  </si>
  <si>
    <t>NAJAF</t>
  </si>
  <si>
    <t>QADISYAH</t>
  </si>
  <si>
    <t>SALAHADDIN</t>
  </si>
  <si>
    <t>SULAIMANIYA</t>
  </si>
  <si>
    <t>THIQAR</t>
  </si>
  <si>
    <t>WASIT</t>
  </si>
  <si>
    <t>PIPED WATER: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</si>
  <si>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</si>
  <si>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</si>
  <si>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</si>
  <si>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</si>
  <si>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</si>
  <si>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</si>
  <si>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</si>
  <si>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</si>
  <si>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RAINWATER</t>
  </si>
  <si>
    <t>TANKER-TRUCK</t>
  </si>
  <si>
    <t>CART WITH SMALL TANK</t>
  </si>
  <si>
    <t>WATER KIOSK</t>
  </si>
  <si>
    <t>SURFACE WATER (RIVER, DAM, LAKE, POND, STREAM, CANAL, IRRIGATION CHANNEL)</t>
  </si>
  <si>
    <t>PACKAGED WATER: BOTTLED WATER</t>
  </si>
  <si>
    <t>PACKAGED WATER: DESALINIZED &amp; STERILIZED WATER</t>
  </si>
  <si>
    <t>OTHER</t>
  </si>
  <si>
    <t>FLUSH / POUR FLUSH: FLUSH TO PIPED SEWER SYSTEM</t>
  </si>
  <si>
    <t>FLUSH / POUR FLUSH: FLUSH TO SEPTIC TANK</t>
  </si>
  <si>
    <t>FLUSH / POUR FLUSH: FLUSH TO OPEN DRAIN</t>
  </si>
  <si>
    <t>FLUSH / POUR FLUSH: FLUSH TO DK WHERE</t>
  </si>
  <si>
    <t>PIT LATRINE: PIT LATRINE WITH SLAB</t>
  </si>
  <si>
    <t>PIT LATRINE: PIT LATRINE WITHOUT SLAB / OPEN PIT</t>
  </si>
  <si>
    <t>NO FACILITY / BUSH / FIELD</t>
  </si>
  <si>
    <t>NO RESPONSE</t>
  </si>
  <si>
    <t>OBSERVED: FIXED FACILITY OBSERVED (SINK / TAP) IN DWELLING</t>
  </si>
  <si>
    <t>OBSERVED: IN YARD /PLOT</t>
  </si>
  <si>
    <t>OBSERVED: MOBILE OBJECT OBSERVED (BUCKET / JUG / KETTLE)</t>
  </si>
  <si>
    <t>NOT OBSERVED: NO HANDWASHING PLACE IN DWELLING / YARD / PLOT</t>
  </si>
  <si>
    <t>NOT OBSERVED: NO PERMISSION TO SEE</t>
  </si>
  <si>
    <t>OTHER REASON</t>
  </si>
  <si>
    <t>MICS18</t>
  </si>
  <si>
    <t>2018</t>
  </si>
  <si>
    <t>Cement floor</t>
  </si>
  <si>
    <t>Cement roof</t>
  </si>
  <si>
    <t>Ceramic tiles floor</t>
  </si>
  <si>
    <t>Cement blocks walls</t>
  </si>
  <si>
    <t>Television</t>
  </si>
  <si>
    <t>Carpet floor</t>
  </si>
  <si>
    <t>Earth/sand floor</t>
  </si>
  <si>
    <t>Cement walls</t>
  </si>
  <si>
    <t>Dirt walls</t>
  </si>
  <si>
    <t>Radio</t>
  </si>
  <si>
    <t>Calamine/cement fibre roof</t>
  </si>
  <si>
    <t>Electricity</t>
  </si>
  <si>
    <t>Metal/tin roof</t>
  </si>
  <si>
    <t>No walls</t>
  </si>
  <si>
    <t>Bicycle</t>
  </si>
  <si>
    <t>Wood planks roof</t>
  </si>
  <si>
    <t>Stone with mud walls</t>
  </si>
  <si>
    <t>Thatch/palm leaf roof</t>
  </si>
  <si>
    <t>Palm/bamboo roof</t>
  </si>
  <si>
    <t>Rustic mat roof</t>
  </si>
  <si>
    <t>Stone with lime/cement walls</t>
  </si>
  <si>
    <t>Roofing shingles roof</t>
  </si>
  <si>
    <t>Sod roof</t>
  </si>
  <si>
    <t>Wood roof</t>
  </si>
  <si>
    <t>Uncovered adobe walls</t>
  </si>
  <si>
    <t>Parquet/polished wood floor</t>
  </si>
  <si>
    <t>Bamboo with mud wall</t>
  </si>
  <si>
    <t>Ceramic tiles roof</t>
  </si>
  <si>
    <t>No roof</t>
  </si>
  <si>
    <t>Brick walls</t>
  </si>
  <si>
    <t>Cardboard roof</t>
  </si>
  <si>
    <t>Plywood walls</t>
  </si>
  <si>
    <t>Vinyl/asphalt strip floor</t>
  </si>
  <si>
    <t>Reused wood walls</t>
  </si>
  <si>
    <t>Wood planks floor</t>
  </si>
  <si>
    <t>Internet at home</t>
  </si>
  <si>
    <t>Freezer</t>
  </si>
  <si>
    <t>Air-conditioner</t>
  </si>
  <si>
    <t>Computer/tablet</t>
  </si>
  <si>
    <t>Liquefied petroleum gas (lpg)/ cooking gas stove</t>
  </si>
  <si>
    <t>Car/truck/van</t>
  </si>
  <si>
    <t>Wristwatch</t>
  </si>
  <si>
    <t>Water cooler</t>
  </si>
  <si>
    <t>Kerosene/paraffin</t>
  </si>
  <si>
    <t>H Section Iron boards (Arching) roof</t>
  </si>
  <si>
    <t>externalgen</t>
  </si>
  <si>
    <t>Liquid fuel stove</t>
  </si>
  <si>
    <t>Refrigetaror</t>
  </si>
  <si>
    <t>Kerosene or paraffin lamp</t>
  </si>
  <si>
    <t>Air cooler</t>
  </si>
  <si>
    <t>publicgrid</t>
  </si>
  <si>
    <t>Reed/Mat roof</t>
  </si>
  <si>
    <t>Kerosene / paraffin</t>
  </si>
  <si>
    <t>Three stone stove / open fire</t>
  </si>
  <si>
    <t>Manufactured space heater</t>
  </si>
  <si>
    <t>privategen</t>
  </si>
  <si>
    <t>No space heating in the household</t>
  </si>
  <si>
    <t>Yes, interconnected grid</t>
  </si>
  <si>
    <t>Outdoors - open air</t>
  </si>
  <si>
    <t>Mobile telephone</t>
  </si>
  <si>
    <t>In main house - in a separate room</t>
  </si>
  <si>
    <t>Traditional solid fuel stove</t>
  </si>
  <si>
    <t>Wood</t>
  </si>
  <si>
    <t>Rechargeable flashlight, torch or lantern</t>
  </si>
  <si>
    <t>Crop residue/grass/straw/shrubs</t>
  </si>
  <si>
    <t>Wooden cooler box</t>
  </si>
  <si>
    <t>Traditional cookstove</t>
  </si>
  <si>
    <t>Land area</t>
  </si>
  <si>
    <t>One or more live-in servants</t>
  </si>
  <si>
    <t>Dung floor</t>
  </si>
  <si>
    <t>In main house - no separate room</t>
  </si>
  <si>
    <t>In a separate building</t>
  </si>
  <si>
    <t>No food cooked</t>
  </si>
  <si>
    <t>Charcoal</t>
  </si>
  <si>
    <t>Animal dung/waste</t>
  </si>
  <si>
    <t>Traditional space heater</t>
  </si>
  <si>
    <t>Piped natural gas stove</t>
  </si>
  <si>
    <t>Corragated metal sheet walls</t>
  </si>
  <si>
    <t>Crop residue / grass /straw / shrubs</t>
  </si>
  <si>
    <t>Manufactured cookstove</t>
  </si>
  <si>
    <t>Clay water cooler</t>
  </si>
  <si>
    <t>Coal / lignite</t>
  </si>
  <si>
    <t>Battery powered flashlight, torch or lantern</t>
  </si>
  <si>
    <t>Animal drawn cart</t>
  </si>
  <si>
    <t>Liquefied petroleum gas (lpg)/cooking gas</t>
  </si>
  <si>
    <t>Plastic pieces</t>
  </si>
  <si>
    <t>Electric stove</t>
  </si>
  <si>
    <t>Alcohol/ethanol</t>
  </si>
  <si>
    <t>Outdoors - on veranda or covered porch</t>
  </si>
  <si>
    <t>Coal/lignite</t>
  </si>
  <si>
    <t>Solar air heater</t>
  </si>
  <si>
    <t>Reed/Mat floor</t>
  </si>
  <si>
    <t>Animal dung / waste</t>
  </si>
  <si>
    <t>Piped natural gas</t>
  </si>
  <si>
    <t>Solar cooker</t>
  </si>
  <si>
    <t>Candle</t>
  </si>
  <si>
    <t>Solar lantern</t>
  </si>
  <si>
    <t>Central heating</t>
  </si>
  <si>
    <t>Area</t>
  </si>
  <si>
    <t>National</t>
  </si>
  <si>
    <t>% Improved
&lt; = 30min</t>
  </si>
  <si>
    <t>iso3</t>
  </si>
  <si>
    <t>IRQ</t>
  </si>
  <si>
    <t>year</t>
  </si>
  <si>
    <t>data_source</t>
  </si>
  <si>
    <t>IRQ_2000_MICS</t>
  </si>
  <si>
    <t>IRQ_2006_MICS</t>
  </si>
  <si>
    <t>IRQ_2011_MICS</t>
  </si>
  <si>
    <t>IRQ_2018_MICS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</si>
  <si>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</si>
  <si>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</si>
  <si>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</si>
  <si>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</si>
  <si>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</si>
  <si>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</si>
  <si>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</si>
  <si>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</si>
  <si>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</si>
  <si>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</si>
  <si>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</si>
  <si>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</si>
  <si>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</si>
  <si>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</si>
  <si>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</si>
  <si>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</si>
  <si>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</si>
  <si>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</si>
  <si>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</si>
  <si>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</si>
  <si>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</si>
  <si>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</si>
  <si>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</si>
  <si>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</si>
  <si>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</si>
  <si>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</si>
  <si>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w_quality</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</si>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</sst>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5" x14ac:knownFonts="1">
    <font>
      <sz val="10"/>
      <name val="Arial"/>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1154">
    <xf numFmtId="0" fontId="0" fillId="0" borderId="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3" fillId="3" borderId="10"/>
  </cellStyleXfs>
  <cellXfs count="867">
    <xf numFmtId="0" fontId="0" fillId="0" borderId="0" xfId="0"/>
    <xf numFmtId="168" fontId="13" fillId="0" borderId="10" xfId="0" applyNumberFormat="true"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167" fontId="74" fillId="0" borderId="10" xfId="0" applyNumberFormat="true" applyFont="true" applyFill="true" applyBorder="true" applyAlignment="true">
      <alignment horizontal="center" vertical="center"/>
    </xf>
    <xf numFmtId="168" fontId="74" fillId="0" borderId="10" xfId="0" applyNumberFormat="true" applyFont="true" applyFill="true" applyBorder="true" applyAlignment="true">
      <alignment horizontal="center" vertical="center"/>
    </xf>
    <xf numFmtId="168" fontId="74" fillId="25" borderId="117" xfId="0" applyNumberFormat="true" applyFont="true" applyFill="true" applyBorder="true" applyAlignment="true">
      <alignment horizontal="center" vertical="center"/>
    </xf>
    <xf numFmtId="167" fontId="74" fillId="18" borderId="129" xfId="0" applyNumberFormat="true" applyFont="true" applyFill="true" applyBorder="true" applyAlignment="true">
      <alignment horizontal="center" vertical="center"/>
    </xf>
    <xf numFmtId="167" fontId="74" fillId="18" borderId="146" xfId="0" applyNumberFormat="true" applyFont="true" applyFill="true" applyBorder="true" applyAlignment="true">
      <alignment horizontal="center" vertical="center"/>
    </xf>
    <xf numFmtId="168" fontId="74" fillId="25" borderId="145" xfId="0" applyNumberFormat="true" applyFont="true" applyFill="true" applyBorder="true" applyAlignment="true">
      <alignment horizontal="center" vertical="center"/>
    </xf>
    <xf numFmtId="168" fontId="74" fillId="25" borderId="139" xfId="0" applyNumberFormat="true" applyFont="true" applyFill="true" applyBorder="true" applyAlignment="true">
      <alignment horizontal="center" vertical="center"/>
    </xf>
    <xf numFmtId="169" fontId="45" fillId="17" borderId="144" xfId="0" applyNumberFormat="true" applyFont="true" applyFill="true" applyBorder="true" applyAlignment="true">
      <alignment horizontal="center" vertical="center"/>
    </xf>
    <xf numFmtId="169" fontId="45" fillId="17" borderId="143" xfId="0" applyNumberFormat="true" applyFont="true" applyFill="true" applyBorder="true" applyAlignment="true">
      <alignment horizontal="center" vertical="center"/>
    </xf>
    <xf numFmtId="169" fontId="45" fillId="17" borderId="142" xfId="0" applyNumberFormat="true" applyFont="true" applyFill="true" applyBorder="true" applyAlignment="true">
      <alignment horizontal="center" vertical="center"/>
    </xf>
    <xf numFmtId="0" fontId="13" fillId="3" borderId="10" xfId="0" applyFont="true" applyFill="true" applyBorder="true" applyAlignment="true">
      <alignment horizontal="center" vertical="center"/>
    </xf>
    <xf numFmtId="0" fontId="74" fillId="3" borderId="10" xfId="0" applyFont="true" applyFill="true" applyBorder="true" applyAlignment="true">
      <alignment horizontal="center" vertical="center"/>
    </xf>
    <xf numFmtId="0" fontId="41" fillId="0" borderId="104" xfId="0" applyFont="true" applyFill="true" applyBorder="true" applyAlignment="true">
      <alignment horizontal="left" vertical="center"/>
    </xf>
    <xf numFmtId="0" fontId="3" fillId="3" borderId="103" xfId="0" applyFont="true" applyFill="true" applyBorder="true" applyAlignment="true">
      <alignment vertical="center"/>
    </xf>
    <xf numFmtId="0" fontId="3" fillId="3" borderId="141" xfId="0" applyFont="true" applyFill="true" applyBorder="true" applyAlignment="true">
      <alignment vertical="center"/>
    </xf>
    <xf numFmtId="169" fontId="71" fillId="17" borderId="113" xfId="0" applyNumberFormat="true" applyFont="true" applyFill="true" applyBorder="true" applyAlignment="true">
      <alignment horizontal="center" vertical="center"/>
    </xf>
    <xf numFmtId="0" fontId="41" fillId="0" borderId="101" xfId="0" applyFont="true" applyFill="true" applyBorder="true" applyAlignment="true">
      <alignment horizontal="left" vertical="center" wrapText="true"/>
    </xf>
    <xf numFmtId="0" fontId="3" fillId="3" borderId="140" xfId="0" applyFont="true" applyFill="true" applyBorder="true" applyAlignment="true">
      <alignment vertical="center" wrapText="true"/>
    </xf>
    <xf numFmtId="0" fontId="3" fillId="3" borderId="96" xfId="0" applyFont="true" applyFill="true" applyBorder="true" applyAlignment="true">
      <alignment vertical="center" wrapText="true"/>
    </xf>
    <xf numFmtId="167" fontId="74" fillId="18" borderId="53" xfId="0" applyNumberFormat="true" applyFont="true" applyFill="true" applyBorder="true" applyAlignment="true">
      <alignment horizontal="center" vertical="center"/>
    </xf>
    <xf numFmtId="167" fontId="74" fillId="18" borderId="81" xfId="0" applyNumberFormat="true" applyFont="true" applyFill="true" applyBorder="true" applyAlignment="true">
      <alignment horizontal="center" vertical="center"/>
    </xf>
    <xf numFmtId="167" fontId="74" fillId="18" borderId="58" xfId="0" applyNumberFormat="true" applyFont="true" applyFill="true" applyBorder="true" applyAlignment="true">
      <alignment horizontal="center" vertical="center"/>
    </xf>
    <xf numFmtId="167" fontId="74" fillId="18" borderId="56" xfId="0" applyNumberFormat="true" applyFont="true" applyFill="true" applyBorder="true" applyAlignment="true">
      <alignment horizontal="center" vertical="center"/>
    </xf>
    <xf numFmtId="167" fontId="74" fillId="18" borderId="60" xfId="0" applyNumberFormat="true" applyFont="true" applyFill="true" applyBorder="true" applyAlignment="true">
      <alignment horizontal="center" vertical="center"/>
    </xf>
    <xf numFmtId="167" fontId="74" fillId="18" borderId="94" xfId="0" applyNumberFormat="true" applyFont="true" applyFill="true" applyBorder="true" applyAlignment="true">
      <alignment horizontal="center" vertical="center"/>
    </xf>
    <xf numFmtId="167" fontId="74" fillId="18" borderId="88" xfId="0" applyNumberFormat="true" applyFont="true" applyFill="true" applyBorder="true" applyAlignment="true">
      <alignment horizontal="center" vertical="center"/>
    </xf>
    <xf numFmtId="167" fontId="74" fillId="18" borderId="92" xfId="0" applyNumberFormat="true" applyFont="true" applyFill="true" applyBorder="true" applyAlignment="true">
      <alignment horizontal="center" vertical="center"/>
    </xf>
    <xf numFmtId="167" fontId="74" fillId="18" borderId="87" xfId="0" applyNumberFormat="true" applyFont="true" applyFill="true" applyBorder="true" applyAlignment="true">
      <alignment horizontal="center" vertical="center"/>
    </xf>
    <xf numFmtId="167" fontId="74" fillId="18" borderId="86" xfId="0" applyNumberFormat="true" applyFont="true" applyFill="true" applyBorder="true" applyAlignment="true">
      <alignment horizontal="center" vertical="center"/>
    </xf>
    <xf numFmtId="167" fontId="74" fillId="18" borderId="57" xfId="0" applyNumberFormat="true" applyFont="true" applyFill="true" applyBorder="true" applyAlignment="true">
      <alignment horizontal="center" vertical="center"/>
    </xf>
    <xf numFmtId="167" fontId="74" fillId="18" borderId="59" xfId="0" applyNumberFormat="true" applyFont="true" applyFill="true" applyBorder="true" applyAlignment="true">
      <alignment horizontal="center" vertical="center"/>
    </xf>
    <xf numFmtId="167" fontId="74" fillId="18" borderId="80" xfId="0" applyNumberFormat="true" applyFont="true" applyFill="true" applyBorder="true" applyAlignment="true">
      <alignment horizontal="center" vertical="center"/>
    </xf>
    <xf numFmtId="167" fontId="74" fillId="18" borderId="50" xfId="0" applyNumberFormat="true" applyFont="true" applyFill="true" applyBorder="true" applyAlignment="true">
      <alignment horizontal="center" vertical="center"/>
    </xf>
    <xf numFmtId="167" fontId="74" fillId="18" borderId="55" xfId="0" applyNumberFormat="true" applyFont="true" applyFill="true" applyBorder="true" applyAlignment="true">
      <alignment horizontal="center" vertical="center"/>
    </xf>
    <xf numFmtId="167" fontId="74" fillId="18" borderId="73" xfId="0" applyNumberFormat="true" applyFont="true" applyFill="true" applyBorder="true" applyAlignment="true">
      <alignment horizontal="center" vertical="center"/>
    </xf>
    <xf numFmtId="167" fontId="74" fillId="18" borderId="79" xfId="0" applyNumberFormat="true" applyFont="true" applyFill="true" applyBorder="true" applyAlignment="true">
      <alignment horizontal="center" vertical="center"/>
    </xf>
    <xf numFmtId="167" fontId="74" fillId="18" borderId="72" xfId="0" applyNumberFormat="true" applyFont="true" applyFill="true" applyBorder="true" applyAlignment="true">
      <alignment horizontal="center" vertical="center"/>
    </xf>
    <xf numFmtId="167" fontId="74" fillId="18" borderId="71" xfId="0" applyNumberFormat="true" applyFont="true" applyFill="true" applyBorder="true" applyAlignment="true">
      <alignment horizontal="center" vertical="center"/>
    </xf>
    <xf numFmtId="168" fontId="74" fillId="25" borderId="102" xfId="0" applyNumberFormat="true" applyFont="true" applyFill="true" applyBorder="true" applyAlignment="true">
      <alignment horizontal="center" vertical="center"/>
    </xf>
    <xf numFmtId="168" fontId="74" fillId="25" borderId="104" xfId="0" applyNumberFormat="true" applyFont="true" applyFill="true" applyBorder="true" applyAlignment="true">
      <alignment horizontal="center" vertical="center"/>
    </xf>
    <xf numFmtId="168" fontId="74" fillId="25" borderId="103" xfId="0" applyNumberFormat="true" applyFont="true" applyFill="true" applyBorder="true" applyAlignment="true">
      <alignment horizontal="center" vertical="center"/>
    </xf>
    <xf numFmtId="168" fontId="74" fillId="25" borderId="136" xfId="0" applyNumberFormat="true" applyFont="true" applyFill="true" applyBorder="true" applyAlignment="true">
      <alignment horizontal="center" vertical="center"/>
    </xf>
    <xf numFmtId="168" fontId="74" fillId="25" borderId="138" xfId="0" applyNumberFormat="true" applyFont="true" applyFill="true" applyBorder="true" applyAlignment="true">
      <alignment horizontal="center" vertical="center"/>
    </xf>
    <xf numFmtId="168" fontId="74" fillId="25" borderId="137" xfId="0" applyNumberFormat="true" applyFont="true" applyFill="true" applyBorder="true" applyAlignment="true">
      <alignment horizontal="center" vertical="center"/>
    </xf>
    <xf numFmtId="168" fontId="74" fillId="25" borderId="131" xfId="0" applyNumberFormat="true" applyFont="true" applyFill="true" applyBorder="true" applyAlignment="true">
      <alignment horizontal="center" vertical="center"/>
    </xf>
    <xf numFmtId="168" fontId="74" fillId="25" borderId="135" xfId="0" applyNumberFormat="true" applyFont="true" applyFill="true" applyBorder="true" applyAlignment="true">
      <alignment horizontal="center" vertical="center"/>
    </xf>
    <xf numFmtId="168" fontId="74" fillId="25" borderId="133" xfId="0" applyNumberFormat="true" applyFont="true" applyFill="true" applyBorder="true" applyAlignment="true">
      <alignment horizontal="center" vertical="center"/>
    </xf>
    <xf numFmtId="168" fontId="74" fillId="25" borderId="130" xfId="0" applyNumberFormat="true" applyFont="true" applyFill="true" applyBorder="true" applyAlignment="true">
      <alignment horizontal="center" vertical="center"/>
    </xf>
    <xf numFmtId="168" fontId="74" fillId="25" borderId="134" xfId="0" applyNumberFormat="true" applyFont="true" applyFill="true" applyBorder="true" applyAlignment="true">
      <alignment horizontal="center" vertical="center"/>
    </xf>
    <xf numFmtId="168" fontId="74" fillId="25" borderId="132" xfId="0" applyNumberFormat="true" applyFont="true" applyFill="true" applyBorder="true" applyAlignment="true">
      <alignment horizontal="center" vertical="center"/>
    </xf>
    <xf numFmtId="168" fontId="74" fillId="25" borderId="98" xfId="0" applyNumberFormat="true" applyFont="true" applyFill="true" applyBorder="true" applyAlignment="true">
      <alignment horizontal="center" vertical="center"/>
    </xf>
    <xf numFmtId="168" fontId="74" fillId="25" borderId="101" xfId="0" applyNumberFormat="true" applyFont="true" applyFill="true" applyBorder="true" applyAlignment="true">
      <alignment horizontal="center" vertical="center"/>
    </xf>
    <xf numFmtId="168" fontId="74" fillId="25" borderId="96" xfId="0" applyNumberFormat="true" applyFont="true" applyFill="true" applyBorder="true" applyAlignment="true">
      <alignment horizontal="center" vertical="center"/>
    </xf>
    <xf numFmtId="0" fontId="41" fillId="0" borderId="102" xfId="0" applyFont="true" applyFill="true" applyBorder="true" applyAlignment="true">
      <alignment horizontal="left" vertical="center"/>
    </xf>
    <xf numFmtId="0" fontId="3" fillId="0" borderId="96" xfId="0" applyFont="true" applyFill="true" applyBorder="true" applyAlignment="true">
      <alignment horizontal="center" vertical="center" wrapText="true"/>
    </xf>
    <xf numFmtId="0" fontId="3" fillId="0" borderId="101" xfId="0" applyFont="true" applyFill="true" applyBorder="true" applyAlignment="true">
      <alignment vertical="center" wrapText="true"/>
    </xf>
    <xf numFmtId="0" fontId="3" fillId="0" borderId="98" xfId="0" applyFont="true" applyFill="true" applyBorder="true" applyAlignment="true">
      <alignment vertical="center" wrapText="true"/>
    </xf>
    <xf numFmtId="0" fontId="3" fillId="25" borderId="104" xfId="0" applyFont="true" applyFill="true" applyBorder="true" applyAlignment="true">
      <alignment horizontal="center" vertical="center"/>
    </xf>
    <xf numFmtId="0" fontId="3" fillId="25" borderId="138" xfId="0" applyFont="true" applyFill="true" applyBorder="true" applyAlignment="true">
      <alignment horizontal="center" vertical="center"/>
    </xf>
    <xf numFmtId="0" fontId="3" fillId="25" borderId="101" xfId="0" applyFont="true" applyFill="true" applyBorder="true" applyAlignment="true">
      <alignment horizontal="center" vertical="center"/>
    </xf>
    <xf numFmtId="0" fontId="3" fillId="25" borderId="104" xfId="0" applyFont="true" applyFill="true" applyBorder="true" applyAlignment="true">
      <alignment horizontal="center" vertical="center" wrapText="true"/>
    </xf>
    <xf numFmtId="0" fontId="3" fillId="25" borderId="138" xfId="0" applyFont="true" applyFill="true" applyBorder="true" applyAlignment="true">
      <alignment horizontal="center" vertical="center" wrapText="true"/>
    </xf>
    <xf numFmtId="0" fontId="3" fillId="25" borderId="101" xfId="0" applyFont="true" applyFill="true" applyBorder="true" applyAlignment="true">
      <alignment horizontal="center" vertical="center" wrapText="true"/>
    </xf>
    <xf numFmtId="167" fontId="45" fillId="25" borderId="103" xfId="0" applyNumberFormat="true" applyFont="true" applyFill="true" applyBorder="true" applyAlignment="true">
      <alignment horizontal="center" vertical="center" wrapText="true"/>
    </xf>
    <xf numFmtId="167" fontId="45" fillId="25" borderId="137" xfId="0" applyNumberFormat="true" applyFont="true" applyFill="true" applyBorder="true" applyAlignment="true">
      <alignment horizontal="center" vertical="center" wrapText="true"/>
    </xf>
    <xf numFmtId="167" fontId="45" fillId="25" borderId="133" xfId="0" applyNumberFormat="true" applyFont="true" applyFill="true" applyBorder="true" applyAlignment="true">
      <alignment horizontal="center" vertical="center" wrapText="true"/>
    </xf>
    <xf numFmtId="167" fontId="45" fillId="25" borderId="132" xfId="0" applyNumberFormat="true" applyFont="true" applyFill="true" applyBorder="true" applyAlignment="true">
      <alignment horizontal="center" vertical="center" wrapText="true"/>
    </xf>
    <xf numFmtId="167" fontId="45" fillId="25" borderId="96"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0" fontId="3" fillId="25" borderId="137" xfId="0" applyFont="true" applyFill="true" applyBorder="true" applyAlignment="true">
      <alignment horizontal="center" vertical="center"/>
    </xf>
    <xf numFmtId="0" fontId="3" fillId="25" borderId="96" xfId="0" applyFont="true" applyFill="true" applyBorder="true" applyAlignment="true">
      <alignment horizontal="center" vertical="center"/>
    </xf>
    <xf numFmtId="0" fontId="3" fillId="25" borderId="135" xfId="0" applyFont="true" applyFill="true" applyBorder="true" applyAlignment="true">
      <alignment horizontal="center" vertical="center" wrapText="true"/>
    </xf>
    <xf numFmtId="0" fontId="3" fillId="25" borderId="134" xfId="0" applyFont="true" applyFill="true" applyBorder="true" applyAlignment="true">
      <alignment horizontal="center" vertical="center" wrapText="true"/>
    </xf>
    <xf numFmtId="169" fontId="45" fillId="25" borderId="104" xfId="0" applyNumberFormat="true" applyFont="true" applyFill="true" applyBorder="true" applyAlignment="true">
      <alignment horizontal="center" vertical="center"/>
    </xf>
    <xf numFmtId="169" fontId="45" fillId="25" borderId="138" xfId="0" applyNumberFormat="true" applyFont="true" applyFill="true" applyBorder="true" applyAlignment="true">
      <alignment horizontal="center" vertical="center"/>
    </xf>
    <xf numFmtId="169" fontId="45" fillId="25" borderId="135" xfId="0" applyNumberFormat="true" applyFont="true" applyFill="true" applyBorder="true" applyAlignment="true">
      <alignment horizontal="center" vertical="center"/>
    </xf>
    <xf numFmtId="169" fontId="45" fillId="25" borderId="134" xfId="0" applyNumberFormat="true" applyFont="true" applyFill="true" applyBorder="true" applyAlignment="true">
      <alignment horizontal="center" vertical="center"/>
    </xf>
    <xf numFmtId="169" fontId="45" fillId="25" borderId="101" xfId="0" applyNumberFormat="true" applyFont="true" applyFill="true" applyBorder="true" applyAlignment="true">
      <alignment horizontal="center" vertical="center"/>
    </xf>
    <xf numFmtId="169" fontId="45" fillId="25" borderId="103" xfId="0" applyNumberFormat="true" applyFont="true" applyFill="true" applyBorder="true" applyAlignment="true">
      <alignment horizontal="center" vertical="center"/>
    </xf>
    <xf numFmtId="169" fontId="45" fillId="25" borderId="137" xfId="0" applyNumberFormat="true" applyFont="true" applyFill="true" applyBorder="true" applyAlignment="true">
      <alignment horizontal="center" vertical="center"/>
    </xf>
    <xf numFmtId="169" fontId="45" fillId="25" borderId="133" xfId="0" applyNumberFormat="true" applyFont="true" applyFill="true" applyBorder="true" applyAlignment="true">
      <alignment horizontal="center" vertical="center"/>
    </xf>
    <xf numFmtId="169" fontId="45" fillId="25" borderId="132" xfId="0" applyNumberFormat="true" applyFont="true" applyFill="true" applyBorder="true" applyAlignment="true">
      <alignment horizontal="center" vertical="center"/>
    </xf>
    <xf numFmtId="169" fontId="45" fillId="25" borderId="96" xfId="0" applyNumberFormat="true" applyFont="true" applyFill="true" applyBorder="true" applyAlignment="true">
      <alignment horizontal="center" vertical="center"/>
    </xf>
    <xf numFmtId="0" fontId="3" fillId="25" borderId="103" xfId="0" applyFont="true" applyFill="true" applyBorder="true" applyAlignment="true">
      <alignment horizontal="center" vertical="center" wrapText="true"/>
    </xf>
    <xf numFmtId="0" fontId="3" fillId="25" borderId="137" xfId="0" applyFont="true" applyFill="true" applyBorder="true" applyAlignment="true">
      <alignment horizontal="center" vertical="center" wrapText="true"/>
    </xf>
    <xf numFmtId="0" fontId="3" fillId="25" borderId="96"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0" fontId="3" fillId="25" borderId="135" xfId="0" applyFont="true" applyFill="true" applyBorder="true" applyAlignment="true">
      <alignment horizontal="center" vertical="center"/>
    </xf>
    <xf numFmtId="0" fontId="3" fillId="25" borderId="134" xfId="0"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0" fontId="3" fillId="0" borderId="104" xfId="0" applyFont="true" applyFill="true" applyBorder="true" applyAlignment="true">
      <alignment vertical="center"/>
    </xf>
    <xf numFmtId="0" fontId="3" fillId="0" borderId="102" xfId="0" applyFont="true" applyFill="true" applyBorder="true" applyAlignment="true">
      <alignment vertical="center"/>
    </xf>
    <xf numFmtId="0" fontId="3" fillId="17" borderId="104" xfId="0" applyFont="true" applyFill="true" applyBorder="true" applyAlignment="true">
      <alignment vertical="center"/>
    </xf>
    <xf numFmtId="0" fontId="45" fillId="17" borderId="103" xfId="0" applyFont="true" applyFill="true" applyBorder="true" applyAlignment="true">
      <alignment horizontal="left" vertical="center"/>
    </xf>
    <xf numFmtId="0" fontId="3" fillId="17" borderId="103" xfId="0" applyFont="true" applyFill="true" applyBorder="true" applyAlignment="true">
      <alignment vertical="center"/>
    </xf>
    <xf numFmtId="0" fontId="3" fillId="15" borderId="103" xfId="0" applyFont="true" applyFill="true" applyBorder="true" applyAlignment="true">
      <alignment vertical="center"/>
    </xf>
    <xf numFmtId="0" fontId="41" fillId="15" borderId="103" xfId="0" applyFont="true" applyFill="true" applyBorder="true" applyAlignment="true">
      <alignment horizontal="left" vertical="center"/>
    </xf>
    <xf numFmtId="0" fontId="45" fillId="0" borderId="104" xfId="0" applyFont="true" applyFill="true" applyBorder="true" applyAlignment="true">
      <alignment horizontal="left" vertical="center"/>
    </xf>
    <xf numFmtId="0" fontId="45" fillId="0" borderId="103" xfId="0" applyFont="true" applyFill="true" applyBorder="true" applyAlignment="true">
      <alignment horizontal="left" vertical="center"/>
    </xf>
    <xf numFmtId="0" fontId="3" fillId="0" borderId="103" xfId="0" applyFont="true" applyFill="true" applyBorder="true" applyAlignment="true">
      <alignment horizontal="center" vertical="center"/>
    </xf>
    <xf numFmtId="0" fontId="3" fillId="0" borderId="103" xfId="0" applyFont="true" applyFill="true" applyBorder="true" applyAlignment="true">
      <alignment vertical="center"/>
    </xf>
    <xf numFmtId="0" fontId="41" fillId="0" borderId="103" xfId="0" applyFont="true" applyFill="true" applyBorder="true" applyAlignment="true">
      <alignment horizontal="left" vertical="center"/>
    </xf>
    <xf numFmtId="0" fontId="45" fillId="0" borderId="101" xfId="0" applyFont="true" applyFill="true" applyBorder="true" applyAlignment="true">
      <alignment horizontal="left" vertical="center" wrapText="true"/>
    </xf>
    <xf numFmtId="0" fontId="41" fillId="0" borderId="98" xfId="0" applyFont="true" applyFill="true" applyBorder="true" applyAlignment="true">
      <alignment horizontal="left" vertical="center" wrapText="true"/>
    </xf>
    <xf numFmtId="0" fontId="3" fillId="17" borderId="96" xfId="0" applyFont="true" applyFill="true" applyBorder="true" applyAlignment="true">
      <alignment horizontal="center" vertical="center" wrapText="true"/>
    </xf>
    <xf numFmtId="0" fontId="41" fillId="15" borderId="96" xfId="0" applyFont="true" applyFill="true" applyBorder="true" applyAlignment="true">
      <alignment horizontal="left" vertical="center" wrapText="true"/>
    </xf>
    <xf numFmtId="0" fontId="45"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25" borderId="133" xfId="0" applyFont="true" applyFill="true" applyBorder="true" applyAlignment="true">
      <alignment horizontal="center" vertical="center" wrapText="true"/>
    </xf>
    <xf numFmtId="0" fontId="45" fillId="25" borderId="133"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xf>
    <xf numFmtId="0" fontId="41" fillId="25" borderId="137" xfId="0" applyFont="true" applyFill="true" applyBorder="true" applyAlignment="true">
      <alignment horizontal="center" vertical="center" wrapText="true"/>
    </xf>
    <xf numFmtId="0" fontId="45" fillId="25" borderId="137" xfId="0" applyFont="true" applyFill="true" applyBorder="true" applyAlignment="true">
      <alignment horizontal="center" vertical="center" wrapText="true"/>
    </xf>
    <xf numFmtId="168" fontId="13" fillId="25" borderId="137"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5" fillId="25" borderId="103" xfId="0" applyFont="true" applyFill="true" applyBorder="true" applyAlignment="true">
      <alignment horizontal="center" vertical="center" wrapText="true"/>
    </xf>
    <xf numFmtId="0" fontId="3" fillId="25" borderId="103" xfId="0"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5" fillId="25" borderId="132"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xf>
    <xf numFmtId="0" fontId="45" fillId="25" borderId="96" xfId="0" applyFont="true" applyFill="true" applyBorder="true" applyAlignment="true">
      <alignment horizontal="center" vertical="center" wrapText="true"/>
    </xf>
    <xf numFmtId="168" fontId="13" fillId="25" borderId="133"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168" fontId="13" fillId="25" borderId="96" xfId="0" applyNumberFormat="true" applyFont="true" applyFill="true" applyBorder="true" applyAlignment="true">
      <alignment horizontal="center" vertical="center"/>
    </xf>
    <xf numFmtId="0" fontId="3" fillId="17" borderId="101" xfId="0" applyFont="true" applyFill="true" applyBorder="true" applyAlignment="true">
      <alignment vertical="center" wrapText="true"/>
    </xf>
    <xf numFmtId="0" fontId="3" fillId="17" borderId="96" xfId="0" applyFont="true" applyFill="true" applyBorder="true" applyAlignment="true">
      <alignment vertical="center" wrapText="true"/>
    </xf>
    <xf numFmtId="0" fontId="3" fillId="15" borderId="96" xfId="0" applyFont="true" applyFill="true" applyBorder="true" applyAlignment="true">
      <alignment vertical="center" wrapText="true"/>
    </xf>
    <xf numFmtId="0" fontId="3" fillId="0" borderId="96" xfId="0" applyFont="true" applyFill="true" applyBorder="true" applyAlignment="true">
      <alignment vertical="center" wrapText="true"/>
    </xf>
    <xf numFmtId="169" fontId="45" fillId="17" borderId="10" xfId="0" applyNumberFormat="true" applyFont="true" applyFill="true" applyBorder="true" applyAlignment="true">
      <alignment horizontal="right" vertical="center"/>
    </xf>
    <xf numFmtId="0" fontId="45" fillId="17" borderId="10" xfId="0" applyFont="true" applyFill="true" applyBorder="true" applyAlignment="true">
      <alignment horizontal="left" vertical="center"/>
    </xf>
    <xf numFmtId="0" fontId="73" fillId="17" borderId="6" xfId="0" applyFont="true" applyFill="true" applyBorder="true" applyAlignment="true">
      <alignment wrapText="true"/>
    </xf>
    <xf numFmtId="0" fontId="73" fillId="17" borderId="5" xfId="0" applyFont="true" applyFill="true" applyBorder="true" applyAlignment="true">
      <alignment wrapText="true"/>
    </xf>
    <xf numFmtId="0" fontId="73" fillId="17" borderId="3" xfId="0" applyFont="true" applyFill="true" applyBorder="true" applyAlignment="true">
      <alignment wrapText="true"/>
    </xf>
    <xf numFmtId="0" fontId="73" fillId="3" borderId="4" xfId="0" applyFont="true" applyFill="true" applyBorder="true"/>
    <xf numFmtId="0" fontId="73" fillId="17" borderId="4" xfId="0" applyFont="true" applyFill="true" applyBorder="true" applyAlignment="true">
      <alignment wrapText="true"/>
    </xf>
    <xf numFmtId="0" fontId="73" fillId="17" borderId="3" xfId="0" applyFont="true" applyFill="true" applyBorder="true" applyAlignment="true">
      <alignment horizontal="left" wrapText="true"/>
    </xf>
    <xf numFmtId="0" fontId="41" fillId="15" borderId="10" xfId="0" applyFont="true" applyFill="true" applyBorder="true" applyAlignment="true">
      <alignment horizontal="center" vertical="center" wrapText="true"/>
    </xf>
    <xf numFmtId="0" fontId="3" fillId="3" borderId="10" xfId="0" applyFont="true" applyFill="true" applyBorder="true" applyAlignment="true">
      <alignment horizontal="left" vertical="center" wrapText="true"/>
    </xf>
    <xf numFmtId="0" fontId="41" fillId="0" borderId="10" xfId="0" applyFont="true" applyFill="true" applyBorder="true" applyAlignment="true">
      <alignment horizontal="center" vertical="center" wrapText="true"/>
    </xf>
    <xf numFmtId="0" fontId="3" fillId="0" borderId="10" xfId="0" applyFont="true" applyFill="true" applyBorder="true" applyAlignment="true">
      <alignment vertical="center"/>
    </xf>
    <xf numFmtId="167" fontId="40" fillId="15" borderId="10" xfId="0" applyNumberFormat="true" applyFont="true" applyFill="true" applyBorder="true" applyAlignment="true">
      <alignment horizontal="right"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left" vertical="center" wrapText="true"/>
    </xf>
    <xf numFmtId="0" fontId="3" fillId="0" borderId="10" xfId="0" applyFont="true" applyFill="true" applyBorder="true" applyAlignment="true"/>
    <xf numFmtId="0" fontId="3" fillId="0" borderId="10" xfId="0" applyFont="true" applyFill="true" applyBorder="true" applyAlignment="true">
      <alignment horizontal="center" vertical="center" wrapText="true"/>
    </xf>
    <xf numFmtId="0" fontId="45" fillId="0" borderId="10" xfId="0" applyFont="true" applyFill="true" applyBorder="true" applyAlignment="true">
      <alignment horizontal="center" wrapText="true"/>
    </xf>
    <xf numFmtId="0" fontId="45" fillId="0" borderId="10" xfId="0" applyFont="true" applyFill="true" applyBorder="true" applyAlignment="true">
      <alignment horizontal="left" wrapText="true"/>
    </xf>
    <xf numFmtId="169" fontId="45"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vertical="top"/>
    </xf>
    <xf numFmtId="168" fontId="40" fillId="0" borderId="10" xfId="0" applyNumberFormat="true" applyFont="true" applyFill="true" applyBorder="true" applyAlignment="true">
      <alignment horizontal="right" vertical="top"/>
    </xf>
    <xf numFmtId="0" fontId="3" fillId="0" borderId="10" xfId="0" applyFont="true" applyFill="true" applyBorder="true"/>
    <xf numFmtId="0" fontId="41" fillId="0" borderId="10" xfId="0" applyFont="true" applyFill="true" applyBorder="true" applyAlignment="true">
      <alignment horizontal="left" vertical="top" wrapText="true"/>
    </xf>
    <xf numFmtId="166" fontId="40" fillId="3" borderId="53"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0" fontId="3" fillId="15"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4" fontId="13" fillId="3" borderId="27"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0" fontId="20" fillId="3" borderId="10" xfId="0" applyFont="true" applyFill="true" applyBorder="true" applyProtection="true">
      <protection locked="false"/>
    </xf>
    <xf numFmtId="0" fontId="24" fillId="15" borderId="10" xfId="0" applyFont="true" applyFill="true" applyBorder="true"/>
    <xf numFmtId="0" fontId="25" fillId="15" borderId="10" xfId="0" applyFont="true" applyFill="true" applyBorder="true"/>
    <xf numFmtId="0" fontId="3" fillId="15" borderId="10" xfId="0" applyFont="true" applyFill="true" applyBorder="true"/>
    <xf numFmtId="0" fontId="3" fillId="3" borderId="10" xfId="0" applyFont="true" applyFill="true" applyBorder="true"/>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9" fillId="15" borderId="10" xfId="0" applyFont="true" applyFill="true" applyBorder="true" applyAlignment="true">
      <alignment horizontal="center"/>
    </xf>
    <xf numFmtId="0" fontId="23" fillId="15" borderId="10" xfId="0" applyFont="true" applyFill="true" applyBorder="true" applyAlignment="true">
      <alignment horizontal="center" wrapText="true"/>
    </xf>
    <xf numFmtId="0" fontId="30" fillId="15" borderId="10" xfId="0" applyFont="true" applyFill="true" applyBorder="true"/>
    <xf numFmtId="0" fontId="31" fillId="15" borderId="10" xfId="0" applyFont="true" applyFill="true" applyBorder="true" applyAlignment="true">
      <alignment horizontal="center"/>
    </xf>
    <xf numFmtId="0" fontId="32" fillId="15" borderId="10" xfId="0" applyFont="true" applyFill="true" applyBorder="true" applyAlignment="true">
      <alignment horizontal="center"/>
    </xf>
    <xf numFmtId="0" fontId="14" fillId="15" borderId="10" xfId="0" applyFont="true" applyFill="true" applyBorder="true" applyAlignment="true">
      <alignment horizontal="center"/>
    </xf>
    <xf numFmtId="0" fontId="33" fillId="15" borderId="10" xfId="0" applyFont="true" applyFill="true" applyBorder="true"/>
    <xf numFmtId="0" fontId="5" fillId="15" borderId="10" xfId="0" applyFont="true" applyFill="true" applyBorder="true" applyAlignment="true">
      <alignment horizontal="center"/>
    </xf>
    <xf numFmtId="0" fontId="23" fillId="15" borderId="10" xfId="0" applyFont="true" applyFill="true" applyBorder="true"/>
    <xf numFmtId="0" fontId="34" fillId="15" borderId="10" xfId="0" applyFont="true" applyFill="true" applyBorder="true" applyAlignment="true">
      <alignment horizontal="center"/>
    </xf>
    <xf numFmtId="0" fontId="35" fillId="15" borderId="10" xfId="0" applyFont="true" applyFill="true" applyBorder="true"/>
    <xf numFmtId="0" fontId="36" fillId="15" borderId="10" xfId="0" applyFont="true" applyFill="true" applyBorder="true"/>
    <xf numFmtId="0" fontId="37" fillId="15" borderId="10" xfId="0" applyFont="true" applyFill="true" applyBorder="true"/>
    <xf numFmtId="0" fontId="22" fillId="15" borderId="10" xfId="0" applyFont="true" applyFill="true" applyBorder="true" applyAlignment="true">
      <alignment horizontal="center" vertical="center"/>
    </xf>
    <xf numFmtId="0" fontId="38" fillId="4" borderId="10" xfId="0" applyFont="true" applyFill="true" applyBorder="true" applyAlignment="true">
      <alignment horizontal="center" vertical="center"/>
    </xf>
    <xf numFmtId="0" fontId="12" fillId="15" borderId="10" xfId="0" applyFont="true" applyFill="true" applyBorder="true"/>
    <xf numFmtId="0" fontId="6" fillId="15" borderId="10" xfId="0" applyFont="true" applyFill="true" applyBorder="true" applyAlignment="true">
      <alignment horizontal="left" indent="1"/>
    </xf>
    <xf numFmtId="0" fontId="32" fillId="15" borderId="10" xfId="0" applyFont="true" applyFill="true" applyBorder="true" applyAlignment="true">
      <alignment horizontal="left" indent="1"/>
    </xf>
    <xf numFmtId="0" fontId="39" fillId="15" borderId="10" xfId="0" applyFont="true" applyFill="true" applyBorder="true" applyAlignment="true">
      <alignment horizontal="left" indent="1"/>
    </xf>
    <xf numFmtId="0" fontId="32" fillId="15" borderId="10" xfId="0" applyFont="true" applyFill="true" applyBorder="true" applyAlignment="true">
      <alignment horizontal="left" indent="2"/>
    </xf>
    <xf numFmtId="0" fontId="20" fillId="3" borderId="10" xfId="0" applyFont="true" applyFill="true" applyBorder="true"/>
    <xf numFmtId="1" fontId="3" fillId="4" borderId="2" xfId="0" applyNumberFormat="true" applyFont="true" applyFill="true" applyBorder="true" applyAlignment="true" applyProtection="true">
      <alignment horizontal="center"/>
    </xf>
    <xf numFmtId="1" fontId="3" fillId="4" borderId="6" xfId="0" applyNumberFormat="true" applyFont="true" applyFill="true" applyBorder="true" applyAlignment="true" applyProtection="true">
      <alignment horizontal="center"/>
    </xf>
    <xf numFmtId="164" fontId="18" fillId="3" borderId="10" xfId="0" applyNumberFormat="true" applyFont="true" applyFill="true" applyBorder="true" applyAlignment="true" applyProtection="true">
      <protection locked="false"/>
    </xf>
    <xf numFmtId="0" fontId="3" fillId="3" borderId="10" xfId="0" applyFont="true" applyFill="true" applyBorder="true" applyProtection="true">
      <protection locked="false"/>
    </xf>
    <xf numFmtId="0" fontId="3" fillId="3" borderId="10" xfId="0" applyNumberFormat="true" applyFont="true" applyFill="true" applyBorder="true" applyProtection="true">
      <protection locked="false"/>
    </xf>
    <xf numFmtId="0" fontId="3" fillId="3" borderId="10" xfId="0" applyFont="true" applyFill="true" applyBorder="true" applyAlignment="true" applyProtection="true">
      <alignment horizontal="center"/>
      <protection locked="false"/>
    </xf>
    <xf numFmtId="1" fontId="8" fillId="3" borderId="10" xfId="0" applyNumberFormat="true" applyFont="true" applyFill="true" applyBorder="true" applyAlignment="true" applyProtection="true">
      <alignment horizontal="center"/>
      <protection locked="false"/>
    </xf>
    <xf numFmtId="0" fontId="6" fillId="3" borderId="10" xfId="0" applyFont="true" applyFill="true" applyBorder="true" applyProtection="true">
      <protection locked="false"/>
    </xf>
    <xf numFmtId="0" fontId="11" fillId="4" borderId="13" xfId="0" applyFont="true" applyFill="true" applyBorder="true" applyAlignment="true" applyProtection="true">
      <alignment horizontal="center" vertical="center" wrapText="true"/>
      <protection locked="false"/>
    </xf>
    <xf numFmtId="1" fontId="11" fillId="4" borderId="14" xfId="0" applyNumberFormat="true" applyFont="true" applyFill="true" applyBorder="true" applyAlignment="true" applyProtection="true">
      <alignment horizontal="center" vertical="center" wrapText="true"/>
      <protection locked="false"/>
    </xf>
    <xf numFmtId="0" fontId="11" fillId="4" borderId="15" xfId="0" applyFont="true" applyFill="true" applyBorder="true" applyAlignment="true" applyProtection="true">
      <alignment horizontal="center" vertical="center" wrapText="true"/>
      <protection locked="false"/>
    </xf>
    <xf numFmtId="0" fontId="11" fillId="3" borderId="10" xfId="0" applyFont="true" applyFill="true" applyBorder="true" applyProtection="true">
      <protection locked="false"/>
    </xf>
    <xf numFmtId="164" fontId="13" fillId="9" borderId="16" xfId="0" applyNumberFormat="true" applyFont="true" applyFill="true" applyBorder="true" applyAlignment="true" applyProtection="true">
      <alignment horizontal="center"/>
      <protection locked="false"/>
    </xf>
    <xf numFmtId="164" fontId="13" fillId="6" borderId="17" xfId="0" applyNumberFormat="true" applyFont="true" applyFill="true" applyBorder="true" applyAlignment="true" applyProtection="true">
      <alignment horizontal="center"/>
      <protection locked="false"/>
    </xf>
    <xf numFmtId="164" fontId="13" fillId="7" borderId="17" xfId="0" applyNumberFormat="true" applyFont="true" applyFill="true" applyBorder="true" applyAlignment="true" applyProtection="true">
      <alignment horizontal="center"/>
      <protection locked="false"/>
    </xf>
    <xf numFmtId="164" fontId="13" fillId="8" borderId="20" xfId="0" applyNumberFormat="true" applyFont="true" applyFill="true"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protection locked="false"/>
    </xf>
    <xf numFmtId="164" fontId="13" fillId="9" borderId="8" xfId="0" applyNumberFormat="true" applyFont="true" applyFill="true" applyBorder="true" applyAlignment="true" applyProtection="true">
      <alignment horizontal="center"/>
      <protection locked="false"/>
    </xf>
    <xf numFmtId="164" fontId="13" fillId="6" borderId="9" xfId="0" applyNumberFormat="true" applyFont="true" applyFill="true" applyBorder="true" applyAlignment="true" applyProtection="true">
      <alignment horizontal="center"/>
      <protection locked="false"/>
    </xf>
    <xf numFmtId="164" fontId="13" fillId="7" borderId="9" xfId="0" applyNumberFormat="true" applyFont="true" applyFill="true" applyBorder="true" applyAlignment="true" applyProtection="true">
      <alignment horizontal="center"/>
      <protection locked="false"/>
    </xf>
    <xf numFmtId="164" fontId="13" fillId="8" borderId="22" xfId="0" applyNumberFormat="true" applyFont="true" applyFill="true" applyBorder="true" applyAlignment="true" applyProtection="true">
      <alignment horizontal="center"/>
      <protection locked="false"/>
    </xf>
    <xf numFmtId="0" fontId="11" fillId="4" borderId="18" xfId="0" applyFont="true" applyFill="true" applyBorder="true" applyAlignment="true" applyProtection="true">
      <alignment horizontal="center" vertical="center" wrapText="true"/>
      <protection locked="false"/>
    </xf>
    <xf numFmtId="0" fontId="11" fillId="4" borderId="14" xfId="0" applyFont="true" applyFill="true" applyBorder="true" applyAlignment="true" applyProtection="true">
      <alignment horizontal="center" vertical="center" wrapText="true"/>
      <protection locked="false"/>
    </xf>
    <xf numFmtId="164" fontId="13" fillId="4" borderId="16" xfId="0" applyNumberFormat="true" applyFont="true" applyFill="true" applyBorder="true" applyAlignment="true" applyProtection="true">
      <alignment horizontal="center" vertical="center"/>
      <protection locked="false"/>
    </xf>
    <xf numFmtId="164" fontId="13" fillId="9" borderId="17"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1" borderId="17" xfId="0" applyNumberFormat="true" applyFont="true" applyFill="true" applyBorder="true" applyAlignment="true" applyProtection="true">
      <alignment horizontal="center" vertical="center"/>
      <protection locked="false"/>
    </xf>
    <xf numFmtId="164" fontId="13" fillId="12" borderId="20" xfId="0" applyNumberFormat="true" applyFont="true" applyFill="true" applyBorder="true" applyAlignment="true" applyProtection="true">
      <alignment horizontal="center" vertical="center"/>
      <protection locked="false"/>
    </xf>
    <xf numFmtId="164" fontId="13" fillId="6" borderId="17" xfId="0" applyNumberFormat="true" applyFont="true" applyFill="true" applyBorder="true" applyAlignment="true" applyProtection="true">
      <alignment horizontal="center" vertical="center"/>
      <protection locked="false"/>
    </xf>
    <xf numFmtId="164" fontId="13" fillId="7" borderId="17" xfId="0" applyNumberFormat="true" applyFont="true" applyFill="true" applyBorder="true" applyAlignment="true" applyProtection="true">
      <alignment horizontal="center" vertical="center"/>
      <protection locked="false"/>
    </xf>
    <xf numFmtId="164" fontId="13" fillId="8" borderId="20" xfId="0" applyNumberFormat="true"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vertical="center"/>
      <protection locked="false"/>
    </xf>
    <xf numFmtId="164" fontId="13" fillId="4" borderId="8" xfId="0" applyNumberFormat="true" applyFont="true" applyFill="true" applyBorder="true" applyAlignment="true" applyProtection="true">
      <alignment horizontal="center" vertical="center"/>
      <protection locked="false"/>
    </xf>
    <xf numFmtId="164" fontId="13" fillId="9" borderId="9" xfId="0" applyNumberFormat="true" applyFont="true" applyFill="true" applyBorder="true" applyAlignment="true" applyProtection="true">
      <alignment horizontal="center" vertical="center"/>
      <protection locked="false"/>
    </xf>
    <xf numFmtId="164" fontId="13" fillId="6" borderId="9" xfId="0" applyNumberFormat="true" applyFont="true" applyFill="true" applyBorder="true" applyAlignment="true" applyProtection="true">
      <alignment horizontal="center" vertical="center"/>
      <protection locked="false"/>
    </xf>
    <xf numFmtId="164" fontId="13" fillId="7" borderId="9" xfId="0" applyNumberFormat="true" applyFont="true" applyFill="true" applyBorder="true" applyAlignment="true" applyProtection="true">
      <alignment horizontal="center" vertical="center"/>
      <protection locked="false"/>
    </xf>
    <xf numFmtId="164" fontId="13" fillId="8" borderId="22" xfId="0" applyNumberFormat="true" applyFont="true" applyFill="true" applyBorder="true" applyAlignment="true" applyProtection="true">
      <alignment horizontal="center" vertical="center"/>
      <protection locked="false"/>
    </xf>
    <xf numFmtId="1" fontId="3" fillId="4" borderId="4" xfId="0" applyNumberFormat="true" applyFont="true" applyFill="true" applyBorder="true" applyAlignment="true" applyProtection="true">
      <alignment horizontal="center"/>
      <protection locked="false"/>
    </xf>
    <xf numFmtId="164" fontId="13" fillId="3" borderId="19" xfId="0" applyNumberFormat="true" applyFont="true" applyFill="true" applyBorder="true" applyAlignment="true" applyProtection="true">
      <alignment horizontal="center"/>
      <protection locked="false"/>
    </xf>
    <xf numFmtId="164" fontId="13" fillId="3" borderId="23" xfId="0" applyNumberFormat="true" applyFont="true" applyFill="true" applyBorder="true" applyAlignment="true" applyProtection="true">
      <alignment horizontal="center"/>
      <protection locked="false"/>
    </xf>
    <xf numFmtId="164" fontId="13" fillId="3" borderId="11" xfId="0" applyNumberFormat="true" applyFont="true" applyFill="true" applyBorder="true" applyAlignment="true" applyProtection="true">
      <alignment horizontal="center"/>
      <protection locked="false"/>
    </xf>
    <xf numFmtId="164" fontId="13" fillId="3" borderId="20" xfId="0" applyNumberFormat="true" applyFont="true" applyFill="true" applyBorder="true" applyAlignment="true" applyProtection="true">
      <alignment horizontal="center"/>
      <protection locked="false"/>
    </xf>
    <xf numFmtId="164" fontId="13" fillId="3" borderId="21" xfId="0" applyNumberFormat="true" applyFont="true" applyFill="true" applyBorder="true" applyAlignment="true" applyProtection="true">
      <alignment horizontal="center"/>
      <protection locked="false"/>
    </xf>
    <xf numFmtId="164" fontId="13" fillId="3" borderId="7" xfId="0" applyNumberFormat="true" applyFont="true" applyFill="true" applyBorder="true" applyAlignment="true" applyProtection="true">
      <alignment horizontal="center"/>
      <protection locked="false"/>
    </xf>
    <xf numFmtId="164" fontId="13" fillId="3" borderId="12" xfId="0" applyNumberFormat="true" applyFont="true" applyFill="true" applyBorder="true" applyAlignment="true" applyProtection="true">
      <alignment horizontal="center"/>
      <protection locked="false"/>
    </xf>
    <xf numFmtId="164" fontId="13" fillId="3" borderId="22" xfId="0" applyNumberFormat="true" applyFont="true" applyFill="true" applyBorder="true" applyAlignment="true" applyProtection="true">
      <alignment horizontal="center"/>
      <protection locked="false"/>
    </xf>
    <xf numFmtId="0" fontId="3" fillId="3" borderId="24" xfId="0" applyFont="true" applyFill="true" applyBorder="true" applyProtection="true">
      <protection locked="false"/>
    </xf>
    <xf numFmtId="0" fontId="3" fillId="3" borderId="25" xfId="0" applyFont="true" applyFill="true" applyBorder="true" applyProtection="true">
      <protection locked="false"/>
    </xf>
    <xf numFmtId="0" fontId="6" fillId="4" borderId="26" xfId="0" applyFont="true" applyFill="true" applyBorder="true" applyAlignment="true" applyProtection="true">
      <alignment horizontal="center" vertical="center"/>
      <protection locked="false"/>
    </xf>
    <xf numFmtId="0" fontId="11" fillId="4" borderId="25" xfId="0" applyFont="true" applyFill="true" applyBorder="true" applyAlignment="true" applyProtection="true">
      <alignment horizontal="center" vertical="center"/>
      <protection locked="false"/>
    </xf>
    <xf numFmtId="0" fontId="11" fillId="4" borderId="18" xfId="0" applyFont="true" applyFill="true" applyBorder="true" applyAlignment="true" applyProtection="true">
      <alignment horizontal="center" vertical="center"/>
      <protection locked="false"/>
    </xf>
    <xf numFmtId="0" fontId="13" fillId="3" borderId="10" xfId="0" applyFont="true" applyFill="true" applyBorder="true" applyProtection="true">
      <protection locked="false"/>
    </xf>
    <xf numFmtId="0" fontId="11" fillId="4" borderId="26" xfId="0" applyFont="true" applyFill="true" applyBorder="true" applyAlignment="true" applyProtection="true">
      <alignment horizontal="center" vertical="center" wrapText="true"/>
      <protection locked="false"/>
    </xf>
    <xf numFmtId="164" fontId="3" fillId="3" borderId="10" xfId="0" applyNumberFormat="true" applyFont="true" applyFill="true" applyBorder="true" applyProtection="true">
      <protection locked="false"/>
    </xf>
    <xf numFmtId="0" fontId="15" fillId="3" borderId="4" xfId="0" applyFont="true" applyFill="true" applyBorder="true" applyAlignment="true" applyProtection="true">
      <alignment vertical="center" textRotation="90"/>
      <protection locked="false"/>
    </xf>
    <xf numFmtId="164" fontId="13" fillId="3" borderId="29"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164" fontId="13" fillId="3" borderId="28" xfId="0" applyNumberFormat="true" applyFont="true" applyFill="true" applyBorder="true" applyAlignment="true" applyProtection="true">
      <alignment horizontal="center"/>
      <protection locked="false"/>
    </xf>
    <xf numFmtId="164" fontId="13" fillId="3" borderId="32" xfId="0" applyNumberFormat="true" applyFont="true" applyFill="true" applyBorder="true" applyAlignment="true" applyProtection="true">
      <alignment horizontal="center"/>
      <protection locked="false"/>
    </xf>
    <xf numFmtId="164" fontId="13" fillId="3" borderId="31" xfId="0" applyNumberFormat="true" applyFont="true" applyFill="true" applyBorder="true" applyAlignment="true" applyProtection="true">
      <alignment horizontal="center"/>
      <protection locked="false"/>
    </xf>
    <xf numFmtId="1" fontId="3" fillId="3" borderId="10" xfId="0" applyNumberFormat="true" applyFont="true" applyFill="true" applyBorder="true" applyProtection="true">
      <protection locked="false"/>
    </xf>
    <xf numFmtId="164" fontId="13" fillId="3" borderId="35" xfId="0" applyNumberFormat="true" applyFont="true" applyFill="true" applyBorder="true" applyAlignment="true" applyProtection="true">
      <alignment horizontal="center"/>
      <protection locked="false"/>
    </xf>
    <xf numFmtId="164" fontId="13" fillId="3" borderId="5" xfId="0" applyNumberFormat="true" applyFont="true" applyFill="true" applyBorder="true" applyAlignment="true" applyProtection="true">
      <alignment horizontal="center"/>
      <protection locked="false"/>
    </xf>
    <xf numFmtId="164" fontId="13" fillId="3" borderId="6" xfId="0" applyNumberFormat="true" applyFont="true" applyFill="true" applyBorder="true" applyAlignment="true" applyProtection="true">
      <alignment horizontal="center"/>
      <protection locked="false"/>
    </xf>
    <xf numFmtId="164" fontId="13" fillId="3" borderId="34" xfId="0" applyNumberFormat="true" applyFont="true" applyFill="true" applyBorder="true" applyAlignment="true" applyProtection="true">
      <alignment horizontal="center"/>
      <protection locked="false"/>
    </xf>
    <xf numFmtId="0" fontId="3" fillId="3" borderId="12" xfId="0" applyFont="true" applyFill="true" applyBorder="true" applyProtection="true">
      <protection locked="false"/>
    </xf>
    <xf numFmtId="0" fontId="3" fillId="3" borderId="10" xfId="0" applyFont="true" applyFill="true" applyBorder="true" applyProtection="true">
      <protection locked="false"/>
    </xf>
    <xf numFmtId="164" fontId="3" fillId="3" borderId="10"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0" fontId="3" fillId="4" borderId="26" xfId="0" applyFont="true" applyFill="true" applyBorder="true" applyAlignment="true" applyProtection="true">
      <alignment horizontal="center" vertical="center"/>
      <protection locked="false"/>
    </xf>
    <xf numFmtId="164" fontId="13" fillId="5" borderId="16" xfId="0" applyNumberFormat="true" applyFont="true" applyFill="true" applyBorder="true" applyAlignment="true" applyProtection="true">
      <alignment horizontal="center"/>
      <protection locked="false"/>
    </xf>
    <xf numFmtId="164" fontId="13" fillId="5" borderId="8" xfId="0" applyNumberFormat="true" applyFont="true" applyFill="true" applyBorder="true" applyAlignment="true" applyProtection="true">
      <alignment horizontal="center"/>
      <protection locked="false"/>
    </xf>
    <xf numFmtId="164" fontId="13" fillId="5" borderId="17" xfId="0" applyNumberFormat="true" applyFont="true" applyFill="true" applyBorder="true" applyAlignment="true" applyProtection="true">
      <alignment horizontal="center" vertical="center"/>
      <protection locked="false"/>
    </xf>
    <xf numFmtId="164" fontId="13" fillId="5" borderId="9" xfId="0" applyNumberFormat="true" applyFont="true" applyFill="true" applyBorder="true" applyAlignment="true" applyProtection="true">
      <alignment horizontal="center" vertical="center"/>
      <protection locked="false"/>
    </xf>
    <xf numFmtId="0" fontId="5" fillId="0" borderId="10" xfId="0"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horizontal="center" vertical="center"/>
      <protection locked="false"/>
    </xf>
    <xf numFmtId="0" fontId="3" fillId="0" borderId="10" xfId="0" applyFont="true" applyFill="true" applyBorder="true" applyProtection="true">
      <protection locked="false"/>
    </xf>
    <xf numFmtId="1" fontId="8" fillId="3" borderId="10" xfId="0" applyNumberFormat="true" applyFont="true" applyFill="true" applyBorder="true" applyAlignment="true" applyProtection="true">
      <alignment horizontal="center" vertical="center"/>
      <protection locked="false"/>
    </xf>
    <xf numFmtId="0" fontId="3" fillId="17" borderId="10" xfId="0" applyFont="true" applyFill="true" applyBorder="true" applyAlignment="true">
      <alignment wrapText="true"/>
    </xf>
    <xf numFmtId="0" fontId="45" fillId="17" borderId="10" xfId="0" applyFont="true" applyFill="true" applyBorder="true" applyAlignment="true">
      <alignment horizontal="left" vertical="top"/>
    </xf>
    <xf numFmtId="169" fontId="45" fillId="17" borderId="10" xfId="0" applyNumberFormat="true" applyFont="true" applyFill="true" applyBorder="true" applyAlignment="true">
      <alignment horizontal="right" vertical="top" wrapText="true"/>
    </xf>
    <xf numFmtId="0" fontId="49" fillId="20" borderId="61" xfId="0" applyFont="true" applyFill="true" applyBorder="true" applyAlignment="true">
      <alignment vertical="center"/>
    </xf>
    <xf numFmtId="0" fontId="49" fillId="9" borderId="61" xfId="0" applyFont="true" applyFill="true" applyBorder="true" applyAlignment="true">
      <alignment vertical="center"/>
    </xf>
    <xf numFmtId="0" fontId="49" fillId="21" borderId="61" xfId="0" applyFont="true" applyFill="true" applyBorder="true" applyAlignment="true">
      <alignment vertical="center"/>
    </xf>
    <xf numFmtId="0" fontId="49" fillId="22" borderId="1" xfId="0" applyFont="true" applyFill="true" applyBorder="true" applyAlignment="true">
      <alignment vertical="center"/>
    </xf>
    <xf numFmtId="0" fontId="14" fillId="3" borderId="10" xfId="0" applyFont="true" applyFill="true" applyBorder="true" applyAlignment="true">
      <alignment horizontal="right"/>
    </xf>
    <xf numFmtId="0" fontId="43" fillId="17" borderId="10" xfId="0" applyFont="true" applyFill="true" applyBorder="true" applyAlignment="true">
      <alignment horizontal="left"/>
    </xf>
    <xf numFmtId="0" fontId="43" fillId="17" borderId="10" xfId="0" applyFont="true" applyFill="true" applyBorder="true" applyAlignment="true"/>
    <xf numFmtId="0" fontId="3" fillId="3" borderId="10" xfId="0" applyFont="true" applyFill="true" applyBorder="true" applyAlignment="true"/>
    <xf numFmtId="0" fontId="3" fillId="3" borderId="10" xfId="0" applyFont="true" applyFill="true" applyBorder="true"/>
    <xf numFmtId="0" fontId="3" fillId="17" borderId="10" xfId="0" applyFont="true" applyFill="true" applyBorder="true" applyAlignment="true">
      <alignment wrapText="true"/>
    </xf>
    <xf numFmtId="0" fontId="43" fillId="15" borderId="10" xfId="0" applyFont="true" applyFill="true" applyBorder="true" applyAlignment="true">
      <alignment horizontal="left"/>
    </xf>
    <xf numFmtId="0" fontId="42" fillId="17" borderId="10" xfId="0" applyFont="true" applyFill="true" applyBorder="true" applyAlignment="true">
      <alignment wrapText="true"/>
    </xf>
    <xf numFmtId="0" fontId="44" fillId="3" borderId="10" xfId="0" applyFont="true" applyFill="true" applyBorder="true"/>
    <xf numFmtId="0" fontId="51" fillId="17" borderId="10" xfId="0" applyFont="true" applyFill="true" applyBorder="true" applyAlignment="true">
      <alignment wrapText="true"/>
    </xf>
    <xf numFmtId="0" fontId="50" fillId="17" borderId="10" xfId="0" applyFont="true" applyFill="true" applyBorder="true" applyAlignment="true">
      <alignment wrapText="true"/>
    </xf>
    <xf numFmtId="169" fontId="45" fillId="17" borderId="10" xfId="0" applyNumberFormat="true" applyFont="true" applyFill="true" applyBorder="true" applyAlignment="true">
      <alignment horizontal="right" vertical="top" wrapText="true"/>
    </xf>
    <xf numFmtId="0" fontId="0" fillId="0" borderId="0" xfId="0" applyAlignment="true">
      <alignment vertical="center"/>
    </xf>
    <xf numFmtId="0" fontId="3" fillId="17" borderId="10" xfId="0" applyFont="true" applyFill="true" applyBorder="true" applyAlignment="true">
      <alignment vertical="center" wrapText="true"/>
    </xf>
    <xf numFmtId="0" fontId="0" fillId="0" borderId="10" xfId="0" applyBorder="true" applyAlignment="true">
      <alignment vertical="center"/>
    </xf>
    <xf numFmtId="0" fontId="3" fillId="17" borderId="10" xfId="0" applyFont="true" applyFill="true" applyBorder="true" applyAlignment="true">
      <alignment vertical="center"/>
    </xf>
    <xf numFmtId="0" fontId="3" fillId="17" borderId="10" xfId="0" applyFont="true" applyFill="true" applyBorder="true" applyAlignment="true"/>
    <xf numFmtId="0" fontId="3" fillId="3" borderId="10" xfId="0" applyFont="true" applyFill="true" applyBorder="true" applyAlignment="true">
      <alignment vertical="center"/>
    </xf>
    <xf numFmtId="0" fontId="3" fillId="15" borderId="10" xfId="0" applyFont="true" applyFill="true" applyBorder="true" applyAlignment="true"/>
    <xf numFmtId="0" fontId="49" fillId="19" borderId="1" xfId="0" applyFont="true" applyFill="true" applyBorder="true" applyAlignment="true">
      <alignment vertical="center"/>
    </xf>
    <xf numFmtId="0" fontId="54" fillId="15" borderId="3" xfId="0" applyFont="true" applyFill="true" applyBorder="true" applyAlignment="true">
      <alignment horizontal="left"/>
    </xf>
    <xf numFmtId="0" fontId="26" fillId="17" borderId="4" xfId="0" applyFont="true" applyFill="true" applyBorder="true" applyAlignment="true"/>
    <xf numFmtId="0" fontId="54" fillId="17" borderId="10" xfId="0" applyFont="true" applyFill="true" applyBorder="true" applyAlignment="true"/>
    <xf numFmtId="0" fontId="56" fillId="3" borderId="4" xfId="0" applyFont="true" applyFill="true" applyBorder="true" applyAlignment="true"/>
    <xf numFmtId="0" fontId="54" fillId="17" borderId="10" xfId="0" applyFont="true" applyFill="true" applyBorder="true" applyAlignment="true">
      <alignment horizontal="left"/>
    </xf>
    <xf numFmtId="0" fontId="54" fillId="17" borderId="3" xfId="0" applyFont="true" applyFill="true" applyBorder="true" applyAlignment="true">
      <alignment horizontal="left"/>
    </xf>
    <xf numFmtId="0" fontId="54" fillId="15" borderId="3" xfId="0" applyFont="true" applyFill="true" applyBorder="true" applyAlignment="true">
      <alignment vertical="center"/>
    </xf>
    <xf numFmtId="0" fontId="26" fillId="17" borderId="4" xfId="0" applyFont="true" applyFill="true" applyBorder="true" applyAlignment="true">
      <alignment vertical="center"/>
    </xf>
    <xf numFmtId="0" fontId="54" fillId="17" borderId="1" xfId="0" applyFont="true" applyFill="true" applyBorder="true" applyAlignment="true">
      <alignment vertical="center"/>
    </xf>
    <xf numFmtId="0" fontId="26" fillId="3" borderId="2" xfId="0" applyFont="true" applyFill="true" applyBorder="true" applyAlignment="true">
      <alignment vertical="center"/>
    </xf>
    <xf numFmtId="0" fontId="54" fillId="17" borderId="3" xfId="0" applyFont="true" applyFill="true" applyBorder="true" applyAlignment="true">
      <alignment vertical="center"/>
    </xf>
    <xf numFmtId="0" fontId="26" fillId="3" borderId="4" xfId="0" applyFont="true" applyFill="true" applyBorder="true" applyAlignment="true">
      <alignment vertical="center"/>
    </xf>
    <xf numFmtId="0" fontId="55" fillId="17" borderId="3" xfId="0" applyFont="true" applyFill="true" applyBorder="true" applyAlignment="true">
      <alignment vertical="center"/>
    </xf>
    <xf numFmtId="0" fontId="55" fillId="3" borderId="4" xfId="0" applyFont="true" applyFill="true" applyBorder="true" applyAlignment="true">
      <alignment vertical="center"/>
    </xf>
    <xf numFmtId="0" fontId="55" fillId="3" borderId="3" xfId="0" applyFont="true" applyFill="true" applyBorder="true" applyAlignment="true">
      <alignment vertical="center"/>
    </xf>
    <xf numFmtId="0" fontId="55" fillId="17" borderId="4" xfId="0" applyFont="true" applyFill="true" applyBorder="true" applyAlignment="true">
      <alignmen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23" borderId="10" xfId="0" applyFont="true" applyFill="true" applyBorder="true" applyAlignment="true">
      <alignment horizontal="left" vertical="center"/>
    </xf>
    <xf numFmtId="0" fontId="41" fillId="24" borderId="10" xfId="0" applyFont="true" applyFill="true" applyBorder="true" applyAlignment="true">
      <alignment horizontal="left" vertical="center"/>
    </xf>
    <xf numFmtId="0" fontId="41" fillId="20" borderId="10" xfId="0" applyFont="true" applyFill="true" applyBorder="true" applyAlignment="true">
      <alignment horizontal="left" vertical="center"/>
    </xf>
    <xf numFmtId="0" fontId="41" fillId="21" borderId="10" xfId="0" applyFont="true" applyFill="true" applyBorder="true" applyAlignment="true">
      <alignment horizontal="left" vertical="center"/>
    </xf>
    <xf numFmtId="0" fontId="41" fillId="9" borderId="10" xfId="0" applyFont="true" applyFill="true" applyBorder="true" applyAlignment="true">
      <alignment horizontal="left" vertical="center"/>
    </xf>
    <xf numFmtId="1" fontId="6" fillId="4" borderId="39" xfId="0" applyNumberFormat="true" applyFont="true" applyFill="true" applyBorder="true" applyAlignment="true" applyProtection="true">
      <alignment horizontal="center" vertical="center"/>
    </xf>
    <xf numFmtId="1" fontId="6" fillId="4" borderId="42" xfId="0" applyNumberFormat="true" applyFont="true" applyFill="true" applyBorder="true" applyAlignment="true" applyProtection="true">
      <alignment horizontal="center" vertical="center"/>
    </xf>
    <xf numFmtId="0" fontId="3" fillId="0" borderId="10" xfId="0" applyFont="true" applyFill="true" applyBorder="true" applyAlignment="true">
      <alignment wrapText="true"/>
    </xf>
    <xf numFmtId="0" fontId="3" fillId="0" borderId="10" xfId="0" applyFont="true" applyFill="true" applyBorder="true" applyAlignment="true">
      <alignment vertical="top" wrapText="true"/>
    </xf>
    <xf numFmtId="0" fontId="26" fillId="15" borderId="10" xfId="0" applyFont="true" applyFill="true" applyBorder="true" applyAlignment="true">
      <alignment vertical="top" wrapText="true"/>
    </xf>
    <xf numFmtId="0" fontId="26" fillId="0" borderId="10" xfId="0" applyFont="true" applyFill="true" applyBorder="true" applyAlignment="true">
      <alignment vertical="top" wrapText="true"/>
    </xf>
    <xf numFmtId="0" fontId="0" fillId="0" borderId="10" xfId="0" applyFill="true" applyBorder="true" applyAlignment="true">
      <alignment vertical="center"/>
    </xf>
    <xf numFmtId="0" fontId="3" fillId="0" borderId="10" xfId="0" applyFont="true" applyFill="true" applyBorder="true" applyAlignment="true">
      <alignment vertical="center" wrapText="true"/>
    </xf>
    <xf numFmtId="0" fontId="49" fillId="22" borderId="11" xfId="0" applyFont="true" applyFill="true" applyBorder="true" applyAlignment="true">
      <alignment vertical="center"/>
    </xf>
    <xf numFmtId="0" fontId="3" fillId="15" borderId="10" xfId="0" applyFont="true" applyFill="true" applyBorder="true" applyAlignment="true">
      <alignment wrapText="true"/>
    </xf>
    <xf numFmtId="0" fontId="13" fillId="3" borderId="10" xfId="0" applyFont="true" applyFill="true" applyBorder="true" applyAlignment="true" applyProtection="true">
      <alignment horizontal="center" vertical="center"/>
      <protection locked="false"/>
    </xf>
    <xf numFmtId="164" fontId="3" fillId="3" borderId="10" xfId="0" applyNumberFormat="true" applyFont="true" applyFill="true" applyBorder="true" applyAlignment="true" applyProtection="true">
      <alignment horizontal="center" vertical="center"/>
      <protection locked="false"/>
    </xf>
    <xf numFmtId="0" fontId="55" fillId="17" borderId="5" xfId="0" applyFont="true" applyFill="true" applyBorder="true" applyAlignment="true">
      <alignment vertical="center"/>
    </xf>
    <xf numFmtId="0" fontId="64" fillId="17" borderId="6" xfId="0" applyFont="true" applyFill="true" applyBorder="true" applyAlignment="true">
      <alignment vertical="center"/>
    </xf>
    <xf numFmtId="0" fontId="64" fillId="17" borderId="4" xfId="0" applyFont="true" applyFill="true" applyBorder="true" applyAlignment="true">
      <alignment vertical="center"/>
    </xf>
    <xf numFmtId="0" fontId="55" fillId="17" borderId="4" xfId="0" applyFont="true" applyFill="true" applyBorder="true" applyAlignment="true"/>
    <xf numFmtId="0" fontId="55" fillId="17" borderId="6" xfId="0" applyFont="true" applyFill="true" applyBorder="true" applyAlignment="true"/>
    <xf numFmtId="0" fontId="0" fillId="0" borderId="10" xfId="0" applyBorder="true"/>
    <xf numFmtId="168" fontId="40" fillId="0" borderId="10" xfId="0" applyNumberFormat="true" applyFont="true" applyFill="true" applyBorder="true" applyAlignment="true">
      <alignment horizontal="right" vertical="center"/>
    </xf>
    <xf numFmtId="0" fontId="0" fillId="0" borderId="10" xfId="0" applyFill="true" applyBorder="true"/>
    <xf numFmtId="0" fontId="54" fillId="15" borderId="1" xfId="0" applyFont="true" applyFill="true" applyBorder="true" applyAlignment="true"/>
    <xf numFmtId="0" fontId="26" fillId="15" borderId="2" xfId="0" applyFont="true" applyFill="true" applyBorder="true" applyAlignment="true"/>
    <xf numFmtId="0" fontId="54" fillId="15" borderId="3" xfId="0" applyFont="true" applyFill="true" applyBorder="true" applyAlignment="true"/>
    <xf numFmtId="0" fontId="26" fillId="15" borderId="4" xfId="0" applyFont="true" applyFill="true" applyBorder="true" applyAlignment="true"/>
    <xf numFmtId="0" fontId="55" fillId="15" borderId="3" xfId="0" applyFont="true" applyFill="true" applyBorder="true" applyAlignment="true"/>
    <xf numFmtId="0" fontId="55" fillId="15" borderId="4" xfId="0" applyFont="true" applyFill="true" applyBorder="true" applyAlignment="true"/>
    <xf numFmtId="0" fontId="55" fillId="15" borderId="3" xfId="0" applyFont="true" applyFill="true" applyBorder="true" applyAlignment="true">
      <alignment vertical="center"/>
    </xf>
    <xf numFmtId="0" fontId="55" fillId="15" borderId="4" xfId="0" applyFont="true" applyFill="true" applyBorder="true" applyAlignment="true">
      <alignment vertical="center"/>
    </xf>
    <xf numFmtId="0" fontId="64" fillId="15" borderId="4" xfId="0" applyFont="true" applyFill="true" applyBorder="true" applyAlignment="true">
      <alignment vertical="center"/>
    </xf>
    <xf numFmtId="0" fontId="41" fillId="16" borderId="64" xfId="0" applyFont="true" applyFill="true" applyBorder="true" applyAlignment="true">
      <alignment horizontal="left" vertical="center"/>
    </xf>
    <xf numFmtId="0" fontId="3" fillId="3" borderId="10" xfId="0" applyFont="true" applyFill="true" applyBorder="true" applyAlignment="true"/>
    <xf numFmtId="0" fontId="67" fillId="17" borderId="4" xfId="0" applyFont="true" applyFill="true" applyBorder="true" applyAlignment="true"/>
    <xf numFmtId="0" fontId="67" fillId="3" borderId="4" xfId="0" applyFont="true" applyFill="true" applyBorder="true" applyAlignment="true"/>
    <xf numFmtId="0" fontId="67" fillId="17" borderId="6" xfId="0" applyFont="true" applyFill="true" applyBorder="true" applyAlignment="true"/>
    <xf numFmtId="0" fontId="3" fillId="3" borderId="10" xfId="0" applyFont="true" applyFill="true" applyBorder="true" applyAlignment="true">
      <alignment vertical="center" wrapText="true"/>
    </xf>
    <xf numFmtId="169" fontId="46" fillId="2" borderId="68" xfId="0" applyNumberFormat="true" applyFont="true" applyFill="true" applyBorder="true" applyAlignment="true">
      <alignment vertical="center"/>
    </xf>
    <xf numFmtId="169" fontId="46" fillId="2" borderId="69" xfId="0" applyNumberFormat="true" applyFont="true" applyFill="true" applyBorder="true" applyAlignment="true">
      <alignment vertical="center"/>
    </xf>
    <xf numFmtId="0" fontId="41" fillId="3" borderId="10" xfId="0" applyFont="true" applyFill="true" applyBorder="true" applyAlignment="true">
      <alignment horizontal="left" vertical="center"/>
    </xf>
    <xf numFmtId="169" fontId="46" fillId="2" borderId="100" xfId="0" applyNumberFormat="true" applyFont="true" applyFill="true" applyBorder="true" applyAlignment="true">
      <alignmen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3" borderId="106"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169" fontId="45" fillId="17" borderId="112" xfId="0" applyNumberFormat="true" applyFont="true" applyFill="true" applyBorder="true" applyAlignment="true">
      <alignment horizontal="center" vertical="center"/>
    </xf>
    <xf numFmtId="169" fontId="45" fillId="17" borderId="113" xfId="0" applyNumberFormat="true" applyFont="true" applyFill="true" applyBorder="true" applyAlignment="true">
      <alignment horizontal="center" vertical="center"/>
    </xf>
    <xf numFmtId="169" fontId="45" fillId="17" borderId="114" xfId="0" applyNumberFormat="true" applyFont="true" applyFill="true" applyBorder="true" applyAlignment="true">
      <alignment horizontal="center" vertical="center"/>
    </xf>
    <xf numFmtId="169" fontId="45" fillId="17" borderId="115" xfId="0" applyNumberFormat="true" applyFont="true" applyFill="true" applyBorder="true" applyAlignment="true">
      <alignment horizontal="center" vertical="center"/>
    </xf>
    <xf numFmtId="169" fontId="45" fillId="17" borderId="116" xfId="0" applyNumberFormat="true" applyFont="true" applyFill="true" applyBorder="true" applyAlignment="true">
      <alignment horizontal="center" vertical="center"/>
    </xf>
    <xf numFmtId="169" fontId="45" fillId="17" borderId="74" xfId="0" applyNumberFormat="true" applyFont="true" applyFill="true" applyBorder="true" applyAlignment="true">
      <alignment horizontal="center" vertical="center"/>
    </xf>
    <xf numFmtId="169" fontId="45" fillId="17" borderId="45" xfId="0" applyNumberFormat="true" applyFont="true" applyFill="true" applyBorder="true" applyAlignment="true">
      <alignment horizontal="center" vertical="center"/>
    </xf>
    <xf numFmtId="169" fontId="45" fillId="17" borderId="89" xfId="0" applyNumberFormat="true" applyFont="true" applyFill="true" applyBorder="true" applyAlignment="true">
      <alignment horizontal="center" vertical="center"/>
    </xf>
    <xf numFmtId="169" fontId="45" fillId="17" borderId="82" xfId="0" applyNumberFormat="true" applyFont="true" applyFill="true" applyBorder="true" applyAlignment="true">
      <alignment horizontal="center" vertical="center"/>
    </xf>
    <xf numFmtId="169" fontId="45" fillId="17" borderId="62" xfId="0" applyNumberFormat="true" applyFont="true" applyFill="true" applyBorder="true" applyAlignment="true">
      <alignment horizontal="center" vertical="center"/>
    </xf>
    <xf numFmtId="169" fontId="45" fillId="17" borderId="75" xfId="0" applyNumberFormat="true" applyFont="true" applyFill="true" applyBorder="true" applyAlignment="true">
      <alignment horizontal="center" vertical="center"/>
    </xf>
    <xf numFmtId="169" fontId="45" fillId="17" borderId="44" xfId="0" applyNumberFormat="true" applyFont="true" applyFill="true" applyBorder="true" applyAlignment="true">
      <alignment horizontal="center" vertical="center"/>
    </xf>
    <xf numFmtId="169" fontId="45" fillId="17" borderId="90" xfId="0" applyNumberFormat="true" applyFont="true" applyFill="true" applyBorder="true" applyAlignment="true">
      <alignment horizontal="center" vertical="center"/>
    </xf>
    <xf numFmtId="169" fontId="45" fillId="17" borderId="83" xfId="0" applyNumberFormat="true" applyFont="true" applyFill="true" applyBorder="true" applyAlignment="true">
      <alignment horizontal="center" vertical="center"/>
    </xf>
    <xf numFmtId="169" fontId="45" fillId="17" borderId="63" xfId="0" applyNumberFormat="true" applyFont="true" applyFill="true" applyBorder="true" applyAlignment="true">
      <alignment horizontal="center" vertical="center"/>
    </xf>
    <xf numFmtId="168" fontId="40" fillId="18" borderId="108" xfId="0" applyNumberFormat="true" applyFont="true" applyFill="true" applyBorder="true" applyAlignment="true">
      <alignment horizontal="center" vertical="center"/>
    </xf>
    <xf numFmtId="168" fontId="40" fillId="18" borderId="110" xfId="0" applyNumberFormat="true" applyFont="true" applyFill="true" applyBorder="true" applyAlignment="true">
      <alignment horizontal="center" vertical="center"/>
    </xf>
    <xf numFmtId="168" fontId="40" fillId="18" borderId="107" xfId="0" applyNumberFormat="true" applyFont="true" applyFill="true" applyBorder="true" applyAlignment="true">
      <alignment horizontal="center" vertical="center"/>
    </xf>
    <xf numFmtId="168" fontId="40" fillId="18" borderId="111" xfId="0" applyNumberFormat="true" applyFont="true" applyFill="true" applyBorder="true" applyAlignment="true">
      <alignment horizontal="center" vertical="center"/>
    </xf>
    <xf numFmtId="168" fontId="40" fillId="18" borderId="109" xfId="0" applyNumberFormat="true" applyFont="true" applyFill="true" applyBorder="true" applyAlignment="true">
      <alignment horizontal="center" vertical="center"/>
    </xf>
    <xf numFmtId="168" fontId="40" fillId="18" borderId="50" xfId="0" applyNumberFormat="true" applyFont="true" applyFill="true" applyBorder="true" applyAlignment="true">
      <alignment horizontal="center" vertical="center"/>
    </xf>
    <xf numFmtId="168" fontId="40" fillId="18" borderId="57"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87" xfId="0" applyNumberFormat="true" applyFont="true" applyFill="true" applyBorder="true" applyAlignment="true">
      <alignment horizontal="center" vertical="center"/>
    </xf>
    <xf numFmtId="168" fontId="40" fillId="18" borderId="80" xfId="0" applyNumberFormat="true" applyFont="true" applyFill="true" applyBorder="true" applyAlignment="true">
      <alignment horizontal="center" vertical="center"/>
    </xf>
    <xf numFmtId="168" fontId="40" fillId="18" borderId="95"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92" xfId="0" applyNumberFormat="true" applyFont="true" applyFill="true" applyBorder="true" applyAlignment="true">
      <alignment horizontal="center" vertical="center"/>
    </xf>
    <xf numFmtId="0" fontId="55" fillId="17" borderId="3" xfId="0" applyFont="true" applyFill="true" applyBorder="true" applyAlignment="true">
      <alignment horizontal="left"/>
    </xf>
    <xf numFmtId="0" fontId="55" fillId="17" borderId="5" xfId="0" applyFont="true" applyFill="true" applyBorder="true" applyAlignment="true"/>
    <xf numFmtId="169" fontId="45" fillId="17" borderId="10" xfId="0" applyNumberFormat="true" applyFont="true" applyFill="true" applyBorder="true" applyAlignment="true">
      <alignment horizontal="right" vertical="top"/>
    </xf>
    <xf numFmtId="0" fontId="67" fillId="17" borderId="3" xfId="0" applyFont="true" applyFill="true" applyBorder="true" applyAlignment="true"/>
    <xf numFmtId="0" fontId="67" fillId="17" borderId="5" xfId="0" applyFont="true" applyFill="true" applyBorder="true" applyAlignment="true"/>
    <xf numFmtId="0" fontId="41" fillId="3" borderId="105" xfId="0" applyFont="true" applyFill="true" applyBorder="true" applyAlignment="true">
      <alignment horizontal="center" vertical="center"/>
    </xf>
    <xf numFmtId="0" fontId="41" fillId="3" borderId="48" xfId="0" applyFont="true" applyFill="true" applyBorder="true" applyAlignment="true">
      <alignment horizontal="center" vertical="center"/>
    </xf>
    <xf numFmtId="0" fontId="26" fillId="15" borderId="10" xfId="0" applyFont="true" applyFill="true" applyBorder="true" applyAlignment="true">
      <alignment vertical="top"/>
    </xf>
    <xf numFmtId="0" fontId="26" fillId="0" borderId="10" xfId="0" applyFont="true" applyFill="true" applyBorder="true" applyAlignment="true">
      <alignment vertical="top"/>
    </xf>
    <xf numFmtId="0" fontId="3" fillId="0" borderId="10" xfId="0" applyFont="true" applyFill="true" applyBorder="true" applyAlignment="true">
      <alignment vertical="top"/>
    </xf>
    <xf numFmtId="0" fontId="0" fillId="0" borderId="0" xfId="0" applyAlignment="true"/>
    <xf numFmtId="0" fontId="14" fillId="3" borderId="10" xfId="0" applyFont="true" applyFill="true" applyBorder="true" applyAlignment="true"/>
    <xf numFmtId="3" fontId="3" fillId="3" borderId="10" xfId="0" applyNumberFormat="true" applyFont="true" applyFill="true" applyBorder="true" applyAlignment="true"/>
    <xf numFmtId="0" fontId="41" fillId="16" borderId="117" xfId="0" applyFont="true" applyFill="true" applyBorder="true" applyAlignment="true">
      <alignment horizontal="left" vertical="center"/>
    </xf>
    <xf numFmtId="0" fontId="41"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5" fillId="17" borderId="118" xfId="0" applyNumberFormat="true" applyFont="true" applyFill="true" applyBorder="true" applyAlignment="true">
      <alignment horizontal="center" vertical="center"/>
    </xf>
    <xf numFmtId="167" fontId="40" fillId="18" borderId="55" xfId="0" applyNumberFormat="true" applyFont="true" applyFill="true" applyBorder="true" applyAlignment="true">
      <alignment horizontal="center" vertical="center"/>
    </xf>
    <xf numFmtId="167" fontId="40" fillId="18" borderId="56" xfId="0" applyNumberFormat="true" applyFont="true" applyFill="true" applyBorder="true" applyAlignment="true">
      <alignment horizontal="center" vertical="center"/>
    </xf>
    <xf numFmtId="167" fontId="40" fillId="18" borderId="66" xfId="0" applyNumberFormat="true" applyFont="true" applyFill="true" applyBorder="true" applyAlignment="true">
      <alignment horizontal="center" vertical="center"/>
    </xf>
    <xf numFmtId="167" fontId="40" fillId="18" borderId="67" xfId="0" applyNumberFormat="true" applyFont="true" applyFill="true" applyBorder="true" applyAlignment="true">
      <alignment horizontal="center" vertical="center"/>
    </xf>
    <xf numFmtId="167" fontId="40" fillId="18" borderId="50"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0" fontId="3" fillId="3" borderId="10" xfId="0" applyFont="true" applyFill="true" applyBorder="true" applyAlignment="true">
      <alignment horizontal="center" vertical="center"/>
    </xf>
    <xf numFmtId="0" fontId="3" fillId="0" borderId="10" xfId="0" applyFont="true" applyFill="true" applyBorder="true" applyAlignment="true">
      <alignment horizontal="center" vertical="center"/>
    </xf>
    <xf numFmtId="0" fontId="41" fillId="3" borderId="70" xfId="0" applyFont="true" applyFill="true" applyBorder="true" applyAlignment="true">
      <alignment horizontal="center" vertical="center"/>
    </xf>
    <xf numFmtId="0" fontId="41" fillId="3" borderId="85" xfId="0" applyFont="true" applyFill="true" applyBorder="true" applyAlignment="true">
      <alignment horizontal="center" vertical="center"/>
    </xf>
    <xf numFmtId="0" fontId="0" fillId="0" borderId="11" xfId="0" applyFill="true" applyBorder="true" applyAlignment="true">
      <alignment vertical="center"/>
    </xf>
    <xf numFmtId="0" fontId="0" fillId="0" borderId="11" xfId="0" applyFill="true" applyBorder="true" applyAlignment="true">
      <alignment horizontal="center" vertical="center"/>
    </xf>
    <xf numFmtId="0" fontId="3" fillId="17" borderId="3" xfId="0" applyFont="true" applyFill="true" applyBorder="true" applyAlignment="true">
      <alignment wrapText="true"/>
    </xf>
    <xf numFmtId="169" fontId="45" fillId="17" borderId="119" xfId="0" applyNumberFormat="true" applyFont="true" applyFill="true" applyBorder="true" applyAlignment="true">
      <alignment horizontal="center" vertical="center"/>
    </xf>
    <xf numFmtId="169" fontId="45" fillId="17" borderId="120" xfId="0" applyNumberFormat="true" applyFont="true" applyFill="true" applyBorder="true" applyAlignment="true">
      <alignment horizontal="center" vertical="center"/>
    </xf>
    <xf numFmtId="169" fontId="45" fillId="17" borderId="122" xfId="0" applyNumberFormat="true" applyFont="true" applyFill="true" applyBorder="true" applyAlignment="true">
      <alignment horizontal="center" vertical="center"/>
    </xf>
    <xf numFmtId="167" fontId="40" fillId="18" borderId="71" xfId="0" applyNumberFormat="true" applyFont="true" applyFill="true" applyBorder="true" applyAlignment="true">
      <alignment horizontal="center" vertical="center"/>
    </xf>
    <xf numFmtId="167" fontId="40" fillId="18" borderId="86" xfId="0" applyNumberFormat="true" applyFont="true" applyFill="true" applyBorder="true" applyAlignment="true">
      <alignment horizontal="center" vertical="center"/>
    </xf>
    <xf numFmtId="167" fontId="40" fillId="18" borderId="76"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167" fontId="40" fillId="18" borderId="93" xfId="0" applyNumberFormat="true" applyFont="true" applyFill="true" applyBorder="true" applyAlignment="true">
      <alignment horizontal="center" vertical="center"/>
    </xf>
    <xf numFmtId="167" fontId="40" fillId="18" borderId="80"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167" fontId="40" fillId="18" borderId="87"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167" fontId="40" fillId="18" borderId="92" xfId="0" applyNumberFormat="true"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168" fontId="13" fillId="18" borderId="108" xfId="0" applyNumberFormat="true" applyFont="true" applyFill="true" applyBorder="true" applyAlignment="true">
      <alignment horizontal="center" vertical="center"/>
    </xf>
    <xf numFmtId="167" fontId="13" fillId="18" borderId="57" xfId="0" applyNumberFormat="true" applyFont="true" applyFill="true" applyBorder="true" applyAlignment="true">
      <alignment horizontal="center" vertical="center"/>
    </xf>
    <xf numFmtId="168" fontId="13" fillId="18" borderId="55"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80" xfId="0" applyNumberFormat="true" applyFont="true" applyFill="true" applyBorder="true" applyAlignment="true">
      <alignment horizontal="center" vertical="center"/>
    </xf>
    <xf numFmtId="0" fontId="13" fillId="18" borderId="50" xfId="0" applyFont="true" applyFill="true" applyBorder="true" applyAlignment="true">
      <alignment horizontal="center" vertical="center"/>
    </xf>
    <xf numFmtId="168" fontId="13" fillId="18" borderId="95"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0" fontId="13" fillId="18" borderId="72" xfId="0" applyFont="true" applyFill="true" applyBorder="true" applyAlignment="true">
      <alignment horizontal="center" vertical="center"/>
    </xf>
    <xf numFmtId="168" fontId="13" fillId="18" borderId="71" xfId="0" applyNumberFormat="true" applyFont="true" applyFill="true" applyBorder="true" applyAlignment="true">
      <alignment horizontal="center" vertical="center"/>
    </xf>
    <xf numFmtId="0" fontId="13" fillId="18" borderId="87" xfId="0"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21"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6"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6"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92" xfId="0" applyNumberFormat="true" applyFont="true" applyFill="true" applyBorder="true" applyAlignment="true">
      <alignment horizontal="center" vertical="center"/>
    </xf>
    <xf numFmtId="167" fontId="13" fillId="18" borderId="59"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80" xfId="0" applyNumberFormat="true" applyFont="true" applyFill="true" applyBorder="true" applyAlignment="true">
      <alignment horizontal="center" vertical="center"/>
    </xf>
    <xf numFmtId="167" fontId="13" fillId="18" borderId="73"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123"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81" xfId="0" applyNumberFormat="true" applyFont="true" applyFill="true" applyBorder="true" applyAlignment="true">
      <alignment horizontal="center" vertical="center"/>
    </xf>
    <xf numFmtId="167" fontId="13" fillId="18" borderId="60" xfId="0" applyNumberFormat="true" applyFont="true" applyFill="true" applyBorder="true" applyAlignment="true">
      <alignment horizontal="center" vertical="center"/>
    </xf>
    <xf numFmtId="167" fontId="13" fillId="18" borderId="88"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3" fillId="18" borderId="66" xfId="0" applyNumberFormat="true" applyFont="true" applyFill="true" applyBorder="true" applyAlignment="true">
      <alignment horizontal="center" vertical="center"/>
    </xf>
    <xf numFmtId="168" fontId="13" fillId="18" borderId="65" xfId="0" applyNumberFormat="true" applyFont="true" applyFill="true" applyBorder="true" applyAlignment="true">
      <alignment horizontal="center" vertical="center"/>
    </xf>
    <xf numFmtId="168" fontId="13" fillId="18" borderId="76" xfId="0" applyNumberFormat="true" applyFont="true" applyFill="true" applyBorder="true" applyAlignment="true">
      <alignment horizontal="center" vertical="center"/>
    </xf>
    <xf numFmtId="168" fontId="13" fillId="18" borderId="67" xfId="0" applyNumberFormat="true" applyFont="true" applyFill="true" applyBorder="true" applyAlignment="true">
      <alignment horizontal="center" vertical="center"/>
    </xf>
    <xf numFmtId="168" fontId="13" fillId="18" borderId="93" xfId="0" applyNumberFormat="true" applyFont="true" applyFill="true" applyBorder="true" applyAlignment="true">
      <alignment horizontal="center" vertical="center"/>
    </xf>
    <xf numFmtId="0" fontId="13" fillId="3" borderId="3"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3"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70" fillId="17" borderId="10" xfId="0" applyFont="true" applyFill="true" applyBorder="true" applyAlignment="true">
      <alignment horizontal="center" wrapText="true"/>
    </xf>
    <xf numFmtId="0" fontId="3" fillId="3" borderId="10" xfId="0" applyFont="true" applyFill="true" applyBorder="true" applyAlignment="true">
      <alignment wrapText="true"/>
    </xf>
    <xf numFmtId="0" fontId="3" fillId="3" borderId="10" xfId="0" applyFont="true" applyFill="true" applyBorder="true"/>
    <xf numFmtId="0" fontId="3" fillId="15" borderId="10" xfId="0" applyFont="true" applyFill="true" applyBorder="true"/>
    <xf numFmtId="0" fontId="3" fillId="17" borderId="10" xfId="0" applyFont="true" applyFill="true" applyBorder="true" applyAlignment="true">
      <alignment horizontal="center" vertic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72" fillId="15" borderId="10" xfId="0" applyFont="true" applyFill="true" applyBorder="true" applyAlignment="true">
      <alignment horizontal="center" vertical="center"/>
    </xf>
    <xf numFmtId="0" fontId="72" fillId="15" borderId="10" xfId="0" applyFont="true" applyFill="true" applyBorder="true" applyAlignment="true">
      <alignment horizontal="center" vertic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3" fillId="15" borderId="10" xfId="0" applyFont="true" applyFill="true" applyBorder="true" applyAlignment="true">
      <alignment vertical="center"/>
    </xf>
    <xf numFmtId="0" fontId="3" fillId="15" borderId="10" xfId="0" applyFont="true" applyFill="true" applyBorder="true" applyAlignment="true">
      <alignment vertical="center" wrapText="true"/>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164" fontId="13" fillId="3" borderId="27" xfId="0" applyNumberFormat="true" applyFont="true" applyFill="true" applyBorder="true" applyAlignment="true" applyProtection="true">
      <alignment horizontal="center"/>
      <protection locked="false"/>
    </xf>
    <xf numFmtId="1" fontId="13" fillId="3" borderId="28"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 fontId="13" fillId="3" borderId="31"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1" fontId="13" fillId="3" borderId="34" xfId="0" applyNumberFormat="true" applyFont="true" applyFill="true" applyBorder="true" applyAlignment="true" applyProtection="true">
      <alignment horizontal="center"/>
      <protection locked="false"/>
    </xf>
    <xf numFmtId="0" fontId="41" fillId="3" borderId="91"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54" fillId="17" borderId="3" xfId="0" applyFont="true" applyFill="true" applyBorder="true" applyAlignment="true"/>
    <xf numFmtId="0" fontId="55" fillId="17" borderId="3" xfId="0" applyFont="true" applyFill="true" applyBorder="true" applyAlignment="true"/>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xf>
    <xf numFmtId="0" fontId="41" fillId="16" borderId="53" xfId="0" applyFont="true" applyFill="true" applyBorder="true" applyAlignment="true">
      <alignment horizontal="left" vertical="center" wrapText="true"/>
    </xf>
    <xf numFmtId="0" fontId="41" fillId="16" borderId="52" xfId="0" applyFont="true" applyFill="true" applyBorder="true" applyAlignment="true">
      <alignment horizontal="left" vertical="center"/>
    </xf>
    <xf numFmtId="0" fontId="3" fillId="3" borderId="10" xfId="0" applyFont="true" applyFill="true" applyBorder="true" applyAlignment="true">
      <alignment wrapText="true"/>
    </xf>
    <xf numFmtId="0" fontId="41" fillId="16" borderId="54" xfId="0" applyFont="true" applyFill="true" applyBorder="true" applyAlignment="true">
      <alignment horizontal="left" vertical="center"/>
    </xf>
    <xf numFmtId="0" fontId="3" fillId="15" borderId="10" xfId="0" applyFont="true" applyFill="true" applyBorder="true" applyAlignment="true">
      <alignment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3" fillId="3" borderId="10" xfId="0" applyFont="true" applyFill="true" applyBorder="true" applyAlignment="true">
      <alignment wrapText="true"/>
    </xf>
    <xf numFmtId="0" fontId="41" fillId="16" borderId="53" xfId="0" applyFont="true" applyFill="true" applyBorder="true" applyAlignment="true">
      <alignment horizontal="left" vertical="center" wrapText="true"/>
    </xf>
    <xf numFmtId="0" fontId="41" fillId="16" borderId="96"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41" fillId="3" borderId="46"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3" fillId="15" borderId="10" xfId="0" applyFont="true" applyFill="true" applyBorder="true" applyAlignment="true">
      <alignment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54" fillId="17" borderId="3"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1" fillId="16" borderId="53"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23" fillId="0" borderId="0" xfId="0" applyFont="true" applyAlignment="true">
      <alignment horizontal="right" vertical="top" wrapText="true"/>
    </xf>
    <xf numFmtId="168" fontId="74" fillId="18" borderId="79" xfId="0" applyNumberFormat="true" applyFont="true" applyFill="true" applyBorder="true" applyAlignment="true">
      <alignment horizontal="center" vertical="center"/>
    </xf>
    <xf numFmtId="168" fontId="74" fillId="18" borderId="50" xfId="0" applyNumberFormat="true" applyFont="true" applyFill="true" applyBorder="true" applyAlignment="true">
      <alignment horizontal="center" vertical="center"/>
    </xf>
    <xf numFmtId="168" fontId="74" fillId="18" borderId="80" xfId="0" applyNumberFormat="true" applyFont="true" applyFill="true" applyBorder="true" applyAlignment="true">
      <alignment horizontal="center" vertical="center"/>
    </xf>
    <xf numFmtId="168" fontId="74" fillId="18" borderId="87" xfId="0" applyNumberFormat="true" applyFont="true" applyFill="true" applyBorder="true" applyAlignment="true">
      <alignment horizontal="center" vertical="center"/>
    </xf>
    <xf numFmtId="168" fontId="74" fillId="18" borderId="92" xfId="0" applyNumberFormat="true" applyFont="true" applyFill="true" applyBorder="true" applyAlignment="true">
      <alignment horizontal="center" vertical="center"/>
    </xf>
    <xf numFmtId="168" fontId="74" fillId="18" borderId="72" xfId="0" applyNumberFormat="true" applyFont="true" applyFill="true" applyBorder="true" applyAlignment="true">
      <alignment horizontal="center" vertical="center"/>
    </xf>
    <xf numFmtId="168" fontId="74" fillId="18" borderId="58" xfId="0" applyNumberFormat="true" applyFont="true" applyFill="true" applyBorder="true" applyAlignment="true">
      <alignment horizontal="center" vertical="center"/>
    </xf>
    <xf numFmtId="168" fontId="74" fillId="18" borderId="81" xfId="0" applyNumberFormat="true" applyFont="true" applyFill="true" applyBorder="true" applyAlignment="true">
      <alignment horizontal="center" vertical="center"/>
    </xf>
    <xf numFmtId="169" fontId="45" fillId="17" borderId="147" xfId="0" applyNumberFormat="true" applyFont="true" applyFill="true" applyBorder="true" applyAlignment="true">
      <alignment horizontal="center" vertical="center"/>
    </xf>
    <xf numFmtId="169" fontId="45" fillId="17" borderId="148" xfId="0" applyNumberFormat="true" applyFont="true" applyFill="true" applyBorder="true" applyAlignment="true">
      <alignment horizontal="center" vertical="center"/>
    </xf>
    <xf numFmtId="169" fontId="45" fillId="17" borderId="149" xfId="0" applyNumberFormat="true" applyFont="true" applyFill="true" applyBorder="true" applyAlignment="true">
      <alignment horizontal="center" vertical="center"/>
    </xf>
    <xf numFmtId="169" fontId="45" fillId="17" borderId="15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5" fillId="0" borderId="10" xfId="0" applyNumberFormat="true" applyFont="true" applyFill="true" applyBorder="true" applyAlignment="true">
      <alignment horizontal="center" vertical="center"/>
    </xf>
    <xf numFmtId="168" fontId="40" fillId="0" borderId="10" xfId="0" applyNumberFormat="true" applyFont="true" applyFill="true" applyBorder="true" applyAlignment="true">
      <alignment horizontal="center" vertical="center"/>
    </xf>
    <xf numFmtId="0" fontId="41" fillId="3" borderId="51" xfId="1140" applyFont="true" applyBorder="true" applyAlignment="true">
      <alignment horizontal="center" wrapText="true"/>
    </xf>
    <xf numFmtId="0" fontId="41" fillId="16" borderId="52" xfId="1141" applyFont="true" applyFill="true" applyBorder="true" applyAlignment="true">
      <alignment horizontal="left" vertical="top" wrapText="true"/>
    </xf>
    <xf numFmtId="0" fontId="41" fillId="16" borderId="52" xfId="1142" applyFont="true" applyFill="true" applyBorder="true" applyAlignment="true">
      <alignment horizontal="left" vertical="top" wrapText="true"/>
    </xf>
    <xf numFmtId="167" fontId="40" fillId="18" borderId="52" xfId="1143" applyNumberFormat="true" applyFont="true" applyFill="true" applyBorder="true" applyAlignment="true">
      <alignment horizontal="right" vertical="top"/>
    </xf>
    <xf numFmtId="0" fontId="41" fillId="16" borderId="53" xfId="1144" applyFont="true" applyFill="true" applyBorder="true" applyAlignment="true">
      <alignment horizontal="left" vertical="top" wrapText="true"/>
    </xf>
    <xf numFmtId="0" fontId="41" fillId="16" borderId="53" xfId="1145" applyFont="true" applyFill="true" applyBorder="true" applyAlignment="true">
      <alignment horizontal="left" vertical="top" wrapText="true"/>
    </xf>
    <xf numFmtId="167" fontId="40" fillId="18" borderId="53" xfId="1146" applyNumberFormat="true" applyFont="true" applyFill="true" applyBorder="true" applyAlignment="true">
      <alignment horizontal="right" vertical="top"/>
    </xf>
    <xf numFmtId="0" fontId="41" fillId="16" borderId="54" xfId="1147" applyFont="true" applyFill="true" applyBorder="true" applyAlignment="true">
      <alignment horizontal="left" vertical="top" wrapText="true"/>
    </xf>
    <xf numFmtId="0" fontId="41" fillId="16" borderId="54" xfId="1148" applyFont="true" applyFill="true" applyBorder="true" applyAlignment="true">
      <alignment horizontal="left" vertical="top" wrapText="true"/>
    </xf>
    <xf numFmtId="167" fontId="40" fillId="18" borderId="54" xfId="1149" applyNumberFormat="true" applyFont="true" applyFill="true" applyBorder="true" applyAlignment="true">
      <alignment horizontal="right" vertical="top"/>
    </xf>
    <xf numFmtId="0" fontId="23" fillId="3" borderId="10" xfId="1064" applyFont="true" applyAlignment="true">
      <alignment horizontal="right" vertical="top" wrapText="true"/>
    </xf>
    <xf numFmtId="0" fontId="23" fillId="3" borderId="10" xfId="1066" applyFont="true" applyAlignment="true">
      <alignment horizontal="right" vertical="top" wrapText="true"/>
    </xf>
    <xf numFmtId="0" fontId="23" fillId="3" borderId="10" xfId="1068" applyFont="true" applyAlignment="true">
      <alignment horizontal="right" vertical="top" wrapText="true"/>
    </xf>
    <xf numFmtId="0" fontId="23" fillId="3" borderId="51" xfId="1070" applyFont="true" applyBorder="true" applyAlignment="true">
      <alignment horizontal="right" vertical="top" wrapText="true"/>
    </xf>
    <xf numFmtId="0" fontId="23" fillId="3" borderId="51" xfId="1072" applyFont="true" applyBorder="true" applyAlignment="true">
      <alignment horizontal="right" vertical="top" wrapText="true"/>
    </xf>
    <xf numFmtId="0" fontId="23" fillId="3" borderId="51" xfId="1074" applyFont="true" applyBorder="true" applyAlignment="true">
      <alignment horizontal="right" vertical="top" wrapText="true"/>
    </xf>
    <xf numFmtId="165" fontId="23" fillId="18" borderId="52" xfId="1076" applyNumberFormat="true" applyFont="true" applyFill="true" applyBorder="true" applyAlignment="true">
      <alignment horizontal="right" vertical="top" wrapText="true"/>
    </xf>
    <xf numFmtId="165" fontId="23" fillId="18" borderId="52" xfId="1078" applyNumberFormat="true" applyFont="true" applyFill="true" applyBorder="true" applyAlignment="true">
      <alignment horizontal="right" vertical="top" wrapText="true"/>
    </xf>
    <xf numFmtId="165" fontId="23" fillId="18" borderId="52" xfId="1080" applyNumberFormat="true" applyFont="true" applyFill="true" applyBorder="true" applyAlignment="true">
      <alignment horizontal="right" vertical="top" wrapText="true"/>
    </xf>
    <xf numFmtId="165" fontId="23" fillId="18" borderId="53" xfId="1082" applyNumberFormat="true" applyFont="true" applyFill="true" applyBorder="true" applyAlignment="true">
      <alignment horizontal="right" vertical="top" wrapText="true"/>
    </xf>
    <xf numFmtId="165" fontId="23" fillId="18" borderId="53" xfId="1084" applyNumberFormat="true" applyFont="true" applyFill="true" applyBorder="true" applyAlignment="true">
      <alignment horizontal="right" vertical="top" wrapText="true"/>
    </xf>
    <xf numFmtId="165" fontId="23" fillId="18" borderId="53" xfId="1086" applyNumberFormat="true" applyFont="true" applyFill="true" applyBorder="true" applyAlignment="true">
      <alignment horizontal="right" vertical="top" wrapText="true"/>
    </xf>
    <xf numFmtId="165" fontId="23" fillId="18" borderId="54" xfId="1088" applyNumberFormat="true" applyFont="true" applyFill="true" applyBorder="true" applyAlignment="true">
      <alignment horizontal="right" vertical="top" wrapText="true"/>
    </xf>
    <xf numFmtId="0" fontId="23" fillId="3" borderId="51" xfId="1090" applyFont="true" applyBorder="true" applyAlignment="true">
      <alignment horizontal="right" vertical="top" wrapText="true"/>
    </xf>
    <xf numFmtId="165" fontId="23" fillId="18" borderId="54" xfId="1092" applyNumberFormat="true" applyFont="true" applyFill="true" applyBorder="true" applyAlignment="true">
      <alignment horizontal="right" vertical="top" wrapText="true"/>
    </xf>
    <xf numFmtId="166" fontId="23" fillId="18" borderId="53" xfId="1093" applyNumberFormat="true" applyFont="true" applyFill="true" applyBorder="true" applyAlignment="true">
      <alignment horizontal="right" vertical="top" wrapText="true"/>
    </xf>
    <xf numFmtId="165" fontId="23" fillId="18" borderId="54" xfId="1095" applyNumberFormat="true" applyFont="true" applyFill="true" applyBorder="true" applyAlignment="true">
      <alignment horizontal="right" vertical="top" wrapText="true"/>
    </xf>
    <xf numFmtId="0" fontId="23" fillId="3" borderId="51" xfId="1097" applyFont="true" applyBorder="true" applyAlignment="true">
      <alignment horizontal="right" vertical="top" wrapText="true"/>
    </xf>
    <xf numFmtId="0" fontId="23" fillId="3" borderId="51" xfId="1099" applyFont="true" applyBorder="true" applyAlignment="true">
      <alignment horizontal="right" vertical="top" wrapText="true"/>
    </xf>
    <xf numFmtId="166" fontId="23" fillId="18" borderId="53" xfId="1100" applyNumberFormat="true" applyFont="true" applyFill="true" applyBorder="true" applyAlignment="true">
      <alignment horizontal="right" vertical="top" wrapText="true"/>
    </xf>
    <xf numFmtId="166" fontId="23" fillId="18" borderId="53" xfId="1101" applyNumberFormat="true" applyFont="true" applyFill="true" applyBorder="true" applyAlignment="true">
      <alignment horizontal="right" vertical="top" wrapText="true"/>
    </xf>
    <xf numFmtId="0" fontId="23" fillId="3" borderId="124" xfId="1106" applyFont="true" applyBorder="true" applyAlignment="true">
      <alignment horizontal="right" vertical="top" wrapText="true"/>
    </xf>
    <xf numFmtId="0" fontId="23" fillId="3" borderId="48" xfId="1107" applyFont="true" applyBorder="true" applyAlignment="true">
      <alignment horizontal="right" vertical="top" wrapText="true"/>
    </xf>
    <xf numFmtId="0" fontId="23" fillId="3" borderId="49" xfId="1108" applyFont="true" applyBorder="true" applyAlignment="true">
      <alignment horizontal="right" vertical="top" wrapText="true"/>
    </xf>
    <xf numFmtId="165" fontId="23" fillId="18" borderId="125" xfId="1110" applyNumberFormat="true" applyFont="true" applyFill="true" applyBorder="true" applyAlignment="true">
      <alignment horizontal="right" vertical="top" wrapText="true"/>
    </xf>
    <xf numFmtId="165" fontId="23" fillId="18" borderId="126" xfId="1111" applyNumberFormat="true" applyFont="true" applyFill="true" applyBorder="true" applyAlignment="true">
      <alignment horizontal="right" vertical="top" wrapText="true"/>
    </xf>
    <xf numFmtId="165" fontId="23" fillId="18" borderId="127" xfId="1112" applyNumberFormat="true" applyFont="true" applyFill="true" applyBorder="true" applyAlignment="true">
      <alignment horizontal="right" vertical="top" wrapText="true"/>
    </xf>
    <xf numFmtId="0" fontId="23" fillId="3" borderId="124" xfId="1117" applyFont="true" applyBorder="true" applyAlignment="true">
      <alignment horizontal="right" vertical="top" wrapText="true"/>
    </xf>
    <xf numFmtId="0" fontId="23" fillId="3" borderId="48" xfId="1118" applyFont="true" applyBorder="true" applyAlignment="true">
      <alignment horizontal="right" vertical="top" wrapText="true"/>
    </xf>
    <xf numFmtId="0" fontId="23" fillId="3" borderId="49" xfId="1119" applyFont="true" applyBorder="true" applyAlignment="true">
      <alignment horizontal="right" vertical="top" wrapText="true"/>
    </xf>
    <xf numFmtId="165" fontId="23" fillId="18" borderId="125" xfId="1121" applyNumberFormat="true" applyFont="true" applyFill="true" applyBorder="true" applyAlignment="true">
      <alignment horizontal="right" vertical="top" wrapText="true"/>
    </xf>
    <xf numFmtId="165" fontId="23" fillId="18" borderId="126" xfId="1122" applyNumberFormat="true" applyFont="true" applyFill="true" applyBorder="true" applyAlignment="true">
      <alignment horizontal="right" vertical="top" wrapText="true"/>
    </xf>
    <xf numFmtId="165" fontId="23" fillId="18" borderId="127" xfId="1123" applyNumberFormat="true" applyFont="true" applyFill="true" applyBorder="true" applyAlignment="true">
      <alignment horizontal="right" vertical="top" wrapText="true"/>
    </xf>
    <xf numFmtId="0" fontId="23" fillId="3" borderId="124" xfId="1128" applyFont="true" applyBorder="true" applyAlignment="true">
      <alignment horizontal="right" vertical="top" wrapText="true"/>
    </xf>
    <xf numFmtId="0" fontId="23" fillId="3" borderId="48" xfId="1129" applyFont="true" applyBorder="true" applyAlignment="true">
      <alignment horizontal="right" vertical="top" wrapText="true"/>
    </xf>
    <xf numFmtId="0" fontId="23" fillId="3" borderId="49" xfId="1130" applyFont="true" applyBorder="true" applyAlignment="true">
      <alignment horizontal="right" vertical="top" wrapText="true"/>
    </xf>
    <xf numFmtId="165" fontId="23" fillId="18" borderId="125" xfId="1132" applyNumberFormat="true" applyFont="true" applyFill="true" applyBorder="true" applyAlignment="true">
      <alignment horizontal="right" vertical="top" wrapText="true"/>
    </xf>
    <xf numFmtId="165" fontId="23" fillId="18" borderId="126" xfId="1133" applyNumberFormat="true" applyFont="true" applyFill="true" applyBorder="true" applyAlignment="true">
      <alignment horizontal="right" vertical="top" wrapText="true"/>
    </xf>
    <xf numFmtId="165" fontId="23" fillId="18" borderId="127" xfId="1134" applyNumberFormat="true" applyFont="true" applyFill="true" applyBorder="true" applyAlignment="true">
      <alignment horizontal="right" vertical="top" wrapText="true"/>
    </xf>
    <xf numFmtId="0" fontId="11" fillId="4" borderId="15" xfId="1153" applyFont="true" applyFill="true" applyBorder="true" applyAlignment="true" applyProtection="true">
      <alignment horizontal="center" wrapText="true"/>
      <protection locked="false"/>
    </xf>
    <xf numFmtId="0" fontId="43" fillId="17" borderId="10" xfId="0" applyFont="true" applyFill="true" applyBorder="true" applyAlignment="true">
      <alignment wrapText="true"/>
    </xf>
    <xf numFmtId="0" fontId="3" fillId="3" borderId="10" xfId="0" applyFont="true" applyFill="true" applyBorder="true" applyAlignment="true">
      <alignment wrapText="true"/>
    </xf>
    <xf numFmtId="0" fontId="51" fillId="17" borderId="10" xfId="0" applyFont="true" applyFill="true" applyBorder="true" applyAlignment="true">
      <alignment wrapText="true"/>
    </xf>
    <xf numFmtId="0" fontId="15" fillId="3" borderId="10" xfId="0" applyFont="true" applyFill="true" applyBorder="true" applyAlignment="true">
      <alignment wrapText="true"/>
    </xf>
    <xf numFmtId="0" fontId="51" fillId="3" borderId="10" xfId="0" applyFont="true" applyFill="true" applyBorder="true"/>
    <xf numFmtId="0" fontId="42" fillId="3" borderId="10" xfId="0" applyFont="true" applyFill="true" applyBorder="true"/>
    <xf numFmtId="0" fontId="42" fillId="17" borderId="10" xfId="0" applyFont="true" applyFill="true" applyBorder="true" applyAlignment="true">
      <alignment wrapText="true"/>
    </xf>
    <xf numFmtId="0" fontId="42" fillId="3" borderId="10" xfId="0" applyFont="true" applyFill="true" applyBorder="true" applyAlignment="true">
      <alignment wrapText="true"/>
    </xf>
    <xf numFmtId="0" fontId="51" fillId="3" borderId="10" xfId="0" applyFont="true" applyFill="true" applyBorder="true" applyAlignment="true">
      <alignment wrapText="true"/>
    </xf>
    <xf numFmtId="164" fontId="18" fillId="3" borderId="10" xfId="0" applyNumberFormat="true" applyFont="true" applyFill="true" applyBorder="true" applyAlignment="true" applyProtection="true">
      <alignment horizontal="center"/>
      <protection locked="false"/>
    </xf>
    <xf numFmtId="0" fontId="17"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6" fillId="4" borderId="1" xfId="0" applyFont="true" applyFill="true" applyBorder="true" applyAlignment="true" applyProtection="true">
      <alignment horizontal="center" vertical="center"/>
      <protection locked="false"/>
    </xf>
    <xf numFmtId="0" fontId="3" fillId="3" borderId="11" xfId="0" applyFont="true" applyFill="true" applyBorder="true" applyAlignment="true" applyProtection="true">
      <alignment horizontal="center" vertical="center"/>
      <protection locked="false"/>
    </xf>
    <xf numFmtId="0" fontId="3" fillId="3" borderId="2" xfId="0" applyFont="true" applyFill="true" applyBorder="true" applyAlignment="true" applyProtection="true">
      <alignment horizontal="center" vertical="center"/>
      <protection locked="false"/>
    </xf>
    <xf numFmtId="0" fontId="6" fillId="4" borderId="37" xfId="0" applyFont="true" applyFill="true" applyBorder="true" applyAlignment="true" applyProtection="true">
      <alignment horizontal="right" vertical="center" wrapText="true"/>
      <protection locked="false"/>
    </xf>
    <xf numFmtId="0" fontId="3" fillId="4" borderId="38" xfId="0" applyFont="true" applyFill="true" applyBorder="true" applyAlignment="true" applyProtection="true">
      <alignment horizontal="right" vertical="center" wrapText="true"/>
      <protection locked="false"/>
    </xf>
    <xf numFmtId="0" fontId="3" fillId="4" borderId="40" xfId="0" applyFont="true" applyFill="true" applyBorder="true" applyAlignment="true" applyProtection="true">
      <alignment horizontal="right" vertical="center" wrapText="true"/>
      <protection locked="false"/>
    </xf>
    <xf numFmtId="0" fontId="3" fillId="4" borderId="41" xfId="0" applyFont="true" applyFill="true" applyBorder="true" applyAlignment="true" applyProtection="true">
      <alignment horizontal="right" vertical="center" wrapText="true"/>
      <protection locked="false"/>
    </xf>
    <xf numFmtId="0" fontId="3" fillId="4" borderId="3" xfId="0" applyFont="true" applyFill="true" applyBorder="true" applyAlignment="true" applyProtection="true">
      <alignment horizontal="right" vertical="center"/>
      <protection locked="false"/>
    </xf>
    <xf numFmtId="0" fontId="3" fillId="3" borderId="10" xfId="0" applyFont="true" applyFill="true" applyBorder="true" applyAlignment="true" applyProtection="true">
      <alignment horizontal="right"/>
      <protection locked="false"/>
    </xf>
    <xf numFmtId="0" fontId="3" fillId="3" borderId="5" xfId="0" applyFont="true" applyFill="true" applyBorder="true" applyAlignment="true" applyProtection="true">
      <alignment horizontal="right"/>
      <protection locked="false"/>
    </xf>
    <xf numFmtId="0" fontId="3" fillId="3" borderId="12" xfId="0" applyFont="true" applyFill="true" applyBorder="true" applyAlignment="true" applyProtection="true">
      <alignment horizontal="right"/>
      <protection locked="false"/>
    </xf>
    <xf numFmtId="0" fontId="14" fillId="4" borderId="11" xfId="0" applyFont="true" applyFill="true" applyBorder="true" applyAlignment="true" applyProtection="true">
      <alignment horizontal="center" vertical="center"/>
      <protection locked="false"/>
    </xf>
    <xf numFmtId="0" fontId="14" fillId="4" borderId="10" xfId="0" applyFont="true" applyFill="true" applyBorder="true" applyAlignment="true" applyProtection="true">
      <alignment horizontal="center" vertical="center"/>
      <protection locked="false"/>
    </xf>
    <xf numFmtId="0" fontId="14" fillId="4" borderId="12" xfId="0" applyFont="true" applyFill="true" applyBorder="true" applyAlignment="true" applyProtection="true">
      <alignment horizontal="center" vertical="center"/>
      <protection locked="false"/>
    </xf>
    <xf numFmtId="1" fontId="16"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3" fillId="4" borderId="11" xfId="0" applyFont="true" applyFill="true" applyBorder="true" applyAlignment="true" applyProtection="true">
      <alignment horizontal="center" vertical="center"/>
      <protection locked="false"/>
    </xf>
    <xf numFmtId="0" fontId="3" fillId="4" borderId="12" xfId="0"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protection locked="false"/>
    </xf>
    <xf numFmtId="0" fontId="3" fillId="3" borderId="5" xfId="0" applyFont="true" applyFill="true" applyBorder="true" applyAlignment="true" applyProtection="true">
      <alignment horizontal="center" vertical="center"/>
      <protection locked="false"/>
    </xf>
    <xf numFmtId="0" fontId="3"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8" fillId="3" borderId="10" xfId="0" applyNumberFormat="true" applyFont="true" applyFill="true" applyBorder="true" applyAlignment="true" applyProtection="true">
      <alignment horizontal="center" vertical="center"/>
      <protection locked="false"/>
    </xf>
    <xf numFmtId="0" fontId="6" fillId="4" borderId="1" xfId="0" applyFont="true" applyFill="true" applyBorder="true" applyAlignment="true" applyProtection="true">
      <alignment horizontal="center"/>
      <protection locked="false"/>
    </xf>
    <xf numFmtId="0" fontId="6" fillId="4" borderId="11" xfId="0" applyFont="true" applyFill="true" applyBorder="true" applyAlignment="true" applyProtection="true">
      <alignment horizontal="center"/>
      <protection locked="false"/>
    </xf>
    <xf numFmtId="0" fontId="6" fillId="4" borderId="2" xfId="0" applyFont="true" applyFill="true" applyBorder="true" applyAlignment="true" applyProtection="true">
      <alignment horizontal="center"/>
      <protection locked="false"/>
    </xf>
    <xf numFmtId="0" fontId="65" fillId="2" borderId="1" xfId="0" applyFont="true" applyFill="true" applyBorder="true" applyAlignment="true" applyProtection="true">
      <alignment horizontal="center" vertical="center" wrapText="true"/>
      <protection locked="false"/>
    </xf>
    <xf numFmtId="0" fontId="66" fillId="2" borderId="11" xfId="0" applyFont="true" applyFill="true" applyBorder="true" applyAlignment="true" applyProtection="true">
      <alignment horizontal="center" vertical="center" wrapText="true"/>
      <protection locked="false"/>
    </xf>
    <xf numFmtId="0" fontId="66" fillId="2" borderId="2" xfId="0" applyFont="true" applyFill="true" applyBorder="true" applyAlignment="true" applyProtection="true">
      <alignment horizontal="center" vertical="center" wrapText="true"/>
      <protection locked="false"/>
    </xf>
    <xf numFmtId="0" fontId="66" fillId="2" borderId="5" xfId="0" applyFont="true" applyFill="true" applyBorder="true" applyAlignment="true" applyProtection="true">
      <alignment horizontal="center" vertical="center" wrapText="true"/>
      <protection locked="false"/>
    </xf>
    <xf numFmtId="0" fontId="66" fillId="2" borderId="12" xfId="0" applyFont="true" applyFill="true" applyBorder="true" applyAlignment="true" applyProtection="true">
      <alignment horizontal="center" vertical="center" wrapText="true"/>
      <protection locked="false"/>
    </xf>
    <xf numFmtId="0" fontId="66" fillId="2" borderId="6" xfId="0" applyFont="true" applyFill="true" applyBorder="true" applyAlignment="true" applyProtection="true">
      <alignment horizontal="center" vertical="center" wrapText="true"/>
      <protection locked="false"/>
    </xf>
    <xf numFmtId="0" fontId="19"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8" fillId="3" borderId="10" xfId="0" applyFont="true" applyFill="true" applyBorder="true" applyAlignment="true" applyProtection="true">
      <alignment horizontal="center" vertical="center"/>
      <protection locked="false"/>
    </xf>
    <xf numFmtId="0" fontId="18" fillId="0" borderId="0" xfId="0" applyFont="true" applyAlignment="true" applyProtection="true">
      <alignment horizontal="center" vertical="center"/>
      <protection locked="false"/>
    </xf>
    <xf numFmtId="0" fontId="16" fillId="0" borderId="0" xfId="0" applyFont="true" applyAlignment="true" applyProtection="true">
      <alignment horizontal="center"/>
      <protection locked="false"/>
    </xf>
    <xf numFmtId="164" fontId="53" fillId="13" borderId="19" xfId="0" applyNumberFormat="true" applyFont="true" applyFill="true" applyBorder="true" applyAlignment="true" applyProtection="true">
      <alignment horizontal="center" vertical="center"/>
      <protection locked="false"/>
    </xf>
    <xf numFmtId="164" fontId="53" fillId="13" borderId="21"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0" borderId="9" xfId="0" applyNumberFormat="true" applyFont="true" applyFill="true" applyBorder="true" applyAlignment="true" applyProtection="true">
      <alignment horizontal="center" vertical="center"/>
      <protection locked="false"/>
    </xf>
    <xf numFmtId="164" fontId="13" fillId="14" borderId="20" xfId="0" applyNumberFormat="true" applyFont="true" applyFill="true" applyBorder="true" applyAlignment="true" applyProtection="true">
      <alignment horizontal="center" vertical="center"/>
      <protection locked="false"/>
    </xf>
    <xf numFmtId="164" fontId="13" fillId="14" borderId="22" xfId="0" applyNumberFormat="true" applyFont="true" applyFill="true" applyBorder="true" applyAlignment="true" applyProtection="true">
      <alignment horizontal="center" vertical="center"/>
      <protection locked="false"/>
    </xf>
    <xf numFmtId="0" fontId="14" fillId="4" borderId="1" xfId="0" applyFont="true" applyFill="true" applyBorder="true" applyAlignment="true" applyProtection="true">
      <alignment horizontal="center" vertical="center"/>
    </xf>
    <xf numFmtId="0" fontId="14" fillId="4" borderId="2" xfId="0" applyFont="true" applyFill="true" applyBorder="true" applyAlignment="true" applyProtection="true">
      <alignment horizontal="center" vertical="center"/>
    </xf>
    <xf numFmtId="0" fontId="14" fillId="4" borderId="5" xfId="0" applyFont="true" applyFill="true" applyBorder="true" applyAlignment="true" applyProtection="true">
      <alignment horizontal="center" vertical="center"/>
    </xf>
    <xf numFmtId="0" fontId="14" fillId="4" borderId="6" xfId="0" applyFont="true" applyFill="true" applyBorder="true" applyAlignment="true" applyProtection="true">
      <alignment horizontal="center" vertical="center"/>
    </xf>
    <xf numFmtId="1" fontId="3"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6" fillId="3" borderId="10" xfId="0" applyFont="true" applyFill="true" applyBorder="true" applyAlignment="true" applyProtection="true">
      <alignment horizontal="center"/>
      <protection locked="false"/>
    </xf>
    <xf numFmtId="0" fontId="16" fillId="0" borderId="10" xfId="0" applyFont="true" applyBorder="true" applyAlignment="true">
      <alignment horizontal="center"/>
    </xf>
    <xf numFmtId="1" fontId="18" fillId="3" borderId="10" xfId="0" applyNumberFormat="true" applyFont="true" applyFill="true" applyBorder="true" applyAlignment="true" applyProtection="true">
      <alignment horizontal="center"/>
      <protection locked="false"/>
    </xf>
    <xf numFmtId="0" fontId="18" fillId="0" borderId="0" xfId="0" applyFont="true" applyAlignment="true" applyProtection="true">
      <alignment horizontal="center"/>
      <protection locked="false"/>
    </xf>
    <xf numFmtId="0" fontId="18" fillId="3" borderId="10"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right" vertical="center"/>
      <protection locked="false"/>
    </xf>
    <xf numFmtId="0" fontId="12" fillId="0" borderId="11" xfId="0" applyFont="true" applyBorder="true" applyAlignment="true" applyProtection="true">
      <alignment horizontal="right"/>
      <protection locked="false"/>
    </xf>
    <xf numFmtId="0" fontId="12" fillId="0" borderId="5" xfId="0" applyFont="true" applyBorder="true" applyAlignment="true" applyProtection="true">
      <alignment horizontal="right"/>
      <protection locked="false"/>
    </xf>
    <xf numFmtId="0" fontId="12" fillId="0" borderId="12" xfId="0" applyFont="true" applyBorder="true" applyAlignment="true" applyProtection="true">
      <alignment horizontal="right"/>
      <protection locked="false"/>
    </xf>
    <xf numFmtId="0" fontId="9" fillId="2" borderId="1" xfId="0" applyFont="true" applyFill="true" applyBorder="true" applyAlignment="true" applyProtection="true">
      <alignment horizontal="center" vertical="center" wrapText="true"/>
      <protection locked="false"/>
    </xf>
    <xf numFmtId="0" fontId="10" fillId="2" borderId="11" xfId="0" applyFont="true" applyFill="true" applyBorder="true" applyAlignment="true" applyProtection="true">
      <alignment horizontal="center" vertical="center" wrapText="true"/>
      <protection locked="false"/>
    </xf>
    <xf numFmtId="0" fontId="10" fillId="2" borderId="2" xfId="0" applyFont="true" applyFill="true" applyBorder="true" applyAlignment="true" applyProtection="true">
      <alignment horizontal="center" vertical="center" wrapText="true"/>
      <protection locked="false"/>
    </xf>
    <xf numFmtId="0" fontId="10" fillId="2" borderId="5" xfId="0" applyFont="true" applyFill="true" applyBorder="true" applyAlignment="true" applyProtection="true">
      <alignment horizontal="center" vertical="center" wrapText="true"/>
      <protection locked="false"/>
    </xf>
    <xf numFmtId="0" fontId="10" fillId="2" borderId="12" xfId="0" applyFont="true" applyFill="true" applyBorder="true" applyAlignment="true" applyProtection="true">
      <alignment horizontal="center" vertical="center" wrapText="true"/>
      <protection locked="false"/>
    </xf>
    <xf numFmtId="0" fontId="10" fillId="2" borderId="6" xfId="0" applyFont="true" applyFill="true" applyBorder="true" applyAlignment="true" applyProtection="true">
      <alignment horizontal="center" vertical="center" wrapText="true"/>
      <protection locked="false"/>
    </xf>
    <xf numFmtId="0" fontId="6"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6"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vertical="center"/>
      <protection locked="false"/>
    </xf>
    <xf numFmtId="0" fontId="41" fillId="3" borderId="1" xfId="0" applyFont="true" applyFill="true" applyBorder="true" applyAlignment="true">
      <alignment horizontal="center" vertical="center"/>
    </xf>
    <xf numFmtId="0" fontId="41" fillId="3" borderId="77" xfId="0" applyFont="true" applyFill="true" applyBorder="true" applyAlignment="true">
      <alignment horizontal="center" vertical="center"/>
    </xf>
    <xf numFmtId="0" fontId="41" fillId="3" borderId="84" xfId="0" applyFont="true" applyFill="true" applyBorder="true" applyAlignment="true">
      <alignment horizontal="center" vertical="center"/>
    </xf>
    <xf numFmtId="0" fontId="41" fillId="3" borderId="10"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16" borderId="98" xfId="0" applyFont="true" applyFill="true" applyBorder="true" applyAlignment="true">
      <alignment horizontal="left" vertical="center" wrapText="true"/>
    </xf>
    <xf numFmtId="0" fontId="41" fillId="16" borderId="96" xfId="0" applyFont="true" applyFill="true" applyBorder="true" applyAlignment="true">
      <alignment horizontal="left" vertical="center" wrapText="true"/>
    </xf>
    <xf numFmtId="0" fontId="41" fillId="3" borderId="3"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3" xfId="0" applyFont="true" applyFill="true" applyBorder="true" applyAlignment="true">
      <alignment horizontal="center" vertical="center" wrapText="true"/>
    </xf>
    <xf numFmtId="0" fontId="41" fillId="3" borderId="1" xfId="0" applyFont="true" applyFill="true" applyBorder="true" applyAlignment="true">
      <alignment horizontal="center" vertical="center" wrapText="true"/>
    </xf>
    <xf numFmtId="0" fontId="41" fillId="3" borderId="77" xfId="0" applyFont="true" applyFill="true" applyBorder="true" applyAlignment="true">
      <alignment horizontal="center" vertical="center" wrapText="true"/>
    </xf>
    <xf numFmtId="0" fontId="41" fillId="3" borderId="78" xfId="0" applyFont="true" applyFill="true" applyBorder="true" applyAlignment="true">
      <alignment horizontal="center" vertical="center" wrapText="true"/>
    </xf>
    <xf numFmtId="0" fontId="41" fillId="16" borderId="101" xfId="0" applyFont="true" applyFill="true" applyBorder="true" applyAlignment="true">
      <alignment horizontal="left" vertical="center" wrapText="true"/>
    </xf>
    <xf numFmtId="169" fontId="46" fillId="2" borderId="99" xfId="0" applyNumberFormat="true" applyFont="true" applyFill="true" applyBorder="true" applyAlignment="true">
      <alignment vertical="center" wrapText="true"/>
    </xf>
    <xf numFmtId="0" fontId="47" fillId="2" borderId="10" xfId="0" applyFont="true" applyFill="true" applyBorder="true" applyAlignment="true">
      <alignment vertical="center" wrapText="true"/>
    </xf>
    <xf numFmtId="0" fontId="47" fillId="2" borderId="8" xfId="0" applyFont="true" applyFill="true" applyBorder="true" applyAlignment="true">
      <alignment vertical="center" wrapText="true"/>
    </xf>
    <xf numFmtId="0" fontId="54" fillId="17" borderId="1" xfId="0" applyFont="true" applyFill="true" applyBorder="true" applyAlignment="true"/>
    <xf numFmtId="0" fontId="26" fillId="3" borderId="2" xfId="0" applyFont="true" applyFill="true" applyBorder="true" applyAlignment="true"/>
    <xf numFmtId="0" fontId="48" fillId="3" borderId="10" xfId="0" applyFont="true" applyFill="true" applyBorder="true" applyAlignment="true">
      <alignment horizontal="center" vertical="center" wrapText="true"/>
    </xf>
    <xf numFmtId="0" fontId="71" fillId="3" borderId="51" xfId="0" applyFont="true" applyFill="true" applyBorder="true" applyAlignment="true">
      <alignment horizontal="left" wrapText="true"/>
    </xf>
    <xf numFmtId="0" fontId="41" fillId="16" borderId="53" xfId="0" applyFont="true" applyFill="true" applyBorder="true" applyAlignment="true">
      <alignment horizontal="left" vertical="top" wrapText="true"/>
    </xf>
    <xf numFmtId="0" fontId="41" fillId="16" borderId="54" xfId="0" applyFont="true" applyFill="true" applyBorder="true" applyAlignment="true">
      <alignment horizontal="left" vertical="top" wrapText="true"/>
    </xf>
    <xf numFmtId="0" fontId="40" fillId="3" borderId="10" xfId="0" applyFont="true" applyFill="true" applyBorder="true" applyAlignment="true">
      <alignment horizontal="left" vertical="top" wrapText="true"/>
    </xf>
    <xf numFmtId="0" fontId="5" fillId="15" borderId="10" xfId="0" applyFont="true" applyFill="true" applyBorder="true" applyAlignment="true"/>
    <xf numFmtId="0" fontId="5" fillId="3" borderId="10" xfId="0" applyFont="true" applyFill="true" applyBorder="true" applyAlignment="true"/>
    <xf numFmtId="0" fontId="3" fillId="15" borderId="10" xfId="0" applyFont="true" applyFill="true" applyBorder="true" applyAlignment="true">
      <alignment vertical="top" wrapText="true"/>
    </xf>
    <xf numFmtId="0" fontId="3" fillId="15"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0" fontId="5" fillId="15" borderId="10" xfId="0" applyFont="true" applyFill="true" applyBorder="true"/>
    <xf numFmtId="0" fontId="5" fillId="3" borderId="10" xfId="0" applyFont="true" applyFill="true" applyBorder="true"/>
    <xf numFmtId="0" fontId="3" fillId="15" borderId="10" xfId="0" applyFont="true" applyFill="true" applyBorder="true" applyAlignment="true">
      <alignment wrapText="true"/>
    </xf>
    <xf numFmtId="0" fontId="3" fillId="3" borderId="10" xfId="0" applyFont="true" applyFill="true" applyBorder="true"/>
    <xf numFmtId="0" fontId="41" fillId="3" borderId="10" xfId="0" applyFont="true" applyFill="true" applyBorder="true" applyAlignment="true">
      <alignment horizontal="right" vertical="top" wrapText="true"/>
    </xf>
    <xf numFmtId="0" fontId="41" fillId="3" borderId="46" xfId="0" applyFont="true" applyFill="true" applyBorder="true" applyAlignment="true">
      <alignment horizontal="right" vertical="top" wrapText="true"/>
    </xf>
    <xf numFmtId="0" fontId="41" fillId="3" borderId="47" xfId="0" applyFont="true" applyFill="true" applyBorder="true" applyAlignment="true">
      <alignment horizontal="right" vertical="top" wrapText="true"/>
    </xf>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16" borderId="54" xfId="0" applyFont="true" applyFill="true" applyBorder="true" applyAlignment="true">
      <alignment horizontal="left" vertical="center" wrapText="true"/>
    </xf>
    <xf numFmtId="0" fontId="41" fillId="3" borderId="84"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68" fillId="16" borderId="52" xfId="0" applyFont="true" applyFill="true" applyBorder="true" applyAlignment="true">
      <alignment horizontal="left" vertical="center" wrapText="true"/>
    </xf>
    <xf numFmtId="0" fontId="68" fillId="16" borderId="53" xfId="0" applyFont="true" applyFill="true" applyBorder="true" applyAlignment="true">
      <alignment horizontal="left" vertical="center" wrapText="true"/>
    </xf>
    <xf numFmtId="0" fontId="41" fillId="16" borderId="97" xfId="0" applyFont="true" applyFill="true" applyBorder="true" applyAlignment="true">
      <alignment horizontal="left" vertical="center" wrapText="true"/>
    </xf>
    <xf numFmtId="0" fontId="72" fillId="3" borderId="10" xfId="0" applyFont="true" applyFill="true" applyBorder="true" applyAlignment="true">
      <alignment horizontal="center" vertical="center" wrapText="true"/>
    </xf>
    <xf numFmtId="0" fontId="41" fillId="16" borderId="10" xfId="0" applyFont="true" applyFill="true" applyBorder="true" applyAlignment="true">
      <alignment horizontal="right" vertical="top" wrapText="true"/>
    </xf>
    <xf numFmtId="0" fontId="72" fillId="3" borderId="10" xfId="0" applyFont="true" applyFill="true" applyBorder="true" applyAlignment="true">
      <alignment horizontal="right" vertical="top" wrapText="true"/>
    </xf>
    <xf numFmtId="169" fontId="46" fillId="2" borderId="99" xfId="0" applyNumberFormat="true" applyFont="true" applyFill="true" applyBorder="true" applyAlignment="true">
      <alignment vertical="center"/>
    </xf>
    <xf numFmtId="0" fontId="47" fillId="2" borderId="10" xfId="0" applyFont="true" applyFill="true" applyBorder="true" applyAlignment="true">
      <alignment vertical="center"/>
    </xf>
    <xf numFmtId="0" fontId="47" fillId="2" borderId="8" xfId="0" applyFont="true" applyFill="true" applyBorder="true" applyAlignment="true">
      <alignment vertical="center"/>
    </xf>
    <xf numFmtId="0" fontId="54" fillId="17" borderId="3" xfId="0" applyFont="true" applyFill="true" applyBorder="true" applyAlignment="true"/>
    <xf numFmtId="0" fontId="26" fillId="3" borderId="4"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1" fillId="16" borderId="52" xfId="727" applyFont="true" applyFill="true" applyBorder="true" applyAlignment="true">
      <alignment horizontal="left" vertical="center" wrapText="true"/>
    </xf>
    <xf numFmtId="0" fontId="41" fillId="16" borderId="53" xfId="739" applyFont="true" applyFill="true" applyBorder="true" applyAlignment="true">
      <alignment horizontal="left" vertical="center" wrapText="true"/>
    </xf>
    <xf numFmtId="0" fontId="41" fillId="16" borderId="54" xfId="751" applyFont="true" applyFill="true" applyBorder="true" applyAlignment="true">
      <alignment horizontal="left" vertical="center" wrapText="true"/>
    </xf>
    <xf numFmtId="0" fontId="41" fillId="16" borderId="53" xfId="859" applyFont="true" applyFill="true" applyBorder="true" applyAlignment="true">
      <alignment horizontal="left" vertical="center" wrapText="true"/>
    </xf>
    <xf numFmtId="0" fontId="41" fillId="16" borderId="54" xfId="871" applyFont="true" applyFill="true" applyBorder="true" applyAlignment="true">
      <alignment horizontal="left" vertical="center" wrapText="true"/>
    </xf>
    <xf numFmtId="0" fontId="41" fillId="16" borderId="53" xfId="919" applyFont="true" applyFill="true" applyBorder="true" applyAlignment="true">
      <alignment horizontal="left" vertical="center" wrapText="true"/>
    </xf>
    <xf numFmtId="0" fontId="41" fillId="16" borderId="54" xfId="931" applyFont="true" applyFill="true" applyBorder="true" applyAlignment="true">
      <alignment horizontal="left" vertical="center" wrapText="true"/>
    </xf>
    <xf numFmtId="0" fontId="48" fillId="3" borderId="10" xfId="1135" applyFont="true" applyAlignment="true">
      <alignment horizontal="center" vertical="center" wrapText="true"/>
    </xf>
    <xf numFmtId="0" fontId="48" fillId="3" borderId="10" xfId="1136" applyFont="true" applyAlignment="true">
      <alignment horizontal="center" vertical="center" wrapText="true"/>
    </xf>
    <xf numFmtId="0" fontId="48" fillId="3" borderId="10" xfId="1137" applyFont="true" applyAlignment="true">
      <alignment horizontal="center" vertical="center" wrapText="true"/>
    </xf>
    <xf numFmtId="0" fontId="41" fillId="3" borderId="51" xfId="1138" applyFont="true" applyBorder="true" applyAlignment="true">
      <alignment horizontal="left" wrapText="true"/>
    </xf>
    <xf numFmtId="0" fontId="41" fillId="3" borderId="51" xfId="1139" applyFont="true" applyBorder="true" applyAlignment="true">
      <alignment horizontal="left" wrapText="true"/>
    </xf>
    <xf numFmtId="0" fontId="41" fillId="16" borderId="53" xfId="1144" applyFont="true" applyFill="true" applyBorder="true" applyAlignment="true">
      <alignment horizontal="left" vertical="top" wrapText="true"/>
    </xf>
    <xf numFmtId="0" fontId="40" fillId="3" borderId="10" xfId="1150" applyFont="true" applyAlignment="true">
      <alignment horizontal="left" vertical="top" wrapText="true"/>
    </xf>
    <xf numFmtId="0" fontId="40" fillId="3" borderId="10" xfId="1151" applyFont="true" applyAlignment="true">
      <alignment horizontal="left" vertical="top" wrapText="true"/>
    </xf>
    <xf numFmtId="0" fontId="40" fillId="3" borderId="10" xfId="1152" applyFont="true" applyAlignment="true">
      <alignment horizontal="left" vertical="top" wrapText="true"/>
    </xf>
    <xf numFmtId="0" fontId="41" fillId="16" borderId="52" xfId="721" applyFont="true" applyFill="true" applyBorder="true" applyAlignment="true">
      <alignment horizontal="left" vertical="center" wrapText="true"/>
    </xf>
    <xf numFmtId="0" fontId="41" fillId="16" borderId="53" xfId="733" applyFont="true" applyFill="true" applyBorder="true" applyAlignment="true">
      <alignment horizontal="left" vertical="center" wrapText="true"/>
    </xf>
    <xf numFmtId="0" fontId="41" fillId="16" borderId="54" xfId="745" applyFont="true" applyFill="true" applyBorder="true" applyAlignment="true">
      <alignment horizontal="left" vertical="center" wrapText="true"/>
    </xf>
    <xf numFmtId="0" fontId="41" fillId="16" borderId="53" xfId="853" applyFont="true" applyFill="true" applyBorder="true" applyAlignment="true">
      <alignment horizontal="left" vertical="center" wrapText="true"/>
    </xf>
    <xf numFmtId="0" fontId="41" fillId="16" borderId="54" xfId="865" applyFont="true" applyFill="true" applyBorder="true" applyAlignment="true">
      <alignment horizontal="left" vertical="center" wrapText="true"/>
    </xf>
    <xf numFmtId="0" fontId="41" fillId="16" borderId="53" xfId="913" applyFont="true" applyFill="true" applyBorder="true" applyAlignment="true">
      <alignment horizontal="left" vertical="center" wrapText="true"/>
    </xf>
    <xf numFmtId="0" fontId="41" fillId="16" borderId="54" xfId="925" applyFont="true" applyFill="true" applyBorder="true" applyAlignment="true">
      <alignment horizontal="left" vertical="center" wrapText="true"/>
    </xf>
    <xf numFmtId="0" fontId="63" fillId="0" borderId="10" xfId="0" applyFont="true" applyFill="true" applyBorder="true" applyAlignment="true">
      <alignment vertical="top"/>
    </xf>
    <xf numFmtId="0" fontId="0" fillId="0" borderId="10" xfId="0" applyBorder="true" applyAlignment="true"/>
    <xf numFmtId="0" fontId="23" fillId="0" borderId="10" xfId="0" applyFont="true" applyFill="true" applyBorder="true" applyAlignment="true">
      <alignment horizontal="right" vertical="top" wrapText="true"/>
    </xf>
    <xf numFmtId="0" fontId="23" fillId="0" borderId="10" xfId="0" applyFont="true" applyBorder="true" applyAlignment="true">
      <alignment horizontal="right" vertical="top" wrapText="tru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23" fillId="3" borderId="10" xfId="1114" applyFont="true" applyAlignment="true">
      <alignment horizontal="right" vertical="top" wrapText="true"/>
    </xf>
    <xf numFmtId="0" fontId="23" fillId="3" borderId="46" xfId="1115" applyFont="true" applyBorder="true" applyAlignment="true">
      <alignment horizontal="right" vertical="top" wrapText="true"/>
    </xf>
    <xf numFmtId="0" fontId="23" fillId="3" borderId="47" xfId="1116" applyFont="true" applyBorder="true" applyAlignment="true">
      <alignment horizontal="right" vertical="top" wrapText="true"/>
    </xf>
    <xf numFmtId="0" fontId="23" fillId="3" borderId="10" xfId="1125" applyFont="true" applyAlignment="true">
      <alignment horizontal="right" vertical="top" wrapText="true"/>
    </xf>
    <xf numFmtId="0" fontId="23" fillId="3" borderId="46" xfId="1126" applyFont="true" applyBorder="true" applyAlignment="true">
      <alignment horizontal="right" vertical="top" wrapText="true"/>
    </xf>
    <xf numFmtId="0" fontId="23" fillId="3" borderId="47" xfId="1127" applyFont="true" applyBorder="true" applyAlignment="true">
      <alignment horizontal="right" vertical="top" wrapText="true"/>
    </xf>
    <xf numFmtId="0" fontId="23" fillId="0" borderId="0" xfId="0" applyFont="true" applyAlignment="true">
      <alignment horizontal="right" vertical="top" wrapText="true"/>
    </xf>
    <xf numFmtId="0" fontId="23" fillId="3" borderId="10" xfId="1103" applyFont="true" applyAlignment="true">
      <alignment horizontal="right" vertical="top" wrapText="true"/>
    </xf>
    <xf numFmtId="0" fontId="23" fillId="3" borderId="46" xfId="1104" applyFont="true" applyBorder="true" applyAlignment="true">
      <alignment horizontal="right" vertical="top" wrapText="true"/>
    </xf>
    <xf numFmtId="0" fontId="23" fillId="3" borderId="47" xfId="1105" applyFont="true" applyBorder="true" applyAlignment="true">
      <alignment horizontal="right" vertical="top" wrapText="true"/>
    </xf>
    <xf numFmtId="0" fontId="23" fillId="3" borderId="10" xfId="0" applyFont="true" applyFill="true" applyBorder="true" applyAlignment="true">
      <alignment horizontal="right" vertical="top" wrapText="true"/>
    </xf>
  </cellXfs>
  <cellStyles count="1154">
    <cellStyle name="Normal" xfId="0" builtinId="0"/>
    <cellStyle name="Normal 3" xfId="1153" xr:uid="{7D3646E4-4978-4AF1-BDCB-38DE0B0DBBFC}"/>
    <cellStyle name="style1618152204964" xfId="95" xr:uid="{02E2F8FD-66C4-44B0-88FC-C54D552ACB3F}"/>
    <cellStyle name="style1618152204986" xfId="96" xr:uid="{876C76B2-101B-4940-9650-F07ED41110FB}"/>
    <cellStyle name="style1618152205002" xfId="90" xr:uid="{18F87F93-E937-43F5-8D9B-FBC47DFDE03A}"/>
    <cellStyle name="style1618152205033" xfId="84" xr:uid="{7517FD5A-7951-41B6-BDD2-D95977C42B93}"/>
    <cellStyle name="style1618152205049" xfId="89" xr:uid="{9AF15B7B-11C6-4DED-A3B4-3C39D64A6675}"/>
    <cellStyle name="style1618152205087" xfId="83" xr:uid="{2EAB7FA7-D7DC-4AF2-84A2-BB4053837A75}"/>
    <cellStyle name="style1618152205118" xfId="78" xr:uid="{ADC2FD87-FFF5-496D-8EFC-469AD61A6B7D}"/>
    <cellStyle name="style1618152205133" xfId="72" xr:uid="{721FC87F-6494-423A-9B5C-D80A6D0D8033}"/>
    <cellStyle name="style1618152205171" xfId="62" xr:uid="{C66743F5-E8F6-47F3-B071-F918269E8A60}"/>
    <cellStyle name="style1618152205187" xfId="77" xr:uid="{6BA2E1D0-7E2F-4B1D-A6A1-594B4A06384A}"/>
    <cellStyle name="style1618152205218" xfId="71" xr:uid="{F4FB749B-421B-4B59-80F9-83EB0E4ACBA8}"/>
    <cellStyle name="style1618152205234" xfId="61" xr:uid="{4071D677-5094-4435-A917-418181E7C92C}"/>
    <cellStyle name="style1618152205265" xfId="57" xr:uid="{D392BB57-7BAE-40F4-8956-3EBC527AF047}"/>
    <cellStyle name="style1618152205272" xfId="56" xr:uid="{1652200D-0075-4404-BFCB-EBEB38A1B556}"/>
    <cellStyle name="style1618152205303" xfId="53" xr:uid="{E9C7C1E9-0561-4DA0-9CEC-F48745AECD90}"/>
    <cellStyle name="style1618152205334" xfId="40" xr:uid="{F0EE2ED4-93A9-4B21-8805-552FC4784C32}"/>
    <cellStyle name="style1618152205388" xfId="38" xr:uid="{305B7BFF-8A66-40CE-9BDF-94152C1E5CBA}"/>
    <cellStyle name="style1618152205403" xfId="37" xr:uid="{DC43AAB3-4E55-4339-B71B-F2CD3F707B8C}"/>
    <cellStyle name="style1618152205419" xfId="39" xr:uid="{3B1F678E-6E58-4DD1-9ED1-DE635F028102}"/>
    <cellStyle name="style1618152205450" xfId="36" xr:uid="{3F82AAC1-2BCA-4934-A653-009379287325}"/>
    <cellStyle name="style1618152205472" xfId="35" xr:uid="{631FAD54-8E97-46F1-9A86-F3FC0E643C97}"/>
    <cellStyle name="style1618152205488" xfId="34" xr:uid="{FE3C28B5-EF38-4E67-8A44-B0F7FCF573E4}"/>
    <cellStyle name="style1618152205537" xfId="33" xr:uid="{C07CAEC0-55DE-422D-9887-5B713095DC73}"/>
    <cellStyle name="style1618152205553" xfId="32" xr:uid="{A55B3B17-F67C-4D6D-BAC0-5508CD87E9B6}"/>
    <cellStyle name="style1618152205588" xfId="31" xr:uid="{51C64274-F4DE-4C50-B543-FC5FE1CE7C3A}"/>
    <cellStyle name="style1618152205604" xfId="30" xr:uid="{A099BF30-CC75-4318-81BC-A26EF1D4C5E9}"/>
    <cellStyle name="style1618152206746" xfId="93" xr:uid="{6A9A9F48-48D7-465D-BDF3-3661F4E57B1B}"/>
    <cellStyle name="style1618152206762" xfId="94" xr:uid="{AAE8D1C5-5076-4F48-8AA1-F35A0861CC40}"/>
    <cellStyle name="style1618152206784" xfId="88" xr:uid="{5AA57486-0C8A-4578-BB85-F618BDB5B740}"/>
    <cellStyle name="style1618152206816" xfId="82" xr:uid="{B84C5D06-4F90-4016-9350-33272D808D83}"/>
    <cellStyle name="style1618152206831" xfId="87" xr:uid="{CC4B8AF0-BC78-41B0-977A-43829D336CD6}"/>
    <cellStyle name="style1618152206885" xfId="81" xr:uid="{201586E1-8518-4491-9D2A-2665D1A3BFEE}"/>
    <cellStyle name="style1618152206900" xfId="76" xr:uid="{3F169B8A-A62F-4EB7-B6CF-31560B24EF28}"/>
    <cellStyle name="style1618152206916" xfId="70" xr:uid="{AEDCDC73-DA8D-4BD5-B325-23C8225FCC42}"/>
    <cellStyle name="style1618152206963" xfId="66" xr:uid="{248E52C4-8A27-4575-B511-3193430DB12D}"/>
    <cellStyle name="style1618152206985" xfId="75" xr:uid="{4873667D-0394-446C-899D-0E05F88176C5}"/>
    <cellStyle name="style1618152207000" xfId="69" xr:uid="{20B1A1F7-BED1-488D-86DA-7715535A959F}"/>
    <cellStyle name="style1618152207032" xfId="65" xr:uid="{7ED2DA0D-257D-4C72-9DCF-E7A3C93A5F9B}"/>
    <cellStyle name="style1618152207047" xfId="64" xr:uid="{B91FECC1-1FD6-4CCB-AB78-155FA26F0B4A}"/>
    <cellStyle name="style1618152207079" xfId="63" xr:uid="{8D9F1103-77FF-4EE6-8C86-9EC148FD6C52}"/>
    <cellStyle name="style1618152207101" xfId="60" xr:uid="{5010DA0B-F8D1-4674-A3F7-2B8D109EA18A}"/>
    <cellStyle name="style1618152207132" xfId="51" xr:uid="{2090078C-237C-4895-88F4-0376F3769920}"/>
    <cellStyle name="style1618152207179" xfId="49" xr:uid="{A7782651-B4DE-4D76-8095-DB9514DA4957}"/>
    <cellStyle name="style1618152207201" xfId="48" xr:uid="{85CA53C4-0CAE-490D-8AF5-1B8075C3C08B}"/>
    <cellStyle name="style1618152207217" xfId="50" xr:uid="{86772E2C-72E6-4700-99C8-0EAF5529DE6D}"/>
    <cellStyle name="style1618152207248" xfId="47" xr:uid="{4341C9B0-7ED6-40B8-8E8E-6578E433A8B7}"/>
    <cellStyle name="style1618152207264" xfId="46" xr:uid="{5738A154-410D-465C-B639-371764FA6641}"/>
    <cellStyle name="style1618152207286" xfId="45" xr:uid="{918BC546-68F2-4377-9335-08C506486CAD}"/>
    <cellStyle name="style1618152207333" xfId="44" xr:uid="{224E7459-D412-4F3F-9405-673F4177006B}"/>
    <cellStyle name="style1618152207348" xfId="43" xr:uid="{94495474-C21F-45B5-B9DC-BD70F0D670E8}"/>
    <cellStyle name="style1618152207379" xfId="42" xr:uid="{B94FEB1F-1B99-49C3-A719-8DA3CF7425B8}"/>
    <cellStyle name="style1618152207402" xfId="41" xr:uid="{DFE2CAA9-B6E6-4C61-BDFC-26598317296A}"/>
    <cellStyle name="style1618152208396" xfId="91" xr:uid="{72BAC9F5-BE7E-445C-B2F3-D0D2F56620F2}"/>
    <cellStyle name="style1618152208419" xfId="92" xr:uid="{7454D65E-32A6-448C-8629-F4238079BB0F}"/>
    <cellStyle name="style1618152208450" xfId="86" xr:uid="{FD9740B3-46E8-46F6-9B26-0D413F0D0BDF}"/>
    <cellStyle name="style1618152208481" xfId="80" xr:uid="{B64B1CB6-50FF-42C5-9E0A-6B0A8040CE33}"/>
    <cellStyle name="style1618152208497" xfId="85" xr:uid="{0C274BE9-05F2-4038-BFAC-497D59D6BCBA}"/>
    <cellStyle name="style1618152208538" xfId="79" xr:uid="{F0FE4A41-709F-4575-ABE1-B0701ADB555F}"/>
    <cellStyle name="style1618152208554" xfId="74" xr:uid="{7615E8E9-5F25-4FF3-A99B-42EBABA93392}"/>
    <cellStyle name="style1618152208585" xfId="68" xr:uid="{10B8B990-82AB-4563-93B8-F46FA302C526}"/>
    <cellStyle name="style1618152208619" xfId="59" xr:uid="{B70EFD40-2478-47AA-9959-51B4DA68DC0D}"/>
    <cellStyle name="style1618152208650" xfId="73" xr:uid="{4D4ADE31-5676-4193-9518-0B52F430FC63}"/>
    <cellStyle name="style1618152208666" xfId="67" xr:uid="{00813E5E-A854-4060-942F-7E0446E43516}"/>
    <cellStyle name="style1618152208697" xfId="58" xr:uid="{6BC5E0A9-D565-46C9-B109-E1155F886027}"/>
    <cellStyle name="style1618152208719" xfId="55" xr:uid="{F8EB2AD2-6483-4941-9ED3-EA950F9145C8}"/>
    <cellStyle name="style1618152208742" xfId="54" xr:uid="{D075EF88-CDD0-4135-B61B-850EB9522E76}"/>
    <cellStyle name="style1618152208762" xfId="52" xr:uid="{D602B8FF-F8BD-4438-8DF7-37C77355F97A}"/>
    <cellStyle name="style1618152208793" xfId="29" xr:uid="{41BC634E-A73F-4461-9228-F60BF7957ECD}"/>
    <cellStyle name="style1618152208835" xfId="27" xr:uid="{A657B35E-801C-4322-A218-8B8B4B55280B}"/>
    <cellStyle name="style1618152208866" xfId="26" xr:uid="{CDE40E13-73AA-4AF8-A0E7-DA3A2D8DC281}"/>
    <cellStyle name="style1618152208882" xfId="28" xr:uid="{864A40CD-A40D-4C89-8063-2B0942D88C22}"/>
    <cellStyle name="style1618152208913" xfId="25" xr:uid="{4A9F998E-4723-4AC1-B6A0-E0E577D6C699}"/>
    <cellStyle name="style1618152208935" xfId="24" xr:uid="{7847CC5E-530A-4783-9776-E4C0BAABD910}"/>
    <cellStyle name="style1618152208951" xfId="23" xr:uid="{17DED248-2B2F-4467-ADD7-C3D8C86BF097}"/>
    <cellStyle name="style1618152208998" xfId="22" xr:uid="{06C58BF1-111D-444C-B779-0B0179360BE3}"/>
    <cellStyle name="style1618152209020" xfId="21" xr:uid="{43FB8D67-5AC0-4BF4-BEC1-3C93E1FC0CED}"/>
    <cellStyle name="style1618152209036" xfId="20" xr:uid="{D846FF88-E3F4-4AF4-AFB9-802D2E4ACCF4}"/>
    <cellStyle name="style1618152209067" xfId="19" xr:uid="{D0F1CF9A-F6FD-4E1B-8369-55A3E9418528}"/>
    <cellStyle name="style1620136746337" xfId="576" xr:uid="{93053C8A-8B50-4979-8E97-0777274272DE}"/>
    <cellStyle name="style1620136746352" xfId="575" xr:uid="{70E96040-DE8B-4C54-B8B9-1A017894F7C9}"/>
    <cellStyle name="style1620136746368" xfId="564" xr:uid="{BA3C78D0-71B7-4285-BAA0-42EA7D35DB64}"/>
    <cellStyle name="style1620136746399" xfId="563" xr:uid="{4A30DEA9-FBBC-44B4-B8BC-15DF6B0255B3}"/>
    <cellStyle name="style1620136746437" xfId="573" xr:uid="{18A32A29-8B43-4DB4-8517-58817CFF9965}"/>
    <cellStyle name="style1620136746468" xfId="572" xr:uid="{44EC1A54-077F-4F06-B134-19621CCF8655}"/>
    <cellStyle name="style1620136746484" xfId="574" xr:uid="{8D46C112-12AC-418B-B7CC-B6F01BCF2F43}"/>
    <cellStyle name="style1620136746500" xfId="571" xr:uid="{17EE5F54-9563-492E-A5FA-C6218DAD83BA}"/>
    <cellStyle name="style1620136746524" xfId="562" xr:uid="{5ABD6E08-D4B0-48CA-9F3B-ACBE12D793AF}"/>
    <cellStyle name="style1620136746544" xfId="561" xr:uid="{839CC7A3-2F1E-4518-A0F0-56B105928B14}"/>
    <cellStyle name="style1620136746565" xfId="560" xr:uid="{F2F3CD10-949A-4C8A-B8A8-8C28D5BAF4BA}"/>
    <cellStyle name="style1620136746585" xfId="559" xr:uid="{02BE3229-5458-40C9-A09C-1576CBEE1599}"/>
    <cellStyle name="style1620136746605" xfId="552" xr:uid="{466F1667-FEB1-4E79-A366-1D5E882BCCA5}"/>
    <cellStyle name="style1620136746634" xfId="540" xr:uid="{26D29B4F-7E5E-45FD-AF3E-680841E63DDC}"/>
    <cellStyle name="style1620136746654" xfId="551" xr:uid="{ABD227EC-116D-4A94-B721-88D4A695262D}"/>
    <cellStyle name="style1620136746675" xfId="539" xr:uid="{52F707B0-FCB8-4198-9BF9-BD1722B22C93}"/>
    <cellStyle name="style1620136746697" xfId="528" xr:uid="{B019BF0A-5EAB-4233-B7F3-CD063DD05FF3}"/>
    <cellStyle name="style1620136746717" xfId="527" xr:uid="{464635A2-B37F-4BFC-B05C-CCF383968FEF}"/>
    <cellStyle name="style1620136746735" xfId="550" xr:uid="{3751D26B-E4AE-450C-A2E2-8AC2DBD7C578}"/>
    <cellStyle name="style1620136746766" xfId="549" xr:uid="{34F361BE-07AA-48F3-9DDE-89960EA81A26}"/>
    <cellStyle name="style1620136746786" xfId="548" xr:uid="{74C38048-82AE-4E3F-A8FD-EF6B59DFFBA4}"/>
    <cellStyle name="style1620136746809" xfId="547" xr:uid="{9ACB8E2D-849D-4848-A7A6-C6AA42CA1B28}"/>
    <cellStyle name="style1620136746829" xfId="538" xr:uid="{E63002F0-4B6B-40CF-8544-34920A7D44E4}"/>
    <cellStyle name="style1620136746849" xfId="537" xr:uid="{F8A4F43A-5A29-4129-8CAD-402A95870715}"/>
    <cellStyle name="style1620136746868" xfId="536" xr:uid="{DD8F7131-9FEE-4526-A3C7-53F1E4FE6A8A}"/>
    <cellStyle name="style1620136746890" xfId="535" xr:uid="{66FA9B60-26E2-4451-861C-226DAEE2481A}"/>
    <cellStyle name="style1620136746911" xfId="526" xr:uid="{0F2FF38F-ADAE-4839-BD13-B0A2109162E8}"/>
    <cellStyle name="style1620136746931" xfId="525" xr:uid="{2D598A10-F7D7-400C-910C-4759444B4D3E}"/>
    <cellStyle name="style1620136746951" xfId="524" xr:uid="{C30E24EA-80C7-4B06-B4E9-81168C702A9F}"/>
    <cellStyle name="style1620136746972" xfId="523" xr:uid="{83BCC3A6-7D13-4446-8A2D-D3F99FB9C199}"/>
    <cellStyle name="style1620136748098" xfId="516" xr:uid="{0B07D8F4-16C4-4D77-A12C-D23F41EC3151}"/>
    <cellStyle name="style1620136748119" xfId="515" xr:uid="{3C180B22-089F-446C-AF7D-154A2D85970A}"/>
    <cellStyle name="style1620136748139" xfId="504" xr:uid="{3EC73C3F-E8B2-4411-93DD-6EF11EA7EB60}"/>
    <cellStyle name="style1620136748159" xfId="503" xr:uid="{00C3194B-1748-4FC5-B93B-FFA74DB3D2D5}"/>
    <cellStyle name="style1620136748200" xfId="513" xr:uid="{B4C03E86-BCF1-4249-A79C-53BAF6EC6074}"/>
    <cellStyle name="style1620136748220" xfId="512" xr:uid="{300A4207-08EC-4997-9993-3EFCF7458588}"/>
    <cellStyle name="style1620136748241" xfId="514" xr:uid="{A4DC135A-8DE6-4BF4-9E22-A2EAEAF0B5ED}"/>
    <cellStyle name="style1620136748261" xfId="511" xr:uid="{67BBE6C3-379B-435D-9BC1-93A0EAC0DF80}"/>
    <cellStyle name="style1620136748289" xfId="502" xr:uid="{D9D947AA-202A-4C08-8470-0D593DF3DAEF}"/>
    <cellStyle name="style1620136748312" xfId="501" xr:uid="{FCAE6AB3-5D70-4517-B2AB-128E1CCAE90E}"/>
    <cellStyle name="style1620136748332" xfId="500" xr:uid="{7768D525-025B-4219-B92C-691FAECE2821}"/>
    <cellStyle name="style1620136748352" xfId="499" xr:uid="{85330C9D-F236-434E-81D4-31EDC01B7543}"/>
    <cellStyle name="style1620136748373" xfId="492" xr:uid="{D7EE0865-C73E-4C2B-8B62-095CA53B94D8}"/>
    <cellStyle name="style1620136748393" xfId="480" xr:uid="{52DDC62B-8B64-4412-97B8-9145AB706392}"/>
    <cellStyle name="style1620136748413" xfId="491" xr:uid="{A911BA1A-346C-4D77-B614-6FA0AE72928A}"/>
    <cellStyle name="style1620136748434" xfId="479" xr:uid="{4B456D8C-4057-4FA6-AF5D-F4AE27D568DE}"/>
    <cellStyle name="style1620136748454" xfId="468" xr:uid="{F328F7DC-B2B5-4345-82FC-8109ADB4E12C}"/>
    <cellStyle name="style1620136748474" xfId="467" xr:uid="{FD9E7C9E-9033-461D-86EA-7DA5C0EEA9AF}"/>
    <cellStyle name="style1620136748495" xfId="490" xr:uid="{048BFAF1-92D4-437C-B05F-84CEB418A3B7}"/>
    <cellStyle name="style1620136748515" xfId="489" xr:uid="{455D3A89-7FEF-4C53-9B5F-497A4FB3B1E5}"/>
    <cellStyle name="style1620136748535" xfId="488" xr:uid="{DA0F505E-D38C-4D57-ACCC-5FD9CC575496}"/>
    <cellStyle name="style1620136748556" xfId="487" xr:uid="{71E2B5FB-C900-4939-A621-DA90852A2EB7}"/>
    <cellStyle name="style1620136748576" xfId="478" xr:uid="{34AEA736-6FD3-45D6-919C-C0CE2AFE6EA4}"/>
    <cellStyle name="style1620136748605" xfId="477" xr:uid="{DDCD9F51-3E7D-48B8-9C30-12267132C3CE}"/>
    <cellStyle name="style1620136748627" xfId="476" xr:uid="{6381C9AB-B531-4924-8603-B253807D7E74}"/>
    <cellStyle name="style1620136748647" xfId="475" xr:uid="{186DC31A-A3FA-4099-ADE1-D4CB8EF8A520}"/>
    <cellStyle name="style1620136748688" xfId="466" xr:uid="{9183A16C-F4DA-45DC-871A-0ED52D566FFE}"/>
    <cellStyle name="style1620136748708" xfId="465" xr:uid="{728AD255-5809-4517-AA06-1CB18406194F}"/>
    <cellStyle name="style1620136748728" xfId="464" xr:uid="{0988ED8F-F37F-44C2-A7A8-0B9704DD6489}"/>
    <cellStyle name="style1620136748757" xfId="463" xr:uid="{CF6168BC-F3AA-48D0-A25C-9042FC44B889}"/>
    <cellStyle name="style1620136749838" xfId="456" xr:uid="{595B1D3C-DE9D-472F-B841-66FBC8115E33}"/>
    <cellStyle name="style1620136749858" xfId="455" xr:uid="{29C90FC6-0FA5-4C6F-8CE5-1476D918EE9B}"/>
    <cellStyle name="style1620136749878" xfId="444" xr:uid="{1EC7B6D9-1453-4A8F-882E-B92C7F75B7CC}"/>
    <cellStyle name="style1620136749898" xfId="443" xr:uid="{C6C49302-D7F1-4F6E-B530-3DE5D86FB378}"/>
    <cellStyle name="style1620136749939" xfId="453" xr:uid="{E22874CC-6B75-4382-A56F-0EE90417EAB3}"/>
    <cellStyle name="style1620136749960" xfId="452" xr:uid="{AAF16F89-1E27-41E3-A434-8D68E548F0F6}"/>
    <cellStyle name="style1620136749980" xfId="454" xr:uid="{9D640675-7B82-43E4-A4B3-2DA3AB99DDD3}"/>
    <cellStyle name="style1620136750000" xfId="451" xr:uid="{3F845808-947D-419D-AD48-3F68F1D99297}"/>
    <cellStyle name="style1620136750021" xfId="442" xr:uid="{5BDC634E-A014-499F-A681-107F9DC41119}"/>
    <cellStyle name="style1620136750041" xfId="441" xr:uid="{763C42AF-02E5-490A-BD9A-56C4BFF23CC9}"/>
    <cellStyle name="style1620136750061" xfId="440" xr:uid="{7063C8B1-1D07-40B5-BF9D-8029110CE6D2}"/>
    <cellStyle name="style1620136750082" xfId="439" xr:uid="{5B0499A0-D35E-4B09-9243-C3E5D5157B62}"/>
    <cellStyle name="style1620136750102" xfId="432" xr:uid="{056CDEAC-F882-4B98-AC41-CEB42FCF6969}"/>
    <cellStyle name="style1620136750130" xfId="420" xr:uid="{0BD1FC7B-11C3-47F7-A75C-3440AC6C1671}"/>
    <cellStyle name="style1620136750152" xfId="408" xr:uid="{F4DFD1C7-A63F-4CF4-8BE8-DFD34B7A95CE}"/>
    <cellStyle name="style1620136750173" xfId="431" xr:uid="{C88C972F-D29A-438E-B5AD-1ACB11B38FFF}"/>
    <cellStyle name="style1620136750193" xfId="419" xr:uid="{5D70E7F8-222B-40DA-8DAA-5C5E07D7885A}"/>
    <cellStyle name="style1620136750214" xfId="407" xr:uid="{0BD72A44-D36E-47C4-B1FC-2552FC072D27}"/>
    <cellStyle name="style1620136750234" xfId="430" xr:uid="{76AB4173-AD35-474C-AE0E-F65E843B7444}"/>
    <cellStyle name="style1620136750254" xfId="429" xr:uid="{9416D159-CD46-4E4E-A43E-5B65ED6D8DF5}"/>
    <cellStyle name="style1620136750275" xfId="428" xr:uid="{97BA1354-7E7E-42B6-A4E1-495ADEAC6DAA}"/>
    <cellStyle name="style1620136750295" xfId="427" xr:uid="{9AC60671-45B7-4651-9A52-92CC8790F776}"/>
    <cellStyle name="style1620136750315" xfId="418" xr:uid="{3B2EE845-7331-4F65-96F8-1F8085BCEABD}"/>
    <cellStyle name="style1620136750336" xfId="417" xr:uid="{46E0281F-9017-47D9-8FC7-54E9942F0A50}"/>
    <cellStyle name="style1620136750356" xfId="416" xr:uid="{682BFE80-270A-48E3-A4E4-B948F0D0C7D9}"/>
    <cellStyle name="style1620136750376" xfId="415" xr:uid="{F1DFAF33-4745-423E-981B-8051D497D99F}"/>
    <cellStyle name="style1620136750418" xfId="406" xr:uid="{46764805-BA9A-4430-A5E1-8D53D025CDA1}"/>
    <cellStyle name="style1620136750438" xfId="405" xr:uid="{46B38D60-CE9C-4328-A210-503A12AE8798}"/>
    <cellStyle name="style1620136750456" xfId="404" xr:uid="{92CDBD19-6B8E-4A8B-993F-CA8E1927EC89}"/>
    <cellStyle name="style1620136750478" xfId="403" xr:uid="{8A2D06F9-C33E-46CD-9687-FB8B34417C07}"/>
    <cellStyle name="style1620136751517" xfId="570" xr:uid="{3682FB95-4843-47D0-BD3B-310890F826FC}"/>
    <cellStyle name="style1620136751537" xfId="569" xr:uid="{2D511CF2-C56D-46C6-BE57-A65D54C2CBDA}"/>
    <cellStyle name="style1620136751558" xfId="558" xr:uid="{F30A43FD-DF94-4C2C-BBA4-056390AF0CED}"/>
    <cellStyle name="style1620136751578" xfId="557" xr:uid="{9A34C976-4D44-4772-B980-A33162EBBB1B}"/>
    <cellStyle name="style1620136751627" xfId="567" xr:uid="{D335D8BC-39CC-43B0-8A36-7BB086E387C0}"/>
    <cellStyle name="style1620136751647" xfId="566" xr:uid="{D85ED5F2-33B6-4F3B-AA3B-86E9FB14EDFB}"/>
    <cellStyle name="style1620136751667" xfId="568" xr:uid="{08F2428F-8C5A-4046-84FF-08870909AFDF}"/>
    <cellStyle name="style1620136751688" xfId="565" xr:uid="{6997B45E-7238-410D-90FC-B1336BEEE47B}"/>
    <cellStyle name="style1620136751708" xfId="556" xr:uid="{48766F05-5290-42FC-8351-624070BD2B0B}"/>
    <cellStyle name="style1620136751728" xfId="555" xr:uid="{F9DCDA1B-FDCA-4106-8736-1B0D89657634}"/>
    <cellStyle name="style1620136751749" xfId="554" xr:uid="{805F830A-3251-4A32-B687-FCBAC1011AD6}"/>
    <cellStyle name="style1620136751771" xfId="553" xr:uid="{9535004D-43C5-4269-8762-9C0673589406}"/>
    <cellStyle name="style1620136751792" xfId="546" xr:uid="{531D871D-0AF0-4B84-80DD-8B3F4277E817}"/>
    <cellStyle name="style1620136751812" xfId="534" xr:uid="{059717E6-7AE1-4556-8B03-184DF005A6FD}"/>
    <cellStyle name="style1620136751832" xfId="545" xr:uid="{D80D0BA3-AA36-4FAE-B98D-BF17BB7FB8E2}"/>
    <cellStyle name="style1620136751853" xfId="533" xr:uid="{5701A137-35C2-4C37-A7A1-1A0494DF2B50}"/>
    <cellStyle name="style1620136751873" xfId="522" xr:uid="{15826F2C-3DD1-472E-97A9-7ADC0772691A}"/>
    <cellStyle name="style1620136751893" xfId="521" xr:uid="{A0518EA1-FFAE-4D7A-91A5-E55C60A726B7}"/>
    <cellStyle name="style1620136751914" xfId="544" xr:uid="{2A6D3175-16C5-48C7-8402-52DC3FB53FE2}"/>
    <cellStyle name="style1620136751942" xfId="543" xr:uid="{3601E9AF-E70F-4323-8AB4-F18E72EA7052}"/>
    <cellStyle name="style1620136751965" xfId="542" xr:uid="{7A681B0C-064E-411C-8C48-5BAC0975730B}"/>
    <cellStyle name="style1620136751985" xfId="541" xr:uid="{5DCF53BF-9B47-461B-A482-4263E0E3C080}"/>
    <cellStyle name="style1620136752005" xfId="532" xr:uid="{C351DBE6-3E51-442B-8866-473FF12753E3}"/>
    <cellStyle name="style1620136752026" xfId="531" xr:uid="{D8DF794B-A6FE-4881-8BEB-F61C3C008E19}"/>
    <cellStyle name="style1620136752046" xfId="530" xr:uid="{05F12C7B-427F-4286-B54E-EF3F8DCB7018}"/>
    <cellStyle name="style1620136752066" xfId="529" xr:uid="{A5478FC4-E6E5-453E-AD4F-FAA3297F372E}"/>
    <cellStyle name="style1620136752095" xfId="520" xr:uid="{552BAD27-5A50-4BA4-9534-274F8C181EC2}"/>
    <cellStyle name="style1620136752115" xfId="519" xr:uid="{B6CD9101-177F-458D-ADC4-CDE75F428A97}"/>
    <cellStyle name="style1620136752127" xfId="518" xr:uid="{2C62616D-0CAB-4B22-BA11-4D767DE0C6FF}"/>
    <cellStyle name="style1620136752156" xfId="517" xr:uid="{6C4DF062-16C5-46B9-B8B5-6E573C254664}"/>
    <cellStyle name="style1620136753266" xfId="510" xr:uid="{E8C225F0-7C88-4CBD-B58B-A0F4C193B06F}"/>
    <cellStyle name="style1620136753287" xfId="509" xr:uid="{468E8B75-0C32-4B72-AB67-3D441A6723AA}"/>
    <cellStyle name="style1620136753307" xfId="498" xr:uid="{3FF8562F-CEBD-4ABB-B53C-884195C05C03}"/>
    <cellStyle name="style1620136753327" xfId="497" xr:uid="{ED6D6D53-68A8-4CFE-BFF6-2301F41075B0}"/>
    <cellStyle name="style1620136753368" xfId="507" xr:uid="{33256451-E241-43A0-8D98-2D1B82459BA5}"/>
    <cellStyle name="style1620136753388" xfId="506" xr:uid="{F6DF813A-9E69-4CB2-A030-20C96FBC793F}"/>
    <cellStyle name="style1620136753409" xfId="508" xr:uid="{3351442E-2615-4B37-BECF-58103A3BCDB0}"/>
    <cellStyle name="style1620136753429" xfId="505" xr:uid="{4DD18F32-2787-48AD-A197-29F781129CCE}"/>
    <cellStyle name="style1620136753450" xfId="496" xr:uid="{1927C667-98B1-4925-A8C3-B05B8B15AF15}"/>
    <cellStyle name="style1620136753470" xfId="495" xr:uid="{A9DFB2F3-1187-44CB-906E-1798A8430956}"/>
    <cellStyle name="style1620136753501" xfId="494" xr:uid="{E228FDC4-946D-4729-BD38-EE8E565427EC}"/>
    <cellStyle name="style1620136753521" xfId="493" xr:uid="{ECF0E6A5-81FC-4E67-B4D5-6C0E97F2EC2C}"/>
    <cellStyle name="style1620136753541" xfId="486" xr:uid="{510170CF-1065-4CFD-9DA8-B413149AD2A4}"/>
    <cellStyle name="style1620136753561" xfId="474" xr:uid="{9BC7E070-D021-4F0E-B917-4EE1CCEC8A29}"/>
    <cellStyle name="style1620136753582" xfId="485" xr:uid="{9EFE7BCA-9611-46B4-938D-AB47FF117F34}"/>
    <cellStyle name="style1620136753602" xfId="473" xr:uid="{5B35F313-FD37-43A7-940D-9A87CB3E24EF}"/>
    <cellStyle name="style1620136753622" xfId="462" xr:uid="{68BE14C7-8597-4A74-9067-6B3F91E6E989}"/>
    <cellStyle name="style1620136753643" xfId="461" xr:uid="{26972FE9-BDAE-439D-8376-ACF81327912D}"/>
    <cellStyle name="style1620136753663" xfId="484" xr:uid="{E2A2E293-ADE0-45C8-862C-6FED9F88377E}"/>
    <cellStyle name="style1620136753683" xfId="483" xr:uid="{CEADF461-73A8-4D84-AA91-FE2CF1B4EA68}"/>
    <cellStyle name="style1620136753703" xfId="482" xr:uid="{8BC18443-7568-4A59-88C5-207D2C942E2A}"/>
    <cellStyle name="style1620136753723" xfId="481" xr:uid="{BB7F2CDF-C581-49E0-BBEB-A0EE21FF9AA3}"/>
    <cellStyle name="style1620136753744" xfId="472" xr:uid="{F44277B6-5785-41FA-B5C8-E7F727E59B74}"/>
    <cellStyle name="style1620136753764" xfId="471" xr:uid="{97B5E11B-2E42-4737-9805-D1CF63A14C35}"/>
    <cellStyle name="style1620136753784" xfId="470" xr:uid="{8D8E06D5-0794-4BD8-B5D6-62615928F615}"/>
    <cellStyle name="style1620136753815" xfId="469" xr:uid="{F6B6BE49-DC04-4152-A079-17EAC2A87036}"/>
    <cellStyle name="style1620136753864" xfId="460" xr:uid="{95F2A948-782D-4AAE-AD6E-C708DC5D68DB}"/>
    <cellStyle name="style1620136753886" xfId="459" xr:uid="{F3D8B32E-AD0E-4C1E-871A-8C86B724932A}"/>
    <cellStyle name="style1620136753906" xfId="458" xr:uid="{55646A87-9482-4666-904A-B11054A17FE5}"/>
    <cellStyle name="style1620136753927" xfId="457" xr:uid="{527A23F5-60BD-42F9-BB2D-FDA3ACB615A6}"/>
    <cellStyle name="style1620136755012" xfId="450" xr:uid="{A6FB5640-A914-448B-815D-2833B57B7C3A}"/>
    <cellStyle name="style1620136755038" xfId="449" xr:uid="{B90709AD-88B0-44B1-ABDB-EE350DC1D0AF}"/>
    <cellStyle name="style1620136755054" xfId="438" xr:uid="{55431A75-BAA1-4621-823E-BDF396C0C2ED}"/>
    <cellStyle name="style1620136755069" xfId="437" xr:uid="{FBD8ADC1-88C0-4A51-8B58-B6C236178EC5}"/>
    <cellStyle name="style1620136755121" xfId="447" xr:uid="{B9DEFFBE-F81A-4589-87F1-DBAB3BAC5A14}"/>
    <cellStyle name="style1620136755138" xfId="446" xr:uid="{7A0867B5-61B4-46DF-8A30-12782A5CD0F6}"/>
    <cellStyle name="style1620136755154" xfId="448" xr:uid="{ECB32BD5-564A-4C6A-B9D0-4798101DF998}"/>
    <cellStyle name="style1620136755169" xfId="445" xr:uid="{F7BEEBF2-3599-4267-AFD0-53CC36D97AD4}"/>
    <cellStyle name="style1620136755201" xfId="436" xr:uid="{E7834C8B-6242-4DDC-8656-BACEFF7563C1}"/>
    <cellStyle name="style1620136755225" xfId="435" xr:uid="{BC6AD415-F3AD-4552-AD20-06371663EC1F}"/>
    <cellStyle name="style1620136755243" xfId="434" xr:uid="{9BD01386-28C5-4C15-9036-54534DED35FC}"/>
    <cellStyle name="style1620136755266" xfId="433" xr:uid="{7BB32D90-83AC-4C78-A9E4-66A56CDEFBF6}"/>
    <cellStyle name="style1620136755286" xfId="426" xr:uid="{6B763DED-7585-4404-8B78-7C947D766EE0}"/>
    <cellStyle name="style1620136755306" xfId="414" xr:uid="{5741420B-28A3-4EC6-A90F-7DE04BE16CE1}"/>
    <cellStyle name="style1620136755376" xfId="402" xr:uid="{4BA03CEF-2F01-467B-B2EC-F98F41675787}"/>
    <cellStyle name="style1620136755392" xfId="425" xr:uid="{828FFAC6-95E9-4B1B-B2C6-785B737D1BF0}"/>
    <cellStyle name="style1620136755424" xfId="413" xr:uid="{8383AC4E-199C-4194-88F0-2AF41E27E8F3}"/>
    <cellStyle name="style1620136755445" xfId="401" xr:uid="{ED914548-3CDE-46A1-A12A-7155BA28C8B1}"/>
    <cellStyle name="style1620136755461" xfId="424" xr:uid="{E76CFC5B-76A2-4AFB-8C25-ABAAF67D209C}"/>
    <cellStyle name="style1620136755477" xfId="423" xr:uid="{FE7E2698-16DE-49B9-B747-44296BCFB13C}"/>
    <cellStyle name="style1620136755508" xfId="422" xr:uid="{063AFC0C-8FD6-49EA-A097-3A9C333CA972}"/>
    <cellStyle name="style1620136755523" xfId="421" xr:uid="{11756182-0F2E-4922-8F16-50115985EC84}"/>
    <cellStyle name="style1620136755548" xfId="412" xr:uid="{1F479542-E6D3-4345-84C1-5698780ACAB1}"/>
    <cellStyle name="style1620136755568" xfId="411" xr:uid="{15E248DA-59D5-4C48-8AB6-C2F1E5AE0A78}"/>
    <cellStyle name="style1620136755586" xfId="410" xr:uid="{66DD357D-43BE-4826-B458-6E2D904D483A}"/>
    <cellStyle name="style1620136755607" xfId="409" xr:uid="{7BE5B34E-4CAA-4F18-BF2F-87E93BE898C9}"/>
    <cellStyle name="style1620136755639" xfId="400" xr:uid="{A7012C8B-4991-4CEA-8209-66A38D6D16AD}"/>
    <cellStyle name="style1620136755659" xfId="399" xr:uid="{D49A1D5E-B251-4427-B1AD-5DCDF99E6BDF}"/>
    <cellStyle name="style1620136755679" xfId="398" xr:uid="{846525B5-852B-4BA4-B481-DF894A1E2091}"/>
    <cellStyle name="style1620136755700" xfId="397" xr:uid="{7731F882-8C3B-43A1-97E2-F57BA0A5B0FA}"/>
    <cellStyle name="style1620136756965" xfId="396" xr:uid="{61AF67C7-8757-4A35-92E3-07365ABCC655}"/>
    <cellStyle name="style1620136756986" xfId="395" xr:uid="{19ECA2FF-DD42-4FD9-B9D1-4B4F2AD7F3FF}"/>
    <cellStyle name="style1620136757006" xfId="384" xr:uid="{3C2904E3-38B9-4522-BF66-02560562EEA7}"/>
    <cellStyle name="style1620136757027" xfId="383" xr:uid="{3E5711FF-EF36-4D84-9707-B06A32EEC422}"/>
    <cellStyle name="style1620136757067" xfId="393" xr:uid="{7B385C22-46E1-4D56-AEA8-FE6EB6D385A8}"/>
    <cellStyle name="style1620136757087" xfId="392" xr:uid="{F0695C29-3462-4BFF-9A36-F7D1A2044407}"/>
    <cellStyle name="style1620136757107" xfId="394" xr:uid="{B288E488-EB63-4E2E-83DB-AA8B39275921}"/>
    <cellStyle name="style1620136757127" xfId="391" xr:uid="{23849876-7082-44CA-8ACA-F93DE6A8AACF}"/>
    <cellStyle name="style1620136757156" xfId="382" xr:uid="{B6D5EDE7-22D6-47AF-9DB2-390C75CC1244}"/>
    <cellStyle name="style1620136757178" xfId="381" xr:uid="{DBE65D1A-EA7B-4156-8C99-AE624732F436}"/>
    <cellStyle name="style1620136757198" xfId="380" xr:uid="{004D3E02-E367-4B2E-8CFC-6B274FE54B2D}"/>
    <cellStyle name="style1620136757218" xfId="379" xr:uid="{9F55FAAE-6653-408A-94B3-9262323F9B00}"/>
    <cellStyle name="style1620136757238" xfId="372" xr:uid="{F78B62D4-C5DE-465B-BD9C-56959705FD53}"/>
    <cellStyle name="style1620136757258" xfId="360" xr:uid="{5AF2A85D-9672-4831-9099-3F9CED98905B}"/>
    <cellStyle name="style1620136757279" xfId="371" xr:uid="{A6294B0C-1345-4276-A948-ACB9C5D30352}"/>
    <cellStyle name="style1620136757299" xfId="359" xr:uid="{5BEA673D-2F87-4CD3-B0C4-92F158E232E7}"/>
    <cellStyle name="style1620136757319" xfId="348" xr:uid="{0737CA73-FE03-455E-9241-BC729C1A5DBB}"/>
    <cellStyle name="style1620136757339" xfId="347" xr:uid="{25C22B42-98C7-41B8-95E2-DA6DD31DFCEC}"/>
    <cellStyle name="style1620136757359" xfId="370" xr:uid="{C07AB4C5-9128-4E1C-B75A-A601D14AE22B}"/>
    <cellStyle name="style1620136757379" xfId="369" xr:uid="{4BBD7306-3BF3-48E7-9511-5A9275C32730}"/>
    <cellStyle name="style1620136757400" xfId="368" xr:uid="{F0DB836A-F83A-4E2B-8DA3-4A95D3E5BB7E}"/>
    <cellStyle name="style1620136757420" xfId="367" xr:uid="{218D5D6B-AE28-4382-A8B1-24390895285B}"/>
    <cellStyle name="style1620136757440" xfId="358" xr:uid="{D084C0A7-AD5F-40D3-A2C0-66CF27B2C085}"/>
    <cellStyle name="style1620136757461" xfId="357" xr:uid="{D2EE5B55-0EBF-459B-B296-DBD0C5D1C0F1}"/>
    <cellStyle name="style1620136757489" xfId="356" xr:uid="{D9555F55-34BD-4C9C-AF5F-DCBC87E950FF}"/>
    <cellStyle name="style1620136757511" xfId="355" xr:uid="{DF4C8C8C-9D4F-404D-9FDB-BA6F9876A0E7}"/>
    <cellStyle name="style1620136757540" xfId="346" xr:uid="{92105AEE-B54E-4375-8358-A2E098F28D42}"/>
    <cellStyle name="style1620136757560" xfId="345" xr:uid="{52CE74DD-EBD2-4804-BC86-959FC0F2C0F4}"/>
    <cellStyle name="style1620136757580" xfId="344" xr:uid="{09C58821-1F23-47FA-B0BC-4097838BDE0C}"/>
    <cellStyle name="style1620136757602" xfId="343" xr:uid="{E757C737-BBFB-4AEB-9C45-7A5FC50E36C0}"/>
    <cellStyle name="style1620136758637" xfId="336" xr:uid="{83E00ACD-9A91-47C5-BDB2-FA490A80D462}"/>
    <cellStyle name="style1620136758665" xfId="335" xr:uid="{D3823410-EAB9-4998-9840-0BDD1C14DE68}"/>
    <cellStyle name="style1620136758687" xfId="324" xr:uid="{7931FB39-9BE8-41D6-9E16-44677676849C}"/>
    <cellStyle name="style1620136758707" xfId="323" xr:uid="{2A21D9B2-0076-4FC0-8E6E-3A0017406FDA}"/>
    <cellStyle name="style1620136758747" xfId="333" xr:uid="{868FA679-6823-4A63-BDB5-CF587546DC18}"/>
    <cellStyle name="style1620136758768" xfId="332" xr:uid="{3730D0D5-A351-489F-BA63-506DFD786F4E}"/>
    <cellStyle name="style1620136758788" xfId="334" xr:uid="{751C8506-2405-474C-8A9D-DEEF33F2A30F}"/>
    <cellStyle name="style1620136758808" xfId="331" xr:uid="{B7FEC642-5FD9-4D05-9781-71D750F0682F}"/>
    <cellStyle name="style1620136758828" xfId="322" xr:uid="{E77023BA-20A6-43D3-83DB-D2C41B1C1746}"/>
    <cellStyle name="style1620136758848" xfId="321" xr:uid="{9DF036A7-6B9E-4A3C-82D2-885AEE4BECAC}"/>
    <cellStyle name="style1620136758877" xfId="320" xr:uid="{B0C282BE-6019-4D47-A8FC-7A5E6C5633F1}"/>
    <cellStyle name="style1620136758899" xfId="319" xr:uid="{7B6B8D98-75E5-46BD-A25B-9C342F64FFB4}"/>
    <cellStyle name="style1620136758917" xfId="312" xr:uid="{A6B098FA-9546-49D6-9CE8-6FEA049CC71C}"/>
    <cellStyle name="style1620136758947" xfId="300" xr:uid="{0D48FEB0-03EC-444E-A95D-F3F76AAC940C}"/>
    <cellStyle name="style1620136758969" xfId="311" xr:uid="{D07A9F0B-23C8-4A56-AF27-9EBF429BC4F8}"/>
    <cellStyle name="style1620136758990" xfId="299" xr:uid="{07A8E8EB-B775-4ABA-8B59-FE76D0BAAA83}"/>
    <cellStyle name="style1620136759018" xfId="288" xr:uid="{0D144262-9689-4DA1-950C-E8AD33686C3F}"/>
    <cellStyle name="style1620136759040" xfId="287" xr:uid="{E2929978-7B59-47CA-B5D5-28E478848321}"/>
    <cellStyle name="style1620136759060" xfId="310" xr:uid="{29CE671B-CA1C-4EEC-8C95-1D865BF2F54F}"/>
    <cellStyle name="style1620136759080" xfId="309" xr:uid="{ACEBCB9B-7627-4236-9CC5-318B952A6E51}"/>
    <cellStyle name="style1620136759100" xfId="308" xr:uid="{C60AD9B4-7E01-481D-B0A8-0F8D9FDAEFE2}"/>
    <cellStyle name="style1620136759121" xfId="307" xr:uid="{2EFDD3C2-E91F-46DA-8CC9-5D935EB74E74}"/>
    <cellStyle name="style1620136759141" xfId="298" xr:uid="{0B559217-54C8-42DE-A202-B3F1F7244FB9}"/>
    <cellStyle name="style1620136759161" xfId="297" xr:uid="{35E456E5-3EF4-40AD-8FE3-5B6E73BA2D9C}"/>
    <cellStyle name="style1620136759181" xfId="296" xr:uid="{A5FF2D7C-0D9C-4EB5-94DF-1BD5FDC71C66}"/>
    <cellStyle name="style1620136759201" xfId="295" xr:uid="{E4BB1E2F-91AF-46DD-B4C5-93E6C170DBD2}"/>
    <cellStyle name="style1620136759260" xfId="286" xr:uid="{A24EC75F-2BD0-460A-A1B6-6E86159D4BF9}"/>
    <cellStyle name="style1620136759282" xfId="285" xr:uid="{FCD645C1-9EED-4E20-8684-F49849172C18}"/>
    <cellStyle name="style1620136759302" xfId="284" xr:uid="{D3959016-1453-4664-8E72-0CF1DC03EE9F}"/>
    <cellStyle name="style1620136759322" xfId="283" xr:uid="{99570272-ED3B-4829-B53E-5F08804C5828}"/>
    <cellStyle name="style1620136760237" xfId="390" xr:uid="{B78994FA-AF48-4A43-B7F7-085214926616}"/>
    <cellStyle name="style1620136760258" xfId="389" xr:uid="{9CD1CEA1-4C3D-4B2D-BC69-0AF768D49878}"/>
    <cellStyle name="style1620136760278" xfId="378" xr:uid="{99B8980F-1843-4B1E-99CD-4B1EF344003D}"/>
    <cellStyle name="style1620136760298" xfId="377" xr:uid="{51DF0B16-367B-45DA-8440-784475C990BE}"/>
    <cellStyle name="style1620136760338" xfId="387" xr:uid="{A29703E1-D9F4-49E2-B28B-762235F3DDFD}"/>
    <cellStyle name="style1620136760358" xfId="386" xr:uid="{83155D9D-FF29-4338-B8E3-3DCD6BB88601}"/>
    <cellStyle name="style1620136760379" xfId="388" xr:uid="{43938476-C7E3-48DE-BABD-BF52016BB9D3}"/>
    <cellStyle name="style1620136760407" xfId="385" xr:uid="{356E1CD0-C250-4CDB-9C26-1C81045253BA}"/>
    <cellStyle name="style1620136760427" xfId="376" xr:uid="{513630D6-A5A9-4083-BE74-FE4E9DA3F193}"/>
    <cellStyle name="style1620136760447" xfId="375" xr:uid="{F6158349-CC86-480E-A0E8-FA188FE6FE94}"/>
    <cellStyle name="style1620136760467" xfId="374" xr:uid="{192BF400-89F9-49AD-ABB5-B6CB8A87DCC6}"/>
    <cellStyle name="style1620136760499" xfId="373" xr:uid="{46181F70-574B-4547-BD0B-A267D28C0413}"/>
    <cellStyle name="style1620136760520" xfId="366" xr:uid="{D74B959F-A10B-43F5-B0A0-A6C3AB1887D8}"/>
    <cellStyle name="style1620136760540" xfId="354" xr:uid="{2DF84700-5DA5-4F1D-A223-0F077DCDC9D1}"/>
    <cellStyle name="style1620136760560" xfId="365" xr:uid="{16285966-E727-4CDA-813C-5AB86C9E9377}"/>
    <cellStyle name="style1620136760580" xfId="353" xr:uid="{225DF016-4E79-44FE-9E2D-4AE9270F5585}"/>
    <cellStyle name="style1620136760600" xfId="342" xr:uid="{D40A6D76-E906-4FFE-A0CA-2A5871A7AE2C}"/>
    <cellStyle name="style1620136760620" xfId="341" xr:uid="{A37741C7-A2C0-4C5B-B7E7-DB8709B0D3C4}"/>
    <cellStyle name="style1620136760640" xfId="364" xr:uid="{72BCF141-0757-49C3-A6D5-12B001945EA2}"/>
    <cellStyle name="style1620136760661" xfId="363" xr:uid="{AC7E1D2A-1B5A-4B60-A7A5-F17CF4CBF33C}"/>
    <cellStyle name="style1620136760681" xfId="362" xr:uid="{830897AF-6EF1-4EEB-80D5-AE831A86E4A2}"/>
    <cellStyle name="style1620136760701" xfId="361" xr:uid="{8CF49782-EE12-4050-98F9-2AA55530348E}"/>
    <cellStyle name="style1620136760721" xfId="352" xr:uid="{12FC6FC5-4DA3-490D-A9CE-D1C181F099BC}"/>
    <cellStyle name="style1620136760741" xfId="351" xr:uid="{663E5CAA-0CFF-4576-A8B1-9D0C36E6F825}"/>
    <cellStyle name="style1620136760761" xfId="350" xr:uid="{FE54B998-9C22-40B9-8B92-F8871A8C7161}"/>
    <cellStyle name="style1620136760782" xfId="349" xr:uid="{8A29DBBD-B787-483C-9A8B-641B01844202}"/>
    <cellStyle name="style1620136760820" xfId="340" xr:uid="{915A25D3-38B9-4DB4-A508-52EE6BE67732}"/>
    <cellStyle name="style1620136760840" xfId="339" xr:uid="{8DC45AA9-1B94-4D42-8CE6-DCAA216F803F}"/>
    <cellStyle name="style1620136760860" xfId="338" xr:uid="{175D507D-28EE-4E1F-B8BC-51FF139DFF24}"/>
    <cellStyle name="style1620136760882" xfId="337" xr:uid="{44E31835-F5BD-489C-B290-5AD5A59AE1EC}"/>
    <cellStyle name="style1620136761961" xfId="330" xr:uid="{F4068532-8324-4D77-B076-BB90D81635CE}"/>
    <cellStyle name="style1620136761981" xfId="329" xr:uid="{7349B33A-1DB1-4E3C-B3A4-27C14708172E}"/>
    <cellStyle name="style1620136762002" xfId="318" xr:uid="{650E2E1E-B422-4F2C-BAE3-2E882AC0BF6A}"/>
    <cellStyle name="style1620136762030" xfId="317" xr:uid="{979DA1BD-322A-46FC-9A31-B9F2B51E2AEC}"/>
    <cellStyle name="style1620136762070" xfId="327" xr:uid="{53F2C80F-F95D-4466-8F79-55FB5F7723F5}"/>
    <cellStyle name="style1620136762092" xfId="326" xr:uid="{FE8B6D40-91D9-47D0-8B3C-9AB4DEAA4E92}"/>
    <cellStyle name="style1620136762112" xfId="328" xr:uid="{EECE60DF-5FA0-46E0-962D-2894FF36B134}"/>
    <cellStyle name="style1620136762133" xfId="325" xr:uid="{243BC659-9E66-4141-9346-327916F2C150}"/>
    <cellStyle name="style1620136762153" xfId="316" xr:uid="{F10C1ED9-91E3-43BB-A497-F7206CBFC956}"/>
    <cellStyle name="style1620136762173" xfId="315" xr:uid="{C5BEE133-8407-4BC0-8C41-7F25F8BA4420}"/>
    <cellStyle name="style1620136762193" xfId="314" xr:uid="{1B074FB9-3F08-4B47-A78A-89C7963C2086}"/>
    <cellStyle name="style1620136762213" xfId="313" xr:uid="{D10FECD8-887B-4EC1-A37F-04FF4521884C}"/>
    <cellStyle name="style1620136762233" xfId="306" xr:uid="{8350FAAE-E4B2-4B57-A4DA-07FB1F3889D1}"/>
    <cellStyle name="style1620136762254" xfId="294" xr:uid="{777BFCB7-A222-491D-9A1D-A1E6587AF705}"/>
    <cellStyle name="style1620136762274" xfId="305" xr:uid="{90A8A919-665A-4FCA-8FE3-043BAEDC1E3F}"/>
    <cellStyle name="style1620136762294" xfId="293" xr:uid="{25263E06-860C-4768-BF84-4D482109E1AB}"/>
    <cellStyle name="style1620136762314" xfId="282" xr:uid="{595CE02B-1355-4B76-8538-AF61830D9AE0}"/>
    <cellStyle name="style1620136762334" xfId="281" xr:uid="{FEF2FA5E-373A-4744-AD8E-0651521D5E81}"/>
    <cellStyle name="style1620136762363" xfId="304" xr:uid="{CD12BD29-A349-4EE0-8ED2-AAB87FC5DAD4}"/>
    <cellStyle name="style1620136762378" xfId="303" xr:uid="{823829C4-F7C2-40B7-AD4C-8E001E029196}"/>
    <cellStyle name="style1620136762394" xfId="302" xr:uid="{168216BF-BE20-4DB3-AD88-97C8B2BDE7E1}"/>
    <cellStyle name="style1620136762428" xfId="301" xr:uid="{61D6C20A-6661-4B31-AA6B-1B44A6571107}"/>
    <cellStyle name="style1620136762443" xfId="292" xr:uid="{7DEC7865-89BD-4130-B39F-77B3291E66ED}"/>
    <cellStyle name="style1620136762465" xfId="291" xr:uid="{A15C0EF5-F872-4B6D-863C-1A713598D0A2}"/>
    <cellStyle name="style1620136762485" xfId="290" xr:uid="{6C7F54DE-FA07-4EDD-A911-B08C5B9CA4A6}"/>
    <cellStyle name="style1620136762506" xfId="289" xr:uid="{E5DDA577-623B-41D0-B149-D0CEEC64DB6A}"/>
    <cellStyle name="style1620136762556" xfId="280" xr:uid="{5F36483F-5434-4EAA-A4F0-91FC7EE2FBB1}"/>
    <cellStyle name="style1620136762576" xfId="279" xr:uid="{57445DF0-114E-4A3A-8F12-73E84DB71918}"/>
    <cellStyle name="style1620136762596" xfId="278" xr:uid="{82F16D0F-9E1B-4F03-B5FB-3505FFBDE52B}"/>
    <cellStyle name="style1620136762617" xfId="277" xr:uid="{E3C5B332-EA20-43F5-94DA-3C178C24B0A8}"/>
    <cellStyle name="style1620136764387" xfId="276" xr:uid="{A71D493E-9370-404E-92BC-12DF7DA97AAD}"/>
    <cellStyle name="style1620136764407" xfId="275" xr:uid="{C79C128A-9CCC-4664-9546-45BAE043898B}"/>
    <cellStyle name="style1620136764427" xfId="264" xr:uid="{4B6E4880-A2A8-4B9B-BD79-2CFC2DEFDF78}"/>
    <cellStyle name="style1620136764447" xfId="263" xr:uid="{4336C156-1F47-4EB2-BD7A-D5072D5F3342}"/>
    <cellStyle name="style1620136764487" xfId="273" xr:uid="{3A004834-0A34-43B5-8480-122B9CA08ED1}"/>
    <cellStyle name="style1620136764507" xfId="272" xr:uid="{E2B42EBC-F858-4769-B012-821BDB022D8D}"/>
    <cellStyle name="style1620136764538" xfId="274" xr:uid="{5320326B-F0F2-4DBF-89EF-3CC9C1F71E92}"/>
    <cellStyle name="style1620136764558" xfId="271" xr:uid="{13D7EA27-0CDD-47EE-AD2F-F52388F8F5EF}"/>
    <cellStyle name="style1620136764578" xfId="262" xr:uid="{8D43F75F-6F88-4CA8-BBF1-13ABD681A57D}"/>
    <cellStyle name="style1620136764598" xfId="261" xr:uid="{9FE567D0-E2AB-4B25-849C-88C271E40AF2}"/>
    <cellStyle name="style1620136764618" xfId="260" xr:uid="{3505D0E0-DC69-4487-8D51-5A5504C9D054}"/>
    <cellStyle name="style1620136764638" xfId="259" xr:uid="{F8746455-6B9F-4776-A177-6644079D06DE}"/>
    <cellStyle name="style1620136764659" xfId="252" xr:uid="{FF8C5416-9ED0-4382-A5E9-38FEFEC6DD88}"/>
    <cellStyle name="style1620136764687" xfId="240" xr:uid="{7D51AC82-5813-41B5-8029-CB0FB476C992}"/>
    <cellStyle name="style1620136764707" xfId="251" xr:uid="{13FC5ADF-8CD7-4CF2-8230-CDCF2AD2F965}"/>
    <cellStyle name="style1620136764727" xfId="239" xr:uid="{1F38F0F9-25EC-48A7-960B-2B42A07084F3}"/>
    <cellStyle name="style1620136764747" xfId="228" xr:uid="{734FCA67-15D8-4B3A-B7D4-F706DDACFC93}"/>
    <cellStyle name="style1620136764770" xfId="227" xr:uid="{FE559E46-7669-4231-935E-B996C5E0C057}"/>
    <cellStyle name="style1620136764790" xfId="250" xr:uid="{C85E9F1D-3CFA-4DCB-BD9C-93F5684C82EB}"/>
    <cellStyle name="style1620136764810" xfId="249" xr:uid="{EE1D4B6E-2345-46C4-88B9-A71E2E1C1AC7}"/>
    <cellStyle name="style1620136764830" xfId="248" xr:uid="{3C279B2E-AE04-4CF3-AD2B-EE2506B48B85}"/>
    <cellStyle name="style1620136764850" xfId="247" xr:uid="{2DA9DD6F-C6CB-4590-A33E-5C5B8C299AFA}"/>
    <cellStyle name="style1620136764878" xfId="238" xr:uid="{6222E26B-6151-4274-911A-4A5D6FC8FB5F}"/>
    <cellStyle name="style1620136764901" xfId="237" xr:uid="{7D3C690F-F0B6-411E-A873-9ECAB335B28C}"/>
    <cellStyle name="style1620136764921" xfId="236" xr:uid="{1AEF8201-5EEB-4698-B060-DF7A10564E81}"/>
    <cellStyle name="style1620136764942" xfId="235" xr:uid="{F6BB412C-AEC4-4806-89FA-914EFFB14C82}"/>
    <cellStyle name="style1620136764982" xfId="226" xr:uid="{A3775650-0AFD-4541-A0F7-59BA5A4794CD}"/>
    <cellStyle name="style1620136765002" xfId="225" xr:uid="{67C6EE63-ED99-41BA-8626-2916FC5D695D}"/>
    <cellStyle name="style1620136765022" xfId="224" xr:uid="{E11D9644-798B-456D-BE9B-BD6DC8D9AE34}"/>
    <cellStyle name="style1620136765042" xfId="223" xr:uid="{684D58C1-65C2-44D3-BCAF-A3F602728FEE}"/>
    <cellStyle name="style1620136765935" xfId="270" xr:uid="{4980B925-829A-471E-BF09-6D95464DE7B7}"/>
    <cellStyle name="style1620136765965" xfId="269" xr:uid="{AD76A356-E447-4E92-9D99-A3DC4C732DF4}"/>
    <cellStyle name="style1620136765988" xfId="258" xr:uid="{72ECEDAC-DD73-4E09-B5C1-2D710316175D}"/>
    <cellStyle name="style1620136766008" xfId="257" xr:uid="{A0AEE052-2051-4603-9C4D-5829425E85A1}"/>
    <cellStyle name="style1620136766047" xfId="267" xr:uid="{71FF886B-209B-4DBC-B098-4FBCD505CB8D}"/>
    <cellStyle name="style1620136766067" xfId="266" xr:uid="{E568A566-1341-4BB1-8B2B-02856BA61E0A}"/>
    <cellStyle name="style1620136766088" xfId="268" xr:uid="{27CDDAE9-F6AF-4B22-AF17-4F63BDD4BFB9}"/>
    <cellStyle name="style1620136766108" xfId="265" xr:uid="{DBD13E1F-DBDE-43B5-9A94-4CB0FDAA7E7F}"/>
    <cellStyle name="style1620136766128" xfId="256" xr:uid="{27BB0E2A-FD6E-45AC-8986-11FB7F9ADDE5}"/>
    <cellStyle name="style1620136766149" xfId="255" xr:uid="{4297782A-AB99-49D6-BD62-EFB76E94644C}"/>
    <cellStyle name="style1620136766161" xfId="254" xr:uid="{2C47C907-8DB8-4FE6-92C0-35E90155D723}"/>
    <cellStyle name="style1620136766189" xfId="253" xr:uid="{6714BC95-CE7E-4E21-A907-20211940079E}"/>
    <cellStyle name="style1620136766210" xfId="246" xr:uid="{E1D953C2-7CC3-4545-9230-224516B13FF1}"/>
    <cellStyle name="style1620136766230" xfId="234" xr:uid="{7209D801-21EE-40C9-8712-7F0403608D03}"/>
    <cellStyle name="style1620136766250" xfId="245" xr:uid="{8E28622E-0BA1-46ED-8CA2-0B41BD2662C8}"/>
    <cellStyle name="style1620136766271" xfId="233" xr:uid="{522DD2F3-8A86-4DAB-ACE8-80751913CED2}"/>
    <cellStyle name="style1620136766293" xfId="222" xr:uid="{B0B0868E-2952-49D0-8D0A-FF0D024FD431}"/>
    <cellStyle name="style1620136766313" xfId="221" xr:uid="{1B9A0443-1628-44C4-89E7-97E5C3165213}"/>
    <cellStyle name="style1620136766333" xfId="244" xr:uid="{C01246D8-CD1D-40E9-A446-550441C65872}"/>
    <cellStyle name="style1620136766353" xfId="243" xr:uid="{11B97665-A438-426A-877C-994F60324C6E}"/>
    <cellStyle name="style1620136766374" xfId="242" xr:uid="{CA5DB392-F054-4422-AD38-9C40351F99A0}"/>
    <cellStyle name="style1620136766402" xfId="241" xr:uid="{769BD97A-CD1C-4EC6-851F-0A0B45D14231}"/>
    <cellStyle name="style1620136766422" xfId="232" xr:uid="{219C8A2F-65BD-45DC-AAF1-E86E215C38EF}"/>
    <cellStyle name="style1620136766442" xfId="231" xr:uid="{3818BE3C-3D3A-42D1-A8BF-2C843EF7127F}"/>
    <cellStyle name="style1620136766462" xfId="230" xr:uid="{4E10E516-1261-41C8-AAE5-FE307215B780}"/>
    <cellStyle name="style1620136766482" xfId="229" xr:uid="{72ECDD8B-F5D6-4393-9753-3CE6E3E4F199}"/>
    <cellStyle name="style1620136766515" xfId="220" xr:uid="{093C8152-9EB3-4A92-8AF7-637908BFF93F}"/>
    <cellStyle name="style1620136766535" xfId="219" xr:uid="{E83AC43A-8E38-45DE-9ECA-32478160352F}"/>
    <cellStyle name="style1620136766555" xfId="218" xr:uid="{F3ADFCB6-5691-47A6-97F1-A486202848FC}"/>
    <cellStyle name="style1620136766575" xfId="217" xr:uid="{2FB21A38-28BA-4D4B-BC2B-222D8F02296B}"/>
    <cellStyle name="style1620136768180" xfId="17" xr:uid="{9A869FBE-82FD-44FB-97C9-32E62878BAE2}"/>
    <cellStyle name="style1620136768200" xfId="16" xr:uid="{88AC295D-907D-4ED6-B2C9-42FABF6ABFFF}"/>
    <cellStyle name="style1620136768220" xfId="18" xr:uid="{EF6A4C27-B5A6-45F7-9525-62FE815E2993}"/>
    <cellStyle name="style1620136768241" xfId="15" xr:uid="{6C8D5381-F262-4FC2-9413-AEF4842FD742}"/>
    <cellStyle name="style1620136768261" xfId="14" xr:uid="{1CEE6813-9312-446A-84A7-BDAB0865CA11}"/>
    <cellStyle name="style1620136768281" xfId="13" xr:uid="{729EDE78-5051-47C1-A4DC-FC0ABABFA0DD}"/>
    <cellStyle name="style1620136768302" xfId="12" xr:uid="{587847FE-8B5F-4455-A8C8-0431757024B1}"/>
    <cellStyle name="style1620136768322" xfId="11" xr:uid="{D0AD9673-D708-4BC2-B712-5D8DA768C9AF}"/>
    <cellStyle name="style1620136768342" xfId="9" xr:uid="{09B95445-1FCD-4924-A0EE-21F5A9125E19}"/>
    <cellStyle name="style1620136768370" xfId="8" xr:uid="{A1760A6F-3D7C-46F9-A3B0-A1386646701C}"/>
    <cellStyle name="style1620136768390" xfId="6" xr:uid="{99362F7B-A31B-407F-ADEB-F53BAAD8DA1E}"/>
    <cellStyle name="style1620136768411" xfId="5" xr:uid="{658EF925-E8EE-4DCE-B0EF-CAE898EE6899}"/>
    <cellStyle name="style1620136768433" xfId="10" xr:uid="{7FC22C8E-3852-415A-B8CB-808D26AEAE94}"/>
    <cellStyle name="style1620136768453" xfId="7" xr:uid="{5C5FF0AE-F14D-4674-8FF2-407E26F563BF}"/>
    <cellStyle name="style1620136768473" xfId="4" xr:uid="{FC1FAA83-8FBA-47A8-90F7-2FFF47AF3B64}"/>
    <cellStyle name="style1620136768513" xfId="2" xr:uid="{5070323E-0F67-4D05-AF1C-1C6AC2920B7F}"/>
    <cellStyle name="style1620136768534" xfId="1" xr:uid="{BC4268D3-4740-4B05-976B-7A56BC37236C}"/>
    <cellStyle name="style1620136768554" xfId="3" xr:uid="{B1E423C7-B371-4FBB-842A-3B592CA4C5FD}"/>
    <cellStyle name="style1620136769819" xfId="156" xr:uid="{2327638E-FCD8-4C11-95F6-CC9A0A67BCE7}"/>
    <cellStyle name="style1620136769841" xfId="155" xr:uid="{45E624A1-10E6-4467-96B3-BFA675688E0E}"/>
    <cellStyle name="style1620136769862" xfId="144" xr:uid="{5AB18EFD-E3B7-426C-9321-65D04E7B73E8}"/>
    <cellStyle name="style1620136769882" xfId="143" xr:uid="{31FC3C86-4272-4CD9-854F-233417B28614}"/>
    <cellStyle name="style1620136769922" xfId="153" xr:uid="{B3ED408D-09CC-4939-9B53-EAEFC6961583}"/>
    <cellStyle name="style1620136769942" xfId="152" xr:uid="{A4FC7BDF-FD91-49DF-BA58-CE3E10FB1F6C}"/>
    <cellStyle name="style1620136769962" xfId="154" xr:uid="{F7B6DAAF-BDEB-4919-B27D-36B5B62F6730}"/>
    <cellStyle name="style1620136769983" xfId="151" xr:uid="{674656FC-55DC-47C6-B637-7F95675D9EAC}"/>
    <cellStyle name="style1620136770003" xfId="142" xr:uid="{239D26B8-65C1-486F-AFD5-A564D7F67DAD}"/>
    <cellStyle name="style1620136770023" xfId="141" xr:uid="{C49BD9CD-931B-44B1-ABD8-EEAD06D5F807}"/>
    <cellStyle name="style1620136770043" xfId="140" xr:uid="{6EC7002E-1644-42A7-BACF-590ED8B7F3DD}"/>
    <cellStyle name="style1620136770072" xfId="139" xr:uid="{D7A0E5BB-7578-4EE0-9216-DE9DDAFD2950}"/>
    <cellStyle name="style1620136770094" xfId="132" xr:uid="{7EA7E615-2107-4893-B515-7BD5E5742C62}"/>
    <cellStyle name="style1620136770114" xfId="120" xr:uid="{A0A08308-A042-405F-89D7-E6A533875115}"/>
    <cellStyle name="style1620136770135" xfId="131" xr:uid="{F6AC689B-F94F-459C-9894-690E4EB268ED}"/>
    <cellStyle name="style1620136770155" xfId="119" xr:uid="{ADE83EE5-418D-4573-BF64-4728EDD9BD35}"/>
    <cellStyle name="style1620136770175" xfId="108" xr:uid="{F1AB9119-BF65-4FC0-99D3-65F3F287C6EC}"/>
    <cellStyle name="style1620136770196" xfId="107" xr:uid="{C285A2A2-7239-487D-8539-24C35623B7CA}"/>
    <cellStyle name="style1620136770214" xfId="130" xr:uid="{6CB1A748-C1BD-45A9-A96C-B5C132042E81}"/>
    <cellStyle name="style1620136770236" xfId="129" xr:uid="{BFDF8287-6B34-45B6-BB48-E502C2B72CDC}"/>
    <cellStyle name="style1620136770255" xfId="128" xr:uid="{91DEE151-85A9-4ACF-93C4-FCE76BD03351}"/>
    <cellStyle name="style1620136770275" xfId="127" xr:uid="{30F0A80C-DB29-4329-B921-C79B715ED2B0}"/>
    <cellStyle name="style1620136770295" xfId="118" xr:uid="{D985EFF8-B53C-494E-8DA9-CD06C580A8F4}"/>
    <cellStyle name="style1620136770308" xfId="117" xr:uid="{D404DE2B-2781-4BD2-886F-4FED2147E77D}"/>
    <cellStyle name="style1620136770328" xfId="116" xr:uid="{E61D19C6-A97B-4ECE-B2DA-70A27C64E7DD}"/>
    <cellStyle name="style1620136770348" xfId="115" xr:uid="{31A8625B-FD0F-4249-8705-835EBD1184C9}"/>
    <cellStyle name="style1620136770387" xfId="106" xr:uid="{72395232-D1CC-49E1-8C94-45F9E995B2F8}"/>
    <cellStyle name="style1620136770407" xfId="105" xr:uid="{AA1032EF-8C5B-4CCE-AFE1-A0FC9CD87BA1}"/>
    <cellStyle name="style1620136770432" xfId="104" xr:uid="{D7721267-7269-49A8-81F6-ADDEBA1E1F8E}"/>
    <cellStyle name="style1620136770448" xfId="103" xr:uid="{C584FA22-8AAA-4F97-A523-3DB5F670C0A2}"/>
    <cellStyle name="style1620136771493" xfId="150" xr:uid="{DC74A01E-F912-41E0-80B5-46DBC254B2FB}"/>
    <cellStyle name="style1620136771514" xfId="149" xr:uid="{3A946530-136E-4972-9298-E65030231587}"/>
    <cellStyle name="style1620136771534" xfId="138" xr:uid="{DA7486E8-6EA6-4F1F-8DDD-EEB677BC4D2E}"/>
    <cellStyle name="style1620136771554" xfId="137" xr:uid="{8DD0D448-5BEF-4431-957E-46B25E5FB7E3}"/>
    <cellStyle name="style1620136771602" xfId="147" xr:uid="{3499F2C9-EA3F-44BF-BD52-15E59D2FA498}"/>
    <cellStyle name="style1620136771618" xfId="146" xr:uid="{228BC102-E3C8-425D-8E24-2420E295F691}"/>
    <cellStyle name="style1620136771633" xfId="148" xr:uid="{DB6A17B0-244E-4642-ADF0-21BE1914179A}"/>
    <cellStyle name="style1620136771665" xfId="145" xr:uid="{E942AFC7-36AA-4A41-9B31-64D8E20C1D29}"/>
    <cellStyle name="style1620136771680" xfId="136" xr:uid="{06E98191-752B-41C1-B923-67563F51E39B}"/>
    <cellStyle name="style1620136771702" xfId="135" xr:uid="{B3C6D6C0-6E6A-4212-A472-44C13D7FDFCE}"/>
    <cellStyle name="style1620136771718" xfId="134" xr:uid="{175657F7-9331-4C13-98C5-0EC4B9893812}"/>
    <cellStyle name="style1620136771749" xfId="133" xr:uid="{5158B6C6-8885-4681-899A-94595554821B}"/>
    <cellStyle name="style1620136771765" xfId="126" xr:uid="{8EC65E32-FF54-45A5-A432-79B83E87D8F8}"/>
    <cellStyle name="style1620136771796" xfId="114" xr:uid="{806D3CF3-542F-49CC-8D43-6046C703AA4D}"/>
    <cellStyle name="style1620136771803" xfId="125" xr:uid="{475673CE-0A1D-4E15-ABC9-14484767BA7C}"/>
    <cellStyle name="style1620136771834" xfId="113" xr:uid="{6BC18D24-B614-4005-8762-3DF6C02BBAEA}"/>
    <cellStyle name="style1620136771849" xfId="102" xr:uid="{FDCBF007-DAD0-4F56-9256-5DAF9382D86B}"/>
    <cellStyle name="style1620136771865" xfId="101" xr:uid="{359F40D3-ABCE-4C7E-8753-5245B39B750B}"/>
    <cellStyle name="style1620136771896" xfId="124" xr:uid="{1368011A-BCFE-4708-97DE-149C9E8CB1F8}"/>
    <cellStyle name="style1620136771915" xfId="123" xr:uid="{0507F222-9490-4364-AC44-8D55713D1E76}"/>
    <cellStyle name="style1620136771945" xfId="122" xr:uid="{AA6B5EDD-4E62-4363-938D-15619F89FB1C}"/>
    <cellStyle name="style1620136771966" xfId="121" xr:uid="{E25AE3C5-44FC-4829-9A54-72F08E607725}"/>
    <cellStyle name="style1620136771986" xfId="112" xr:uid="{5AD0D2C9-BC82-46E8-95E3-B4EC0B125F60}"/>
    <cellStyle name="style1620136772007" xfId="111" xr:uid="{AEA4B4D0-1C81-487A-959A-53312D038B0A}"/>
    <cellStyle name="style1620136772027" xfId="110" xr:uid="{8C0ECBDE-7E26-40EE-9C35-95AB1B7FEA76}"/>
    <cellStyle name="style1620136772048" xfId="109" xr:uid="{AC1B072B-0132-48E3-A239-1B416445F867}"/>
    <cellStyle name="style1620136772086" xfId="100" xr:uid="{BA6DA848-C965-41D6-83EC-2EB86B77A9EB}"/>
    <cellStyle name="style1620136772106" xfId="99" xr:uid="{1FEBB919-62C7-4F39-86B0-93D2172871D8}"/>
    <cellStyle name="style1620136772128" xfId="98" xr:uid="{465ED761-37A2-4570-9983-9E8B2560CE50}"/>
    <cellStyle name="style1620136772149" xfId="97" xr:uid="{405EA067-541D-4146-B79C-D54F10612842}"/>
    <cellStyle name="style1620136778363" xfId="216" xr:uid="{8B4B933A-52AD-4737-A424-BC7B526B98BF}"/>
    <cellStyle name="style1620136778384" xfId="215" xr:uid="{79B1C13D-CC4E-49D5-93C3-064CE829D1F5}"/>
    <cellStyle name="style1620136778404" xfId="204" xr:uid="{61D7141A-8DF5-4209-877E-5069A837F659}"/>
    <cellStyle name="style1620136778424" xfId="203" xr:uid="{E5425C41-2BA0-4A0D-BA27-4CF78AD7730D}"/>
    <cellStyle name="style1620136778472" xfId="213" xr:uid="{40AB5688-5D7F-469D-87D4-A332CE193DB1}"/>
    <cellStyle name="style1620136778494" xfId="212" xr:uid="{17F4E10E-6D23-4783-B329-80C9983F4B35}"/>
    <cellStyle name="style1620136778514" xfId="214" xr:uid="{0AC11354-8923-463E-A230-3061B5BFA8EE}"/>
    <cellStyle name="style1620136778535" xfId="211" xr:uid="{46EA52B0-3CCC-4E02-93C3-BE89C10401B1}"/>
    <cellStyle name="style1620136778555" xfId="202" xr:uid="{7347C904-3BDE-47DE-AB3F-074154CFB943}"/>
    <cellStyle name="style1620136778575" xfId="201" xr:uid="{179E196E-0979-46F6-8D2F-346F425F613F}"/>
    <cellStyle name="style1620136778603" xfId="200" xr:uid="{1582A6AA-6E66-4D1D-98F0-209A512FE427}"/>
    <cellStyle name="style1620136778623" xfId="199" xr:uid="{CB9EB6CF-9122-4A1C-86D3-020B5475AAA9}"/>
    <cellStyle name="style1620136778643" xfId="192" xr:uid="{04080BB1-4848-4895-B5F4-3AB58F619F28}"/>
    <cellStyle name="style1620136778665" xfId="180" xr:uid="{DB46D5BC-DEF3-4D81-BF72-0897DF4FD9C8}"/>
    <cellStyle name="style1620136778685" xfId="191" xr:uid="{F57C6312-7ADB-485C-8A0E-62F0FE835E71}"/>
    <cellStyle name="style1620136778705" xfId="179" xr:uid="{461E69B3-E9E9-4476-80FF-7BD446894364}"/>
    <cellStyle name="style1620136778726" xfId="168" xr:uid="{E6E698AF-FB2F-47F2-982C-27697F3D5A8C}"/>
    <cellStyle name="style1620136778746" xfId="167" xr:uid="{5F991BC0-47D7-44D9-8E68-1CEB1D869C9D}"/>
    <cellStyle name="style1620136778766" xfId="190" xr:uid="{B28B465D-3553-4F5E-8E53-9DE1979BF3B3}"/>
    <cellStyle name="style1620136778796" xfId="189" xr:uid="{504EF7A1-7AB4-4871-AA2D-676FEEA39062}"/>
    <cellStyle name="style1620136778816" xfId="188" xr:uid="{B3B62ECB-3007-43B4-B498-25A03857FD64}"/>
    <cellStyle name="style1620136778837" xfId="187" xr:uid="{2DF7197E-7953-41AB-B17A-0C29A7DDD770}"/>
    <cellStyle name="style1620136778857" xfId="178" xr:uid="{3CFE5684-ED04-4580-9F43-EA223047AAA8}"/>
    <cellStyle name="style1620136778877" xfId="177" xr:uid="{72C08311-1424-4A8D-B3D0-2FF4F0179534}"/>
    <cellStyle name="style1620136778897" xfId="176" xr:uid="{6AD8476F-98C8-4BED-B19F-D4328F7EBA36}"/>
    <cellStyle name="style1620136778926" xfId="175" xr:uid="{AE50C1A1-C091-435A-A5CC-A9D6B1C6E439}"/>
    <cellStyle name="style1620136778948" xfId="166" xr:uid="{C22A7F56-06C1-47DA-B601-3CAC1008D29A}"/>
    <cellStyle name="style1620136778976" xfId="165" xr:uid="{2638B976-1407-4ED2-AAEB-A73D6D8458D0}"/>
    <cellStyle name="style1620136778997" xfId="164" xr:uid="{D01EDA61-D25B-4D08-BE88-D3831F76FFDB}"/>
    <cellStyle name="style1620136779019" xfId="163" xr:uid="{4BC5354B-7F94-4D69-8100-EF0FB181C2E4}"/>
    <cellStyle name="style1620136780122" xfId="210" xr:uid="{AEC7326C-E52A-47D5-849F-AFB57BF7AAC3}"/>
    <cellStyle name="style1620136780142" xfId="209" xr:uid="{43B17B96-47CD-4A04-B27C-496326C858B7}"/>
    <cellStyle name="style1620136780163" xfId="198" xr:uid="{CF9DA20B-4B84-4D10-8AAA-020ADDD27E48}"/>
    <cellStyle name="style1620136780183" xfId="197" xr:uid="{FBE0E3FF-C295-4932-A5AA-526FF0F6F799}"/>
    <cellStyle name="style1620136780223" xfId="207" xr:uid="{6382DD73-0DD9-4F30-83B3-0F8DAA862C76}"/>
    <cellStyle name="style1620136780243" xfId="206" xr:uid="{0C823576-FBBE-429C-85B4-CEF84969D7DC}"/>
    <cellStyle name="style1620136780263" xfId="208" xr:uid="{65C2AE41-AFAF-4165-8170-DFDF3C4442B2}"/>
    <cellStyle name="style1620136780291" xfId="205" xr:uid="{5AC221C7-4751-40F7-B380-36B329414A77}"/>
    <cellStyle name="style1620136780307" xfId="196" xr:uid="{728EFD36-40AB-4AA9-AF01-4148A2E0A0DD}"/>
    <cellStyle name="style1620136780323" xfId="195" xr:uid="{868BEB7A-7270-4C0D-9F27-CC6A523E512C}"/>
    <cellStyle name="style1620136780354" xfId="194" xr:uid="{872D135D-6B58-46DE-8625-E2B5356860CF}"/>
    <cellStyle name="style1620136780370" xfId="193" xr:uid="{093858E1-EC65-4365-BA01-9EA2D2A009CC}"/>
    <cellStyle name="style1620136780394" xfId="186" xr:uid="{7BACC726-9214-4281-B68A-A0D47BCD33D8}"/>
    <cellStyle name="style1620136780414" xfId="174" xr:uid="{34BF348B-D456-4FB4-A4B8-D90130C106E2}"/>
    <cellStyle name="style1620136780435" xfId="185" xr:uid="{AAE6E010-18D5-4369-B039-B6872EEDA715}"/>
    <cellStyle name="style1620136780455" xfId="173" xr:uid="{7244E718-20E2-4DB2-BAE0-B3254A85CE0A}"/>
    <cellStyle name="style1620136780475" xfId="162" xr:uid="{E29ED854-3A1E-4406-940A-67A893E4A871}"/>
    <cellStyle name="style1620136780495" xfId="161" xr:uid="{82043ACA-DC38-4859-82EE-47FAB2ECA20B}"/>
    <cellStyle name="style1620136780515" xfId="184" xr:uid="{2431D08B-00B0-4B50-A3B8-68FB4B2AB5A2}"/>
    <cellStyle name="style1620136780534" xfId="183" xr:uid="{60C7B794-B2E9-401F-8DF6-084864BEE8BF}"/>
    <cellStyle name="style1620136780556" xfId="182" xr:uid="{3C316C26-0885-4042-8ACB-44FEC3F07EF7}"/>
    <cellStyle name="style1620136780576" xfId="181" xr:uid="{3FE95119-BC56-4892-B7FE-C7B7CD60F4FA}"/>
    <cellStyle name="style1620136780597" xfId="172" xr:uid="{D5B407FC-4579-498F-A7D8-C06A2C940128}"/>
    <cellStyle name="style1620136780625" xfId="171" xr:uid="{F446EDCB-AECD-45A0-AA5C-49E04D11E395}"/>
    <cellStyle name="style1620136780645" xfId="170" xr:uid="{9AC3AD85-9B73-47AC-B65A-7B71279059B7}"/>
    <cellStyle name="style1620136780667" xfId="169" xr:uid="{06C6B35D-F356-49E9-9D9A-0D8D0441F837}"/>
    <cellStyle name="style1620136780696" xfId="160" xr:uid="{478A9C17-47F9-4C95-8AB0-C883392174F9}"/>
    <cellStyle name="style1620136780716" xfId="159" xr:uid="{3AE257D9-3B72-4A3B-A5E0-C5B65615810B}"/>
    <cellStyle name="style1620136780736" xfId="158" xr:uid="{C9BDAAF5-6F8D-462B-B21F-02263C716BEE}"/>
    <cellStyle name="style1620136780756" xfId="157" xr:uid="{CDF92B70-4DA5-4787-BD44-75515AAE8DDB}"/>
    <cellStyle name="style1621771169930" xfId="1058" xr:uid="{FA989F82-C3F8-4E13-8468-5BC332FF5BC8}"/>
    <cellStyle name="style1621771169953" xfId="1057" xr:uid="{50A428AC-D1EE-470A-9598-92F3565FAD64}"/>
    <cellStyle name="style1621771169973" xfId="1063" xr:uid="{C81D2096-572D-4470-BE28-F7A83D60514E}"/>
    <cellStyle name="style1621771170001" xfId="1069" xr:uid="{5CBE150D-0BBA-48BB-9CB7-0160CD01D176}"/>
    <cellStyle name="style1621771170024" xfId="1064" xr:uid="{5425A774-1F3C-4AA6-A7F6-463A19AB5263}"/>
    <cellStyle name="style1621771170073" xfId="1070" xr:uid="{5D206FF5-465E-43DF-98CC-D7626E162E33}"/>
    <cellStyle name="style1621771170095" xfId="1075" xr:uid="{99F3EF3B-AE1F-46B4-B483-48D4BEE9699C}"/>
    <cellStyle name="style1621771170124" xfId="1081" xr:uid="{34E68975-D8F8-4249-A776-449119177236}"/>
    <cellStyle name="style1621771170156" xfId="1091" xr:uid="{8FD2C1F6-97CB-4C0A-B7A6-722F31CBD51E}"/>
    <cellStyle name="style1621771170176" xfId="1076" xr:uid="{E4EF73D5-0E9F-4634-A8CE-986C8F6FB843}"/>
    <cellStyle name="style1621771170194" xfId="1082" xr:uid="{42F353A6-78AF-4F59-9A79-72075B147E83}"/>
    <cellStyle name="style1621771170227" xfId="1092" xr:uid="{464F672F-72EB-43D8-83DC-ADB6D524DE7B}"/>
    <cellStyle name="style1621771170247" xfId="1096" xr:uid="{68FA4CE7-C75E-4863-A1B4-AABA37CD17B6}"/>
    <cellStyle name="style1621771170267" xfId="1097" xr:uid="{2BB1521D-15B0-4474-8A3F-DD30ABA8DB2C}"/>
    <cellStyle name="style1621771170295" xfId="1100" xr:uid="{98217F9B-037D-44E5-9DF6-CAAF3D98D243}"/>
    <cellStyle name="style1621771170311" xfId="1113" xr:uid="{AD0BEC45-7296-4C87-BD36-D0B2DF701E10}"/>
    <cellStyle name="style1621771170358" xfId="1115" xr:uid="{F4A931FA-31BB-445E-85B0-117F02CA4515}"/>
    <cellStyle name="style1621771170389" xfId="1116" xr:uid="{D6AAB379-9D4F-4786-BF02-E6892EC5CEDF}"/>
    <cellStyle name="style1621771170411" xfId="1114" xr:uid="{1FED56B3-84C9-43A2-BBA5-405F46DE53AB}"/>
    <cellStyle name="style1621771170427" xfId="1117" xr:uid="{E284CC03-1F66-4A48-8E17-3375356DB5C3}"/>
    <cellStyle name="style1621771170458" xfId="1118" xr:uid="{85C6106E-9F71-4F74-8D68-19D1FD4C1C4C}"/>
    <cellStyle name="style1621771170474" xfId="1119" xr:uid="{2EC7E688-6ADE-4CBE-B5C3-2890B3803214}"/>
    <cellStyle name="style1621771170527" xfId="1120" xr:uid="{4AC8ADEC-A06A-45E1-A06C-C096E137AD75}"/>
    <cellStyle name="style1621771170543" xfId="1121" xr:uid="{9BDD79F2-F4D3-4B02-B901-5BF0F7CD933C}"/>
    <cellStyle name="style1621771170574" xfId="1122" xr:uid="{EDFF91C0-B9AA-4C76-AC5B-EAC41F8CE35F}"/>
    <cellStyle name="style1621771170596" xfId="1123" xr:uid="{56A5093A-060A-491E-821C-128C7C83CBAB}"/>
    <cellStyle name="style1621771171728" xfId="1060" xr:uid="{CA15252C-E279-4921-9DE9-8BE08FFFA8D5}"/>
    <cellStyle name="style1621771171744" xfId="1059" xr:uid="{1B3A1CA9-4438-4D62-A108-A3B96F211A2E}"/>
    <cellStyle name="style1621771171760" xfId="1065" xr:uid="{3614C711-6494-40D6-8E90-A01A06651504}"/>
    <cellStyle name="style1621771171791" xfId="1071" xr:uid="{785B0F59-3EBD-4FF5-BCEC-283C8B798A35}"/>
    <cellStyle name="style1621771171807" xfId="1066" xr:uid="{72A2BA64-249A-4C26-A811-C0450350584E}"/>
    <cellStyle name="style1621771171844" xfId="1072" xr:uid="{66C7A2FC-BAE6-4424-B33A-45484FF487C9}"/>
    <cellStyle name="style1621771171860" xfId="1077" xr:uid="{5D86A9A4-CD8F-41E8-8454-F3C275AF20B1}"/>
    <cellStyle name="style1621771171891" xfId="1083" xr:uid="{1AD5B659-693A-4557-945C-E818D6BC810C}"/>
    <cellStyle name="style1621771171923" xfId="1087" xr:uid="{3AA6EDF8-6AE5-4800-B5F0-F982B97DA9BD}"/>
    <cellStyle name="style1621771171945" xfId="1078" xr:uid="{27153D0D-8444-4CEC-BFAC-9A2F59CD9809}"/>
    <cellStyle name="style1621771171960" xfId="1084" xr:uid="{69C44FBD-8093-4C44-9765-BDAC7E3660F5}"/>
    <cellStyle name="style1621771171976" xfId="1088" xr:uid="{34F62549-736F-4BF5-8C1F-B655B89F2A23}"/>
    <cellStyle name="style1621771172007" xfId="1089" xr:uid="{7765007B-D40F-4DE1-A016-3DB78AD4D0B0}"/>
    <cellStyle name="style1621771172023" xfId="1090" xr:uid="{EB377D50-9AF6-4363-B4FE-4EF4361B4E59}"/>
    <cellStyle name="style1621771172045" xfId="1093" xr:uid="{73D849D5-5B81-4A94-9FE4-53CD273B93AB}"/>
    <cellStyle name="style1621771172076" xfId="1102" xr:uid="{142D942E-FFD6-42B6-AB0E-4B146043499F}"/>
    <cellStyle name="style1621771172107" xfId="1104" xr:uid="{AD40D263-2C5A-46F7-83A3-E6E1AE566297}"/>
    <cellStyle name="style1621771172130" xfId="1105" xr:uid="{3170029E-F49A-4CF9-9828-3B4C182FBD6B}"/>
    <cellStyle name="style1621771172145" xfId="1103" xr:uid="{4FC9AB4A-1534-4C35-8F61-942FF6E04E11}"/>
    <cellStyle name="style1621771172176" xfId="1106" xr:uid="{034DA22F-9395-4600-8BE8-D4B159630169}"/>
    <cellStyle name="style1621771172192" xfId="1107" xr:uid="{58839E98-B8ED-476C-95EF-25B953E289DD}"/>
    <cellStyle name="style1621771172223" xfId="1108" xr:uid="{A2FCB4A0-2848-4E2F-93C6-8C9285AA2354}"/>
    <cellStyle name="style1621771172261" xfId="1109" xr:uid="{47BF61E4-3196-4830-9A69-C5F0ADEF2A06}"/>
    <cellStyle name="style1621771172277" xfId="1110" xr:uid="{9FD5569A-C8EF-4AE9-9D42-07A3BDA92CF0}"/>
    <cellStyle name="style1621771172292" xfId="1111" xr:uid="{3A23B769-6113-40A4-A9FB-8C2BF627B1CC}"/>
    <cellStyle name="style1621771172324" xfId="1112" xr:uid="{9C4ACD9B-51A9-41A3-86B2-31052363D655}"/>
    <cellStyle name="style1621771173324" xfId="1062" xr:uid="{121EFB9E-1DEE-4008-B710-BEBAD18545EB}"/>
    <cellStyle name="style1621771173355" xfId="1061" xr:uid="{FBF79D53-6E0E-4C96-9D0A-E0D3540BC005}"/>
    <cellStyle name="style1621771173371" xfId="1067" xr:uid="{E9BA6E82-6A64-4647-A6E5-16948D0346C1}"/>
    <cellStyle name="style1621771173393" xfId="1073" xr:uid="{1A9B3595-85B3-4FD5-B8FB-8709E2C3589F}"/>
    <cellStyle name="style1621771173424" xfId="1068" xr:uid="{9A0DDE41-7727-4454-B68D-D8A36884543F}"/>
    <cellStyle name="style1621771173455" xfId="1074" xr:uid="{6327DAB3-D137-440D-BDFE-F388F50726D9}"/>
    <cellStyle name="style1621771173486" xfId="1079" xr:uid="{829A1965-EF2D-4BF8-88CE-FCBF7585585B}"/>
    <cellStyle name="style1621771173509" xfId="1085" xr:uid="{3A4BC7BF-B483-49F5-9AE7-310C12EF549C}"/>
    <cellStyle name="style1621771173540" xfId="1094" xr:uid="{716A77C7-AFF4-4FDA-B3DE-A894490033DA}"/>
    <cellStyle name="style1621771173555" xfId="1080" xr:uid="{D75D0559-E256-4118-8427-564840DCEF01}"/>
    <cellStyle name="style1621771173571" xfId="1086" xr:uid="{7D6C5885-A904-46EC-BACA-2CA03DA84141}"/>
    <cellStyle name="style1621771173609" xfId="1095" xr:uid="{23D55853-5B5F-42E4-AE56-8C8E3F8B05A8}"/>
    <cellStyle name="style1621771173624" xfId="1098" xr:uid="{EC64D59A-FBA6-4196-90D2-749D254E1839}"/>
    <cellStyle name="style1621771173640" xfId="1099" xr:uid="{3ABB6E69-D4B3-4D37-A75E-A0F5C753036E}"/>
    <cellStyle name="style1621771173671" xfId="1101" xr:uid="{B2EC67B7-0099-4195-AF41-0EBC7D32997D}"/>
    <cellStyle name="style1621771173693" xfId="1124" xr:uid="{D6C1EF65-2223-47F4-8611-12F1231F7F58}"/>
    <cellStyle name="style1621771173740" xfId="1126" xr:uid="{4974AAE0-AD18-4FE1-A122-52345EF065D2}"/>
    <cellStyle name="style1621771173756" xfId="1127" xr:uid="{92B2EF69-6A11-47F1-98EC-5972C0D79DC4}"/>
    <cellStyle name="style1621771173787" xfId="1125" xr:uid="{10C98625-FFAC-4B3D-9C6E-FDE5D772B171}"/>
    <cellStyle name="style1621771173809" xfId="1128" xr:uid="{49BE3A71-55E2-4395-AB26-32F7AAF2597D}"/>
    <cellStyle name="style1621771173825" xfId="1129" xr:uid="{8CEBAB33-7D51-4954-8FE3-067615683883}"/>
    <cellStyle name="style1621771173841" xfId="1130" xr:uid="{D1416C63-04D9-426D-B7FF-43A176A42980}"/>
    <cellStyle name="style1621771173894" xfId="1131" xr:uid="{95BD101E-A02A-46B8-A9E8-289A4C0BF86B}"/>
    <cellStyle name="style1621771173910" xfId="1132" xr:uid="{CE5520D8-4D39-4089-A67D-4A3B0AA5A9D8}"/>
    <cellStyle name="style1621771173925" xfId="1133" xr:uid="{293ABCBF-12DD-4A52-9452-72004E9A486D}"/>
    <cellStyle name="style1621771173941" xfId="1134" xr:uid="{1D1ACCD5-2E3A-4BDE-837A-F08FA2939D64}"/>
    <cellStyle name="style1621771183595" xfId="577" xr:uid="{FCBD999E-104D-4816-A596-65DE1BD1E2C5}"/>
    <cellStyle name="style1621771183626" xfId="578" xr:uid="{C882EFEB-F95B-4701-A2D9-16C413147B84}"/>
    <cellStyle name="style1621771183648" xfId="589" xr:uid="{37994F1A-692E-4640-A9D4-3E283139C8F3}"/>
    <cellStyle name="style1621771183664" xfId="590" xr:uid="{19179AF5-CEEE-4395-B625-C99790010A1B}"/>
    <cellStyle name="style1621771183711" xfId="580" xr:uid="{1DCED7AA-ED80-4E0A-951A-E42BF58BB302}"/>
    <cellStyle name="style1621771183733" xfId="581" xr:uid="{A05EEB72-5204-4124-8520-0BD26EEABF73}"/>
    <cellStyle name="style1621771183749" xfId="579" xr:uid="{1C3B8B45-DE27-47B5-BE01-B35DED560044}"/>
    <cellStyle name="style1621771183780" xfId="582" xr:uid="{D8E00054-9469-4108-B508-EB6FB8DC20C0}"/>
    <cellStyle name="style1621771183796" xfId="591" xr:uid="{53433823-7710-4E4F-A6A9-9BFA98F273CA}"/>
    <cellStyle name="style1621771183811" xfId="592" xr:uid="{2AB9F43E-17C7-4811-80ED-556FCC6CB8C2}"/>
    <cellStyle name="style1621771183833" xfId="593" xr:uid="{431FA5C0-7566-4477-A8B8-3A08777F4501}"/>
    <cellStyle name="style1621771183865" xfId="594" xr:uid="{28352CB8-25EF-4EA2-92C5-CE41926422FB}"/>
    <cellStyle name="style1621771183880" xfId="601" xr:uid="{CE8E2D15-C968-42D3-83AA-9701E0BEC44D}"/>
    <cellStyle name="style1621771183911" xfId="613" xr:uid="{8BC899EE-C7EB-4FA3-9CC8-6A70D25207B6}"/>
    <cellStyle name="style1621771183934" xfId="602" xr:uid="{2E2D1A4C-BCAE-4677-A20A-79514A561BB7}"/>
    <cellStyle name="style1621771183949" xfId="614" xr:uid="{05285BF1-E9BC-4EAC-8E93-AD709FD6A038}"/>
    <cellStyle name="style1621771183980" xfId="625" xr:uid="{054D4B54-57E3-45A4-BC08-94AE85459B9F}"/>
    <cellStyle name="style1621771184012" xfId="626" xr:uid="{DF1905B8-7836-41BA-9502-6E05F42788B5}"/>
    <cellStyle name="style1621771184034" xfId="603" xr:uid="{45251419-E761-41E4-9A36-0D5730663D93}"/>
    <cellStyle name="style1621771184050" xfId="604" xr:uid="{0AA0AF86-40B3-4082-A81F-E950BCF49770}"/>
    <cellStyle name="style1621771184081" xfId="605" xr:uid="{72ACC931-4252-4355-94E9-934923A6038C}"/>
    <cellStyle name="style1621771184096" xfId="606" xr:uid="{1E04C39C-E629-4ED6-81B7-8202431DAE3E}"/>
    <cellStyle name="style1621771184134" xfId="615" xr:uid="{F10B4FE9-07F0-4D1A-93FA-96913F0C5C16}"/>
    <cellStyle name="style1621771184150" xfId="616" xr:uid="{9D1F6B18-CD3D-4424-9A31-37BFFB43B2B4}"/>
    <cellStyle name="style1621771184165" xfId="617" xr:uid="{10B053E9-DB87-4FC9-9702-3A5277C76264}"/>
    <cellStyle name="style1621771184197" xfId="618" xr:uid="{EEE4556A-90F2-401F-B810-C149AFE951CF}"/>
    <cellStyle name="style1621771184234" xfId="627" xr:uid="{17FD1CF3-8A92-465A-909C-F40344EDCBA4}"/>
    <cellStyle name="style1621771184266" xfId="628" xr:uid="{8B7FDA71-3622-4D2A-A1D6-E78569E4CC37}"/>
    <cellStyle name="style1621771184281" xfId="629" xr:uid="{BD3E78A3-6D98-4D3E-B6EE-C77B0AD97096}"/>
    <cellStyle name="style1621771184313" xfId="630" xr:uid="{23DFAA70-7876-4C02-8B63-C76B61FB5A04}"/>
    <cellStyle name="style1621771185320" xfId="637" xr:uid="{19E5AA6D-260A-42AE-84FE-D8309E3E565D}"/>
    <cellStyle name="style1621771185335" xfId="638" xr:uid="{480DAB23-8490-49CA-AD03-BB85D95CDA2E}"/>
    <cellStyle name="style1621771185366" xfId="649" xr:uid="{C7F8AFFA-7AE3-4185-A71C-A4B6ECA4C1C5}"/>
    <cellStyle name="style1621771185389" xfId="650" xr:uid="{32079442-27CC-4D19-A0A5-AE0157541027}"/>
    <cellStyle name="style1621771185420" xfId="640" xr:uid="{D3DCBEB2-CBDB-4B74-BA00-131E206640B0}"/>
    <cellStyle name="style1621771185451" xfId="641" xr:uid="{CDD5AD7F-6C31-45F3-B15C-B5EE36424327}"/>
    <cellStyle name="style1621771185467" xfId="639" xr:uid="{C2975F32-F1FF-4E06-B132-09EAD9214513}"/>
    <cellStyle name="style1621771185489" xfId="642" xr:uid="{318A22F4-8503-4F75-8250-ED47CB386C76}"/>
    <cellStyle name="style1621771185499" xfId="651" xr:uid="{1D85F4B3-F49B-40CA-9670-68ECB9D59C3B}"/>
    <cellStyle name="style1621771185530" xfId="652" xr:uid="{07F43F68-449D-4517-9889-F19C75CA8252}"/>
    <cellStyle name="style1621771185546" xfId="653" xr:uid="{77E35787-B98A-4DFB-92E8-C3C542C8F533}"/>
    <cellStyle name="style1621771185577" xfId="654" xr:uid="{A3846259-D2F5-442F-A66A-D90128946883}"/>
    <cellStyle name="style1621771185589" xfId="661" xr:uid="{49375FB3-C3E5-491A-A9F3-0303C1F35FD2}"/>
    <cellStyle name="style1621771185620" xfId="673" xr:uid="{023E83C6-C037-484E-8CB1-80D2D4517323}"/>
    <cellStyle name="style1621771185636" xfId="662" xr:uid="{BB66A041-4EA8-4731-9FD4-9B29F6C6729F}"/>
    <cellStyle name="style1621771185652" xfId="674" xr:uid="{AB2DB93F-38F4-4ACB-BEDB-88DD89BE9F70}"/>
    <cellStyle name="style1621771185683" xfId="685" xr:uid="{896122F1-C06D-4D1B-BABD-7DD57B7046DF}"/>
    <cellStyle name="style1621771185705" xfId="686" xr:uid="{F1541099-4E20-47CB-A286-8A09E9E229E0}"/>
    <cellStyle name="style1621771185721" xfId="663" xr:uid="{BDEC366D-8CB7-4D77-A9B7-7E5D645A2BB3}"/>
    <cellStyle name="style1621771185736" xfId="664" xr:uid="{48FBC44E-8195-4ECC-8B23-0E370874781F}"/>
    <cellStyle name="style1621771185768" xfId="665" xr:uid="{B8E24273-8345-4DE5-9ADC-3C3F27610068}"/>
    <cellStyle name="style1621771185790" xfId="666" xr:uid="{676277B4-203B-484E-8DA6-50B996F73555}"/>
    <cellStyle name="style1621771185805" xfId="675" xr:uid="{2C0E3D01-6B88-4E24-BF59-A5D569D41F23}"/>
    <cellStyle name="style1621771185821" xfId="676" xr:uid="{F577097D-681D-4B3B-B48B-454D6A8B589E}"/>
    <cellStyle name="style1621771185852" xfId="677" xr:uid="{B13416DF-87E1-440B-892D-A01111F3D0FE}"/>
    <cellStyle name="style1621771185868" xfId="678" xr:uid="{C1E6C437-1350-4D5A-95A3-4E5D13817FC6}"/>
    <cellStyle name="style1621771185921" xfId="687" xr:uid="{FC79B674-A455-4ADE-9968-9590C00ED2D0}"/>
    <cellStyle name="style1621771185937" xfId="688" xr:uid="{63606C48-FC39-4616-B549-62D405B92468}"/>
    <cellStyle name="style1621771185952" xfId="689" xr:uid="{5EBD1C0F-DCDD-406E-A6C0-312EC09D6709}"/>
    <cellStyle name="style1621771185984" xfId="690" xr:uid="{1F58B0AD-CC8E-4A1B-8744-20DD5D12D69C}"/>
    <cellStyle name="style1621771186838" xfId="697" xr:uid="{44BA2B5A-874A-4ED5-BA98-649B6A41CD5D}"/>
    <cellStyle name="style1621771186869" xfId="698" xr:uid="{592041DB-3746-4C58-9B0A-1429C554B24D}"/>
    <cellStyle name="style1621771186892" xfId="709" xr:uid="{F4EC7E65-7182-4E5D-9E65-660463FE9C1A}"/>
    <cellStyle name="style1621771186907" xfId="710" xr:uid="{6CA5A566-20D2-4FB7-BC58-58D7B8DC3016}"/>
    <cellStyle name="style1621771186954" xfId="700" xr:uid="{29096FCF-B154-4B75-A872-47B68DB175EB}"/>
    <cellStyle name="style1621771186970" xfId="701" xr:uid="{2C2BA8EA-C616-40A9-965F-72AA89E9D462}"/>
    <cellStyle name="style1621771186992" xfId="699" xr:uid="{EAEF0B41-1548-472B-B418-038828CB6DC1}"/>
    <cellStyle name="style1621771187008" xfId="702" xr:uid="{51A1D804-E376-4A42-8AD1-9A33860128B8}"/>
    <cellStyle name="style1621771187039" xfId="711" xr:uid="{AAB67164-D2F9-45CD-832A-AC21BE6B80A4}"/>
    <cellStyle name="style1621771187054" xfId="712" xr:uid="{8224E8F5-B489-4282-87E9-CDA4E51D7385}"/>
    <cellStyle name="style1621771187070" xfId="713" xr:uid="{F91A025E-C7C6-4447-822B-E0D3F7883481}"/>
    <cellStyle name="style1621771187092" xfId="714" xr:uid="{165D033E-8B1A-446D-8575-124364726058}"/>
    <cellStyle name="style1621771187123" xfId="721" xr:uid="{BDCF5338-9CA7-4AA0-9BBE-F4763C385387}"/>
    <cellStyle name="style1621771187139" xfId="733" xr:uid="{97AB2EF1-160D-43DE-81EE-D79DC4319448}"/>
    <cellStyle name="style1621771187155" xfId="745" xr:uid="{F5B8D6CB-13BC-435A-8999-9B625D67DE64}"/>
    <cellStyle name="style1621771187186" xfId="722" xr:uid="{F214F481-9A3E-426D-A9B3-EE2AC81C27B7}"/>
    <cellStyle name="style1621771187208" xfId="734" xr:uid="{015D0E0B-CFBB-4EC4-9F86-6CE4BFD46226}"/>
    <cellStyle name="style1621771187224" xfId="746" xr:uid="{38778FB0-CAEC-4BE9-9F8B-C454A9EB6866}"/>
    <cellStyle name="style1621771187239" xfId="723" xr:uid="{ECCC7963-2144-4B52-9C2C-E4077085E3B6}"/>
    <cellStyle name="style1621771187271" xfId="724" xr:uid="{8AC0CFE5-A622-4313-94AD-4D1A56E7F879}"/>
    <cellStyle name="style1621771187293" xfId="725" xr:uid="{C14300E5-AAAC-425A-A1E1-AE2CEC3E0EF9}"/>
    <cellStyle name="style1621771187308" xfId="726" xr:uid="{037B60FE-664C-4404-A87D-D0D34171C2E5}"/>
    <cellStyle name="style1621771187338" xfId="735" xr:uid="{D163156F-6F2E-4DD0-B540-5F292F893533}"/>
    <cellStyle name="style1621771187353" xfId="736" xr:uid="{0E826556-448B-44E9-ABF5-128C481C725E}"/>
    <cellStyle name="style1621771187369" xfId="737" xr:uid="{7EFD4B0C-1064-43C1-A664-C8529B595E09}"/>
    <cellStyle name="style1621771187393" xfId="738" xr:uid="{1DD72FE1-243D-45A5-B4D9-91456115D1EB}"/>
    <cellStyle name="style1621771187424" xfId="747" xr:uid="{B2D1A9A9-823B-4907-9FD2-145EECC9354B}"/>
    <cellStyle name="style1621771187455" xfId="748" xr:uid="{F8960892-5B2C-4BC8-8026-5614DDF52219}"/>
    <cellStyle name="style1621771187471" xfId="749" xr:uid="{91C1BEEE-A991-44C5-ADC6-4449C27A8438}"/>
    <cellStyle name="style1621771187500" xfId="750" xr:uid="{4FDFD193-19F6-4DF7-A857-3C916A778E60}"/>
    <cellStyle name="style1621771188342" xfId="583" xr:uid="{FDCAFD80-E0B9-46AD-8937-134D6EE05777}"/>
    <cellStyle name="style1621771188357" xfId="584" xr:uid="{33071AFB-E7B5-4125-A558-1224C4C7485A}"/>
    <cellStyle name="style1621771188395" xfId="595" xr:uid="{AF983C15-2C07-4EAA-8E88-6C8CE12A29E7}"/>
    <cellStyle name="style1621771188411" xfId="596" xr:uid="{83C7C9F9-ED9D-4A8C-BA6C-2208D4462656}"/>
    <cellStyle name="style1621771188457" xfId="586" xr:uid="{02502B6A-1724-46B1-8F71-E92B3BC0AB70}"/>
    <cellStyle name="style1621771188473" xfId="587" xr:uid="{675DDE39-986A-4DF5-B410-13C00E0E32E3}"/>
    <cellStyle name="style1621771188495" xfId="585" xr:uid="{29B37C22-193E-4B93-A25C-C7ADBE39884E}"/>
    <cellStyle name="style1621771188516" xfId="588" xr:uid="{2BF4678F-B81C-4686-9A3F-3CFE3B24B3A3}"/>
    <cellStyle name="style1621771188532" xfId="597" xr:uid="{0EC62C20-5C91-4FD8-A714-1E7D594C4FDA}"/>
    <cellStyle name="style1621771188548" xfId="598" xr:uid="{61C79A1B-D6CE-4758-AEFF-667066C15D57}"/>
    <cellStyle name="style1621771188579" xfId="599" xr:uid="{12C8879A-CD90-4395-9519-056D7027BD1F}"/>
    <cellStyle name="style1621771188596" xfId="600" xr:uid="{FA68689F-7FD9-445B-87CD-3A33B659C0B8}"/>
    <cellStyle name="style1621771188627" xfId="607" xr:uid="{B928269B-A053-4405-936E-AB13CE38C0F7}"/>
    <cellStyle name="style1621771188642" xfId="619" xr:uid="{FA53400E-7F30-4AF9-82DE-554722735E98}"/>
    <cellStyle name="style1621771188658" xfId="608" xr:uid="{CF51A0F9-E08F-4DC4-BA4D-2C3DA302E019}"/>
    <cellStyle name="style1621771188689" xfId="620" xr:uid="{7ABE01EC-B16B-46FC-8BE2-9C6B7F1D08AF}"/>
    <cellStyle name="style1621771188711" xfId="631" xr:uid="{898B493D-B4DB-42EF-9D18-9835CDD5A311}"/>
    <cellStyle name="style1621771188727" xfId="632" xr:uid="{060FA184-E53F-44FC-8DB7-624A882C9CB3}"/>
    <cellStyle name="style1621771188743" xfId="609" xr:uid="{7E16DE20-BB4A-411F-B140-1CF61E288807}"/>
    <cellStyle name="style1621771188774" xfId="610" xr:uid="{BEF2743B-563A-4289-BAA2-A748EFE2149A}"/>
    <cellStyle name="style1621771188796" xfId="611" xr:uid="{1A90CDBA-A00D-4ED9-BB9F-2D1FB0993562}"/>
    <cellStyle name="style1621771188812" xfId="612" xr:uid="{1DAF52C0-B54A-4560-B6DA-A5E25D776290}"/>
    <cellStyle name="style1621771188827" xfId="621" xr:uid="{7E943CA9-F371-48B3-9264-AA564C53F6DB}"/>
    <cellStyle name="style1621771188859" xfId="622" xr:uid="{BE57A042-E9D7-4A64-A53E-7C99899DD8D4}"/>
    <cellStyle name="style1621771188874" xfId="623" xr:uid="{C95E7281-D849-421B-87FF-2A42421EB0F1}"/>
    <cellStyle name="style1621771188896" xfId="624" xr:uid="{D671BA35-A62A-4B83-B65B-D55BFCD46BB8}"/>
    <cellStyle name="style1621771188928" xfId="633" xr:uid="{587303A8-2B3B-4992-BF3E-E82969847680}"/>
    <cellStyle name="style1621771188943" xfId="634" xr:uid="{7C8F4407-CAA3-45D3-9D06-607CDFDE0054}"/>
    <cellStyle name="style1621771188959" xfId="635" xr:uid="{E502301F-3245-425D-BC85-8A7382009460}"/>
    <cellStyle name="style1621771188990" xfId="636" xr:uid="{7FEF1CAD-902C-45E9-BDCB-82A660CA994C}"/>
    <cellStyle name="style1621771189930" xfId="643" xr:uid="{BAF3DB4F-9344-40C7-9564-96AD2325535C}"/>
    <cellStyle name="style1621771189946" xfId="644" xr:uid="{0DFA7FE5-679B-41D3-8481-DF6888977FEA}"/>
    <cellStyle name="style1621771189961" xfId="655" xr:uid="{05486FF1-D69E-4469-A37A-A502CA03D56D}"/>
    <cellStyle name="style1621771189993" xfId="656" xr:uid="{6A6E6181-D76E-4452-AC85-A7FAD8795BEF}"/>
    <cellStyle name="style1621771190030" xfId="646" xr:uid="{919478BC-CF40-4495-8B05-DC2BB7FD5A92}"/>
    <cellStyle name="style1621771190046" xfId="647" xr:uid="{8C882FC0-BD01-4730-A513-968CE3EE9E75}"/>
    <cellStyle name="style1621771190077" xfId="645" xr:uid="{2F9DC0E4-3A1D-4A09-903B-CCB5A636AA6B}"/>
    <cellStyle name="style1621771190099" xfId="648" xr:uid="{9F71E3BC-B62E-4B0A-B55F-FE16903C4262}"/>
    <cellStyle name="style1621771190115" xfId="657" xr:uid="{18E22021-ADE4-47BF-9039-3316261A3A1E}"/>
    <cellStyle name="style1621771190131" xfId="658" xr:uid="{ED055B0F-543E-4236-A33B-213CC123A1A4}"/>
    <cellStyle name="style1621771190162" xfId="659" xr:uid="{8A2A30CE-40E5-4D2B-BD48-AA2960FDF3F9}"/>
    <cellStyle name="style1621771190178" xfId="660" xr:uid="{2E9C96D4-B186-42FD-ABF5-6D719A5FD17E}"/>
    <cellStyle name="style1621771190200" xfId="667" xr:uid="{94C6B59A-39C7-45BA-8A88-1C94AEA6FF28}"/>
    <cellStyle name="style1621771190231" xfId="679" xr:uid="{825EE0BF-760B-4FEB-B5E5-9543527B99B7}"/>
    <cellStyle name="style1621771190247" xfId="668" xr:uid="{061466FA-603B-49BF-860A-A99F1E1193CB}"/>
    <cellStyle name="style1621771190262" xfId="680" xr:uid="{067FF5B2-1F29-40BF-ADBE-D4D6DBE96953}"/>
    <cellStyle name="style1621771190293" xfId="691" xr:uid="{6BD6FA69-8C54-4C1E-8EEB-F515093E06A4}"/>
    <cellStyle name="style1621771190316" xfId="692" xr:uid="{6CF66659-4680-48EA-AE6C-8E852CA6209E}"/>
    <cellStyle name="style1621771190331" xfId="669" xr:uid="{94BA7C25-1789-4EEF-8994-57196CF61645}"/>
    <cellStyle name="style1621771190347" xfId="670" xr:uid="{79CC6BA9-0C28-4219-9592-25335FC95D40}"/>
    <cellStyle name="style1621771190378" xfId="671" xr:uid="{E2D7521C-3AAF-4F56-A30B-8BC1439B21D1}"/>
    <cellStyle name="style1621771190400" xfId="672" xr:uid="{2B27FC9B-8751-4AE5-8DD6-5348F2C51089}"/>
    <cellStyle name="style1621771190416" xfId="681" xr:uid="{C50B5853-B6DE-4706-BD2F-3A43EFF4C757}"/>
    <cellStyle name="style1621771190432" xfId="682" xr:uid="{7E19BEA8-8666-42C7-850C-5F84101002F8}"/>
    <cellStyle name="style1621771190463" xfId="683" xr:uid="{D8FCDC0D-FD75-4CEE-84BA-D631C6319CD9}"/>
    <cellStyle name="style1621771190478" xfId="684" xr:uid="{373031A3-E86F-405B-97CD-8FC9245973F8}"/>
    <cellStyle name="style1621771190533" xfId="693" xr:uid="{02A5B161-2CDE-4378-93A9-F3F5FF0349D9}"/>
    <cellStyle name="style1621771190548" xfId="694" xr:uid="{35E9F3A2-D351-4024-B852-C8AFB24D81AE}"/>
    <cellStyle name="style1621771190564" xfId="695" xr:uid="{ED3F55AA-3EE3-49C3-91CC-5D34F42A841B}"/>
    <cellStyle name="style1621771190595" xfId="696" xr:uid="{C3013F06-61B9-4995-BE6C-B1CB6CBE9D40}"/>
    <cellStyle name="style1621771191434" xfId="703" xr:uid="{E6B00FC2-7993-4016-9F12-132FD6810516}"/>
    <cellStyle name="style1621771191465" xfId="704" xr:uid="{C11D1465-3183-4330-B366-CE0BB662DE5D}"/>
    <cellStyle name="style1621771191481" xfId="715" xr:uid="{1A6FD0E2-D14F-4278-A2E8-1CA14988A1C8}"/>
    <cellStyle name="style1621771191503" xfId="716" xr:uid="{D3749FA2-451B-4957-914B-A58D9CCF0668}"/>
    <cellStyle name="style1621771191550" xfId="706" xr:uid="{11AAD917-9965-4321-9FFE-A1D48F9C8F52}"/>
    <cellStyle name="style1621771191566" xfId="707" xr:uid="{FD5CE5F0-AAD7-4CC6-86D9-2B9B58416948}"/>
    <cellStyle name="style1621771191597" xfId="705" xr:uid="{23840686-98AA-48D4-863D-79216DABBA41}"/>
    <cellStyle name="style1621771191603" xfId="708" xr:uid="{47940F97-F34B-4E47-8423-F1A5AD817AA0}"/>
    <cellStyle name="style1621771191635" xfId="717" xr:uid="{FA3732BF-31AA-4376-A2AC-508B5D46F530}"/>
    <cellStyle name="style1621771191650" xfId="718" xr:uid="{DF1990DE-BF1A-481F-B1D5-BA8B8E4D0C32}"/>
    <cellStyle name="style1621771191666" xfId="719" xr:uid="{8C7137D7-DED6-4DF6-BDEE-5820F80291FB}"/>
    <cellStyle name="style1621771191697" xfId="720" xr:uid="{9C3B7EC1-2B5F-4F5C-919A-07E7B0A829FF}"/>
    <cellStyle name="style1621771191719" xfId="727" xr:uid="{BFC85D1C-B649-4D29-ABB3-E633DED835EA}"/>
    <cellStyle name="style1621771191735" xfId="739" xr:uid="{9088CEAB-66DE-4253-A25E-2BAACF6546EE}"/>
    <cellStyle name="style1621771191766" xfId="751" xr:uid="{58034198-B7BC-4240-8EB5-902C8E993640}"/>
    <cellStyle name="style1621771191782" xfId="728" xr:uid="{ED5C51C8-2F43-49F0-A43B-EA3F33F7E03F}"/>
    <cellStyle name="style1621771191804" xfId="740" xr:uid="{82C09604-B1E6-4C67-B9DC-3111D5DF74EB}"/>
    <cellStyle name="style1621771191820" xfId="752" xr:uid="{4EA1D799-66D9-474B-8800-2E4ABA0F4B3C}"/>
    <cellStyle name="style1621771191851" xfId="729" xr:uid="{C83AE734-CD7B-4D8D-A906-FBC683162B4F}"/>
    <cellStyle name="style1621771191867" xfId="730" xr:uid="{1D85C685-F07A-47C0-8670-4F79D8ECD594}"/>
    <cellStyle name="style1621771191882" xfId="731" xr:uid="{F96B6014-C690-4086-8638-4B8CDAA49C29}"/>
    <cellStyle name="style1621771191904" xfId="732" xr:uid="{459CC700-C366-49D2-AA07-118CEF145A7A}"/>
    <cellStyle name="style1621771191936" xfId="741" xr:uid="{9C5C5928-A3D5-4907-B023-0FF1D3EEBE92}"/>
    <cellStyle name="style1621771191951" xfId="742" xr:uid="{CC166510-0A51-4114-B88B-898FFA5DD8E4}"/>
    <cellStyle name="style1621771191967" xfId="743" xr:uid="{A6FEFD9F-E006-4585-B259-AF3F984EEC71}"/>
    <cellStyle name="style1621771191998" xfId="744" xr:uid="{3677514B-061A-4F5A-A2D1-49C2646ED343}"/>
    <cellStyle name="style1621771192036" xfId="753" xr:uid="{4F95C059-4301-4D86-AA7D-C79E3F4B1145}"/>
    <cellStyle name="style1621771192051" xfId="754" xr:uid="{A3DBEB28-9CEA-41FF-989A-D4E57A5F33BA}"/>
    <cellStyle name="style1621771192067" xfId="755" xr:uid="{E4200731-61C5-499F-9467-78367768F7B2}"/>
    <cellStyle name="style1621771192098" xfId="756" xr:uid="{E46C2C46-9B4F-43D9-9AE7-0452698E6C93}"/>
    <cellStyle name="style1621771193139" xfId="757" xr:uid="{B16B29D5-2038-49CE-8E33-22F4485A5BD0}"/>
    <cellStyle name="style1621771193154" xfId="758" xr:uid="{8C381A0C-FB26-422E-BB3C-E494B747642E}"/>
    <cellStyle name="style1621771193170" xfId="769" xr:uid="{849FDE54-9353-494A-B9E0-7942943EF386}"/>
    <cellStyle name="style1621771193201" xfId="770" xr:uid="{7D518738-CEBA-40CC-97D0-ECE4DB850268}"/>
    <cellStyle name="style1621771193239" xfId="760" xr:uid="{CCCC785F-CFD8-45D3-ABBA-EE62D1ADB896}"/>
    <cellStyle name="style1621771193254" xfId="761" xr:uid="{8D39D060-DA27-4479-9FCF-5ABAE51707B0}"/>
    <cellStyle name="style1621771193286" xfId="759" xr:uid="{D2973775-239E-4D18-81E0-01C2C6051A7F}"/>
    <cellStyle name="style1621771193308" xfId="762" xr:uid="{54DBD2CB-3248-4C2F-A65D-679D7C537255}"/>
    <cellStyle name="style1621771193323" xfId="771" xr:uid="{FB9E41F8-7251-4D75-9EEC-F12AB7EEA3AB}"/>
    <cellStyle name="style1621771193339" xfId="772" xr:uid="{72B20180-3C91-466E-A06A-3DEE793C878A}"/>
    <cellStyle name="style1621771193370" xfId="773" xr:uid="{2661FA0A-B0A3-4E4D-AEB0-F28902A9BBB2}"/>
    <cellStyle name="style1621771193397" xfId="774" xr:uid="{7DB9FD47-8981-4050-80B7-38A90F91837D}"/>
    <cellStyle name="style1621771193408" xfId="781" xr:uid="{5B6AF520-20E6-4F25-8B0A-CA673B16D7DE}"/>
    <cellStyle name="style1621771193439" xfId="793" xr:uid="{E1D1C5FD-7286-4A2E-9C85-A271843523E2}"/>
    <cellStyle name="style1621771193455" xfId="782" xr:uid="{99E17051-0893-4A75-BB25-741DAEF43597}"/>
    <cellStyle name="style1621771193470" xfId="794" xr:uid="{20EF942A-1FF5-4F0C-80C3-144D9E991943}"/>
    <cellStyle name="style1621771193486" xfId="805" xr:uid="{B3356824-0862-4C89-9FE2-3A4F1CA9B305}"/>
    <cellStyle name="style1621771193508" xfId="806" xr:uid="{30EE702B-D614-4D00-A70F-EA7EC97DCE08}"/>
    <cellStyle name="style1621771193540" xfId="783" xr:uid="{1816B87D-DF9B-4B92-B0F5-74DE65A06485}"/>
    <cellStyle name="style1621771193555" xfId="784" xr:uid="{6A26E530-94D6-4EA9-AE4B-7C544EE1F9D4}"/>
    <cellStyle name="style1621771193586" xfId="785" xr:uid="{F0023A95-2CA9-420B-9AEC-7FB8EBA1085A}"/>
    <cellStyle name="style1621771193602" xfId="786" xr:uid="{D219B381-15D7-44F3-9C21-8BF9854184B3}"/>
    <cellStyle name="style1621771193624" xfId="795" xr:uid="{104823A0-EA91-4D14-8631-01155B48FE71}"/>
    <cellStyle name="style1621771193640" xfId="796" xr:uid="{0C65EFAD-2406-42E0-8F3B-3BE8747483C6}"/>
    <cellStyle name="style1621771193656" xfId="797" xr:uid="{27324C11-B14C-4CD2-974C-6CED14C0F5A0}"/>
    <cellStyle name="style1621771193687" xfId="798" xr:uid="{88CE966E-9D51-4859-8919-6244A252F86A}"/>
    <cellStyle name="style1621771193709" xfId="807" xr:uid="{2F9A2186-FE3D-423F-98D2-A6DA2BF8CA6B}"/>
    <cellStyle name="style1621771193725" xfId="808" xr:uid="{68215B17-FB0F-4F7A-ADA5-F04E4471B24A}"/>
    <cellStyle name="style1621771193756" xfId="809" xr:uid="{9132321F-E897-430C-8789-2C97EEB7BDC6}"/>
    <cellStyle name="style1621771193771" xfId="810" xr:uid="{35A34AAB-3BAD-4937-98B0-95DCB1DE03A4}"/>
    <cellStyle name="style1621771194710" xfId="817" xr:uid="{C33F9DCE-A4F2-4AEA-B6AA-A6CDADCCAC71}"/>
    <cellStyle name="style1621771194726" xfId="818" xr:uid="{C5D5A1FE-9604-43A5-BB7D-9C4B2463325D}"/>
    <cellStyle name="style1621771194741" xfId="829" xr:uid="{4A5BB1BB-D169-4CF0-82B2-6BC1FEEE43C2}"/>
    <cellStyle name="style1621771194772" xfId="830" xr:uid="{828CDA7C-852C-4833-87F9-21EF088750DE}"/>
    <cellStyle name="style1621771194810" xfId="820" xr:uid="{6E368A3A-745E-4FE1-9F3C-D34AE878F412}"/>
    <cellStyle name="style1621771194826" xfId="821" xr:uid="{659AA9EB-1F84-4ED9-9899-F517F6E4473C}"/>
    <cellStyle name="style1621771194857" xfId="819" xr:uid="{B766936A-6E56-4C11-B1B0-4EF5DED92BCA}"/>
    <cellStyle name="style1621771194887" xfId="822" xr:uid="{257F70A4-E43B-4252-847D-FA682DCA5DF2}"/>
    <cellStyle name="style1621771194906" xfId="831" xr:uid="{7B030103-A0E3-45A4-9F46-15311D79A6E2}"/>
    <cellStyle name="style1621771194926" xfId="832" xr:uid="{B1845DEE-A8C6-435B-AB02-0533D177EBFC}"/>
    <cellStyle name="style1621771194942" xfId="833" xr:uid="{8DAB3A7C-0C41-4D10-8AAD-A9CB1B1571E8}"/>
    <cellStyle name="style1621771194973" xfId="834" xr:uid="{0E9FED7A-6D87-4DAA-B6A0-D686D30EB8A5}"/>
    <cellStyle name="style1621771194989" xfId="841" xr:uid="{C48E3401-B911-42D6-870B-6B894702D185}"/>
    <cellStyle name="style1621771195011" xfId="853" xr:uid="{2A27F877-121C-4BBC-9FCB-F1CA80338A33}"/>
    <cellStyle name="style1621771195026" xfId="842" xr:uid="{DE22DBEF-4476-478B-B902-F2B6BEFAFBD0}"/>
    <cellStyle name="style1621771195058" xfId="854" xr:uid="{3FAEAD78-C767-4454-A15F-3947374DF394}"/>
    <cellStyle name="style1621771195073" xfId="865" xr:uid="{42830B5D-93CB-444B-9818-4C6590FF74C5}"/>
    <cellStyle name="style1621771195089" xfId="866" xr:uid="{4A18C1FF-524B-49DA-A626-D2FAB295CEB7}"/>
    <cellStyle name="style1621771195111" xfId="843" xr:uid="{76F2EE19-7D3B-431D-987D-78B70513B735}"/>
    <cellStyle name="style1621771195142" xfId="844" xr:uid="{EAF1DA30-56F2-40CD-ACB6-41C37B0F6419}"/>
    <cellStyle name="style1621771195158" xfId="845" xr:uid="{D0FECA2E-C789-4DA1-88F9-BFE48BBEE40B}"/>
    <cellStyle name="style1621771195174" xfId="846" xr:uid="{EF22C9BC-A620-403F-9EDB-A5F60E4A5874}"/>
    <cellStyle name="style1621771195205" xfId="855" xr:uid="{0744622B-064E-4579-9123-2B55AB38864D}"/>
    <cellStyle name="style1621771195227" xfId="856" xr:uid="{17140E0E-30E0-4426-8C69-C4191FEB3722}"/>
    <cellStyle name="style1621771195243" xfId="857" xr:uid="{BDDF30CC-4690-4DF2-AD84-DDA8A92E288A}"/>
    <cellStyle name="style1621771195258" xfId="858" xr:uid="{59ACAFF7-8F24-4288-B7A7-91B12D89198F}"/>
    <cellStyle name="style1621771195312" xfId="867" xr:uid="{BCD77237-FC73-4997-829F-CCF3E1B1B186}"/>
    <cellStyle name="style1621771195343" xfId="868" xr:uid="{06072657-DAF0-4AE4-BE33-57B0E2C4ED9F}"/>
    <cellStyle name="style1621771195358" xfId="869" xr:uid="{8849B394-9CBB-404D-A5F4-DF09E9E470A1}"/>
    <cellStyle name="style1621771195374" xfId="870" xr:uid="{1313C073-6424-4000-BD49-412EF0918D0F}"/>
    <cellStyle name="style1621771196144" xfId="763" xr:uid="{8BA244E3-D619-4247-903E-4859A9E0AA95}"/>
    <cellStyle name="style1621771196176" xfId="764" xr:uid="{D9484940-D69D-4492-AED1-C0F8A4AA6131}"/>
    <cellStyle name="style1621771196191" xfId="775" xr:uid="{3A6F121D-DA45-42C3-856F-008CEC720F3A}"/>
    <cellStyle name="style1621771196213" xfId="776" xr:uid="{47F1B11A-E094-46D6-97B6-40959A740C01}"/>
    <cellStyle name="style1621771196260" xfId="766" xr:uid="{F8E297EA-0A06-4D06-9B70-E0BACD6F939F}"/>
    <cellStyle name="style1621771196276" xfId="767" xr:uid="{3F2147DD-D89A-42A4-91D9-05E559BCA948}"/>
    <cellStyle name="style1621771196292" xfId="765" xr:uid="{D64BC2FD-9E94-4141-82CD-E915F56B4153}"/>
    <cellStyle name="style1621771196314" xfId="768" xr:uid="{239266BA-902F-4497-9E6D-B4387E63B879}"/>
    <cellStyle name="style1621771196345" xfId="777" xr:uid="{6CD0DD72-0E39-4B8F-82A3-A6E80C0E99DE}"/>
    <cellStyle name="style1621771196361" xfId="778" xr:uid="{7377E69E-58BF-4D9C-A97B-DFB570AA670E}"/>
    <cellStyle name="style1621771196392" xfId="779" xr:uid="{58128CDD-3A9A-49AD-8804-FBB1CED7D00D}"/>
    <cellStyle name="style1621771196414" xfId="780" xr:uid="{7532CC12-2A48-4C3C-B1E6-45384B025FBB}"/>
    <cellStyle name="style1621771196430" xfId="787" xr:uid="{5768A7A0-C2FB-4B16-A6FB-DF446782071D}"/>
    <cellStyle name="style1621771196461" xfId="799" xr:uid="{EF23B528-DAB9-4A76-B34F-4491C31FA326}"/>
    <cellStyle name="style1621771196477" xfId="788" xr:uid="{4D6C52A7-780C-4AAD-9DF4-3C4174390DF7}"/>
    <cellStyle name="style1621771196492" xfId="800" xr:uid="{97C90464-C7FE-42C5-88E1-9D971CFA5DB4}"/>
    <cellStyle name="style1621771196514" xfId="811" xr:uid="{770ABDFC-DA76-4B28-B620-18B4E65333E9}"/>
    <cellStyle name="style1621771196545" xfId="812" xr:uid="{C7D9F9D8-A9E2-4D4F-8AEB-979923087611}"/>
    <cellStyle name="style1621771196561" xfId="789" xr:uid="{B90D25C6-85A6-4780-8089-5D913FA1A8C9}"/>
    <cellStyle name="style1621771196577" xfId="790" xr:uid="{BD0FFF4B-F39E-4BBB-83AD-0BA9A1322D65}"/>
    <cellStyle name="style1621771196608" xfId="791" xr:uid="{C59A5E68-6B13-4F01-99EB-7C20EB163900}"/>
    <cellStyle name="style1621771196630" xfId="792" xr:uid="{C89F97AE-5AE3-4E78-A3B3-FD82F44D3F58}"/>
    <cellStyle name="style1621771196646" xfId="801" xr:uid="{196921CE-5FEC-4DA8-8688-EADBF6CF3F06}"/>
    <cellStyle name="style1621771196661" xfId="802" xr:uid="{45444048-10F5-4A5E-A4AC-404303215867}"/>
    <cellStyle name="style1621771196693" xfId="803" xr:uid="{147BB396-3EE6-4A21-A245-9D288DC9B61D}"/>
    <cellStyle name="style1621771196708" xfId="804" xr:uid="{6C189CF0-552F-4E04-A891-8CDD8DD17918}"/>
    <cellStyle name="style1621771196730" xfId="813" xr:uid="{F26ED29F-ADC3-4831-885A-0179BE72F05C}"/>
    <cellStyle name="style1621771196762" xfId="814" xr:uid="{F36A5A99-CCF9-4911-BBE6-389F4C014BF4}"/>
    <cellStyle name="style1621771196777" xfId="815" xr:uid="{28327870-8016-4363-AE72-B27BA3ECF3B8}"/>
    <cellStyle name="style1621771196793" xfId="816" xr:uid="{E5B8EEED-542A-40B0-93BC-EB884CD04884}"/>
    <cellStyle name="style1621771197732" xfId="823" xr:uid="{873D20A4-71C7-457D-A975-4DC39621C26C}"/>
    <cellStyle name="style1621771197763" xfId="824" xr:uid="{A59D5FA8-22AD-4291-8064-6A8CEB11B513}"/>
    <cellStyle name="style1621771197779" xfId="835" xr:uid="{FED80252-6D71-4B83-BA5D-3D7FED3B03EB}"/>
    <cellStyle name="style1621771197795" xfId="836" xr:uid="{C1AFCF1F-DD0E-4125-A799-A5ECC2C73770}"/>
    <cellStyle name="style1621771197848" xfId="826" xr:uid="{4202B17D-9266-4DEB-89DC-208A28ED09E4}"/>
    <cellStyle name="style1621771197864" xfId="827" xr:uid="{3FC1D270-F843-42E3-85A6-BB39FA7DB68E}"/>
    <cellStyle name="style1621771197895" xfId="825" xr:uid="{7C21866D-AF58-4BBE-A885-A3124B83EC59}"/>
    <cellStyle name="style1621771197917" xfId="828" xr:uid="{F310F5C7-49AB-435E-A954-28872C33CDE1}"/>
    <cellStyle name="style1621771197933" xfId="837" xr:uid="{5782A54E-F730-48E1-B0B9-DAA8C997B535}"/>
    <cellStyle name="style1621771197948" xfId="838" xr:uid="{FA7E82FD-D0D3-4559-B7B5-5E558A08FAD4}"/>
    <cellStyle name="style1621771197980" xfId="839" xr:uid="{F828927B-F118-4DE6-BE40-F8C1153808BC}"/>
    <cellStyle name="style1621771197995" xfId="840" xr:uid="{35A5AA82-ADB5-4572-8128-8EBEB68DD92E}"/>
    <cellStyle name="style1621771198017" xfId="847" xr:uid="{F1AE8B4F-DCDF-4E6A-9212-6E536A8D55D0}"/>
    <cellStyle name="style1621771198033" xfId="859" xr:uid="{0CC39F20-3450-4BA3-BFA3-AD210F387CFC}"/>
    <cellStyle name="style1621771198064" xfId="848" xr:uid="{150849D0-A5C9-48C7-9E41-BFB4AFA2ECAC}"/>
    <cellStyle name="style1621771198080" xfId="860" xr:uid="{8A3433C5-0821-46DE-A5F5-960A6EE035B9}"/>
    <cellStyle name="style1621771198096" xfId="871" xr:uid="{69528952-8952-4C6D-8427-74BB1FF33B4D}"/>
    <cellStyle name="style1621771198118" xfId="872" xr:uid="{1625CB1C-BD71-4830-B706-721F6D0833E2}"/>
    <cellStyle name="style1621771198149" xfId="849" xr:uid="{7E14D726-22EA-46A4-B0F1-C8AE34A1E690}"/>
    <cellStyle name="style1621771198165" xfId="850" xr:uid="{6D3339E4-0BB9-4B3E-BAC7-FF8F82A04639}"/>
    <cellStyle name="style1621771198180" xfId="851" xr:uid="{3B6393B7-AD83-4F61-971B-B5D5E73A86A8}"/>
    <cellStyle name="style1621771198211" xfId="852" xr:uid="{19F0B3E3-A768-43A2-9C59-C91C803FF72B}"/>
    <cellStyle name="style1621771198234" xfId="861" xr:uid="{68E7F54C-758E-4E98-AB6A-D251A8F5A6FC}"/>
    <cellStyle name="style1621771198257" xfId="862" xr:uid="{61856063-39D2-4638-B525-20C077738B7F}"/>
    <cellStyle name="style1621771198272" xfId="863" xr:uid="{8315A8DC-F682-4BA8-A9BF-B570AE490AE9}"/>
    <cellStyle name="style1621771198288" xfId="864" xr:uid="{26B1008F-7401-4E5D-9F52-671A5B8CD7A8}"/>
    <cellStyle name="style1621771198349" xfId="873" xr:uid="{D743559C-E5A2-4D67-A4A6-31C9B82C8802}"/>
    <cellStyle name="style1621771198365" xfId="874" xr:uid="{AB4772E6-544B-4F63-9411-4684A6A85FE0}"/>
    <cellStyle name="style1621771198396" xfId="875" xr:uid="{C21B2F54-549A-4574-A885-3DA7DB92870C}"/>
    <cellStyle name="style1621771198418" xfId="876" xr:uid="{D7D1FF77-CC28-41A8-9952-EFC8CDED5A4A}"/>
    <cellStyle name="style1621771200006" xfId="877" xr:uid="{430D9198-43F5-4A25-8302-97EDF00D7D88}"/>
    <cellStyle name="style1621771200028" xfId="878" xr:uid="{288EF949-7406-4B26-99A3-25708061269E}"/>
    <cellStyle name="style1621771200044" xfId="889" xr:uid="{65EB5C0F-B32F-4B6F-91F8-38FC09ACA5B2}"/>
    <cellStyle name="style1621771200075" xfId="890" xr:uid="{D6AF42DF-F5DE-482C-BE91-1461D4EFA7C2}"/>
    <cellStyle name="style1621771200113" xfId="880" xr:uid="{B8BB3F2D-601A-4445-A7FB-D7DCF2E89E69}"/>
    <cellStyle name="style1621771200129" xfId="881" xr:uid="{5B829136-E175-4EA9-8FF1-9CABF09D764D}"/>
    <cellStyle name="style1621771200160" xfId="879" xr:uid="{1C994B4D-A994-4402-B0CF-CA79926869C2}"/>
    <cellStyle name="style1621771200176" xfId="882" xr:uid="{A583684A-D94C-4975-9214-D8BDAFEB2A21}"/>
    <cellStyle name="style1621771200191" xfId="891" xr:uid="{FB33601D-AB90-4242-98D0-8E24482D4698}"/>
    <cellStyle name="style1621771200213" xfId="892" xr:uid="{C8AC6A6C-271D-4F6E-AED8-B770B8DAED1B}"/>
    <cellStyle name="style1621771200245" xfId="893" xr:uid="{A5C3C14D-C277-4036-8367-95EDF7CE5526}"/>
    <cellStyle name="style1621771200260" xfId="894" xr:uid="{13F5BD36-811F-4674-A8B0-EA7E01AC9FEF}"/>
    <cellStyle name="style1621771200276" xfId="901" xr:uid="{00B11995-5638-436F-93F9-7388FBB23C8E}"/>
    <cellStyle name="style1621771200307" xfId="913" xr:uid="{D746FE34-B826-40C8-A5E7-838CD42B6B6C}"/>
    <cellStyle name="style1621771200329" xfId="902" xr:uid="{214579B1-3ED0-41EE-8578-FEAF4432DD6D}"/>
    <cellStyle name="style1621771200345" xfId="914" xr:uid="{F4777E65-DB5E-46DA-86F5-937378518105}"/>
    <cellStyle name="style1621771200360" xfId="925" xr:uid="{38DDB31E-1092-46DC-8181-553E1844A585}"/>
    <cellStyle name="style1621771200392" xfId="926" xr:uid="{ED6039EF-2046-4F61-8E72-4172D2E0F7EF}"/>
    <cellStyle name="style1621771200414" xfId="903" xr:uid="{45E0940C-7FE9-43C1-8F2B-9226CBC260B2}"/>
    <cellStyle name="style1621771200430" xfId="904" xr:uid="{DCC81C0D-B8DA-4C6D-9292-C73382840DC6}"/>
    <cellStyle name="style1621771200461" xfId="905" xr:uid="{4D6189E0-7950-4CC7-A86C-84B32BB42E28}"/>
    <cellStyle name="style1621771200476" xfId="906" xr:uid="{F752B2C1-001A-451C-930B-B4580ABF6BB7}"/>
    <cellStyle name="style1621771200492" xfId="915" xr:uid="{ED1604D2-54EF-4864-BFEF-B261784C56BC}"/>
    <cellStyle name="style1621771200514" xfId="916" xr:uid="{D3B70C44-7BD1-4DF0-BF29-04ED5E98AE94}"/>
    <cellStyle name="style1621771200545" xfId="917" xr:uid="{94C01866-664A-44FF-9798-572B4C29AC13}"/>
    <cellStyle name="style1621771200561" xfId="918" xr:uid="{5A19CC7E-0B36-4135-AF5C-A9C59C56C43F}"/>
    <cellStyle name="style1621771200592" xfId="927" xr:uid="{31C4879F-EF3D-496B-B402-5915A2261EA0}"/>
    <cellStyle name="style1621771200614" xfId="928" xr:uid="{D43FBF72-E494-48F9-90D3-ECC7B2623AB3}"/>
    <cellStyle name="style1621771200630" xfId="929" xr:uid="{BDCE4C97-6181-4E3C-B0F4-316B120A4FD6}"/>
    <cellStyle name="style1621771200661" xfId="930" xr:uid="{C740C9C1-7B1C-483A-A8BC-384480F594DA}"/>
    <cellStyle name="style1621771201895" xfId="883" xr:uid="{7D6AABC4-9627-44D7-8F68-03CCE2DD4DDE}"/>
    <cellStyle name="style1621771201917" xfId="884" xr:uid="{FBD14841-BEF5-4D52-8836-D47394F92D2B}"/>
    <cellStyle name="style1621771201949" xfId="895" xr:uid="{4A9AEFEC-AAAB-4AF2-9C47-74FD5ED8F433}"/>
    <cellStyle name="style1621771201964" xfId="896" xr:uid="{20B17B7B-F05B-4D97-9D7D-E12052A39E5A}"/>
    <cellStyle name="style1621771202011" xfId="886" xr:uid="{3C519E4C-377B-421C-A535-07B2FE638E57}"/>
    <cellStyle name="style1621771202033" xfId="887" xr:uid="{0DF2912D-BB0C-4E85-A7B8-2A1965F3467B}"/>
    <cellStyle name="style1621771202049" xfId="885" xr:uid="{1FA2EA9A-29C9-49A0-9B40-388AA79934D1}"/>
    <cellStyle name="style1621771202065" xfId="888" xr:uid="{4832714F-89CE-4EA3-9DED-CC676DBB09E2}"/>
    <cellStyle name="style1621771202096" xfId="897" xr:uid="{3E99EBC6-0D19-4B84-A1E8-39DD40594E6B}"/>
    <cellStyle name="style1621771202118" xfId="898" xr:uid="{9336F3D0-CCDD-4864-88A9-A600B246F012}"/>
    <cellStyle name="style1621771202134" xfId="899" xr:uid="{2FBE00EE-3F09-4155-80CE-7E7848B21ADD}"/>
    <cellStyle name="style1621771202165" xfId="900" xr:uid="{0D3CC96F-526A-40E9-9F9C-AE1A54332C1E}"/>
    <cellStyle name="style1621771202181" xfId="907" xr:uid="{ABDDA022-E013-4BDC-A144-77BFADB98174}"/>
    <cellStyle name="style1621771202196" xfId="919" xr:uid="{A234D248-CBA3-42D4-BB13-20261A98F61B}"/>
    <cellStyle name="style1621771202218" xfId="908" xr:uid="{3816ACBA-383A-4D32-AAAC-9C0ECEC3E481}"/>
    <cellStyle name="style1621771202234" xfId="920" xr:uid="{29FF991B-C896-46AA-B007-3DAC35AE6C9A}"/>
    <cellStyle name="style1621771202265" xfId="931" xr:uid="{8C170C81-210E-4468-A888-C4378CF25EEB}"/>
    <cellStyle name="style1621771202281" xfId="932" xr:uid="{D32D4254-02FC-4DA8-8CAC-AB272C256200}"/>
    <cellStyle name="style1621771202312" xfId="909" xr:uid="{2DFC7819-07E4-405D-8DC5-0941BE54236F}"/>
    <cellStyle name="style1621771202319" xfId="910" xr:uid="{F25A476F-CA61-4D37-8516-0415082601F0}"/>
    <cellStyle name="style1621771202350" xfId="911" xr:uid="{D244A459-2A3A-463A-971E-4A75F6BFEE1F}"/>
    <cellStyle name="style1621771202366" xfId="912" xr:uid="{B388E707-5B22-487C-A01D-31B4D9663CCE}"/>
    <cellStyle name="style1621771202397" xfId="921" xr:uid="{F352B1F1-F0B1-473C-A9F3-4D4DFA27A6D9}"/>
    <cellStyle name="style1621771202412" xfId="922" xr:uid="{4B5C6BDB-B6BB-4927-98B4-D5B9B56F2916}"/>
    <cellStyle name="style1621771202435" xfId="923" xr:uid="{F7E63F1F-E6F4-4147-835E-84F8DDD83A78}"/>
    <cellStyle name="style1621771202450" xfId="924" xr:uid="{AA0A14CB-C012-40CA-90A0-89FA3ECC5ECC}"/>
    <cellStyle name="style1621771202481" xfId="933" xr:uid="{E1858EE7-2468-46DE-8634-F4B106CDB6CD}"/>
    <cellStyle name="style1621771202509" xfId="934" xr:uid="{A074D0A7-6B6E-43E1-B52D-3ADDD753DB16}"/>
    <cellStyle name="style1621771202535" xfId="935" xr:uid="{26467268-5B76-473B-A31A-5B02725777A1}"/>
    <cellStyle name="style1621771202550" xfId="936" xr:uid="{202B8887-6039-4C7B-BDF5-AF10B494BE2F}"/>
    <cellStyle name="style1621771204000" xfId="1136" xr:uid="{0981E9D8-1720-4A73-97FE-E45FFDD15E05}"/>
    <cellStyle name="style1621771204016" xfId="1137" xr:uid="{B63A1B9C-7F2D-49EE-8100-F4DAAC1634F3}"/>
    <cellStyle name="style1621771204038" xfId="1135" xr:uid="{09FB7895-5071-4CD9-8C1E-EB24C00BF84C}"/>
    <cellStyle name="style1621771204054" xfId="1138" xr:uid="{B4786793-ED99-4CE6-93C5-CBE82BDB72E1}"/>
    <cellStyle name="style1621771204085" xfId="1139" xr:uid="{E062122A-1BB5-487B-8C0B-B645F00AB0F8}"/>
    <cellStyle name="style1621771204101" xfId="1140" xr:uid="{6585857C-E87D-4DA0-90DD-3AA2602B01B8}"/>
    <cellStyle name="style1621771204123" xfId="1141" xr:uid="{19A1F447-5F0F-484B-81B5-A30E00F5C459}"/>
    <cellStyle name="style1621771204154" xfId="1142" xr:uid="{47EDC780-D85F-454F-B86B-FD2C7384874A}"/>
    <cellStyle name="style1621771204170" xfId="1144" xr:uid="{B362EB7A-29FA-4A8F-B42E-9302F7345F1F}"/>
    <cellStyle name="style1621771204185" xfId="1145" xr:uid="{D1BE536B-F394-48C5-9321-1B76D5C83E55}"/>
    <cellStyle name="style1621771204216" xfId="1147" xr:uid="{C559A4C6-F680-4823-B0FA-FBA45AE58223}"/>
    <cellStyle name="style1621771204239" xfId="1148" xr:uid="{641A196D-698A-4653-9A8E-C3A299783E4F}"/>
    <cellStyle name="style1621771204254" xfId="1143" xr:uid="{DA927D6F-A7C6-46F2-A9AB-86E8FEB03ED4}"/>
    <cellStyle name="style1621771204270" xfId="1146" xr:uid="{61609950-48AA-48E7-86B9-058021B764FF}"/>
    <cellStyle name="style1621771204301" xfId="1149" xr:uid="{35BA7391-C93C-4D20-9CAF-99BDA098E4E7}"/>
    <cellStyle name="style1621771204339" xfId="1151" xr:uid="{EBC58A01-22B1-4C52-AC19-82677F37EA14}"/>
    <cellStyle name="style1621771204370" xfId="1152" xr:uid="{D543783E-6A6D-4AE0-A2C2-2FC91B273B86}"/>
    <cellStyle name="style1621771204386" xfId="1150" xr:uid="{80775F9A-011D-4AF2-AD1B-EC73B67E53AE}"/>
    <cellStyle name="style1621771205510" xfId="997" xr:uid="{F2C5F12D-DA37-4E5B-86AF-95F9C4FE9112}"/>
    <cellStyle name="style1621771205526" xfId="998" xr:uid="{7DF9C96A-8028-4869-A53E-962E574F6F0D}"/>
    <cellStyle name="style1621771205557" xfId="1009" xr:uid="{14A5FD4E-F944-4562-88E8-DCDF3810DBF6}"/>
    <cellStyle name="style1621771205573" xfId="1010" xr:uid="{36382584-43B1-40EB-B332-C9A4E3E176D0}"/>
    <cellStyle name="style1621771205620" xfId="1000" xr:uid="{8E07A95E-2C04-459D-A9B8-BADA4060EDAF}"/>
    <cellStyle name="style1621771205642" xfId="1001" xr:uid="{6D68733F-E594-463F-83E4-7BFCB3752A30}"/>
    <cellStyle name="style1621771205657" xfId="999" xr:uid="{008DF676-01CA-45FD-B82E-ED9A846D12E0}"/>
    <cellStyle name="style1621771205689" xfId="1002" xr:uid="{FA0A4558-36D6-4088-AE8A-8D5ED6AA52D3}"/>
    <cellStyle name="style1621771205704" xfId="1011" xr:uid="{5499D1A5-3BEE-456C-83A9-18CF6812970D}"/>
    <cellStyle name="style1621771205726" xfId="1012" xr:uid="{6ABE49B7-96A5-4C4A-94FF-269991DAC5E5}"/>
    <cellStyle name="style1621771205742" xfId="1013" xr:uid="{9E943E5E-BF7F-47E6-99E2-AC0637776491}"/>
    <cellStyle name="style1621771205773" xfId="1014" xr:uid="{735E0017-05BA-4723-BEC0-A79BA0D1182A}"/>
    <cellStyle name="style1621771205789" xfId="1021" xr:uid="{16CA2052-0CC7-4664-B672-E5A6CB0F8A1B}"/>
    <cellStyle name="style1621771205805" xfId="1033" xr:uid="{3317FB22-E9F9-457D-A7AA-74CA4A0CFE98}"/>
    <cellStyle name="style1621771205827" xfId="1022" xr:uid="{CE353FFA-1BCE-4327-97CE-8C6B3FA4E10D}"/>
    <cellStyle name="style1621771205858" xfId="1034" xr:uid="{24E9765F-9FDC-4882-BCC4-EBB4189CC0B6}"/>
    <cellStyle name="style1621771205874" xfId="1045" xr:uid="{207B1D6F-F4CD-4F08-A28B-DAAECAC0D51C}"/>
    <cellStyle name="style1621771205889" xfId="1046" xr:uid="{CDADB2FE-726D-44F6-AF33-42A6A3469F61}"/>
    <cellStyle name="style1621771205921" xfId="1023" xr:uid="{F9C0C213-CF59-41EB-B45D-8994767E1183}"/>
    <cellStyle name="style1621771205943" xfId="1024" xr:uid="{21D35231-7351-4633-ABD1-EB98DBA1F9DC}"/>
    <cellStyle name="style1621771205958" xfId="1025" xr:uid="{A3017F5A-942B-447C-9B52-0500624579C6}"/>
    <cellStyle name="style1621771205974" xfId="1026" xr:uid="{2CB4EFA0-DEB7-43B7-B056-38D9C03404B9}"/>
    <cellStyle name="style1621771206005" xfId="1035" xr:uid="{C3EC9A82-8086-475C-A762-0AFC48F942D0}"/>
    <cellStyle name="style1621771206027" xfId="1036" xr:uid="{4E8A1F41-DA84-48D1-9CC6-A5FC13D706ED}"/>
    <cellStyle name="style1621771206043" xfId="1037" xr:uid="{99B71BCD-D559-4148-B8F1-689C0CE9EA6E}"/>
    <cellStyle name="style1621771206059" xfId="1038" xr:uid="{E7E3D3C0-82E2-4608-B0FD-EC009059C4D7}"/>
    <cellStyle name="style1621771206105" xfId="1047" xr:uid="{0E7895BA-DD49-4589-9392-AB9623536A21}"/>
    <cellStyle name="style1621771206121" xfId="1048" xr:uid="{D4866BE5-EB96-462D-A930-E68A4B30FB9F}"/>
    <cellStyle name="style1621771206143" xfId="1049" xr:uid="{0EF3E102-79D8-46BB-B67D-0AB95F002DB5}"/>
    <cellStyle name="style1621771206159" xfId="1050" xr:uid="{6D5493CC-E247-41B1-A6CC-16EC8F27BF2A}"/>
    <cellStyle name="style1621771207224" xfId="1003" xr:uid="{2AB423C0-3135-44C9-AD35-C51CC1E46A7A}"/>
    <cellStyle name="style1621771207246" xfId="1004" xr:uid="{7248552F-2B39-4008-BFA6-46F0D1540A36}"/>
    <cellStyle name="style1621771207262" xfId="1015" xr:uid="{F1375768-96BA-4F0A-90B1-295D0BFF8837}"/>
    <cellStyle name="style1621771207293" xfId="1016" xr:uid="{CCFF05EA-BB8E-4051-9BC3-EACD10D028B1}"/>
    <cellStyle name="style1621771207331" xfId="1006" xr:uid="{62567A8F-9F3B-4B25-8FEA-58716CB944DF}"/>
    <cellStyle name="style1621771207347" xfId="1007" xr:uid="{A2D50891-EDBA-4666-A71B-FA6AEBB801A0}"/>
    <cellStyle name="style1621771207378" xfId="1005" xr:uid="{F567A7BC-CAA9-4616-9C39-3C8CE9CA2D88}"/>
    <cellStyle name="style1621771207393" xfId="1008" xr:uid="{39C5D341-1D18-4FA5-A59B-F6ACA8097594}"/>
    <cellStyle name="style1621771207409" xfId="1017" xr:uid="{C3BB5C1E-38F4-4C37-9954-02E70466B1FD}"/>
    <cellStyle name="style1621771207431" xfId="1018" xr:uid="{50679861-1377-4FE8-B6D2-89E1782B13EC}"/>
    <cellStyle name="style1621771207462" xfId="1019" xr:uid="{3EAA32DE-635D-4BC3-8225-7539BDD185FF}"/>
    <cellStyle name="style1621771207478" xfId="1020" xr:uid="{8B418A5C-BBEF-4ABA-A7F2-95C96675CE64}"/>
    <cellStyle name="style1621771207494" xfId="1027" xr:uid="{7FA212F9-ECAF-4788-83E5-ADD3697D17BF}"/>
    <cellStyle name="style1621771207527" xfId="1039" xr:uid="{16669475-6775-4840-BE0A-E515E5BBAAD8}"/>
    <cellStyle name="style1621771207547" xfId="1028" xr:uid="{8584E33F-0BE5-482B-BE05-39C38102445E}"/>
    <cellStyle name="style1621771207563" xfId="1040" xr:uid="{F356F043-EC39-4301-B6DF-1E4D24206907}"/>
    <cellStyle name="style1621771207578" xfId="1051" xr:uid="{D3A4677B-E29A-47D5-840E-2D3270D29949}"/>
    <cellStyle name="style1621771207610" xfId="1052" xr:uid="{FFE7AFA6-8423-4E0A-8B0D-539A13E187CA}"/>
    <cellStyle name="style1621771207632" xfId="1029" xr:uid="{7015D82D-49DF-4A6F-9DB3-42D8D530AC88}"/>
    <cellStyle name="style1621771207655" xfId="1030" xr:uid="{DE92F57C-1F22-4B74-A40B-CA0E20453C60}"/>
    <cellStyle name="style1621771207667" xfId="1031" xr:uid="{7C3C7142-9A28-4BE8-ACFC-A3DC428FB190}"/>
    <cellStyle name="style1621771207683" xfId="1032" xr:uid="{D866EF53-7920-4A53-9097-55249AC41954}"/>
    <cellStyle name="style1621771207714" xfId="1041" xr:uid="{29B0FDCD-62E1-41AD-BE9E-BE4EA3F3B785}"/>
    <cellStyle name="style1621771207732" xfId="1042" xr:uid="{A2D16014-7CC8-4C65-AA65-49F283A606DD}"/>
    <cellStyle name="style1621771207758" xfId="1043" xr:uid="{50E79100-2C4B-4A37-A87E-F4039D85BAF2}"/>
    <cellStyle name="style1621771207776" xfId="1044" xr:uid="{2C68CD43-32D6-4158-A855-BAD45741D644}"/>
    <cellStyle name="style1621771207807" xfId="1053" xr:uid="{0544DB77-F376-4E2C-A235-B1B44AAC1EE9}"/>
    <cellStyle name="style1621771207832" xfId="1054" xr:uid="{2EB3EE14-6A11-4E40-9C6B-3AAB931D955A}"/>
    <cellStyle name="style1621771207848" xfId="1055" xr:uid="{8B1DF298-C068-4DBA-8D46-D7B6602E6C1E}"/>
    <cellStyle name="style1621771207864" xfId="1056" xr:uid="{B9D2205A-D777-4895-BEFC-FC66FBC30533}"/>
    <cellStyle name="style1621771214859" xfId="937" xr:uid="{76A4E001-AC20-4FF6-BF43-B403476114E0}"/>
    <cellStyle name="style1621771214869" xfId="938" xr:uid="{7BC46BFC-0ECA-443B-87A1-9C77319A170E}"/>
    <cellStyle name="style1621771214900" xfId="949" xr:uid="{C8E49159-AA79-4C68-9F35-D70B7CA5E453}"/>
    <cellStyle name="style1621771214916" xfId="950" xr:uid="{1D8FE063-2003-4D52-9247-FA68DA329D71}"/>
    <cellStyle name="style1621771214963" xfId="940" xr:uid="{F6DEB796-9834-4E62-BBC5-5E530716541F}"/>
    <cellStyle name="style1621771214985" xfId="941" xr:uid="{DC32FEA2-B213-418B-A2A6-4A033ABE0C2E}"/>
    <cellStyle name="style1621771215000" xfId="939" xr:uid="{F626B239-7C04-4C99-951B-6E9555DE60D3}"/>
    <cellStyle name="style1621771215016" xfId="942" xr:uid="{99E66071-A707-4639-B725-594787A00A4A}"/>
    <cellStyle name="style1621771215047" xfId="951" xr:uid="{35BF9254-87E7-4A9B-B18B-AEBCD79D6AB8}"/>
    <cellStyle name="style1621771215069" xfId="952" xr:uid="{1320F1F5-899E-42BA-8DF7-A759DF05F68C}"/>
    <cellStyle name="style1621771215085" xfId="953" xr:uid="{7DE80DBE-E62E-43D4-9A5F-A81C84C80991}"/>
    <cellStyle name="style1621771215101" xfId="954" xr:uid="{557F349C-DDA4-4117-8462-78DEE9FFB7D8}"/>
    <cellStyle name="style1621771215132" xfId="961" xr:uid="{E686739D-4F1A-42C2-8A14-3615606D5FFF}"/>
    <cellStyle name="style1621771215147" xfId="973" xr:uid="{5E31D447-4D3B-46DB-A851-12346D750C81}"/>
    <cellStyle name="style1621771215170" xfId="962" xr:uid="{469DE3D8-E624-4695-973A-B93043D1B1F2}"/>
    <cellStyle name="style1621771215185" xfId="974" xr:uid="{91C686F7-F5EB-48F1-86C3-F49DD8FE97A3}"/>
    <cellStyle name="style1621771215217" xfId="985" xr:uid="{B0F52DCA-FB9F-4A46-953C-8B6670C704D1}"/>
    <cellStyle name="style1621771215232" xfId="986" xr:uid="{21941075-00BA-4FBD-B6D3-1670C33093D7}"/>
    <cellStyle name="style1621771215248" xfId="963" xr:uid="{6BBCF212-19F7-42A9-959C-F3C67C3C1F2D}"/>
    <cellStyle name="style1621771215270" xfId="964" xr:uid="{E1546612-B95B-4473-A898-314EA8016A68}"/>
    <cellStyle name="style1621771215301" xfId="965" xr:uid="{1FE82813-AE1A-45FF-B0A4-2AA6C8BD6C6E}"/>
    <cellStyle name="style1621771215317" xfId="966" xr:uid="{AD5B7442-DDF6-47E4-B0F6-07334F79C31C}"/>
    <cellStyle name="style1621771215348" xfId="975" xr:uid="{61CEF747-913C-470C-9783-C8E666F196B9}"/>
    <cellStyle name="style1621771215370" xfId="976" xr:uid="{E3F4F52F-144B-4718-91D8-EEE668197084}"/>
    <cellStyle name="style1621771215386" xfId="977" xr:uid="{94EA6E78-C9E1-4C66-ABAE-F1A869AF6734}"/>
    <cellStyle name="style1621771215401" xfId="978" xr:uid="{E9C3AD86-E6AD-4A33-B690-ABF12F1A3128}"/>
    <cellStyle name="style1621771215433" xfId="987" xr:uid="{4EEE1BEA-805A-4A47-A307-CBD98C461F86}"/>
    <cellStyle name="style1621771215448" xfId="988" xr:uid="{C5C392FD-72D0-4473-B981-5CFD1DFF3D11}"/>
    <cellStyle name="style1621771215470" xfId="989" xr:uid="{52FE2060-C823-4D06-823A-11BD19848BB7}"/>
    <cellStyle name="style1621771215502" xfId="990" xr:uid="{7520C77B-5DE7-4B38-BBA4-DCFE52439D13}"/>
    <cellStyle name="style1621771216515" xfId="943" xr:uid="{CBC58207-174E-4C56-BCDA-EC03CC67F30E}"/>
    <cellStyle name="style1621771216546" xfId="944" xr:uid="{CEB390C4-39E9-41C3-908D-FA9B0E35832C}"/>
    <cellStyle name="style1621771216562" xfId="955" xr:uid="{DCCC6884-9E70-4CE3-A2CE-3E310D31310B}"/>
    <cellStyle name="style1621771216588" xfId="956" xr:uid="{57EFD1D9-7A1E-44D3-AFDF-AD9B45A460CD}"/>
    <cellStyle name="style1621771216619" xfId="946" xr:uid="{2A2363A0-F786-4FC6-9A72-33FE00C35A28}"/>
    <cellStyle name="style1621771216654" xfId="947" xr:uid="{70772597-5FDD-4B44-AC34-D893619E743B}"/>
    <cellStyle name="style1621771216673" xfId="945" xr:uid="{3046F56E-E4B7-4B1A-B054-54F669C26DF8}"/>
    <cellStyle name="style1621771216688" xfId="948" xr:uid="{56551FE9-FC3F-4EA0-8B38-2900576D1DBF}"/>
    <cellStyle name="style1621771216704" xfId="957" xr:uid="{D25836D5-A9A7-4AF3-9768-401BC3A51A06}"/>
    <cellStyle name="style1621771216735" xfId="958" xr:uid="{1934DFAC-8BC0-48B5-B68E-9AAE61690D31}"/>
    <cellStyle name="style1621771216751" xfId="959" xr:uid="{BB38BEB2-B750-455E-813E-41A2E214F1FB}"/>
    <cellStyle name="style1621771216773" xfId="960" xr:uid="{02CA84B0-679A-45CC-85A3-A12E59C6693B}"/>
    <cellStyle name="style1621771216789" xfId="967" xr:uid="{05E01FDE-E9BD-4639-93FB-07E2CC18E16D}"/>
    <cellStyle name="style1621771216820" xfId="979" xr:uid="{72B8D332-C5DB-41DB-B55D-A2AB5AF48CD7}"/>
    <cellStyle name="style1621771216835" xfId="968" xr:uid="{6D47DA54-F40F-4CA1-896D-2FEEEB578449}"/>
    <cellStyle name="style1621771216867" xfId="980" xr:uid="{044056AE-178A-4896-89D5-10F03210C1FD}"/>
    <cellStyle name="style1621771216873" xfId="991" xr:uid="{46015B5A-16C4-4A7B-A736-E46BE3FC05AA}"/>
    <cellStyle name="style1621771216905" xfId="992" xr:uid="{B4D98F5B-27F4-43A4-B1B0-1F191B03723D}"/>
    <cellStyle name="style1621771216920" xfId="969" xr:uid="{A18E4EB6-4B0D-4056-9703-A4F9B6E4B5B9}"/>
    <cellStyle name="style1621771216951" xfId="970" xr:uid="{3D001147-FD3A-4CD3-AE56-5C8180327216}"/>
    <cellStyle name="style1621771216967" xfId="971" xr:uid="{6954E6AF-2222-444C-A9CD-F8AD97A04E20}"/>
    <cellStyle name="style1621771216989" xfId="972" xr:uid="{7B26051B-0799-401C-8526-D767F6B12E64}"/>
    <cellStyle name="style1621771217005" xfId="981" xr:uid="{A4B5CFF5-9178-4A64-912D-B02AFD4BF37C}"/>
    <cellStyle name="style1621771217020" xfId="982" xr:uid="{4C7F45F6-C28A-4C73-BBB1-461E833F1CFF}"/>
    <cellStyle name="style1621771217052" xfId="983" xr:uid="{8D50D421-C5C2-4459-B5A9-6C2A3CE42893}"/>
    <cellStyle name="style1621771217074" xfId="984" xr:uid="{DD125CA6-97BE-4C0A-82BC-57263E582F01}"/>
    <cellStyle name="style1621771217089" xfId="993" xr:uid="{12025912-7589-4770-9373-184EAFDD0E66}"/>
    <cellStyle name="style1621771217121" xfId="994" xr:uid="{862B711E-7315-4A5B-8CC8-C856CA98C55E}"/>
    <cellStyle name="style1621771217136" xfId="995" xr:uid="{F06DB2CB-C50D-43F3-BC3B-B8556F681818}"/>
    <cellStyle name="style1621771217152" xfId="996" xr:uid="{1536DFF2-F224-46AF-87E6-B5CD63EA7DAF}"/>
  </cellStyles>
  <dxfs count="6">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2006</c:v>
                </c:pt>
                <c:pt idx="2">
                  <c:v>2011</c:v>
                </c:pt>
                <c:pt idx="3">
                  <c:v>2018</c:v>
                </c:pt>
              </c:numCache>
            </c:numRef>
          </c:xVal>
          <c:yVal>
            <c:numRef>
              <c:f>Water!$AB$105:$AB$116</c:f>
              <c:numCache>
                <c:formatCode>0.0</c:formatCode>
                <c:ptCount val="12"/>
                <c:pt idx="0">
                  <c:v>0</c:v>
                </c:pt>
                <c:pt idx="1">
                  <c:v>0.8034836945808681</c:v>
                </c:pt>
                <c:pt idx="2">
                  <c:v>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2006</c:v>
                </c:pt>
                <c:pt idx="2">
                  <c:v>2011</c:v>
                </c:pt>
                <c:pt idx="3">
                  <c:v>2018</c:v>
                </c:pt>
              </c:numCache>
            </c:numRef>
          </c:xVal>
          <c:yVal>
            <c:numRef>
              <c:f>Water!$W$105:$W$116</c:f>
              <c:numCache>
                <c:formatCode>0.0</c:formatCode>
                <c:ptCount val="12"/>
                <c:pt idx="0">
                  <c:v>0</c:v>
                </c:pt>
                <c:pt idx="1">
                  <c:v>3.5644928878251805</c:v>
                </c:pt>
                <c:pt idx="2">
                  <c:v>1.1000000000000001</c:v>
                </c:pt>
                <c:pt idx="3">
                  <c:v>0.14782029425614568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2006</c:v>
                </c:pt>
                <c:pt idx="2">
                  <c:v>2011</c:v>
                </c:pt>
                <c:pt idx="3">
                  <c:v>2018</c:v>
                </c:pt>
              </c:numCache>
            </c:numRef>
          </c:xVal>
          <c:yVal>
            <c:numRef>
              <c:f>Water!$R$105:$R$116</c:f>
              <c:numCache>
                <c:formatCode>0.0</c:formatCode>
                <c:ptCount val="12"/>
                <c:pt idx="0">
                  <c:v>0</c:v>
                </c:pt>
                <c:pt idx="1">
                  <c:v>4.7482674334527184</c:v>
                </c:pt>
                <c:pt idx="2">
                  <c:v>1.9</c:v>
                </c:pt>
                <c:pt idx="3">
                  <c:v>0.21317891002591324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2006</c:v>
                </c:pt>
                <c:pt idx="2">
                  <c:v>2011</c:v>
                </c:pt>
                <c:pt idx="3">
                  <c:v>2018</c:v>
                </c:pt>
              </c:numCache>
            </c:numRef>
          </c:xVal>
          <c:yVal>
            <c:numRef>
              <c:f>Water!$M$105:$M$116</c:f>
              <c:numCache>
                <c:formatCode>0.0</c:formatCode>
                <c:ptCount val="12"/>
                <c:pt idx="0">
                  <c:v>0</c:v>
                </c:pt>
                <c:pt idx="1">
                  <c:v>6.7480692985243991</c:v>
                </c:pt>
                <c:pt idx="2">
                  <c:v>4.7</c:v>
                </c:pt>
                <c:pt idx="3">
                  <c:v>0.46956968783767933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2006</c:v>
                </c:pt>
                <c:pt idx="2">
                  <c:v>2011</c:v>
                </c:pt>
                <c:pt idx="3">
                  <c:v>2018</c:v>
                </c:pt>
              </c:numCache>
            </c:numRef>
          </c:xVal>
          <c:yVal>
            <c:numRef>
              <c:f>Water!$H$105:$H$116</c:f>
              <c:numCache>
                <c:formatCode>0.0</c:formatCode>
                <c:ptCount val="12"/>
                <c:pt idx="0">
                  <c:v>0</c:v>
                </c:pt>
                <c:pt idx="1">
                  <c:v>20.812559421308364</c:v>
                </c:pt>
                <c:pt idx="2">
                  <c:v>9.1999999999999993</c:v>
                </c:pt>
                <c:pt idx="3">
                  <c:v>1.7332528509419762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2006</c:v>
                </c:pt>
                <c:pt idx="2">
                  <c:v>2011</c:v>
                </c:pt>
                <c:pt idx="3">
                  <c:v>2018</c:v>
                </c:pt>
              </c:numCache>
            </c:numRef>
          </c:xVal>
          <c:yVal>
            <c:numRef>
              <c:f>Water!$X$105:$X$116</c:f>
              <c:numCache>
                <c:formatCode>0.0</c:formatCode>
                <c:ptCount val="12"/>
                <c:pt idx="0">
                  <c:v>98.514990209344617</c:v>
                </c:pt>
                <c:pt idx="1">
                  <c:v>89.54876801505155</c:v>
                </c:pt>
                <c:pt idx="2">
                  <c:v>99.9</c:v>
                </c:pt>
                <c:pt idx="3">
                  <c:v>99.892529433638416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2006</c:v>
                </c:pt>
                <c:pt idx="2">
                  <c:v>2011</c:v>
                </c:pt>
                <c:pt idx="3">
                  <c:v>2018</c:v>
                </c:pt>
              </c:numCache>
            </c:numRef>
          </c:xVal>
          <c:yVal>
            <c:numRef>
              <c:f>Water!$S$105:$S$116</c:f>
              <c:numCache>
                <c:formatCode>0.0</c:formatCode>
                <c:ptCount val="12"/>
                <c:pt idx="0">
                  <c:v>98.881828594127413</c:v>
                </c:pt>
                <c:pt idx="1">
                  <c:v>85.55907036218872</c:v>
                </c:pt>
                <c:pt idx="2">
                  <c:v>98.7</c:v>
                </c:pt>
                <c:pt idx="3">
                  <c:v>99.558370408339826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2006</c:v>
                </c:pt>
                <c:pt idx="2">
                  <c:v>2011</c:v>
                </c:pt>
                <c:pt idx="3">
                  <c:v>2018</c:v>
                </c:pt>
              </c:numCache>
            </c:numRef>
          </c:xVal>
          <c:yVal>
            <c:numRef>
              <c:f>Water!$N$105:$N$116</c:f>
              <c:numCache>
                <c:formatCode>0.0</c:formatCode>
                <c:ptCount val="12"/>
                <c:pt idx="0">
                  <c:v>67.180349144395223</c:v>
                </c:pt>
                <c:pt idx="1">
                  <c:v>83.523083155068207</c:v>
                </c:pt>
                <c:pt idx="2">
                  <c:v>98</c:v>
                </c:pt>
                <c:pt idx="3">
                  <c:v>99.546117423531058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2006</c:v>
                </c:pt>
                <c:pt idx="2">
                  <c:v>2011</c:v>
                </c:pt>
                <c:pt idx="3">
                  <c:v>2018</c:v>
                </c:pt>
              </c:numCache>
            </c:numRef>
          </c:xVal>
          <c:yVal>
            <c:numRef>
              <c:f>Water!$I$105:$I$116</c:f>
              <c:numCache>
                <c:formatCode>0.0</c:formatCode>
                <c:ptCount val="12"/>
                <c:pt idx="0">
                  <c:v>74.629998985246942</c:v>
                </c:pt>
                <c:pt idx="1">
                  <c:v>82.817638995684902</c:v>
                </c:pt>
                <c:pt idx="2">
                  <c:v>95.3</c:v>
                </c:pt>
                <c:pt idx="3">
                  <c:v>99.30937459644349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2006</c:v>
                </c:pt>
                <c:pt idx="2">
                  <c:v>2011</c:v>
                </c:pt>
                <c:pt idx="3">
                  <c:v>2018</c:v>
                </c:pt>
              </c:numCache>
            </c:numRef>
          </c:xVal>
          <c:yVal>
            <c:numRef>
              <c:f>Water!$D$105:$D$116</c:f>
              <c:numCache>
                <c:formatCode>0.0</c:formatCode>
                <c:ptCount val="12"/>
                <c:pt idx="0">
                  <c:v>96.1305177800146</c:v>
                </c:pt>
                <c:pt idx="1">
                  <c:v>62.188087465395711</c:v>
                </c:pt>
                <c:pt idx="2">
                  <c:v>91.1</c:v>
                </c:pt>
                <c:pt idx="3">
                  <c:v>97.738842340034026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79.84672765520223</c:v>
                </c:pt>
                <c:pt idx="1">
                  <c:v>90.653884812754455</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2.0907018822000683</c:v>
                </c:pt>
                <c:pt idx="1">
                  <c:v>2.3736758308394563</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9.0995533976703769</c:v>
                </c:pt>
                <c:pt idx="1">
                  <c:v>0.35585428431249966</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8.9630170649273282</c:v>
                </c:pt>
                <c:pt idx="1">
                  <c:v>6.616585072093585</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74.439314305746379</c:v>
                </c:pt>
                <c:pt idx="1">
                  <c:v>96.110514656837125</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0.94310753240008183</c:v>
                </c:pt>
                <c:pt idx="1">
                  <c:v>1.2176704092599946</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21.45597459044825</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3.161603571405287</c:v>
                </c:pt>
                <c:pt idx="1">
                  <c:v>2.6718149339028856</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69.965228115542189</c:v>
                </c:pt>
                <c:pt idx="1">
                  <c:v>97.506187347308625</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0.88474610101189055</c:v>
                </c:pt>
                <c:pt idx="1">
                  <c:v>1.2330156193816868</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27.093635487491952</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2.0563902959539746</c:v>
                </c:pt>
                <c:pt idx="1">
                  <c:v>1.2607970333096925</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93.309832052303975</c:v>
                </c:pt>
                <c:pt idx="1">
                  <c:v>98.160025091212376</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0.23762206942105568</c:v>
                </c:pt>
                <c:pt idx="1">
                  <c:v>0.24997353208740131</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4.9510403721856164</c:v>
                </c:pt>
                <c:pt idx="1">
                  <c:v>0.77061520905435543</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1.5015055060893587</c:v>
                </c:pt>
                <c:pt idx="1">
                  <c:v>0.8193861676458738</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94.834970342207015</c:v>
                </c:pt>
                <c:pt idx="1">
                  <c:v>99.467046287065457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0.10042241481963385</c:v>
                </c:pt>
                <c:pt idx="1">
                  <c:v>0.10532740134867584</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4.739365352799652</c:v>
                </c:pt>
                <c:pt idx="1">
                  <c:v>0.32951805919155674</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0.32524189017369665</c:v>
                </c:pt>
                <c:pt idx="1">
                  <c:v>9.8108252394311535E-2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2006</c:v>
                </c:pt>
                <c:pt idx="2">
                  <c:v>2011</c:v>
                </c:pt>
                <c:pt idx="3">
                  <c:v>2018</c:v>
                </c:pt>
              </c:numCache>
            </c:numRef>
          </c:xVal>
          <c:yVal>
            <c:numRef>
              <c:f>Water!$AB$205:$AB$216</c:f>
              <c:numCache>
                <c:formatCode>0.0</c:formatCode>
                <c:ptCount val="12"/>
                <c:pt idx="0">
                  <c:v>0</c:v>
                </c:pt>
                <c:pt idx="1">
                  <c:v>3.4748540720516051E-2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2006</c:v>
                </c:pt>
                <c:pt idx="2">
                  <c:v>2011</c:v>
                </c:pt>
                <c:pt idx="3">
                  <c:v>2018</c:v>
                </c:pt>
              </c:numCache>
            </c:numRef>
          </c:xVal>
          <c:yVal>
            <c:numRef>
              <c:f>Water!$W$205:$W$216</c:f>
              <c:numCache>
                <c:formatCode>0.0</c:formatCode>
                <c:ptCount val="12"/>
                <c:pt idx="0">
                  <c:v>0</c:v>
                </c:pt>
                <c:pt idx="1">
                  <c:v>4.6516160975856459E-2</c:v>
                </c:pt>
                <c:pt idx="2">
                  <c:v>0.4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2006</c:v>
                </c:pt>
                <c:pt idx="2">
                  <c:v>2011</c:v>
                </c:pt>
                <c:pt idx="3">
                  <c:v>2018</c:v>
                </c:pt>
              </c:numCache>
            </c:numRef>
          </c:xVal>
          <c:yVal>
            <c:numRef>
              <c:f>Water!$R$205:$R$216</c:f>
              <c:numCache>
                <c:formatCode>0.0</c:formatCode>
                <c:ptCount val="12"/>
                <c:pt idx="0">
                  <c:v>0</c:v>
                </c:pt>
                <c:pt idx="1">
                  <c:v>2.809267990668322E-2</c:v>
                </c:pt>
                <c:pt idx="2">
                  <c:v>0.3</c:v>
                </c:pt>
                <c:pt idx="3">
                  <c:v>2.8681450805507384E-2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2006</c:v>
                </c:pt>
                <c:pt idx="2">
                  <c:v>2011</c:v>
                </c:pt>
                <c:pt idx="3">
                  <c:v>2018</c:v>
                </c:pt>
              </c:numCache>
            </c:numRef>
          </c:xVal>
          <c:yVal>
            <c:numRef>
              <c:f>Water!$M$205:$M$216</c:f>
              <c:numCache>
                <c:formatCode>0.0</c:formatCode>
                <c:ptCount val="12"/>
                <c:pt idx="0">
                  <c:v>0</c:v>
                </c:pt>
                <c:pt idx="1">
                  <c:v>3.7146377511854005E-2</c:v>
                </c:pt>
                <c:pt idx="2">
                  <c:v>0.8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2006</c:v>
                </c:pt>
                <c:pt idx="2">
                  <c:v>2011</c:v>
                </c:pt>
                <c:pt idx="3">
                  <c:v>2018</c:v>
                </c:pt>
              </c:numCache>
            </c:numRef>
          </c:xVal>
          <c:yVal>
            <c:numRef>
              <c:f>Water!$H$205:$H$216</c:f>
              <c:numCache>
                <c:formatCode>0.0</c:formatCode>
                <c:ptCount val="12"/>
                <c:pt idx="0">
                  <c:v>0</c:v>
                </c:pt>
                <c:pt idx="1">
                  <c:v>0.56201149463811872</c:v>
                </c:pt>
                <c:pt idx="2">
                  <c:v>0.2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2006</c:v>
                </c:pt>
                <c:pt idx="2">
                  <c:v>2011</c:v>
                </c:pt>
                <c:pt idx="3">
                  <c:v>2018</c:v>
                </c:pt>
              </c:numCache>
            </c:numRef>
          </c:xVal>
          <c:yVal>
            <c:numRef>
              <c:f>Water!$X$205:$X$216</c:f>
              <c:numCache>
                <c:formatCode>0.0</c:formatCode>
                <c:ptCount val="12"/>
                <c:pt idx="0">
                  <c:v>99.66885643994847</c:v>
                </c:pt>
                <c:pt idx="1">
                  <c:v>90.477065029757824</c:v>
                </c:pt>
                <c:pt idx="2">
                  <c:v>100</c:v>
                </c:pt>
                <c:pt idx="3">
                  <c:v>99.871899668386334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2006</c:v>
                </c:pt>
                <c:pt idx="2">
                  <c:v>2011</c:v>
                </c:pt>
                <c:pt idx="3">
                  <c:v>2018</c:v>
                </c:pt>
              </c:numCache>
            </c:numRef>
          </c:xVal>
          <c:yVal>
            <c:numRef>
              <c:f>Water!$S$205:$S$216</c:f>
              <c:numCache>
                <c:formatCode>0.0</c:formatCode>
                <c:ptCount val="12"/>
                <c:pt idx="0">
                  <c:v>99.607278370436973</c:v>
                </c:pt>
                <c:pt idx="1">
                  <c:v>92.464908642627009</c:v>
                </c:pt>
                <c:pt idx="2">
                  <c:v>99.4</c:v>
                </c:pt>
                <c:pt idx="3">
                  <c:v>99.626546290108806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2006</c:v>
                </c:pt>
                <c:pt idx="2">
                  <c:v>2011</c:v>
                </c:pt>
                <c:pt idx="3">
                  <c:v>2018</c:v>
                </c:pt>
              </c:numCache>
            </c:numRef>
          </c:xVal>
          <c:yVal>
            <c:numRef>
              <c:f>Water!$N$205:$N$216</c:f>
              <c:numCache>
                <c:formatCode>0.0</c:formatCode>
                <c:ptCount val="12"/>
                <c:pt idx="0">
                  <c:v>98.800022390442592</c:v>
                </c:pt>
                <c:pt idx="1">
                  <c:v>91.433017568811508</c:v>
                </c:pt>
                <c:pt idx="2">
                  <c:v>99.6</c:v>
                </c:pt>
                <c:pt idx="3">
                  <c:v>99.856119061895527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2006</c:v>
                </c:pt>
                <c:pt idx="2">
                  <c:v>2011</c:v>
                </c:pt>
                <c:pt idx="3">
                  <c:v>2018</c:v>
                </c:pt>
              </c:numCache>
            </c:numRef>
          </c:xVal>
          <c:yVal>
            <c:numRef>
              <c:f>Water!$I$205:$I$216</c:f>
              <c:numCache>
                <c:formatCode>0.0</c:formatCode>
                <c:ptCount val="12"/>
                <c:pt idx="0">
                  <c:v>97.235784813987124</c:v>
                </c:pt>
                <c:pt idx="1">
                  <c:v>91.661558983572434</c:v>
                </c:pt>
                <c:pt idx="2">
                  <c:v>99</c:v>
                </c:pt>
                <c:pt idx="3">
                  <c:v>99.781121247724215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2006</c:v>
                </c:pt>
                <c:pt idx="2">
                  <c:v>2011</c:v>
                </c:pt>
                <c:pt idx="3">
                  <c:v>2018</c:v>
                </c:pt>
              </c:numCache>
            </c:numRef>
          </c:xVal>
          <c:yVal>
            <c:numRef>
              <c:f>Water!$D$205:$D$216</c:f>
              <c:numCache>
                <c:formatCode>0.0</c:formatCode>
                <c:ptCount val="12"/>
                <c:pt idx="0">
                  <c:v>98.270455021647436</c:v>
                </c:pt>
                <c:pt idx="1">
                  <c:v>94.305711663783143</c:v>
                </c:pt>
                <c:pt idx="2">
                  <c:v>99.6</c:v>
                </c:pt>
                <c:pt idx="3">
                  <c:v>99.836413824571906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96.00185860723451</c:v>
                </c:pt>
                <c:pt idx="1">
                  <c:v>99.230371548165351</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0.58027453502073312</c:v>
                </c:pt>
                <c:pt idx="1">
                  <c:v>0.59978898893637711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3.1725090393657496</c:v>
                </c:pt>
                <c:pt idx="1">
                  <c:v>4.9864375306640341E-2</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0.24535781837901105</c:v>
                </c:pt>
                <c:pt idx="1">
                  <c:v>0.11997508759162123</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94.521620404338634</c:v>
                </c:pt>
                <c:pt idx="1">
                  <c:v>99.411886060738283</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0.25278290634090456</c:v>
                </c:pt>
                <c:pt idx="1">
                  <c:v>0.26586113712150039</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5.101323916350907</c:v>
                </c:pt>
                <c:pt idx="1">
                  <c:v>3.6627230942798406E-3</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0.12427277296954742</c:v>
                </c:pt>
                <c:pt idx="1">
                  <c:v>0.31859007904593284</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95.610196502809359</c:v>
                </c:pt>
                <c:pt idx="1">
                  <c:v>99.244595921381546</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0.21841120924839921</c:v>
                </c:pt>
                <c:pt idx="1">
                  <c:v>0.22671360377259311</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4.1254129172917544</c:v>
                </c:pt>
                <c:pt idx="1">
                  <c:v>0.38393587670380214</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4.5979370650487184E-2</c:v>
                </c:pt>
                <c:pt idx="1">
                  <c:v>0.14475459814205394</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96.780404148900345</c:v>
                </c:pt>
                <c:pt idx="1">
                  <c:v>98.994804769220792</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2.5226382009358773E-2</c:v>
                </c:pt>
                <c:pt idx="1">
                  <c:v>2.5803578565430394E-2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3.1213996842198242</c:v>
                </c:pt>
                <c:pt idx="1">
                  <c:v>0.81805785506102779</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7.2969784870467791E-2</c:v>
                </c:pt>
                <c:pt idx="1">
                  <c:v>0.16133379715274465</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95.986445157954847</c:v>
                </c:pt>
                <c:pt idx="1">
                  <c:v>99.175632839565424</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0.120981909412819</c:v>
                </c:pt>
                <c:pt idx="1">
                  <c:v>0.12500158130047107</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3.8791010377320987</c:v>
                </c:pt>
                <c:pt idx="1">
                  <c:v>0.6968302778798261</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1.3471894900228598E-2</c:v>
                </c:pt>
                <c:pt idx="1">
                  <c:v>2.5353012542863596E-3</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2006</c:v>
                </c:pt>
                <c:pt idx="2">
                  <c:v>2011</c:v>
                </c:pt>
                <c:pt idx="3">
                  <c:v>2018</c:v>
                </c:pt>
              </c:numCache>
            </c:numRef>
          </c:xVal>
          <c:yVal>
            <c:numRef>
              <c:f>Water!$AB$305:$AB$316</c:f>
              <c:numCache>
                <c:formatCode>0.0</c:formatCode>
                <c:ptCount val="12"/>
                <c:pt idx="0">
                  <c:v>0</c:v>
                </c:pt>
                <c:pt idx="1">
                  <c:v>13.080547596841056</c:v>
                </c:pt>
                <c:pt idx="2">
                  <c:v>4.3</c:v>
                </c:pt>
                <c:pt idx="3">
                  <c:v>0.68792181288647269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2006</c:v>
                </c:pt>
                <c:pt idx="2">
                  <c:v>2011</c:v>
                </c:pt>
                <c:pt idx="3">
                  <c:v>2018</c:v>
                </c:pt>
              </c:numCache>
            </c:numRef>
          </c:xVal>
          <c:yVal>
            <c:numRef>
              <c:f>Water!$W$305:$W$316</c:f>
              <c:numCache>
                <c:formatCode>0.0</c:formatCode>
                <c:ptCount val="12"/>
                <c:pt idx="0">
                  <c:v>0</c:v>
                </c:pt>
                <c:pt idx="1">
                  <c:v>15.359942836481347</c:v>
                </c:pt>
                <c:pt idx="2">
                  <c:v>6.7</c:v>
                </c:pt>
                <c:pt idx="3">
                  <c:v>1.0473368086643613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2006</c:v>
                </c:pt>
                <c:pt idx="2">
                  <c:v>2011</c:v>
                </c:pt>
                <c:pt idx="3">
                  <c:v>2018</c:v>
                </c:pt>
              </c:numCache>
            </c:numRef>
          </c:xVal>
          <c:yVal>
            <c:numRef>
              <c:f>Water!$R$305:$R$316</c:f>
              <c:numCache>
                <c:formatCode>0.0</c:formatCode>
                <c:ptCount val="12"/>
                <c:pt idx="0">
                  <c:v>0</c:v>
                </c:pt>
                <c:pt idx="1">
                  <c:v>15.574576886578825</c:v>
                </c:pt>
                <c:pt idx="2">
                  <c:v>10.199999999999999</c:v>
                </c:pt>
                <c:pt idx="3">
                  <c:v>0.98917176050437561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2006</c:v>
                </c:pt>
                <c:pt idx="2">
                  <c:v>2011</c:v>
                </c:pt>
                <c:pt idx="3">
                  <c:v>2018</c:v>
                </c:pt>
              </c:numCache>
            </c:numRef>
          </c:xVal>
          <c:yVal>
            <c:numRef>
              <c:f>Water!$M$305:$M$316</c:f>
              <c:numCache>
                <c:formatCode>0.0</c:formatCode>
                <c:ptCount val="12"/>
                <c:pt idx="0">
                  <c:v>0</c:v>
                </c:pt>
                <c:pt idx="1">
                  <c:v>20.303128108148215</c:v>
                </c:pt>
                <c:pt idx="2">
                  <c:v>9.8000000000000007</c:v>
                </c:pt>
                <c:pt idx="3">
                  <c:v>1.4131011267277056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2006</c:v>
                </c:pt>
                <c:pt idx="2">
                  <c:v>2011</c:v>
                </c:pt>
                <c:pt idx="3">
                  <c:v>2018</c:v>
                </c:pt>
              </c:numCache>
            </c:numRef>
          </c:xVal>
          <c:yVal>
            <c:numRef>
              <c:f>Water!$H$305:$H$316</c:f>
              <c:numCache>
                <c:formatCode>0.0</c:formatCode>
                <c:ptCount val="12"/>
                <c:pt idx="0">
                  <c:v>0</c:v>
                </c:pt>
                <c:pt idx="1">
                  <c:v>35.17648282044204</c:v>
                </c:pt>
                <c:pt idx="2">
                  <c:v>19.3</c:v>
                </c:pt>
                <c:pt idx="3">
                  <c:v>4.1678888877474201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2006</c:v>
                </c:pt>
                <c:pt idx="2">
                  <c:v>2011</c:v>
                </c:pt>
                <c:pt idx="3">
                  <c:v>2018</c:v>
                </c:pt>
              </c:numCache>
            </c:numRef>
          </c:xVal>
          <c:yVal>
            <c:numRef>
              <c:f>Water!$X$305:$X$316</c:f>
              <c:numCache>
                <c:formatCode>0.0</c:formatCode>
                <c:ptCount val="12"/>
                <c:pt idx="0">
                  <c:v>61.699948315134712</c:v>
                </c:pt>
                <c:pt idx="1">
                  <c:v>66.671334261074449</c:v>
                </c:pt>
                <c:pt idx="2">
                  <c:v>95.2</c:v>
                </c:pt>
                <c:pt idx="3">
                  <c:v>99.270553743379224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2006</c:v>
                </c:pt>
                <c:pt idx="2">
                  <c:v>2011</c:v>
                </c:pt>
                <c:pt idx="3">
                  <c:v>2018</c:v>
                </c:pt>
              </c:numCache>
            </c:numRef>
          </c:xVal>
          <c:yVal>
            <c:numRef>
              <c:f>Water!$S$305:$S$316</c:f>
              <c:numCache>
                <c:formatCode>0.0</c:formatCode>
                <c:ptCount val="12"/>
                <c:pt idx="0">
                  <c:v>63.012864885620523</c:v>
                </c:pt>
                <c:pt idx="1">
                  <c:v>67.785412611448407</c:v>
                </c:pt>
                <c:pt idx="2">
                  <c:v>93.1</c:v>
                </c:pt>
                <c:pt idx="3">
                  <c:v>98.523285618961708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2006</c:v>
                </c:pt>
                <c:pt idx="2">
                  <c:v>2011</c:v>
                </c:pt>
                <c:pt idx="3">
                  <c:v>2018</c:v>
                </c:pt>
              </c:numCache>
            </c:numRef>
          </c:xVal>
          <c:yVal>
            <c:numRef>
              <c:f>Water!$N$305:$N$316</c:f>
              <c:numCache>
                <c:formatCode>0.0</c:formatCode>
                <c:ptCount val="12"/>
                <c:pt idx="0">
                  <c:v>65.05242885695958</c:v>
                </c:pt>
                <c:pt idx="1">
                  <c:v>67.153937643207144</c:v>
                </c:pt>
                <c:pt idx="2">
                  <c:v>89.9</c:v>
                </c:pt>
                <c:pt idx="3">
                  <c:v>98.766048945940483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2006</c:v>
                </c:pt>
                <c:pt idx="2">
                  <c:v>2011</c:v>
                </c:pt>
                <c:pt idx="3">
                  <c:v>2018</c:v>
                </c:pt>
              </c:numCache>
            </c:numRef>
          </c:xVal>
          <c:yVal>
            <c:numRef>
              <c:f>Water!$I$305:$I$316</c:f>
              <c:numCache>
                <c:formatCode>0.0</c:formatCode>
                <c:ptCount val="12"/>
                <c:pt idx="0">
                  <c:v>57.852726028217361</c:v>
                </c:pt>
                <c:pt idx="1">
                  <c:v>60.605723731122495</c:v>
                </c:pt>
                <c:pt idx="2">
                  <c:v>89.9</c:v>
                </c:pt>
                <c:pt idx="3">
                  <c:v>97.858458062787406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2006</c:v>
                </c:pt>
                <c:pt idx="2">
                  <c:v>2011</c:v>
                </c:pt>
                <c:pt idx="3">
                  <c:v>2018</c:v>
                </c:pt>
              </c:numCache>
            </c:numRef>
          </c:xVal>
          <c:yVal>
            <c:numRef>
              <c:f>Water!$D$305:$D$316</c:f>
              <c:numCache>
                <c:formatCode>0.0</c:formatCode>
                <c:ptCount val="12"/>
                <c:pt idx="0">
                  <c:v>56.87757639681179</c:v>
                </c:pt>
                <c:pt idx="1">
                  <c:v>42.382835257056698</c:v>
                </c:pt>
                <c:pt idx="2">
                  <c:v>80.8</c:v>
                </c:pt>
                <c:pt idx="3">
                  <c:v>95.002481617748415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43.40098028857593</c:v>
                </c:pt>
                <c:pt idx="1">
                  <c:v>81.975066301178146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3.0157476663369316</c:v>
                </c:pt>
                <c:pt idx="1">
                  <c:v>5.6960951861418163</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38.183255735980651</c:v>
                </c:pt>
                <c:pt idx="1">
                  <c:v>0</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15.400016309106491</c:v>
                </c:pt>
                <c:pt idx="1">
                  <c:v>12.328838512680056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52.989290190638584</c:v>
                </c:pt>
                <c:pt idx="1">
                  <c:v>90.765692729889196</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1.8044181060014532</c:v>
                </c:pt>
                <c:pt idx="1">
                  <c:v>3.090799268613543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36.290131975998371</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8.9161597273615882</c:v>
                </c:pt>
                <c:pt idx="1">
                  <c:v>6.1435080014972696</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60.472227693075183</c:v>
                </c:pt>
                <c:pt idx="1">
                  <c:v>91.876613267674713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1.6210399586584605</c:v>
                </c:pt>
                <c:pt idx="1">
                  <c:v>2.4628770438064378</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30.678515261073656</c:v>
                </c:pt>
                <c:pt idx="1">
                  <c:v>0</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7.2282170871927036</c:v>
                </c:pt>
                <c:pt idx="1">
                  <c:v>5.6605096885188386</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60.162132786693952</c:v>
                </c:pt>
                <c:pt idx="1">
                  <c:v>93.589220766274835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1.2637116631779204</c:v>
                </c:pt>
                <c:pt idx="1">
                  <c:v>1.9658510154452573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31.922236631393588</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6.6519189187345376</c:v>
                </c:pt>
                <c:pt idx="1">
                  <c:v>4.4449282182799079</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59.362725817413256</c:v>
                </c:pt>
                <c:pt idx="1">
                  <c:v>95.489112349328266</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0.85686533647510654</c:v>
                </c:pt>
                <c:pt idx="1">
                  <c:v>1.3783280544525676</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34.265204198581102</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5.5152046475305383</c:v>
                </c:pt>
                <c:pt idx="1">
                  <c:v>3.132559596219167</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43.40098028857593</c:v>
                </c:pt>
                <c:pt idx="1">
                  <c:v>81.975066301178146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3.0157476663369316</c:v>
                </c:pt>
                <c:pt idx="1">
                  <c:v>5.6960951861418163</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38.183255735980651</c:v>
                </c:pt>
                <c:pt idx="1">
                  <c:v>0</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15.400016309106491</c:v>
                </c:pt>
                <c:pt idx="1">
                  <c:v>12.328838512680056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52.989290190638584</c:v>
                </c:pt>
                <c:pt idx="1">
                  <c:v>90.765692729889196</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1.8044181060014532</c:v>
                </c:pt>
                <c:pt idx="1">
                  <c:v>3.090799268613543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36.290131975998371</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8.9161597273615882</c:v>
                </c:pt>
                <c:pt idx="1">
                  <c:v>6.1435080014972696</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60.472227693075183</c:v>
                </c:pt>
                <c:pt idx="1">
                  <c:v>91.876613267674713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1.6210399586584605</c:v>
                </c:pt>
                <c:pt idx="1">
                  <c:v>2.4628770438064378</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30.678515261073656</c:v>
                </c:pt>
                <c:pt idx="1">
                  <c:v>0</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7.2282170871927036</c:v>
                </c:pt>
                <c:pt idx="1">
                  <c:v>5.6605096885188386</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60.162132786693952</c:v>
                </c:pt>
                <c:pt idx="1">
                  <c:v>93.589220766274835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1.2637116631779204</c:v>
                </c:pt>
                <c:pt idx="1">
                  <c:v>1.9658510154452573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31.922236631393588</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6.6519189187345376</c:v>
                </c:pt>
                <c:pt idx="1">
                  <c:v>4.4449282182799079</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59.362725817413256</c:v>
                </c:pt>
                <c:pt idx="1">
                  <c:v>95.489112349328266</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0.85686533647510654</c:v>
                </c:pt>
                <c:pt idx="1">
                  <c:v>1.3783280544525676</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34.265204198581102</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5.5152046475305383</c:v>
                </c:pt>
                <c:pt idx="1">
                  <c:v>3.132559596219167</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79.84672765520223</c:v>
                </c:pt>
                <c:pt idx="1">
                  <c:v>90.653884812754455</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2.0907018822000683</c:v>
                </c:pt>
                <c:pt idx="1">
                  <c:v>2.3736758308394563</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9.0995533976703769</c:v>
                </c:pt>
                <c:pt idx="1">
                  <c:v>0.35585428431249966</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8.9630170649273282</c:v>
                </c:pt>
                <c:pt idx="1">
                  <c:v>6.616585072093585</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74.439314305746379</c:v>
                </c:pt>
                <c:pt idx="1">
                  <c:v>96.110514656837125</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0.94310753240008183</c:v>
                </c:pt>
                <c:pt idx="1">
                  <c:v>1.2176704092599946</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21.45597459044825</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3.161603571405287</c:v>
                </c:pt>
                <c:pt idx="1">
                  <c:v>2.6718149339028856</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69.965228115542189</c:v>
                </c:pt>
                <c:pt idx="1">
                  <c:v>97.506187347308625</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0.88474610101189055</c:v>
                </c:pt>
                <c:pt idx="1">
                  <c:v>1.2330156193816868</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27.093635487491952</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2.0563902959539746</c:v>
                </c:pt>
                <c:pt idx="1">
                  <c:v>1.2607970333096925</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93.309832052303975</c:v>
                </c:pt>
                <c:pt idx="1">
                  <c:v>98.160025091212376</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0.23762206942105568</c:v>
                </c:pt>
                <c:pt idx="1">
                  <c:v>0.24997353208740131</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4.9510403721856164</c:v>
                </c:pt>
                <c:pt idx="1">
                  <c:v>0.77061520905435543</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1.5015055060893587</c:v>
                </c:pt>
                <c:pt idx="1">
                  <c:v>0.8193861676458738</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94.834970342207015</c:v>
                </c:pt>
                <c:pt idx="1">
                  <c:v>99.467046287065457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0.10042241481963385</c:v>
                </c:pt>
                <c:pt idx="1">
                  <c:v>0.10532740134867584</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4.739365352799652</c:v>
                </c:pt>
                <c:pt idx="1">
                  <c:v>0.32951805919155674</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0.32524189017369665</c:v>
                </c:pt>
                <c:pt idx="1">
                  <c:v>9.8108252394311535E-2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96.00185860723451</c:v>
                </c:pt>
                <c:pt idx="1">
                  <c:v>99.230371548165351</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0.58027453502073312</c:v>
                </c:pt>
                <c:pt idx="1">
                  <c:v>0.59978898893637711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3.1725090393657496</c:v>
                </c:pt>
                <c:pt idx="1">
                  <c:v>4.9864375306640341E-2</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0.24535781837901105</c:v>
                </c:pt>
                <c:pt idx="1">
                  <c:v>0.11997508759162123</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94.521620404338634</c:v>
                </c:pt>
                <c:pt idx="1">
                  <c:v>99.411886060738283</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0.25278290634090456</c:v>
                </c:pt>
                <c:pt idx="1">
                  <c:v>0.26586113712150039</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5.101323916350907</c:v>
                </c:pt>
                <c:pt idx="1">
                  <c:v>3.6627230942798406E-3</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0.12427277296954742</c:v>
                </c:pt>
                <c:pt idx="1">
                  <c:v>0.31859007904593284</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95.610196502809359</c:v>
                </c:pt>
                <c:pt idx="1">
                  <c:v>99.244595921381546</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0.21841120924839921</c:v>
                </c:pt>
                <c:pt idx="1">
                  <c:v>0.22671360377259311</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4.1254129172917544</c:v>
                </c:pt>
                <c:pt idx="1">
                  <c:v>0.38393587670380214</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4.5979370650487184E-2</c:v>
                </c:pt>
                <c:pt idx="1">
                  <c:v>0.14475459814205394</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96.780404148900345</c:v>
                </c:pt>
                <c:pt idx="1">
                  <c:v>98.994804769220792</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2.5226382009358773E-2</c:v>
                </c:pt>
                <c:pt idx="1">
                  <c:v>2.5803578565430394E-2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3.1213996842198242</c:v>
                </c:pt>
                <c:pt idx="1">
                  <c:v>0.81805785506102779</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7.2969784870467791E-2</c:v>
                </c:pt>
                <c:pt idx="1">
                  <c:v>0.16133379715274465</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95.986445157954847</c:v>
                </c:pt>
                <c:pt idx="1">
                  <c:v>99.175632839565424</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0.120981909412819</c:v>
                </c:pt>
                <c:pt idx="1">
                  <c:v>0.12500158130047107</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3.8791010377320987</c:v>
                </c:pt>
                <c:pt idx="1">
                  <c:v>0.6968302778798261</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1.3471894900228598E-2</c:v>
                </c:pt>
                <c:pt idx="1">
                  <c:v>2.5353012542863596E-3</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2006</c:v>
                </c:pt>
                <c:pt idx="2">
                  <c:v>2011</c:v>
                </c:pt>
                <c:pt idx="3">
                  <c:v>2018</c:v>
                </c:pt>
              </c:numCache>
            </c:numRef>
          </c:xVal>
          <c:yVal>
            <c:numRef>
              <c:f>Sanitation!$AB$105:$AB$116</c:f>
              <c:numCache>
                <c:formatCode>0.0</c:formatCode>
                <c:ptCount val="12"/>
                <c:pt idx="0">
                  <c:v>0.77094194249059211</c:v>
                </c:pt>
                <c:pt idx="1">
                  <c:v>4.6569723847144737E-2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2006</c:v>
                </c:pt>
                <c:pt idx="2">
                  <c:v>2011</c:v>
                </c:pt>
                <c:pt idx="3">
                  <c:v>2018</c:v>
                </c:pt>
              </c:numCache>
            </c:numRef>
          </c:xVal>
          <c:yVal>
            <c:numRef>
              <c:f>Sanitation!$W$105:$W$116</c:f>
              <c:numCache>
                <c:formatCode>0.0</c:formatCode>
                <c:ptCount val="12"/>
                <c:pt idx="0">
                  <c:v>0.26787150349483435</c:v>
                </c:pt>
                <c:pt idx="1">
                  <c:v>9.9289976289511209E-2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2006</c:v>
                </c:pt>
                <c:pt idx="2">
                  <c:v>2011</c:v>
                </c:pt>
                <c:pt idx="3">
                  <c:v>2018</c:v>
                </c:pt>
              </c:numCache>
            </c:numRef>
          </c:xVal>
          <c:yVal>
            <c:numRef>
              <c:f>Sanitation!$R$105:$R$116</c:f>
              <c:numCache>
                <c:formatCode>0.0</c:formatCode>
                <c:ptCount val="12"/>
                <c:pt idx="0">
                  <c:v>15.205469673813123</c:v>
                </c:pt>
                <c:pt idx="1">
                  <c:v>0.62130410321228979</c:v>
                </c:pt>
                <c:pt idx="2">
                  <c:v>0</c:v>
                </c:pt>
                <c:pt idx="3">
                  <c:v>2.1052052081124331E-2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2006</c:v>
                </c:pt>
                <c:pt idx="2">
                  <c:v>2011</c:v>
                </c:pt>
                <c:pt idx="3">
                  <c:v>2018</c:v>
                </c:pt>
              </c:numCache>
            </c:numRef>
          </c:xVal>
          <c:yVal>
            <c:numRef>
              <c:f>Sanitation!$M$105:$M$116</c:f>
              <c:numCache>
                <c:formatCode>0.0</c:formatCode>
                <c:ptCount val="12"/>
                <c:pt idx="0">
                  <c:v>8.8663646315877163</c:v>
                </c:pt>
                <c:pt idx="1">
                  <c:v>1.7396484528691156</c:v>
                </c:pt>
                <c:pt idx="2">
                  <c:v>0.41034843126033355</c:v>
                </c:pt>
                <c:pt idx="3">
                  <c:v>7.0270663145461987E-2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2006</c:v>
                </c:pt>
                <c:pt idx="2">
                  <c:v>2011</c:v>
                </c:pt>
                <c:pt idx="3">
                  <c:v>2018</c:v>
                </c:pt>
              </c:numCache>
            </c:numRef>
          </c:xVal>
          <c:yVal>
            <c:numRef>
              <c:f>Sanitation!$H$105:$H$116</c:f>
              <c:numCache>
                <c:formatCode>0.0</c:formatCode>
                <c:ptCount val="12"/>
                <c:pt idx="0">
                  <c:v>1.7130789239644242</c:v>
                </c:pt>
                <c:pt idx="1">
                  <c:v>10.071778446932857</c:v>
                </c:pt>
                <c:pt idx="2">
                  <c:v>3.6539823647055201</c:v>
                </c:pt>
                <c:pt idx="3">
                  <c:v>0.42640820321361866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2006</c:v>
                </c:pt>
                <c:pt idx="2">
                  <c:v>2011</c:v>
                </c:pt>
                <c:pt idx="3">
                  <c:v>2018</c:v>
                </c:pt>
              </c:numCache>
            </c:numRef>
          </c:xVal>
          <c:yVal>
            <c:numRef>
              <c:f>Sanitation!$X$105:$X$116</c:f>
              <c:numCache>
                <c:formatCode>0.0</c:formatCode>
                <c:ptCount val="12"/>
                <c:pt idx="0">
                  <c:v>99.106576014776834</c:v>
                </c:pt>
                <c:pt idx="1">
                  <c:v>98.730457714702496</c:v>
                </c:pt>
                <c:pt idx="2">
                  <c:v>99.849552086623632</c:v>
                </c:pt>
                <c:pt idx="3">
                  <c:v>99.75984811361333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2006</c:v>
                </c:pt>
                <c:pt idx="2">
                  <c:v>2011</c:v>
                </c:pt>
                <c:pt idx="3">
                  <c:v>2018</c:v>
                </c:pt>
              </c:numCache>
            </c:numRef>
          </c:xVal>
          <c:yVal>
            <c:numRef>
              <c:f>Sanitation!$S$105:$S$116</c:f>
              <c:numCache>
                <c:formatCode>0.0</c:formatCode>
                <c:ptCount val="12"/>
                <c:pt idx="0">
                  <c:v>98.939494190916164</c:v>
                </c:pt>
                <c:pt idx="1">
                  <c:v>97.336675232112015</c:v>
                </c:pt>
                <c:pt idx="2">
                  <c:v>99.55441190082081</c:v>
                </c:pt>
                <c:pt idx="3">
                  <c:v>99.671268830524127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2006</c:v>
                </c:pt>
                <c:pt idx="2">
                  <c:v>2011</c:v>
                </c:pt>
                <c:pt idx="3">
                  <c:v>2018</c:v>
                </c:pt>
              </c:numCache>
            </c:numRef>
          </c:xVal>
          <c:yVal>
            <c:numRef>
              <c:f>Sanitation!$N$105:$N$116</c:f>
              <c:numCache>
                <c:formatCode>0.0</c:formatCode>
                <c:ptCount val="12"/>
                <c:pt idx="0">
                  <c:v>77.762879624964214</c:v>
                </c:pt>
                <c:pt idx="1">
                  <c:v>95.831824513170389</c:v>
                </c:pt>
                <c:pt idx="2">
                  <c:v>98.738741187958752</c:v>
                </c:pt>
                <c:pt idx="3">
                  <c:v>99.598908126122168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2006</c:v>
                </c:pt>
                <c:pt idx="2">
                  <c:v>2011</c:v>
                </c:pt>
                <c:pt idx="3">
                  <c:v>2018</c:v>
                </c:pt>
              </c:numCache>
            </c:numRef>
          </c:xVal>
          <c:yVal>
            <c:numRef>
              <c:f>Sanitation!$I$105:$I$116</c:f>
              <c:numCache>
                <c:formatCode>0.0</c:formatCode>
                <c:ptCount val="12"/>
                <c:pt idx="0">
                  <c:v>82.131928932188643</c:v>
                </c:pt>
                <c:pt idx="1">
                  <c:v>92.359410939831605</c:v>
                </c:pt>
                <c:pt idx="2">
                  <c:v>96.679859509590798</c:v>
                </c:pt>
                <c:pt idx="3">
                  <c:v>98.912851259686491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2006</c:v>
                </c:pt>
                <c:pt idx="2">
                  <c:v>2011</c:v>
                </c:pt>
                <c:pt idx="3">
                  <c:v>2018</c:v>
                </c:pt>
              </c:numCache>
            </c:numRef>
          </c:xVal>
          <c:yVal>
            <c:numRef>
              <c:f>Sanitation!$D$105:$D$116</c:f>
              <c:numCache>
                <c:formatCode>0.0</c:formatCode>
                <c:ptCount val="12"/>
                <c:pt idx="0">
                  <c:v>91.010286366175805</c:v>
                </c:pt>
                <c:pt idx="1">
                  <c:v>77.461817461216569</c:v>
                </c:pt>
                <c:pt idx="2">
                  <c:v>89.570706744209289</c:v>
                </c:pt>
                <c:pt idx="3">
                  <c:v>95.500697572069214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75.869994756089753</c:v>
                </c:pt>
                <c:pt idx="1">
                  <c:v>83.624694250881745</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8.7327007851492162</c:v>
                </c:pt>
                <c:pt idx="1">
                  <c:v>9.6252732781943777</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9.9027545213095323</c:v>
                </c:pt>
                <c:pt idx="1">
                  <c:v>4.7485978540378824</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5.4945499374514952</c:v>
                </c:pt>
                <c:pt idx="1">
                  <c:v>2.0014346168860015</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76.205178219911545</c:v>
                </c:pt>
                <c:pt idx="1">
                  <c:v>90.164393724309051</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8.3128616317400184</c:v>
                </c:pt>
                <c:pt idx="1">
                  <c:v>9.8356062756909495</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8.6649512225779972</c:v>
                </c:pt>
                <c:pt idx="1">
                  <c:v>0</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6.8170089257704376</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75.380637732387143</c:v>
                </c:pt>
                <c:pt idx="1">
                  <c:v>90.826227057794256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7.6137133204438587</c:v>
                </c:pt>
                <c:pt idx="1">
                  <c:v>9.1737729422057441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6.3059814660325628</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10.69966748113643</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91.630116586231708</c:v>
                </c:pt>
                <c:pt idx="1">
                  <c:v>92.970815957987469</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6.6164358893959641</c:v>
                </c:pt>
                <c:pt idx="1">
                  <c:v>6.7132452329901886</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1.5306238094145783</c:v>
                </c:pt>
                <c:pt idx="1">
                  <c:v>0.31593880902234162</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0.22282371495775877</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93.469848870918852</c:v>
                </c:pt>
                <c:pt idx="1">
                  <c:v>94.415939195163858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5.4536943839874787</c:v>
                </c:pt>
                <c:pt idx="1">
                  <c:v>5.5088960083658955</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0.5278967028897199</c:v>
                </c:pt>
                <c:pt idx="1">
                  <c:v>7.5164796470247097E-2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0.54856004220394539</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2006</c:v>
                </c:pt>
                <c:pt idx="2">
                  <c:v>2011</c:v>
                </c:pt>
                <c:pt idx="3">
                  <c:v>2018</c:v>
                </c:pt>
              </c:numCache>
            </c:numRef>
          </c:xVal>
          <c:yVal>
            <c:numRef>
              <c:f>Sanitation!$AB$205:$AB$216</c:f>
              <c:numCache>
                <c:formatCode>0.0</c:formatCode>
                <c:ptCount val="12"/>
                <c:pt idx="0">
                  <c:v>8.8196993552305744E-2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2006</c:v>
                </c:pt>
                <c:pt idx="2">
                  <c:v>2011</c:v>
                </c:pt>
                <c:pt idx="3">
                  <c:v>2018</c:v>
                </c:pt>
              </c:numCache>
            </c:numRef>
          </c:xVal>
          <c:yVal>
            <c:numRef>
              <c:f>Sanitation!$W$205:$W$216</c:f>
              <c:numCache>
                <c:formatCode>0.0</c:formatCode>
                <c:ptCount val="12"/>
                <c:pt idx="0">
                  <c:v>3.6801897976686829E-2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2006</c:v>
                </c:pt>
                <c:pt idx="2">
                  <c:v>2011</c:v>
                </c:pt>
                <c:pt idx="3">
                  <c:v>2018</c:v>
                </c:pt>
              </c:numCache>
            </c:numRef>
          </c:xVal>
          <c:yVal>
            <c:numRef>
              <c:f>Sanitation!$R$205:$R$216</c:f>
              <c:numCache>
                <c:formatCode>0.0</c:formatCode>
                <c:ptCount val="12"/>
                <c:pt idx="0">
                  <c:v>6.7742110497511415E-2</c:v>
                </c:pt>
                <c:pt idx="1">
                  <c:v>1.0538666105652659E-2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2006</c:v>
                </c:pt>
                <c:pt idx="2">
                  <c:v>2011</c:v>
                </c:pt>
                <c:pt idx="3">
                  <c:v>2018</c:v>
                </c:pt>
              </c:numCache>
            </c:numRef>
          </c:xVal>
          <c:yVal>
            <c:numRef>
              <c:f>Sanitation!$M$205:$M$216</c:f>
              <c:numCache>
                <c:formatCode>0.0</c:formatCode>
                <c:ptCount val="12"/>
                <c:pt idx="0">
                  <c:v>0.34940340919921936</c:v>
                </c:pt>
                <c:pt idx="1">
                  <c:v>2.1110994921176799E-2</c:v>
                </c:pt>
                <c:pt idx="2">
                  <c:v>0.21536480789395451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2006</c:v>
                </c:pt>
                <c:pt idx="2">
                  <c:v>2011</c:v>
                </c:pt>
                <c:pt idx="3">
                  <c:v>2018</c:v>
                </c:pt>
              </c:numCache>
            </c:numRef>
          </c:xVal>
          <c:yVal>
            <c:numRef>
              <c:f>Sanitation!$H$205:$H$216</c:f>
              <c:numCache>
                <c:formatCode>0.0</c:formatCode>
                <c:ptCount val="12"/>
                <c:pt idx="0">
                  <c:v>0.56865166279472346</c:v>
                </c:pt>
                <c:pt idx="1">
                  <c:v>6.7731805451756513E-2</c:v>
                </c:pt>
                <c:pt idx="2">
                  <c:v>4.2548206781986786E-2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2006</c:v>
                </c:pt>
                <c:pt idx="2">
                  <c:v>2011</c:v>
                </c:pt>
                <c:pt idx="3">
                  <c:v>2018</c:v>
                </c:pt>
              </c:numCache>
            </c:numRef>
          </c:xVal>
          <c:yVal>
            <c:numRef>
              <c:f>Sanitation!$X$205:$X$216</c:f>
              <c:numCache>
                <c:formatCode>0.0</c:formatCode>
                <c:ptCount val="12"/>
                <c:pt idx="0">
                  <c:v>99.846970260004312</c:v>
                </c:pt>
                <c:pt idx="1">
                  <c:v>98.98719118980776</c:v>
                </c:pt>
                <c:pt idx="2">
                  <c:v>99.866541161912224</c:v>
                </c:pt>
                <c:pt idx="3">
                  <c:v>99.955813328482108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2006</c:v>
                </c:pt>
                <c:pt idx="2">
                  <c:v>2011</c:v>
                </c:pt>
                <c:pt idx="3">
                  <c:v>2018</c:v>
                </c:pt>
              </c:numCache>
            </c:numRef>
          </c:xVal>
          <c:yVal>
            <c:numRef>
              <c:f>Sanitation!$S$205:$S$216</c:f>
              <c:numCache>
                <c:formatCode>0.0</c:formatCode>
                <c:ptCount val="12"/>
                <c:pt idx="0">
                  <c:v>99.834194246927055</c:v>
                </c:pt>
                <c:pt idx="1">
                  <c:v>98.654555689570586</c:v>
                </c:pt>
                <c:pt idx="2">
                  <c:v>99.604802799078101</c:v>
                </c:pt>
                <c:pt idx="3">
                  <c:v>99.876588095178136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2006</c:v>
                </c:pt>
                <c:pt idx="2">
                  <c:v>2011</c:v>
                </c:pt>
                <c:pt idx="3">
                  <c:v>2018</c:v>
                </c:pt>
              </c:numCache>
            </c:numRef>
          </c:xVal>
          <c:yVal>
            <c:numRef>
              <c:f>Sanitation!$N$205:$N$216</c:f>
              <c:numCache>
                <c:formatCode>0.0</c:formatCode>
                <c:ptCount val="12"/>
                <c:pt idx="0">
                  <c:v>99.49188015500529</c:v>
                </c:pt>
                <c:pt idx="1">
                  <c:v>98.909511428775076</c:v>
                </c:pt>
                <c:pt idx="2">
                  <c:v>99.630392663330056</c:v>
                </c:pt>
                <c:pt idx="3">
                  <c:v>99.661492340179748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2006</c:v>
                </c:pt>
                <c:pt idx="2">
                  <c:v>2011</c:v>
                </c:pt>
                <c:pt idx="3">
                  <c:v>2018</c:v>
                </c:pt>
              </c:numCache>
            </c:numRef>
          </c:xVal>
          <c:yVal>
            <c:numRef>
              <c:f>Sanitation!$I$205:$I$216</c:f>
              <c:numCache>
                <c:formatCode>0.0</c:formatCode>
                <c:ptCount val="12"/>
                <c:pt idx="0">
                  <c:v>98.758269931179839</c:v>
                </c:pt>
                <c:pt idx="1">
                  <c:v>98.039071042452875</c:v>
                </c:pt>
                <c:pt idx="2">
                  <c:v>98.958859839020363</c:v>
                </c:pt>
                <c:pt idx="3">
                  <c:v>99.681092136785722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2006</c:v>
                </c:pt>
                <c:pt idx="2">
                  <c:v>2011</c:v>
                </c:pt>
                <c:pt idx="3">
                  <c:v>2018</c:v>
                </c:pt>
              </c:numCache>
            </c:numRef>
          </c:xVal>
          <c:yVal>
            <c:numRef>
              <c:f>Sanitation!$D$205:$D$216</c:f>
              <c:numCache>
                <c:formatCode>0.0</c:formatCode>
                <c:ptCount val="12"/>
                <c:pt idx="0">
                  <c:v>97.184822598035339</c:v>
                </c:pt>
                <c:pt idx="1">
                  <c:v>96.852408129623285</c:v>
                </c:pt>
                <c:pt idx="2">
                  <c:v>97.808403440935706</c:v>
                </c:pt>
                <c:pt idx="3">
                  <c:v>99.29498144282968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85.421494662496954</c:v>
                </c:pt>
                <c:pt idx="1">
                  <c:v>87.629330573752213</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11.270288982898048</c:v>
                </c:pt>
                <c:pt idx="1">
                  <c:v>11.561585088696482</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2.8848094920402332</c:v>
                </c:pt>
                <c:pt idx="1">
                  <c:v>0.80908433755129749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0.42340686256475379</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88.060170581048425</c:v>
                </c:pt>
                <c:pt idx="1">
                  <c:v>89.184286617336952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10.250106823196381</c:v>
                </c:pt>
                <c:pt idx="1">
                  <c:v>10.380952691170489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1.4115263997519349</c:v>
                </c:pt>
                <c:pt idx="1">
                  <c:v>0.43476069149255636</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0.27819619600326462</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89.628881352652854</c:v>
                </c:pt>
                <c:pt idx="1">
                  <c:v>89.98877445455679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9.6200847256711555</c:v>
                </c:pt>
                <c:pt idx="1">
                  <c:v>9.6587129231924216</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0.70033301514676793</c:v>
                </c:pt>
                <c:pt idx="1">
                  <c:v>0.35251262225078506</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5.0700906529234757E-2</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93.131361195627164</c:v>
                </c:pt>
                <c:pt idx="1">
                  <c:v>93.466139946666573</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6.2049499162118877</c:v>
                </c:pt>
                <c:pt idx="1">
                  <c:v>6.2272548128282708</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0.63836454920989638</c:v>
                </c:pt>
                <c:pt idx="1">
                  <c:v>0.30660524050514937</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2.5324338951053793E-2</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94.369304435128839</c:v>
                </c:pt>
                <c:pt idx="1">
                  <c:v>94.740044794329535</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5.1238189884759082</c:v>
                </c:pt>
                <c:pt idx="1">
                  <c:v>5.1439484840108971</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0.4461859413470961</c:v>
                </c:pt>
                <c:pt idx="1">
                  <c:v>0.11600672165957349</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6.0690635048153752E-2</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2006</c:v>
                </c:pt>
                <c:pt idx="2">
                  <c:v>2011</c:v>
                </c:pt>
                <c:pt idx="3">
                  <c:v>2018</c:v>
                </c:pt>
              </c:numCache>
            </c:numRef>
          </c:xVal>
          <c:yVal>
            <c:numRef>
              <c:f>Sanitation!$AB$305:$AB$316</c:f>
              <c:numCache>
                <c:formatCode>0.0</c:formatCode>
                <c:ptCount val="12"/>
                <c:pt idx="0">
                  <c:v>16.321684019491027</c:v>
                </c:pt>
                <c:pt idx="1">
                  <c:v>0.58235277799714102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2006</c:v>
                </c:pt>
                <c:pt idx="2">
                  <c:v>2011</c:v>
                </c:pt>
                <c:pt idx="3">
                  <c:v>2018</c:v>
                </c:pt>
              </c:numCache>
            </c:numRef>
          </c:xVal>
          <c:yVal>
            <c:numRef>
              <c:f>Sanitation!$W$305:$W$316</c:f>
              <c:numCache>
                <c:formatCode>0.0</c:formatCode>
                <c:ptCount val="12"/>
                <c:pt idx="0">
                  <c:v>12.0272845789816</c:v>
                </c:pt>
                <c:pt idx="1">
                  <c:v>1.8552548165451659</c:v>
                </c:pt>
                <c:pt idx="2">
                  <c:v>0.14486764864200122</c:v>
                </c:pt>
                <c:pt idx="3">
                  <c:v>6.8350691230417246E-2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2006</c:v>
                </c:pt>
                <c:pt idx="2">
                  <c:v>2011</c:v>
                </c:pt>
                <c:pt idx="3">
                  <c:v>2018</c:v>
                </c:pt>
              </c:numCache>
            </c:numRef>
          </c:xVal>
          <c:yVal>
            <c:numRef>
              <c:f>Sanitation!$R$305:$R$316</c:f>
              <c:numCache>
                <c:formatCode>0.0</c:formatCode>
                <c:ptCount val="12"/>
                <c:pt idx="0">
                  <c:v>13.994367116909848</c:v>
                </c:pt>
                <c:pt idx="1">
                  <c:v>4.6409305511691059</c:v>
                </c:pt>
                <c:pt idx="2">
                  <c:v>0.72457095308633634</c:v>
                </c:pt>
                <c:pt idx="3">
                  <c:v>0.22963695435696146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2006</c:v>
                </c:pt>
                <c:pt idx="2">
                  <c:v>2011</c:v>
                </c:pt>
                <c:pt idx="3">
                  <c:v>2018</c:v>
                </c:pt>
              </c:numCache>
            </c:numRef>
          </c:xVal>
          <c:yVal>
            <c:numRef>
              <c:f>Sanitation!$M$305:$M$316</c:f>
              <c:numCache>
                <c:formatCode>0.0</c:formatCode>
                <c:ptCount val="12"/>
                <c:pt idx="0">
                  <c:v>16.434163599448851</c:v>
                </c:pt>
                <c:pt idx="1">
                  <c:v>7.1836650721456206</c:v>
                </c:pt>
                <c:pt idx="2">
                  <c:v>0.48666853190584269</c:v>
                </c:pt>
                <c:pt idx="3">
                  <c:v>0.18508777768719142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2006</c:v>
                </c:pt>
                <c:pt idx="2">
                  <c:v>2011</c:v>
                </c:pt>
                <c:pt idx="3">
                  <c:v>2018</c:v>
                </c:pt>
              </c:numCache>
            </c:numRef>
          </c:xVal>
          <c:yVal>
            <c:numRef>
              <c:f>Sanitation!$H$305:$H$316</c:f>
              <c:numCache>
                <c:formatCode>0.0</c:formatCode>
                <c:ptCount val="12"/>
                <c:pt idx="0">
                  <c:v>25.866542781987246</c:v>
                </c:pt>
                <c:pt idx="1">
                  <c:v>20.11107101247848</c:v>
                </c:pt>
                <c:pt idx="2">
                  <c:v>11.66696634612296</c:v>
                </c:pt>
                <c:pt idx="3">
                  <c:v>1.2069032308508505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2006</c:v>
                </c:pt>
                <c:pt idx="2">
                  <c:v>2011</c:v>
                </c:pt>
                <c:pt idx="3">
                  <c:v>2018</c:v>
                </c:pt>
              </c:numCache>
            </c:numRef>
          </c:xVal>
          <c:yVal>
            <c:numRef>
              <c:f>Sanitation!$X$305:$X$316</c:f>
              <c:numCache>
                <c:formatCode>0.0</c:formatCode>
                <c:ptCount val="12"/>
                <c:pt idx="0">
                  <c:v>74.135682220313612</c:v>
                </c:pt>
                <c:pt idx="1">
                  <c:v>93.670910270799766</c:v>
                </c:pt>
                <c:pt idx="2">
                  <c:v>98.984076906817435</c:v>
                </c:pt>
                <c:pt idx="3">
                  <c:v>98.767414081111966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2006</c:v>
                </c:pt>
                <c:pt idx="2">
                  <c:v>2011</c:v>
                </c:pt>
                <c:pt idx="3">
                  <c:v>2018</c:v>
                </c:pt>
              </c:numCache>
            </c:numRef>
          </c:xVal>
          <c:yVal>
            <c:numRef>
              <c:f>Sanitation!$S$305:$S$316</c:f>
              <c:numCache>
                <c:formatCode>0.0</c:formatCode>
                <c:ptCount val="12"/>
                <c:pt idx="0">
                  <c:v>76.786980162798713</c:v>
                </c:pt>
                <c:pt idx="1">
                  <c:v>89.610720572464871</c:v>
                </c:pt>
                <c:pt idx="2">
                  <c:v>95.725931631864498</c:v>
                </c:pt>
                <c:pt idx="3">
                  <c:v>98.958369686666884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2006</c:v>
                </c:pt>
                <c:pt idx="2">
                  <c:v>2011</c:v>
                </c:pt>
                <c:pt idx="3">
                  <c:v>2018</c:v>
                </c:pt>
              </c:numCache>
            </c:numRef>
          </c:xVal>
          <c:yVal>
            <c:numRef>
              <c:f>Sanitation!$N$305:$N$316</c:f>
              <c:numCache>
                <c:formatCode>0.0</c:formatCode>
                <c:ptCount val="12"/>
                <c:pt idx="0">
                  <c:v>73.219114894728335</c:v>
                </c:pt>
                <c:pt idx="1">
                  <c:v>84.015780256894885</c:v>
                </c:pt>
                <c:pt idx="2">
                  <c:v>94.039511797746798</c:v>
                </c:pt>
                <c:pt idx="3">
                  <c:v>97.207565030608365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2006</c:v>
                </c:pt>
                <c:pt idx="2">
                  <c:v>2011</c:v>
                </c:pt>
                <c:pt idx="3">
                  <c:v>2018</c:v>
                </c:pt>
              </c:numCache>
            </c:numRef>
          </c:xVal>
          <c:yVal>
            <c:numRef>
              <c:f>Sanitation!$I$305:$I$316</c:f>
              <c:numCache>
                <c:formatCode>0.0</c:formatCode>
                <c:ptCount val="12"/>
                <c:pt idx="0">
                  <c:v>67.644327188834879</c:v>
                </c:pt>
                <c:pt idx="1">
                  <c:v>81.275296220087682</c:v>
                </c:pt>
                <c:pt idx="2">
                  <c:v>92.460142185490028</c:v>
                </c:pt>
                <c:pt idx="3">
                  <c:v>95.648706832573822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2006</c:v>
                </c:pt>
                <c:pt idx="2">
                  <c:v>2011</c:v>
                </c:pt>
                <c:pt idx="3">
                  <c:v>2018</c:v>
                </c:pt>
              </c:numCache>
            </c:numRef>
          </c:xVal>
          <c:yVal>
            <c:numRef>
              <c:f>Sanitation!$D$305:$D$316</c:f>
              <c:numCache>
                <c:formatCode>0.0</c:formatCode>
                <c:ptCount val="12"/>
                <c:pt idx="0">
                  <c:v>39.560981509914456</c:v>
                </c:pt>
                <c:pt idx="1">
                  <c:v>61.237858785149157</c:v>
                </c:pt>
                <c:pt idx="2">
                  <c:v>76.173649596792529</c:v>
                </c:pt>
                <c:pt idx="3">
                  <c:v>91.477993712277353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37.835210627033419</c:v>
                </c:pt>
                <c:pt idx="1">
                  <c:v>89.785279542417015</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4.0914576636784439</c:v>
                </c:pt>
                <c:pt idx="1">
                  <c:v>9.7092804290313222</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31.131833125098183</c:v>
                </c:pt>
                <c:pt idx="1">
                  <c:v>0.5054400285516607</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26.941498584189958</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63.928676291629614</c:v>
                </c:pt>
                <c:pt idx="1">
                  <c:v>90.849422969521711</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6.4390533009694435</c:v>
                </c:pt>
                <c:pt idx="1">
                  <c:v>9.1505770304782885</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15.511028596136384</c:v>
                </c:pt>
                <c:pt idx="1">
                  <c:v>0</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14.121241811264554</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69.618224214859907</c:v>
                </c:pt>
                <c:pt idx="1">
                  <c:v>92.63780997313853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5.5327581270656561</c:v>
                </c:pt>
                <c:pt idx="1">
                  <c:v>7.3621900268614562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13.369295672527173</c:v>
                </c:pt>
                <c:pt idx="1">
                  <c:v>0</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11.479721985547258</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74.189060212953763</c:v>
                </c:pt>
                <c:pt idx="1">
                  <c:v>93.162930374933936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5.4446094391064745</c:v>
                </c:pt>
                <c:pt idx="1">
                  <c:v>6.8370696250660785</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11.365441965893751</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9.0008883820460142</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75.992527259700779</c:v>
                </c:pt>
                <c:pt idx="1">
                  <c:v>95.143435550425735</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3.8790128208809951</c:v>
                </c:pt>
                <c:pt idx="1">
                  <c:v>4.8565644495742646</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8.671310253878346</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11.457149665539873</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37.835210627033419</c:v>
                </c:pt>
                <c:pt idx="1">
                  <c:v>89.785279542417015</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4.0914576636784439</c:v>
                </c:pt>
                <c:pt idx="1">
                  <c:v>9.7092804290313222</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31.131833125098183</c:v>
                </c:pt>
                <c:pt idx="1">
                  <c:v>0.5054400285516607</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26.941498584189958</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63.928676291629614</c:v>
                </c:pt>
                <c:pt idx="1">
                  <c:v>90.849422969521711</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6.4390533009694435</c:v>
                </c:pt>
                <c:pt idx="1">
                  <c:v>9.1505770304782885</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15.511028596136384</c:v>
                </c:pt>
                <c:pt idx="1">
                  <c:v>0</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14.121241811264554</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69.618224214859907</c:v>
                </c:pt>
                <c:pt idx="1">
                  <c:v>92.63780997313853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5.5327581270656561</c:v>
                </c:pt>
                <c:pt idx="1">
                  <c:v>7.3621900268614562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13.369295672527173</c:v>
                </c:pt>
                <c:pt idx="1">
                  <c:v>0</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11.479721985547258</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74.189060212953763</c:v>
                </c:pt>
                <c:pt idx="1">
                  <c:v>93.162930374933936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5.4446094391064745</c:v>
                </c:pt>
                <c:pt idx="1">
                  <c:v>6.8370696250660785</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11.365441965893751</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9.0008883820460142</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75.992527259700779</c:v>
                </c:pt>
                <c:pt idx="1">
                  <c:v>95.143435550425735</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3.8790128208809951</c:v>
                </c:pt>
                <c:pt idx="1">
                  <c:v>4.8565644495742646</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8.671310253878346</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11.457149665539873</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75.869994756089753</c:v>
                </c:pt>
                <c:pt idx="1">
                  <c:v>83.624694250881745</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8.7327007851492162</c:v>
                </c:pt>
                <c:pt idx="1">
                  <c:v>9.6252732781943777</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9.9027545213095323</c:v>
                </c:pt>
                <c:pt idx="1">
                  <c:v>4.7485978540378824</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5.4945499374514952</c:v>
                </c:pt>
                <c:pt idx="1">
                  <c:v>2.0014346168860015</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76.205178219911545</c:v>
                </c:pt>
                <c:pt idx="1">
                  <c:v>90.164393724309051</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8.3128616317400184</c:v>
                </c:pt>
                <c:pt idx="1">
                  <c:v>9.8356062756909495</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8.6649512225779972</c:v>
                </c:pt>
                <c:pt idx="1">
                  <c:v>0</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6.8170089257704376</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75.380637732387143</c:v>
                </c:pt>
                <c:pt idx="1">
                  <c:v>90.826227057794256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7.6137133204438587</c:v>
                </c:pt>
                <c:pt idx="1">
                  <c:v>9.1737729422057441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6.3059814660325628</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10.69966748113643</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91.630116586231708</c:v>
                </c:pt>
                <c:pt idx="1">
                  <c:v>92.970815957987469</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6.6164358893959641</c:v>
                </c:pt>
                <c:pt idx="1">
                  <c:v>6.7132452329901886</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1.5306238094145783</c:v>
                </c:pt>
                <c:pt idx="1">
                  <c:v>0.31593880902234162</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0.22282371495775877</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93.469848870918852</c:v>
                </c:pt>
                <c:pt idx="1">
                  <c:v>94.415939195163858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5.4536943839874787</c:v>
                </c:pt>
                <c:pt idx="1">
                  <c:v>5.5088960083658955</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0.5278967028897199</c:v>
                </c:pt>
                <c:pt idx="1">
                  <c:v>7.5164796470247097E-2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0.54856004220394539</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85.421494662496954</c:v>
                </c:pt>
                <c:pt idx="1">
                  <c:v>87.629330573752213</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11.270288982898048</c:v>
                </c:pt>
                <c:pt idx="1">
                  <c:v>11.561585088696482</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2.8848094920402332</c:v>
                </c:pt>
                <c:pt idx="1">
                  <c:v>0.80908433755129749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0.42340686256475379</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88.060170581048425</c:v>
                </c:pt>
                <c:pt idx="1">
                  <c:v>89.184286617336952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10.250106823196381</c:v>
                </c:pt>
                <c:pt idx="1">
                  <c:v>10.380952691170489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1.4115263997519349</c:v>
                </c:pt>
                <c:pt idx="1">
                  <c:v>0.43476069149255636</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0.27819619600326462</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89.628881352652854</c:v>
                </c:pt>
                <c:pt idx="1">
                  <c:v>89.98877445455679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9.6200847256711555</c:v>
                </c:pt>
                <c:pt idx="1">
                  <c:v>9.6587129231924216</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0.70033301514676793</c:v>
                </c:pt>
                <c:pt idx="1">
                  <c:v>0.35251262225078506</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5.0700906529234757E-2</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93.131361195627164</c:v>
                </c:pt>
                <c:pt idx="1">
                  <c:v>93.466139946666573</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6.2049499162118877</c:v>
                </c:pt>
                <c:pt idx="1">
                  <c:v>6.2272548128282708</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0.63836454920989638</c:v>
                </c:pt>
                <c:pt idx="1">
                  <c:v>0.30660524050514937</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2.5324338951053793E-2</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94.369304435128839</c:v>
                </c:pt>
                <c:pt idx="1">
                  <c:v>94.740044794329535</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5.1238189884759082</c:v>
                </c:pt>
                <c:pt idx="1">
                  <c:v>5.1439484840108971</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0.4461859413470961</c:v>
                </c:pt>
                <c:pt idx="1">
                  <c:v>0.11600672165957349</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6.0690635048153752E-2</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82.044659284179872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9.0012291268446472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8.9541115889754952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92.572329097122179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4.3500162616925753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3.0776546411852563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94.916414007266752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2.5993917456951539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2.4841942470380438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98.253877181892918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1.6868331093884648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5.9289708718627092E-2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99.014822494106994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0.98517750589301112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87.764293085706697</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6.1976046722504599</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6.0381022420428705</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96.517611273781824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2.1654007670586153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1.3169879591596576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97.654819952197741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1.7631154147018424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0.58206463310041556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98.711770257105215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1.1714904971593871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0.11673924573541987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99.546960306032972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0.41195302774923143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4.1086666217782702E-2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91.750147746540009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4.3579767578520539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3.8918754956077759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97.295114220648856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1.9601611020673502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0.74472467728371516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98.433398696933793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1.1226985528192077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0.44390275024700526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98.991966652373335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0.90512117038791828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0.10291217723873969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99.661598158743416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0.29943808855518106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3.8963752701440764E-2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52.760042955574328</c:v>
                </c:pt>
                <c:pt idx="1">
                  <c:v>56.087598474728885</c:v>
                </c:pt>
                <c:pt idx="2">
                  <c:v>62.663084914064214</c:v>
                </c:pt>
                <c:pt idx="3">
                  <c:v>61.188712825937799</c:v>
                </c:pt>
                <c:pt idx="4">
                  <c:v>60.126981279965541</c:v>
                </c:pt>
              </c:numCache>
            </c:numRef>
          </c:val>
          <c:extLst>
            <c:ext xmlns:c16="http://schemas.microsoft.com/office/drawing/2014/chart" uri="{C3380CC4-5D6E-409C-BE32-E72D297353CC}">
              <c16:uniqueId val="{00000000-10C3-49C5-B353-DAA3A0DF3031}"/>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3.9949105010749495</c:v>
                </c:pt>
                <c:pt idx="1">
                  <c:v>1.7651275534884725</c:v>
                </c:pt>
                <c:pt idx="2">
                  <c:v>2.3893439428953593</c:v>
                </c:pt>
                <c:pt idx="3">
                  <c:v>1.8241520596827241</c:v>
                </c:pt>
                <c:pt idx="4">
                  <c:v>1.5729670351691716</c:v>
                </c:pt>
              </c:numCache>
            </c:numRef>
          </c:val>
          <c:extLst>
            <c:ext xmlns:c16="http://schemas.microsoft.com/office/drawing/2014/chart" uri="{C3380CC4-5D6E-409C-BE32-E72D297353CC}">
              <c16:uniqueId val="{00000001-10C3-49C5-B353-DAA3A0DF3031}"/>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43.245046543350725</c:v>
                </c:pt>
                <c:pt idx="1">
                  <c:v>42.147273971782639</c:v>
                </c:pt>
                <c:pt idx="2">
                  <c:v>34.947571143040427</c:v>
                </c:pt>
                <c:pt idx="3">
                  <c:v>36.987135114379477</c:v>
                </c:pt>
                <c:pt idx="4">
                  <c:v>38.300051684865288</c:v>
                </c:pt>
              </c:numCache>
            </c:numRef>
          </c:val>
          <c:extLst>
            <c:ext xmlns:c16="http://schemas.microsoft.com/office/drawing/2014/chart" uri="{C3380CC4-5D6E-409C-BE32-E72D297353CC}">
              <c16:uniqueId val="{00000002-10C3-49C5-B353-DAA3A0DF3031}"/>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0C3-49C5-B353-DAA3A0DF3031}"/>
            </c:ext>
          </c:extLst>
        </c:ser>
        <c:dLbls>
          <c:showLegendKey val="0"/>
          <c:showVal val="0"/>
          <c:showCatName val="0"/>
          <c:showSerName val="0"/>
          <c:showPercent val="0"/>
          <c:showBubbleSize val="0"/>
        </c:dLbls>
        <c:gapWidth val="50"/>
        <c:overlap val="100"/>
        <c:axId val="215181184"/>
        <c:axId val="215182720"/>
      </c:barChart>
      <c:catAx>
        <c:axId val="21518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82720"/>
        <c:crosses val="autoZero"/>
        <c:auto val="1"/>
        <c:lblAlgn val="ctr"/>
        <c:lblOffset val="100"/>
        <c:tickLblSkip val="1"/>
        <c:tickMarkSkip val="1"/>
        <c:noMultiLvlLbl val="0"/>
      </c:catAx>
      <c:valAx>
        <c:axId val="21518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81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MICS00!$R$15:$AI$15</c:f>
              <c:strCache>
                <c:ptCount val="18"/>
                <c:pt idx="0">
                  <c:v>anbar</c:v>
                </c:pt>
                <c:pt idx="1">
                  <c:v>babylon</c:v>
                </c:pt>
                <c:pt idx="2">
                  <c:v>baghdad</c:v>
                </c:pt>
                <c:pt idx="3">
                  <c:v>basra</c:v>
                </c:pt>
                <c:pt idx="4">
                  <c:v>diala</c:v>
                </c:pt>
                <c:pt idx="5">
                  <c:v>dohouk</c:v>
                </c:pt>
                <c:pt idx="6">
                  <c:v>erbil</c:v>
                </c:pt>
                <c:pt idx="7">
                  <c:v>kerbela</c:v>
                </c:pt>
                <c:pt idx="8">
                  <c:v>maysan</c:v>
                </c:pt>
                <c:pt idx="9">
                  <c:v>muthanna</c:v>
                </c:pt>
                <c:pt idx="10">
                  <c:v>najaf</c:v>
                </c:pt>
                <c:pt idx="11">
                  <c:v>nenava</c:v>
                </c:pt>
                <c:pt idx="12">
                  <c:v>qadisiya</c:v>
                </c:pt>
                <c:pt idx="13">
                  <c:v>salaheldeen</c:v>
                </c:pt>
                <c:pt idx="14">
                  <c:v>suleimaniya</c:v>
                </c:pt>
                <c:pt idx="15">
                  <c:v>ta'amem</c:v>
                </c:pt>
                <c:pt idx="16">
                  <c:v>thi-qar</c:v>
                </c:pt>
                <c:pt idx="17">
                  <c:v>wasit</c:v>
                </c:pt>
              </c:strCache>
            </c:strRef>
          </c:cat>
          <c:val>
            <c:numRef>
              <c:f>MICS00!$R$18:$AI$18</c:f>
              <c:numCache>
                <c:formatCode>###0.0</c:formatCode>
                <c:ptCount val="18"/>
                <c:pt idx="0">
                  <c:v>85.805853142433833</c:v>
                </c:pt>
                <c:pt idx="1">
                  <c:v>73.77956773954898</c:v>
                </c:pt>
                <c:pt idx="2">
                  <c:v>94.33157672758216</c:v>
                </c:pt>
                <c:pt idx="3">
                  <c:v>94.545793559770857</c:v>
                </c:pt>
                <c:pt idx="4">
                  <c:v>83.577704044531998</c:v>
                </c:pt>
                <c:pt idx="5">
                  <c:v>95.712621051847336</c:v>
                </c:pt>
                <c:pt idx="6">
                  <c:v>90.941342131324987</c:v>
                </c:pt>
                <c:pt idx="7">
                  <c:v>77.966055734854706</c:v>
                </c:pt>
                <c:pt idx="8">
                  <c:v>67.430674836902284</c:v>
                </c:pt>
                <c:pt idx="9">
                  <c:v>70.336483016186378</c:v>
                </c:pt>
                <c:pt idx="10">
                  <c:v>84.484095098677273</c:v>
                </c:pt>
                <c:pt idx="11">
                  <c:v>94.568269501809198</c:v>
                </c:pt>
                <c:pt idx="12">
                  <c:v>65.358330895882204</c:v>
                </c:pt>
                <c:pt idx="13">
                  <c:v>75.134359018077276</c:v>
                </c:pt>
                <c:pt idx="14">
                  <c:v>92.722385508283125</c:v>
                </c:pt>
                <c:pt idx="15">
                  <c:v>85.260032343388943</c:v>
                </c:pt>
                <c:pt idx="16">
                  <c:v>61.163178067892808</c:v>
                </c:pt>
                <c:pt idx="17">
                  <c:v>64.952256574665796</c:v>
                </c:pt>
              </c:numCache>
            </c:numRef>
          </c:val>
          <c:extLst>
            <c:ext xmlns:c16="http://schemas.microsoft.com/office/drawing/2014/chart" uri="{C3380CC4-5D6E-409C-BE32-E72D297353CC}">
              <c16:uniqueId val="{00000000-FAFB-45A3-8FA6-1EABFF7472AB}"/>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MICS00!$R$15:$AI$15</c:f>
              <c:strCache>
                <c:ptCount val="18"/>
                <c:pt idx="0">
                  <c:v>anbar</c:v>
                </c:pt>
                <c:pt idx="1">
                  <c:v>babylon</c:v>
                </c:pt>
                <c:pt idx="2">
                  <c:v>baghdad</c:v>
                </c:pt>
                <c:pt idx="3">
                  <c:v>basra</c:v>
                </c:pt>
                <c:pt idx="4">
                  <c:v>diala</c:v>
                </c:pt>
                <c:pt idx="5">
                  <c:v>dohouk</c:v>
                </c:pt>
                <c:pt idx="6">
                  <c:v>erbil</c:v>
                </c:pt>
                <c:pt idx="7">
                  <c:v>kerbela</c:v>
                </c:pt>
                <c:pt idx="8">
                  <c:v>maysan</c:v>
                </c:pt>
                <c:pt idx="9">
                  <c:v>muthanna</c:v>
                </c:pt>
                <c:pt idx="10">
                  <c:v>najaf</c:v>
                </c:pt>
                <c:pt idx="11">
                  <c:v>nenava</c:v>
                </c:pt>
                <c:pt idx="12">
                  <c:v>qadisiya</c:v>
                </c:pt>
                <c:pt idx="13">
                  <c:v>salaheldeen</c:v>
                </c:pt>
                <c:pt idx="14">
                  <c:v>suleimaniya</c:v>
                </c:pt>
                <c:pt idx="15">
                  <c:v>ta'amem</c:v>
                </c:pt>
                <c:pt idx="16">
                  <c:v>thi-qar</c:v>
                </c:pt>
                <c:pt idx="17">
                  <c:v>wasit</c:v>
                </c:pt>
              </c:strCache>
            </c:strRef>
          </c:cat>
          <c:val>
            <c:numRef>
              <c:f>MICS00!$R$19:$AI$19</c:f>
              <c:numCache>
                <c:formatCode>###0.0</c:formatCode>
                <c:ptCount val="18"/>
                <c:pt idx="0">
                  <c:v>0.63391428005734596</c:v>
                </c:pt>
                <c:pt idx="1">
                  <c:v>0.25216756659829997</c:v>
                </c:pt>
                <c:pt idx="2">
                  <c:v>0.72892050754216997</c:v>
                </c:pt>
                <c:pt idx="3">
                  <c:v>1.2729562653707116</c:v>
                </c:pt>
                <c:pt idx="4">
                  <c:v>1.3999373511948818</c:v>
                </c:pt>
                <c:pt idx="5">
                  <c:v>0.31600975397283909</c:v>
                </c:pt>
                <c:pt idx="6">
                  <c:v>1.7159100204280384</c:v>
                </c:pt>
                <c:pt idx="7">
                  <c:v>1.1064263909602863</c:v>
                </c:pt>
                <c:pt idx="8">
                  <c:v>1.0026332958180761</c:v>
                </c:pt>
                <c:pt idx="9">
                  <c:v>1.4439770556215414</c:v>
                </c:pt>
                <c:pt idx="10">
                  <c:v>0</c:v>
                </c:pt>
                <c:pt idx="11">
                  <c:v>0.65937984696592911</c:v>
                </c:pt>
                <c:pt idx="12">
                  <c:v>0</c:v>
                </c:pt>
                <c:pt idx="13">
                  <c:v>1.3624866682193466</c:v>
                </c:pt>
                <c:pt idx="14">
                  <c:v>3.3195451633554391</c:v>
                </c:pt>
                <c:pt idx="15">
                  <c:v>3.9863816563135668</c:v>
                </c:pt>
                <c:pt idx="16">
                  <c:v>1.0409384143254785</c:v>
                </c:pt>
                <c:pt idx="17">
                  <c:v>1.4040712216746341</c:v>
                </c:pt>
              </c:numCache>
            </c:numRef>
          </c:val>
          <c:extLst>
            <c:ext xmlns:c16="http://schemas.microsoft.com/office/drawing/2014/chart" uri="{C3380CC4-5D6E-409C-BE32-E72D297353CC}">
              <c16:uniqueId val="{00000001-FAFB-45A3-8FA6-1EABFF7472AB}"/>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MICS00!$R$15:$AI$15</c:f>
              <c:strCache>
                <c:ptCount val="18"/>
                <c:pt idx="0">
                  <c:v>anbar</c:v>
                </c:pt>
                <c:pt idx="1">
                  <c:v>babylon</c:v>
                </c:pt>
                <c:pt idx="2">
                  <c:v>baghdad</c:v>
                </c:pt>
                <c:pt idx="3">
                  <c:v>basra</c:v>
                </c:pt>
                <c:pt idx="4">
                  <c:v>diala</c:v>
                </c:pt>
                <c:pt idx="5">
                  <c:v>dohouk</c:v>
                </c:pt>
                <c:pt idx="6">
                  <c:v>erbil</c:v>
                </c:pt>
                <c:pt idx="7">
                  <c:v>kerbela</c:v>
                </c:pt>
                <c:pt idx="8">
                  <c:v>maysan</c:v>
                </c:pt>
                <c:pt idx="9">
                  <c:v>muthanna</c:v>
                </c:pt>
                <c:pt idx="10">
                  <c:v>najaf</c:v>
                </c:pt>
                <c:pt idx="11">
                  <c:v>nenava</c:v>
                </c:pt>
                <c:pt idx="12">
                  <c:v>qadisiya</c:v>
                </c:pt>
                <c:pt idx="13">
                  <c:v>salaheldeen</c:v>
                </c:pt>
                <c:pt idx="14">
                  <c:v>suleimaniya</c:v>
                </c:pt>
                <c:pt idx="15">
                  <c:v>ta'amem</c:v>
                </c:pt>
                <c:pt idx="16">
                  <c:v>thi-qar</c:v>
                </c:pt>
                <c:pt idx="17">
                  <c:v>wasit</c:v>
                </c:pt>
              </c:strCache>
            </c:strRef>
          </c:cat>
          <c:val>
            <c:numRef>
              <c:f>MICS00!$R$20:$AI$20</c:f>
              <c:numCache>
                <c:formatCode>###0.0</c:formatCode>
                <c:ptCount val="18"/>
                <c:pt idx="0">
                  <c:v>13.560232577508819</c:v>
                </c:pt>
                <c:pt idx="1">
                  <c:v>25.968264693852728</c:v>
                </c:pt>
                <c:pt idx="2">
                  <c:v>4.9395027648756713</c:v>
                </c:pt>
                <c:pt idx="3">
                  <c:v>4.1812501748584294</c:v>
                </c:pt>
                <c:pt idx="4">
                  <c:v>15.022358604273123</c:v>
                </c:pt>
                <c:pt idx="5">
                  <c:v>3.9713691941798288</c:v>
                </c:pt>
                <c:pt idx="6">
                  <c:v>7.342747848246975</c:v>
                </c:pt>
                <c:pt idx="7">
                  <c:v>20.927517874185014</c:v>
                </c:pt>
                <c:pt idx="8">
                  <c:v>31.566691867279641</c:v>
                </c:pt>
                <c:pt idx="9">
                  <c:v>28.219539928192084</c:v>
                </c:pt>
                <c:pt idx="10">
                  <c:v>15.515904901322727</c:v>
                </c:pt>
                <c:pt idx="11">
                  <c:v>4.7723506512248717</c:v>
                </c:pt>
                <c:pt idx="12">
                  <c:v>34.641669104117788</c:v>
                </c:pt>
                <c:pt idx="13">
                  <c:v>23.503154313703376</c:v>
                </c:pt>
                <c:pt idx="14">
                  <c:v>3.9580693283614368</c:v>
                </c:pt>
                <c:pt idx="15">
                  <c:v>10.753586000297483</c:v>
                </c:pt>
                <c:pt idx="16">
                  <c:v>37.795883517781718</c:v>
                </c:pt>
                <c:pt idx="17">
                  <c:v>33.643672203659563</c:v>
                </c:pt>
              </c:numCache>
            </c:numRef>
          </c:val>
          <c:extLst>
            <c:ext xmlns:c16="http://schemas.microsoft.com/office/drawing/2014/chart" uri="{C3380CC4-5D6E-409C-BE32-E72D297353CC}">
              <c16:uniqueId val="{00000002-FAFB-45A3-8FA6-1EABFF7472AB}"/>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MICS00!$R$15:$AI$15</c:f>
              <c:strCache>
                <c:ptCount val="18"/>
                <c:pt idx="0">
                  <c:v>anbar</c:v>
                </c:pt>
                <c:pt idx="1">
                  <c:v>babylon</c:v>
                </c:pt>
                <c:pt idx="2">
                  <c:v>baghdad</c:v>
                </c:pt>
                <c:pt idx="3">
                  <c:v>basra</c:v>
                </c:pt>
                <c:pt idx="4">
                  <c:v>diala</c:v>
                </c:pt>
                <c:pt idx="5">
                  <c:v>dohouk</c:v>
                </c:pt>
                <c:pt idx="6">
                  <c:v>erbil</c:v>
                </c:pt>
                <c:pt idx="7">
                  <c:v>kerbela</c:v>
                </c:pt>
                <c:pt idx="8">
                  <c:v>maysan</c:v>
                </c:pt>
                <c:pt idx="9">
                  <c:v>muthanna</c:v>
                </c:pt>
                <c:pt idx="10">
                  <c:v>najaf</c:v>
                </c:pt>
                <c:pt idx="11">
                  <c:v>nenava</c:v>
                </c:pt>
                <c:pt idx="12">
                  <c:v>qadisiya</c:v>
                </c:pt>
                <c:pt idx="13">
                  <c:v>salaheldeen</c:v>
                </c:pt>
                <c:pt idx="14">
                  <c:v>suleimaniya</c:v>
                </c:pt>
                <c:pt idx="15">
                  <c:v>ta'amem</c:v>
                </c:pt>
                <c:pt idx="16">
                  <c:v>thi-qar</c:v>
                </c:pt>
                <c:pt idx="17">
                  <c:v>wasit</c:v>
                </c:pt>
              </c:strCache>
            </c:strRef>
          </c:cat>
          <c:val>
            <c:numRef>
              <c:f>MICS00!$R$21:$AI$21</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3-FAFB-45A3-8FA6-1EABFF7472AB}"/>
            </c:ext>
          </c:extLst>
        </c:ser>
        <c:dLbls>
          <c:showLegendKey val="0"/>
          <c:showVal val="0"/>
          <c:showCatName val="0"/>
          <c:showSerName val="0"/>
          <c:showPercent val="0"/>
          <c:showBubbleSize val="0"/>
        </c:dLbls>
        <c:gapWidth val="50"/>
        <c:overlap val="100"/>
        <c:axId val="219676032"/>
        <c:axId val="219743360"/>
      </c:barChart>
      <c:catAx>
        <c:axId val="21967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43360"/>
        <c:crosses val="autoZero"/>
        <c:auto val="1"/>
        <c:lblAlgn val="ctr"/>
        <c:lblOffset val="100"/>
        <c:tickLblSkip val="1"/>
        <c:tickMarkSkip val="1"/>
        <c:noMultiLvlLbl val="0"/>
      </c:catAx>
      <c:valAx>
        <c:axId val="219743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6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95.258212050535619</c:v>
                </c:pt>
                <c:pt idx="1">
                  <c:v>73.000425204898463</c:v>
                </c:pt>
                <c:pt idx="2">
                  <c:v>64.919081890342554</c:v>
                </c:pt>
                <c:pt idx="3">
                  <c:v>98.357919124867408</c:v>
                </c:pt>
                <c:pt idx="4">
                  <c:v>98.221954348340418</c:v>
                </c:pt>
              </c:numCache>
            </c:numRef>
          </c:val>
          <c:extLst>
            <c:ext xmlns:c16="http://schemas.microsoft.com/office/drawing/2014/chart" uri="{C3380CC4-5D6E-409C-BE32-E72D297353CC}">
              <c16:uniqueId val="{00000000-6CC4-4A95-A04F-3303E883E015}"/>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0.87230572947898255</c:v>
                </c:pt>
                <c:pt idx="1">
                  <c:v>1.6127901483912508</c:v>
                </c:pt>
                <c:pt idx="2">
                  <c:v>2.2413357562338763</c:v>
                </c:pt>
                <c:pt idx="3">
                  <c:v>0.52361588462626341</c:v>
                </c:pt>
                <c:pt idx="4">
                  <c:v>0.29303586100419265</c:v>
                </c:pt>
              </c:numCache>
            </c:numRef>
          </c:val>
          <c:extLst>
            <c:ext xmlns:c16="http://schemas.microsoft.com/office/drawing/2014/chart" uri="{C3380CC4-5D6E-409C-BE32-E72D297353CC}">
              <c16:uniqueId val="{00000001-6CC4-4A95-A04F-3303E883E015}"/>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3.869482219985402</c:v>
                </c:pt>
                <c:pt idx="1">
                  <c:v>25.386784646710282</c:v>
                </c:pt>
                <c:pt idx="2">
                  <c:v>32.839582353423566</c:v>
                </c:pt>
                <c:pt idx="3">
                  <c:v>1.1184649905063218</c:v>
                </c:pt>
                <c:pt idx="4">
                  <c:v>1.485009790655383</c:v>
                </c:pt>
              </c:numCache>
            </c:numRef>
          </c:val>
          <c:extLst>
            <c:ext xmlns:c16="http://schemas.microsoft.com/office/drawing/2014/chart" uri="{C3380CC4-5D6E-409C-BE32-E72D297353CC}">
              <c16:uniqueId val="{00000002-6CC4-4A95-A04F-3303E883E015}"/>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6CC4-4A95-A04F-3303E883E015}"/>
            </c:ext>
          </c:extLst>
        </c:ser>
        <c:dLbls>
          <c:showLegendKey val="0"/>
          <c:showVal val="0"/>
          <c:showCatName val="0"/>
          <c:showSerName val="0"/>
          <c:showPercent val="0"/>
          <c:showBubbleSize val="0"/>
        </c:dLbls>
        <c:gapWidth val="50"/>
        <c:overlap val="100"/>
        <c:axId val="220878336"/>
        <c:axId val="220879872"/>
      </c:barChart>
      <c:catAx>
        <c:axId val="22087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79872"/>
        <c:crosses val="autoZero"/>
        <c:auto val="1"/>
        <c:lblAlgn val="ctr"/>
        <c:lblOffset val="100"/>
        <c:tickLblSkip val="1"/>
        <c:tickMarkSkip val="1"/>
        <c:noMultiLvlLbl val="0"/>
      </c:catAx>
      <c:valAx>
        <c:axId val="22087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7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MICS00!$R$121:$AI$121</c:f>
              <c:strCache>
                <c:ptCount val="18"/>
                <c:pt idx="0">
                  <c:v>anbar</c:v>
                </c:pt>
                <c:pt idx="1">
                  <c:v>babylon</c:v>
                </c:pt>
                <c:pt idx="2">
                  <c:v>baghdad</c:v>
                </c:pt>
                <c:pt idx="3">
                  <c:v>basra</c:v>
                </c:pt>
                <c:pt idx="4">
                  <c:v>diala</c:v>
                </c:pt>
                <c:pt idx="5">
                  <c:v>dohouk</c:v>
                </c:pt>
                <c:pt idx="6">
                  <c:v>erbil</c:v>
                </c:pt>
                <c:pt idx="7">
                  <c:v>kerbela</c:v>
                </c:pt>
                <c:pt idx="8">
                  <c:v>maysan</c:v>
                </c:pt>
                <c:pt idx="9">
                  <c:v>muthanna</c:v>
                </c:pt>
                <c:pt idx="10">
                  <c:v>najaf</c:v>
                </c:pt>
                <c:pt idx="11">
                  <c:v>nenava</c:v>
                </c:pt>
                <c:pt idx="12">
                  <c:v>qadisiya</c:v>
                </c:pt>
                <c:pt idx="13">
                  <c:v>salaheldeen</c:v>
                </c:pt>
                <c:pt idx="14">
                  <c:v>suleimaniya</c:v>
                </c:pt>
                <c:pt idx="15">
                  <c:v>ta'amem</c:v>
                </c:pt>
                <c:pt idx="16">
                  <c:v>thi-qar</c:v>
                </c:pt>
                <c:pt idx="17">
                  <c:v>wasit</c:v>
                </c:pt>
              </c:strCache>
            </c:strRef>
          </c:cat>
          <c:val>
            <c:numRef>
              <c:f>MICS00!$R$124:$AI$124</c:f>
              <c:numCache>
                <c:formatCode>###0.0</c:formatCode>
                <c:ptCount val="18"/>
                <c:pt idx="0">
                  <c:v>94.310831497399789</c:v>
                </c:pt>
                <c:pt idx="1">
                  <c:v>76.107329076783842</c:v>
                </c:pt>
                <c:pt idx="2">
                  <c:v>73.846907963434319</c:v>
                </c:pt>
                <c:pt idx="3">
                  <c:v>73.971807481007374</c:v>
                </c:pt>
                <c:pt idx="4">
                  <c:v>85.940104994676233</c:v>
                </c:pt>
                <c:pt idx="5">
                  <c:v>60.521340852939019</c:v>
                </c:pt>
                <c:pt idx="6">
                  <c:v>80.181346110894722</c:v>
                </c:pt>
                <c:pt idx="7">
                  <c:v>70.446210021227927</c:v>
                </c:pt>
                <c:pt idx="8">
                  <c:v>55.405275013624184</c:v>
                </c:pt>
                <c:pt idx="9">
                  <c:v>55.246957190502314</c:v>
                </c:pt>
                <c:pt idx="10">
                  <c:v>72.606522829214995</c:v>
                </c:pt>
                <c:pt idx="11">
                  <c:v>70.666884517439883</c:v>
                </c:pt>
                <c:pt idx="12">
                  <c:v>50.933638092438052</c:v>
                </c:pt>
                <c:pt idx="13">
                  <c:v>70.529794558553775</c:v>
                </c:pt>
                <c:pt idx="14">
                  <c:v>82.50751318438337</c:v>
                </c:pt>
                <c:pt idx="15">
                  <c:v>82.395814129964378</c:v>
                </c:pt>
                <c:pt idx="16">
                  <c:v>63.636933223016776</c:v>
                </c:pt>
                <c:pt idx="17">
                  <c:v>52.102490391783022</c:v>
                </c:pt>
              </c:numCache>
            </c:numRef>
          </c:val>
          <c:extLst>
            <c:ext xmlns:c16="http://schemas.microsoft.com/office/drawing/2014/chart" uri="{C3380CC4-5D6E-409C-BE32-E72D297353CC}">
              <c16:uniqueId val="{00000000-44A4-4082-A0F1-3608E3CB48EC}"/>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MICS00!$R$121:$AI$121</c:f>
              <c:strCache>
                <c:ptCount val="18"/>
                <c:pt idx="0">
                  <c:v>anbar</c:v>
                </c:pt>
                <c:pt idx="1">
                  <c:v>babylon</c:v>
                </c:pt>
                <c:pt idx="2">
                  <c:v>baghdad</c:v>
                </c:pt>
                <c:pt idx="3">
                  <c:v>basra</c:v>
                </c:pt>
                <c:pt idx="4">
                  <c:v>diala</c:v>
                </c:pt>
                <c:pt idx="5">
                  <c:v>dohouk</c:v>
                </c:pt>
                <c:pt idx="6">
                  <c:v>erbil</c:v>
                </c:pt>
                <c:pt idx="7">
                  <c:v>kerbela</c:v>
                </c:pt>
                <c:pt idx="8">
                  <c:v>maysan</c:v>
                </c:pt>
                <c:pt idx="9">
                  <c:v>muthanna</c:v>
                </c:pt>
                <c:pt idx="10">
                  <c:v>najaf</c:v>
                </c:pt>
                <c:pt idx="11">
                  <c:v>nenava</c:v>
                </c:pt>
                <c:pt idx="12">
                  <c:v>qadisiya</c:v>
                </c:pt>
                <c:pt idx="13">
                  <c:v>salaheldeen</c:v>
                </c:pt>
                <c:pt idx="14">
                  <c:v>suleimaniya</c:v>
                </c:pt>
                <c:pt idx="15">
                  <c:v>ta'amem</c:v>
                </c:pt>
                <c:pt idx="16">
                  <c:v>thi-qar</c:v>
                </c:pt>
                <c:pt idx="17">
                  <c:v>wasit</c:v>
                </c:pt>
              </c:strCache>
            </c:strRef>
          </c:cat>
          <c:val>
            <c:numRef>
              <c:f>MICS00!$R$125:$AI$125</c:f>
              <c:numCache>
                <c:formatCode>###0.0</c:formatCode>
                <c:ptCount val="18"/>
                <c:pt idx="0">
                  <c:v>1.7160536514691265</c:v>
                </c:pt>
                <c:pt idx="1">
                  <c:v>6.7038709763394539</c:v>
                </c:pt>
                <c:pt idx="2">
                  <c:v>25.081781323898564</c:v>
                </c:pt>
                <c:pt idx="3">
                  <c:v>23.780299738209251</c:v>
                </c:pt>
                <c:pt idx="4">
                  <c:v>11.969079480811867</c:v>
                </c:pt>
                <c:pt idx="5">
                  <c:v>33.007018646357317</c:v>
                </c:pt>
                <c:pt idx="6">
                  <c:v>13.596588922234552</c:v>
                </c:pt>
                <c:pt idx="7">
                  <c:v>22.898170502663159</c:v>
                </c:pt>
                <c:pt idx="8">
                  <c:v>8.9629490285107654</c:v>
                </c:pt>
                <c:pt idx="9">
                  <c:v>4.8815918146219222</c:v>
                </c:pt>
                <c:pt idx="10">
                  <c:v>16.955481429137723</c:v>
                </c:pt>
                <c:pt idx="11">
                  <c:v>23.096165988398848</c:v>
                </c:pt>
                <c:pt idx="12">
                  <c:v>11.468410509642299</c:v>
                </c:pt>
                <c:pt idx="13">
                  <c:v>7.9745284904001075</c:v>
                </c:pt>
                <c:pt idx="14">
                  <c:v>12.526939473055528</c:v>
                </c:pt>
                <c:pt idx="15">
                  <c:v>12.839467953136257</c:v>
                </c:pt>
                <c:pt idx="16">
                  <c:v>10.453512636696146</c:v>
                </c:pt>
                <c:pt idx="17">
                  <c:v>12.316105883875888</c:v>
                </c:pt>
              </c:numCache>
            </c:numRef>
          </c:val>
          <c:extLst>
            <c:ext xmlns:c16="http://schemas.microsoft.com/office/drawing/2014/chart" uri="{C3380CC4-5D6E-409C-BE32-E72D297353CC}">
              <c16:uniqueId val="{00000001-44A4-4082-A0F1-3608E3CB48EC}"/>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MICS00!$R$121:$AI$121</c:f>
              <c:strCache>
                <c:ptCount val="18"/>
                <c:pt idx="0">
                  <c:v>anbar</c:v>
                </c:pt>
                <c:pt idx="1">
                  <c:v>babylon</c:v>
                </c:pt>
                <c:pt idx="2">
                  <c:v>baghdad</c:v>
                </c:pt>
                <c:pt idx="3">
                  <c:v>basra</c:v>
                </c:pt>
                <c:pt idx="4">
                  <c:v>diala</c:v>
                </c:pt>
                <c:pt idx="5">
                  <c:v>dohouk</c:v>
                </c:pt>
                <c:pt idx="6">
                  <c:v>erbil</c:v>
                </c:pt>
                <c:pt idx="7">
                  <c:v>kerbela</c:v>
                </c:pt>
                <c:pt idx="8">
                  <c:v>maysan</c:v>
                </c:pt>
                <c:pt idx="9">
                  <c:v>muthanna</c:v>
                </c:pt>
                <c:pt idx="10">
                  <c:v>najaf</c:v>
                </c:pt>
                <c:pt idx="11">
                  <c:v>nenava</c:v>
                </c:pt>
                <c:pt idx="12">
                  <c:v>qadisiya</c:v>
                </c:pt>
                <c:pt idx="13">
                  <c:v>salaheldeen</c:v>
                </c:pt>
                <c:pt idx="14">
                  <c:v>suleimaniya</c:v>
                </c:pt>
                <c:pt idx="15">
                  <c:v>ta'amem</c:v>
                </c:pt>
                <c:pt idx="16">
                  <c:v>thi-qar</c:v>
                </c:pt>
                <c:pt idx="17">
                  <c:v>wasit</c:v>
                </c:pt>
              </c:strCache>
            </c:strRef>
          </c:cat>
          <c:val>
            <c:numRef>
              <c:f>MICS00!$R$126:$AI$126</c:f>
              <c:numCache>
                <c:formatCode>###0.0</c:formatCode>
                <c:ptCount val="18"/>
                <c:pt idx="0">
                  <c:v>0.67769662064489467</c:v>
                </c:pt>
                <c:pt idx="1">
                  <c:v>2.7577176558773431</c:v>
                </c:pt>
                <c:pt idx="2">
                  <c:v>0.1357667958984905</c:v>
                </c:pt>
                <c:pt idx="3">
                  <c:v>2.1503678301028657</c:v>
                </c:pt>
                <c:pt idx="4">
                  <c:v>0</c:v>
                </c:pt>
                <c:pt idx="5">
                  <c:v>1.8104253600854321</c:v>
                </c:pt>
                <c:pt idx="6">
                  <c:v>2.7674683932877713</c:v>
                </c:pt>
                <c:pt idx="7">
                  <c:v>3.8576286226963106</c:v>
                </c:pt>
                <c:pt idx="8">
                  <c:v>25.302271911563608</c:v>
                </c:pt>
                <c:pt idx="9">
                  <c:v>24.436940689232173</c:v>
                </c:pt>
                <c:pt idx="10">
                  <c:v>8.1501958441245534</c:v>
                </c:pt>
                <c:pt idx="11">
                  <c:v>0.14708111160599913</c:v>
                </c:pt>
                <c:pt idx="12">
                  <c:v>18.113951362606372</c:v>
                </c:pt>
                <c:pt idx="13">
                  <c:v>6.8370046884436135</c:v>
                </c:pt>
                <c:pt idx="14">
                  <c:v>2.1196820762641266</c:v>
                </c:pt>
                <c:pt idx="15">
                  <c:v>3.8484931007305221</c:v>
                </c:pt>
                <c:pt idx="16">
                  <c:v>12.824496396899875</c:v>
                </c:pt>
                <c:pt idx="17">
                  <c:v>20.29262819943952</c:v>
                </c:pt>
              </c:numCache>
            </c:numRef>
          </c:val>
          <c:extLst>
            <c:ext xmlns:c16="http://schemas.microsoft.com/office/drawing/2014/chart" uri="{C3380CC4-5D6E-409C-BE32-E72D297353CC}">
              <c16:uniqueId val="{00000002-44A4-4082-A0F1-3608E3CB48EC}"/>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MICS00!$R$121:$AI$121</c:f>
              <c:strCache>
                <c:ptCount val="18"/>
                <c:pt idx="0">
                  <c:v>anbar</c:v>
                </c:pt>
                <c:pt idx="1">
                  <c:v>babylon</c:v>
                </c:pt>
                <c:pt idx="2">
                  <c:v>baghdad</c:v>
                </c:pt>
                <c:pt idx="3">
                  <c:v>basra</c:v>
                </c:pt>
                <c:pt idx="4">
                  <c:v>diala</c:v>
                </c:pt>
                <c:pt idx="5">
                  <c:v>dohouk</c:v>
                </c:pt>
                <c:pt idx="6">
                  <c:v>erbil</c:v>
                </c:pt>
                <c:pt idx="7">
                  <c:v>kerbela</c:v>
                </c:pt>
                <c:pt idx="8">
                  <c:v>maysan</c:v>
                </c:pt>
                <c:pt idx="9">
                  <c:v>muthanna</c:v>
                </c:pt>
                <c:pt idx="10">
                  <c:v>najaf</c:v>
                </c:pt>
                <c:pt idx="11">
                  <c:v>nenava</c:v>
                </c:pt>
                <c:pt idx="12">
                  <c:v>qadisiya</c:v>
                </c:pt>
                <c:pt idx="13">
                  <c:v>salaheldeen</c:v>
                </c:pt>
                <c:pt idx="14">
                  <c:v>suleimaniya</c:v>
                </c:pt>
                <c:pt idx="15">
                  <c:v>ta'amem</c:v>
                </c:pt>
                <c:pt idx="16">
                  <c:v>thi-qar</c:v>
                </c:pt>
                <c:pt idx="17">
                  <c:v>wasit</c:v>
                </c:pt>
              </c:strCache>
            </c:strRef>
          </c:cat>
          <c:val>
            <c:numRef>
              <c:f>MICS00!$R$127:$AI$127</c:f>
              <c:numCache>
                <c:formatCode>###0.0</c:formatCode>
                <c:ptCount val="18"/>
                <c:pt idx="0">
                  <c:v>3.2954182304861983</c:v>
                </c:pt>
                <c:pt idx="1">
                  <c:v>14.431082290999356</c:v>
                </c:pt>
                <c:pt idx="2">
                  <c:v>0.93554391676862725</c:v>
                </c:pt>
                <c:pt idx="3">
                  <c:v>9.7524950680511271E-2</c:v>
                </c:pt>
                <c:pt idx="4">
                  <c:v>2.0908155245118363</c:v>
                </c:pt>
                <c:pt idx="5">
                  <c:v>4.6612151406182356</c:v>
                </c:pt>
                <c:pt idx="6">
                  <c:v>3.4545965735829616</c:v>
                </c:pt>
                <c:pt idx="7">
                  <c:v>2.7979908534126028</c:v>
                </c:pt>
                <c:pt idx="8">
                  <c:v>10.329504046301432</c:v>
                </c:pt>
                <c:pt idx="9">
                  <c:v>15.434510305643586</c:v>
                </c:pt>
                <c:pt idx="10">
                  <c:v>2.2877998975227274</c:v>
                </c:pt>
                <c:pt idx="11">
                  <c:v>6.0898683825552622</c:v>
                </c:pt>
                <c:pt idx="12">
                  <c:v>19.484000035313272</c:v>
                </c:pt>
                <c:pt idx="13">
                  <c:v>14.658672262602504</c:v>
                </c:pt>
                <c:pt idx="14">
                  <c:v>2.8458652662969754</c:v>
                </c:pt>
                <c:pt idx="15">
                  <c:v>0.91622481616884377</c:v>
                </c:pt>
                <c:pt idx="16">
                  <c:v>13.0850577433872</c:v>
                </c:pt>
                <c:pt idx="17">
                  <c:v>15.28877552490157</c:v>
                </c:pt>
              </c:numCache>
            </c:numRef>
          </c:val>
          <c:extLst>
            <c:ext xmlns:c16="http://schemas.microsoft.com/office/drawing/2014/chart" uri="{C3380CC4-5D6E-409C-BE32-E72D297353CC}">
              <c16:uniqueId val="{00000003-44A4-4082-A0F1-3608E3CB48EC}"/>
            </c:ext>
          </c:extLst>
        </c:ser>
        <c:dLbls>
          <c:showLegendKey val="0"/>
          <c:showVal val="0"/>
          <c:showCatName val="0"/>
          <c:showSerName val="0"/>
          <c:showPercent val="0"/>
          <c:showBubbleSize val="0"/>
        </c:dLbls>
        <c:gapWidth val="50"/>
        <c:overlap val="100"/>
        <c:axId val="221041408"/>
        <c:axId val="221042944"/>
      </c:barChart>
      <c:catAx>
        <c:axId val="221041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2944"/>
        <c:crosses val="autoZero"/>
        <c:auto val="1"/>
        <c:lblAlgn val="ctr"/>
        <c:lblOffset val="100"/>
        <c:tickLblSkip val="1"/>
        <c:tickMarkSkip val="1"/>
        <c:noMultiLvlLbl val="0"/>
      </c:catAx>
      <c:valAx>
        <c:axId val="221042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1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085-4E31-8CD2-D00306B14D10}"/>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085-4E31-8CD2-D00306B14D10}"/>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085-4E31-8CD2-D00306B14D10}"/>
            </c:ext>
          </c:extLst>
        </c:ser>
        <c:dLbls>
          <c:showLegendKey val="0"/>
          <c:showVal val="0"/>
          <c:showCatName val="0"/>
          <c:showSerName val="0"/>
          <c:showPercent val="0"/>
          <c:showBubbleSize val="0"/>
        </c:dLbls>
        <c:gapWidth val="50"/>
        <c:overlap val="100"/>
        <c:axId val="230173312"/>
        <c:axId val="230175104"/>
      </c:barChart>
      <c:catAx>
        <c:axId val="230173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5104"/>
        <c:crosses val="autoZero"/>
        <c:auto val="1"/>
        <c:lblAlgn val="ctr"/>
        <c:lblOffset val="100"/>
        <c:tickLblSkip val="1"/>
        <c:tickMarkSkip val="1"/>
        <c:noMultiLvlLbl val="0"/>
      </c:catAx>
      <c:valAx>
        <c:axId val="230175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3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MICS00!$R$221:$AI$221</c:f>
              <c:strCache>
                <c:ptCount val="18"/>
                <c:pt idx="0">
                  <c:v>anbar</c:v>
                </c:pt>
                <c:pt idx="1">
                  <c:v>babylon</c:v>
                </c:pt>
                <c:pt idx="2">
                  <c:v>baghdad</c:v>
                </c:pt>
                <c:pt idx="3">
                  <c:v>basra</c:v>
                </c:pt>
                <c:pt idx="4">
                  <c:v>diala</c:v>
                </c:pt>
                <c:pt idx="5">
                  <c:v>dohouk</c:v>
                </c:pt>
                <c:pt idx="6">
                  <c:v>erbil</c:v>
                </c:pt>
                <c:pt idx="7">
                  <c:v>kerbela</c:v>
                </c:pt>
                <c:pt idx="8">
                  <c:v>maysan</c:v>
                </c:pt>
                <c:pt idx="9">
                  <c:v>muthanna</c:v>
                </c:pt>
                <c:pt idx="10">
                  <c:v>najaf</c:v>
                </c:pt>
                <c:pt idx="11">
                  <c:v>nenava</c:v>
                </c:pt>
                <c:pt idx="12">
                  <c:v>qadisiya</c:v>
                </c:pt>
                <c:pt idx="13">
                  <c:v>salaheldeen</c:v>
                </c:pt>
                <c:pt idx="14">
                  <c:v>suleimaniya</c:v>
                </c:pt>
                <c:pt idx="15">
                  <c:v>ta'amem</c:v>
                </c:pt>
                <c:pt idx="16">
                  <c:v>thi-qar</c:v>
                </c:pt>
                <c:pt idx="17">
                  <c:v>wasit</c:v>
                </c:pt>
              </c:strCache>
            </c:strRef>
          </c:cat>
          <c:val>
            <c:numRef>
              <c:f>MICS00!$R$222:$AI$222</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2B75-4DBE-8F39-DA3B8297A140}"/>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MICS00!$R$221:$AI$221</c:f>
              <c:strCache>
                <c:ptCount val="18"/>
                <c:pt idx="0">
                  <c:v>anbar</c:v>
                </c:pt>
                <c:pt idx="1">
                  <c:v>babylon</c:v>
                </c:pt>
                <c:pt idx="2">
                  <c:v>baghdad</c:v>
                </c:pt>
                <c:pt idx="3">
                  <c:v>basra</c:v>
                </c:pt>
                <c:pt idx="4">
                  <c:v>diala</c:v>
                </c:pt>
                <c:pt idx="5">
                  <c:v>dohouk</c:v>
                </c:pt>
                <c:pt idx="6">
                  <c:v>erbil</c:v>
                </c:pt>
                <c:pt idx="7">
                  <c:v>kerbela</c:v>
                </c:pt>
                <c:pt idx="8">
                  <c:v>maysan</c:v>
                </c:pt>
                <c:pt idx="9">
                  <c:v>muthanna</c:v>
                </c:pt>
                <c:pt idx="10">
                  <c:v>najaf</c:v>
                </c:pt>
                <c:pt idx="11">
                  <c:v>nenava</c:v>
                </c:pt>
                <c:pt idx="12">
                  <c:v>qadisiya</c:v>
                </c:pt>
                <c:pt idx="13">
                  <c:v>salaheldeen</c:v>
                </c:pt>
                <c:pt idx="14">
                  <c:v>suleimaniya</c:v>
                </c:pt>
                <c:pt idx="15">
                  <c:v>ta'amem</c:v>
                </c:pt>
                <c:pt idx="16">
                  <c:v>thi-qar</c:v>
                </c:pt>
                <c:pt idx="17">
                  <c:v>wasit</c:v>
                </c:pt>
              </c:strCache>
            </c:strRef>
          </c:cat>
          <c:val>
            <c:numRef>
              <c:f>MICS00!$R$223:$AI$223</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1-2B75-4DBE-8F39-DA3B8297A140}"/>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MICS00!$R$221:$AI$221</c:f>
              <c:strCache>
                <c:ptCount val="18"/>
                <c:pt idx="0">
                  <c:v>anbar</c:v>
                </c:pt>
                <c:pt idx="1">
                  <c:v>babylon</c:v>
                </c:pt>
                <c:pt idx="2">
                  <c:v>baghdad</c:v>
                </c:pt>
                <c:pt idx="3">
                  <c:v>basra</c:v>
                </c:pt>
                <c:pt idx="4">
                  <c:v>diala</c:v>
                </c:pt>
                <c:pt idx="5">
                  <c:v>dohouk</c:v>
                </c:pt>
                <c:pt idx="6">
                  <c:v>erbil</c:v>
                </c:pt>
                <c:pt idx="7">
                  <c:v>kerbela</c:v>
                </c:pt>
                <c:pt idx="8">
                  <c:v>maysan</c:v>
                </c:pt>
                <c:pt idx="9">
                  <c:v>muthanna</c:v>
                </c:pt>
                <c:pt idx="10">
                  <c:v>najaf</c:v>
                </c:pt>
                <c:pt idx="11">
                  <c:v>nenava</c:v>
                </c:pt>
                <c:pt idx="12">
                  <c:v>qadisiya</c:v>
                </c:pt>
                <c:pt idx="13">
                  <c:v>salaheldeen</c:v>
                </c:pt>
                <c:pt idx="14">
                  <c:v>suleimaniya</c:v>
                </c:pt>
                <c:pt idx="15">
                  <c:v>ta'amem</c:v>
                </c:pt>
                <c:pt idx="16">
                  <c:v>thi-qar</c:v>
                </c:pt>
                <c:pt idx="17">
                  <c:v>wasit</c:v>
                </c:pt>
              </c:strCache>
            </c:strRef>
          </c:cat>
          <c:val>
            <c:numRef>
              <c:f>MICS00!$R$224:$AI$224</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2-2B75-4DBE-8F39-DA3B8297A140}"/>
            </c:ext>
          </c:extLst>
        </c:ser>
        <c:dLbls>
          <c:showLegendKey val="0"/>
          <c:showVal val="0"/>
          <c:showCatName val="0"/>
          <c:showSerName val="0"/>
          <c:showPercent val="0"/>
          <c:showBubbleSize val="0"/>
        </c:dLbls>
        <c:gapWidth val="50"/>
        <c:overlap val="100"/>
        <c:axId val="230235136"/>
        <c:axId val="230241024"/>
      </c:barChart>
      <c:catAx>
        <c:axId val="23023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1024"/>
        <c:crosses val="autoZero"/>
        <c:auto val="1"/>
        <c:lblAlgn val="ctr"/>
        <c:lblOffset val="100"/>
        <c:tickLblSkip val="1"/>
        <c:tickMarkSkip val="1"/>
        <c:noMultiLvlLbl val="0"/>
      </c:catAx>
      <c:valAx>
        <c:axId val="230241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598-443D-B817-C26D9B45D124}"/>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598-443D-B817-C26D9B45D124}"/>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598-443D-B817-C26D9B45D124}"/>
            </c:ext>
          </c:extLst>
        </c:ser>
        <c:dLbls>
          <c:showLegendKey val="0"/>
          <c:showVal val="0"/>
          <c:showCatName val="0"/>
          <c:showSerName val="0"/>
          <c:showPercent val="0"/>
          <c:showBubbleSize val="0"/>
        </c:dLbls>
        <c:gapWidth val="50"/>
        <c:overlap val="100"/>
        <c:axId val="230268288"/>
        <c:axId val="230274176"/>
      </c:barChart>
      <c:catAx>
        <c:axId val="23026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4176"/>
        <c:crosses val="autoZero"/>
        <c:auto val="1"/>
        <c:lblAlgn val="ctr"/>
        <c:lblOffset val="100"/>
        <c:tickLblSkip val="1"/>
        <c:tickMarkSkip val="1"/>
        <c:noMultiLvlLbl val="0"/>
      </c:catAx>
      <c:valAx>
        <c:axId val="230274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6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97.327871165352363</c:v>
                </c:pt>
                <c:pt idx="1">
                  <c:v>96.432556307136792</c:v>
                </c:pt>
                <c:pt idx="2">
                  <c:v>98.0668460048404</c:v>
                </c:pt>
                <c:pt idx="3">
                  <c:v>99.50345253959199</c:v>
                </c:pt>
                <c:pt idx="4">
                  <c:v>99.354733713936369</c:v>
                </c:pt>
              </c:numCache>
            </c:numRef>
          </c:val>
          <c:extLst>
            <c:ext xmlns:c16="http://schemas.microsoft.com/office/drawing/2014/chart" uri="{C3380CC4-5D6E-409C-BE32-E72D297353CC}">
              <c16:uniqueId val="{00000000-0A87-447E-A801-B121012031A1}"/>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0.9425838562950799</c:v>
                </c:pt>
                <c:pt idx="1">
                  <c:v>0.80052660790913033</c:v>
                </c:pt>
                <c:pt idx="2">
                  <c:v>0.73317638560219645</c:v>
                </c:pt>
                <c:pt idx="3">
                  <c:v>0.10382583084498334</c:v>
                </c:pt>
                <c:pt idx="4">
                  <c:v>0.3141227260120984</c:v>
                </c:pt>
              </c:numCache>
            </c:numRef>
          </c:val>
          <c:extLst>
            <c:ext xmlns:c16="http://schemas.microsoft.com/office/drawing/2014/chart" uri="{C3380CC4-5D6E-409C-BE32-E72D297353CC}">
              <c16:uniqueId val="{00000001-0A87-447E-A801-B121012031A1}"/>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1.7295449783525585</c:v>
                </c:pt>
                <c:pt idx="1">
                  <c:v>2.7669170849540783</c:v>
                </c:pt>
                <c:pt idx="2">
                  <c:v>1.1999776095574046</c:v>
                </c:pt>
                <c:pt idx="3">
                  <c:v>0.39272162956302625</c:v>
                </c:pt>
                <c:pt idx="4">
                  <c:v>0.33114356005153289</c:v>
                </c:pt>
              </c:numCache>
            </c:numRef>
          </c:val>
          <c:extLst>
            <c:ext xmlns:c16="http://schemas.microsoft.com/office/drawing/2014/chart" uri="{C3380CC4-5D6E-409C-BE32-E72D297353CC}">
              <c16:uniqueId val="{00000002-0A87-447E-A801-B121012031A1}"/>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A87-447E-A801-B121012031A1}"/>
            </c:ext>
          </c:extLst>
        </c:ser>
        <c:dLbls>
          <c:showLegendKey val="0"/>
          <c:showVal val="0"/>
          <c:showCatName val="0"/>
          <c:showSerName val="0"/>
          <c:showPercent val="0"/>
          <c:showBubbleSize val="0"/>
        </c:dLbls>
        <c:gapWidth val="50"/>
        <c:overlap val="100"/>
        <c:axId val="231416960"/>
        <c:axId val="231418496"/>
      </c:barChart>
      <c:catAx>
        <c:axId val="23141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18496"/>
        <c:crosses val="autoZero"/>
        <c:auto val="1"/>
        <c:lblAlgn val="ctr"/>
        <c:lblOffset val="100"/>
        <c:tickLblSkip val="1"/>
        <c:tickMarkSkip val="1"/>
        <c:noMultiLvlLbl val="0"/>
      </c:catAx>
      <c:valAx>
        <c:axId val="231418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16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72.511839006300178</c:v>
                </c:pt>
                <c:pt idx="1">
                  <c:v>75.718436584355828</c:v>
                </c:pt>
                <c:pt idx="2">
                  <c:v>77.626246937150128</c:v>
                </c:pt>
                <c:pt idx="3">
                  <c:v>85.350551769045353</c:v>
                </c:pt>
                <c:pt idx="4">
                  <c:v>86.340058565849247</c:v>
                </c:pt>
              </c:numCache>
            </c:numRef>
          </c:val>
          <c:extLst>
            <c:ext xmlns:c16="http://schemas.microsoft.com/office/drawing/2014/chart" uri="{C3380CC4-5D6E-409C-BE32-E72D297353CC}">
              <c16:uniqueId val="{00000000-2C7F-4329-A639-E1407DFA6D24}"/>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24.672983591735125</c:v>
                </c:pt>
                <c:pt idx="1">
                  <c:v>23.03983334682388</c:v>
                </c:pt>
                <c:pt idx="2">
                  <c:v>21.865633217855031</c:v>
                </c:pt>
                <c:pt idx="3">
                  <c:v>14.483642477881723</c:v>
                </c:pt>
                <c:pt idx="4">
                  <c:v>13.506911694154953</c:v>
                </c:pt>
              </c:numCache>
            </c:numRef>
          </c:val>
          <c:extLst>
            <c:ext xmlns:c16="http://schemas.microsoft.com/office/drawing/2014/chart" uri="{C3380CC4-5D6E-409C-BE32-E72D297353CC}">
              <c16:uniqueId val="{00000001-2C7F-4329-A639-E1407DFA6D24}"/>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2.246525739169968</c:v>
                </c:pt>
                <c:pt idx="1">
                  <c:v>0.89232665962106239</c:v>
                </c:pt>
                <c:pt idx="2">
                  <c:v>0.44037773449733209</c:v>
                </c:pt>
                <c:pt idx="3">
                  <c:v>0.12900385509624357</c:v>
                </c:pt>
                <c:pt idx="4">
                  <c:v>6.48327464434999E-2</c:v>
                </c:pt>
              </c:numCache>
            </c:numRef>
          </c:val>
          <c:extLst>
            <c:ext xmlns:c16="http://schemas.microsoft.com/office/drawing/2014/chart" uri="{C3380CC4-5D6E-409C-BE32-E72D297353CC}">
              <c16:uniqueId val="{00000002-2C7F-4329-A639-E1407DFA6D24}"/>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0.56865166279472346</c:v>
                </c:pt>
                <c:pt idx="1">
                  <c:v>0.34940340919921936</c:v>
                </c:pt>
                <c:pt idx="2">
                  <c:v>6.7742110497511415E-2</c:v>
                </c:pt>
                <c:pt idx="3">
                  <c:v>3.6801897976686829E-2</c:v>
                </c:pt>
                <c:pt idx="4">
                  <c:v>8.8196993552305744E-2</c:v>
                </c:pt>
              </c:numCache>
            </c:numRef>
          </c:val>
          <c:extLst>
            <c:ext xmlns:c16="http://schemas.microsoft.com/office/drawing/2014/chart" uri="{C3380CC4-5D6E-409C-BE32-E72D297353CC}">
              <c16:uniqueId val="{00000003-2C7F-4329-A639-E1407DFA6D24}"/>
            </c:ext>
          </c:extLst>
        </c:ser>
        <c:dLbls>
          <c:showLegendKey val="0"/>
          <c:showVal val="0"/>
          <c:showCatName val="0"/>
          <c:showSerName val="0"/>
          <c:showPercent val="0"/>
          <c:showBubbleSize val="0"/>
        </c:dLbls>
        <c:gapWidth val="50"/>
        <c:overlap val="100"/>
        <c:axId val="231455360"/>
        <c:axId val="231465344"/>
      </c:barChart>
      <c:catAx>
        <c:axId val="231455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5344"/>
        <c:crosses val="autoZero"/>
        <c:auto val="1"/>
        <c:lblAlgn val="ctr"/>
        <c:lblOffset val="100"/>
        <c:tickLblSkip val="1"/>
        <c:tickMarkSkip val="1"/>
        <c:noMultiLvlLbl val="0"/>
      </c:catAx>
      <c:valAx>
        <c:axId val="231465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55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9CF-4CF4-8729-A7C75B1526A9}"/>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9CF-4CF4-8729-A7C75B1526A9}"/>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9CF-4CF4-8729-A7C75B1526A9}"/>
            </c:ext>
          </c:extLst>
        </c:ser>
        <c:dLbls>
          <c:showLegendKey val="0"/>
          <c:showVal val="0"/>
          <c:showCatName val="0"/>
          <c:showSerName val="0"/>
          <c:showPercent val="0"/>
          <c:showBubbleSize val="0"/>
        </c:dLbls>
        <c:gapWidth val="50"/>
        <c:overlap val="100"/>
        <c:axId val="231484416"/>
        <c:axId val="231502592"/>
      </c:barChart>
      <c:catAx>
        <c:axId val="231484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2592"/>
        <c:crosses val="autoZero"/>
        <c:auto val="1"/>
        <c:lblAlgn val="ctr"/>
        <c:lblOffset val="100"/>
        <c:tickLblSkip val="1"/>
        <c:tickMarkSkip val="1"/>
        <c:noMultiLvlLbl val="0"/>
      </c:catAx>
      <c:valAx>
        <c:axId val="231502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4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71.171367676923722</c:v>
                </c:pt>
                <c:pt idx="1">
                  <c:v>64.414589527352149</c:v>
                </c:pt>
                <c:pt idx="2">
                  <c:v>62.121847222193509</c:v>
                </c:pt>
                <c:pt idx="3">
                  <c:v>83.612655204211109</c:v>
                </c:pt>
                <c:pt idx="4">
                  <c:v>85.352560569567601</c:v>
                </c:pt>
              </c:numCache>
            </c:numRef>
          </c:val>
          <c:extLst>
            <c:ext xmlns:c16="http://schemas.microsoft.com/office/drawing/2014/chart" uri="{C3380CC4-5D6E-409C-BE32-E72D297353CC}">
              <c16:uniqueId val="{00000000-A52F-427F-959C-AAADFEFA85E7}"/>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19.838918689251479</c:v>
                </c:pt>
                <c:pt idx="1">
                  <c:v>17.717339404836615</c:v>
                </c:pt>
                <c:pt idx="2">
                  <c:v>15.641032402770598</c:v>
                </c:pt>
                <c:pt idx="3">
                  <c:v>15.3268389867048</c:v>
                </c:pt>
                <c:pt idx="4">
                  <c:v>13.754015445208976</c:v>
                </c:pt>
              </c:numCache>
            </c:numRef>
          </c:val>
          <c:extLst>
            <c:ext xmlns:c16="http://schemas.microsoft.com/office/drawing/2014/chart" uri="{C3380CC4-5D6E-409C-BE32-E72D297353CC}">
              <c16:uniqueId val="{00000001-A52F-427F-959C-AAADFEFA85E7}"/>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7.2766347098603887</c:v>
                </c:pt>
                <c:pt idx="1">
                  <c:v>9.0017064362235146</c:v>
                </c:pt>
                <c:pt idx="2">
                  <c:v>7.0316507012227589</c:v>
                </c:pt>
                <c:pt idx="3">
                  <c:v>0.79263430558926018</c:v>
                </c:pt>
                <c:pt idx="4">
                  <c:v>0.12248204273282681</c:v>
                </c:pt>
              </c:numCache>
            </c:numRef>
          </c:val>
          <c:extLst>
            <c:ext xmlns:c16="http://schemas.microsoft.com/office/drawing/2014/chart" uri="{C3380CC4-5D6E-409C-BE32-E72D297353CC}">
              <c16:uniqueId val="{00000002-A52F-427F-959C-AAADFEFA85E7}"/>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1.7130789239644242</c:v>
                </c:pt>
                <c:pt idx="1">
                  <c:v>8.8663646315877163</c:v>
                </c:pt>
                <c:pt idx="2">
                  <c:v>15.205469673813123</c:v>
                </c:pt>
                <c:pt idx="3">
                  <c:v>0.26787150349483435</c:v>
                </c:pt>
                <c:pt idx="4">
                  <c:v>0.77094194249059211</c:v>
                </c:pt>
              </c:numCache>
            </c:numRef>
          </c:val>
          <c:extLst>
            <c:ext xmlns:c16="http://schemas.microsoft.com/office/drawing/2014/chart" uri="{C3380CC4-5D6E-409C-BE32-E72D297353CC}">
              <c16:uniqueId val="{00000003-A52F-427F-959C-AAADFEFA85E7}"/>
            </c:ext>
          </c:extLst>
        </c:ser>
        <c:dLbls>
          <c:showLegendKey val="0"/>
          <c:showVal val="0"/>
          <c:showCatName val="0"/>
          <c:showSerName val="0"/>
          <c:showPercent val="0"/>
          <c:showBubbleSize val="0"/>
        </c:dLbls>
        <c:gapWidth val="50"/>
        <c:overlap val="100"/>
        <c:axId val="229992704"/>
        <c:axId val="230023168"/>
      </c:barChart>
      <c:catAx>
        <c:axId val="229992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3168"/>
        <c:crosses val="autoZero"/>
        <c:auto val="1"/>
        <c:lblAlgn val="ctr"/>
        <c:lblOffset val="100"/>
        <c:tickLblSkip val="1"/>
        <c:tickMarkSkip val="1"/>
        <c:noMultiLvlLbl val="0"/>
      </c:catAx>
      <c:valAx>
        <c:axId val="23002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2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32.37046407900884</c:v>
                </c:pt>
                <c:pt idx="1">
                  <c:v>53.388428451831714</c:v>
                </c:pt>
                <c:pt idx="2">
                  <c:v>62.025240218778698</c:v>
                </c:pt>
                <c:pt idx="3">
                  <c:v>66.338550299217687</c:v>
                </c:pt>
                <c:pt idx="4">
                  <c:v>65.802486552312061</c:v>
                </c:pt>
              </c:numCache>
            </c:numRef>
          </c:val>
          <c:extLst>
            <c:ext xmlns:c16="http://schemas.microsoft.com/office/drawing/2014/chart" uri="{C3380CC4-5D6E-409C-BE32-E72D297353CC}">
              <c16:uniqueId val="{00000000-F946-4FB0-AE08-5B56C9A251E3}"/>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7.1905174309057065</c:v>
                </c:pt>
                <c:pt idx="1">
                  <c:v>14.255898737003164</c:v>
                </c:pt>
                <c:pt idx="2">
                  <c:v>11.193874675949642</c:v>
                </c:pt>
                <c:pt idx="3">
                  <c:v>10.448429863581087</c:v>
                </c:pt>
                <c:pt idx="4">
                  <c:v>8.3331956680015988</c:v>
                </c:pt>
              </c:numCache>
            </c:numRef>
          </c:val>
          <c:extLst>
            <c:ext xmlns:c16="http://schemas.microsoft.com/office/drawing/2014/chart" uri="{C3380CC4-5D6E-409C-BE32-E72D297353CC}">
              <c16:uniqueId val="{00000001-F946-4FB0-AE08-5B56C9A251E3}"/>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34.57247570809821</c:v>
                </c:pt>
                <c:pt idx="1">
                  <c:v>15.92150921171627</c:v>
                </c:pt>
                <c:pt idx="2">
                  <c:v>12.786517988361823</c:v>
                </c:pt>
                <c:pt idx="3">
                  <c:v>11.185735258219637</c:v>
                </c:pt>
                <c:pt idx="4">
                  <c:v>9.5426337601953151</c:v>
                </c:pt>
              </c:numCache>
            </c:numRef>
          </c:val>
          <c:extLst>
            <c:ext xmlns:c16="http://schemas.microsoft.com/office/drawing/2014/chart" uri="{C3380CC4-5D6E-409C-BE32-E72D297353CC}">
              <c16:uniqueId val="{00000002-F946-4FB0-AE08-5B56C9A251E3}"/>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25.866542781987246</c:v>
                </c:pt>
                <c:pt idx="1">
                  <c:v>16.434163599448851</c:v>
                </c:pt>
                <c:pt idx="2">
                  <c:v>13.994367116909848</c:v>
                </c:pt>
                <c:pt idx="3">
                  <c:v>12.0272845789816</c:v>
                </c:pt>
                <c:pt idx="4">
                  <c:v>16.321684019491027</c:v>
                </c:pt>
              </c:numCache>
            </c:numRef>
          </c:val>
          <c:extLst>
            <c:ext xmlns:c16="http://schemas.microsoft.com/office/drawing/2014/chart" uri="{C3380CC4-5D6E-409C-BE32-E72D297353CC}">
              <c16:uniqueId val="{00000003-F946-4FB0-AE08-5B56C9A251E3}"/>
            </c:ext>
          </c:extLst>
        </c:ser>
        <c:dLbls>
          <c:showLegendKey val="0"/>
          <c:showVal val="0"/>
          <c:showCatName val="0"/>
          <c:showSerName val="0"/>
          <c:showPercent val="0"/>
          <c:showBubbleSize val="0"/>
        </c:dLbls>
        <c:gapWidth val="50"/>
        <c:overlap val="100"/>
        <c:axId val="220990464"/>
        <c:axId val="221000448"/>
      </c:barChart>
      <c:catAx>
        <c:axId val="220990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00448"/>
        <c:crosses val="autoZero"/>
        <c:auto val="1"/>
        <c:lblAlgn val="ctr"/>
        <c:lblOffset val="100"/>
        <c:tickLblSkip val="1"/>
        <c:tickMarkSkip val="1"/>
        <c:noMultiLvlLbl val="0"/>
      </c:catAx>
      <c:valAx>
        <c:axId val="221000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0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39.792419147599553</c:v>
                </c:pt>
                <c:pt idx="1">
                  <c:v>58.885012901890775</c:v>
                </c:pt>
                <c:pt idx="2">
                  <c:v>65.573981620144778</c:v>
                </c:pt>
                <c:pt idx="3">
                  <c:v>66.893376591949718</c:v>
                </c:pt>
                <c:pt idx="4">
                  <c:v>66.079186232467904</c:v>
                </c:pt>
              </c:numCache>
            </c:numRef>
          </c:val>
          <c:extLst>
            <c:ext xmlns:c16="http://schemas.microsoft.com/office/drawing/2014/chart" uri="{C3380CC4-5D6E-409C-BE32-E72D297353CC}">
              <c16:uniqueId val="{00000000-EF57-4628-AF74-ABE81FCA6355}"/>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2.5904161094571698</c:v>
                </c:pt>
                <c:pt idx="1">
                  <c:v>1.6989233146714573</c:v>
                </c:pt>
                <c:pt idx="2">
                  <c:v>1.5799560230623462</c:v>
                </c:pt>
                <c:pt idx="3">
                  <c:v>0.89203601949868794</c:v>
                </c:pt>
                <c:pt idx="4">
                  <c:v>0.59214802860653315</c:v>
                </c:pt>
              </c:numCache>
            </c:numRef>
          </c:val>
          <c:extLst>
            <c:ext xmlns:c16="http://schemas.microsoft.com/office/drawing/2014/chart" uri="{C3380CC4-5D6E-409C-BE32-E72D297353CC}">
              <c16:uniqueId val="{00000001-EF57-4628-AF74-ABE81FCA6355}"/>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22.440681922501891</c:v>
                </c:pt>
                <c:pt idx="1">
                  <c:v>19.11293567528956</c:v>
                </c:pt>
                <c:pt idx="2">
                  <c:v>17.271485470214159</c:v>
                </c:pt>
                <c:pt idx="3">
                  <c:v>16.854644552070347</c:v>
                </c:pt>
                <c:pt idx="4">
                  <c:v>20.248118142084653</c:v>
                </c:pt>
              </c:numCache>
            </c:numRef>
          </c:val>
          <c:extLst>
            <c:ext xmlns:c16="http://schemas.microsoft.com/office/drawing/2014/chart" uri="{C3380CC4-5D6E-409C-BE32-E72D297353CC}">
              <c16:uniqueId val="{00000002-EF57-4628-AF74-ABE81FCA6355}"/>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35.17648282044204</c:v>
                </c:pt>
                <c:pt idx="1">
                  <c:v>20.303128108148215</c:v>
                </c:pt>
                <c:pt idx="2">
                  <c:v>15.574576886578825</c:v>
                </c:pt>
                <c:pt idx="3">
                  <c:v>15.359942836481347</c:v>
                </c:pt>
                <c:pt idx="4">
                  <c:v>13.080547596841056</c:v>
                </c:pt>
              </c:numCache>
            </c:numRef>
          </c:val>
          <c:extLst>
            <c:ext xmlns:c16="http://schemas.microsoft.com/office/drawing/2014/chart" uri="{C3380CC4-5D6E-409C-BE32-E72D297353CC}">
              <c16:uniqueId val="{00000003-EF57-4628-AF74-ABE81FCA6355}"/>
            </c:ext>
          </c:extLst>
        </c:ser>
        <c:dLbls>
          <c:showLegendKey val="0"/>
          <c:showVal val="0"/>
          <c:showCatName val="0"/>
          <c:showSerName val="0"/>
          <c:showPercent val="0"/>
          <c:showBubbleSize val="0"/>
        </c:dLbls>
        <c:gapWidth val="50"/>
        <c:overlap val="100"/>
        <c:axId val="215181184"/>
        <c:axId val="215182720"/>
      </c:barChart>
      <c:catAx>
        <c:axId val="21518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82720"/>
        <c:crosses val="autoZero"/>
        <c:auto val="1"/>
        <c:lblAlgn val="ctr"/>
        <c:lblOffset val="100"/>
        <c:tickLblSkip val="1"/>
        <c:tickMarkSkip val="1"/>
        <c:noMultiLvlLbl val="0"/>
      </c:catAx>
      <c:valAx>
        <c:axId val="21518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81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MICS06!$R$15:$AI$15</c:f>
              <c:strCache>
                <c:ptCount val="18"/>
                <c:pt idx="0">
                  <c:v>Albasrah</c:v>
                </c:pt>
                <c:pt idx="1">
                  <c:v>Almuthana</c:v>
                </c:pt>
                <c:pt idx="2">
                  <c:v>Anbar</c:v>
                </c:pt>
                <c:pt idx="3">
                  <c:v>Arbil</c:v>
                </c:pt>
                <c:pt idx="4">
                  <c:v>Babil</c:v>
                </c:pt>
                <c:pt idx="5">
                  <c:v>Baghdad</c:v>
                </c:pt>
                <c:pt idx="6">
                  <c:v>Diala</c:v>
                </c:pt>
                <c:pt idx="7">
                  <c:v>Duhuk</c:v>
                </c:pt>
                <c:pt idx="8">
                  <c:v>Kakuk</c:v>
                </c:pt>
                <c:pt idx="9">
                  <c:v>Karbala</c:v>
                </c:pt>
                <c:pt idx="10">
                  <c:v>Misan</c:v>
                </c:pt>
                <c:pt idx="11">
                  <c:v>Nainwa</c:v>
                </c:pt>
                <c:pt idx="12">
                  <c:v>Najaf</c:v>
                </c:pt>
                <c:pt idx="13">
                  <c:v>Qadisya</c:v>
                </c:pt>
                <c:pt idx="14">
                  <c:v>Salahaladin</c:v>
                </c:pt>
                <c:pt idx="15">
                  <c:v>Sulimania</c:v>
                </c:pt>
                <c:pt idx="16">
                  <c:v>Thiqar</c:v>
                </c:pt>
                <c:pt idx="17">
                  <c:v>Wasit</c:v>
                </c:pt>
              </c:strCache>
            </c:strRef>
          </c:cat>
          <c:val>
            <c:numRef>
              <c:f>MICS06!$R$18:$AI$18</c:f>
              <c:numCache>
                <c:formatCode>###0.0</c:formatCode>
                <c:ptCount val="18"/>
                <c:pt idx="0">
                  <c:v>1.5811084793699379</c:v>
                </c:pt>
                <c:pt idx="1">
                  <c:v>51.315694182786643</c:v>
                </c:pt>
                <c:pt idx="2">
                  <c:v>93.994919490239354</c:v>
                </c:pt>
                <c:pt idx="3">
                  <c:v>98.647746412798057</c:v>
                </c:pt>
                <c:pt idx="4">
                  <c:v>65.350455617761568</c:v>
                </c:pt>
                <c:pt idx="5">
                  <c:v>95.353997977203505</c:v>
                </c:pt>
                <c:pt idx="6">
                  <c:v>76.006747489591859</c:v>
                </c:pt>
                <c:pt idx="7">
                  <c:v>99.044372598829682</c:v>
                </c:pt>
                <c:pt idx="8">
                  <c:v>97.906934626878311</c:v>
                </c:pt>
                <c:pt idx="9">
                  <c:v>91.62567419622853</c:v>
                </c:pt>
                <c:pt idx="10">
                  <c:v>75.992807256598581</c:v>
                </c:pt>
                <c:pt idx="11">
                  <c:v>84.032870866067483</c:v>
                </c:pt>
                <c:pt idx="12">
                  <c:v>87.699490798662012</c:v>
                </c:pt>
                <c:pt idx="13">
                  <c:v>75.763863995791709</c:v>
                </c:pt>
                <c:pt idx="14">
                  <c:v>73.177688179371827</c:v>
                </c:pt>
                <c:pt idx="15">
                  <c:v>98.183627886959584</c:v>
                </c:pt>
                <c:pt idx="16">
                  <c:v>70.737419124153405</c:v>
                </c:pt>
                <c:pt idx="17">
                  <c:v>80.999589527205089</c:v>
                </c:pt>
              </c:numCache>
            </c:numRef>
          </c:val>
          <c:extLst>
            <c:ext xmlns:c16="http://schemas.microsoft.com/office/drawing/2014/chart" uri="{C3380CC4-5D6E-409C-BE32-E72D297353CC}">
              <c16:uniqueId val="{00000000-E066-40AD-AC40-BECD5975D71B}"/>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MICS06!$R$15:$AI$15</c:f>
              <c:strCache>
                <c:ptCount val="18"/>
                <c:pt idx="0">
                  <c:v>Albasrah</c:v>
                </c:pt>
                <c:pt idx="1">
                  <c:v>Almuthana</c:v>
                </c:pt>
                <c:pt idx="2">
                  <c:v>Anbar</c:v>
                </c:pt>
                <c:pt idx="3">
                  <c:v>Arbil</c:v>
                </c:pt>
                <c:pt idx="4">
                  <c:v>Babil</c:v>
                </c:pt>
                <c:pt idx="5">
                  <c:v>Baghdad</c:v>
                </c:pt>
                <c:pt idx="6">
                  <c:v>Diala</c:v>
                </c:pt>
                <c:pt idx="7">
                  <c:v>Duhuk</c:v>
                </c:pt>
                <c:pt idx="8">
                  <c:v>Kakuk</c:v>
                </c:pt>
                <c:pt idx="9">
                  <c:v>Karbala</c:v>
                </c:pt>
                <c:pt idx="10">
                  <c:v>Misan</c:v>
                </c:pt>
                <c:pt idx="11">
                  <c:v>Nainwa</c:v>
                </c:pt>
                <c:pt idx="12">
                  <c:v>Najaf</c:v>
                </c:pt>
                <c:pt idx="13">
                  <c:v>Qadisya</c:v>
                </c:pt>
                <c:pt idx="14">
                  <c:v>Salahaladin</c:v>
                </c:pt>
                <c:pt idx="15">
                  <c:v>Sulimania</c:v>
                </c:pt>
                <c:pt idx="16">
                  <c:v>Thiqar</c:v>
                </c:pt>
                <c:pt idx="17">
                  <c:v>Wasit</c:v>
                </c:pt>
              </c:strCache>
            </c:strRef>
          </c:cat>
          <c:val>
            <c:numRef>
              <c:f>MICS06!$R$19:$AI$19</c:f>
              <c:numCache>
                <c:formatCode>###0.0</c:formatCode>
                <c:ptCount val="18"/>
                <c:pt idx="0">
                  <c:v>0</c:v>
                </c:pt>
                <c:pt idx="1">
                  <c:v>3.2896835888603313</c:v>
                </c:pt>
                <c:pt idx="2">
                  <c:v>0.2224103892503943</c:v>
                </c:pt>
                <c:pt idx="3">
                  <c:v>0.15012031425807612</c:v>
                </c:pt>
                <c:pt idx="4">
                  <c:v>0.18046637699082571</c:v>
                </c:pt>
                <c:pt idx="5">
                  <c:v>0.23077491593738347</c:v>
                </c:pt>
                <c:pt idx="6">
                  <c:v>0.56045087889847778</c:v>
                </c:pt>
                <c:pt idx="7">
                  <c:v>0.86870283311451313</c:v>
                </c:pt>
                <c:pt idx="8">
                  <c:v>0.37210051077718703</c:v>
                </c:pt>
                <c:pt idx="9">
                  <c:v>0.63312342011774658</c:v>
                </c:pt>
                <c:pt idx="10">
                  <c:v>0.27060211959982017</c:v>
                </c:pt>
                <c:pt idx="11">
                  <c:v>1.4808911631888815</c:v>
                </c:pt>
                <c:pt idx="12">
                  <c:v>0.59151647207420965</c:v>
                </c:pt>
                <c:pt idx="13">
                  <c:v>1.1565560196572295</c:v>
                </c:pt>
                <c:pt idx="14">
                  <c:v>0.53705779609089532</c:v>
                </c:pt>
                <c:pt idx="15">
                  <c:v>0.44854655505101793</c:v>
                </c:pt>
                <c:pt idx="16">
                  <c:v>0.21714737826572919</c:v>
                </c:pt>
                <c:pt idx="17">
                  <c:v>0.77667332819289092</c:v>
                </c:pt>
              </c:numCache>
            </c:numRef>
          </c:val>
          <c:extLst>
            <c:ext xmlns:c16="http://schemas.microsoft.com/office/drawing/2014/chart" uri="{C3380CC4-5D6E-409C-BE32-E72D297353CC}">
              <c16:uniqueId val="{00000001-E066-40AD-AC40-BECD5975D71B}"/>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MICS06!$R$15:$AI$15</c:f>
              <c:strCache>
                <c:ptCount val="18"/>
                <c:pt idx="0">
                  <c:v>Albasrah</c:v>
                </c:pt>
                <c:pt idx="1">
                  <c:v>Almuthana</c:v>
                </c:pt>
                <c:pt idx="2">
                  <c:v>Anbar</c:v>
                </c:pt>
                <c:pt idx="3">
                  <c:v>Arbil</c:v>
                </c:pt>
                <c:pt idx="4">
                  <c:v>Babil</c:v>
                </c:pt>
                <c:pt idx="5">
                  <c:v>Baghdad</c:v>
                </c:pt>
                <c:pt idx="6">
                  <c:v>Diala</c:v>
                </c:pt>
                <c:pt idx="7">
                  <c:v>Duhuk</c:v>
                </c:pt>
                <c:pt idx="8">
                  <c:v>Kakuk</c:v>
                </c:pt>
                <c:pt idx="9">
                  <c:v>Karbala</c:v>
                </c:pt>
                <c:pt idx="10">
                  <c:v>Misan</c:v>
                </c:pt>
                <c:pt idx="11">
                  <c:v>Nainwa</c:v>
                </c:pt>
                <c:pt idx="12">
                  <c:v>Najaf</c:v>
                </c:pt>
                <c:pt idx="13">
                  <c:v>Qadisya</c:v>
                </c:pt>
                <c:pt idx="14">
                  <c:v>Salahaladin</c:v>
                </c:pt>
                <c:pt idx="15">
                  <c:v>Sulimania</c:v>
                </c:pt>
                <c:pt idx="16">
                  <c:v>Thiqar</c:v>
                </c:pt>
                <c:pt idx="17">
                  <c:v>Wasit</c:v>
                </c:pt>
              </c:strCache>
            </c:strRef>
          </c:cat>
          <c:val>
            <c:numRef>
              <c:f>MICS06!$R$20:$AI$20</c:f>
              <c:numCache>
                <c:formatCode>###0.0</c:formatCode>
                <c:ptCount val="18"/>
                <c:pt idx="0">
                  <c:v>98.418891520630041</c:v>
                </c:pt>
                <c:pt idx="1">
                  <c:v>42.612605859995973</c:v>
                </c:pt>
                <c:pt idx="2">
                  <c:v>3.4918431112311907</c:v>
                </c:pt>
                <c:pt idx="3">
                  <c:v>1.2021332729437122</c:v>
                </c:pt>
                <c:pt idx="4">
                  <c:v>1.3309395303073397</c:v>
                </c:pt>
                <c:pt idx="5">
                  <c:v>3.8656768409445306</c:v>
                </c:pt>
                <c:pt idx="6">
                  <c:v>8.967214062375648</c:v>
                </c:pt>
                <c:pt idx="7">
                  <c:v>0</c:v>
                </c:pt>
                <c:pt idx="8">
                  <c:v>0.27907538308289026</c:v>
                </c:pt>
                <c:pt idx="9">
                  <c:v>2.1716763119436431</c:v>
                </c:pt>
                <c:pt idx="10">
                  <c:v>0.50610461167202392</c:v>
                </c:pt>
                <c:pt idx="11">
                  <c:v>14.486237970743963</c:v>
                </c:pt>
                <c:pt idx="12">
                  <c:v>0.56118229401912201</c:v>
                </c:pt>
                <c:pt idx="13">
                  <c:v>5.7173146632112122</c:v>
                </c:pt>
                <c:pt idx="14">
                  <c:v>13.632828652765291</c:v>
                </c:pt>
                <c:pt idx="15">
                  <c:v>1.1775330800889554</c:v>
                </c:pt>
                <c:pt idx="16">
                  <c:v>6.7184661510749377</c:v>
                </c:pt>
                <c:pt idx="17">
                  <c:v>4.7709933017563291</c:v>
                </c:pt>
              </c:numCache>
            </c:numRef>
          </c:val>
          <c:extLst>
            <c:ext xmlns:c16="http://schemas.microsoft.com/office/drawing/2014/chart" uri="{C3380CC4-5D6E-409C-BE32-E72D297353CC}">
              <c16:uniqueId val="{00000002-E066-40AD-AC40-BECD5975D71B}"/>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MICS06!$R$15:$AI$15</c:f>
              <c:strCache>
                <c:ptCount val="18"/>
                <c:pt idx="0">
                  <c:v>Albasrah</c:v>
                </c:pt>
                <c:pt idx="1">
                  <c:v>Almuthana</c:v>
                </c:pt>
                <c:pt idx="2">
                  <c:v>Anbar</c:v>
                </c:pt>
                <c:pt idx="3">
                  <c:v>Arbil</c:v>
                </c:pt>
                <c:pt idx="4">
                  <c:v>Babil</c:v>
                </c:pt>
                <c:pt idx="5">
                  <c:v>Baghdad</c:v>
                </c:pt>
                <c:pt idx="6">
                  <c:v>Diala</c:v>
                </c:pt>
                <c:pt idx="7">
                  <c:v>Duhuk</c:v>
                </c:pt>
                <c:pt idx="8">
                  <c:v>Kakuk</c:v>
                </c:pt>
                <c:pt idx="9">
                  <c:v>Karbala</c:v>
                </c:pt>
                <c:pt idx="10">
                  <c:v>Misan</c:v>
                </c:pt>
                <c:pt idx="11">
                  <c:v>Nainwa</c:v>
                </c:pt>
                <c:pt idx="12">
                  <c:v>Najaf</c:v>
                </c:pt>
                <c:pt idx="13">
                  <c:v>Qadisya</c:v>
                </c:pt>
                <c:pt idx="14">
                  <c:v>Salahaladin</c:v>
                </c:pt>
                <c:pt idx="15">
                  <c:v>Sulimania</c:v>
                </c:pt>
                <c:pt idx="16">
                  <c:v>Thiqar</c:v>
                </c:pt>
                <c:pt idx="17">
                  <c:v>Wasit</c:v>
                </c:pt>
              </c:strCache>
            </c:strRef>
          </c:cat>
          <c:val>
            <c:numRef>
              <c:f>MICS06!$R$21:$AI$21</c:f>
              <c:numCache>
                <c:formatCode>###0.0</c:formatCode>
                <c:ptCount val="18"/>
                <c:pt idx="0">
                  <c:v>0</c:v>
                </c:pt>
                <c:pt idx="1">
                  <c:v>2.7820163683571932</c:v>
                </c:pt>
                <c:pt idx="2">
                  <c:v>2.2908270092790621</c:v>
                </c:pt>
                <c:pt idx="3">
                  <c:v>0</c:v>
                </c:pt>
                <c:pt idx="4">
                  <c:v>33.138138474940376</c:v>
                </c:pt>
                <c:pt idx="5">
                  <c:v>0.54955026591456901</c:v>
                </c:pt>
                <c:pt idx="6">
                  <c:v>14.465587569134053</c:v>
                </c:pt>
                <c:pt idx="7">
                  <c:v>8.6924568055814444E-2</c:v>
                </c:pt>
                <c:pt idx="8">
                  <c:v>1.4418894792615999</c:v>
                </c:pt>
                <c:pt idx="9">
                  <c:v>5.5695260717101212</c:v>
                </c:pt>
                <c:pt idx="10">
                  <c:v>23.230486012129621</c:v>
                </c:pt>
                <c:pt idx="11">
                  <c:v>0</c:v>
                </c:pt>
                <c:pt idx="12">
                  <c:v>11.147810435244708</c:v>
                </c:pt>
                <c:pt idx="13">
                  <c:v>17.362265321340168</c:v>
                </c:pt>
                <c:pt idx="14">
                  <c:v>12.652425371771923</c:v>
                </c:pt>
                <c:pt idx="15">
                  <c:v>0.19029247790043186</c:v>
                </c:pt>
                <c:pt idx="16">
                  <c:v>22.326967346506603</c:v>
                </c:pt>
                <c:pt idx="17">
                  <c:v>13.452743842845718</c:v>
                </c:pt>
              </c:numCache>
            </c:numRef>
          </c:val>
          <c:extLst>
            <c:ext xmlns:c16="http://schemas.microsoft.com/office/drawing/2014/chart" uri="{C3380CC4-5D6E-409C-BE32-E72D297353CC}">
              <c16:uniqueId val="{00000003-E066-40AD-AC40-BECD5975D71B}"/>
            </c:ext>
          </c:extLst>
        </c:ser>
        <c:dLbls>
          <c:showLegendKey val="0"/>
          <c:showVal val="0"/>
          <c:showCatName val="0"/>
          <c:showSerName val="0"/>
          <c:showPercent val="0"/>
          <c:showBubbleSize val="0"/>
        </c:dLbls>
        <c:gapWidth val="50"/>
        <c:overlap val="100"/>
        <c:axId val="219676032"/>
        <c:axId val="219743360"/>
      </c:barChart>
      <c:catAx>
        <c:axId val="21967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43360"/>
        <c:crosses val="autoZero"/>
        <c:auto val="1"/>
        <c:lblAlgn val="ctr"/>
        <c:lblOffset val="100"/>
        <c:tickLblSkip val="1"/>
        <c:tickMarkSkip val="1"/>
        <c:noMultiLvlLbl val="0"/>
      </c:catAx>
      <c:valAx>
        <c:axId val="219743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6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60.574813354939593</c:v>
                </c:pt>
                <c:pt idx="1">
                  <c:v>82.092857221049869</c:v>
                </c:pt>
                <c:pt idx="2">
                  <c:v>83.231808747533378</c:v>
                </c:pt>
                <c:pt idx="3">
                  <c:v>85.395687853481945</c:v>
                </c:pt>
                <c:pt idx="4">
                  <c:v>89.492527903529634</c:v>
                </c:pt>
              </c:numCache>
            </c:numRef>
          </c:val>
          <c:extLst>
            <c:ext xmlns:c16="http://schemas.microsoft.com/office/drawing/2014/chart" uri="{C3380CC4-5D6E-409C-BE32-E72D297353CC}">
              <c16:uniqueId val="{00000000-3D1B-47DE-B331-033D1A3F1E6A}"/>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1.6056548476702408</c:v>
                </c:pt>
                <c:pt idx="1">
                  <c:v>0.72478177463507243</c:v>
                </c:pt>
                <c:pt idx="2">
                  <c:v>0.29127440753484346</c:v>
                </c:pt>
                <c:pt idx="3">
                  <c:v>0.16338250870675661</c:v>
                </c:pt>
                <c:pt idx="4">
                  <c:v>5.6240111521905688E-2</c:v>
                </c:pt>
              </c:numCache>
            </c:numRef>
          </c:val>
          <c:extLst>
            <c:ext xmlns:c16="http://schemas.microsoft.com/office/drawing/2014/chart" uri="{C3380CC4-5D6E-409C-BE32-E72D297353CC}">
              <c16:uniqueId val="{00000001-3D1B-47DE-B331-033D1A3F1E6A}"/>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17.006972376080697</c:v>
                </c:pt>
                <c:pt idx="1">
                  <c:v>10.434291705791061</c:v>
                </c:pt>
                <c:pt idx="2">
                  <c:v>11.728649411479125</c:v>
                </c:pt>
                <c:pt idx="3">
                  <c:v>10.876436749986372</c:v>
                </c:pt>
                <c:pt idx="4">
                  <c:v>9.6477482903676908</c:v>
                </c:pt>
              </c:numCache>
            </c:numRef>
          </c:val>
          <c:extLst>
            <c:ext xmlns:c16="http://schemas.microsoft.com/office/drawing/2014/chart" uri="{C3380CC4-5D6E-409C-BE32-E72D297353CC}">
              <c16:uniqueId val="{00000002-3D1B-47DE-B331-033D1A3F1E6A}"/>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20.812559421308364</c:v>
                </c:pt>
                <c:pt idx="1">
                  <c:v>6.7480692985243991</c:v>
                </c:pt>
                <c:pt idx="2">
                  <c:v>4.7482674334527184</c:v>
                </c:pt>
                <c:pt idx="3">
                  <c:v>3.5644928878251805</c:v>
                </c:pt>
                <c:pt idx="4">
                  <c:v>0.8034836945808681</c:v>
                </c:pt>
              </c:numCache>
            </c:numRef>
          </c:val>
          <c:extLst>
            <c:ext xmlns:c16="http://schemas.microsoft.com/office/drawing/2014/chart" uri="{C3380CC4-5D6E-409C-BE32-E72D297353CC}">
              <c16:uniqueId val="{00000003-3D1B-47DE-B331-033D1A3F1E6A}"/>
            </c:ext>
          </c:extLst>
        </c:ser>
        <c:dLbls>
          <c:showLegendKey val="0"/>
          <c:showVal val="0"/>
          <c:showCatName val="0"/>
          <c:showSerName val="0"/>
          <c:showPercent val="0"/>
          <c:showBubbleSize val="0"/>
        </c:dLbls>
        <c:gapWidth val="50"/>
        <c:overlap val="100"/>
        <c:axId val="220878336"/>
        <c:axId val="220879872"/>
      </c:barChart>
      <c:catAx>
        <c:axId val="22087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79872"/>
        <c:crosses val="autoZero"/>
        <c:auto val="1"/>
        <c:lblAlgn val="ctr"/>
        <c:lblOffset val="100"/>
        <c:tickLblSkip val="1"/>
        <c:tickMarkSkip val="1"/>
        <c:noMultiLvlLbl val="0"/>
      </c:catAx>
      <c:valAx>
        <c:axId val="22087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7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MICS06!$R$121:$AI$121</c:f>
              <c:strCache>
                <c:ptCount val="18"/>
                <c:pt idx="0">
                  <c:v>Albasrah</c:v>
                </c:pt>
                <c:pt idx="1">
                  <c:v>Almuthana</c:v>
                </c:pt>
                <c:pt idx="2">
                  <c:v>Anbar</c:v>
                </c:pt>
                <c:pt idx="3">
                  <c:v>Arbil</c:v>
                </c:pt>
                <c:pt idx="4">
                  <c:v>Babil</c:v>
                </c:pt>
                <c:pt idx="5">
                  <c:v>Baghdad</c:v>
                </c:pt>
                <c:pt idx="6">
                  <c:v>Diala</c:v>
                </c:pt>
                <c:pt idx="7">
                  <c:v>Duhuk</c:v>
                </c:pt>
                <c:pt idx="8">
                  <c:v>Kakuk</c:v>
                </c:pt>
                <c:pt idx="9">
                  <c:v>Karbala</c:v>
                </c:pt>
                <c:pt idx="10">
                  <c:v>Misan</c:v>
                </c:pt>
                <c:pt idx="11">
                  <c:v>Nainwa</c:v>
                </c:pt>
                <c:pt idx="12">
                  <c:v>Najaf</c:v>
                </c:pt>
                <c:pt idx="13">
                  <c:v>Qadisya</c:v>
                </c:pt>
                <c:pt idx="14">
                  <c:v>Salahaladin</c:v>
                </c:pt>
                <c:pt idx="15">
                  <c:v>Sulimania</c:v>
                </c:pt>
                <c:pt idx="16">
                  <c:v>Thiqar</c:v>
                </c:pt>
                <c:pt idx="17">
                  <c:v>Wasit</c:v>
                </c:pt>
              </c:strCache>
            </c:strRef>
          </c:cat>
          <c:val>
            <c:numRef>
              <c:f>MICS06!$R$124:$AI$124</c:f>
              <c:numCache>
                <c:formatCode>###0.0</c:formatCode>
                <c:ptCount val="18"/>
                <c:pt idx="0">
                  <c:v>66.587103298541905</c:v>
                </c:pt>
                <c:pt idx="1">
                  <c:v>74.785839933829621</c:v>
                </c:pt>
                <c:pt idx="2">
                  <c:v>97.57466238630424</c:v>
                </c:pt>
                <c:pt idx="3">
                  <c:v>83.943200585193097</c:v>
                </c:pt>
                <c:pt idx="4">
                  <c:v>76.60693260461926</c:v>
                </c:pt>
                <c:pt idx="5">
                  <c:v>74.28158717120408</c:v>
                </c:pt>
                <c:pt idx="6">
                  <c:v>84.577730841900475</c:v>
                </c:pt>
                <c:pt idx="7">
                  <c:v>63.559548531762253</c:v>
                </c:pt>
                <c:pt idx="8">
                  <c:v>80.957992468037247</c:v>
                </c:pt>
                <c:pt idx="9">
                  <c:v>69.310409603595531</c:v>
                </c:pt>
                <c:pt idx="10">
                  <c:v>71.469969845233223</c:v>
                </c:pt>
                <c:pt idx="11">
                  <c:v>70.352380614453253</c:v>
                </c:pt>
                <c:pt idx="12">
                  <c:v>75.536792308833554</c:v>
                </c:pt>
                <c:pt idx="13">
                  <c:v>51.893786590959259</c:v>
                </c:pt>
                <c:pt idx="14">
                  <c:v>83.393458412463332</c:v>
                </c:pt>
                <c:pt idx="15">
                  <c:v>84.324834040115917</c:v>
                </c:pt>
                <c:pt idx="16">
                  <c:v>69.404027732872379</c:v>
                </c:pt>
                <c:pt idx="17">
                  <c:v>76.127708723990722</c:v>
                </c:pt>
              </c:numCache>
            </c:numRef>
          </c:val>
          <c:extLst>
            <c:ext xmlns:c16="http://schemas.microsoft.com/office/drawing/2014/chart" uri="{C3380CC4-5D6E-409C-BE32-E72D297353CC}">
              <c16:uniqueId val="{00000000-E531-46DE-A99A-9AEE7F4F2D82}"/>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MICS06!$R$121:$AI$121</c:f>
              <c:strCache>
                <c:ptCount val="18"/>
                <c:pt idx="0">
                  <c:v>Albasrah</c:v>
                </c:pt>
                <c:pt idx="1">
                  <c:v>Almuthana</c:v>
                </c:pt>
                <c:pt idx="2">
                  <c:v>Anbar</c:v>
                </c:pt>
                <c:pt idx="3">
                  <c:v>Arbil</c:v>
                </c:pt>
                <c:pt idx="4">
                  <c:v>Babil</c:v>
                </c:pt>
                <c:pt idx="5">
                  <c:v>Baghdad</c:v>
                </c:pt>
                <c:pt idx="6">
                  <c:v>Diala</c:v>
                </c:pt>
                <c:pt idx="7">
                  <c:v>Duhuk</c:v>
                </c:pt>
                <c:pt idx="8">
                  <c:v>Kakuk</c:v>
                </c:pt>
                <c:pt idx="9">
                  <c:v>Karbala</c:v>
                </c:pt>
                <c:pt idx="10">
                  <c:v>Misan</c:v>
                </c:pt>
                <c:pt idx="11">
                  <c:v>Nainwa</c:v>
                </c:pt>
                <c:pt idx="12">
                  <c:v>Najaf</c:v>
                </c:pt>
                <c:pt idx="13">
                  <c:v>Qadisya</c:v>
                </c:pt>
                <c:pt idx="14">
                  <c:v>Salahaladin</c:v>
                </c:pt>
                <c:pt idx="15">
                  <c:v>Sulimania</c:v>
                </c:pt>
                <c:pt idx="16">
                  <c:v>Thiqar</c:v>
                </c:pt>
                <c:pt idx="17">
                  <c:v>Wasit</c:v>
                </c:pt>
              </c:strCache>
            </c:strRef>
          </c:cat>
          <c:val>
            <c:numRef>
              <c:f>MICS06!$R$125:$AI$125</c:f>
              <c:numCache>
                <c:formatCode>###0.0</c:formatCode>
                <c:ptCount val="18"/>
                <c:pt idx="0">
                  <c:v>21.406280704239791</c:v>
                </c:pt>
                <c:pt idx="1">
                  <c:v>6.6080371234158939</c:v>
                </c:pt>
                <c:pt idx="2">
                  <c:v>1.7754414102848952</c:v>
                </c:pt>
                <c:pt idx="3">
                  <c:v>14.234497754565242</c:v>
                </c:pt>
                <c:pt idx="4">
                  <c:v>6.747878270125228</c:v>
                </c:pt>
                <c:pt idx="5">
                  <c:v>25.229418227541501</c:v>
                </c:pt>
                <c:pt idx="6">
                  <c:v>11.779338445259409</c:v>
                </c:pt>
                <c:pt idx="7">
                  <c:v>34.66399081672116</c:v>
                </c:pt>
                <c:pt idx="8">
                  <c:v>12.615416945866395</c:v>
                </c:pt>
                <c:pt idx="9">
                  <c:v>22.5289845434454</c:v>
                </c:pt>
                <c:pt idx="10">
                  <c:v>11.561745639463162</c:v>
                </c:pt>
                <c:pt idx="11">
                  <c:v>22.993376196589288</c:v>
                </c:pt>
                <c:pt idx="12">
                  <c:v>17.639774352253024</c:v>
                </c:pt>
                <c:pt idx="13">
                  <c:v>11.684601175450887</c:v>
                </c:pt>
                <c:pt idx="14">
                  <c:v>9.4289727367784035</c:v>
                </c:pt>
                <c:pt idx="15">
                  <c:v>12.802859416394602</c:v>
                </c:pt>
                <c:pt idx="16">
                  <c:v>11.400861798298918</c:v>
                </c:pt>
                <c:pt idx="17">
                  <c:v>17.995241960438008</c:v>
                </c:pt>
              </c:numCache>
            </c:numRef>
          </c:val>
          <c:extLst>
            <c:ext xmlns:c16="http://schemas.microsoft.com/office/drawing/2014/chart" uri="{C3380CC4-5D6E-409C-BE32-E72D297353CC}">
              <c16:uniqueId val="{00000001-E531-46DE-A99A-9AEE7F4F2D82}"/>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MICS06!$R$121:$AI$121</c:f>
              <c:strCache>
                <c:ptCount val="18"/>
                <c:pt idx="0">
                  <c:v>Albasrah</c:v>
                </c:pt>
                <c:pt idx="1">
                  <c:v>Almuthana</c:v>
                </c:pt>
                <c:pt idx="2">
                  <c:v>Anbar</c:v>
                </c:pt>
                <c:pt idx="3">
                  <c:v>Arbil</c:v>
                </c:pt>
                <c:pt idx="4">
                  <c:v>Babil</c:v>
                </c:pt>
                <c:pt idx="5">
                  <c:v>Baghdad</c:v>
                </c:pt>
                <c:pt idx="6">
                  <c:v>Diala</c:v>
                </c:pt>
                <c:pt idx="7">
                  <c:v>Duhuk</c:v>
                </c:pt>
                <c:pt idx="8">
                  <c:v>Kakuk</c:v>
                </c:pt>
                <c:pt idx="9">
                  <c:v>Karbala</c:v>
                </c:pt>
                <c:pt idx="10">
                  <c:v>Misan</c:v>
                </c:pt>
                <c:pt idx="11">
                  <c:v>Nainwa</c:v>
                </c:pt>
                <c:pt idx="12">
                  <c:v>Najaf</c:v>
                </c:pt>
                <c:pt idx="13">
                  <c:v>Qadisya</c:v>
                </c:pt>
                <c:pt idx="14">
                  <c:v>Salahaladin</c:v>
                </c:pt>
                <c:pt idx="15">
                  <c:v>Sulimania</c:v>
                </c:pt>
                <c:pt idx="16">
                  <c:v>Thiqar</c:v>
                </c:pt>
                <c:pt idx="17">
                  <c:v>Wasit</c:v>
                </c:pt>
              </c:strCache>
            </c:strRef>
          </c:cat>
          <c:val>
            <c:numRef>
              <c:f>MICS06!$R$126:$AI$126</c:f>
              <c:numCache>
                <c:formatCode>###0.0</c:formatCode>
                <c:ptCount val="18"/>
                <c:pt idx="0">
                  <c:v>12.006615997218047</c:v>
                </c:pt>
                <c:pt idx="1">
                  <c:v>8.9403906559886757</c:v>
                </c:pt>
                <c:pt idx="2">
                  <c:v>0.64989620341087939</c:v>
                </c:pt>
                <c:pt idx="3">
                  <c:v>0.96529835194707514</c:v>
                </c:pt>
                <c:pt idx="4">
                  <c:v>6.8774464706271035</c:v>
                </c:pt>
                <c:pt idx="5">
                  <c:v>0.48899460125526545</c:v>
                </c:pt>
                <c:pt idx="6">
                  <c:v>2.3974843152879322</c:v>
                </c:pt>
                <c:pt idx="7">
                  <c:v>1.0438107207605847</c:v>
                </c:pt>
                <c:pt idx="8">
                  <c:v>5.4498267453061091</c:v>
                </c:pt>
                <c:pt idx="9">
                  <c:v>7.1618154631998472</c:v>
                </c:pt>
                <c:pt idx="10">
                  <c:v>13.996116732960335</c:v>
                </c:pt>
                <c:pt idx="11">
                  <c:v>1.4366847884203222</c:v>
                </c:pt>
                <c:pt idx="12">
                  <c:v>6.125747243646404</c:v>
                </c:pt>
                <c:pt idx="13">
                  <c:v>25.532528199459275</c:v>
                </c:pt>
                <c:pt idx="14">
                  <c:v>3.6522933003959945</c:v>
                </c:pt>
                <c:pt idx="15">
                  <c:v>2.2742444700883127</c:v>
                </c:pt>
                <c:pt idx="16">
                  <c:v>17.523057942271148</c:v>
                </c:pt>
                <c:pt idx="17">
                  <c:v>2.615021337161072</c:v>
                </c:pt>
              </c:numCache>
            </c:numRef>
          </c:val>
          <c:extLst>
            <c:ext xmlns:c16="http://schemas.microsoft.com/office/drawing/2014/chart" uri="{C3380CC4-5D6E-409C-BE32-E72D297353CC}">
              <c16:uniqueId val="{00000002-E531-46DE-A99A-9AEE7F4F2D82}"/>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MICS06!$R$121:$AI$121</c:f>
              <c:strCache>
                <c:ptCount val="18"/>
                <c:pt idx="0">
                  <c:v>Albasrah</c:v>
                </c:pt>
                <c:pt idx="1">
                  <c:v>Almuthana</c:v>
                </c:pt>
                <c:pt idx="2">
                  <c:v>Anbar</c:v>
                </c:pt>
                <c:pt idx="3">
                  <c:v>Arbil</c:v>
                </c:pt>
                <c:pt idx="4">
                  <c:v>Babil</c:v>
                </c:pt>
                <c:pt idx="5">
                  <c:v>Baghdad</c:v>
                </c:pt>
                <c:pt idx="6">
                  <c:v>Diala</c:v>
                </c:pt>
                <c:pt idx="7">
                  <c:v>Duhuk</c:v>
                </c:pt>
                <c:pt idx="8">
                  <c:v>Kakuk</c:v>
                </c:pt>
                <c:pt idx="9">
                  <c:v>Karbala</c:v>
                </c:pt>
                <c:pt idx="10">
                  <c:v>Misan</c:v>
                </c:pt>
                <c:pt idx="11">
                  <c:v>Nainwa</c:v>
                </c:pt>
                <c:pt idx="12">
                  <c:v>Najaf</c:v>
                </c:pt>
                <c:pt idx="13">
                  <c:v>Qadisya</c:v>
                </c:pt>
                <c:pt idx="14">
                  <c:v>Salahaladin</c:v>
                </c:pt>
                <c:pt idx="15">
                  <c:v>Sulimania</c:v>
                </c:pt>
                <c:pt idx="16">
                  <c:v>Thiqar</c:v>
                </c:pt>
                <c:pt idx="17">
                  <c:v>Wasit</c:v>
                </c:pt>
              </c:strCache>
            </c:strRef>
          </c:cat>
          <c:val>
            <c:numRef>
              <c:f>MICS06!$R$127:$AI$127</c:f>
              <c:numCache>
                <c:formatCode>###0.0</c:formatCode>
                <c:ptCount val="18"/>
                <c:pt idx="0">
                  <c:v>0</c:v>
                </c:pt>
                <c:pt idx="1">
                  <c:v>9.6657322867659641</c:v>
                </c:pt>
                <c:pt idx="2">
                  <c:v>0</c:v>
                </c:pt>
                <c:pt idx="3">
                  <c:v>0.85700330829354132</c:v>
                </c:pt>
                <c:pt idx="4">
                  <c:v>9.767742654628444</c:v>
                </c:pt>
                <c:pt idx="5">
                  <c:v>0</c:v>
                </c:pt>
                <c:pt idx="6">
                  <c:v>1.2454463975521732</c:v>
                </c:pt>
                <c:pt idx="7">
                  <c:v>0.73264993075615015</c:v>
                </c:pt>
                <c:pt idx="8">
                  <c:v>0.97676384079011613</c:v>
                </c:pt>
                <c:pt idx="9">
                  <c:v>0.99879038975956569</c:v>
                </c:pt>
                <c:pt idx="10">
                  <c:v>2.9721677823431421</c:v>
                </c:pt>
                <c:pt idx="11">
                  <c:v>5.2175584005375715</c:v>
                </c:pt>
                <c:pt idx="12">
                  <c:v>0.69768609526701653</c:v>
                </c:pt>
                <c:pt idx="13">
                  <c:v>10.889084034131274</c:v>
                </c:pt>
                <c:pt idx="14">
                  <c:v>3.5252755503622759</c:v>
                </c:pt>
                <c:pt idx="15">
                  <c:v>0.5980620734013572</c:v>
                </c:pt>
                <c:pt idx="16">
                  <c:v>1.6720525265581327</c:v>
                </c:pt>
                <c:pt idx="17">
                  <c:v>3.2620279784101416</c:v>
                </c:pt>
              </c:numCache>
            </c:numRef>
          </c:val>
          <c:extLst>
            <c:ext xmlns:c16="http://schemas.microsoft.com/office/drawing/2014/chart" uri="{C3380CC4-5D6E-409C-BE32-E72D297353CC}">
              <c16:uniqueId val="{00000003-E531-46DE-A99A-9AEE7F4F2D82}"/>
            </c:ext>
          </c:extLst>
        </c:ser>
        <c:dLbls>
          <c:showLegendKey val="0"/>
          <c:showVal val="0"/>
          <c:showCatName val="0"/>
          <c:showSerName val="0"/>
          <c:showPercent val="0"/>
          <c:showBubbleSize val="0"/>
        </c:dLbls>
        <c:gapWidth val="50"/>
        <c:overlap val="100"/>
        <c:axId val="221041408"/>
        <c:axId val="221042944"/>
      </c:barChart>
      <c:catAx>
        <c:axId val="221041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2944"/>
        <c:crosses val="autoZero"/>
        <c:auto val="1"/>
        <c:lblAlgn val="ctr"/>
        <c:lblOffset val="100"/>
        <c:tickLblSkip val="1"/>
        <c:tickMarkSkip val="1"/>
        <c:noMultiLvlLbl val="0"/>
      </c:catAx>
      <c:valAx>
        <c:axId val="221042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1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F7E-4713-901E-44CF16A7EFDB}"/>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F7E-4713-901E-44CF16A7EFDB}"/>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F7E-4713-901E-44CF16A7EFDB}"/>
            </c:ext>
          </c:extLst>
        </c:ser>
        <c:dLbls>
          <c:showLegendKey val="0"/>
          <c:showVal val="0"/>
          <c:showCatName val="0"/>
          <c:showSerName val="0"/>
          <c:showPercent val="0"/>
          <c:showBubbleSize val="0"/>
        </c:dLbls>
        <c:gapWidth val="50"/>
        <c:overlap val="100"/>
        <c:axId val="230173312"/>
        <c:axId val="230175104"/>
      </c:barChart>
      <c:catAx>
        <c:axId val="230173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5104"/>
        <c:crosses val="autoZero"/>
        <c:auto val="1"/>
        <c:lblAlgn val="ctr"/>
        <c:lblOffset val="100"/>
        <c:tickLblSkip val="1"/>
        <c:tickMarkSkip val="1"/>
        <c:noMultiLvlLbl val="0"/>
      </c:catAx>
      <c:valAx>
        <c:axId val="230175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3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MICS06!$R$221:$AI$221</c:f>
              <c:strCache>
                <c:ptCount val="18"/>
                <c:pt idx="0">
                  <c:v>Albasrah</c:v>
                </c:pt>
                <c:pt idx="1">
                  <c:v>Almuthana</c:v>
                </c:pt>
                <c:pt idx="2">
                  <c:v>Anbar</c:v>
                </c:pt>
                <c:pt idx="3">
                  <c:v>Arbil</c:v>
                </c:pt>
                <c:pt idx="4">
                  <c:v>Babil</c:v>
                </c:pt>
                <c:pt idx="5">
                  <c:v>Baghdad</c:v>
                </c:pt>
                <c:pt idx="6">
                  <c:v>Diala</c:v>
                </c:pt>
                <c:pt idx="7">
                  <c:v>Duhuk</c:v>
                </c:pt>
                <c:pt idx="8">
                  <c:v>Kakuk</c:v>
                </c:pt>
                <c:pt idx="9">
                  <c:v>Karbala</c:v>
                </c:pt>
                <c:pt idx="10">
                  <c:v>Misan</c:v>
                </c:pt>
                <c:pt idx="11">
                  <c:v>Nainwa</c:v>
                </c:pt>
                <c:pt idx="12">
                  <c:v>Najaf</c:v>
                </c:pt>
                <c:pt idx="13">
                  <c:v>Qadisya</c:v>
                </c:pt>
                <c:pt idx="14">
                  <c:v>Salahaladin</c:v>
                </c:pt>
                <c:pt idx="15">
                  <c:v>Sulimania</c:v>
                </c:pt>
                <c:pt idx="16">
                  <c:v>Thiqar</c:v>
                </c:pt>
                <c:pt idx="17">
                  <c:v>Wasit</c:v>
                </c:pt>
              </c:strCache>
            </c:strRef>
          </c:cat>
          <c:val>
            <c:numRef>
              <c:f>MICS06!$R$222:$AI$222</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C368-42D4-B220-FD462BD3ED96}"/>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MICS06!$R$221:$AI$221</c:f>
              <c:strCache>
                <c:ptCount val="18"/>
                <c:pt idx="0">
                  <c:v>Albasrah</c:v>
                </c:pt>
                <c:pt idx="1">
                  <c:v>Almuthana</c:v>
                </c:pt>
                <c:pt idx="2">
                  <c:v>Anbar</c:v>
                </c:pt>
                <c:pt idx="3">
                  <c:v>Arbil</c:v>
                </c:pt>
                <c:pt idx="4">
                  <c:v>Babil</c:v>
                </c:pt>
                <c:pt idx="5">
                  <c:v>Baghdad</c:v>
                </c:pt>
                <c:pt idx="6">
                  <c:v>Diala</c:v>
                </c:pt>
                <c:pt idx="7">
                  <c:v>Duhuk</c:v>
                </c:pt>
                <c:pt idx="8">
                  <c:v>Kakuk</c:v>
                </c:pt>
                <c:pt idx="9">
                  <c:v>Karbala</c:v>
                </c:pt>
                <c:pt idx="10">
                  <c:v>Misan</c:v>
                </c:pt>
                <c:pt idx="11">
                  <c:v>Nainwa</c:v>
                </c:pt>
                <c:pt idx="12">
                  <c:v>Najaf</c:v>
                </c:pt>
                <c:pt idx="13">
                  <c:v>Qadisya</c:v>
                </c:pt>
                <c:pt idx="14">
                  <c:v>Salahaladin</c:v>
                </c:pt>
                <c:pt idx="15">
                  <c:v>Sulimania</c:v>
                </c:pt>
                <c:pt idx="16">
                  <c:v>Thiqar</c:v>
                </c:pt>
                <c:pt idx="17">
                  <c:v>Wasit</c:v>
                </c:pt>
              </c:strCache>
            </c:strRef>
          </c:cat>
          <c:val>
            <c:numRef>
              <c:f>MICS06!$R$223:$AI$223</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1-C368-42D4-B220-FD462BD3ED96}"/>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MICS06!$R$221:$AI$221</c:f>
              <c:strCache>
                <c:ptCount val="18"/>
                <c:pt idx="0">
                  <c:v>Albasrah</c:v>
                </c:pt>
                <c:pt idx="1">
                  <c:v>Almuthana</c:v>
                </c:pt>
                <c:pt idx="2">
                  <c:v>Anbar</c:v>
                </c:pt>
                <c:pt idx="3">
                  <c:v>Arbil</c:v>
                </c:pt>
                <c:pt idx="4">
                  <c:v>Babil</c:v>
                </c:pt>
                <c:pt idx="5">
                  <c:v>Baghdad</c:v>
                </c:pt>
                <c:pt idx="6">
                  <c:v>Diala</c:v>
                </c:pt>
                <c:pt idx="7">
                  <c:v>Duhuk</c:v>
                </c:pt>
                <c:pt idx="8">
                  <c:v>Kakuk</c:v>
                </c:pt>
                <c:pt idx="9">
                  <c:v>Karbala</c:v>
                </c:pt>
                <c:pt idx="10">
                  <c:v>Misan</c:v>
                </c:pt>
                <c:pt idx="11">
                  <c:v>Nainwa</c:v>
                </c:pt>
                <c:pt idx="12">
                  <c:v>Najaf</c:v>
                </c:pt>
                <c:pt idx="13">
                  <c:v>Qadisya</c:v>
                </c:pt>
                <c:pt idx="14">
                  <c:v>Salahaladin</c:v>
                </c:pt>
                <c:pt idx="15">
                  <c:v>Sulimania</c:v>
                </c:pt>
                <c:pt idx="16">
                  <c:v>Thiqar</c:v>
                </c:pt>
                <c:pt idx="17">
                  <c:v>Wasit</c:v>
                </c:pt>
              </c:strCache>
            </c:strRef>
          </c:cat>
          <c:val>
            <c:numRef>
              <c:f>MICS06!$R$224:$AI$224</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2-C368-42D4-B220-FD462BD3ED96}"/>
            </c:ext>
          </c:extLst>
        </c:ser>
        <c:dLbls>
          <c:showLegendKey val="0"/>
          <c:showVal val="0"/>
          <c:showCatName val="0"/>
          <c:showSerName val="0"/>
          <c:showPercent val="0"/>
          <c:showBubbleSize val="0"/>
        </c:dLbls>
        <c:gapWidth val="50"/>
        <c:overlap val="100"/>
        <c:axId val="230235136"/>
        <c:axId val="230241024"/>
      </c:barChart>
      <c:catAx>
        <c:axId val="23023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1024"/>
        <c:crosses val="autoZero"/>
        <c:auto val="1"/>
        <c:lblAlgn val="ctr"/>
        <c:lblOffset val="100"/>
        <c:tickLblSkip val="1"/>
        <c:tickMarkSkip val="1"/>
        <c:noMultiLvlLbl val="0"/>
      </c:catAx>
      <c:valAx>
        <c:axId val="230241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B4A-4D47-BE68-EE435F72A4AE}"/>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B4A-4D47-BE68-EE435F72A4AE}"/>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B4A-4D47-BE68-EE435F72A4AE}"/>
            </c:ext>
          </c:extLst>
        </c:ser>
        <c:dLbls>
          <c:showLegendKey val="0"/>
          <c:showVal val="0"/>
          <c:showCatName val="0"/>
          <c:showSerName val="0"/>
          <c:showPercent val="0"/>
          <c:showBubbleSize val="0"/>
        </c:dLbls>
        <c:gapWidth val="50"/>
        <c:overlap val="100"/>
        <c:axId val="230268288"/>
        <c:axId val="230274176"/>
      </c:barChart>
      <c:catAx>
        <c:axId val="23026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4176"/>
        <c:crosses val="autoZero"/>
        <c:auto val="1"/>
        <c:lblAlgn val="ctr"/>
        <c:lblOffset val="100"/>
        <c:tickLblSkip val="1"/>
        <c:tickMarkSkip val="1"/>
        <c:noMultiLvlLbl val="0"/>
      </c:catAx>
      <c:valAx>
        <c:axId val="230274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6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94.180712390572936</c:v>
                </c:pt>
                <c:pt idx="1">
                  <c:v>91.640525431688019</c:v>
                </c:pt>
                <c:pt idx="2">
                  <c:v>91.409822385668548</c:v>
                </c:pt>
                <c:pt idx="3">
                  <c:v>92.464908642627009</c:v>
                </c:pt>
                <c:pt idx="4">
                  <c:v>90.388644386841875</c:v>
                </c:pt>
              </c:numCache>
            </c:numRef>
          </c:val>
          <c:extLst>
            <c:ext xmlns:c16="http://schemas.microsoft.com/office/drawing/2014/chart" uri="{C3380CC4-5D6E-409C-BE32-E72D297353CC}">
              <c16:uniqueId val="{00000000-601B-4D66-A750-66370668DD99}"/>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0.12499927321021885</c:v>
                </c:pt>
                <c:pt idx="1">
                  <c:v>2.1033551884416118E-2</c:v>
                </c:pt>
                <c:pt idx="2">
                  <c:v>2.3195183142965412E-2</c:v>
                </c:pt>
                <c:pt idx="3">
                  <c:v>0</c:v>
                </c:pt>
                <c:pt idx="4">
                  <c:v>8.842064291594022E-2</c:v>
                </c:pt>
              </c:numCache>
            </c:numRef>
          </c:val>
          <c:extLst>
            <c:ext xmlns:c16="http://schemas.microsoft.com/office/drawing/2014/chart" uri="{C3380CC4-5D6E-409C-BE32-E72D297353CC}">
              <c16:uniqueId val="{00000001-601B-4D66-A750-66370668DD99}"/>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5.1322768415788147</c:v>
                </c:pt>
                <c:pt idx="1">
                  <c:v>8.3012946389157189</c:v>
                </c:pt>
                <c:pt idx="2">
                  <c:v>8.5388897512818449</c:v>
                </c:pt>
                <c:pt idx="3">
                  <c:v>7.4885751963971803</c:v>
                </c:pt>
                <c:pt idx="4">
                  <c:v>9.4881864295216936</c:v>
                </c:pt>
              </c:numCache>
            </c:numRef>
          </c:val>
          <c:extLst>
            <c:ext xmlns:c16="http://schemas.microsoft.com/office/drawing/2014/chart" uri="{C3380CC4-5D6E-409C-BE32-E72D297353CC}">
              <c16:uniqueId val="{00000002-601B-4D66-A750-66370668DD99}"/>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0.56201149463811872</c:v>
                </c:pt>
                <c:pt idx="1">
                  <c:v>3.7146377511854005E-2</c:v>
                </c:pt>
                <c:pt idx="2">
                  <c:v>2.809267990668322E-2</c:v>
                </c:pt>
                <c:pt idx="3">
                  <c:v>4.6516160975856459E-2</c:v>
                </c:pt>
                <c:pt idx="4">
                  <c:v>3.4748540720516051E-2</c:v>
                </c:pt>
              </c:numCache>
            </c:numRef>
          </c:val>
          <c:extLst>
            <c:ext xmlns:c16="http://schemas.microsoft.com/office/drawing/2014/chart" uri="{C3380CC4-5D6E-409C-BE32-E72D297353CC}">
              <c16:uniqueId val="{00000003-601B-4D66-A750-66370668DD99}"/>
            </c:ext>
          </c:extLst>
        </c:ser>
        <c:dLbls>
          <c:showLegendKey val="0"/>
          <c:showVal val="0"/>
          <c:showCatName val="0"/>
          <c:showSerName val="0"/>
          <c:showPercent val="0"/>
          <c:showBubbleSize val="0"/>
        </c:dLbls>
        <c:gapWidth val="50"/>
        <c:overlap val="100"/>
        <c:axId val="231416960"/>
        <c:axId val="231418496"/>
      </c:barChart>
      <c:catAx>
        <c:axId val="23141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18496"/>
        <c:crosses val="autoZero"/>
        <c:auto val="1"/>
        <c:lblAlgn val="ctr"/>
        <c:lblOffset val="100"/>
        <c:tickLblSkip val="1"/>
        <c:tickMarkSkip val="1"/>
        <c:noMultiLvlLbl val="0"/>
      </c:catAx>
      <c:valAx>
        <c:axId val="231418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16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72.263816899838602</c:v>
                </c:pt>
                <c:pt idx="1">
                  <c:v>75.166548387128302</c:v>
                </c:pt>
                <c:pt idx="2">
                  <c:v>77.171551278585653</c:v>
                </c:pt>
                <c:pt idx="3">
                  <c:v>84.342051600161454</c:v>
                </c:pt>
                <c:pt idx="4">
                  <c:v>85.596443305293917</c:v>
                </c:pt>
              </c:numCache>
            </c:numRef>
          </c:val>
          <c:extLst>
            <c:ext xmlns:c16="http://schemas.microsoft.com/office/drawing/2014/chart" uri="{C3380CC4-5D6E-409C-BE32-E72D297353CC}">
              <c16:uniqueId val="{00000000-4799-4CF0-9F64-A733B7BDFA4E}"/>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24.588591229784655</c:v>
                </c:pt>
                <c:pt idx="1">
                  <c:v>22.8719031482647</c:v>
                </c:pt>
                <c:pt idx="2">
                  <c:v>21.737555294624102</c:v>
                </c:pt>
                <c:pt idx="3">
                  <c:v>14.312504089409167</c:v>
                </c:pt>
                <c:pt idx="4">
                  <c:v>13.390581617182781</c:v>
                </c:pt>
              </c:numCache>
            </c:numRef>
          </c:val>
          <c:extLst>
            <c:ext xmlns:c16="http://schemas.microsoft.com/office/drawing/2014/chart" uri="{C3380CC4-5D6E-409C-BE32-E72D297353CC}">
              <c16:uniqueId val="{00000001-4799-4CF0-9F64-A733B7BDFA4E}"/>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3.0798600649249082</c:v>
                </c:pt>
                <c:pt idx="1">
                  <c:v>1.9404374696856745</c:v>
                </c:pt>
                <c:pt idx="2">
                  <c:v>1.0803547606844388</c:v>
                </c:pt>
                <c:pt idx="3">
                  <c:v>1.3454443104294176</c:v>
                </c:pt>
                <c:pt idx="4">
                  <c:v>1.0129750775231687</c:v>
                </c:pt>
              </c:numCache>
            </c:numRef>
          </c:val>
          <c:extLst>
            <c:ext xmlns:c16="http://schemas.microsoft.com/office/drawing/2014/chart" uri="{C3380CC4-5D6E-409C-BE32-E72D297353CC}">
              <c16:uniqueId val="{00000002-4799-4CF0-9F64-A733B7BDFA4E}"/>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6.7731805451756513E-2</c:v>
                </c:pt>
                <c:pt idx="1">
                  <c:v>2.1110994921176799E-2</c:v>
                </c:pt>
                <c:pt idx="2">
                  <c:v>1.0538666105652659E-2</c:v>
                </c:pt>
                <c:pt idx="3">
                  <c:v>0</c:v>
                </c:pt>
                <c:pt idx="4">
                  <c:v>0</c:v>
                </c:pt>
              </c:numCache>
            </c:numRef>
          </c:val>
          <c:extLst>
            <c:ext xmlns:c16="http://schemas.microsoft.com/office/drawing/2014/chart" uri="{C3380CC4-5D6E-409C-BE32-E72D297353CC}">
              <c16:uniqueId val="{00000003-4799-4CF0-9F64-A733B7BDFA4E}"/>
            </c:ext>
          </c:extLst>
        </c:ser>
        <c:dLbls>
          <c:showLegendKey val="0"/>
          <c:showVal val="0"/>
          <c:showCatName val="0"/>
          <c:showSerName val="0"/>
          <c:showPercent val="0"/>
          <c:showBubbleSize val="0"/>
        </c:dLbls>
        <c:gapWidth val="50"/>
        <c:overlap val="100"/>
        <c:axId val="231455360"/>
        <c:axId val="231465344"/>
      </c:barChart>
      <c:catAx>
        <c:axId val="231455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5344"/>
        <c:crosses val="autoZero"/>
        <c:auto val="1"/>
        <c:lblAlgn val="ctr"/>
        <c:lblOffset val="100"/>
        <c:tickLblSkip val="1"/>
        <c:tickMarkSkip val="1"/>
        <c:noMultiLvlLbl val="0"/>
      </c:catAx>
      <c:valAx>
        <c:axId val="231465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55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C7C-49DF-B0AD-9C4955257095}"/>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C7C-49DF-B0AD-9C4955257095}"/>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C7C-49DF-B0AD-9C4955257095}"/>
            </c:ext>
          </c:extLst>
        </c:ser>
        <c:dLbls>
          <c:showLegendKey val="0"/>
          <c:showVal val="0"/>
          <c:showCatName val="0"/>
          <c:showSerName val="0"/>
          <c:showPercent val="0"/>
          <c:showBubbleSize val="0"/>
        </c:dLbls>
        <c:gapWidth val="50"/>
        <c:overlap val="100"/>
        <c:axId val="231484416"/>
        <c:axId val="231502592"/>
      </c:barChart>
      <c:catAx>
        <c:axId val="231484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2592"/>
        <c:crosses val="autoZero"/>
        <c:auto val="1"/>
        <c:lblAlgn val="ctr"/>
        <c:lblOffset val="100"/>
        <c:tickLblSkip val="1"/>
        <c:tickMarkSkip val="1"/>
        <c:noMultiLvlLbl val="0"/>
      </c:catAx>
      <c:valAx>
        <c:axId val="231502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4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60.576267931664674</c:v>
                </c:pt>
                <c:pt idx="1">
                  <c:v>72.435819078220618</c:v>
                </c:pt>
                <c:pt idx="2">
                  <c:v>76.555035652112522</c:v>
                </c:pt>
                <c:pt idx="3">
                  <c:v>82.257598895620788</c:v>
                </c:pt>
                <c:pt idx="4">
                  <c:v>85.028525827252025</c:v>
                </c:pt>
              </c:numCache>
            </c:numRef>
          </c:val>
          <c:extLst>
            <c:ext xmlns:c16="http://schemas.microsoft.com/office/drawing/2014/chart" uri="{C3380CC4-5D6E-409C-BE32-E72D297353CC}">
              <c16:uniqueId val="{00000000-F334-47C5-8080-E9F404A44C57}"/>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16.885549529551376</c:v>
                </c:pt>
                <c:pt idx="1">
                  <c:v>19.923591861611115</c:v>
                </c:pt>
                <c:pt idx="2">
                  <c:v>19.27501912406381</c:v>
                </c:pt>
                <c:pt idx="3">
                  <c:v>15.078446804816089</c:v>
                </c:pt>
                <c:pt idx="4">
                  <c:v>13.70179933334482</c:v>
                </c:pt>
              </c:numCache>
            </c:numRef>
          </c:val>
          <c:extLst>
            <c:ext xmlns:c16="http://schemas.microsoft.com/office/drawing/2014/chart" uri="{C3380CC4-5D6E-409C-BE32-E72D297353CC}">
              <c16:uniqueId val="{00000001-F334-47C5-8080-E9F404A44C57}"/>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12.466404091850274</c:v>
                </c:pt>
                <c:pt idx="1">
                  <c:v>5.9009406072994475</c:v>
                </c:pt>
                <c:pt idx="2">
                  <c:v>3.5486411206113027</c:v>
                </c:pt>
                <c:pt idx="3">
                  <c:v>2.5646643232733553</c:v>
                </c:pt>
                <c:pt idx="4">
                  <c:v>1.2231051155557846</c:v>
                </c:pt>
              </c:numCache>
            </c:numRef>
          </c:val>
          <c:extLst>
            <c:ext xmlns:c16="http://schemas.microsoft.com/office/drawing/2014/chart" uri="{C3380CC4-5D6E-409C-BE32-E72D297353CC}">
              <c16:uniqueId val="{00000002-F334-47C5-8080-E9F404A44C57}"/>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10.071778446932857</c:v>
                </c:pt>
                <c:pt idx="1">
                  <c:v>1.7396484528691156</c:v>
                </c:pt>
                <c:pt idx="2">
                  <c:v>0.62130410321228979</c:v>
                </c:pt>
                <c:pt idx="3">
                  <c:v>9.9289976289511209E-2</c:v>
                </c:pt>
                <c:pt idx="4">
                  <c:v>4.6569723847144737E-2</c:v>
                </c:pt>
              </c:numCache>
            </c:numRef>
          </c:val>
          <c:extLst>
            <c:ext xmlns:c16="http://schemas.microsoft.com/office/drawing/2014/chart" uri="{C3380CC4-5D6E-409C-BE32-E72D297353CC}">
              <c16:uniqueId val="{00000003-F334-47C5-8080-E9F404A44C57}"/>
            </c:ext>
          </c:extLst>
        </c:ser>
        <c:dLbls>
          <c:showLegendKey val="0"/>
          <c:showVal val="0"/>
          <c:showCatName val="0"/>
          <c:showSerName val="0"/>
          <c:showPercent val="0"/>
          <c:showBubbleSize val="0"/>
        </c:dLbls>
        <c:gapWidth val="50"/>
        <c:overlap val="100"/>
        <c:axId val="229992704"/>
        <c:axId val="230023168"/>
      </c:barChart>
      <c:catAx>
        <c:axId val="229992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3168"/>
        <c:crosses val="autoZero"/>
        <c:auto val="1"/>
        <c:lblAlgn val="ctr"/>
        <c:lblOffset val="100"/>
        <c:tickLblSkip val="1"/>
        <c:tickMarkSkip val="1"/>
        <c:noMultiLvlLbl val="0"/>
      </c:catAx>
      <c:valAx>
        <c:axId val="23002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2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50.107399574585862</c:v>
                </c:pt>
                <c:pt idx="1">
                  <c:v>64.146699619532711</c:v>
                </c:pt>
                <c:pt idx="2">
                  <c:v>71.171291268603156</c:v>
                </c:pt>
                <c:pt idx="3">
                  <c:v>77.411846015047701</c:v>
                </c:pt>
                <c:pt idx="4">
                  <c:v>83.141864063783032</c:v>
                </c:pt>
              </c:numCache>
            </c:numRef>
          </c:val>
          <c:extLst>
            <c:ext xmlns:c16="http://schemas.microsoft.com/office/drawing/2014/chart" uri="{C3380CC4-5D6E-409C-BE32-E72D297353CC}">
              <c16:uniqueId val="{00000000-6974-489B-ACCC-D77CA1CE18C5}"/>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11.130459210563439</c:v>
                </c:pt>
                <c:pt idx="1">
                  <c:v>17.128596600554982</c:v>
                </c:pt>
                <c:pt idx="2">
                  <c:v>12.844488988291737</c:v>
                </c:pt>
                <c:pt idx="3">
                  <c:v>12.192491998247712</c:v>
                </c:pt>
                <c:pt idx="4">
                  <c:v>10.529046207016792</c:v>
                </c:pt>
              </c:numCache>
            </c:numRef>
          </c:val>
          <c:extLst>
            <c:ext xmlns:c16="http://schemas.microsoft.com/office/drawing/2014/chart" uri="{C3380CC4-5D6E-409C-BE32-E72D297353CC}">
              <c16:uniqueId val="{00000001-6974-489B-ACCC-D77CA1CE18C5}"/>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18.651070202372814</c:v>
                </c:pt>
                <c:pt idx="1">
                  <c:v>11.541038707766727</c:v>
                </c:pt>
                <c:pt idx="2">
                  <c:v>11.343289191936039</c:v>
                </c:pt>
                <c:pt idx="3">
                  <c:v>8.540407170159515</c:v>
                </c:pt>
                <c:pt idx="4">
                  <c:v>5.7467369512031281</c:v>
                </c:pt>
              </c:numCache>
            </c:numRef>
          </c:val>
          <c:extLst>
            <c:ext xmlns:c16="http://schemas.microsoft.com/office/drawing/2014/chart" uri="{C3380CC4-5D6E-409C-BE32-E72D297353CC}">
              <c16:uniqueId val="{00000002-6974-489B-ACCC-D77CA1CE18C5}"/>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20.11107101247848</c:v>
                </c:pt>
                <c:pt idx="1">
                  <c:v>7.1836650721456206</c:v>
                </c:pt>
                <c:pt idx="2">
                  <c:v>4.6409305511691059</c:v>
                </c:pt>
                <c:pt idx="3">
                  <c:v>1.8552548165451659</c:v>
                </c:pt>
                <c:pt idx="4">
                  <c:v>0.58235277799714102</c:v>
                </c:pt>
              </c:numCache>
            </c:numRef>
          </c:val>
          <c:extLst>
            <c:ext xmlns:c16="http://schemas.microsoft.com/office/drawing/2014/chart" uri="{C3380CC4-5D6E-409C-BE32-E72D297353CC}">
              <c16:uniqueId val="{00000003-6974-489B-ACCC-D77CA1CE18C5}"/>
            </c:ext>
          </c:extLst>
        </c:ser>
        <c:dLbls>
          <c:showLegendKey val="0"/>
          <c:showVal val="0"/>
          <c:showCatName val="0"/>
          <c:showSerName val="0"/>
          <c:showPercent val="0"/>
          <c:showBubbleSize val="0"/>
        </c:dLbls>
        <c:gapWidth val="50"/>
        <c:overlap val="100"/>
        <c:axId val="220990464"/>
        <c:axId val="221000448"/>
      </c:barChart>
      <c:catAx>
        <c:axId val="220990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00448"/>
        <c:crosses val="autoZero"/>
        <c:auto val="1"/>
        <c:lblAlgn val="ctr"/>
        <c:lblOffset val="100"/>
        <c:tickLblSkip val="1"/>
        <c:tickMarkSkip val="1"/>
        <c:noMultiLvlLbl val="0"/>
      </c:catAx>
      <c:valAx>
        <c:axId val="221000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0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MICS11!$M$18:$Q$18</c:f>
              <c:numCache>
                <c:formatCode>###0.0</c:formatCode>
                <c:ptCount val="5"/>
                <c:pt idx="0">
                  <c:v>72</c:v>
                </c:pt>
                <c:pt idx="1">
                  <c:v>84.2</c:v>
                </c:pt>
                <c:pt idx="2">
                  <c:v>86.3</c:v>
                </c:pt>
                <c:pt idx="3">
                  <c:v>89</c:v>
                </c:pt>
                <c:pt idx="4">
                  <c:v>93.1</c:v>
                </c:pt>
              </c:numCache>
            </c:numRef>
          </c:val>
          <c:extLst>
            <c:ext xmlns:c16="http://schemas.microsoft.com/office/drawing/2014/chart" uri="{C3380CC4-5D6E-409C-BE32-E72D297353CC}">
              <c16:uniqueId val="{00000000-2150-437D-8490-4D41EE91235B}"/>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MICS11!$M$19:$Q$19</c:f>
              <c:numCache>
                <c:formatCode>###0.0</c:formatCode>
                <c:ptCount val="5"/>
                <c:pt idx="0">
                  <c:v>7.7</c:v>
                </c:pt>
                <c:pt idx="1">
                  <c:v>4.9000000000000004</c:v>
                </c:pt>
                <c:pt idx="2">
                  <c:v>2.9</c:v>
                </c:pt>
                <c:pt idx="3">
                  <c:v>3.5</c:v>
                </c:pt>
                <c:pt idx="4">
                  <c:v>1.8</c:v>
                </c:pt>
              </c:numCache>
            </c:numRef>
          </c:val>
          <c:extLst>
            <c:ext xmlns:c16="http://schemas.microsoft.com/office/drawing/2014/chart" uri="{C3380CC4-5D6E-409C-BE32-E72D297353CC}">
              <c16:uniqueId val="{00000001-2150-437D-8490-4D41EE91235B}"/>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MICS11!$M$20:$Q$20</c:f>
              <c:numCache>
                <c:formatCode>###0.0</c:formatCode>
                <c:ptCount val="5"/>
                <c:pt idx="0">
                  <c:v>1</c:v>
                </c:pt>
                <c:pt idx="1">
                  <c:v>1.2</c:v>
                </c:pt>
                <c:pt idx="2">
                  <c:v>0.7</c:v>
                </c:pt>
                <c:pt idx="3">
                  <c:v>0.9</c:v>
                </c:pt>
                <c:pt idx="4">
                  <c:v>0.8</c:v>
                </c:pt>
              </c:numCache>
            </c:numRef>
          </c:val>
          <c:extLst>
            <c:ext xmlns:c16="http://schemas.microsoft.com/office/drawing/2014/chart" uri="{C3380CC4-5D6E-409C-BE32-E72D297353CC}">
              <c16:uniqueId val="{00000002-2150-437D-8490-4D41EE91235B}"/>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MICS11!$M$21:$Q$21</c:f>
              <c:numCache>
                <c:formatCode>###0.0</c:formatCode>
                <c:ptCount val="5"/>
                <c:pt idx="0">
                  <c:v>19.3</c:v>
                </c:pt>
                <c:pt idx="1">
                  <c:v>9.8000000000000007</c:v>
                </c:pt>
                <c:pt idx="2">
                  <c:v>10.199999999999999</c:v>
                </c:pt>
                <c:pt idx="3">
                  <c:v>6.7</c:v>
                </c:pt>
                <c:pt idx="4">
                  <c:v>4.3</c:v>
                </c:pt>
              </c:numCache>
            </c:numRef>
          </c:val>
          <c:extLst>
            <c:ext xmlns:c16="http://schemas.microsoft.com/office/drawing/2014/chart" uri="{C3380CC4-5D6E-409C-BE32-E72D297353CC}">
              <c16:uniqueId val="{00000003-2150-437D-8490-4D41EE91235B}"/>
            </c:ext>
          </c:extLst>
        </c:ser>
        <c:dLbls>
          <c:showLegendKey val="0"/>
          <c:showVal val="0"/>
          <c:showCatName val="0"/>
          <c:showSerName val="0"/>
          <c:showPercent val="0"/>
          <c:showBubbleSize val="0"/>
        </c:dLbls>
        <c:gapWidth val="50"/>
        <c:overlap val="100"/>
        <c:axId val="215227392"/>
        <c:axId val="215257856"/>
      </c:barChart>
      <c:catAx>
        <c:axId val="215227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57856"/>
        <c:crosses val="autoZero"/>
        <c:auto val="1"/>
        <c:lblAlgn val="ctr"/>
        <c:lblOffset val="100"/>
        <c:tickLblSkip val="1"/>
        <c:tickMarkSkip val="1"/>
        <c:noMultiLvlLbl val="0"/>
      </c:catAx>
      <c:valAx>
        <c:axId val="215257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27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MICS11!$R$15:$AI$15</c:f>
              <c:strCache>
                <c:ptCount val="18"/>
                <c:pt idx="0">
                  <c:v>Al-Anbar</c:v>
                </c:pt>
                <c:pt idx="1">
                  <c:v>Al-Muthanna</c:v>
                </c:pt>
                <c:pt idx="2">
                  <c:v>Al-Najaf</c:v>
                </c:pt>
                <c:pt idx="3">
                  <c:v>Al-Qadisiya</c:v>
                </c:pt>
                <c:pt idx="4">
                  <c:v>Babil</c:v>
                </c:pt>
                <c:pt idx="5">
                  <c:v>Baghdad</c:v>
                </c:pt>
                <c:pt idx="6">
                  <c:v>Basrah</c:v>
                </c:pt>
                <c:pt idx="7">
                  <c:v>Diyala</c:v>
                </c:pt>
                <c:pt idx="8">
                  <c:v>Dohuk</c:v>
                </c:pt>
                <c:pt idx="9">
                  <c:v>Erbil</c:v>
                </c:pt>
                <c:pt idx="10">
                  <c:v>Karbala</c:v>
                </c:pt>
                <c:pt idx="11">
                  <c:v>Kirkuk</c:v>
                </c:pt>
                <c:pt idx="12">
                  <c:v>Missan</c:v>
                </c:pt>
                <c:pt idx="13">
                  <c:v>Ninewa</c:v>
                </c:pt>
                <c:pt idx="14">
                  <c:v>Salahaddin</c:v>
                </c:pt>
                <c:pt idx="15">
                  <c:v>Suleimaniya</c:v>
                </c:pt>
                <c:pt idx="16">
                  <c:v>Thi-Qar</c:v>
                </c:pt>
                <c:pt idx="17">
                  <c:v>Wasit</c:v>
                </c:pt>
              </c:strCache>
            </c:strRef>
          </c:cat>
          <c:val>
            <c:numRef>
              <c:f>MICS11!$R$18:$AI$18</c:f>
              <c:numCache>
                <c:formatCode>###0.0</c:formatCode>
                <c:ptCount val="18"/>
                <c:pt idx="0">
                  <c:v>93.6</c:v>
                </c:pt>
                <c:pt idx="1">
                  <c:v>96.6</c:v>
                </c:pt>
                <c:pt idx="2">
                  <c:v>99.3</c:v>
                </c:pt>
                <c:pt idx="3">
                  <c:v>93.4</c:v>
                </c:pt>
                <c:pt idx="4">
                  <c:v>90.3</c:v>
                </c:pt>
                <c:pt idx="5">
                  <c:v>96.8</c:v>
                </c:pt>
                <c:pt idx="6">
                  <c:v>99.7</c:v>
                </c:pt>
                <c:pt idx="7">
                  <c:v>89</c:v>
                </c:pt>
                <c:pt idx="8">
                  <c:v>99.5</c:v>
                </c:pt>
                <c:pt idx="9">
                  <c:v>99.2</c:v>
                </c:pt>
                <c:pt idx="10">
                  <c:v>93.2</c:v>
                </c:pt>
                <c:pt idx="11">
                  <c:v>95.6</c:v>
                </c:pt>
                <c:pt idx="12">
                  <c:v>72.8</c:v>
                </c:pt>
                <c:pt idx="13">
                  <c:v>95.8</c:v>
                </c:pt>
                <c:pt idx="14">
                  <c:v>91.1</c:v>
                </c:pt>
                <c:pt idx="15">
                  <c:v>98.7</c:v>
                </c:pt>
                <c:pt idx="16">
                  <c:v>87</c:v>
                </c:pt>
                <c:pt idx="17">
                  <c:v>85.2</c:v>
                </c:pt>
              </c:numCache>
            </c:numRef>
          </c:val>
          <c:extLst>
            <c:ext xmlns:c16="http://schemas.microsoft.com/office/drawing/2014/chart" uri="{C3380CC4-5D6E-409C-BE32-E72D297353CC}">
              <c16:uniqueId val="{00000000-ACDD-4A19-830F-76341A234221}"/>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MICS11!$R$15:$AI$15</c:f>
              <c:strCache>
                <c:ptCount val="18"/>
                <c:pt idx="0">
                  <c:v>Al-Anbar</c:v>
                </c:pt>
                <c:pt idx="1">
                  <c:v>Al-Muthanna</c:v>
                </c:pt>
                <c:pt idx="2">
                  <c:v>Al-Najaf</c:v>
                </c:pt>
                <c:pt idx="3">
                  <c:v>Al-Qadisiya</c:v>
                </c:pt>
                <c:pt idx="4">
                  <c:v>Babil</c:v>
                </c:pt>
                <c:pt idx="5">
                  <c:v>Baghdad</c:v>
                </c:pt>
                <c:pt idx="6">
                  <c:v>Basrah</c:v>
                </c:pt>
                <c:pt idx="7">
                  <c:v>Diyala</c:v>
                </c:pt>
                <c:pt idx="8">
                  <c:v>Dohuk</c:v>
                </c:pt>
                <c:pt idx="9">
                  <c:v>Erbil</c:v>
                </c:pt>
                <c:pt idx="10">
                  <c:v>Karbala</c:v>
                </c:pt>
                <c:pt idx="11">
                  <c:v>Kirkuk</c:v>
                </c:pt>
                <c:pt idx="12">
                  <c:v>Missan</c:v>
                </c:pt>
                <c:pt idx="13">
                  <c:v>Ninewa</c:v>
                </c:pt>
                <c:pt idx="14">
                  <c:v>Salahaddin</c:v>
                </c:pt>
                <c:pt idx="15">
                  <c:v>Suleimaniya</c:v>
                </c:pt>
                <c:pt idx="16">
                  <c:v>Thi-Qar</c:v>
                </c:pt>
                <c:pt idx="17">
                  <c:v>Wasit</c:v>
                </c:pt>
              </c:strCache>
            </c:strRef>
          </c:cat>
          <c:val>
            <c:numRef>
              <c:f>MICS11!$R$19:$AI$19</c:f>
              <c:numCache>
                <c:formatCode>###0.0</c:formatCode>
                <c:ptCount val="18"/>
                <c:pt idx="0">
                  <c:v>0.6</c:v>
                </c:pt>
                <c:pt idx="1">
                  <c:v>2.2000000000000002</c:v>
                </c:pt>
                <c:pt idx="2">
                  <c:v>0.2</c:v>
                </c:pt>
                <c:pt idx="3">
                  <c:v>1.2</c:v>
                </c:pt>
                <c:pt idx="4">
                  <c:v>0.5</c:v>
                </c:pt>
                <c:pt idx="5">
                  <c:v>1.4</c:v>
                </c:pt>
                <c:pt idx="6">
                  <c:v>0</c:v>
                </c:pt>
                <c:pt idx="7">
                  <c:v>1.2</c:v>
                </c:pt>
                <c:pt idx="8">
                  <c:v>0</c:v>
                </c:pt>
                <c:pt idx="9">
                  <c:v>0.4</c:v>
                </c:pt>
                <c:pt idx="10">
                  <c:v>4.9000000000000004</c:v>
                </c:pt>
                <c:pt idx="11">
                  <c:v>1.1000000000000001</c:v>
                </c:pt>
                <c:pt idx="12">
                  <c:v>25</c:v>
                </c:pt>
                <c:pt idx="13">
                  <c:v>3.8</c:v>
                </c:pt>
                <c:pt idx="14">
                  <c:v>0.5</c:v>
                </c:pt>
                <c:pt idx="15">
                  <c:v>0.3</c:v>
                </c:pt>
                <c:pt idx="16">
                  <c:v>1.1000000000000001</c:v>
                </c:pt>
                <c:pt idx="17">
                  <c:v>1.2</c:v>
                </c:pt>
              </c:numCache>
            </c:numRef>
          </c:val>
          <c:extLst>
            <c:ext xmlns:c16="http://schemas.microsoft.com/office/drawing/2014/chart" uri="{C3380CC4-5D6E-409C-BE32-E72D297353CC}">
              <c16:uniqueId val="{00000001-ACDD-4A19-830F-76341A234221}"/>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MICS11!$R$15:$AI$15</c:f>
              <c:strCache>
                <c:ptCount val="18"/>
                <c:pt idx="0">
                  <c:v>Al-Anbar</c:v>
                </c:pt>
                <c:pt idx="1">
                  <c:v>Al-Muthanna</c:v>
                </c:pt>
                <c:pt idx="2">
                  <c:v>Al-Najaf</c:v>
                </c:pt>
                <c:pt idx="3">
                  <c:v>Al-Qadisiya</c:v>
                </c:pt>
                <c:pt idx="4">
                  <c:v>Babil</c:v>
                </c:pt>
                <c:pt idx="5">
                  <c:v>Baghdad</c:v>
                </c:pt>
                <c:pt idx="6">
                  <c:v>Basrah</c:v>
                </c:pt>
                <c:pt idx="7">
                  <c:v>Diyala</c:v>
                </c:pt>
                <c:pt idx="8">
                  <c:v>Dohuk</c:v>
                </c:pt>
                <c:pt idx="9">
                  <c:v>Erbil</c:v>
                </c:pt>
                <c:pt idx="10">
                  <c:v>Karbala</c:v>
                </c:pt>
                <c:pt idx="11">
                  <c:v>Kirkuk</c:v>
                </c:pt>
                <c:pt idx="12">
                  <c:v>Missan</c:v>
                </c:pt>
                <c:pt idx="13">
                  <c:v>Ninewa</c:v>
                </c:pt>
                <c:pt idx="14">
                  <c:v>Salahaddin</c:v>
                </c:pt>
                <c:pt idx="15">
                  <c:v>Suleimaniya</c:v>
                </c:pt>
                <c:pt idx="16">
                  <c:v>Thi-Qar</c:v>
                </c:pt>
                <c:pt idx="17">
                  <c:v>Wasit</c:v>
                </c:pt>
              </c:strCache>
            </c:strRef>
          </c:cat>
          <c:val>
            <c:numRef>
              <c:f>MICS11!$R$20:$AI$20</c:f>
              <c:numCache>
                <c:formatCode>###0.0</c:formatCode>
                <c:ptCount val="18"/>
                <c:pt idx="0">
                  <c:v>0</c:v>
                </c:pt>
                <c:pt idx="1">
                  <c:v>0</c:v>
                </c:pt>
                <c:pt idx="2">
                  <c:v>0</c:v>
                </c:pt>
                <c:pt idx="3">
                  <c:v>0.2</c:v>
                </c:pt>
                <c:pt idx="4">
                  <c:v>0.3</c:v>
                </c:pt>
                <c:pt idx="5">
                  <c:v>0.1</c:v>
                </c:pt>
                <c:pt idx="6">
                  <c:v>0.3</c:v>
                </c:pt>
                <c:pt idx="7">
                  <c:v>0.6</c:v>
                </c:pt>
                <c:pt idx="8">
                  <c:v>0.2</c:v>
                </c:pt>
                <c:pt idx="9">
                  <c:v>0.4</c:v>
                </c:pt>
                <c:pt idx="10">
                  <c:v>1</c:v>
                </c:pt>
                <c:pt idx="11">
                  <c:v>1.1000000000000001</c:v>
                </c:pt>
                <c:pt idx="12">
                  <c:v>0</c:v>
                </c:pt>
                <c:pt idx="13">
                  <c:v>0.4</c:v>
                </c:pt>
                <c:pt idx="14">
                  <c:v>0.7</c:v>
                </c:pt>
                <c:pt idx="15">
                  <c:v>0.6</c:v>
                </c:pt>
                <c:pt idx="16">
                  <c:v>0</c:v>
                </c:pt>
                <c:pt idx="17">
                  <c:v>3.5</c:v>
                </c:pt>
              </c:numCache>
            </c:numRef>
          </c:val>
          <c:extLst>
            <c:ext xmlns:c16="http://schemas.microsoft.com/office/drawing/2014/chart" uri="{C3380CC4-5D6E-409C-BE32-E72D297353CC}">
              <c16:uniqueId val="{00000002-ACDD-4A19-830F-76341A234221}"/>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MICS11!$R$15:$AI$15</c:f>
              <c:strCache>
                <c:ptCount val="18"/>
                <c:pt idx="0">
                  <c:v>Al-Anbar</c:v>
                </c:pt>
                <c:pt idx="1">
                  <c:v>Al-Muthanna</c:v>
                </c:pt>
                <c:pt idx="2">
                  <c:v>Al-Najaf</c:v>
                </c:pt>
                <c:pt idx="3">
                  <c:v>Al-Qadisiya</c:v>
                </c:pt>
                <c:pt idx="4">
                  <c:v>Babil</c:v>
                </c:pt>
                <c:pt idx="5">
                  <c:v>Baghdad</c:v>
                </c:pt>
                <c:pt idx="6">
                  <c:v>Basrah</c:v>
                </c:pt>
                <c:pt idx="7">
                  <c:v>Diyala</c:v>
                </c:pt>
                <c:pt idx="8">
                  <c:v>Dohuk</c:v>
                </c:pt>
                <c:pt idx="9">
                  <c:v>Erbil</c:v>
                </c:pt>
                <c:pt idx="10">
                  <c:v>Karbala</c:v>
                </c:pt>
                <c:pt idx="11">
                  <c:v>Kirkuk</c:v>
                </c:pt>
                <c:pt idx="12">
                  <c:v>Missan</c:v>
                </c:pt>
                <c:pt idx="13">
                  <c:v>Ninewa</c:v>
                </c:pt>
                <c:pt idx="14">
                  <c:v>Salahaddin</c:v>
                </c:pt>
                <c:pt idx="15">
                  <c:v>Suleimaniya</c:v>
                </c:pt>
                <c:pt idx="16">
                  <c:v>Thi-Qar</c:v>
                </c:pt>
                <c:pt idx="17">
                  <c:v>Wasit</c:v>
                </c:pt>
              </c:strCache>
            </c:strRef>
          </c:cat>
          <c:val>
            <c:numRef>
              <c:f>MICS11!$R$21:$AI$21</c:f>
              <c:numCache>
                <c:formatCode>###0.0</c:formatCode>
                <c:ptCount val="18"/>
                <c:pt idx="0">
                  <c:v>5.7</c:v>
                </c:pt>
                <c:pt idx="1">
                  <c:v>1.2</c:v>
                </c:pt>
                <c:pt idx="2">
                  <c:v>0.4</c:v>
                </c:pt>
                <c:pt idx="3">
                  <c:v>5.2</c:v>
                </c:pt>
                <c:pt idx="4">
                  <c:v>8.9</c:v>
                </c:pt>
                <c:pt idx="5">
                  <c:v>1.7</c:v>
                </c:pt>
                <c:pt idx="6">
                  <c:v>0</c:v>
                </c:pt>
                <c:pt idx="7">
                  <c:v>9.1999999999999993</c:v>
                </c:pt>
                <c:pt idx="8">
                  <c:v>0.3</c:v>
                </c:pt>
                <c:pt idx="9">
                  <c:v>0</c:v>
                </c:pt>
                <c:pt idx="10">
                  <c:v>0.9</c:v>
                </c:pt>
                <c:pt idx="11">
                  <c:v>2.2999999999999998</c:v>
                </c:pt>
                <c:pt idx="12">
                  <c:v>2.2000000000000002</c:v>
                </c:pt>
                <c:pt idx="13">
                  <c:v>0</c:v>
                </c:pt>
                <c:pt idx="14">
                  <c:v>7.7</c:v>
                </c:pt>
                <c:pt idx="15">
                  <c:v>0.4</c:v>
                </c:pt>
                <c:pt idx="16">
                  <c:v>11.9</c:v>
                </c:pt>
                <c:pt idx="17">
                  <c:v>10</c:v>
                </c:pt>
              </c:numCache>
            </c:numRef>
          </c:val>
          <c:extLst>
            <c:ext xmlns:c16="http://schemas.microsoft.com/office/drawing/2014/chart" uri="{C3380CC4-5D6E-409C-BE32-E72D297353CC}">
              <c16:uniqueId val="{00000003-ACDD-4A19-830F-76341A234221}"/>
            </c:ext>
          </c:extLst>
        </c:ser>
        <c:dLbls>
          <c:showLegendKey val="0"/>
          <c:showVal val="0"/>
          <c:showCatName val="0"/>
          <c:showSerName val="0"/>
          <c:showPercent val="0"/>
          <c:showBubbleSize val="0"/>
        </c:dLbls>
        <c:gapWidth val="50"/>
        <c:overlap val="100"/>
        <c:axId val="215302912"/>
        <c:axId val="215304448"/>
      </c:barChart>
      <c:catAx>
        <c:axId val="215302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04448"/>
        <c:crosses val="autoZero"/>
        <c:auto val="1"/>
        <c:lblAlgn val="ctr"/>
        <c:lblOffset val="100"/>
        <c:tickLblSkip val="1"/>
        <c:tickMarkSkip val="1"/>
        <c:noMultiLvlLbl val="0"/>
      </c:catAx>
      <c:valAx>
        <c:axId val="215304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02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MICS11!$C$18:$G$18</c:f>
              <c:numCache>
                <c:formatCode>###0.0</c:formatCode>
                <c:ptCount val="5"/>
                <c:pt idx="0">
                  <c:v>85.3</c:v>
                </c:pt>
                <c:pt idx="1">
                  <c:v>93.2</c:v>
                </c:pt>
                <c:pt idx="2">
                  <c:v>96.5</c:v>
                </c:pt>
                <c:pt idx="3">
                  <c:v>98.3</c:v>
                </c:pt>
                <c:pt idx="4">
                  <c:v>99.9</c:v>
                </c:pt>
              </c:numCache>
            </c:numRef>
          </c:val>
          <c:extLst>
            <c:ext xmlns:c16="http://schemas.microsoft.com/office/drawing/2014/chart" uri="{C3380CC4-5D6E-409C-BE32-E72D297353CC}">
              <c16:uniqueId val="{00000000-DD2A-404B-BC44-B395E32BDEA0}"/>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MICS11!$C$19:$G$19</c:f>
              <c:numCache>
                <c:formatCode>###0.0</c:formatCode>
                <c:ptCount val="5"/>
                <c:pt idx="0">
                  <c:v>4.7</c:v>
                </c:pt>
                <c:pt idx="1">
                  <c:v>1.5</c:v>
                </c:pt>
                <c:pt idx="2">
                  <c:v>1.2</c:v>
                </c:pt>
                <c:pt idx="3">
                  <c:v>0.2</c:v>
                </c:pt>
                <c:pt idx="4">
                  <c:v>0</c:v>
                </c:pt>
              </c:numCache>
            </c:numRef>
          </c:val>
          <c:extLst>
            <c:ext xmlns:c16="http://schemas.microsoft.com/office/drawing/2014/chart" uri="{C3380CC4-5D6E-409C-BE32-E72D297353CC}">
              <c16:uniqueId val="{00000001-DD2A-404B-BC44-B395E32BDEA0}"/>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MICS11!$C$20:$G$20</c:f>
              <c:numCache>
                <c:formatCode>###0.0</c:formatCode>
                <c:ptCount val="5"/>
                <c:pt idx="0">
                  <c:v>0.8</c:v>
                </c:pt>
                <c:pt idx="1">
                  <c:v>0.6</c:v>
                </c:pt>
                <c:pt idx="2">
                  <c:v>0.4</c:v>
                </c:pt>
                <c:pt idx="3">
                  <c:v>0.4</c:v>
                </c:pt>
                <c:pt idx="4">
                  <c:v>0</c:v>
                </c:pt>
              </c:numCache>
            </c:numRef>
          </c:val>
          <c:extLst>
            <c:ext xmlns:c16="http://schemas.microsoft.com/office/drawing/2014/chart" uri="{C3380CC4-5D6E-409C-BE32-E72D297353CC}">
              <c16:uniqueId val="{00000002-DD2A-404B-BC44-B395E32BDEA0}"/>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MICS11!$C$21:$G$21</c:f>
              <c:numCache>
                <c:formatCode>###0.0</c:formatCode>
                <c:ptCount val="5"/>
                <c:pt idx="0">
                  <c:v>9.1999999999999993</c:v>
                </c:pt>
                <c:pt idx="1">
                  <c:v>4.7</c:v>
                </c:pt>
                <c:pt idx="2">
                  <c:v>1.9</c:v>
                </c:pt>
                <c:pt idx="3">
                  <c:v>1.1000000000000001</c:v>
                </c:pt>
                <c:pt idx="4">
                  <c:v>0.1</c:v>
                </c:pt>
              </c:numCache>
            </c:numRef>
          </c:val>
          <c:extLst>
            <c:ext xmlns:c16="http://schemas.microsoft.com/office/drawing/2014/chart" uri="{C3380CC4-5D6E-409C-BE32-E72D297353CC}">
              <c16:uniqueId val="{00000003-DD2A-404B-BC44-B395E32BDEA0}"/>
            </c:ext>
          </c:extLst>
        </c:ser>
        <c:dLbls>
          <c:showLegendKey val="0"/>
          <c:showVal val="0"/>
          <c:showCatName val="0"/>
          <c:showSerName val="0"/>
          <c:showPercent val="0"/>
          <c:showBubbleSize val="0"/>
        </c:dLbls>
        <c:gapWidth val="50"/>
        <c:overlap val="100"/>
        <c:axId val="215755008"/>
        <c:axId val="215777280"/>
      </c:barChart>
      <c:catAx>
        <c:axId val="215755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77280"/>
        <c:crosses val="autoZero"/>
        <c:auto val="1"/>
        <c:lblAlgn val="ctr"/>
        <c:lblOffset val="100"/>
        <c:tickLblSkip val="1"/>
        <c:tickMarkSkip val="1"/>
        <c:noMultiLvlLbl val="0"/>
      </c:catAx>
      <c:valAx>
        <c:axId val="215777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55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MICS11!$R$121:$AI$121</c:f>
              <c:strCache>
                <c:ptCount val="18"/>
                <c:pt idx="0">
                  <c:v>Al-Anbar</c:v>
                </c:pt>
                <c:pt idx="1">
                  <c:v>Al-Muthanna</c:v>
                </c:pt>
                <c:pt idx="2">
                  <c:v>Al-Najaf</c:v>
                </c:pt>
                <c:pt idx="3">
                  <c:v>Al-Qadisiya</c:v>
                </c:pt>
                <c:pt idx="4">
                  <c:v>Babil</c:v>
                </c:pt>
                <c:pt idx="5">
                  <c:v>Baghdad</c:v>
                </c:pt>
                <c:pt idx="6">
                  <c:v>Basrah</c:v>
                </c:pt>
                <c:pt idx="7">
                  <c:v>Diyala</c:v>
                </c:pt>
                <c:pt idx="8">
                  <c:v>Dohuk</c:v>
                </c:pt>
                <c:pt idx="9">
                  <c:v>Erbil</c:v>
                </c:pt>
                <c:pt idx="10">
                  <c:v>Karbala</c:v>
                </c:pt>
                <c:pt idx="11">
                  <c:v>Kirkuk</c:v>
                </c:pt>
                <c:pt idx="12">
                  <c:v>Missan</c:v>
                </c:pt>
                <c:pt idx="13">
                  <c:v>Ninewa</c:v>
                </c:pt>
                <c:pt idx="14">
                  <c:v>Salahaddin</c:v>
                </c:pt>
                <c:pt idx="15">
                  <c:v>Suleimaniya</c:v>
                </c:pt>
                <c:pt idx="16">
                  <c:v>Thi-Qar</c:v>
                </c:pt>
                <c:pt idx="17">
                  <c:v>Wasit</c:v>
                </c:pt>
              </c:strCache>
            </c:strRef>
          </c:cat>
          <c:val>
            <c:numRef>
              <c:f>MICS11!$R$124:$AI$124</c:f>
              <c:numCache>
                <c:formatCode>###0.0</c:formatCode>
                <c:ptCount val="18"/>
                <c:pt idx="0">
                  <c:v>97.958515735570813</c:v>
                </c:pt>
                <c:pt idx="1">
                  <c:v>91.753445948661195</c:v>
                </c:pt>
                <c:pt idx="2">
                  <c:v>92.493179014242003</c:v>
                </c:pt>
                <c:pt idx="3">
                  <c:v>84.43353066647984</c:v>
                </c:pt>
                <c:pt idx="4">
                  <c:v>87.795910704458805</c:v>
                </c:pt>
                <c:pt idx="5">
                  <c:v>96.478650711396966</c:v>
                </c:pt>
                <c:pt idx="6">
                  <c:v>93.601036146302263</c:v>
                </c:pt>
                <c:pt idx="7">
                  <c:v>92.985961827729838</c:v>
                </c:pt>
                <c:pt idx="8">
                  <c:v>97.672822193746711</c:v>
                </c:pt>
                <c:pt idx="9">
                  <c:v>98.703429451665158</c:v>
                </c:pt>
                <c:pt idx="10">
                  <c:v>90.918990461580577</c:v>
                </c:pt>
                <c:pt idx="11">
                  <c:v>93.210622697376806</c:v>
                </c:pt>
                <c:pt idx="12">
                  <c:v>91.299729668575239</c:v>
                </c:pt>
                <c:pt idx="13">
                  <c:v>95.101044533942883</c:v>
                </c:pt>
                <c:pt idx="14">
                  <c:v>95.981433861324192</c:v>
                </c:pt>
                <c:pt idx="15">
                  <c:v>96.964369239722842</c:v>
                </c:pt>
                <c:pt idx="16">
                  <c:v>86.781350123919637</c:v>
                </c:pt>
                <c:pt idx="17">
                  <c:v>91.932047350392764</c:v>
                </c:pt>
              </c:numCache>
            </c:numRef>
          </c:val>
          <c:extLst>
            <c:ext xmlns:c16="http://schemas.microsoft.com/office/drawing/2014/chart" uri="{C3380CC4-5D6E-409C-BE32-E72D297353CC}">
              <c16:uniqueId val="{00000000-1C25-4C7B-B2FC-CF45B8D749B1}"/>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MICS11!$R$121:$AI$121</c:f>
              <c:strCache>
                <c:ptCount val="18"/>
                <c:pt idx="0">
                  <c:v>Al-Anbar</c:v>
                </c:pt>
                <c:pt idx="1">
                  <c:v>Al-Muthanna</c:v>
                </c:pt>
                <c:pt idx="2">
                  <c:v>Al-Najaf</c:v>
                </c:pt>
                <c:pt idx="3">
                  <c:v>Al-Qadisiya</c:v>
                </c:pt>
                <c:pt idx="4">
                  <c:v>Babil</c:v>
                </c:pt>
                <c:pt idx="5">
                  <c:v>Baghdad</c:v>
                </c:pt>
                <c:pt idx="6">
                  <c:v>Basrah</c:v>
                </c:pt>
                <c:pt idx="7">
                  <c:v>Diyala</c:v>
                </c:pt>
                <c:pt idx="8">
                  <c:v>Dohuk</c:v>
                </c:pt>
                <c:pt idx="9">
                  <c:v>Erbil</c:v>
                </c:pt>
                <c:pt idx="10">
                  <c:v>Karbala</c:v>
                </c:pt>
                <c:pt idx="11">
                  <c:v>Kirkuk</c:v>
                </c:pt>
                <c:pt idx="12">
                  <c:v>Missan</c:v>
                </c:pt>
                <c:pt idx="13">
                  <c:v>Ninewa</c:v>
                </c:pt>
                <c:pt idx="14">
                  <c:v>Salahaddin</c:v>
                </c:pt>
                <c:pt idx="15">
                  <c:v>Suleimaniya</c:v>
                </c:pt>
                <c:pt idx="16">
                  <c:v>Thi-Qar</c:v>
                </c:pt>
                <c:pt idx="17">
                  <c:v>Wasit</c:v>
                </c:pt>
              </c:strCache>
            </c:strRef>
          </c:cat>
          <c:val>
            <c:numRef>
              <c:f>MICS11!$R$125:$AI$125</c:f>
              <c:numCache>
                <c:formatCode>###0.0</c:formatCode>
                <c:ptCount val="18"/>
                <c:pt idx="0">
                  <c:v>1.2266179189174153</c:v>
                </c:pt>
                <c:pt idx="1">
                  <c:v>2.5450267645640978</c:v>
                </c:pt>
                <c:pt idx="2">
                  <c:v>5.0823664651811153</c:v>
                </c:pt>
                <c:pt idx="3">
                  <c:v>3.5921043117851177</c:v>
                </c:pt>
                <c:pt idx="4">
                  <c:v>1.4871122649872226</c:v>
                </c:pt>
                <c:pt idx="5">
                  <c:v>2.6540546582971598</c:v>
                </c:pt>
                <c:pt idx="6">
                  <c:v>2.0824760275493679</c:v>
                </c:pt>
                <c:pt idx="7">
                  <c:v>4.7207284518066928</c:v>
                </c:pt>
                <c:pt idx="8">
                  <c:v>1.4806787109921822</c:v>
                </c:pt>
                <c:pt idx="9">
                  <c:v>0.83506500325944355</c:v>
                </c:pt>
                <c:pt idx="10">
                  <c:v>6.9962083074179215</c:v>
                </c:pt>
                <c:pt idx="11">
                  <c:v>6.4791718696868426</c:v>
                </c:pt>
                <c:pt idx="12">
                  <c:v>1.8338090540818817</c:v>
                </c:pt>
                <c:pt idx="13">
                  <c:v>4.3365403585793167</c:v>
                </c:pt>
                <c:pt idx="14">
                  <c:v>1.9350836826019349</c:v>
                </c:pt>
                <c:pt idx="15">
                  <c:v>1.9491886405239882</c:v>
                </c:pt>
                <c:pt idx="16">
                  <c:v>5.767018310828945</c:v>
                </c:pt>
                <c:pt idx="17">
                  <c:v>1.2048585479168927</c:v>
                </c:pt>
              </c:numCache>
            </c:numRef>
          </c:val>
          <c:extLst>
            <c:ext xmlns:c16="http://schemas.microsoft.com/office/drawing/2014/chart" uri="{C3380CC4-5D6E-409C-BE32-E72D297353CC}">
              <c16:uniqueId val="{00000001-1C25-4C7B-B2FC-CF45B8D749B1}"/>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MICS11!$R$121:$AI$121</c:f>
              <c:strCache>
                <c:ptCount val="18"/>
                <c:pt idx="0">
                  <c:v>Al-Anbar</c:v>
                </c:pt>
                <c:pt idx="1">
                  <c:v>Al-Muthanna</c:v>
                </c:pt>
                <c:pt idx="2">
                  <c:v>Al-Najaf</c:v>
                </c:pt>
                <c:pt idx="3">
                  <c:v>Al-Qadisiya</c:v>
                </c:pt>
                <c:pt idx="4">
                  <c:v>Babil</c:v>
                </c:pt>
                <c:pt idx="5">
                  <c:v>Baghdad</c:v>
                </c:pt>
                <c:pt idx="6">
                  <c:v>Basrah</c:v>
                </c:pt>
                <c:pt idx="7">
                  <c:v>Diyala</c:v>
                </c:pt>
                <c:pt idx="8">
                  <c:v>Dohuk</c:v>
                </c:pt>
                <c:pt idx="9">
                  <c:v>Erbil</c:v>
                </c:pt>
                <c:pt idx="10">
                  <c:v>Karbala</c:v>
                </c:pt>
                <c:pt idx="11">
                  <c:v>Kirkuk</c:v>
                </c:pt>
                <c:pt idx="12">
                  <c:v>Missan</c:v>
                </c:pt>
                <c:pt idx="13">
                  <c:v>Ninewa</c:v>
                </c:pt>
                <c:pt idx="14">
                  <c:v>Salahaddin</c:v>
                </c:pt>
                <c:pt idx="15">
                  <c:v>Suleimaniya</c:v>
                </c:pt>
                <c:pt idx="16">
                  <c:v>Thi-Qar</c:v>
                </c:pt>
                <c:pt idx="17">
                  <c:v>Wasit</c:v>
                </c:pt>
              </c:strCache>
            </c:strRef>
          </c:cat>
          <c:val>
            <c:numRef>
              <c:f>MICS11!$R$126:$AI$126</c:f>
              <c:numCache>
                <c:formatCode>###0.0</c:formatCode>
                <c:ptCount val="18"/>
                <c:pt idx="0">
                  <c:v>0.63435063563920957</c:v>
                </c:pt>
                <c:pt idx="1">
                  <c:v>2.8232615814706254</c:v>
                </c:pt>
                <c:pt idx="2">
                  <c:v>2.4244545205768819</c:v>
                </c:pt>
                <c:pt idx="3">
                  <c:v>6.070422661078271</c:v>
                </c:pt>
                <c:pt idx="4">
                  <c:v>7.0760775884051448</c:v>
                </c:pt>
                <c:pt idx="5">
                  <c:v>0.71718772307379397</c:v>
                </c:pt>
                <c:pt idx="6">
                  <c:v>4.0552368190902683</c:v>
                </c:pt>
                <c:pt idx="7">
                  <c:v>2.2537277598389363</c:v>
                </c:pt>
                <c:pt idx="8">
                  <c:v>0.84649909526110667</c:v>
                </c:pt>
                <c:pt idx="9">
                  <c:v>0.41513354563573668</c:v>
                </c:pt>
                <c:pt idx="10">
                  <c:v>1.7446201641175603</c:v>
                </c:pt>
                <c:pt idx="11">
                  <c:v>0.28067634756007032</c:v>
                </c:pt>
                <c:pt idx="12">
                  <c:v>4.0780419767048084</c:v>
                </c:pt>
                <c:pt idx="13">
                  <c:v>0.39218045549095537</c:v>
                </c:pt>
                <c:pt idx="14">
                  <c:v>0.93764796625653646</c:v>
                </c:pt>
                <c:pt idx="15">
                  <c:v>1.0864421197531697</c:v>
                </c:pt>
                <c:pt idx="16">
                  <c:v>6.1737067757562309</c:v>
                </c:pt>
                <c:pt idx="17">
                  <c:v>5.7606783212041703</c:v>
                </c:pt>
              </c:numCache>
            </c:numRef>
          </c:val>
          <c:extLst>
            <c:ext xmlns:c16="http://schemas.microsoft.com/office/drawing/2014/chart" uri="{C3380CC4-5D6E-409C-BE32-E72D297353CC}">
              <c16:uniqueId val="{00000002-1C25-4C7B-B2FC-CF45B8D749B1}"/>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MICS11!$R$121:$AI$121</c:f>
              <c:strCache>
                <c:ptCount val="18"/>
                <c:pt idx="0">
                  <c:v>Al-Anbar</c:v>
                </c:pt>
                <c:pt idx="1">
                  <c:v>Al-Muthanna</c:v>
                </c:pt>
                <c:pt idx="2">
                  <c:v>Al-Najaf</c:v>
                </c:pt>
                <c:pt idx="3">
                  <c:v>Al-Qadisiya</c:v>
                </c:pt>
                <c:pt idx="4">
                  <c:v>Babil</c:v>
                </c:pt>
                <c:pt idx="5">
                  <c:v>Baghdad</c:v>
                </c:pt>
                <c:pt idx="6">
                  <c:v>Basrah</c:v>
                </c:pt>
                <c:pt idx="7">
                  <c:v>Diyala</c:v>
                </c:pt>
                <c:pt idx="8">
                  <c:v>Dohuk</c:v>
                </c:pt>
                <c:pt idx="9">
                  <c:v>Erbil</c:v>
                </c:pt>
                <c:pt idx="10">
                  <c:v>Karbala</c:v>
                </c:pt>
                <c:pt idx="11">
                  <c:v>Kirkuk</c:v>
                </c:pt>
                <c:pt idx="12">
                  <c:v>Missan</c:v>
                </c:pt>
                <c:pt idx="13">
                  <c:v>Ninewa</c:v>
                </c:pt>
                <c:pt idx="14">
                  <c:v>Salahaddin</c:v>
                </c:pt>
                <c:pt idx="15">
                  <c:v>Suleimaniya</c:v>
                </c:pt>
                <c:pt idx="16">
                  <c:v>Thi-Qar</c:v>
                </c:pt>
                <c:pt idx="17">
                  <c:v>Wasit</c:v>
                </c:pt>
              </c:strCache>
            </c:strRef>
          </c:cat>
          <c:val>
            <c:numRef>
              <c:f>MICS11!$R$127:$AI$127</c:f>
              <c:numCache>
                <c:formatCode>###0.0</c:formatCode>
                <c:ptCount val="18"/>
                <c:pt idx="0">
                  <c:v>0.18051570987256171</c:v>
                </c:pt>
                <c:pt idx="1">
                  <c:v>2.8782657053040821</c:v>
                </c:pt>
                <c:pt idx="2">
                  <c:v>0</c:v>
                </c:pt>
                <c:pt idx="3">
                  <c:v>5.9039423606567718</c:v>
                </c:pt>
                <c:pt idx="4">
                  <c:v>3.640899442148827</c:v>
                </c:pt>
                <c:pt idx="5">
                  <c:v>0.15010690723207998</c:v>
                </c:pt>
                <c:pt idx="6">
                  <c:v>0.26125100705810067</c:v>
                </c:pt>
                <c:pt idx="7">
                  <c:v>3.9581960624532765E-2</c:v>
                </c:pt>
                <c:pt idx="8">
                  <c:v>0</c:v>
                </c:pt>
                <c:pt idx="9">
                  <c:v>4.6371999439661304E-2</c:v>
                </c:pt>
                <c:pt idx="10">
                  <c:v>0.34018106688394101</c:v>
                </c:pt>
                <c:pt idx="11">
                  <c:v>2.9529085376281156E-2</c:v>
                </c:pt>
                <c:pt idx="12">
                  <c:v>2.7884193006380715</c:v>
                </c:pt>
                <c:pt idx="13">
                  <c:v>0.17023465198684515</c:v>
                </c:pt>
                <c:pt idx="14">
                  <c:v>1.1458344898173374</c:v>
                </c:pt>
                <c:pt idx="15">
                  <c:v>0</c:v>
                </c:pt>
                <c:pt idx="16">
                  <c:v>1.2779247894951873</c:v>
                </c:pt>
                <c:pt idx="17">
                  <c:v>1.1024157804861725</c:v>
                </c:pt>
              </c:numCache>
            </c:numRef>
          </c:val>
          <c:extLst>
            <c:ext xmlns:c16="http://schemas.microsoft.com/office/drawing/2014/chart" uri="{C3380CC4-5D6E-409C-BE32-E72D297353CC}">
              <c16:uniqueId val="{00000003-1C25-4C7B-B2FC-CF45B8D749B1}"/>
            </c:ext>
          </c:extLst>
        </c:ser>
        <c:dLbls>
          <c:showLegendKey val="0"/>
          <c:showVal val="0"/>
          <c:showCatName val="0"/>
          <c:showSerName val="0"/>
          <c:showPercent val="0"/>
          <c:showBubbleSize val="0"/>
        </c:dLbls>
        <c:gapWidth val="50"/>
        <c:overlap val="100"/>
        <c:axId val="216671744"/>
        <c:axId val="216673280"/>
      </c:barChart>
      <c:catAx>
        <c:axId val="216671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73280"/>
        <c:crosses val="autoZero"/>
        <c:auto val="1"/>
        <c:lblAlgn val="ctr"/>
        <c:lblOffset val="100"/>
        <c:tickLblSkip val="1"/>
        <c:tickMarkSkip val="1"/>
        <c:noMultiLvlLbl val="0"/>
      </c:catAx>
      <c:valAx>
        <c:axId val="216673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71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MICS11!$M$222:$Q$222</c:f>
              <c:numCache>
                <c:formatCode>###0.0</c:formatCode>
                <c:ptCount val="5"/>
                <c:pt idx="0">
                  <c:v>60.409333968698284</c:v>
                </c:pt>
                <c:pt idx="1">
                  <c:v>77.388022900127993</c:v>
                </c:pt>
                <c:pt idx="2">
                  <c:v>83.895768341011063</c:v>
                </c:pt>
                <c:pt idx="3">
                  <c:v>88.488252604558966</c:v>
                </c:pt>
                <c:pt idx="4">
                  <c:v>94.800415216656816</c:v>
                </c:pt>
              </c:numCache>
            </c:numRef>
          </c:val>
          <c:extLst>
            <c:ext xmlns:c16="http://schemas.microsoft.com/office/drawing/2014/chart" uri="{C3380CC4-5D6E-409C-BE32-E72D297353CC}">
              <c16:uniqueId val="{00000000-05C7-4696-883B-048C63ECB2E7}"/>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MICS11!$M$223:$Q$223</c:f>
              <c:numCache>
                <c:formatCode>###0.0</c:formatCode>
                <c:ptCount val="5"/>
                <c:pt idx="0">
                  <c:v>13.005719664777502</c:v>
                </c:pt>
                <c:pt idx="1">
                  <c:v>8.0685874337747787</c:v>
                </c:pt>
                <c:pt idx="2">
                  <c:v>5.2397768902976107</c:v>
                </c:pt>
                <c:pt idx="3">
                  <c:v>5.1898241633001048</c:v>
                </c:pt>
                <c:pt idx="4">
                  <c:v>2.1559836494511955</c:v>
                </c:pt>
              </c:numCache>
            </c:numRef>
          </c:val>
          <c:extLst>
            <c:ext xmlns:c16="http://schemas.microsoft.com/office/drawing/2014/chart" uri="{C3380CC4-5D6E-409C-BE32-E72D297353CC}">
              <c16:uniqueId val="{00000001-05C7-4696-883B-048C63ECB2E7}"/>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MICS11!$M$224:$Q$224</c:f>
              <c:numCache>
                <c:formatCode>###0.0</c:formatCode>
                <c:ptCount val="5"/>
                <c:pt idx="0">
                  <c:v>26.584946366524349</c:v>
                </c:pt>
                <c:pt idx="1">
                  <c:v>14.543389666097269</c:v>
                </c:pt>
                <c:pt idx="2">
                  <c:v>10.864454768691219</c:v>
                </c:pt>
                <c:pt idx="3">
                  <c:v>6.3219232321409624</c:v>
                </c:pt>
                <c:pt idx="4">
                  <c:v>3.0436011338920066</c:v>
                </c:pt>
              </c:numCache>
            </c:numRef>
          </c:val>
          <c:extLst>
            <c:ext xmlns:c16="http://schemas.microsoft.com/office/drawing/2014/chart" uri="{C3380CC4-5D6E-409C-BE32-E72D297353CC}">
              <c16:uniqueId val="{00000002-05C7-4696-883B-048C63ECB2E7}"/>
            </c:ext>
          </c:extLst>
        </c:ser>
        <c:dLbls>
          <c:showLegendKey val="0"/>
          <c:showVal val="0"/>
          <c:showCatName val="0"/>
          <c:showSerName val="0"/>
          <c:showPercent val="0"/>
          <c:showBubbleSize val="0"/>
        </c:dLbls>
        <c:gapWidth val="50"/>
        <c:overlap val="100"/>
        <c:axId val="217394560"/>
        <c:axId val="217478272"/>
      </c:barChart>
      <c:catAx>
        <c:axId val="217394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8272"/>
        <c:crosses val="autoZero"/>
        <c:auto val="1"/>
        <c:lblAlgn val="ctr"/>
        <c:lblOffset val="100"/>
        <c:tickLblSkip val="1"/>
        <c:tickMarkSkip val="1"/>
        <c:noMultiLvlLbl val="0"/>
      </c:catAx>
      <c:valAx>
        <c:axId val="217478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94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MICS11!$R$221:$AI$221</c:f>
              <c:strCache>
                <c:ptCount val="18"/>
                <c:pt idx="0">
                  <c:v>Al-Anbar</c:v>
                </c:pt>
                <c:pt idx="1">
                  <c:v>Al-Muthanna</c:v>
                </c:pt>
                <c:pt idx="2">
                  <c:v>Al-Najaf</c:v>
                </c:pt>
                <c:pt idx="3">
                  <c:v>Al-Qadisiya</c:v>
                </c:pt>
                <c:pt idx="4">
                  <c:v>Babil</c:v>
                </c:pt>
                <c:pt idx="5">
                  <c:v>Baghdad</c:v>
                </c:pt>
                <c:pt idx="6">
                  <c:v>Basrah</c:v>
                </c:pt>
                <c:pt idx="7">
                  <c:v>Diyala</c:v>
                </c:pt>
                <c:pt idx="8">
                  <c:v>Dohuk</c:v>
                </c:pt>
                <c:pt idx="9">
                  <c:v>Erbil</c:v>
                </c:pt>
                <c:pt idx="10">
                  <c:v>Karbala</c:v>
                </c:pt>
                <c:pt idx="11">
                  <c:v>Kirkuk</c:v>
                </c:pt>
                <c:pt idx="12">
                  <c:v>Missan</c:v>
                </c:pt>
                <c:pt idx="13">
                  <c:v>Ninewa</c:v>
                </c:pt>
                <c:pt idx="14">
                  <c:v>Salahaddin</c:v>
                </c:pt>
                <c:pt idx="15">
                  <c:v>Suleimaniya</c:v>
                </c:pt>
                <c:pt idx="16">
                  <c:v>Thi-Qar</c:v>
                </c:pt>
                <c:pt idx="17">
                  <c:v>Wasit</c:v>
                </c:pt>
              </c:strCache>
            </c:strRef>
          </c:cat>
          <c:val>
            <c:numRef>
              <c:f>MICS11!$R$222:$AI$222</c:f>
              <c:numCache>
                <c:formatCode>###0.0</c:formatCode>
                <c:ptCount val="18"/>
                <c:pt idx="0">
                  <c:v>93.350557852541101</c:v>
                </c:pt>
                <c:pt idx="1">
                  <c:v>78.171474685598213</c:v>
                </c:pt>
                <c:pt idx="2">
                  <c:v>89.818696105722267</c:v>
                </c:pt>
                <c:pt idx="3">
                  <c:v>81.954145921610802</c:v>
                </c:pt>
                <c:pt idx="4">
                  <c:v>88.4138582580714</c:v>
                </c:pt>
                <c:pt idx="5">
                  <c:v>96.517118026392836</c:v>
                </c:pt>
                <c:pt idx="6">
                  <c:v>92.957424939774768</c:v>
                </c:pt>
                <c:pt idx="7">
                  <c:v>87.846769539045056</c:v>
                </c:pt>
                <c:pt idx="8">
                  <c:v>88.162467257275608</c:v>
                </c:pt>
                <c:pt idx="9">
                  <c:v>94.642597256914854</c:v>
                </c:pt>
                <c:pt idx="10">
                  <c:v>95.062673659770041</c:v>
                </c:pt>
                <c:pt idx="11">
                  <c:v>99.282490524847873</c:v>
                </c:pt>
                <c:pt idx="12">
                  <c:v>88.80323005746537</c:v>
                </c:pt>
                <c:pt idx="13">
                  <c:v>87.621888031049167</c:v>
                </c:pt>
                <c:pt idx="14">
                  <c:v>84.056268826611841</c:v>
                </c:pt>
                <c:pt idx="15">
                  <c:v>97.927651086861971</c:v>
                </c:pt>
                <c:pt idx="16">
                  <c:v>82.005943172586271</c:v>
                </c:pt>
                <c:pt idx="17">
                  <c:v>87.283791962114435</c:v>
                </c:pt>
              </c:numCache>
            </c:numRef>
          </c:val>
          <c:extLst>
            <c:ext xmlns:c16="http://schemas.microsoft.com/office/drawing/2014/chart" uri="{C3380CC4-5D6E-409C-BE32-E72D297353CC}">
              <c16:uniqueId val="{00000000-879C-4060-B861-8C5F59F34A5D}"/>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MICS11!$R$221:$AI$221</c:f>
              <c:strCache>
                <c:ptCount val="18"/>
                <c:pt idx="0">
                  <c:v>Al-Anbar</c:v>
                </c:pt>
                <c:pt idx="1">
                  <c:v>Al-Muthanna</c:v>
                </c:pt>
                <c:pt idx="2">
                  <c:v>Al-Najaf</c:v>
                </c:pt>
                <c:pt idx="3">
                  <c:v>Al-Qadisiya</c:v>
                </c:pt>
                <c:pt idx="4">
                  <c:v>Babil</c:v>
                </c:pt>
                <c:pt idx="5">
                  <c:v>Baghdad</c:v>
                </c:pt>
                <c:pt idx="6">
                  <c:v>Basrah</c:v>
                </c:pt>
                <c:pt idx="7">
                  <c:v>Diyala</c:v>
                </c:pt>
                <c:pt idx="8">
                  <c:v>Dohuk</c:v>
                </c:pt>
                <c:pt idx="9">
                  <c:v>Erbil</c:v>
                </c:pt>
                <c:pt idx="10">
                  <c:v>Karbala</c:v>
                </c:pt>
                <c:pt idx="11">
                  <c:v>Kirkuk</c:v>
                </c:pt>
                <c:pt idx="12">
                  <c:v>Missan</c:v>
                </c:pt>
                <c:pt idx="13">
                  <c:v>Ninewa</c:v>
                </c:pt>
                <c:pt idx="14">
                  <c:v>Salahaddin</c:v>
                </c:pt>
                <c:pt idx="15">
                  <c:v>Suleimaniya</c:v>
                </c:pt>
                <c:pt idx="16">
                  <c:v>Thi-Qar</c:v>
                </c:pt>
                <c:pt idx="17">
                  <c:v>Wasit</c:v>
                </c:pt>
              </c:strCache>
            </c:strRef>
          </c:cat>
          <c:val>
            <c:numRef>
              <c:f>MICS11!$R$223:$AI$223</c:f>
              <c:numCache>
                <c:formatCode>###0.0</c:formatCode>
                <c:ptCount val="18"/>
                <c:pt idx="0">
                  <c:v>5.4916099572802368</c:v>
                </c:pt>
                <c:pt idx="1">
                  <c:v>5.7579732298237447</c:v>
                </c:pt>
                <c:pt idx="2">
                  <c:v>9.1518756698443049</c:v>
                </c:pt>
                <c:pt idx="3">
                  <c:v>11.800657387559431</c:v>
                </c:pt>
                <c:pt idx="4">
                  <c:v>0.85033748581453383</c:v>
                </c:pt>
                <c:pt idx="5">
                  <c:v>3.0889219016817235</c:v>
                </c:pt>
                <c:pt idx="6">
                  <c:v>0.40004875156120434</c:v>
                </c:pt>
                <c:pt idx="7">
                  <c:v>4.3656129439010494</c:v>
                </c:pt>
                <c:pt idx="8">
                  <c:v>0.94948339134981929</c:v>
                </c:pt>
                <c:pt idx="9">
                  <c:v>0.90340382564441757</c:v>
                </c:pt>
                <c:pt idx="10">
                  <c:v>4.7353316457942451</c:v>
                </c:pt>
                <c:pt idx="11">
                  <c:v>0.71750947515213304</c:v>
                </c:pt>
                <c:pt idx="12">
                  <c:v>3.1140316599947422</c:v>
                </c:pt>
                <c:pt idx="13">
                  <c:v>6.7779434229913251</c:v>
                </c:pt>
                <c:pt idx="14">
                  <c:v>3.5602735084909827</c:v>
                </c:pt>
                <c:pt idx="15">
                  <c:v>1.9192765704423191</c:v>
                </c:pt>
                <c:pt idx="16">
                  <c:v>5.6059226571965262</c:v>
                </c:pt>
                <c:pt idx="17">
                  <c:v>2.3941886574579097</c:v>
                </c:pt>
              </c:numCache>
            </c:numRef>
          </c:val>
          <c:extLst>
            <c:ext xmlns:c16="http://schemas.microsoft.com/office/drawing/2014/chart" uri="{C3380CC4-5D6E-409C-BE32-E72D297353CC}">
              <c16:uniqueId val="{00000001-879C-4060-B861-8C5F59F34A5D}"/>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MICS11!$R$221:$AI$221</c:f>
              <c:strCache>
                <c:ptCount val="18"/>
                <c:pt idx="0">
                  <c:v>Al-Anbar</c:v>
                </c:pt>
                <c:pt idx="1">
                  <c:v>Al-Muthanna</c:v>
                </c:pt>
                <c:pt idx="2">
                  <c:v>Al-Najaf</c:v>
                </c:pt>
                <c:pt idx="3">
                  <c:v>Al-Qadisiya</c:v>
                </c:pt>
                <c:pt idx="4">
                  <c:v>Babil</c:v>
                </c:pt>
                <c:pt idx="5">
                  <c:v>Baghdad</c:v>
                </c:pt>
                <c:pt idx="6">
                  <c:v>Basrah</c:v>
                </c:pt>
                <c:pt idx="7">
                  <c:v>Diyala</c:v>
                </c:pt>
                <c:pt idx="8">
                  <c:v>Dohuk</c:v>
                </c:pt>
                <c:pt idx="9">
                  <c:v>Erbil</c:v>
                </c:pt>
                <c:pt idx="10">
                  <c:v>Karbala</c:v>
                </c:pt>
                <c:pt idx="11">
                  <c:v>Kirkuk</c:v>
                </c:pt>
                <c:pt idx="12">
                  <c:v>Missan</c:v>
                </c:pt>
                <c:pt idx="13">
                  <c:v>Ninewa</c:v>
                </c:pt>
                <c:pt idx="14">
                  <c:v>Salahaddin</c:v>
                </c:pt>
                <c:pt idx="15">
                  <c:v>Suleimaniya</c:v>
                </c:pt>
                <c:pt idx="16">
                  <c:v>Thi-Qar</c:v>
                </c:pt>
                <c:pt idx="17">
                  <c:v>Wasit</c:v>
                </c:pt>
              </c:strCache>
            </c:strRef>
          </c:cat>
          <c:val>
            <c:numRef>
              <c:f>MICS11!$R$224:$AI$224</c:f>
              <c:numCache>
                <c:formatCode>###0.0</c:formatCode>
                <c:ptCount val="18"/>
                <c:pt idx="0">
                  <c:v>1.1578321901785424</c:v>
                </c:pt>
                <c:pt idx="1">
                  <c:v>16.070552084578235</c:v>
                </c:pt>
                <c:pt idx="2">
                  <c:v>1.0294282244335178</c:v>
                </c:pt>
                <c:pt idx="3">
                  <c:v>6.2451966908298493</c:v>
                </c:pt>
                <c:pt idx="4">
                  <c:v>10.735804256113873</c:v>
                </c:pt>
                <c:pt idx="5">
                  <c:v>0.39396007192547389</c:v>
                </c:pt>
                <c:pt idx="6">
                  <c:v>6.6425263086636352</c:v>
                </c:pt>
                <c:pt idx="7">
                  <c:v>7.787617517053576</c:v>
                </c:pt>
                <c:pt idx="8">
                  <c:v>10.888049351374413</c:v>
                </c:pt>
                <c:pt idx="9">
                  <c:v>4.453998917440547</c:v>
                </c:pt>
                <c:pt idx="10">
                  <c:v>0.20199469443570123</c:v>
                </c:pt>
                <c:pt idx="11">
                  <c:v>0</c:v>
                </c:pt>
                <c:pt idx="12">
                  <c:v>8.082738282539836</c:v>
                </c:pt>
                <c:pt idx="13">
                  <c:v>5.600168545959292</c:v>
                </c:pt>
                <c:pt idx="14">
                  <c:v>12.383457664896788</c:v>
                </c:pt>
                <c:pt idx="15">
                  <c:v>0.1530723426957574</c:v>
                </c:pt>
                <c:pt idx="16">
                  <c:v>12.38813417021715</c:v>
                </c:pt>
                <c:pt idx="17">
                  <c:v>10.322019380427779</c:v>
                </c:pt>
              </c:numCache>
            </c:numRef>
          </c:val>
          <c:extLst>
            <c:ext xmlns:c16="http://schemas.microsoft.com/office/drawing/2014/chart" uri="{C3380CC4-5D6E-409C-BE32-E72D297353CC}">
              <c16:uniqueId val="{00000002-879C-4060-B861-8C5F59F34A5D}"/>
            </c:ext>
          </c:extLst>
        </c:ser>
        <c:dLbls>
          <c:showLegendKey val="0"/>
          <c:showVal val="0"/>
          <c:showCatName val="0"/>
          <c:showSerName val="0"/>
          <c:showPercent val="0"/>
          <c:showBubbleSize val="0"/>
        </c:dLbls>
        <c:gapWidth val="50"/>
        <c:overlap val="100"/>
        <c:axId val="217575424"/>
        <c:axId val="217576960"/>
      </c:barChart>
      <c:catAx>
        <c:axId val="217575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76960"/>
        <c:crosses val="autoZero"/>
        <c:auto val="1"/>
        <c:lblAlgn val="ctr"/>
        <c:lblOffset val="100"/>
        <c:tickLblSkip val="1"/>
        <c:tickMarkSkip val="1"/>
        <c:noMultiLvlLbl val="0"/>
      </c:catAx>
      <c:valAx>
        <c:axId val="217576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75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MICS11!$C$222:$G$222</c:f>
              <c:numCache>
                <c:formatCode>###0.0</c:formatCode>
                <c:ptCount val="5"/>
                <c:pt idx="0">
                  <c:v>75.146446992785613</c:v>
                </c:pt>
                <c:pt idx="1">
                  <c:v>88.63690690861749</c:v>
                </c:pt>
                <c:pt idx="2">
                  <c:v>94.824475938971702</c:v>
                </c:pt>
                <c:pt idx="3">
                  <c:v>97.924862134316939</c:v>
                </c:pt>
                <c:pt idx="4">
                  <c:v>98.958823708152849</c:v>
                </c:pt>
              </c:numCache>
            </c:numRef>
          </c:val>
          <c:extLst>
            <c:ext xmlns:c16="http://schemas.microsoft.com/office/drawing/2014/chart" uri="{C3380CC4-5D6E-409C-BE32-E72D297353CC}">
              <c16:uniqueId val="{00000000-CB0A-4423-9F0B-69BDC8533E2F}"/>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MICS11!$C$223:$G$223</c:f>
              <c:numCache>
                <c:formatCode>###0.0</c:formatCode>
                <c:ptCount val="5"/>
                <c:pt idx="0">
                  <c:v>9.2900537338361069</c:v>
                </c:pt>
                <c:pt idx="1">
                  <c:v>4.7370120984648567</c:v>
                </c:pt>
                <c:pt idx="2">
                  <c:v>2.4271552381796502</c:v>
                </c:pt>
                <c:pt idx="3">
                  <c:v>1.129214574628139</c:v>
                </c:pt>
                <c:pt idx="4">
                  <c:v>0.71690464985072344</c:v>
                </c:pt>
              </c:numCache>
            </c:numRef>
          </c:val>
          <c:extLst>
            <c:ext xmlns:c16="http://schemas.microsoft.com/office/drawing/2014/chart" uri="{C3380CC4-5D6E-409C-BE32-E72D297353CC}">
              <c16:uniqueId val="{00000001-CB0A-4423-9F0B-69BDC8533E2F}"/>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MICS11!$C$224:$G$224</c:f>
              <c:numCache>
                <c:formatCode>###0.0</c:formatCode>
                <c:ptCount val="5"/>
                <c:pt idx="0">
                  <c:v>15.563499273377568</c:v>
                </c:pt>
                <c:pt idx="1">
                  <c:v>6.6260809929176379</c:v>
                </c:pt>
                <c:pt idx="2">
                  <c:v>2.7483688228486374</c:v>
                </c:pt>
                <c:pt idx="3">
                  <c:v>0.94592329105497397</c:v>
                </c:pt>
                <c:pt idx="4">
                  <c:v>0.32427164199640535</c:v>
                </c:pt>
              </c:numCache>
            </c:numRef>
          </c:val>
          <c:extLst>
            <c:ext xmlns:c16="http://schemas.microsoft.com/office/drawing/2014/chart" uri="{C3380CC4-5D6E-409C-BE32-E72D297353CC}">
              <c16:uniqueId val="{00000002-CB0A-4423-9F0B-69BDC8533E2F}"/>
            </c:ext>
          </c:extLst>
        </c:ser>
        <c:dLbls>
          <c:showLegendKey val="0"/>
          <c:showVal val="0"/>
          <c:showCatName val="0"/>
          <c:showSerName val="0"/>
          <c:showPercent val="0"/>
          <c:showBubbleSize val="0"/>
        </c:dLbls>
        <c:gapWidth val="50"/>
        <c:overlap val="100"/>
        <c:axId val="218513792"/>
        <c:axId val="218515328"/>
      </c:barChart>
      <c:catAx>
        <c:axId val="218513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5328"/>
        <c:crosses val="autoZero"/>
        <c:auto val="1"/>
        <c:lblAlgn val="ctr"/>
        <c:lblOffset val="100"/>
        <c:tickLblSkip val="1"/>
        <c:tickMarkSkip val="1"/>
        <c:noMultiLvlLbl val="0"/>
      </c:catAx>
      <c:valAx>
        <c:axId val="218515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3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MICS11!$H$18:$L$18</c:f>
              <c:numCache>
                <c:formatCode>###0.0</c:formatCode>
                <c:ptCount val="5"/>
                <c:pt idx="0">
                  <c:v>98.2</c:v>
                </c:pt>
                <c:pt idx="1">
                  <c:v>98.6</c:v>
                </c:pt>
                <c:pt idx="2">
                  <c:v>99.4</c:v>
                </c:pt>
                <c:pt idx="3">
                  <c:v>99.2</c:v>
                </c:pt>
                <c:pt idx="4">
                  <c:v>99.9</c:v>
                </c:pt>
              </c:numCache>
            </c:numRef>
          </c:val>
          <c:extLst>
            <c:ext xmlns:c16="http://schemas.microsoft.com/office/drawing/2014/chart" uri="{C3380CC4-5D6E-409C-BE32-E72D297353CC}">
              <c16:uniqueId val="{00000000-38B4-4BEA-8A76-0FD8E2A2E24D}"/>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MICS11!$H$19:$L$19</c:f>
              <c:numCache>
                <c:formatCode>###0.0</c:formatCode>
                <c:ptCount val="5"/>
                <c:pt idx="0">
                  <c:v>1.3</c:v>
                </c:pt>
                <c:pt idx="1">
                  <c:v>0.2</c:v>
                </c:pt>
                <c:pt idx="2">
                  <c:v>0.1</c:v>
                </c:pt>
                <c:pt idx="3">
                  <c:v>0</c:v>
                </c:pt>
                <c:pt idx="4">
                  <c:v>0</c:v>
                </c:pt>
              </c:numCache>
            </c:numRef>
          </c:val>
          <c:extLst>
            <c:ext xmlns:c16="http://schemas.microsoft.com/office/drawing/2014/chart" uri="{C3380CC4-5D6E-409C-BE32-E72D297353CC}">
              <c16:uniqueId val="{00000001-38B4-4BEA-8A76-0FD8E2A2E24D}"/>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MICS11!$H$20:$L$20</c:f>
              <c:numCache>
                <c:formatCode>###0.0</c:formatCode>
                <c:ptCount val="5"/>
                <c:pt idx="0">
                  <c:v>0.3</c:v>
                </c:pt>
                <c:pt idx="1">
                  <c:v>0.4</c:v>
                </c:pt>
                <c:pt idx="2">
                  <c:v>0.2</c:v>
                </c:pt>
                <c:pt idx="3">
                  <c:v>0.3</c:v>
                </c:pt>
                <c:pt idx="4">
                  <c:v>0</c:v>
                </c:pt>
              </c:numCache>
            </c:numRef>
          </c:val>
          <c:extLst>
            <c:ext xmlns:c16="http://schemas.microsoft.com/office/drawing/2014/chart" uri="{C3380CC4-5D6E-409C-BE32-E72D297353CC}">
              <c16:uniqueId val="{00000002-38B4-4BEA-8A76-0FD8E2A2E24D}"/>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MICS11!$H$21:$L$21</c:f>
              <c:numCache>
                <c:formatCode>###0.0</c:formatCode>
                <c:ptCount val="5"/>
                <c:pt idx="0">
                  <c:v>0.2</c:v>
                </c:pt>
                <c:pt idx="1">
                  <c:v>0.8</c:v>
                </c:pt>
                <c:pt idx="2">
                  <c:v>0.3</c:v>
                </c:pt>
                <c:pt idx="3">
                  <c:v>0.4</c:v>
                </c:pt>
                <c:pt idx="4">
                  <c:v>0</c:v>
                </c:pt>
              </c:numCache>
            </c:numRef>
          </c:val>
          <c:extLst>
            <c:ext xmlns:c16="http://schemas.microsoft.com/office/drawing/2014/chart" uri="{C3380CC4-5D6E-409C-BE32-E72D297353CC}">
              <c16:uniqueId val="{00000003-38B4-4BEA-8A76-0FD8E2A2E24D}"/>
            </c:ext>
          </c:extLst>
        </c:ser>
        <c:dLbls>
          <c:showLegendKey val="0"/>
          <c:showVal val="0"/>
          <c:showCatName val="0"/>
          <c:showSerName val="0"/>
          <c:showPercent val="0"/>
          <c:showBubbleSize val="0"/>
        </c:dLbls>
        <c:gapWidth val="50"/>
        <c:overlap val="100"/>
        <c:axId val="218806144"/>
        <c:axId val="218807680"/>
      </c:barChart>
      <c:catAx>
        <c:axId val="218806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807680"/>
        <c:crosses val="autoZero"/>
        <c:auto val="1"/>
        <c:lblAlgn val="ctr"/>
        <c:lblOffset val="100"/>
        <c:tickLblSkip val="1"/>
        <c:tickMarkSkip val="1"/>
        <c:noMultiLvlLbl val="0"/>
      </c:catAx>
      <c:valAx>
        <c:axId val="218807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806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MICS11!$H$124:$L$124</c:f>
              <c:numCache>
                <c:formatCode>###0.0</c:formatCode>
                <c:ptCount val="5"/>
                <c:pt idx="0">
                  <c:v>93.582727020195804</c:v>
                </c:pt>
                <c:pt idx="1">
                  <c:v>95.472477287444946</c:v>
                </c:pt>
                <c:pt idx="2">
                  <c:v>95.938073539478097</c:v>
                </c:pt>
                <c:pt idx="3">
                  <c:v>97.100026746941239</c:v>
                </c:pt>
                <c:pt idx="4">
                  <c:v>98.706819546853453</c:v>
                </c:pt>
              </c:numCache>
            </c:numRef>
          </c:val>
          <c:extLst>
            <c:ext xmlns:c16="http://schemas.microsoft.com/office/drawing/2014/chart" uri="{C3380CC4-5D6E-409C-BE32-E72D297353CC}">
              <c16:uniqueId val="{00000000-BCA8-46DE-812D-FE4CB42F52A0}"/>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MICS11!$H$125:$L$125</c:f>
              <c:numCache>
                <c:formatCode>###0.0</c:formatCode>
                <c:ptCount val="5"/>
                <c:pt idx="0">
                  <c:v>4.2256764207399176</c:v>
                </c:pt>
                <c:pt idx="1">
                  <c:v>3.4863825515754256</c:v>
                </c:pt>
                <c:pt idx="2">
                  <c:v>3.6923191238519761</c:v>
                </c:pt>
                <c:pt idx="3">
                  <c:v>2.5047760521367817</c:v>
                </c:pt>
                <c:pt idx="4">
                  <c:v>1.1597216150587339</c:v>
                </c:pt>
              </c:numCache>
            </c:numRef>
          </c:val>
          <c:extLst>
            <c:ext xmlns:c16="http://schemas.microsoft.com/office/drawing/2014/chart" uri="{C3380CC4-5D6E-409C-BE32-E72D297353CC}">
              <c16:uniqueId val="{00000001-BCA8-46DE-812D-FE4CB42F52A0}"/>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MICS11!$H$126:$L$126</c:f>
              <c:numCache>
                <c:formatCode>###0.0</c:formatCode>
                <c:ptCount val="5"/>
                <c:pt idx="0">
                  <c:v>2.1490483522822914</c:v>
                </c:pt>
                <c:pt idx="1">
                  <c:v>0.82577535308567418</c:v>
                </c:pt>
                <c:pt idx="2">
                  <c:v>0.36960733666992684</c:v>
                </c:pt>
                <c:pt idx="3">
                  <c:v>0.39519720092197907</c:v>
                </c:pt>
                <c:pt idx="4">
                  <c:v>0.13345883808781345</c:v>
                </c:pt>
              </c:numCache>
            </c:numRef>
          </c:val>
          <c:extLst>
            <c:ext xmlns:c16="http://schemas.microsoft.com/office/drawing/2014/chart" uri="{C3380CC4-5D6E-409C-BE32-E72D297353CC}">
              <c16:uniqueId val="{00000002-BCA8-46DE-812D-FE4CB42F52A0}"/>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MICS11!$H$127:$L$127</c:f>
              <c:numCache>
                <c:formatCode>###0.0</c:formatCode>
                <c:ptCount val="5"/>
                <c:pt idx="0">
                  <c:v>4.2548206781986786E-2</c:v>
                </c:pt>
                <c:pt idx="1">
                  <c:v>0.21536480789395451</c:v>
                </c:pt>
                <c:pt idx="2">
                  <c:v>0</c:v>
                </c:pt>
                <c:pt idx="3">
                  <c:v>0</c:v>
                </c:pt>
                <c:pt idx="4">
                  <c:v>0</c:v>
                </c:pt>
              </c:numCache>
            </c:numRef>
          </c:val>
          <c:extLst>
            <c:ext xmlns:c16="http://schemas.microsoft.com/office/drawing/2014/chart" uri="{C3380CC4-5D6E-409C-BE32-E72D297353CC}">
              <c16:uniqueId val="{00000003-BCA8-46DE-812D-FE4CB42F52A0}"/>
            </c:ext>
          </c:extLst>
        </c:ser>
        <c:dLbls>
          <c:showLegendKey val="0"/>
          <c:showVal val="0"/>
          <c:showCatName val="0"/>
          <c:showSerName val="0"/>
          <c:showPercent val="0"/>
          <c:showBubbleSize val="0"/>
        </c:dLbls>
        <c:gapWidth val="50"/>
        <c:overlap val="100"/>
        <c:axId val="219155840"/>
        <c:axId val="219165824"/>
      </c:barChart>
      <c:catAx>
        <c:axId val="219155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65824"/>
        <c:crosses val="autoZero"/>
        <c:auto val="1"/>
        <c:lblAlgn val="ctr"/>
        <c:lblOffset val="100"/>
        <c:tickLblSkip val="1"/>
        <c:tickMarkSkip val="1"/>
        <c:noMultiLvlLbl val="0"/>
      </c:catAx>
      <c:valAx>
        <c:axId val="219165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55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MICS11!$H$222:$L$222</c:f>
              <c:numCache>
                <c:formatCode>###0.0</c:formatCode>
                <c:ptCount val="5"/>
                <c:pt idx="0">
                  <c:v>87.627543663917791</c:v>
                </c:pt>
                <c:pt idx="1">
                  <c:v>93.839076661999187</c:v>
                </c:pt>
                <c:pt idx="2">
                  <c:v>97.625594723271121</c:v>
                </c:pt>
                <c:pt idx="3">
                  <c:v>98.69740984138528</c:v>
                </c:pt>
                <c:pt idx="4">
                  <c:v>99.152332314474705</c:v>
                </c:pt>
              </c:numCache>
            </c:numRef>
          </c:val>
          <c:extLst>
            <c:ext xmlns:c16="http://schemas.microsoft.com/office/drawing/2014/chart" uri="{C3380CC4-5D6E-409C-BE32-E72D297353CC}">
              <c16:uniqueId val="{00000000-87D8-4C36-9E2D-756714602F8C}"/>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MICS11!$H$223:$L$223</c:f>
              <c:numCache>
                <c:formatCode>###0.0</c:formatCode>
                <c:ptCount val="5"/>
                <c:pt idx="0">
                  <c:v>5.8900767813532156</c:v>
                </c:pt>
                <c:pt idx="1">
                  <c:v>3.0834410136877857</c:v>
                </c:pt>
                <c:pt idx="2">
                  <c:v>1.3711763480765167</c:v>
                </c:pt>
                <c:pt idx="3">
                  <c:v>0.74864049552089673</c:v>
                </c:pt>
                <c:pt idx="4">
                  <c:v>0.68196143543133736</c:v>
                </c:pt>
              </c:numCache>
            </c:numRef>
          </c:val>
          <c:extLst>
            <c:ext xmlns:c16="http://schemas.microsoft.com/office/drawing/2014/chart" uri="{C3380CC4-5D6E-409C-BE32-E72D297353CC}">
              <c16:uniqueId val="{00000001-87D8-4C36-9E2D-756714602F8C}"/>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MICS11!$H$224:$L$224</c:f>
              <c:numCache>
                <c:formatCode>###0.0</c:formatCode>
                <c:ptCount val="5"/>
                <c:pt idx="0">
                  <c:v>6.482379554729147</c:v>
                </c:pt>
                <c:pt idx="1">
                  <c:v>3.0774823243130478</c:v>
                </c:pt>
                <c:pt idx="2">
                  <c:v>1.0032289286523504</c:v>
                </c:pt>
                <c:pt idx="3">
                  <c:v>0.553949663093809</c:v>
                </c:pt>
                <c:pt idx="4">
                  <c:v>0.16570625009394865</c:v>
                </c:pt>
              </c:numCache>
            </c:numRef>
          </c:val>
          <c:extLst>
            <c:ext xmlns:c16="http://schemas.microsoft.com/office/drawing/2014/chart" uri="{C3380CC4-5D6E-409C-BE32-E72D297353CC}">
              <c16:uniqueId val="{00000002-87D8-4C36-9E2D-756714602F8C}"/>
            </c:ext>
          </c:extLst>
        </c:ser>
        <c:dLbls>
          <c:showLegendKey val="0"/>
          <c:showVal val="0"/>
          <c:showCatName val="0"/>
          <c:showSerName val="0"/>
          <c:showPercent val="0"/>
          <c:showBubbleSize val="0"/>
        </c:dLbls>
        <c:gapWidth val="50"/>
        <c:overlap val="100"/>
        <c:axId val="219271168"/>
        <c:axId val="219272704"/>
      </c:barChart>
      <c:catAx>
        <c:axId val="219271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2704"/>
        <c:crosses val="autoZero"/>
        <c:auto val="1"/>
        <c:lblAlgn val="ctr"/>
        <c:lblOffset val="100"/>
        <c:tickLblSkip val="1"/>
        <c:tickMarkSkip val="1"/>
        <c:noMultiLvlLbl val="0"/>
      </c:catAx>
      <c:valAx>
        <c:axId val="219272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1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MICS11!$C$124:$G$124</c:f>
              <c:numCache>
                <c:formatCode>###0.0</c:formatCode>
                <c:ptCount val="5"/>
                <c:pt idx="0">
                  <c:v>85.598673268365076</c:v>
                </c:pt>
                <c:pt idx="1">
                  <c:v>93.431245937378847</c:v>
                </c:pt>
                <c:pt idx="2">
                  <c:v>95.213046095240685</c:v>
                </c:pt>
                <c:pt idx="3">
                  <c:v>96.883520094752754</c:v>
                </c:pt>
                <c:pt idx="4">
                  <c:v>98.150881038923231</c:v>
                </c:pt>
              </c:numCache>
            </c:numRef>
          </c:val>
          <c:extLst>
            <c:ext xmlns:c16="http://schemas.microsoft.com/office/drawing/2014/chart" uri="{C3380CC4-5D6E-409C-BE32-E72D297353CC}">
              <c16:uniqueId val="{00000000-CC02-4F7C-B1B2-0D4A270989BB}"/>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MICS11!$C$125:$G$125</c:f>
              <c:numCache>
                <c:formatCode>###0.0</c:formatCode>
                <c:ptCount val="5"/>
                <c:pt idx="0">
                  <c:v>3.9720334758441895</c:v>
                </c:pt>
                <c:pt idx="1">
                  <c:v>3.248613572211744</c:v>
                </c:pt>
                <c:pt idx="2">
                  <c:v>3.5256950927181561</c:v>
                </c:pt>
                <c:pt idx="3">
                  <c:v>2.6708918060679903</c:v>
                </c:pt>
                <c:pt idx="4">
                  <c:v>1.698671047700512</c:v>
                </c:pt>
              </c:numCache>
            </c:numRef>
          </c:val>
          <c:extLst>
            <c:ext xmlns:c16="http://schemas.microsoft.com/office/drawing/2014/chart" uri="{C3380CC4-5D6E-409C-BE32-E72D297353CC}">
              <c16:uniqueId val="{00000001-CC02-4F7C-B1B2-0D4A270989BB}"/>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MICS11!$C$126:$G$126</c:f>
              <c:numCache>
                <c:formatCode>###0.0</c:formatCode>
                <c:ptCount val="5"/>
                <c:pt idx="0">
                  <c:v>6.7753108910852156</c:v>
                </c:pt>
                <c:pt idx="1">
                  <c:v>2.9097920591490753</c:v>
                </c:pt>
                <c:pt idx="2">
                  <c:v>1.261258812041159</c:v>
                </c:pt>
                <c:pt idx="3">
                  <c:v>0.44558809917925579</c:v>
                </c:pt>
                <c:pt idx="4">
                  <c:v>0.15044791337625707</c:v>
                </c:pt>
              </c:numCache>
            </c:numRef>
          </c:val>
          <c:extLst>
            <c:ext xmlns:c16="http://schemas.microsoft.com/office/drawing/2014/chart" uri="{C3380CC4-5D6E-409C-BE32-E72D297353CC}">
              <c16:uniqueId val="{00000002-CC02-4F7C-B1B2-0D4A270989BB}"/>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MICS11!$C$127:$G$127</c:f>
              <c:numCache>
                <c:formatCode>###0.0</c:formatCode>
                <c:ptCount val="5"/>
                <c:pt idx="0">
                  <c:v>3.6539823647055201</c:v>
                </c:pt>
                <c:pt idx="1">
                  <c:v>0.41034843126033355</c:v>
                </c:pt>
                <c:pt idx="2">
                  <c:v>0</c:v>
                </c:pt>
                <c:pt idx="3">
                  <c:v>0</c:v>
                </c:pt>
                <c:pt idx="4">
                  <c:v>0</c:v>
                </c:pt>
              </c:numCache>
            </c:numRef>
          </c:val>
          <c:extLst>
            <c:ext xmlns:c16="http://schemas.microsoft.com/office/drawing/2014/chart" uri="{C3380CC4-5D6E-409C-BE32-E72D297353CC}">
              <c16:uniqueId val="{00000003-CC02-4F7C-B1B2-0D4A270989BB}"/>
            </c:ext>
          </c:extLst>
        </c:ser>
        <c:dLbls>
          <c:showLegendKey val="0"/>
          <c:showVal val="0"/>
          <c:showCatName val="0"/>
          <c:showSerName val="0"/>
          <c:showPercent val="0"/>
          <c:showBubbleSize val="0"/>
        </c:dLbls>
        <c:gapWidth val="50"/>
        <c:overlap val="100"/>
        <c:axId val="217320448"/>
        <c:axId val="217334528"/>
      </c:barChart>
      <c:catAx>
        <c:axId val="217320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34528"/>
        <c:crosses val="autoZero"/>
        <c:auto val="1"/>
        <c:lblAlgn val="ctr"/>
        <c:lblOffset val="100"/>
        <c:tickLblSkip val="1"/>
        <c:tickMarkSkip val="1"/>
        <c:noMultiLvlLbl val="0"/>
      </c:catAx>
      <c:valAx>
        <c:axId val="2173345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20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MICS11!$M$124:$Q$124</c:f>
              <c:numCache>
                <c:formatCode>###0.0</c:formatCode>
                <c:ptCount val="5"/>
                <c:pt idx="0">
                  <c:v>71.873009047118046</c:v>
                </c:pt>
                <c:pt idx="1">
                  <c:v>89.254992809600395</c:v>
                </c:pt>
                <c:pt idx="2">
                  <c:v>91.110083768938125</c:v>
                </c:pt>
                <c:pt idx="3">
                  <c:v>93.644835301258667</c:v>
                </c:pt>
                <c:pt idx="4">
                  <c:v>96.273764311524374</c:v>
                </c:pt>
              </c:numCache>
            </c:numRef>
          </c:val>
          <c:extLst>
            <c:ext xmlns:c16="http://schemas.microsoft.com/office/drawing/2014/chart" uri="{C3380CC4-5D6E-409C-BE32-E72D297353CC}">
              <c16:uniqueId val="{00000000-121E-4B1C-AEC1-50BBAD03C029}"/>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MICS11!$M$125:$Q$125</c:f>
              <c:numCache>
                <c:formatCode>###0.0</c:formatCode>
                <c:ptCount val="5"/>
                <c:pt idx="0">
                  <c:v>4.3006405496743483</c:v>
                </c:pt>
                <c:pt idx="1">
                  <c:v>3.2051493758897296</c:v>
                </c:pt>
                <c:pt idx="2">
                  <c:v>2.9294280288086907</c:v>
                </c:pt>
                <c:pt idx="3">
                  <c:v>2.081096330605861</c:v>
                </c:pt>
                <c:pt idx="4">
                  <c:v>2.7103125952930434</c:v>
                </c:pt>
              </c:numCache>
            </c:numRef>
          </c:val>
          <c:extLst>
            <c:ext xmlns:c16="http://schemas.microsoft.com/office/drawing/2014/chart" uri="{C3380CC4-5D6E-409C-BE32-E72D297353CC}">
              <c16:uniqueId val="{00000001-121E-4B1C-AEC1-50BBAD03C029}"/>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MICS11!$M$126:$Q$126</c:f>
              <c:numCache>
                <c:formatCode>###0.0</c:formatCode>
                <c:ptCount val="5"/>
                <c:pt idx="0">
                  <c:v>12.159384057084646</c:v>
                </c:pt>
                <c:pt idx="1">
                  <c:v>7.0531892826040323</c:v>
                </c:pt>
                <c:pt idx="2">
                  <c:v>5.2359172491668486</c:v>
                </c:pt>
                <c:pt idx="3">
                  <c:v>4.129200719493471</c:v>
                </c:pt>
                <c:pt idx="4">
                  <c:v>1.0159230931825824</c:v>
                </c:pt>
              </c:numCache>
            </c:numRef>
          </c:val>
          <c:extLst>
            <c:ext xmlns:c16="http://schemas.microsoft.com/office/drawing/2014/chart" uri="{C3380CC4-5D6E-409C-BE32-E72D297353CC}">
              <c16:uniqueId val="{00000002-121E-4B1C-AEC1-50BBAD03C029}"/>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MICS11!$M$127:$Q$127</c:f>
              <c:numCache>
                <c:formatCode>###0.0</c:formatCode>
                <c:ptCount val="5"/>
                <c:pt idx="0">
                  <c:v>11.66696634612296</c:v>
                </c:pt>
                <c:pt idx="1">
                  <c:v>0.48666853190584269</c:v>
                </c:pt>
                <c:pt idx="2">
                  <c:v>0.72457095308633634</c:v>
                </c:pt>
                <c:pt idx="3">
                  <c:v>0.14486764864200122</c:v>
                </c:pt>
                <c:pt idx="4">
                  <c:v>0</c:v>
                </c:pt>
              </c:numCache>
            </c:numRef>
          </c:val>
          <c:extLst>
            <c:ext xmlns:c16="http://schemas.microsoft.com/office/drawing/2014/chart" uri="{C3380CC4-5D6E-409C-BE32-E72D297353CC}">
              <c16:uniqueId val="{00000003-121E-4B1C-AEC1-50BBAD03C029}"/>
            </c:ext>
          </c:extLst>
        </c:ser>
        <c:dLbls>
          <c:showLegendKey val="0"/>
          <c:showVal val="0"/>
          <c:showCatName val="0"/>
          <c:showSerName val="0"/>
          <c:showPercent val="0"/>
          <c:showBubbleSize val="0"/>
        </c:dLbls>
        <c:gapWidth val="50"/>
        <c:overlap val="100"/>
        <c:axId val="216027136"/>
        <c:axId val="216028672"/>
      </c:barChart>
      <c:catAx>
        <c:axId val="216027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28672"/>
        <c:crosses val="autoZero"/>
        <c:auto val="1"/>
        <c:lblAlgn val="ctr"/>
        <c:lblOffset val="100"/>
        <c:tickLblSkip val="1"/>
        <c:tickMarkSkip val="1"/>
        <c:noMultiLvlLbl val="0"/>
      </c:catAx>
      <c:valAx>
        <c:axId val="216028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27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MICS18!$M$18:$Q$18</c:f>
              <c:numCache>
                <c:formatCode>###0.0</c:formatCode>
                <c:ptCount val="5"/>
                <c:pt idx="0">
                  <c:v>92.020430729814663</c:v>
                </c:pt>
                <c:pt idx="1">
                  <c:v>96.076338296222715</c:v>
                </c:pt>
                <c:pt idx="2">
                  <c:v>97.562225598436243</c:v>
                </c:pt>
                <c:pt idx="3">
                  <c:v>98.305584885459041</c:v>
                </c:pt>
                <c:pt idx="4">
                  <c:v>98.918301067129889</c:v>
                </c:pt>
              </c:numCache>
            </c:numRef>
          </c:val>
          <c:extLst>
            <c:ext xmlns:c16="http://schemas.microsoft.com/office/drawing/2014/chart" uri="{C3380CC4-5D6E-409C-BE32-E72D297353CC}">
              <c16:uniqueId val="{00000000-C43A-462D-A744-B5C87177CFA5}"/>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MICS18!$M$19:$Q$19</c:f>
              <c:numCache>
                <c:formatCode>###0.0</c:formatCode>
                <c:ptCount val="5"/>
                <c:pt idx="0">
                  <c:v>2.9807903498420742</c:v>
                </c:pt>
                <c:pt idx="1">
                  <c:v>1.7781427438232633</c:v>
                </c:pt>
                <c:pt idx="2">
                  <c:v>1.2018845820144759</c:v>
                </c:pt>
                <c:pt idx="3">
                  <c:v>0.21509691171927936</c:v>
                </c:pt>
                <c:pt idx="4">
                  <c:v>0.35147838758209565</c:v>
                </c:pt>
              </c:numCache>
            </c:numRef>
          </c:val>
          <c:extLst>
            <c:ext xmlns:c16="http://schemas.microsoft.com/office/drawing/2014/chart" uri="{C3380CC4-5D6E-409C-BE32-E72D297353CC}">
              <c16:uniqueId val="{00000001-C43A-462D-A744-B5C87177CFA5}"/>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MICS18!$M$20:$Q$20</c:f>
              <c:numCache>
                <c:formatCode>###0.0</c:formatCode>
                <c:ptCount val="5"/>
                <c:pt idx="0">
                  <c:v>0.8308900325958487</c:v>
                </c:pt>
                <c:pt idx="1">
                  <c:v>0.73241783322634479</c:v>
                </c:pt>
                <c:pt idx="2">
                  <c:v>0.24671805904487271</c:v>
                </c:pt>
                <c:pt idx="3">
                  <c:v>0.43198139415735792</c:v>
                </c:pt>
                <c:pt idx="4">
                  <c:v>4.2298732401529454E-2</c:v>
                </c:pt>
              </c:numCache>
            </c:numRef>
          </c:val>
          <c:extLst>
            <c:ext xmlns:c16="http://schemas.microsoft.com/office/drawing/2014/chart" uri="{C3380CC4-5D6E-409C-BE32-E72D297353CC}">
              <c16:uniqueId val="{00000002-C43A-462D-A744-B5C87177CFA5}"/>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MICS18!$M$21:$Q$21</c:f>
              <c:numCache>
                <c:formatCode>###0.0</c:formatCode>
                <c:ptCount val="5"/>
                <c:pt idx="0">
                  <c:v>4.1678888877474201</c:v>
                </c:pt>
                <c:pt idx="1">
                  <c:v>1.4131011267277056</c:v>
                </c:pt>
                <c:pt idx="2">
                  <c:v>0.98917176050437561</c:v>
                </c:pt>
                <c:pt idx="3">
                  <c:v>1.0473368086643613</c:v>
                </c:pt>
                <c:pt idx="4">
                  <c:v>0.68792181288647269</c:v>
                </c:pt>
              </c:numCache>
            </c:numRef>
          </c:val>
          <c:extLst>
            <c:ext xmlns:c16="http://schemas.microsoft.com/office/drawing/2014/chart" uri="{C3380CC4-5D6E-409C-BE32-E72D297353CC}">
              <c16:uniqueId val="{00000003-C43A-462D-A744-B5C87177CFA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MICS18!$R$15:$AI$15</c:f>
              <c:strCache>
                <c:ptCount val="18"/>
                <c:pt idx="0">
                  <c:v>ANBAR</c:v>
                </c:pt>
                <c:pt idx="1">
                  <c:v>BABIL</c:v>
                </c:pt>
                <c:pt idx="2">
                  <c:v>BAGHDAD</c:v>
                </c:pt>
                <c:pt idx="3">
                  <c:v>BASRAH</c:v>
                </c:pt>
                <c:pt idx="4">
                  <c:v>DIALA</c:v>
                </c:pt>
                <c:pt idx="5">
                  <c:v>DUHOK</c:v>
                </c:pt>
                <c:pt idx="6">
                  <c:v>ERBIL</c:v>
                </c:pt>
                <c:pt idx="7">
                  <c:v>KARBALAH</c:v>
                </c:pt>
                <c:pt idx="8">
                  <c:v>KIRKUK</c:v>
                </c:pt>
                <c:pt idx="9">
                  <c:v>MISAN</c:v>
                </c:pt>
                <c:pt idx="10">
                  <c:v>MUTHANA</c:v>
                </c:pt>
                <c:pt idx="11">
                  <c:v>NAINAWA</c:v>
                </c:pt>
                <c:pt idx="12">
                  <c:v>NAJAF</c:v>
                </c:pt>
                <c:pt idx="13">
                  <c:v>QADISYAH</c:v>
                </c:pt>
                <c:pt idx="14">
                  <c:v>SALAHADDIN</c:v>
                </c:pt>
                <c:pt idx="15">
                  <c:v>SULAIMANIYA</c:v>
                </c:pt>
                <c:pt idx="16">
                  <c:v>THIQAR</c:v>
                </c:pt>
                <c:pt idx="17">
                  <c:v>WASIT</c:v>
                </c:pt>
              </c:strCache>
            </c:strRef>
          </c:cat>
          <c:val>
            <c:numRef>
              <c:f>MICS18!$R$18:$AI$18</c:f>
              <c:numCache>
                <c:formatCode>###0.0</c:formatCode>
                <c:ptCount val="18"/>
                <c:pt idx="0">
                  <c:v>99.598858257350017</c:v>
                </c:pt>
                <c:pt idx="1">
                  <c:v>97.272529295979851</c:v>
                </c:pt>
                <c:pt idx="2">
                  <c:v>98.757889432756457</c:v>
                </c:pt>
                <c:pt idx="3">
                  <c:v>99.964120284586585</c:v>
                </c:pt>
                <c:pt idx="4">
                  <c:v>97.196327578902725</c:v>
                </c:pt>
                <c:pt idx="5">
                  <c:v>99.630643816371446</c:v>
                </c:pt>
                <c:pt idx="6">
                  <c:v>99.970290419381726</c:v>
                </c:pt>
                <c:pt idx="7">
                  <c:v>98.849356480980518</c:v>
                </c:pt>
                <c:pt idx="8">
                  <c:v>99.844831595713075</c:v>
                </c:pt>
                <c:pt idx="9">
                  <c:v>99.161368649108169</c:v>
                </c:pt>
                <c:pt idx="10">
                  <c:v>99.481278069565846</c:v>
                </c:pt>
                <c:pt idx="11">
                  <c:v>100</c:v>
                </c:pt>
                <c:pt idx="12">
                  <c:v>92.405930827372941</c:v>
                </c:pt>
                <c:pt idx="13">
                  <c:v>99.287145009534086</c:v>
                </c:pt>
                <c:pt idx="14">
                  <c:v>97.869154735531708</c:v>
                </c:pt>
                <c:pt idx="15">
                  <c:v>98.728503763400226</c:v>
                </c:pt>
                <c:pt idx="16">
                  <c:v>99.562958206061452</c:v>
                </c:pt>
                <c:pt idx="17">
                  <c:v>96.614868376367653</c:v>
                </c:pt>
              </c:numCache>
            </c:numRef>
          </c:val>
          <c:extLst>
            <c:ext xmlns:c16="http://schemas.microsoft.com/office/drawing/2014/chart" uri="{C3380CC4-5D6E-409C-BE32-E72D297353CC}">
              <c16:uniqueId val="{00000000-C355-4155-BDC6-378DB1B70D1B}"/>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MICS18!$R$15:$AI$15</c:f>
              <c:strCache>
                <c:ptCount val="18"/>
                <c:pt idx="0">
                  <c:v>ANBAR</c:v>
                </c:pt>
                <c:pt idx="1">
                  <c:v>BABIL</c:v>
                </c:pt>
                <c:pt idx="2">
                  <c:v>BAGHDAD</c:v>
                </c:pt>
                <c:pt idx="3">
                  <c:v>BASRAH</c:v>
                </c:pt>
                <c:pt idx="4">
                  <c:v>DIALA</c:v>
                </c:pt>
                <c:pt idx="5">
                  <c:v>DUHOK</c:v>
                </c:pt>
                <c:pt idx="6">
                  <c:v>ERBIL</c:v>
                </c:pt>
                <c:pt idx="7">
                  <c:v>KARBALAH</c:v>
                </c:pt>
                <c:pt idx="8">
                  <c:v>KIRKUK</c:v>
                </c:pt>
                <c:pt idx="9">
                  <c:v>MISAN</c:v>
                </c:pt>
                <c:pt idx="10">
                  <c:v>MUTHANA</c:v>
                </c:pt>
                <c:pt idx="11">
                  <c:v>NAINAWA</c:v>
                </c:pt>
                <c:pt idx="12">
                  <c:v>NAJAF</c:v>
                </c:pt>
                <c:pt idx="13">
                  <c:v>QADISYAH</c:v>
                </c:pt>
                <c:pt idx="14">
                  <c:v>SALAHADDIN</c:v>
                </c:pt>
                <c:pt idx="15">
                  <c:v>SULAIMANIYA</c:v>
                </c:pt>
                <c:pt idx="16">
                  <c:v>THIQAR</c:v>
                </c:pt>
                <c:pt idx="17">
                  <c:v>WASIT</c:v>
                </c:pt>
              </c:strCache>
            </c:strRef>
          </c:cat>
          <c:val>
            <c:numRef>
              <c:f>MICS18!$R$19:$AI$19</c:f>
              <c:numCache>
                <c:formatCode>###0.0</c:formatCode>
                <c:ptCount val="18"/>
                <c:pt idx="0">
                  <c:v>5.2608753134422107E-2</c:v>
                </c:pt>
                <c:pt idx="1">
                  <c:v>0.5513623726064566</c:v>
                </c:pt>
                <c:pt idx="2">
                  <c:v>4.0331402425719073E-2</c:v>
                </c:pt>
                <c:pt idx="3">
                  <c:v>3.5879715413392674E-2</c:v>
                </c:pt>
                <c:pt idx="4">
                  <c:v>0</c:v>
                </c:pt>
                <c:pt idx="5">
                  <c:v>0</c:v>
                </c:pt>
                <c:pt idx="6">
                  <c:v>0</c:v>
                </c:pt>
                <c:pt idx="7">
                  <c:v>0.61740519566996876</c:v>
                </c:pt>
                <c:pt idx="8">
                  <c:v>0</c:v>
                </c:pt>
                <c:pt idx="9">
                  <c:v>0.83863135089182061</c:v>
                </c:pt>
                <c:pt idx="10">
                  <c:v>0.36555536410531458</c:v>
                </c:pt>
                <c:pt idx="11">
                  <c:v>0</c:v>
                </c:pt>
                <c:pt idx="12">
                  <c:v>5.7155301216995014</c:v>
                </c:pt>
                <c:pt idx="13">
                  <c:v>0</c:v>
                </c:pt>
                <c:pt idx="14">
                  <c:v>0.23383586538121912</c:v>
                </c:pt>
                <c:pt idx="15">
                  <c:v>0.19346608848361413</c:v>
                </c:pt>
                <c:pt idx="16">
                  <c:v>0</c:v>
                </c:pt>
                <c:pt idx="17">
                  <c:v>2.3671428448912666</c:v>
                </c:pt>
              </c:numCache>
            </c:numRef>
          </c:val>
          <c:extLst>
            <c:ext xmlns:c16="http://schemas.microsoft.com/office/drawing/2014/chart" uri="{C3380CC4-5D6E-409C-BE32-E72D297353CC}">
              <c16:uniqueId val="{00000001-C355-4155-BDC6-378DB1B70D1B}"/>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MICS18!$R$15:$AI$15</c:f>
              <c:strCache>
                <c:ptCount val="18"/>
                <c:pt idx="0">
                  <c:v>ANBAR</c:v>
                </c:pt>
                <c:pt idx="1">
                  <c:v>BABIL</c:v>
                </c:pt>
                <c:pt idx="2">
                  <c:v>BAGHDAD</c:v>
                </c:pt>
                <c:pt idx="3">
                  <c:v>BASRAH</c:v>
                </c:pt>
                <c:pt idx="4">
                  <c:v>DIALA</c:v>
                </c:pt>
                <c:pt idx="5">
                  <c:v>DUHOK</c:v>
                </c:pt>
                <c:pt idx="6">
                  <c:v>ERBIL</c:v>
                </c:pt>
                <c:pt idx="7">
                  <c:v>KARBALAH</c:v>
                </c:pt>
                <c:pt idx="8">
                  <c:v>KIRKUK</c:v>
                </c:pt>
                <c:pt idx="9">
                  <c:v>MISAN</c:v>
                </c:pt>
                <c:pt idx="10">
                  <c:v>MUTHANA</c:v>
                </c:pt>
                <c:pt idx="11">
                  <c:v>NAINAWA</c:v>
                </c:pt>
                <c:pt idx="12">
                  <c:v>NAJAF</c:v>
                </c:pt>
                <c:pt idx="13">
                  <c:v>QADISYAH</c:v>
                </c:pt>
                <c:pt idx="14">
                  <c:v>SALAHADDIN</c:v>
                </c:pt>
                <c:pt idx="15">
                  <c:v>SULAIMANIYA</c:v>
                </c:pt>
                <c:pt idx="16">
                  <c:v>THIQAR</c:v>
                </c:pt>
                <c:pt idx="17">
                  <c:v>WASIT</c:v>
                </c:pt>
              </c:strCache>
            </c:strRef>
          </c:cat>
          <c:val>
            <c:numRef>
              <c:f>MICS18!$R$20:$AI$20</c:f>
              <c:numCache>
                <c:formatCode>###0.0</c:formatCode>
                <c:ptCount val="18"/>
                <c:pt idx="0">
                  <c:v>0</c:v>
                </c:pt>
                <c:pt idx="1">
                  <c:v>0.16224126756943161</c:v>
                </c:pt>
                <c:pt idx="2">
                  <c:v>0.25549436129920944</c:v>
                </c:pt>
                <c:pt idx="3">
                  <c:v>0</c:v>
                </c:pt>
                <c:pt idx="4">
                  <c:v>0</c:v>
                </c:pt>
                <c:pt idx="5">
                  <c:v>0.36935618362855854</c:v>
                </c:pt>
                <c:pt idx="6">
                  <c:v>2.9709580618273331E-2</c:v>
                </c:pt>
                <c:pt idx="7">
                  <c:v>0.53323832334947641</c:v>
                </c:pt>
                <c:pt idx="8">
                  <c:v>0.15516840428693909</c:v>
                </c:pt>
                <c:pt idx="9">
                  <c:v>0</c:v>
                </c:pt>
                <c:pt idx="10">
                  <c:v>6.6085323104325175E-2</c:v>
                </c:pt>
                <c:pt idx="11">
                  <c:v>0</c:v>
                </c:pt>
                <c:pt idx="12">
                  <c:v>1.8785390509275766</c:v>
                </c:pt>
                <c:pt idx="13">
                  <c:v>0.42553042118026452</c:v>
                </c:pt>
                <c:pt idx="14">
                  <c:v>0</c:v>
                </c:pt>
                <c:pt idx="15">
                  <c:v>1.0780301481161607</c:v>
                </c:pt>
                <c:pt idx="16">
                  <c:v>0.17877984193772678</c:v>
                </c:pt>
                <c:pt idx="17">
                  <c:v>0.97059769271912266</c:v>
                </c:pt>
              </c:numCache>
            </c:numRef>
          </c:val>
          <c:extLst>
            <c:ext xmlns:c16="http://schemas.microsoft.com/office/drawing/2014/chart" uri="{C3380CC4-5D6E-409C-BE32-E72D297353CC}">
              <c16:uniqueId val="{00000002-C355-4155-BDC6-378DB1B70D1B}"/>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MICS18!$R$15:$AI$15</c:f>
              <c:strCache>
                <c:ptCount val="18"/>
                <c:pt idx="0">
                  <c:v>ANBAR</c:v>
                </c:pt>
                <c:pt idx="1">
                  <c:v>BABIL</c:v>
                </c:pt>
                <c:pt idx="2">
                  <c:v>BAGHDAD</c:v>
                </c:pt>
                <c:pt idx="3">
                  <c:v>BASRAH</c:v>
                </c:pt>
                <c:pt idx="4">
                  <c:v>DIALA</c:v>
                </c:pt>
                <c:pt idx="5">
                  <c:v>DUHOK</c:v>
                </c:pt>
                <c:pt idx="6">
                  <c:v>ERBIL</c:v>
                </c:pt>
                <c:pt idx="7">
                  <c:v>KARBALAH</c:v>
                </c:pt>
                <c:pt idx="8">
                  <c:v>KIRKUK</c:v>
                </c:pt>
                <c:pt idx="9">
                  <c:v>MISAN</c:v>
                </c:pt>
                <c:pt idx="10">
                  <c:v>MUTHANA</c:v>
                </c:pt>
                <c:pt idx="11">
                  <c:v>NAINAWA</c:v>
                </c:pt>
                <c:pt idx="12">
                  <c:v>NAJAF</c:v>
                </c:pt>
                <c:pt idx="13">
                  <c:v>QADISYAH</c:v>
                </c:pt>
                <c:pt idx="14">
                  <c:v>SALAHADDIN</c:v>
                </c:pt>
                <c:pt idx="15">
                  <c:v>SULAIMANIYA</c:v>
                </c:pt>
                <c:pt idx="16">
                  <c:v>THIQAR</c:v>
                </c:pt>
                <c:pt idx="17">
                  <c:v>WASIT</c:v>
                </c:pt>
              </c:strCache>
            </c:strRef>
          </c:cat>
          <c:val>
            <c:numRef>
              <c:f>MICS18!$R$21:$AI$21</c:f>
              <c:numCache>
                <c:formatCode>###0.0</c:formatCode>
                <c:ptCount val="18"/>
                <c:pt idx="0">
                  <c:v>0.3485329895155464</c:v>
                </c:pt>
                <c:pt idx="1">
                  <c:v>2.0138670638442684</c:v>
                </c:pt>
                <c:pt idx="2">
                  <c:v>0.94628480351853206</c:v>
                </c:pt>
                <c:pt idx="3">
                  <c:v>0</c:v>
                </c:pt>
                <c:pt idx="4">
                  <c:v>2.8036724210972475</c:v>
                </c:pt>
                <c:pt idx="5">
                  <c:v>0</c:v>
                </c:pt>
                <c:pt idx="6">
                  <c:v>0</c:v>
                </c:pt>
                <c:pt idx="7">
                  <c:v>0</c:v>
                </c:pt>
                <c:pt idx="8">
                  <c:v>0</c:v>
                </c:pt>
                <c:pt idx="9">
                  <c:v>0</c:v>
                </c:pt>
                <c:pt idx="10">
                  <c:v>8.7081243224523097E-2</c:v>
                </c:pt>
                <c:pt idx="11">
                  <c:v>0</c:v>
                </c:pt>
                <c:pt idx="12">
                  <c:v>0</c:v>
                </c:pt>
                <c:pt idx="13">
                  <c:v>0.28732456928566247</c:v>
                </c:pt>
                <c:pt idx="14">
                  <c:v>1.8970093990870691</c:v>
                </c:pt>
                <c:pt idx="15">
                  <c:v>0</c:v>
                </c:pt>
                <c:pt idx="16">
                  <c:v>0.25826195200081187</c:v>
                </c:pt>
                <c:pt idx="17">
                  <c:v>4.7391086021965872E-2</c:v>
                </c:pt>
              </c:numCache>
            </c:numRef>
          </c:val>
          <c:extLst>
            <c:ext xmlns:c16="http://schemas.microsoft.com/office/drawing/2014/chart" uri="{C3380CC4-5D6E-409C-BE32-E72D297353CC}">
              <c16:uniqueId val="{00000003-C355-4155-BDC6-378DB1B70D1B}"/>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MICS18!$C$18:$G$18</c:f>
              <c:numCache>
                <c:formatCode>###0.0</c:formatCode>
                <c:ptCount val="5"/>
                <c:pt idx="0">
                  <c:v>96.255032677960045</c:v>
                </c:pt>
                <c:pt idx="1">
                  <c:v>98.943881948613949</c:v>
                </c:pt>
                <c:pt idx="2">
                  <c:v>99.437348542592048</c:v>
                </c:pt>
                <c:pt idx="3">
                  <c:v>99.462897814696873</c:v>
                </c:pt>
                <c:pt idx="4">
                  <c:v>99.829734978502017</c:v>
                </c:pt>
              </c:numCache>
            </c:numRef>
          </c:val>
          <c:extLst>
            <c:ext xmlns:c16="http://schemas.microsoft.com/office/drawing/2014/chart" uri="{C3380CC4-5D6E-409C-BE32-E72D297353CC}">
              <c16:uniqueId val="{00000000-8BA7-42B8-8D4F-DCBCE5E1C60B}"/>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MICS18!$C$19:$G$19</c:f>
              <c:numCache>
                <c:formatCode>###0.0</c:formatCode>
                <c:ptCount val="5"/>
                <c:pt idx="0">
                  <c:v>1.4823497594957304</c:v>
                </c:pt>
                <c:pt idx="1">
                  <c:v>0.36516096050320979</c:v>
                </c:pt>
                <c:pt idx="2">
                  <c:v>0.10852268538963548</c:v>
                </c:pt>
                <c:pt idx="3">
                  <c:v>9.5129701047538845E-2</c:v>
                </c:pt>
                <c:pt idx="4">
                  <c:v>6.2794455136401403E-2</c:v>
                </c:pt>
              </c:numCache>
            </c:numRef>
          </c:val>
          <c:extLst>
            <c:ext xmlns:c16="http://schemas.microsoft.com/office/drawing/2014/chart" uri="{C3380CC4-5D6E-409C-BE32-E72D297353CC}">
              <c16:uniqueId val="{00000001-8BA7-42B8-8D4F-DCBCE5E1C60B}"/>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MICS18!$C$20:$G$20</c:f>
              <c:numCache>
                <c:formatCode>###0.0</c:formatCode>
                <c:ptCount val="5"/>
                <c:pt idx="0">
                  <c:v>0.5293647116022191</c:v>
                </c:pt>
                <c:pt idx="1">
                  <c:v>0.22138740304522031</c:v>
                </c:pt>
                <c:pt idx="2">
                  <c:v>0.24094986199239185</c:v>
                </c:pt>
                <c:pt idx="3">
                  <c:v>0.29415218999946896</c:v>
                </c:pt>
                <c:pt idx="4">
                  <c:v>0.10747056636159166</c:v>
                </c:pt>
              </c:numCache>
            </c:numRef>
          </c:val>
          <c:extLst>
            <c:ext xmlns:c16="http://schemas.microsoft.com/office/drawing/2014/chart" uri="{C3380CC4-5D6E-409C-BE32-E72D297353CC}">
              <c16:uniqueId val="{00000002-8BA7-42B8-8D4F-DCBCE5E1C60B}"/>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MICS18!$C$21:$G$21</c:f>
              <c:numCache>
                <c:formatCode>###0.0</c:formatCode>
                <c:ptCount val="5"/>
                <c:pt idx="0">
                  <c:v>1.7332528509419762</c:v>
                </c:pt>
                <c:pt idx="1">
                  <c:v>0.46956968783767933</c:v>
                </c:pt>
                <c:pt idx="2">
                  <c:v>0.21317891002591324</c:v>
                </c:pt>
                <c:pt idx="3">
                  <c:v>0.14782029425614568</c:v>
                </c:pt>
                <c:pt idx="4">
                  <c:v>0</c:v>
                </c:pt>
              </c:numCache>
            </c:numRef>
          </c:val>
          <c:extLst>
            <c:ext xmlns:c16="http://schemas.microsoft.com/office/drawing/2014/chart" uri="{C3380CC4-5D6E-409C-BE32-E72D297353CC}">
              <c16:uniqueId val="{00000003-8BA7-42B8-8D4F-DCBCE5E1C60B}"/>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MICS18!$R$121:$AI$121</c:f>
              <c:strCache>
                <c:ptCount val="18"/>
                <c:pt idx="0">
                  <c:v>ANBAR</c:v>
                </c:pt>
                <c:pt idx="1">
                  <c:v>BABIL</c:v>
                </c:pt>
                <c:pt idx="2">
                  <c:v>BAGHDAD</c:v>
                </c:pt>
                <c:pt idx="3">
                  <c:v>BASRAH</c:v>
                </c:pt>
                <c:pt idx="4">
                  <c:v>DIALA</c:v>
                </c:pt>
                <c:pt idx="5">
                  <c:v>DUHOK</c:v>
                </c:pt>
                <c:pt idx="6">
                  <c:v>ERBIL</c:v>
                </c:pt>
                <c:pt idx="7">
                  <c:v>KARBALAH</c:v>
                </c:pt>
                <c:pt idx="8">
                  <c:v>KIRKUK</c:v>
                </c:pt>
                <c:pt idx="9">
                  <c:v>MISAN</c:v>
                </c:pt>
                <c:pt idx="10">
                  <c:v>MUTHANA</c:v>
                </c:pt>
                <c:pt idx="11">
                  <c:v>NAINAWA</c:v>
                </c:pt>
                <c:pt idx="12">
                  <c:v>NAJAF</c:v>
                </c:pt>
                <c:pt idx="13">
                  <c:v>QADISYAH</c:v>
                </c:pt>
                <c:pt idx="14">
                  <c:v>SALAHADDIN</c:v>
                </c:pt>
                <c:pt idx="15">
                  <c:v>SULAIMANIYA</c:v>
                </c:pt>
                <c:pt idx="16">
                  <c:v>THIQAR</c:v>
                </c:pt>
                <c:pt idx="17">
                  <c:v>WASIT</c:v>
                </c:pt>
              </c:strCache>
            </c:strRef>
          </c:cat>
          <c:val>
            <c:numRef>
              <c:f>MICS18!$R$124:$AI$124</c:f>
              <c:numCache>
                <c:formatCode>###0.0</c:formatCode>
                <c:ptCount val="18"/>
                <c:pt idx="0">
                  <c:v>96.291833505077946</c:v>
                </c:pt>
                <c:pt idx="1">
                  <c:v>90.616638745247997</c:v>
                </c:pt>
                <c:pt idx="2">
                  <c:v>95.660469790290563</c:v>
                </c:pt>
                <c:pt idx="3">
                  <c:v>96.106228120571743</c:v>
                </c:pt>
                <c:pt idx="4">
                  <c:v>96.32514904603353</c:v>
                </c:pt>
                <c:pt idx="5">
                  <c:v>99.351216769696208</c:v>
                </c:pt>
                <c:pt idx="6">
                  <c:v>97.138008310985583</c:v>
                </c:pt>
                <c:pt idx="7">
                  <c:v>93.749258917239715</c:v>
                </c:pt>
                <c:pt idx="8">
                  <c:v>97.084691007371362</c:v>
                </c:pt>
                <c:pt idx="9">
                  <c:v>88.755141898168489</c:v>
                </c:pt>
                <c:pt idx="10">
                  <c:v>97.510562232324943</c:v>
                </c:pt>
                <c:pt idx="11">
                  <c:v>93.945563634139518</c:v>
                </c:pt>
                <c:pt idx="12">
                  <c:v>93.974259053005952</c:v>
                </c:pt>
                <c:pt idx="13">
                  <c:v>86.626168525542738</c:v>
                </c:pt>
                <c:pt idx="14">
                  <c:v>97.697933010539685</c:v>
                </c:pt>
                <c:pt idx="15">
                  <c:v>99.305157673819835</c:v>
                </c:pt>
                <c:pt idx="16">
                  <c:v>97.913399131224224</c:v>
                </c:pt>
                <c:pt idx="17">
                  <c:v>97.421308572875574</c:v>
                </c:pt>
              </c:numCache>
            </c:numRef>
          </c:val>
          <c:extLst>
            <c:ext xmlns:c16="http://schemas.microsoft.com/office/drawing/2014/chart" uri="{C3380CC4-5D6E-409C-BE32-E72D297353CC}">
              <c16:uniqueId val="{00000000-20E7-4990-9F10-EADECBA179AF}"/>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MICS18!$R$121:$AI$121</c:f>
              <c:strCache>
                <c:ptCount val="18"/>
                <c:pt idx="0">
                  <c:v>ANBAR</c:v>
                </c:pt>
                <c:pt idx="1">
                  <c:v>BABIL</c:v>
                </c:pt>
                <c:pt idx="2">
                  <c:v>BAGHDAD</c:v>
                </c:pt>
                <c:pt idx="3">
                  <c:v>BASRAH</c:v>
                </c:pt>
                <c:pt idx="4">
                  <c:v>DIALA</c:v>
                </c:pt>
                <c:pt idx="5">
                  <c:v>DUHOK</c:v>
                </c:pt>
                <c:pt idx="6">
                  <c:v>ERBIL</c:v>
                </c:pt>
                <c:pt idx="7">
                  <c:v>KARBALAH</c:v>
                </c:pt>
                <c:pt idx="8">
                  <c:v>KIRKUK</c:v>
                </c:pt>
                <c:pt idx="9">
                  <c:v>MISAN</c:v>
                </c:pt>
                <c:pt idx="10">
                  <c:v>MUTHANA</c:v>
                </c:pt>
                <c:pt idx="11">
                  <c:v>NAINAWA</c:v>
                </c:pt>
                <c:pt idx="12">
                  <c:v>NAJAF</c:v>
                </c:pt>
                <c:pt idx="13">
                  <c:v>QADISYAH</c:v>
                </c:pt>
                <c:pt idx="14">
                  <c:v>SALAHADDIN</c:v>
                </c:pt>
                <c:pt idx="15">
                  <c:v>SULAIMANIYA</c:v>
                </c:pt>
                <c:pt idx="16">
                  <c:v>THIQAR</c:v>
                </c:pt>
                <c:pt idx="17">
                  <c:v>WASIT</c:v>
                </c:pt>
              </c:strCache>
            </c:strRef>
          </c:cat>
          <c:val>
            <c:numRef>
              <c:f>MICS18!$R$125:$AI$125</c:f>
              <c:numCache>
                <c:formatCode>###0.0</c:formatCode>
                <c:ptCount val="18"/>
                <c:pt idx="0">
                  <c:v>3.7081664949220321</c:v>
                </c:pt>
                <c:pt idx="1">
                  <c:v>2.0997904036076589</c:v>
                </c:pt>
                <c:pt idx="2">
                  <c:v>4.2532743882224295</c:v>
                </c:pt>
                <c:pt idx="3">
                  <c:v>2.7267804822697648</c:v>
                </c:pt>
                <c:pt idx="4">
                  <c:v>2.886456486310808</c:v>
                </c:pt>
                <c:pt idx="5">
                  <c:v>0.64878323030379914</c:v>
                </c:pt>
                <c:pt idx="6">
                  <c:v>2.3796463856373173</c:v>
                </c:pt>
                <c:pt idx="7">
                  <c:v>4.4339309092826786</c:v>
                </c:pt>
                <c:pt idx="8">
                  <c:v>2.7720459597751668</c:v>
                </c:pt>
                <c:pt idx="9">
                  <c:v>5.0874825593380484</c:v>
                </c:pt>
                <c:pt idx="10">
                  <c:v>1.3822798403818024</c:v>
                </c:pt>
                <c:pt idx="11">
                  <c:v>5.855239299340079</c:v>
                </c:pt>
                <c:pt idx="12">
                  <c:v>1.5117995529148109</c:v>
                </c:pt>
                <c:pt idx="13">
                  <c:v>8.8414236679530216</c:v>
                </c:pt>
                <c:pt idx="14">
                  <c:v>1.9299861582039839</c:v>
                </c:pt>
                <c:pt idx="15">
                  <c:v>0.35696664250440052</c:v>
                </c:pt>
                <c:pt idx="16">
                  <c:v>1.6450030653672718</c:v>
                </c:pt>
                <c:pt idx="17">
                  <c:v>1.451714712326114</c:v>
                </c:pt>
              </c:numCache>
            </c:numRef>
          </c:val>
          <c:extLst>
            <c:ext xmlns:c16="http://schemas.microsoft.com/office/drawing/2014/chart" uri="{C3380CC4-5D6E-409C-BE32-E72D297353CC}">
              <c16:uniqueId val="{00000001-20E7-4990-9F10-EADECBA179AF}"/>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MICS18!$R$121:$AI$121</c:f>
              <c:strCache>
                <c:ptCount val="18"/>
                <c:pt idx="0">
                  <c:v>ANBAR</c:v>
                </c:pt>
                <c:pt idx="1">
                  <c:v>BABIL</c:v>
                </c:pt>
                <c:pt idx="2">
                  <c:v>BAGHDAD</c:v>
                </c:pt>
                <c:pt idx="3">
                  <c:v>BASRAH</c:v>
                </c:pt>
                <c:pt idx="4">
                  <c:v>DIALA</c:v>
                </c:pt>
                <c:pt idx="5">
                  <c:v>DUHOK</c:v>
                </c:pt>
                <c:pt idx="6">
                  <c:v>ERBIL</c:v>
                </c:pt>
                <c:pt idx="7">
                  <c:v>KARBALAH</c:v>
                </c:pt>
                <c:pt idx="8">
                  <c:v>KIRKUK</c:v>
                </c:pt>
                <c:pt idx="9">
                  <c:v>MISAN</c:v>
                </c:pt>
                <c:pt idx="10">
                  <c:v>MUTHANA</c:v>
                </c:pt>
                <c:pt idx="11">
                  <c:v>NAINAWA</c:v>
                </c:pt>
                <c:pt idx="12">
                  <c:v>NAJAF</c:v>
                </c:pt>
                <c:pt idx="13">
                  <c:v>QADISYAH</c:v>
                </c:pt>
                <c:pt idx="14">
                  <c:v>SALAHADDIN</c:v>
                </c:pt>
                <c:pt idx="15">
                  <c:v>SULAIMANIYA</c:v>
                </c:pt>
                <c:pt idx="16">
                  <c:v>THIQAR</c:v>
                </c:pt>
                <c:pt idx="17">
                  <c:v>WASIT</c:v>
                </c:pt>
              </c:strCache>
            </c:strRef>
          </c:cat>
          <c:val>
            <c:numRef>
              <c:f>MICS18!$R$126:$AI$126</c:f>
              <c:numCache>
                <c:formatCode>###0.0</c:formatCode>
                <c:ptCount val="18"/>
                <c:pt idx="0">
                  <c:v>0</c:v>
                </c:pt>
                <c:pt idx="1">
                  <c:v>6.5524731035871113</c:v>
                </c:pt>
                <c:pt idx="2">
                  <c:v>8.6255821487015966E-2</c:v>
                </c:pt>
                <c:pt idx="3">
                  <c:v>1.1669913971584833</c:v>
                </c:pt>
                <c:pt idx="4">
                  <c:v>0.78839446765570886</c:v>
                </c:pt>
                <c:pt idx="5">
                  <c:v>0</c:v>
                </c:pt>
                <c:pt idx="6">
                  <c:v>0.48234530337708159</c:v>
                </c:pt>
                <c:pt idx="7">
                  <c:v>1.8168101734775777</c:v>
                </c:pt>
                <c:pt idx="8">
                  <c:v>0.14326303285351555</c:v>
                </c:pt>
                <c:pt idx="9">
                  <c:v>5.2156987019326984</c:v>
                </c:pt>
                <c:pt idx="10">
                  <c:v>0.59369052231114672</c:v>
                </c:pt>
                <c:pt idx="11">
                  <c:v>0.19919706652042718</c:v>
                </c:pt>
                <c:pt idx="12">
                  <c:v>4.5139413940792306</c:v>
                </c:pt>
                <c:pt idx="13">
                  <c:v>4.3210569359146991</c:v>
                </c:pt>
                <c:pt idx="14">
                  <c:v>0.37208083125629166</c:v>
                </c:pt>
                <c:pt idx="15">
                  <c:v>0.21384536941504823</c:v>
                </c:pt>
                <c:pt idx="16">
                  <c:v>0.44159780340850302</c:v>
                </c:pt>
                <c:pt idx="17">
                  <c:v>1.1269767147983367</c:v>
                </c:pt>
              </c:numCache>
            </c:numRef>
          </c:val>
          <c:extLst>
            <c:ext xmlns:c16="http://schemas.microsoft.com/office/drawing/2014/chart" uri="{C3380CC4-5D6E-409C-BE32-E72D297353CC}">
              <c16:uniqueId val="{00000002-20E7-4990-9F10-EADECBA179AF}"/>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MICS18!$R$121:$AI$121</c:f>
              <c:strCache>
                <c:ptCount val="18"/>
                <c:pt idx="0">
                  <c:v>ANBAR</c:v>
                </c:pt>
                <c:pt idx="1">
                  <c:v>BABIL</c:v>
                </c:pt>
                <c:pt idx="2">
                  <c:v>BAGHDAD</c:v>
                </c:pt>
                <c:pt idx="3">
                  <c:v>BASRAH</c:v>
                </c:pt>
                <c:pt idx="4">
                  <c:v>DIALA</c:v>
                </c:pt>
                <c:pt idx="5">
                  <c:v>DUHOK</c:v>
                </c:pt>
                <c:pt idx="6">
                  <c:v>ERBIL</c:v>
                </c:pt>
                <c:pt idx="7">
                  <c:v>KARBALAH</c:v>
                </c:pt>
                <c:pt idx="8">
                  <c:v>KIRKUK</c:v>
                </c:pt>
                <c:pt idx="9">
                  <c:v>MISAN</c:v>
                </c:pt>
                <c:pt idx="10">
                  <c:v>MUTHANA</c:v>
                </c:pt>
                <c:pt idx="11">
                  <c:v>NAINAWA</c:v>
                </c:pt>
                <c:pt idx="12">
                  <c:v>NAJAF</c:v>
                </c:pt>
                <c:pt idx="13">
                  <c:v>QADISYAH</c:v>
                </c:pt>
                <c:pt idx="14">
                  <c:v>SALAHADDIN</c:v>
                </c:pt>
                <c:pt idx="15">
                  <c:v>SULAIMANIYA</c:v>
                </c:pt>
                <c:pt idx="16">
                  <c:v>THIQAR</c:v>
                </c:pt>
                <c:pt idx="17">
                  <c:v>WASIT</c:v>
                </c:pt>
              </c:strCache>
            </c:strRef>
          </c:cat>
          <c:val>
            <c:numRef>
              <c:f>MICS18!$R$127:$AI$127</c:f>
              <c:numCache>
                <c:formatCode>###0.0</c:formatCode>
                <c:ptCount val="18"/>
                <c:pt idx="0">
                  <c:v>0</c:v>
                </c:pt>
                <c:pt idx="1">
                  <c:v>0.7310977475572189</c:v>
                </c:pt>
                <c:pt idx="2">
                  <c:v>0</c:v>
                </c:pt>
                <c:pt idx="3">
                  <c:v>0</c:v>
                </c:pt>
                <c:pt idx="4">
                  <c:v>0</c:v>
                </c:pt>
                <c:pt idx="5">
                  <c:v>0</c:v>
                </c:pt>
                <c:pt idx="6">
                  <c:v>0</c:v>
                </c:pt>
                <c:pt idx="7">
                  <c:v>0</c:v>
                </c:pt>
                <c:pt idx="8">
                  <c:v>0</c:v>
                </c:pt>
                <c:pt idx="9">
                  <c:v>0.94167684056075862</c:v>
                </c:pt>
                <c:pt idx="10">
                  <c:v>0.51346740498214694</c:v>
                </c:pt>
                <c:pt idx="11">
                  <c:v>0</c:v>
                </c:pt>
                <c:pt idx="12">
                  <c:v>0</c:v>
                </c:pt>
                <c:pt idx="13">
                  <c:v>0.21135087058960969</c:v>
                </c:pt>
                <c:pt idx="14">
                  <c:v>0</c:v>
                </c:pt>
                <c:pt idx="15">
                  <c:v>0.12403031426072798</c:v>
                </c:pt>
                <c:pt idx="16">
                  <c:v>0</c:v>
                </c:pt>
                <c:pt idx="17">
                  <c:v>0</c:v>
                </c:pt>
              </c:numCache>
            </c:numRef>
          </c:val>
          <c:extLst>
            <c:ext xmlns:c16="http://schemas.microsoft.com/office/drawing/2014/chart" uri="{C3380CC4-5D6E-409C-BE32-E72D297353CC}">
              <c16:uniqueId val="{00000003-20E7-4990-9F10-EADECBA179AF}"/>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MICS18!$M$222:$Q$222</c:f>
              <c:numCache>
                <c:formatCode>###0.0</c:formatCode>
                <c:ptCount val="5"/>
                <c:pt idx="0">
                  <c:v>82.044659284179872</c:v>
                </c:pt>
                <c:pt idx="1">
                  <c:v>92.572329097122179</c:v>
                </c:pt>
                <c:pt idx="2">
                  <c:v>94.916414007266752</c:v>
                </c:pt>
                <c:pt idx="3">
                  <c:v>98.253877181892918</c:v>
                </c:pt>
                <c:pt idx="4">
                  <c:v>99.014822494106994</c:v>
                </c:pt>
              </c:numCache>
            </c:numRef>
          </c:val>
          <c:extLst>
            <c:ext xmlns:c16="http://schemas.microsoft.com/office/drawing/2014/chart" uri="{C3380CC4-5D6E-409C-BE32-E72D297353CC}">
              <c16:uniqueId val="{00000000-7544-4762-AE89-FA3728F1EED6}"/>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MICS18!$M$223:$Q$223</c:f>
              <c:numCache>
                <c:formatCode>###0.0</c:formatCode>
                <c:ptCount val="5"/>
                <c:pt idx="0">
                  <c:v>9.0012291268446472</c:v>
                </c:pt>
                <c:pt idx="1">
                  <c:v>4.3500162616925753</c:v>
                </c:pt>
                <c:pt idx="2">
                  <c:v>2.5993917456951539</c:v>
                </c:pt>
                <c:pt idx="3">
                  <c:v>1.6868331093884648</c:v>
                </c:pt>
                <c:pt idx="4">
                  <c:v>0.98517750589301112</c:v>
                </c:pt>
              </c:numCache>
            </c:numRef>
          </c:val>
          <c:extLst>
            <c:ext xmlns:c16="http://schemas.microsoft.com/office/drawing/2014/chart" uri="{C3380CC4-5D6E-409C-BE32-E72D297353CC}">
              <c16:uniqueId val="{00000001-7544-4762-AE89-FA3728F1EED6}"/>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MICS18!$M$224:$Q$224</c:f>
              <c:numCache>
                <c:formatCode>###0.0</c:formatCode>
                <c:ptCount val="5"/>
                <c:pt idx="0">
                  <c:v>8.9541115889754952</c:v>
                </c:pt>
                <c:pt idx="1">
                  <c:v>3.0776546411852563</c:v>
                </c:pt>
                <c:pt idx="2">
                  <c:v>2.4841942470380438</c:v>
                </c:pt>
                <c:pt idx="3">
                  <c:v>5.9289708718627092E-2</c:v>
                </c:pt>
                <c:pt idx="4">
                  <c:v>0</c:v>
                </c:pt>
              </c:numCache>
            </c:numRef>
          </c:val>
          <c:extLst>
            <c:ext xmlns:c16="http://schemas.microsoft.com/office/drawing/2014/chart" uri="{C3380CC4-5D6E-409C-BE32-E72D297353CC}">
              <c16:uniqueId val="{00000002-7544-4762-AE89-FA3728F1EED6}"/>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MICS18!$R$221:$AI$221</c:f>
              <c:strCache>
                <c:ptCount val="18"/>
                <c:pt idx="0">
                  <c:v>ANBAR</c:v>
                </c:pt>
                <c:pt idx="1">
                  <c:v>BABIL</c:v>
                </c:pt>
                <c:pt idx="2">
                  <c:v>BAGHDAD</c:v>
                </c:pt>
                <c:pt idx="3">
                  <c:v>BASRAH</c:v>
                </c:pt>
                <c:pt idx="4">
                  <c:v>DIALA</c:v>
                </c:pt>
                <c:pt idx="5">
                  <c:v>DUHOK</c:v>
                </c:pt>
                <c:pt idx="6">
                  <c:v>ERBIL</c:v>
                </c:pt>
                <c:pt idx="7">
                  <c:v>KARBALAH</c:v>
                </c:pt>
                <c:pt idx="8">
                  <c:v>KIRKUK</c:v>
                </c:pt>
                <c:pt idx="9">
                  <c:v>MISAN</c:v>
                </c:pt>
                <c:pt idx="10">
                  <c:v>MUTHANA</c:v>
                </c:pt>
                <c:pt idx="11">
                  <c:v>NAINAWA</c:v>
                </c:pt>
                <c:pt idx="12">
                  <c:v>NAJAF</c:v>
                </c:pt>
                <c:pt idx="13">
                  <c:v>QADISYAH</c:v>
                </c:pt>
                <c:pt idx="14">
                  <c:v>SALAHADDIN</c:v>
                </c:pt>
                <c:pt idx="15">
                  <c:v>SULAIMANIYA</c:v>
                </c:pt>
                <c:pt idx="16">
                  <c:v>THIQAR</c:v>
                </c:pt>
                <c:pt idx="17">
                  <c:v>WASIT</c:v>
                </c:pt>
              </c:strCache>
            </c:strRef>
          </c:cat>
          <c:val>
            <c:numRef>
              <c:f>MICS18!$R$222:$AI$222</c:f>
              <c:numCache>
                <c:formatCode>###0.0</c:formatCode>
                <c:ptCount val="18"/>
                <c:pt idx="0">
                  <c:v>92.981487215531871</c:v>
                </c:pt>
                <c:pt idx="1">
                  <c:v>93.185781788518341</c:v>
                </c:pt>
                <c:pt idx="2">
                  <c:v>97.407350942572464</c:v>
                </c:pt>
                <c:pt idx="3">
                  <c:v>95.151302446809609</c:v>
                </c:pt>
                <c:pt idx="4">
                  <c:v>94.512613512232775</c:v>
                </c:pt>
                <c:pt idx="5">
                  <c:v>97.202570777200648</c:v>
                </c:pt>
                <c:pt idx="6">
                  <c:v>98.90799224039327</c:v>
                </c:pt>
                <c:pt idx="7">
                  <c:v>98.870180418132179</c:v>
                </c:pt>
                <c:pt idx="8">
                  <c:v>96.271662833973366</c:v>
                </c:pt>
                <c:pt idx="9">
                  <c:v>95.048008552844848</c:v>
                </c:pt>
                <c:pt idx="10">
                  <c:v>92.370903009843218</c:v>
                </c:pt>
                <c:pt idx="11">
                  <c:v>96.086588233605298</c:v>
                </c:pt>
                <c:pt idx="12">
                  <c:v>92.055340893364942</c:v>
                </c:pt>
                <c:pt idx="13">
                  <c:v>87.933604898763207</c:v>
                </c:pt>
                <c:pt idx="14">
                  <c:v>97.622656457338451</c:v>
                </c:pt>
                <c:pt idx="15">
                  <c:v>99.852187579205037</c:v>
                </c:pt>
                <c:pt idx="16">
                  <c:v>97.801394013830972</c:v>
                </c:pt>
                <c:pt idx="17">
                  <c:v>96.278251602234803</c:v>
                </c:pt>
              </c:numCache>
            </c:numRef>
          </c:val>
          <c:extLst>
            <c:ext xmlns:c16="http://schemas.microsoft.com/office/drawing/2014/chart" uri="{C3380CC4-5D6E-409C-BE32-E72D297353CC}">
              <c16:uniqueId val="{00000000-40D1-4990-8FC0-466C67E0D4F1}"/>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MICS18!$R$221:$AI$221</c:f>
              <c:strCache>
                <c:ptCount val="18"/>
                <c:pt idx="0">
                  <c:v>ANBAR</c:v>
                </c:pt>
                <c:pt idx="1">
                  <c:v>BABIL</c:v>
                </c:pt>
                <c:pt idx="2">
                  <c:v>BAGHDAD</c:v>
                </c:pt>
                <c:pt idx="3">
                  <c:v>BASRAH</c:v>
                </c:pt>
                <c:pt idx="4">
                  <c:v>DIALA</c:v>
                </c:pt>
                <c:pt idx="5">
                  <c:v>DUHOK</c:v>
                </c:pt>
                <c:pt idx="6">
                  <c:v>ERBIL</c:v>
                </c:pt>
                <c:pt idx="7">
                  <c:v>KARBALAH</c:v>
                </c:pt>
                <c:pt idx="8">
                  <c:v>KIRKUK</c:v>
                </c:pt>
                <c:pt idx="9">
                  <c:v>MISAN</c:v>
                </c:pt>
                <c:pt idx="10">
                  <c:v>MUTHANA</c:v>
                </c:pt>
                <c:pt idx="11">
                  <c:v>NAINAWA</c:v>
                </c:pt>
                <c:pt idx="12">
                  <c:v>NAJAF</c:v>
                </c:pt>
                <c:pt idx="13">
                  <c:v>QADISYAH</c:v>
                </c:pt>
                <c:pt idx="14">
                  <c:v>SALAHADDIN</c:v>
                </c:pt>
                <c:pt idx="15">
                  <c:v>SULAIMANIYA</c:v>
                </c:pt>
                <c:pt idx="16">
                  <c:v>THIQAR</c:v>
                </c:pt>
                <c:pt idx="17">
                  <c:v>WASIT</c:v>
                </c:pt>
              </c:strCache>
            </c:strRef>
          </c:cat>
          <c:val>
            <c:numRef>
              <c:f>MICS18!$R$223:$AI$223</c:f>
              <c:numCache>
                <c:formatCode>###0.0</c:formatCode>
                <c:ptCount val="18"/>
                <c:pt idx="0">
                  <c:v>4.0251829552517231</c:v>
                </c:pt>
                <c:pt idx="1">
                  <c:v>2.8406614007339326</c:v>
                </c:pt>
                <c:pt idx="2">
                  <c:v>1.6299752662669511</c:v>
                </c:pt>
                <c:pt idx="3">
                  <c:v>1.9634839558970663</c:v>
                </c:pt>
                <c:pt idx="4">
                  <c:v>3.4660439852688198</c:v>
                </c:pt>
                <c:pt idx="5">
                  <c:v>2.6304685730189492</c:v>
                </c:pt>
                <c:pt idx="6">
                  <c:v>1.0295715827767935</c:v>
                </c:pt>
                <c:pt idx="7">
                  <c:v>0.73944078118483991</c:v>
                </c:pt>
                <c:pt idx="8">
                  <c:v>2.1817038389422887</c:v>
                </c:pt>
                <c:pt idx="9">
                  <c:v>2.8949182462724257</c:v>
                </c:pt>
                <c:pt idx="10">
                  <c:v>6.6324552899621567</c:v>
                </c:pt>
                <c:pt idx="11">
                  <c:v>2.2301836446145709</c:v>
                </c:pt>
                <c:pt idx="12">
                  <c:v>3.6436433578185148</c:v>
                </c:pt>
                <c:pt idx="13">
                  <c:v>7.867515130006085</c:v>
                </c:pt>
                <c:pt idx="14">
                  <c:v>1.0323835022170822</c:v>
                </c:pt>
                <c:pt idx="15">
                  <c:v>0.13203376620645077</c:v>
                </c:pt>
                <c:pt idx="16">
                  <c:v>1.1890610553427248</c:v>
                </c:pt>
                <c:pt idx="17">
                  <c:v>2.5976866348743965</c:v>
                </c:pt>
              </c:numCache>
            </c:numRef>
          </c:val>
          <c:extLst>
            <c:ext xmlns:c16="http://schemas.microsoft.com/office/drawing/2014/chart" uri="{C3380CC4-5D6E-409C-BE32-E72D297353CC}">
              <c16:uniqueId val="{00000001-40D1-4990-8FC0-466C67E0D4F1}"/>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MICS18!$R$221:$AI$221</c:f>
              <c:strCache>
                <c:ptCount val="18"/>
                <c:pt idx="0">
                  <c:v>ANBAR</c:v>
                </c:pt>
                <c:pt idx="1">
                  <c:v>BABIL</c:v>
                </c:pt>
                <c:pt idx="2">
                  <c:v>BAGHDAD</c:v>
                </c:pt>
                <c:pt idx="3">
                  <c:v>BASRAH</c:v>
                </c:pt>
                <c:pt idx="4">
                  <c:v>DIALA</c:v>
                </c:pt>
                <c:pt idx="5">
                  <c:v>DUHOK</c:v>
                </c:pt>
                <c:pt idx="6">
                  <c:v>ERBIL</c:v>
                </c:pt>
                <c:pt idx="7">
                  <c:v>KARBALAH</c:v>
                </c:pt>
                <c:pt idx="8">
                  <c:v>KIRKUK</c:v>
                </c:pt>
                <c:pt idx="9">
                  <c:v>MISAN</c:v>
                </c:pt>
                <c:pt idx="10">
                  <c:v>MUTHANA</c:v>
                </c:pt>
                <c:pt idx="11">
                  <c:v>NAINAWA</c:v>
                </c:pt>
                <c:pt idx="12">
                  <c:v>NAJAF</c:v>
                </c:pt>
                <c:pt idx="13">
                  <c:v>QADISYAH</c:v>
                </c:pt>
                <c:pt idx="14">
                  <c:v>SALAHADDIN</c:v>
                </c:pt>
                <c:pt idx="15">
                  <c:v>SULAIMANIYA</c:v>
                </c:pt>
                <c:pt idx="16">
                  <c:v>THIQAR</c:v>
                </c:pt>
                <c:pt idx="17">
                  <c:v>WASIT</c:v>
                </c:pt>
              </c:strCache>
            </c:strRef>
          </c:cat>
          <c:val>
            <c:numRef>
              <c:f>MICS18!$R$224:$AI$224</c:f>
              <c:numCache>
                <c:formatCode>###0.0</c:formatCode>
                <c:ptCount val="18"/>
                <c:pt idx="0">
                  <c:v>2.9933298292164321</c:v>
                </c:pt>
                <c:pt idx="1">
                  <c:v>3.9735568107476928</c:v>
                </c:pt>
                <c:pt idx="2">
                  <c:v>0.96267379116056118</c:v>
                </c:pt>
                <c:pt idx="3">
                  <c:v>2.8852135972933106</c:v>
                </c:pt>
                <c:pt idx="4">
                  <c:v>2.0213425024984017</c:v>
                </c:pt>
                <c:pt idx="5">
                  <c:v>0.1669606497803415</c:v>
                </c:pt>
                <c:pt idx="6">
                  <c:v>6.2436176829925479E-2</c:v>
                </c:pt>
                <c:pt idx="7">
                  <c:v>0.39037880068298864</c:v>
                </c:pt>
                <c:pt idx="8">
                  <c:v>1.546633327084364</c:v>
                </c:pt>
                <c:pt idx="9">
                  <c:v>2.0570732008826984</c:v>
                </c:pt>
                <c:pt idx="10">
                  <c:v>0.9966417001945217</c:v>
                </c:pt>
                <c:pt idx="11">
                  <c:v>1.6832281217801532</c:v>
                </c:pt>
                <c:pt idx="12">
                  <c:v>4.3010157488164964</c:v>
                </c:pt>
                <c:pt idx="13">
                  <c:v>4.198879971230741</c:v>
                </c:pt>
                <c:pt idx="14">
                  <c:v>1.3449600404444426</c:v>
                </c:pt>
                <c:pt idx="15">
                  <c:v>1.5778654588512804E-2</c:v>
                </c:pt>
                <c:pt idx="16">
                  <c:v>1.0095449308263262</c:v>
                </c:pt>
                <c:pt idx="17">
                  <c:v>1.1240617628908072</c:v>
                </c:pt>
              </c:numCache>
            </c:numRef>
          </c:val>
          <c:extLst>
            <c:ext xmlns:c16="http://schemas.microsoft.com/office/drawing/2014/chart" uri="{C3380CC4-5D6E-409C-BE32-E72D297353CC}">
              <c16:uniqueId val="{00000002-40D1-4990-8FC0-466C67E0D4F1}"/>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MICS18!$C$222:$G$222</c:f>
              <c:numCache>
                <c:formatCode>###0.0</c:formatCode>
                <c:ptCount val="5"/>
                <c:pt idx="0">
                  <c:v>87.764293085706697</c:v>
                </c:pt>
                <c:pt idx="1">
                  <c:v>96.517611273781824</c:v>
                </c:pt>
                <c:pt idx="2">
                  <c:v>97.654819952197741</c:v>
                </c:pt>
                <c:pt idx="3">
                  <c:v>98.711770257105215</c:v>
                </c:pt>
                <c:pt idx="4">
                  <c:v>99.546960306032972</c:v>
                </c:pt>
              </c:numCache>
            </c:numRef>
          </c:val>
          <c:extLst>
            <c:ext xmlns:c16="http://schemas.microsoft.com/office/drawing/2014/chart" uri="{C3380CC4-5D6E-409C-BE32-E72D297353CC}">
              <c16:uniqueId val="{00000000-5B77-45EC-9D2E-72BE80CFC3C2}"/>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MICS18!$C$223:$G$223</c:f>
              <c:numCache>
                <c:formatCode>###0.0</c:formatCode>
                <c:ptCount val="5"/>
                <c:pt idx="0">
                  <c:v>6.1976046722504599</c:v>
                </c:pt>
                <c:pt idx="1">
                  <c:v>2.1654007670586153</c:v>
                </c:pt>
                <c:pt idx="2">
                  <c:v>1.7631154147018424</c:v>
                </c:pt>
                <c:pt idx="3">
                  <c:v>1.1714904971593871</c:v>
                </c:pt>
                <c:pt idx="4">
                  <c:v>0.41195302774923143</c:v>
                </c:pt>
              </c:numCache>
            </c:numRef>
          </c:val>
          <c:extLst>
            <c:ext xmlns:c16="http://schemas.microsoft.com/office/drawing/2014/chart" uri="{C3380CC4-5D6E-409C-BE32-E72D297353CC}">
              <c16:uniqueId val="{00000001-5B77-45EC-9D2E-72BE80CFC3C2}"/>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MICS18!$C$224:$G$224</c:f>
              <c:numCache>
                <c:formatCode>###0.0</c:formatCode>
                <c:ptCount val="5"/>
                <c:pt idx="0">
                  <c:v>6.0381022420428705</c:v>
                </c:pt>
                <c:pt idx="1">
                  <c:v>1.3169879591596576</c:v>
                </c:pt>
                <c:pt idx="2">
                  <c:v>0.58206463310041556</c:v>
                </c:pt>
                <c:pt idx="3">
                  <c:v>0.11673924573541987</c:v>
                </c:pt>
                <c:pt idx="4">
                  <c:v>4.1086666217782702E-2</c:v>
                </c:pt>
              </c:numCache>
            </c:numRef>
          </c:val>
          <c:extLst>
            <c:ext xmlns:c16="http://schemas.microsoft.com/office/drawing/2014/chart" uri="{C3380CC4-5D6E-409C-BE32-E72D297353CC}">
              <c16:uniqueId val="{00000002-5B77-45EC-9D2E-72BE80CFC3C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MICS18!$H$18:$L$18</c:f>
              <c:numCache>
                <c:formatCode>###0.0</c:formatCode>
                <c:ptCount val="5"/>
                <c:pt idx="0">
                  <c:v>99.824915126515748</c:v>
                </c:pt>
                <c:pt idx="1">
                  <c:v>99.760537588912584</c:v>
                </c:pt>
                <c:pt idx="2">
                  <c:v>99.811864142173761</c:v>
                </c:pt>
                <c:pt idx="3">
                  <c:v>99.626546290108806</c:v>
                </c:pt>
                <c:pt idx="4">
                  <c:v>99.781381459296256</c:v>
                </c:pt>
              </c:numCache>
            </c:numRef>
          </c:val>
          <c:extLst>
            <c:ext xmlns:c16="http://schemas.microsoft.com/office/drawing/2014/chart" uri="{C3380CC4-5D6E-409C-BE32-E72D297353CC}">
              <c16:uniqueId val="{00000000-E4F2-419A-92CB-F4300CC81E43}"/>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MICS18!$H$19:$L$19</c:f>
              <c:numCache>
                <c:formatCode>###0.0</c:formatCode>
                <c:ptCount val="5"/>
                <c:pt idx="0">
                  <c:v>1.1498698056165492E-2</c:v>
                </c:pt>
                <c:pt idx="1">
                  <c:v>2.0583658811629719E-2</c:v>
                </c:pt>
                <c:pt idx="2">
                  <c:v>4.4160986474185676E-2</c:v>
                </c:pt>
                <c:pt idx="3">
                  <c:v>0</c:v>
                </c:pt>
                <c:pt idx="4">
                  <c:v>9.0518209090086871E-2</c:v>
                </c:pt>
              </c:numCache>
            </c:numRef>
          </c:val>
          <c:extLst>
            <c:ext xmlns:c16="http://schemas.microsoft.com/office/drawing/2014/chart" uri="{C3380CC4-5D6E-409C-BE32-E72D297353CC}">
              <c16:uniqueId val="{00000001-E4F2-419A-92CB-F4300CC81E43}"/>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MICS18!$H$20:$L$20</c:f>
              <c:numCache>
                <c:formatCode>###0.0</c:formatCode>
                <c:ptCount val="5"/>
                <c:pt idx="0">
                  <c:v>0.16358617542808174</c:v>
                </c:pt>
                <c:pt idx="1">
                  <c:v>0.21887875227578429</c:v>
                </c:pt>
                <c:pt idx="2">
                  <c:v>0.1152934205465319</c:v>
                </c:pt>
                <c:pt idx="3">
                  <c:v>0.37345370989123039</c:v>
                </c:pt>
                <c:pt idx="4">
                  <c:v>0.12810033161370071</c:v>
                </c:pt>
              </c:numCache>
            </c:numRef>
          </c:val>
          <c:extLst>
            <c:ext xmlns:c16="http://schemas.microsoft.com/office/drawing/2014/chart" uri="{C3380CC4-5D6E-409C-BE32-E72D297353CC}">
              <c16:uniqueId val="{00000002-E4F2-419A-92CB-F4300CC81E43}"/>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MICS18!$H$21:$L$21</c:f>
              <c:numCache>
                <c:formatCode>###0.0</c:formatCode>
                <c:ptCount val="5"/>
                <c:pt idx="0">
                  <c:v>0</c:v>
                </c:pt>
                <c:pt idx="1">
                  <c:v>0</c:v>
                </c:pt>
                <c:pt idx="2">
                  <c:v>2.8681450805507384E-2</c:v>
                </c:pt>
                <c:pt idx="3">
                  <c:v>0</c:v>
                </c:pt>
                <c:pt idx="4">
                  <c:v>0</c:v>
                </c:pt>
              </c:numCache>
            </c:numRef>
          </c:val>
          <c:extLst>
            <c:ext xmlns:c16="http://schemas.microsoft.com/office/drawing/2014/chart" uri="{C3380CC4-5D6E-409C-BE32-E72D297353CC}">
              <c16:uniqueId val="{00000003-E4F2-419A-92CB-F4300CC81E43}"/>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MICS18!$H$124:$L$124</c:f>
              <c:numCache>
                <c:formatCode>###0.0</c:formatCode>
                <c:ptCount val="5"/>
                <c:pt idx="0">
                  <c:v>94.072442979725878</c:v>
                </c:pt>
                <c:pt idx="1">
                  <c:v>95.268947248616058</c:v>
                </c:pt>
                <c:pt idx="2">
                  <c:v>96.277534798010578</c:v>
                </c:pt>
                <c:pt idx="3">
                  <c:v>98.161898179085597</c:v>
                </c:pt>
                <c:pt idx="4">
                  <c:v>99.195265715591958</c:v>
                </c:pt>
              </c:numCache>
            </c:numRef>
          </c:val>
          <c:extLst>
            <c:ext xmlns:c16="http://schemas.microsoft.com/office/drawing/2014/chart" uri="{C3380CC4-5D6E-409C-BE32-E72D297353CC}">
              <c16:uniqueId val="{00000000-4534-4C79-8B29-49792C616E35}"/>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MICS18!$H$125:$L$125</c:f>
              <c:numCache>
                <c:formatCode>###0.0</c:formatCode>
                <c:ptCount val="5"/>
                <c:pt idx="0">
                  <c:v>5.2225384631036782</c:v>
                </c:pt>
                <c:pt idx="1">
                  <c:v>4.4121448881695322</c:v>
                </c:pt>
                <c:pt idx="2">
                  <c:v>3.3838256579743318</c:v>
                </c:pt>
                <c:pt idx="3">
                  <c:v>1.7146899160925817</c:v>
                </c:pt>
                <c:pt idx="4">
                  <c:v>0.76054761289022821</c:v>
                </c:pt>
              </c:numCache>
            </c:numRef>
          </c:val>
          <c:extLst>
            <c:ext xmlns:c16="http://schemas.microsoft.com/office/drawing/2014/chart" uri="{C3380CC4-5D6E-409C-BE32-E72D297353CC}">
              <c16:uniqueId val="{00000001-4534-4C79-8B29-49792C616E35}"/>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MICS18!$H$126:$L$126</c:f>
              <c:numCache>
                <c:formatCode>###0.0</c:formatCode>
                <c:ptCount val="5"/>
                <c:pt idx="0">
                  <c:v>0.70501855717033324</c:v>
                </c:pt>
                <c:pt idx="1">
                  <c:v>0.31890786321428949</c:v>
                </c:pt>
                <c:pt idx="2">
                  <c:v>0.33863954401509144</c:v>
                </c:pt>
                <c:pt idx="3">
                  <c:v>0.12341190482187643</c:v>
                </c:pt>
                <c:pt idx="4">
                  <c:v>4.4186671517885842E-2</c:v>
                </c:pt>
              </c:numCache>
            </c:numRef>
          </c:val>
          <c:extLst>
            <c:ext xmlns:c16="http://schemas.microsoft.com/office/drawing/2014/chart" uri="{C3380CC4-5D6E-409C-BE32-E72D297353CC}">
              <c16:uniqueId val="{00000002-4534-4C79-8B29-49792C616E35}"/>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534-4C79-8B29-49792C616E3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MICS18!$H$222:$L$222</c:f>
              <c:numCache>
                <c:formatCode>###0.0</c:formatCode>
                <c:ptCount val="5"/>
                <c:pt idx="0">
                  <c:v>91.750147746540009</c:v>
                </c:pt>
                <c:pt idx="1">
                  <c:v>97.295114220648856</c:v>
                </c:pt>
                <c:pt idx="2">
                  <c:v>98.433398696933793</c:v>
                </c:pt>
                <c:pt idx="3">
                  <c:v>98.991966652373335</c:v>
                </c:pt>
                <c:pt idx="4">
                  <c:v>99.661598158743416</c:v>
                </c:pt>
              </c:numCache>
            </c:numRef>
          </c:val>
          <c:extLst>
            <c:ext xmlns:c16="http://schemas.microsoft.com/office/drawing/2014/chart" uri="{C3380CC4-5D6E-409C-BE32-E72D297353CC}">
              <c16:uniqueId val="{00000000-1547-4BCE-82AE-129FD2A42572}"/>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MICS18!$H$223:$L$223</c:f>
              <c:numCache>
                <c:formatCode>###0.0</c:formatCode>
                <c:ptCount val="5"/>
                <c:pt idx="0">
                  <c:v>4.3579767578520539</c:v>
                </c:pt>
                <c:pt idx="1">
                  <c:v>1.9601611020673502</c:v>
                </c:pt>
                <c:pt idx="2">
                  <c:v>1.1226985528192077</c:v>
                </c:pt>
                <c:pt idx="3">
                  <c:v>0.90512117038791828</c:v>
                </c:pt>
                <c:pt idx="4">
                  <c:v>0.29943808855518106</c:v>
                </c:pt>
              </c:numCache>
            </c:numRef>
          </c:val>
          <c:extLst>
            <c:ext xmlns:c16="http://schemas.microsoft.com/office/drawing/2014/chart" uri="{C3380CC4-5D6E-409C-BE32-E72D297353CC}">
              <c16:uniqueId val="{00000001-1547-4BCE-82AE-129FD2A42572}"/>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MICS18!$H$224:$L$224</c:f>
              <c:numCache>
                <c:formatCode>###0.0</c:formatCode>
                <c:ptCount val="5"/>
                <c:pt idx="0">
                  <c:v>3.8918754956077759</c:v>
                </c:pt>
                <c:pt idx="1">
                  <c:v>0.74472467728371516</c:v>
                </c:pt>
                <c:pt idx="2">
                  <c:v>0.44390275024700526</c:v>
                </c:pt>
                <c:pt idx="3">
                  <c:v>0.10291217723873969</c:v>
                </c:pt>
                <c:pt idx="4">
                  <c:v>3.8963752701440764E-2</c:v>
                </c:pt>
              </c:numCache>
            </c:numRef>
          </c:val>
          <c:extLst>
            <c:ext xmlns:c16="http://schemas.microsoft.com/office/drawing/2014/chart" uri="{C3380CC4-5D6E-409C-BE32-E72D297353CC}">
              <c16:uniqueId val="{00000002-1547-4BCE-82AE-129FD2A4257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MICS18!$C$124:$G$124</c:f>
              <c:numCache>
                <c:formatCode>###0.0</c:formatCode>
                <c:ptCount val="5"/>
                <c:pt idx="0">
                  <c:v>90.980679124989265</c:v>
                </c:pt>
                <c:pt idx="1">
                  <c:v>94.387748686483548</c:v>
                </c:pt>
                <c:pt idx="2">
                  <c:v>95.77746133833422</c:v>
                </c:pt>
                <c:pt idx="3">
                  <c:v>97.648256591207186</c:v>
                </c:pt>
                <c:pt idx="4">
                  <c:v>98.80226905591141</c:v>
                </c:pt>
              </c:numCache>
            </c:numRef>
          </c:val>
          <c:extLst>
            <c:ext xmlns:c16="http://schemas.microsoft.com/office/drawing/2014/chart" uri="{C3380CC4-5D6E-409C-BE32-E72D297353CC}">
              <c16:uniqueId val="{00000000-A03D-4E5F-9913-9A1C71B75C03}"/>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MICS18!$C$125:$G$125</c:f>
              <c:numCache>
                <c:formatCode>###0.0</c:formatCode>
                <c:ptCount val="5"/>
                <c:pt idx="0">
                  <c:v>4.520018447079897</c:v>
                </c:pt>
                <c:pt idx="1">
                  <c:v>4.5251025732030614</c:v>
                </c:pt>
                <c:pt idx="2">
                  <c:v>3.8214467877879841</c:v>
                </c:pt>
                <c:pt idx="3">
                  <c:v>2.0229233867025598</c:v>
                </c:pt>
                <c:pt idx="4">
                  <c:v>0.95757905770192331</c:v>
                </c:pt>
              </c:numCache>
            </c:numRef>
          </c:val>
          <c:extLst>
            <c:ext xmlns:c16="http://schemas.microsoft.com/office/drawing/2014/chart" uri="{C3380CC4-5D6E-409C-BE32-E72D297353CC}">
              <c16:uniqueId val="{00000001-A03D-4E5F-9913-9A1C71B75C03}"/>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MICS18!$C$126:$G$126</c:f>
              <c:numCache>
                <c:formatCode>###0.0</c:formatCode>
                <c:ptCount val="5"/>
                <c:pt idx="0">
                  <c:v>4.0728942247171203</c:v>
                </c:pt>
                <c:pt idx="1">
                  <c:v>1.0168780771680583</c:v>
                </c:pt>
                <c:pt idx="2">
                  <c:v>0.3800398217966876</c:v>
                </c:pt>
                <c:pt idx="3">
                  <c:v>0.32882002209029876</c:v>
                </c:pt>
                <c:pt idx="4">
                  <c:v>0.24015188638665802</c:v>
                </c:pt>
              </c:numCache>
            </c:numRef>
          </c:val>
          <c:extLst>
            <c:ext xmlns:c16="http://schemas.microsoft.com/office/drawing/2014/chart" uri="{C3380CC4-5D6E-409C-BE32-E72D297353CC}">
              <c16:uniqueId val="{00000002-A03D-4E5F-9913-9A1C71B75C03}"/>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MICS18!$C$127:$G$127</c:f>
              <c:numCache>
                <c:formatCode>###0.0</c:formatCode>
                <c:ptCount val="5"/>
                <c:pt idx="0">
                  <c:v>0.42640820321361866</c:v>
                </c:pt>
                <c:pt idx="1">
                  <c:v>7.0270663145461987E-2</c:v>
                </c:pt>
                <c:pt idx="2">
                  <c:v>2.1052052081124331E-2</c:v>
                </c:pt>
                <c:pt idx="3">
                  <c:v>0</c:v>
                </c:pt>
                <c:pt idx="4">
                  <c:v>0</c:v>
                </c:pt>
              </c:numCache>
            </c:numRef>
          </c:val>
          <c:extLst>
            <c:ext xmlns:c16="http://schemas.microsoft.com/office/drawing/2014/chart" uri="{C3380CC4-5D6E-409C-BE32-E72D297353CC}">
              <c16:uniqueId val="{00000003-A03D-4E5F-9913-9A1C71B75C0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MICS18!$M$124:$Q$124</c:f>
              <c:numCache>
                <c:formatCode>###0.0</c:formatCode>
                <c:ptCount val="5"/>
                <c:pt idx="0">
                  <c:v>86.488606296155226</c:v>
                </c:pt>
                <c:pt idx="1">
                  <c:v>92.864925104889522</c:v>
                </c:pt>
                <c:pt idx="2">
                  <c:v>93.627137837097564</c:v>
                </c:pt>
                <c:pt idx="3">
                  <c:v>94.277479997980222</c:v>
                </c:pt>
                <c:pt idx="4">
                  <c:v>98.183601758338597</c:v>
                </c:pt>
              </c:numCache>
            </c:numRef>
          </c:val>
          <c:extLst>
            <c:ext xmlns:c16="http://schemas.microsoft.com/office/drawing/2014/chart" uri="{C3380CC4-5D6E-409C-BE32-E72D297353CC}">
              <c16:uniqueId val="{00000000-6F9A-4D59-AD7F-6382368C54FC}"/>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MICS18!$M$125:$Q$125</c:f>
              <c:numCache>
                <c:formatCode>###0.0</c:formatCode>
                <c:ptCount val="5"/>
                <c:pt idx="0">
                  <c:v>4.9893874161220761</c:v>
                </c:pt>
                <c:pt idx="1">
                  <c:v>2.7837817276843424</c:v>
                </c:pt>
                <c:pt idx="2">
                  <c:v>3.5804271935107206</c:v>
                </c:pt>
                <c:pt idx="3">
                  <c:v>4.6808896886867135</c:v>
                </c:pt>
                <c:pt idx="4">
                  <c:v>0.5838123227733566</c:v>
                </c:pt>
              </c:numCache>
            </c:numRef>
          </c:val>
          <c:extLst>
            <c:ext xmlns:c16="http://schemas.microsoft.com/office/drawing/2014/chart" uri="{C3380CC4-5D6E-409C-BE32-E72D297353CC}">
              <c16:uniqueId val="{00000001-6F9A-4D59-AD7F-6382368C54FC}"/>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MICS18!$M$126:$Q$126</c:f>
              <c:numCache>
                <c:formatCode>###0.0</c:formatCode>
                <c:ptCount val="5"/>
                <c:pt idx="0">
                  <c:v>7.3151030568718172</c:v>
                </c:pt>
                <c:pt idx="1">
                  <c:v>4.1662053897390026</c:v>
                </c:pt>
                <c:pt idx="2">
                  <c:v>2.562798015034677</c:v>
                </c:pt>
                <c:pt idx="3">
                  <c:v>0.97327962210270635</c:v>
                </c:pt>
                <c:pt idx="4">
                  <c:v>1.2325859188880466</c:v>
                </c:pt>
              </c:numCache>
            </c:numRef>
          </c:val>
          <c:extLst>
            <c:ext xmlns:c16="http://schemas.microsoft.com/office/drawing/2014/chart" uri="{C3380CC4-5D6E-409C-BE32-E72D297353CC}">
              <c16:uniqueId val="{00000002-6F9A-4D59-AD7F-6382368C54FC}"/>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MICS18!$M$127:$Q$127</c:f>
              <c:numCache>
                <c:formatCode>###0.0</c:formatCode>
                <c:ptCount val="5"/>
                <c:pt idx="0">
                  <c:v>1.2069032308508505</c:v>
                </c:pt>
                <c:pt idx="1">
                  <c:v>0.18508777768719142</c:v>
                </c:pt>
                <c:pt idx="2">
                  <c:v>0.22963695435696146</c:v>
                </c:pt>
                <c:pt idx="3">
                  <c:v>6.8350691230417246E-2</c:v>
                </c:pt>
                <c:pt idx="4">
                  <c:v>0</c:v>
                </c:pt>
              </c:numCache>
            </c:numRef>
          </c:val>
          <c:extLst>
            <c:ext xmlns:c16="http://schemas.microsoft.com/office/drawing/2014/chart" uri="{C3380CC4-5D6E-409C-BE32-E72D297353CC}">
              <c16:uniqueId val="{00000003-6F9A-4D59-AD7F-6382368C54F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171450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400</xdr:row>
          <xdr:rowOff>47625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2123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015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2123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2123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1863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1863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015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015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015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10863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1863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2123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1863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2123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1863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10863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76200</xdr:rowOff>
        </xdr:from>
        <xdr:to>
          <xdr:col>1</xdr:col>
          <xdr:colOff>1704975</xdr:colOff>
          <xdr:row>399</xdr:row>
          <xdr:rowOff>266700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0097" name="B_Com2" hidden="1">
              <a:extLst>
                <a:ext uri="{63B3BB69-23CF-44E3-9099-C40C66FF867C}">
                  <a14:compatExt spid="_x0000_s260097"/>
                </a:ext>
                <a:ext uri="{FF2B5EF4-FFF2-40B4-BE49-F238E27FC236}">
                  <a16:creationId xmlns:a16="http://schemas.microsoft.com/office/drawing/2014/main" id="{00000000-0008-0000-0700-00000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0098" name="B_Com1" hidden="1">
              <a:extLst>
                <a:ext uri="{63B3BB69-23CF-44E3-9099-C40C66FF867C}">
                  <a14:compatExt spid="_x0000_s260098"/>
                </a:ext>
                <a:ext uri="{FF2B5EF4-FFF2-40B4-BE49-F238E27FC236}">
                  <a16:creationId xmlns:a16="http://schemas.microsoft.com/office/drawing/2014/main" id="{00000000-0008-0000-0700-00000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35</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35</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7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7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0099" name="B_San1" hidden="1">
              <a:extLst>
                <a:ext uri="{63B3BB69-23CF-44E3-9099-C40C66FF867C}">
                  <a14:compatExt spid="_x0000_s260099"/>
                </a:ext>
                <a:ext uri="{FF2B5EF4-FFF2-40B4-BE49-F238E27FC236}">
                  <a16:creationId xmlns:a16="http://schemas.microsoft.com/office/drawing/2014/main" id="{00000000-0008-0000-0700-00000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0100" name="B_Hyg1" hidden="1">
              <a:extLst>
                <a:ext uri="{63B3BB69-23CF-44E3-9099-C40C66FF867C}">
                  <a14:compatExt spid="_x0000_s260100"/>
                </a:ext>
                <a:ext uri="{FF2B5EF4-FFF2-40B4-BE49-F238E27FC236}">
                  <a16:creationId xmlns:a16="http://schemas.microsoft.com/office/drawing/2014/main" id="{00000000-0008-0000-0700-00000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0101" name="B_Hyg2" hidden="1">
              <a:extLst>
                <a:ext uri="{63B3BB69-23CF-44E3-9099-C40C66FF867C}">
                  <a14:compatExt spid="_x0000_s260101"/>
                </a:ext>
                <a:ext uri="{FF2B5EF4-FFF2-40B4-BE49-F238E27FC236}">
                  <a16:creationId xmlns:a16="http://schemas.microsoft.com/office/drawing/2014/main" id="{00000000-0008-0000-0700-00000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0102" name="B_Wat2" hidden="1">
              <a:extLst>
                <a:ext uri="{63B3BB69-23CF-44E3-9099-C40C66FF867C}">
                  <a14:compatExt spid="_x0000_s260102"/>
                </a:ext>
                <a:ext uri="{FF2B5EF4-FFF2-40B4-BE49-F238E27FC236}">
                  <a16:creationId xmlns:a16="http://schemas.microsoft.com/office/drawing/2014/main" id="{00000000-0008-0000-0700-00000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0103" name="B_Wat3" hidden="1">
              <a:extLst>
                <a:ext uri="{63B3BB69-23CF-44E3-9099-C40C66FF867C}">
                  <a14:compatExt spid="_x0000_s260103"/>
                </a:ext>
                <a:ext uri="{FF2B5EF4-FFF2-40B4-BE49-F238E27FC236}">
                  <a16:creationId xmlns:a16="http://schemas.microsoft.com/office/drawing/2014/main" id="{00000000-0008-0000-0700-00000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0104" name="B_San3" hidden="1">
              <a:extLst>
                <a:ext uri="{63B3BB69-23CF-44E3-9099-C40C66FF867C}">
                  <a14:compatExt spid="_x0000_s260104"/>
                </a:ext>
                <a:ext uri="{FF2B5EF4-FFF2-40B4-BE49-F238E27FC236}">
                  <a16:creationId xmlns:a16="http://schemas.microsoft.com/office/drawing/2014/main" id="{00000000-0008-0000-0700-00000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7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7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0105" name="B_Sub1" hidden="1">
              <a:extLst>
                <a:ext uri="{63B3BB69-23CF-44E3-9099-C40C66FF867C}">
                  <a14:compatExt spid="_x0000_s260105"/>
                </a:ext>
                <a:ext uri="{FF2B5EF4-FFF2-40B4-BE49-F238E27FC236}">
                  <a16:creationId xmlns:a16="http://schemas.microsoft.com/office/drawing/2014/main" id="{00000000-0008-0000-0700-00000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0106" name="B_WQ1" hidden="1">
              <a:extLst>
                <a:ext uri="{63B3BB69-23CF-44E3-9099-C40C66FF867C}">
                  <a14:compatExt spid="_x0000_s260106"/>
                </a:ext>
                <a:ext uri="{FF2B5EF4-FFF2-40B4-BE49-F238E27FC236}">
                  <a16:creationId xmlns:a16="http://schemas.microsoft.com/office/drawing/2014/main" id="{00000000-0008-0000-0700-00000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0107" name="B_Matrix" hidden="1">
              <a:extLst>
                <a:ext uri="{63B3BB69-23CF-44E3-9099-C40C66FF867C}">
                  <a14:compatExt spid="_x0000_s260107"/>
                </a:ext>
                <a:ext uri="{FF2B5EF4-FFF2-40B4-BE49-F238E27FC236}">
                  <a16:creationId xmlns:a16="http://schemas.microsoft.com/office/drawing/2014/main" id="{00000000-0008-0000-0700-00000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0108" name="B_Com3" hidden="1">
              <a:extLst>
                <a:ext uri="{63B3BB69-23CF-44E3-9099-C40C66FF867C}">
                  <a14:compatExt spid="_x0000_s260108"/>
                </a:ext>
                <a:ext uri="{FF2B5EF4-FFF2-40B4-BE49-F238E27FC236}">
                  <a16:creationId xmlns:a16="http://schemas.microsoft.com/office/drawing/2014/main" id="{00000000-0008-0000-0700-00000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0109" name="B_Sub2" hidden="1">
              <a:extLst>
                <a:ext uri="{63B3BB69-23CF-44E3-9099-C40C66FF867C}">
                  <a14:compatExt spid="_x0000_s260109"/>
                </a:ext>
                <a:ext uri="{FF2B5EF4-FFF2-40B4-BE49-F238E27FC236}">
                  <a16:creationId xmlns:a16="http://schemas.microsoft.com/office/drawing/2014/main" id="{00000000-0008-0000-0700-00000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0110" name="B_Sub3" hidden="1">
              <a:extLst>
                <a:ext uri="{63B3BB69-23CF-44E3-9099-C40C66FF867C}">
                  <a14:compatExt spid="_x0000_s260110"/>
                </a:ext>
                <a:ext uri="{FF2B5EF4-FFF2-40B4-BE49-F238E27FC236}">
                  <a16:creationId xmlns:a16="http://schemas.microsoft.com/office/drawing/2014/main" id="{00000000-0008-0000-0700-00000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0111" name="B_WQ2" hidden="1">
              <a:extLst>
                <a:ext uri="{63B3BB69-23CF-44E3-9099-C40C66FF867C}">
                  <a14:compatExt spid="_x0000_s260111"/>
                </a:ext>
                <a:ext uri="{FF2B5EF4-FFF2-40B4-BE49-F238E27FC236}">
                  <a16:creationId xmlns:a16="http://schemas.microsoft.com/office/drawing/2014/main" id="{00000000-0008-0000-0700-00000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0112" name="B_WQ3" hidden="1">
              <a:extLst>
                <a:ext uri="{63B3BB69-23CF-44E3-9099-C40C66FF867C}">
                  <a14:compatExt spid="_x0000_s260112"/>
                </a:ext>
                <a:ext uri="{FF2B5EF4-FFF2-40B4-BE49-F238E27FC236}">
                  <a16:creationId xmlns:a16="http://schemas.microsoft.com/office/drawing/2014/main" id="{00000000-0008-0000-0700-00001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7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7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7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7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0113" name="Button 17" descr="   Go to MHH  " hidden="1">
              <a:extLst>
                <a:ext uri="{63B3BB69-23CF-44E3-9099-C40C66FF867C}">
                  <a14:compatExt spid="_x0000_s260113"/>
                </a:ext>
                <a:ext uri="{FF2B5EF4-FFF2-40B4-BE49-F238E27FC236}">
                  <a16:creationId xmlns:a16="http://schemas.microsoft.com/office/drawing/2014/main" id="{00000000-0008-0000-0700-00001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0114" name="Button 18" hidden="1">
              <a:extLst>
                <a:ext uri="{63B3BB69-23CF-44E3-9099-C40C66FF867C}">
                  <a14:compatExt spid="_x0000_s260114"/>
                </a:ext>
                <a:ext uri="{FF2B5EF4-FFF2-40B4-BE49-F238E27FC236}">
                  <a16:creationId xmlns:a16="http://schemas.microsoft.com/office/drawing/2014/main" id="{00000000-0008-0000-0700-00001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0115" name="Button 19" hidden="1">
              <a:extLst>
                <a:ext uri="{63B3BB69-23CF-44E3-9099-C40C66FF867C}">
                  <a14:compatExt spid="_x0000_s260115"/>
                </a:ext>
                <a:ext uri="{FF2B5EF4-FFF2-40B4-BE49-F238E27FC236}">
                  <a16:creationId xmlns:a16="http://schemas.microsoft.com/office/drawing/2014/main" id="{00000000-0008-0000-0700-00001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0116" name="Button 20" hidden="1">
              <a:extLst>
                <a:ext uri="{63B3BB69-23CF-44E3-9099-C40C66FF867C}">
                  <a14:compatExt spid="_x0000_s260116"/>
                </a:ext>
                <a:ext uri="{FF2B5EF4-FFF2-40B4-BE49-F238E27FC236}">
                  <a16:creationId xmlns:a16="http://schemas.microsoft.com/office/drawing/2014/main" id="{00000000-0008-0000-0700-00001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0117" name="Button 21" hidden="1">
              <a:extLst>
                <a:ext uri="{63B3BB69-23CF-44E3-9099-C40C66FF867C}">
                  <a14:compatExt spid="_x0000_s260117"/>
                </a:ext>
                <a:ext uri="{FF2B5EF4-FFF2-40B4-BE49-F238E27FC236}">
                  <a16:creationId xmlns:a16="http://schemas.microsoft.com/office/drawing/2014/main" id="{00000000-0008-0000-0700-00001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0118" name="Button 22" descr="   Go to MHH  " hidden="1">
              <a:extLst>
                <a:ext uri="{63B3BB69-23CF-44E3-9099-C40C66FF867C}">
                  <a14:compatExt spid="_x0000_s260118"/>
                </a:ext>
                <a:ext uri="{FF2B5EF4-FFF2-40B4-BE49-F238E27FC236}">
                  <a16:creationId xmlns:a16="http://schemas.microsoft.com/office/drawing/2014/main" id="{00000000-0008-0000-0700-00001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0119" name="Button 23" descr="   Go to MHH  " hidden="1">
              <a:extLst>
                <a:ext uri="{63B3BB69-23CF-44E3-9099-C40C66FF867C}">
                  <a14:compatExt spid="_x0000_s260119"/>
                </a:ext>
                <a:ext uri="{FF2B5EF4-FFF2-40B4-BE49-F238E27FC236}">
                  <a16:creationId xmlns:a16="http://schemas.microsoft.com/office/drawing/2014/main" id="{00000000-0008-0000-0700-00001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0120" name="Button 24" hidden="1">
              <a:extLst>
                <a:ext uri="{63B3BB69-23CF-44E3-9099-C40C66FF867C}">
                  <a14:compatExt spid="_x0000_s260120"/>
                </a:ext>
                <a:ext uri="{FF2B5EF4-FFF2-40B4-BE49-F238E27FC236}">
                  <a16:creationId xmlns:a16="http://schemas.microsoft.com/office/drawing/2014/main" id="{00000000-0008-0000-0700-00001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7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7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7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7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7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7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7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7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7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7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7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7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7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7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0121" name="Button 25" hidden="1">
              <a:extLst>
                <a:ext uri="{63B3BB69-23CF-44E3-9099-C40C66FF867C}">
                  <a14:compatExt spid="_x0000_s260121"/>
                </a:ext>
                <a:ext uri="{FF2B5EF4-FFF2-40B4-BE49-F238E27FC236}">
                  <a16:creationId xmlns:a16="http://schemas.microsoft.com/office/drawing/2014/main" id="{00000000-0008-0000-0700-00001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0122" name="Button 26" hidden="1">
              <a:extLst>
                <a:ext uri="{63B3BB69-23CF-44E3-9099-C40C66FF867C}">
                  <a14:compatExt spid="_x0000_s260122"/>
                </a:ext>
                <a:ext uri="{FF2B5EF4-FFF2-40B4-BE49-F238E27FC236}">
                  <a16:creationId xmlns:a16="http://schemas.microsoft.com/office/drawing/2014/main" id="{00000000-0008-0000-0700-00001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0123" name="Button 27" hidden="1">
              <a:extLst>
                <a:ext uri="{63B3BB69-23CF-44E3-9099-C40C66FF867C}">
                  <a14:compatExt spid="_x0000_s260123"/>
                </a:ext>
                <a:ext uri="{FF2B5EF4-FFF2-40B4-BE49-F238E27FC236}">
                  <a16:creationId xmlns:a16="http://schemas.microsoft.com/office/drawing/2014/main" id="{00000000-0008-0000-0700-00001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0124" name="Button 28" hidden="1">
              <a:extLst>
                <a:ext uri="{63B3BB69-23CF-44E3-9099-C40C66FF867C}">
                  <a14:compatExt spid="_x0000_s260124"/>
                </a:ext>
                <a:ext uri="{FF2B5EF4-FFF2-40B4-BE49-F238E27FC236}">
                  <a16:creationId xmlns:a16="http://schemas.microsoft.com/office/drawing/2014/main" id="{00000000-0008-0000-0700-00001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0125" name="Button 29" hidden="1">
              <a:extLst>
                <a:ext uri="{63B3BB69-23CF-44E3-9099-C40C66FF867C}">
                  <a14:compatExt spid="_x0000_s260125"/>
                </a:ext>
                <a:ext uri="{FF2B5EF4-FFF2-40B4-BE49-F238E27FC236}">
                  <a16:creationId xmlns:a16="http://schemas.microsoft.com/office/drawing/2014/main" id="{00000000-0008-0000-0700-00001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7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0126" name="Button 30" hidden="1">
              <a:extLst>
                <a:ext uri="{63B3BB69-23CF-44E3-9099-C40C66FF867C}">
                  <a14:compatExt spid="_x0000_s260126"/>
                </a:ext>
                <a:ext uri="{FF2B5EF4-FFF2-40B4-BE49-F238E27FC236}">
                  <a16:creationId xmlns:a16="http://schemas.microsoft.com/office/drawing/2014/main" id="{00000000-0008-0000-0700-00001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0127" name="Button 31" hidden="1">
              <a:extLst>
                <a:ext uri="{63B3BB69-23CF-44E3-9099-C40C66FF867C}">
                  <a14:compatExt spid="_x0000_s260127"/>
                </a:ext>
                <a:ext uri="{FF2B5EF4-FFF2-40B4-BE49-F238E27FC236}">
                  <a16:creationId xmlns:a16="http://schemas.microsoft.com/office/drawing/2014/main" id="{00000000-0008-0000-0700-00001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0128" name="Button 32" hidden="1">
              <a:extLst>
                <a:ext uri="{63B3BB69-23CF-44E3-9099-C40C66FF867C}">
                  <a14:compatExt spid="_x0000_s260128"/>
                </a:ext>
                <a:ext uri="{FF2B5EF4-FFF2-40B4-BE49-F238E27FC236}">
                  <a16:creationId xmlns:a16="http://schemas.microsoft.com/office/drawing/2014/main" id="{00000000-0008-0000-0700-000020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0129" name="Button 33" hidden="1">
              <a:extLst>
                <a:ext uri="{63B3BB69-23CF-44E3-9099-C40C66FF867C}">
                  <a14:compatExt spid="_x0000_s260129"/>
                </a:ext>
                <a:ext uri="{FF2B5EF4-FFF2-40B4-BE49-F238E27FC236}">
                  <a16:creationId xmlns:a16="http://schemas.microsoft.com/office/drawing/2014/main" id="{00000000-0008-0000-0700-00002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0130" name="Button 34" hidden="1">
              <a:extLst>
                <a:ext uri="{63B3BB69-23CF-44E3-9099-C40C66FF867C}">
                  <a14:compatExt spid="_x0000_s260130"/>
                </a:ext>
                <a:ext uri="{FF2B5EF4-FFF2-40B4-BE49-F238E27FC236}">
                  <a16:creationId xmlns:a16="http://schemas.microsoft.com/office/drawing/2014/main" id="{00000000-0008-0000-0700-000022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0131" name="Button 35" hidden="1">
              <a:extLst>
                <a:ext uri="{63B3BB69-23CF-44E3-9099-C40C66FF867C}">
                  <a14:compatExt spid="_x0000_s260131"/>
                </a:ext>
                <a:ext uri="{FF2B5EF4-FFF2-40B4-BE49-F238E27FC236}">
                  <a16:creationId xmlns:a16="http://schemas.microsoft.com/office/drawing/2014/main" id="{00000000-0008-0000-0700-00002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0132" name="Button 36" hidden="1">
              <a:extLst>
                <a:ext uri="{63B3BB69-23CF-44E3-9099-C40C66FF867C}">
                  <a14:compatExt spid="_x0000_s260132"/>
                </a:ext>
                <a:ext uri="{FF2B5EF4-FFF2-40B4-BE49-F238E27FC236}">
                  <a16:creationId xmlns:a16="http://schemas.microsoft.com/office/drawing/2014/main" id="{00000000-0008-0000-0700-00002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0133" name="Button 37" hidden="1">
              <a:extLst>
                <a:ext uri="{63B3BB69-23CF-44E3-9099-C40C66FF867C}">
                  <a14:compatExt spid="_x0000_s260133"/>
                </a:ext>
                <a:ext uri="{FF2B5EF4-FFF2-40B4-BE49-F238E27FC236}">
                  <a16:creationId xmlns:a16="http://schemas.microsoft.com/office/drawing/2014/main" id="{00000000-0008-0000-0700-000025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0134" name="Button 38" hidden="1">
              <a:extLst>
                <a:ext uri="{63B3BB69-23CF-44E3-9099-C40C66FF867C}">
                  <a14:compatExt spid="_x0000_s260134"/>
                </a:ext>
                <a:ext uri="{FF2B5EF4-FFF2-40B4-BE49-F238E27FC236}">
                  <a16:creationId xmlns:a16="http://schemas.microsoft.com/office/drawing/2014/main" id="{00000000-0008-0000-0700-00002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0135" name="Button 39" hidden="1">
              <a:extLst>
                <a:ext uri="{63B3BB69-23CF-44E3-9099-C40C66FF867C}">
                  <a14:compatExt spid="_x0000_s260135"/>
                </a:ext>
                <a:ext uri="{FF2B5EF4-FFF2-40B4-BE49-F238E27FC236}">
                  <a16:creationId xmlns:a16="http://schemas.microsoft.com/office/drawing/2014/main" id="{00000000-0008-0000-0700-00002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0136" name="Button 40" descr="   Go to MHH  " hidden="1">
              <a:extLst>
                <a:ext uri="{63B3BB69-23CF-44E3-9099-C40C66FF867C}">
                  <a14:compatExt spid="_x0000_s260136"/>
                </a:ext>
                <a:ext uri="{FF2B5EF4-FFF2-40B4-BE49-F238E27FC236}">
                  <a16:creationId xmlns:a16="http://schemas.microsoft.com/office/drawing/2014/main" id="{00000000-0008-0000-0700-00002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0137" name="Button 41" hidden="1">
              <a:extLst>
                <a:ext uri="{63B3BB69-23CF-44E3-9099-C40C66FF867C}">
                  <a14:compatExt spid="_x0000_s260137"/>
                </a:ext>
                <a:ext uri="{FF2B5EF4-FFF2-40B4-BE49-F238E27FC236}">
                  <a16:creationId xmlns:a16="http://schemas.microsoft.com/office/drawing/2014/main" id="{00000000-0008-0000-0700-00002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0138" name="Button 42" hidden="1">
              <a:extLst>
                <a:ext uri="{63B3BB69-23CF-44E3-9099-C40C66FF867C}">
                  <a14:compatExt spid="_x0000_s260138"/>
                </a:ext>
                <a:ext uri="{FF2B5EF4-FFF2-40B4-BE49-F238E27FC236}">
                  <a16:creationId xmlns:a16="http://schemas.microsoft.com/office/drawing/2014/main" id="{00000000-0008-0000-0700-00002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0139" name="Button 43" descr="   Go to MHH  " hidden="1">
              <a:extLst>
                <a:ext uri="{63B3BB69-23CF-44E3-9099-C40C66FF867C}">
                  <a14:compatExt spid="_x0000_s260139"/>
                </a:ext>
                <a:ext uri="{FF2B5EF4-FFF2-40B4-BE49-F238E27FC236}">
                  <a16:creationId xmlns:a16="http://schemas.microsoft.com/office/drawing/2014/main" id="{00000000-0008-0000-0700-00002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0140" name="Button 44" hidden="1">
              <a:extLst>
                <a:ext uri="{63B3BB69-23CF-44E3-9099-C40C66FF867C}">
                  <a14:compatExt spid="_x0000_s260140"/>
                </a:ext>
                <a:ext uri="{FF2B5EF4-FFF2-40B4-BE49-F238E27FC236}">
                  <a16:creationId xmlns:a16="http://schemas.microsoft.com/office/drawing/2014/main" id="{00000000-0008-0000-0700-00002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0141" name="Button 45" hidden="1">
              <a:extLst>
                <a:ext uri="{63B3BB69-23CF-44E3-9099-C40C66FF867C}">
                  <a14:compatExt spid="_x0000_s260141"/>
                </a:ext>
                <a:ext uri="{FF2B5EF4-FFF2-40B4-BE49-F238E27FC236}">
                  <a16:creationId xmlns:a16="http://schemas.microsoft.com/office/drawing/2014/main" id="{00000000-0008-0000-0700-00002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0142" name="Button 46" hidden="1">
              <a:extLst>
                <a:ext uri="{63B3BB69-23CF-44E3-9099-C40C66FF867C}">
                  <a14:compatExt spid="_x0000_s260142"/>
                </a:ext>
                <a:ext uri="{FF2B5EF4-FFF2-40B4-BE49-F238E27FC236}">
                  <a16:creationId xmlns:a16="http://schemas.microsoft.com/office/drawing/2014/main" id="{00000000-0008-0000-0700-00002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0143" name="Button 47" hidden="1">
              <a:extLst>
                <a:ext uri="{63B3BB69-23CF-44E3-9099-C40C66FF867C}">
                  <a14:compatExt spid="_x0000_s260143"/>
                </a:ext>
                <a:ext uri="{FF2B5EF4-FFF2-40B4-BE49-F238E27FC236}">
                  <a16:creationId xmlns:a16="http://schemas.microsoft.com/office/drawing/2014/main" id="{00000000-0008-0000-0700-00002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0144" name="Button 48" hidden="1">
              <a:extLst>
                <a:ext uri="{63B3BB69-23CF-44E3-9099-C40C66FF867C}">
                  <a14:compatExt spid="_x0000_s260144"/>
                </a:ext>
                <a:ext uri="{FF2B5EF4-FFF2-40B4-BE49-F238E27FC236}">
                  <a16:creationId xmlns:a16="http://schemas.microsoft.com/office/drawing/2014/main" id="{00000000-0008-0000-0700-00003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0145" name="Button 49" hidden="1">
              <a:extLst>
                <a:ext uri="{63B3BB69-23CF-44E3-9099-C40C66FF867C}">
                  <a14:compatExt spid="_x0000_s260145"/>
                </a:ext>
                <a:ext uri="{FF2B5EF4-FFF2-40B4-BE49-F238E27FC236}">
                  <a16:creationId xmlns:a16="http://schemas.microsoft.com/office/drawing/2014/main" id="{00000000-0008-0000-0700-00003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0146" name="Button 50" descr="   Go to MHH  " hidden="1">
              <a:extLst>
                <a:ext uri="{63B3BB69-23CF-44E3-9099-C40C66FF867C}">
                  <a14:compatExt spid="_x0000_s260146"/>
                </a:ext>
                <a:ext uri="{FF2B5EF4-FFF2-40B4-BE49-F238E27FC236}">
                  <a16:creationId xmlns:a16="http://schemas.microsoft.com/office/drawing/2014/main" id="{00000000-0008-0000-0700-00003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0147" name="Button 51" hidden="1">
              <a:extLst>
                <a:ext uri="{63B3BB69-23CF-44E3-9099-C40C66FF867C}">
                  <a14:compatExt spid="_x0000_s260147"/>
                </a:ext>
                <a:ext uri="{FF2B5EF4-FFF2-40B4-BE49-F238E27FC236}">
                  <a16:creationId xmlns:a16="http://schemas.microsoft.com/office/drawing/2014/main" id="{00000000-0008-0000-0700-00003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0148" name="Button 52" hidden="1">
              <a:extLst>
                <a:ext uri="{63B3BB69-23CF-44E3-9099-C40C66FF867C}">
                  <a14:compatExt spid="_x0000_s260148"/>
                </a:ext>
                <a:ext uri="{FF2B5EF4-FFF2-40B4-BE49-F238E27FC236}">
                  <a16:creationId xmlns:a16="http://schemas.microsoft.com/office/drawing/2014/main" id="{00000000-0008-0000-0700-00003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0149" name="Button 53" hidden="1">
              <a:extLst>
                <a:ext uri="{63B3BB69-23CF-44E3-9099-C40C66FF867C}">
                  <a14:compatExt spid="_x0000_s260149"/>
                </a:ext>
                <a:ext uri="{FF2B5EF4-FFF2-40B4-BE49-F238E27FC236}">
                  <a16:creationId xmlns:a16="http://schemas.microsoft.com/office/drawing/2014/main" id="{00000000-0008-0000-0700-00003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0150" name="Button 54" hidden="1">
              <a:extLst>
                <a:ext uri="{63B3BB69-23CF-44E3-9099-C40C66FF867C}">
                  <a14:compatExt spid="_x0000_s260150"/>
                </a:ext>
                <a:ext uri="{FF2B5EF4-FFF2-40B4-BE49-F238E27FC236}">
                  <a16:creationId xmlns:a16="http://schemas.microsoft.com/office/drawing/2014/main" id="{00000000-0008-0000-0700-00003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0151" name="Button 55" descr="   Go to MHH  " hidden="1">
              <a:extLst>
                <a:ext uri="{63B3BB69-23CF-44E3-9099-C40C66FF867C}">
                  <a14:compatExt spid="_x0000_s260151"/>
                </a:ext>
                <a:ext uri="{FF2B5EF4-FFF2-40B4-BE49-F238E27FC236}">
                  <a16:creationId xmlns:a16="http://schemas.microsoft.com/office/drawing/2014/main" id="{00000000-0008-0000-0700-00003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0152" name="Button 56" hidden="1">
              <a:extLst>
                <a:ext uri="{63B3BB69-23CF-44E3-9099-C40C66FF867C}">
                  <a14:compatExt spid="_x0000_s260152"/>
                </a:ext>
                <a:ext uri="{FF2B5EF4-FFF2-40B4-BE49-F238E27FC236}">
                  <a16:creationId xmlns:a16="http://schemas.microsoft.com/office/drawing/2014/main" id="{00000000-0008-0000-0700-00003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0153" name="Button 57" hidden="1">
              <a:extLst>
                <a:ext uri="{63B3BB69-23CF-44E3-9099-C40C66FF867C}">
                  <a14:compatExt spid="_x0000_s260153"/>
                </a:ext>
                <a:ext uri="{FF2B5EF4-FFF2-40B4-BE49-F238E27FC236}">
                  <a16:creationId xmlns:a16="http://schemas.microsoft.com/office/drawing/2014/main" id="{00000000-0008-0000-0700-00003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0154" name="Button 58" descr="   Go to MHH  " hidden="1">
              <a:extLst>
                <a:ext uri="{63B3BB69-23CF-44E3-9099-C40C66FF867C}">
                  <a14:compatExt spid="_x0000_s260154"/>
                </a:ext>
                <a:ext uri="{FF2B5EF4-FFF2-40B4-BE49-F238E27FC236}">
                  <a16:creationId xmlns:a16="http://schemas.microsoft.com/office/drawing/2014/main" id="{00000000-0008-0000-0700-00003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0155" name="Button 59" hidden="1">
              <a:extLst>
                <a:ext uri="{63B3BB69-23CF-44E3-9099-C40C66FF867C}">
                  <a14:compatExt spid="_x0000_s260155"/>
                </a:ext>
                <a:ext uri="{FF2B5EF4-FFF2-40B4-BE49-F238E27FC236}">
                  <a16:creationId xmlns:a16="http://schemas.microsoft.com/office/drawing/2014/main" id="{00000000-0008-0000-0700-00003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0156" name="Button 60" hidden="1">
              <a:extLst>
                <a:ext uri="{63B3BB69-23CF-44E3-9099-C40C66FF867C}">
                  <a14:compatExt spid="_x0000_s260156"/>
                </a:ext>
                <a:ext uri="{FF2B5EF4-FFF2-40B4-BE49-F238E27FC236}">
                  <a16:creationId xmlns:a16="http://schemas.microsoft.com/office/drawing/2014/main" id="{00000000-0008-0000-0700-00003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0157" name="Button 61" hidden="1">
              <a:extLst>
                <a:ext uri="{63B3BB69-23CF-44E3-9099-C40C66FF867C}">
                  <a14:compatExt spid="_x0000_s260157"/>
                </a:ext>
                <a:ext uri="{FF2B5EF4-FFF2-40B4-BE49-F238E27FC236}">
                  <a16:creationId xmlns:a16="http://schemas.microsoft.com/office/drawing/2014/main" id="{00000000-0008-0000-0700-00003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0158" name="Button 62" hidden="1">
              <a:extLst>
                <a:ext uri="{63B3BB69-23CF-44E3-9099-C40C66FF867C}">
                  <a14:compatExt spid="_x0000_s260158"/>
                </a:ext>
                <a:ext uri="{FF2B5EF4-FFF2-40B4-BE49-F238E27FC236}">
                  <a16:creationId xmlns:a16="http://schemas.microsoft.com/office/drawing/2014/main" id="{00000000-0008-0000-0700-00003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0159" name="Button 63" hidden="1">
              <a:extLst>
                <a:ext uri="{63B3BB69-23CF-44E3-9099-C40C66FF867C}">
                  <a14:compatExt spid="_x0000_s260159"/>
                </a:ext>
                <a:ext uri="{FF2B5EF4-FFF2-40B4-BE49-F238E27FC236}">
                  <a16:creationId xmlns:a16="http://schemas.microsoft.com/office/drawing/2014/main" id="{00000000-0008-0000-0700-00003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0160" name="Button 64" hidden="1">
              <a:extLst>
                <a:ext uri="{63B3BB69-23CF-44E3-9099-C40C66FF867C}">
                  <a14:compatExt spid="_x0000_s260160"/>
                </a:ext>
                <a:ext uri="{FF2B5EF4-FFF2-40B4-BE49-F238E27FC236}">
                  <a16:creationId xmlns:a16="http://schemas.microsoft.com/office/drawing/2014/main" id="{00000000-0008-0000-0700-00004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0161" name="Button 65" descr="   Go to MHH  " hidden="1">
              <a:extLst>
                <a:ext uri="{63B3BB69-23CF-44E3-9099-C40C66FF867C}">
                  <a14:compatExt spid="_x0000_s260161"/>
                </a:ext>
                <a:ext uri="{FF2B5EF4-FFF2-40B4-BE49-F238E27FC236}">
                  <a16:creationId xmlns:a16="http://schemas.microsoft.com/office/drawing/2014/main" id="{00000000-0008-0000-0700-00004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0162" name="Button 66" hidden="1">
              <a:extLst>
                <a:ext uri="{63B3BB69-23CF-44E3-9099-C40C66FF867C}">
                  <a14:compatExt spid="_x0000_s260162"/>
                </a:ext>
                <a:ext uri="{FF2B5EF4-FFF2-40B4-BE49-F238E27FC236}">
                  <a16:creationId xmlns:a16="http://schemas.microsoft.com/office/drawing/2014/main" id="{00000000-0008-0000-0700-00004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0163" name="Button 67" hidden="1">
              <a:extLst>
                <a:ext uri="{63B3BB69-23CF-44E3-9099-C40C66FF867C}">
                  <a14:compatExt spid="_x0000_s260163"/>
                </a:ext>
                <a:ext uri="{FF2B5EF4-FFF2-40B4-BE49-F238E27FC236}">
                  <a16:creationId xmlns:a16="http://schemas.microsoft.com/office/drawing/2014/main" id="{00000000-0008-0000-0700-00004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0164" name="Button 68" hidden="1">
              <a:extLst>
                <a:ext uri="{63B3BB69-23CF-44E3-9099-C40C66FF867C}">
                  <a14:compatExt spid="_x0000_s260164"/>
                </a:ext>
                <a:ext uri="{FF2B5EF4-FFF2-40B4-BE49-F238E27FC236}">
                  <a16:creationId xmlns:a16="http://schemas.microsoft.com/office/drawing/2014/main" id="{00000000-0008-0000-0700-00004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0165" name="Button 69" hidden="1">
              <a:extLst>
                <a:ext uri="{63B3BB69-23CF-44E3-9099-C40C66FF867C}">
                  <a14:compatExt spid="_x0000_s260165"/>
                </a:ext>
                <a:ext uri="{FF2B5EF4-FFF2-40B4-BE49-F238E27FC236}">
                  <a16:creationId xmlns:a16="http://schemas.microsoft.com/office/drawing/2014/main" id="{00000000-0008-0000-0700-00004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0166" name="Button 70" hidden="1">
              <a:extLst>
                <a:ext uri="{63B3BB69-23CF-44E3-9099-C40C66FF867C}">
                  <a14:compatExt spid="_x0000_s260166"/>
                </a:ext>
                <a:ext uri="{FF2B5EF4-FFF2-40B4-BE49-F238E27FC236}">
                  <a16:creationId xmlns:a16="http://schemas.microsoft.com/office/drawing/2014/main" id="{00000000-0008-0000-0700-000046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0167" name="Button 71" hidden="1">
              <a:extLst>
                <a:ext uri="{63B3BB69-23CF-44E3-9099-C40C66FF867C}">
                  <a14:compatExt spid="_x0000_s260167"/>
                </a:ext>
                <a:ext uri="{FF2B5EF4-FFF2-40B4-BE49-F238E27FC236}">
                  <a16:creationId xmlns:a16="http://schemas.microsoft.com/office/drawing/2014/main" id="{00000000-0008-0000-0700-000047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0168" name="Button 72" hidden="1">
              <a:extLst>
                <a:ext uri="{63B3BB69-23CF-44E3-9099-C40C66FF867C}">
                  <a14:compatExt spid="_x0000_s260168"/>
                </a:ext>
                <a:ext uri="{FF2B5EF4-FFF2-40B4-BE49-F238E27FC236}">
                  <a16:creationId xmlns:a16="http://schemas.microsoft.com/office/drawing/2014/main" id="{00000000-0008-0000-0700-000048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0169" name="Button 73" hidden="1">
              <a:extLst>
                <a:ext uri="{63B3BB69-23CF-44E3-9099-C40C66FF867C}">
                  <a14:compatExt spid="_x0000_s260169"/>
                </a:ext>
                <a:ext uri="{FF2B5EF4-FFF2-40B4-BE49-F238E27FC236}">
                  <a16:creationId xmlns:a16="http://schemas.microsoft.com/office/drawing/2014/main" id="{00000000-0008-0000-0700-00004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0170" name="Button 74" hidden="1">
              <a:extLst>
                <a:ext uri="{63B3BB69-23CF-44E3-9099-C40C66FF867C}">
                  <a14:compatExt spid="_x0000_s260170"/>
                </a:ext>
                <a:ext uri="{FF2B5EF4-FFF2-40B4-BE49-F238E27FC236}">
                  <a16:creationId xmlns:a16="http://schemas.microsoft.com/office/drawing/2014/main" id="{00000000-0008-0000-0700-00004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7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7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243.xml" Type="http://schemas.openxmlformats.org/officeDocument/2006/relationships/ctrlProp" Id="rId55"/><Relationship Target="../ctrlProps/ctrlProp251.xml" Type="http://schemas.openxmlformats.org/officeDocument/2006/relationships/ctrlProp" Id="rId63"/><Relationship Target="../ctrlProps/ctrlProp256.xml" Type="http://schemas.openxmlformats.org/officeDocument/2006/relationships/ctrlProp" Id="rId68"/><Relationship Target="../ctrlProps/ctrlProp264.xml" Type="http://schemas.openxmlformats.org/officeDocument/2006/relationships/ctrlProp" Id="rId76"/><Relationship Target="../ctrlProps/ctrlProp195.xml" Type="http://schemas.openxmlformats.org/officeDocument/2006/relationships/ctrlProp" Id="rId7"/><Relationship Target="../ctrlProps/ctrlProp259.xml" Type="http://schemas.openxmlformats.org/officeDocument/2006/relationships/ctrlProp" Id="rId71"/><Relationship Target="../drawings/drawing8.xml" Type="http://schemas.openxmlformats.org/officeDocument/2006/relationships/drawing" Id="rId2"/><Relationship Target="../ctrlProps/ctrlProp204.xml" Type="http://schemas.openxmlformats.org/officeDocument/2006/relationships/ctrlProp" Id="rId16"/><Relationship Target="../ctrlProps/ctrlProp217.xml" Type="http://schemas.openxmlformats.org/officeDocument/2006/relationships/ctrlProp" Id="rId29"/><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246.xml" Type="http://schemas.openxmlformats.org/officeDocument/2006/relationships/ctrlProp" Id="rId58"/><Relationship Target="../ctrlProps/ctrlProp254.xml" Type="http://schemas.openxmlformats.org/officeDocument/2006/relationships/ctrlProp" Id="rId66"/><Relationship Target="../ctrlProps/ctrlProp262.xml" Type="http://schemas.openxmlformats.org/officeDocument/2006/relationships/ctrlProp" Id="rId74"/><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245.xml" Type="http://schemas.openxmlformats.org/officeDocument/2006/relationships/ctrlProp" Id="rId57"/><Relationship Target="../ctrlProps/ctrlProp249.xml" Type="http://schemas.openxmlformats.org/officeDocument/2006/relationships/ctrlProp" Id="rId61"/><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248.xml" Type="http://schemas.openxmlformats.org/officeDocument/2006/relationships/ctrlProp" Id="rId60"/><Relationship Target="../ctrlProps/ctrlProp253.xml" Type="http://schemas.openxmlformats.org/officeDocument/2006/relationships/ctrlProp" Id="rId65"/><Relationship Target="../ctrlProps/ctrlProp261.xml" Type="http://schemas.openxmlformats.org/officeDocument/2006/relationships/ctrlProp" Id="rId73"/><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244.xml" Type="http://schemas.openxmlformats.org/officeDocument/2006/relationships/ctrlProp" Id="rId56"/><Relationship Target="../ctrlProps/ctrlProp252.xml" Type="http://schemas.openxmlformats.org/officeDocument/2006/relationships/ctrlProp" Id="rId64"/><Relationship Target="../ctrlProps/ctrlProp257.xml" Type="http://schemas.openxmlformats.org/officeDocument/2006/relationships/ctrlProp" Id="rId69"/><Relationship Target="../ctrlProps/ctrlProp265.xml" Type="http://schemas.openxmlformats.org/officeDocument/2006/relationships/ctrlProp" Id="rId77"/><Relationship Target="../ctrlProps/ctrlProp196.xml" Type="http://schemas.openxmlformats.org/officeDocument/2006/relationships/ctrlProp" Id="rId8"/><Relationship Target="../ctrlProps/ctrlProp239.xml" Type="http://schemas.openxmlformats.org/officeDocument/2006/relationships/ctrlProp" Id="rId51"/><Relationship Target="../ctrlProps/ctrlProp260.xml" Type="http://schemas.openxmlformats.org/officeDocument/2006/relationships/ctrlProp" Id="rId72"/><Relationship Target="../drawings/vmlDrawing7.vml" Type="http://schemas.openxmlformats.org/officeDocument/2006/relationships/vmlDrawing" Id="rId3"/><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ctrlProps/ctrlProp247.xml" Type="http://schemas.openxmlformats.org/officeDocument/2006/relationships/ctrlProp" Id="rId59"/><Relationship Target="../ctrlProps/ctrlProp255.xml" Type="http://schemas.openxmlformats.org/officeDocument/2006/relationships/ctrlProp" Id="rId67"/><Relationship Target="../ctrlProps/ctrlProp208.xml" Type="http://schemas.openxmlformats.org/officeDocument/2006/relationships/ctrlProp" Id="rId20"/><Relationship Target="../ctrlProps/ctrlProp229.xml" Type="http://schemas.openxmlformats.org/officeDocument/2006/relationships/ctrlProp" Id="rId41"/><Relationship Target="../ctrlProps/ctrlProp242.xml" Type="http://schemas.openxmlformats.org/officeDocument/2006/relationships/ctrlProp" Id="rId54"/><Relationship Target="../ctrlProps/ctrlProp250.xml" Type="http://schemas.openxmlformats.org/officeDocument/2006/relationships/ctrlProp" Id="rId62"/><Relationship Target="../ctrlProps/ctrlProp258.xml" Type="http://schemas.openxmlformats.org/officeDocument/2006/relationships/ctrlProp" Id="rId70"/><Relationship Target="../ctrlProps/ctrlProp263.xml" Type="http://schemas.openxmlformats.org/officeDocument/2006/relationships/ctrlProp" Id="rId75"/><Relationship Target="../printerSettings/printerSettings7.bin" Type="http://schemas.openxmlformats.org/officeDocument/2006/relationships/printerSettings" Id="rId1"/><Relationship Target="../ctrlProps/ctrlProp194.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04" customWidth="true"/>
    <col min="2" max="2" width="2.7109375" style="204" customWidth="true"/>
    <col min="3" max="3" width="66.28515625" style="204" customWidth="true"/>
    <col min="4" max="4" width="8.85546875" style="204" customWidth="true"/>
    <col min="5" max="16384" width="8.85546875" style="204"/>
  </cols>
  <sheetData>
    <row r="1" ht="44.1" customHeight="true" x14ac:dyDescent="0.25">
      <c r="A1" s="201"/>
      <c r="B1" s="202"/>
      <c r="C1" s="202"/>
      <c r="D1" s="202"/>
      <c r="E1" s="203"/>
      <c r="F1" s="203"/>
      <c r="G1" s="203"/>
      <c r="H1" s="203"/>
      <c r="I1" s="203"/>
      <c r="J1" s="203"/>
      <c r="K1" s="203"/>
      <c r="L1" s="203"/>
      <c r="M1" s="203"/>
      <c r="N1" s="203"/>
      <c r="O1" s="203"/>
      <c r="P1" s="203"/>
      <c r="Q1" s="203"/>
      <c r="R1" s="203"/>
    </row>
    <row r="2" s="307" customFormat="true" ht="22.5" customHeight="true" x14ac:dyDescent="0.35">
      <c r="A2" s="687"/>
      <c r="B2" s="688"/>
    </row>
    <row r="3" s="307" customFormat="true" ht="22.5" customHeight="true" x14ac:dyDescent="0.35">
      <c r="A3" s="320"/>
      <c r="B3" s="321"/>
    </row>
    <row r="4" s="307" customFormat="true" ht="22.5" customHeight="true" x14ac:dyDescent="0.35">
      <c r="A4" s="316"/>
      <c r="B4" s="317"/>
      <c r="C4" s="527" t="s">
        <v>27</v>
      </c>
    </row>
    <row r="5" s="307" customFormat="true" ht="22.5" customHeight="true" x14ac:dyDescent="0.35">
      <c r="A5" s="687"/>
      <c r="B5" s="688"/>
      <c r="C5" s="527"/>
    </row>
    <row r="6" s="307" customFormat="true" ht="29.25" customHeight="true" x14ac:dyDescent="0.2">
      <c r="A6" s="689"/>
      <c r="B6" s="690"/>
      <c r="C6" s="527" t="s">
        <v>28</v>
      </c>
    </row>
    <row r="7" s="307" customFormat="true" ht="25.9" customHeight="true" x14ac:dyDescent="0.4">
      <c r="A7" s="691"/>
      <c r="B7" s="692"/>
      <c r="C7" s="529" t="str">
        <f ca="true">+Water!B5</f>
        <v>Iraq</v>
      </c>
    </row>
    <row r="8" s="307" customFormat="true" ht="15" customHeight="true" x14ac:dyDescent="0.2">
      <c r="A8" s="693"/>
      <c r="B8" s="694"/>
      <c r="C8" s="527"/>
    </row>
    <row r="9" s="307" customFormat="true" ht="15" customHeight="true" x14ac:dyDescent="0.2">
      <c r="A9" s="321"/>
      <c r="B9" s="324"/>
      <c r="C9" s="528" t="s">
        <v>157</v>
      </c>
    </row>
    <row r="10" ht="8.25" customHeight="true" x14ac:dyDescent="0.2">
      <c r="A10" s="202"/>
      <c r="B10" s="202"/>
      <c r="C10" s="205"/>
      <c r="D10" s="203"/>
      <c r="E10" s="203"/>
      <c r="F10" s="203"/>
      <c r="G10" s="203"/>
      <c r="H10" s="203"/>
      <c r="I10" s="203"/>
      <c r="J10" s="203"/>
      <c r="K10" s="203"/>
      <c r="L10" s="203"/>
      <c r="M10" s="203"/>
      <c r="N10" s="203"/>
      <c r="O10" s="203"/>
      <c r="P10" s="203"/>
      <c r="Q10" s="203"/>
      <c r="R10" s="203"/>
    </row>
    <row r="11" ht="15.95" customHeight="true" x14ac:dyDescent="0.2">
      <c r="A11" s="202"/>
      <c r="C11" s="206" t="s">
        <v>29</v>
      </c>
      <c r="D11" s="203"/>
      <c r="E11" s="202"/>
      <c r="F11" s="203"/>
      <c r="G11" s="203"/>
      <c r="H11" s="203"/>
      <c r="I11" s="203"/>
      <c r="J11" s="203"/>
      <c r="K11" s="203"/>
      <c r="L11" s="203"/>
      <c r="M11" s="203"/>
      <c r="N11" s="203"/>
      <c r="O11" s="203"/>
      <c r="P11" s="203"/>
      <c r="Q11" s="203"/>
      <c r="R11" s="203"/>
    </row>
    <row r="12" ht="9" customHeight="true" x14ac:dyDescent="0.2">
      <c r="A12" s="202"/>
      <c r="B12" s="203"/>
      <c r="C12" s="207"/>
      <c r="D12" s="203"/>
      <c r="E12" s="202"/>
      <c r="F12" s="203"/>
      <c r="G12" s="203"/>
      <c r="H12" s="203"/>
      <c r="I12" s="203"/>
      <c r="J12" s="203"/>
      <c r="K12" s="203"/>
      <c r="L12" s="203"/>
      <c r="M12" s="203"/>
      <c r="N12" s="203"/>
      <c r="O12" s="203"/>
      <c r="P12" s="203"/>
      <c r="Q12" s="203"/>
      <c r="R12" s="203"/>
    </row>
    <row r="13" ht="33" customHeight="true" x14ac:dyDescent="0.25">
      <c r="A13" s="202"/>
      <c r="B13" s="203"/>
      <c r="C13" s="208" t="s">
        <v>30</v>
      </c>
      <c r="D13" s="203"/>
      <c r="E13" s="202"/>
      <c r="F13" s="203"/>
      <c r="G13" s="203"/>
      <c r="H13" s="203"/>
      <c r="I13" s="203"/>
      <c r="J13" s="203"/>
      <c r="K13" s="203"/>
      <c r="L13" s="203"/>
      <c r="M13" s="203"/>
      <c r="N13" s="203"/>
      <c r="O13" s="203"/>
      <c r="P13" s="203"/>
      <c r="Q13" s="203"/>
      <c r="R13" s="203"/>
    </row>
    <row r="14" ht="33" customHeight="true" x14ac:dyDescent="0.2">
      <c r="A14" s="202"/>
      <c r="B14" s="203"/>
      <c r="C14" s="209" t="s">
        <v>31</v>
      </c>
      <c r="D14" s="203"/>
      <c r="E14" s="202"/>
      <c r="F14" s="203"/>
      <c r="G14" s="203"/>
      <c r="H14" s="203"/>
      <c r="I14" s="203"/>
      <c r="J14" s="203"/>
      <c r="K14" s="203"/>
      <c r="L14" s="203"/>
      <c r="M14" s="203"/>
      <c r="N14" s="203"/>
      <c r="O14" s="203"/>
      <c r="P14" s="203"/>
      <c r="Q14" s="203"/>
      <c r="R14" s="203"/>
    </row>
    <row r="15" ht="21.95" customHeight="true" x14ac:dyDescent="0.2">
      <c r="A15" s="202"/>
      <c r="B15" s="210"/>
      <c r="C15" s="211" t="s">
        <v>13</v>
      </c>
      <c r="D15" s="203"/>
      <c r="E15" s="202"/>
      <c r="F15" s="203"/>
      <c r="G15" s="203"/>
      <c r="H15" s="203"/>
      <c r="I15" s="203"/>
      <c r="J15" s="203"/>
      <c r="K15" s="203"/>
      <c r="L15" s="203"/>
      <c r="M15" s="203"/>
      <c r="N15" s="203"/>
      <c r="O15" s="203"/>
      <c r="P15" s="203"/>
      <c r="Q15" s="203"/>
      <c r="R15" s="203"/>
    </row>
    <row r="16" ht="15" x14ac:dyDescent="0.2">
      <c r="A16" s="202"/>
      <c r="B16" s="210"/>
      <c r="C16" s="211" t="s">
        <v>18</v>
      </c>
      <c r="D16" s="203"/>
      <c r="E16" s="202"/>
      <c r="F16" s="203"/>
      <c r="G16" s="203"/>
      <c r="H16" s="203"/>
      <c r="I16" s="203"/>
      <c r="J16" s="203"/>
      <c r="K16" s="203"/>
      <c r="L16" s="203"/>
      <c r="M16" s="203"/>
      <c r="N16" s="203"/>
      <c r="O16" s="203"/>
      <c r="P16" s="203"/>
      <c r="Q16" s="203"/>
      <c r="R16" s="203"/>
    </row>
    <row r="17" ht="15" x14ac:dyDescent="0.2">
      <c r="A17" s="202"/>
      <c r="B17" s="210"/>
      <c r="C17" s="211" t="s">
        <v>32</v>
      </c>
      <c r="D17" s="203"/>
      <c r="E17" s="202"/>
      <c r="F17" s="203"/>
      <c r="G17" s="203"/>
      <c r="H17" s="203"/>
      <c r="I17" s="203"/>
      <c r="J17" s="203"/>
      <c r="K17" s="203"/>
      <c r="L17" s="203"/>
      <c r="M17" s="203"/>
      <c r="N17" s="203"/>
      <c r="O17" s="203"/>
      <c r="P17" s="203"/>
      <c r="Q17" s="203"/>
      <c r="R17" s="203"/>
    </row>
    <row r="18" ht="21" customHeight="true" x14ac:dyDescent="0.2">
      <c r="A18" s="202"/>
      <c r="B18" s="202"/>
      <c r="C18" s="212"/>
      <c r="D18" s="203"/>
      <c r="E18" s="210"/>
      <c r="F18" s="203"/>
      <c r="G18" s="203"/>
      <c r="H18" s="203"/>
      <c r="I18" s="203"/>
      <c r="J18" s="203"/>
      <c r="K18" s="203"/>
      <c r="L18" s="203"/>
      <c r="M18" s="203"/>
      <c r="N18" s="203"/>
      <c r="O18" s="203"/>
      <c r="P18" s="203"/>
      <c r="Q18" s="203"/>
      <c r="R18" s="203"/>
    </row>
    <row r="19" ht="15.75" x14ac:dyDescent="0.25">
      <c r="A19" s="202"/>
      <c r="B19" s="202"/>
      <c r="C19" s="213" t="s">
        <v>33</v>
      </c>
      <c r="D19" s="203"/>
      <c r="E19" s="214"/>
      <c r="F19" s="203"/>
      <c r="G19" s="203"/>
      <c r="H19" s="203"/>
      <c r="I19" s="203"/>
      <c r="J19" s="203"/>
      <c r="K19" s="203"/>
      <c r="L19" s="203"/>
      <c r="M19" s="203"/>
      <c r="N19" s="203"/>
      <c r="O19" s="203"/>
      <c r="P19" s="203"/>
      <c r="Q19" s="203"/>
      <c r="R19" s="203"/>
    </row>
    <row r="20" ht="15.75" x14ac:dyDescent="0.25">
      <c r="A20" s="202"/>
      <c r="B20" s="202"/>
      <c r="C20" s="215" t="s">
        <v>34</v>
      </c>
      <c r="D20" s="203"/>
      <c r="E20" s="214"/>
      <c r="F20" s="203"/>
      <c r="G20" s="203"/>
      <c r="H20" s="203"/>
      <c r="I20" s="203"/>
      <c r="J20" s="203"/>
      <c r="K20" s="203"/>
      <c r="L20" s="203"/>
      <c r="M20" s="203"/>
      <c r="N20" s="203"/>
      <c r="O20" s="203"/>
      <c r="P20" s="203"/>
      <c r="Q20" s="203"/>
      <c r="R20" s="203"/>
    </row>
    <row r="21" ht="15" x14ac:dyDescent="0.2">
      <c r="A21" s="216"/>
      <c r="B21" s="216"/>
      <c r="C21" s="217" t="str">
        <f ca="true">IF(INDIRECT(CONCATENATE("Water","!B105"))=0,"",INDIRECT(CONCATENATE("Water","!B105")))</f>
        <v>MICS00</v>
      </c>
      <c r="D21" s="203"/>
      <c r="E21" s="218"/>
      <c r="F21" s="203"/>
      <c r="G21" s="203"/>
      <c r="H21" s="203"/>
      <c r="I21" s="203"/>
      <c r="J21" s="203"/>
      <c r="K21" s="203"/>
      <c r="L21" s="203"/>
      <c r="M21" s="203"/>
      <c r="N21" s="203"/>
      <c r="O21" s="203"/>
      <c r="P21" s="203"/>
      <c r="Q21" s="203"/>
      <c r="R21" s="203"/>
    </row>
    <row r="22" ht="15" x14ac:dyDescent="0.2">
      <c r="A22" s="216"/>
      <c r="B22" s="216"/>
      <c r="C22" s="217" t="str">
        <f ca="true">IF(INDIRECT(CONCATENATE("Water","!B106"))=0,"",INDIRECT(CONCATENATE("Water","!B106")))</f>
        <v>MICS06</v>
      </c>
      <c r="D22" s="203"/>
      <c r="E22" s="219"/>
      <c r="F22" s="203"/>
      <c r="G22" s="203"/>
      <c r="H22" s="203"/>
      <c r="I22" s="203"/>
      <c r="J22" s="203"/>
      <c r="K22" s="203"/>
      <c r="L22" s="203"/>
      <c r="M22" s="203"/>
      <c r="N22" s="203"/>
      <c r="O22" s="203"/>
      <c r="P22" s="203"/>
      <c r="Q22" s="203"/>
      <c r="R22" s="203"/>
    </row>
    <row r="23" ht="15" x14ac:dyDescent="0.2">
      <c r="A23" s="216"/>
      <c r="B23" s="216"/>
      <c r="C23" s="217" t="str">
        <f ca="true">IF(INDIRECT(CONCATENATE("Water","!B107"))=0,"",INDIRECT(CONCATENATE("Water","!B107")))</f>
        <v>MICS11</v>
      </c>
      <c r="D23" s="203"/>
      <c r="E23" s="220"/>
      <c r="F23" s="203"/>
      <c r="G23" s="203"/>
      <c r="H23" s="203"/>
      <c r="I23" s="203"/>
      <c r="J23" s="203"/>
      <c r="K23" s="203"/>
      <c r="L23" s="203"/>
      <c r="M23" s="203"/>
      <c r="N23" s="203"/>
      <c r="O23" s="203"/>
      <c r="P23" s="203"/>
      <c r="Q23" s="203"/>
      <c r="R23" s="203"/>
    </row>
    <row r="24" x14ac:dyDescent="0.2">
      <c r="A24" s="216"/>
      <c r="B24" s="216"/>
      <c r="C24" s="217" t="str">
        <f ca="true">IF(INDIRECT(CONCATENATE("Water","!B108"))=0,"",INDIRECT(CONCATENATE("Water","!B108")))</f>
        <v>MICS18</v>
      </c>
      <c r="D24" s="203"/>
      <c r="E24" s="203"/>
      <c r="F24" s="203"/>
      <c r="G24" s="203"/>
      <c r="H24" s="203"/>
      <c r="I24" s="203"/>
      <c r="J24" s="203"/>
      <c r="K24" s="203"/>
      <c r="L24" s="203"/>
      <c r="M24" s="203"/>
      <c r="N24" s="203"/>
      <c r="O24" s="203"/>
      <c r="P24" s="203"/>
      <c r="Q24" s="203"/>
      <c r="R24" s="203"/>
    </row>
    <row r="25" x14ac:dyDescent="0.2">
      <c r="A25" s="216"/>
      <c r="B25" s="216"/>
      <c r="C25" s="217" t="str">
        <f ca="true">IF(INDIRECT(CONCATENATE("Water","!B109"))=0,"",INDIRECT(CONCATENATE("Water","!B109")))</f>
        <v/>
      </c>
      <c r="D25" s="203"/>
      <c r="E25" s="203"/>
      <c r="F25" s="203"/>
      <c r="G25" s="203"/>
      <c r="H25" s="203"/>
      <c r="I25" s="203"/>
      <c r="J25" s="203"/>
      <c r="K25" s="203"/>
      <c r="L25" s="203"/>
      <c r="M25" s="203"/>
      <c r="N25" s="203"/>
      <c r="O25" s="203"/>
      <c r="P25" s="203"/>
      <c r="Q25" s="203"/>
      <c r="R25" s="203"/>
    </row>
    <row r="26" x14ac:dyDescent="0.2">
      <c r="A26" s="216"/>
      <c r="B26" s="216"/>
      <c r="C26" s="217" t="str">
        <f ca="true">IF(INDIRECT(CONCATENATE("Water","!B110"))=0,"",INDIRECT(CONCATENATE("Water","!B110")))</f>
        <v/>
      </c>
      <c r="D26" s="203"/>
      <c r="E26" s="203"/>
      <c r="F26" s="203"/>
      <c r="G26" s="203"/>
      <c r="H26" s="203"/>
      <c r="I26" s="203"/>
      <c r="J26" s="203"/>
      <c r="K26" s="203"/>
      <c r="L26" s="203"/>
      <c r="M26" s="203"/>
      <c r="N26" s="203"/>
      <c r="O26" s="203"/>
      <c r="P26" s="203"/>
      <c r="Q26" s="203"/>
      <c r="R26" s="203"/>
    </row>
    <row r="27" x14ac:dyDescent="0.2">
      <c r="A27" s="216"/>
      <c r="B27" s="216"/>
      <c r="C27" s="217" t="str">
        <f ca="true">IF(INDIRECT(CONCATENATE("Water","!B111"))=0,"",INDIRECT(CONCATENATE("Water","!B111")))</f>
        <v/>
      </c>
      <c r="D27" s="203"/>
      <c r="E27" s="203"/>
      <c r="F27" s="203"/>
      <c r="G27" s="203"/>
      <c r="H27" s="203"/>
      <c r="I27" s="203"/>
      <c r="J27" s="203"/>
      <c r="K27" s="203"/>
      <c r="L27" s="203"/>
      <c r="M27" s="203"/>
      <c r="N27" s="203"/>
      <c r="O27" s="203"/>
      <c r="P27" s="203"/>
      <c r="Q27" s="203"/>
      <c r="R27" s="203"/>
    </row>
    <row r="28" x14ac:dyDescent="0.2">
      <c r="A28" s="216"/>
      <c r="B28" s="216"/>
      <c r="C28" s="217" t="str">
        <f ca="true">IF(INDIRECT(CONCATENATE("Water","!B112"))=0,"",INDIRECT(CONCATENATE("Water","!B112")))</f>
        <v/>
      </c>
      <c r="D28" s="203"/>
      <c r="E28" s="203"/>
      <c r="F28" s="203"/>
      <c r="G28" s="203"/>
      <c r="H28" s="203"/>
      <c r="I28" s="203"/>
      <c r="J28" s="203"/>
      <c r="K28" s="203"/>
      <c r="L28" s="203"/>
      <c r="M28" s="203"/>
      <c r="N28" s="203"/>
      <c r="O28" s="203"/>
      <c r="P28" s="203"/>
      <c r="Q28" s="203"/>
      <c r="R28" s="203"/>
    </row>
    <row r="29" x14ac:dyDescent="0.2">
      <c r="A29" s="216"/>
      <c r="B29" s="216"/>
      <c r="C29" s="217" t="str">
        <f ca="true">IF(INDIRECT(CONCATENATE("Water","!B113"))=0,"",INDIRECT(CONCATENATE("Water","!B113")))</f>
        <v/>
      </c>
      <c r="D29" s="203"/>
      <c r="E29" s="203"/>
      <c r="F29" s="203"/>
      <c r="G29" s="203"/>
      <c r="H29" s="203"/>
      <c r="I29" s="203"/>
      <c r="J29" s="203"/>
      <c r="K29" s="203"/>
      <c r="L29" s="203"/>
      <c r="M29" s="203"/>
      <c r="N29" s="203"/>
      <c r="O29" s="203"/>
      <c r="P29" s="203"/>
      <c r="Q29" s="203"/>
      <c r="R29" s="203"/>
    </row>
    <row r="30" x14ac:dyDescent="0.2">
      <c r="A30" s="216"/>
      <c r="B30" s="216"/>
      <c r="C30" s="217" t="str">
        <f ca="true">IF(INDIRECT(CONCATENATE("Water","!B114"))=0,"",INDIRECT(CONCATENATE("Water","!B114")))</f>
        <v/>
      </c>
      <c r="D30" s="203"/>
      <c r="E30" s="203"/>
      <c r="F30" s="203"/>
      <c r="G30" s="203"/>
      <c r="H30" s="203"/>
      <c r="I30" s="203"/>
      <c r="J30" s="203"/>
      <c r="K30" s="203"/>
      <c r="L30" s="203"/>
      <c r="M30" s="203"/>
      <c r="N30" s="203"/>
      <c r="O30" s="203"/>
      <c r="P30" s="203"/>
      <c r="Q30" s="203"/>
      <c r="R30" s="203"/>
    </row>
    <row r="31" x14ac:dyDescent="0.2">
      <c r="A31" s="216"/>
      <c r="B31" s="216"/>
      <c r="C31" s="217" t="str">
        <f ca="true">IF(INDIRECT(CONCATENATE("Water","!B115"))=0,"",INDIRECT(CONCATENATE("Water","!B115")))</f>
        <v/>
      </c>
      <c r="D31" s="203"/>
      <c r="E31" s="203"/>
      <c r="F31" s="203"/>
      <c r="G31" s="203"/>
      <c r="H31" s="203"/>
      <c r="I31" s="203"/>
      <c r="J31" s="203"/>
      <c r="K31" s="203"/>
      <c r="L31" s="203"/>
      <c r="M31" s="203"/>
      <c r="N31" s="203"/>
      <c r="O31" s="203"/>
      <c r="P31" s="203"/>
      <c r="Q31" s="203"/>
      <c r="R31" s="203"/>
    </row>
    <row r="32" x14ac:dyDescent="0.2">
      <c r="A32" s="216"/>
      <c r="B32" s="216"/>
      <c r="C32" s="217" t="str">
        <f ca="true">IF(INDIRECT(CONCATENATE("Water","!B116"))=0,"",INDIRECT(CONCATENATE("Water","!B116")))</f>
        <v/>
      </c>
      <c r="D32" s="203"/>
      <c r="E32" s="203"/>
      <c r="F32" s="203"/>
      <c r="G32" s="203"/>
      <c r="H32" s="203"/>
      <c r="I32" s="203"/>
      <c r="J32" s="203"/>
      <c r="K32" s="203"/>
      <c r="L32" s="203"/>
      <c r="M32" s="203"/>
      <c r="N32" s="203"/>
      <c r="O32" s="203"/>
      <c r="P32" s="203"/>
      <c r="Q32" s="203"/>
      <c r="R32" s="203"/>
    </row>
    <row r="33" ht="3" customHeight="true" x14ac:dyDescent="0.2">
      <c r="A33" s="202"/>
      <c r="B33" s="202"/>
      <c r="C33" s="217"/>
      <c r="D33" s="203"/>
      <c r="E33" s="203"/>
      <c r="F33" s="203"/>
      <c r="G33" s="203"/>
      <c r="H33" s="203"/>
      <c r="I33" s="203"/>
      <c r="J33" s="203"/>
      <c r="K33" s="203"/>
      <c r="L33" s="203"/>
      <c r="M33" s="203"/>
      <c r="N33" s="203"/>
      <c r="O33" s="203"/>
      <c r="P33" s="203"/>
      <c r="Q33" s="203"/>
      <c r="R33" s="203"/>
    </row>
    <row r="34" ht="15.95" customHeight="true" x14ac:dyDescent="0.2">
      <c r="A34" s="221"/>
      <c r="B34" s="221"/>
      <c r="C34" s="222"/>
      <c r="D34" s="202"/>
      <c r="E34" s="203"/>
      <c r="F34" s="203"/>
      <c r="G34" s="203"/>
      <c r="H34" s="203"/>
      <c r="I34" s="203"/>
      <c r="J34" s="203"/>
      <c r="K34" s="203"/>
      <c r="L34" s="203"/>
      <c r="M34" s="203"/>
      <c r="N34" s="203"/>
      <c r="O34" s="203"/>
      <c r="P34" s="203"/>
      <c r="Q34" s="203"/>
      <c r="R34" s="203"/>
    </row>
    <row r="35" ht="23.25" x14ac:dyDescent="0.2">
      <c r="A35" s="221"/>
      <c r="B35" s="221"/>
      <c r="C35" s="221"/>
      <c r="D35" s="202"/>
      <c r="E35" s="203"/>
      <c r="F35" s="203"/>
      <c r="G35" s="203"/>
      <c r="H35" s="203"/>
      <c r="I35" s="203"/>
      <c r="J35" s="203"/>
      <c r="K35" s="203"/>
      <c r="L35" s="203"/>
      <c r="M35" s="203"/>
      <c r="N35" s="203"/>
      <c r="O35" s="203"/>
      <c r="P35" s="203"/>
      <c r="Q35" s="203"/>
      <c r="R35" s="203"/>
    </row>
    <row r="36" ht="15" x14ac:dyDescent="0.2">
      <c r="A36" s="223"/>
      <c r="B36" s="224"/>
      <c r="C36" s="225"/>
      <c r="D36" s="202"/>
      <c r="E36" s="203"/>
      <c r="F36" s="203"/>
      <c r="G36" s="203"/>
      <c r="H36" s="203"/>
      <c r="I36" s="203"/>
      <c r="J36" s="203"/>
      <c r="K36" s="203"/>
      <c r="L36" s="203"/>
      <c r="M36" s="203"/>
      <c r="N36" s="203"/>
      <c r="O36" s="203"/>
      <c r="P36" s="203"/>
      <c r="Q36" s="203"/>
      <c r="R36" s="203"/>
    </row>
    <row r="37" ht="15" x14ac:dyDescent="0.2">
      <c r="A37" s="223"/>
      <c r="B37" s="224"/>
      <c r="C37" s="226"/>
      <c r="D37" s="202"/>
      <c r="E37" s="203"/>
      <c r="F37" s="203"/>
      <c r="G37" s="203"/>
      <c r="H37" s="203"/>
      <c r="I37" s="203"/>
      <c r="J37" s="203"/>
      <c r="K37" s="203"/>
      <c r="L37" s="203"/>
      <c r="M37" s="203"/>
      <c r="N37" s="203"/>
      <c r="O37" s="203"/>
      <c r="P37" s="203"/>
      <c r="Q37" s="203"/>
      <c r="R37" s="203"/>
    </row>
    <row r="38" ht="15" x14ac:dyDescent="0.2">
      <c r="A38" s="223"/>
      <c r="B38" s="224"/>
      <c r="C38" s="227"/>
      <c r="D38" s="202"/>
      <c r="E38" s="203"/>
      <c r="F38" s="203"/>
      <c r="G38" s="203"/>
      <c r="H38" s="203"/>
      <c r="I38" s="203"/>
      <c r="J38" s="203"/>
      <c r="K38" s="203"/>
      <c r="L38" s="203"/>
      <c r="M38" s="203"/>
      <c r="N38" s="203"/>
      <c r="O38" s="203"/>
      <c r="P38" s="203"/>
      <c r="Q38" s="203"/>
      <c r="R38" s="203"/>
    </row>
    <row r="39" ht="15" x14ac:dyDescent="0.2">
      <c r="A39" s="223"/>
      <c r="B39" s="224"/>
      <c r="C39" s="227"/>
      <c r="D39" s="202"/>
      <c r="E39" s="203"/>
      <c r="F39" s="203"/>
      <c r="G39" s="203"/>
      <c r="H39" s="203"/>
      <c r="I39" s="203"/>
      <c r="J39" s="203"/>
      <c r="K39" s="203"/>
      <c r="L39" s="203"/>
      <c r="M39" s="203"/>
      <c r="N39" s="203"/>
      <c r="O39" s="203"/>
      <c r="P39" s="203"/>
      <c r="Q39" s="203"/>
      <c r="R39" s="203"/>
    </row>
    <row r="40" ht="15" x14ac:dyDescent="0.2">
      <c r="A40" s="223"/>
      <c r="B40" s="224"/>
      <c r="C40" s="227"/>
      <c r="D40" s="202"/>
      <c r="E40" s="203"/>
      <c r="F40" s="203"/>
      <c r="G40" s="203"/>
      <c r="H40" s="203"/>
      <c r="I40" s="203"/>
      <c r="J40" s="203"/>
      <c r="K40" s="203"/>
      <c r="L40" s="203"/>
      <c r="M40" s="203"/>
      <c r="N40" s="203"/>
      <c r="O40" s="203"/>
      <c r="P40" s="203"/>
      <c r="Q40" s="203"/>
      <c r="R40" s="203"/>
    </row>
    <row r="41" ht="15" x14ac:dyDescent="0.2">
      <c r="A41" s="223"/>
      <c r="B41" s="224"/>
      <c r="C41" s="227"/>
      <c r="D41" s="202"/>
      <c r="E41" s="203"/>
      <c r="F41" s="203"/>
      <c r="G41" s="203"/>
      <c r="H41" s="203"/>
      <c r="I41" s="203"/>
      <c r="J41" s="203"/>
      <c r="K41" s="203"/>
      <c r="L41" s="203"/>
      <c r="M41" s="203"/>
      <c r="N41" s="203"/>
      <c r="O41" s="203"/>
      <c r="P41" s="203"/>
      <c r="Q41" s="203"/>
      <c r="R41" s="203"/>
    </row>
    <row r="42" ht="15" x14ac:dyDescent="0.2">
      <c r="A42" s="223"/>
      <c r="B42" s="224"/>
      <c r="C42" s="227"/>
      <c r="D42" s="202"/>
      <c r="E42" s="203"/>
      <c r="F42" s="203"/>
      <c r="G42" s="203"/>
      <c r="H42" s="203"/>
      <c r="I42" s="203"/>
      <c r="J42" s="203"/>
      <c r="K42" s="203"/>
      <c r="L42" s="203"/>
      <c r="M42" s="203"/>
      <c r="N42" s="203"/>
      <c r="O42" s="203"/>
      <c r="P42" s="203"/>
      <c r="Q42" s="203"/>
      <c r="R42" s="203"/>
    </row>
    <row r="43" ht="15" x14ac:dyDescent="0.2">
      <c r="A43" s="223"/>
      <c r="B43" s="224"/>
      <c r="D43" s="202"/>
      <c r="E43" s="203"/>
      <c r="F43" s="203"/>
      <c r="G43" s="203"/>
      <c r="H43" s="203"/>
      <c r="I43" s="203"/>
      <c r="J43" s="203"/>
      <c r="K43" s="203"/>
      <c r="L43" s="203"/>
      <c r="M43" s="203"/>
      <c r="N43" s="203"/>
      <c r="O43" s="203"/>
      <c r="P43" s="203"/>
      <c r="Q43" s="203"/>
      <c r="R43" s="203"/>
    </row>
    <row r="44" ht="15" x14ac:dyDescent="0.2">
      <c r="A44" s="202"/>
      <c r="B44" s="202"/>
      <c r="C44" s="202"/>
      <c r="D44" s="202"/>
      <c r="E44" s="203"/>
      <c r="F44" s="203"/>
      <c r="G44" s="203"/>
      <c r="H44" s="203"/>
      <c r="I44" s="203"/>
      <c r="J44" s="203"/>
      <c r="K44" s="203"/>
      <c r="L44" s="203"/>
      <c r="M44" s="203"/>
      <c r="N44" s="203"/>
      <c r="O44" s="203"/>
      <c r="P44" s="203"/>
      <c r="Q44" s="203"/>
      <c r="R44" s="203"/>
    </row>
    <row r="45" ht="15" x14ac:dyDescent="0.2">
      <c r="A45" s="202"/>
      <c r="B45" s="202"/>
      <c r="C45" s="202"/>
      <c r="D45" s="202"/>
      <c r="E45" s="203"/>
      <c r="F45" s="203"/>
      <c r="G45" s="203"/>
      <c r="H45" s="203"/>
      <c r="I45" s="203"/>
      <c r="J45" s="203"/>
      <c r="K45" s="203"/>
      <c r="L45" s="203"/>
      <c r="M45" s="203"/>
      <c r="N45" s="203"/>
      <c r="O45" s="203"/>
      <c r="P45" s="203"/>
      <c r="Q45" s="203"/>
      <c r="R45" s="203"/>
    </row>
    <row r="46" ht="15" x14ac:dyDescent="0.2">
      <c r="A46" s="202"/>
      <c r="B46" s="202"/>
      <c r="C46" s="202"/>
      <c r="D46" s="202"/>
    </row>
    <row r="47" ht="15" x14ac:dyDescent="0.2">
      <c r="A47" s="202"/>
      <c r="B47" s="202"/>
      <c r="C47" s="202"/>
      <c r="D47" s="202"/>
    </row>
    <row r="48" ht="15" x14ac:dyDescent="0.2">
      <c r="A48" s="202"/>
      <c r="B48" s="202"/>
      <c r="C48" s="202"/>
      <c r="D48" s="202"/>
    </row>
    <row r="49" ht="15" x14ac:dyDescent="0.2">
      <c r="A49" s="202"/>
      <c r="B49" s="202"/>
      <c r="C49" s="202"/>
      <c r="D49" s="202"/>
    </row>
    <row r="55" x14ac:dyDescent="0.2">
      <c r="L55" s="228" t="str">
        <f>+IF(ISNUMBER(M48), "", "Insufficient data to estimate safely managed sanitation services at national level")</f>
        <v>Insufficient data to estimate safely managed sanitation services at national level</v>
      </c>
    </row>
    <row r="107" s="318" customFormat="true" x14ac:dyDescent="0.2"/>
    <row r="108" s="319" customFormat="true" ht="22.5" customHeight="true" x14ac:dyDescent="0.35">
      <c r="A108" s="687"/>
      <c r="B108" s="688"/>
      <c r="C108" s="325"/>
      <c r="D108" s="325"/>
      <c r="E108" s="325"/>
      <c r="F108" s="325"/>
      <c r="G108" s="325"/>
      <c r="H108" s="325"/>
      <c r="I108" s="325"/>
      <c r="J108" s="325"/>
      <c r="K108" s="325"/>
      <c r="L108" s="325"/>
      <c r="M108" s="325"/>
      <c r="N108" s="325"/>
      <c r="O108" s="325"/>
      <c r="P108" s="325"/>
      <c r="Q108" s="325"/>
      <c r="R108" s="325"/>
      <c r="S108" s="325"/>
      <c r="T108" s="325"/>
      <c r="U108" s="325"/>
    </row>
    <row r="109" s="319" customFormat="true" ht="22.5" customHeight="true" x14ac:dyDescent="0.35">
      <c r="A109" s="320"/>
      <c r="B109" s="321"/>
      <c r="C109" s="325"/>
      <c r="D109" s="325"/>
      <c r="E109" s="325"/>
      <c r="F109" s="325"/>
      <c r="G109" s="325"/>
      <c r="H109" s="325"/>
      <c r="I109" s="325"/>
      <c r="J109" s="325"/>
      <c r="K109" s="325"/>
      <c r="L109" s="325"/>
      <c r="M109" s="325"/>
      <c r="N109" s="325"/>
      <c r="O109" s="325"/>
      <c r="P109" s="325"/>
      <c r="Q109" s="325"/>
      <c r="R109" s="325"/>
      <c r="S109" s="325"/>
      <c r="T109" s="325"/>
      <c r="U109" s="325"/>
    </row>
    <row r="110" s="319" customFormat="true" ht="23.85" customHeight="true" x14ac:dyDescent="0.35">
      <c r="A110" s="316"/>
      <c r="B110" s="322"/>
      <c r="C110" s="325"/>
      <c r="D110" s="325"/>
      <c r="E110" s="325"/>
      <c r="F110" s="325"/>
      <c r="G110" s="325"/>
      <c r="H110" s="325"/>
      <c r="I110" s="325"/>
      <c r="J110" s="325"/>
      <c r="K110" s="325"/>
      <c r="L110" s="325"/>
      <c r="M110" s="325"/>
      <c r="N110" s="325"/>
      <c r="O110" s="325"/>
      <c r="P110" s="325"/>
      <c r="Q110" s="325"/>
      <c r="R110" s="325"/>
      <c r="S110" s="325"/>
      <c r="T110" s="325"/>
      <c r="U110" s="325"/>
    </row>
    <row r="111" s="319" customFormat="true" ht="23.85" customHeight="true" x14ac:dyDescent="0.35">
      <c r="A111" s="315"/>
      <c r="B111" s="321"/>
      <c r="C111" s="325"/>
      <c r="D111" s="325"/>
      <c r="E111" s="325"/>
      <c r="F111" s="325"/>
      <c r="G111" s="325"/>
      <c r="H111" s="325"/>
      <c r="I111" s="325"/>
      <c r="J111" s="325"/>
      <c r="K111" s="325"/>
      <c r="L111" s="325"/>
      <c r="M111" s="325"/>
      <c r="N111" s="325"/>
      <c r="O111" s="325"/>
      <c r="P111" s="325"/>
      <c r="Q111" s="325"/>
      <c r="R111" s="325"/>
      <c r="S111" s="325"/>
      <c r="T111" s="325"/>
      <c r="U111" s="325"/>
    </row>
    <row r="112" s="319" customFormat="true" ht="15" customHeight="true" x14ac:dyDescent="0.2">
      <c r="A112" s="323"/>
      <c r="B112" s="321"/>
      <c r="C112" s="325"/>
      <c r="D112" s="325"/>
      <c r="E112" s="325"/>
      <c r="F112" s="325"/>
      <c r="G112" s="325"/>
      <c r="H112" s="325"/>
      <c r="I112" s="325"/>
      <c r="J112" s="325"/>
      <c r="K112" s="325"/>
      <c r="L112" s="325"/>
      <c r="M112" s="325"/>
      <c r="N112" s="325"/>
      <c r="O112" s="325"/>
      <c r="P112" s="325"/>
      <c r="Q112" s="325"/>
      <c r="R112" s="325"/>
      <c r="S112" s="325"/>
      <c r="T112" s="325"/>
      <c r="U112" s="325"/>
    </row>
    <row r="113" s="319" customFormat="true" ht="15" customHeight="true" x14ac:dyDescent="0.2">
      <c r="A113" s="691"/>
      <c r="B113" s="692"/>
      <c r="C113" s="325"/>
      <c r="D113" s="325"/>
      <c r="E113" s="325"/>
      <c r="F113" s="325"/>
      <c r="G113" s="325"/>
      <c r="H113" s="325"/>
      <c r="I113" s="325"/>
      <c r="J113" s="325"/>
      <c r="K113" s="325"/>
      <c r="L113" s="325"/>
      <c r="M113" s="325"/>
      <c r="N113" s="325"/>
      <c r="O113" s="325"/>
      <c r="P113" s="325"/>
      <c r="Q113" s="325"/>
      <c r="R113" s="325"/>
      <c r="S113" s="325"/>
      <c r="T113" s="325"/>
      <c r="U113" s="325"/>
    </row>
    <row r="114" s="319" customFormat="true" ht="15" customHeight="true" x14ac:dyDescent="0.2">
      <c r="A114" s="693"/>
      <c r="B114" s="694"/>
      <c r="C114" s="325"/>
      <c r="D114" s="325"/>
      <c r="E114" s="325"/>
      <c r="F114" s="325"/>
      <c r="G114" s="325"/>
      <c r="H114" s="325"/>
      <c r="I114" s="325"/>
      <c r="J114" s="325"/>
      <c r="K114" s="325"/>
      <c r="L114" s="325"/>
      <c r="M114" s="325"/>
      <c r="N114" s="325"/>
      <c r="O114" s="325"/>
      <c r="P114" s="325"/>
      <c r="Q114" s="325"/>
      <c r="R114" s="325"/>
      <c r="S114" s="325"/>
      <c r="T114" s="325"/>
      <c r="U114" s="325"/>
    </row>
    <row r="115" s="319" customFormat="true" ht="15" customHeight="true" x14ac:dyDescent="0.2">
      <c r="A115" s="321"/>
      <c r="B115" s="324"/>
      <c r="C115" s="325"/>
      <c r="D115" s="325"/>
      <c r="E115" s="325"/>
      <c r="F115" s="325"/>
      <c r="G115" s="325"/>
      <c r="H115" s="325"/>
      <c r="I115" s="325"/>
      <c r="J115" s="325"/>
      <c r="K115" s="325"/>
      <c r="L115" s="325"/>
      <c r="M115" s="325"/>
      <c r="N115" s="325"/>
      <c r="O115" s="325"/>
      <c r="P115" s="325"/>
      <c r="Q115" s="325"/>
      <c r="R115" s="325"/>
      <c r="S115" s="325"/>
      <c r="T115" s="325"/>
      <c r="U115" s="325"/>
    </row>
    <row r="116" s="318" customFormat="true" x14ac:dyDescent="0.2"/>
    <row r="117" s="318" customFormat="true" x14ac:dyDescent="0.2"/>
    <row r="207" s="318" customFormat="true" x14ac:dyDescent="0.2"/>
    <row r="208" s="319" customFormat="true" ht="22.5" customHeight="true" x14ac:dyDescent="0.35">
      <c r="A208" s="687"/>
      <c r="B208" s="688"/>
    </row>
    <row r="209" s="319" customFormat="true" ht="22.5" customHeight="true" x14ac:dyDescent="0.35">
      <c r="A209" s="320"/>
      <c r="B209" s="321"/>
    </row>
    <row r="210" s="319" customFormat="true" ht="22.5" customHeight="true" x14ac:dyDescent="0.35">
      <c r="A210" s="316"/>
      <c r="B210" s="322"/>
    </row>
    <row r="211" s="319" customFormat="true" ht="22.5" customHeight="true" x14ac:dyDescent="0.35">
      <c r="A211" s="315"/>
      <c r="B211" s="321"/>
    </row>
    <row r="212" s="319" customFormat="true" ht="15" customHeight="true" x14ac:dyDescent="0.2">
      <c r="A212" s="323"/>
      <c r="B212" s="321"/>
    </row>
    <row r="213" s="319" customFormat="true" ht="15" customHeight="true" x14ac:dyDescent="0.2">
      <c r="A213" s="691"/>
      <c r="B213" s="692"/>
    </row>
    <row r="214" s="319" customFormat="true" ht="15" customHeight="true" x14ac:dyDescent="0.2">
      <c r="A214" s="689"/>
      <c r="B214" s="695"/>
    </row>
    <row r="215" s="319" customFormat="true" ht="15" customHeight="true" x14ac:dyDescent="0.2">
      <c r="A215" s="321"/>
      <c r="B215" s="324"/>
    </row>
    <row r="216" s="318" customFormat="true" x14ac:dyDescent="0.2"/>
    <row r="217" s="318"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32" customWidth="true"/>
    <col min="6" max="7" width="9" style="235" customWidth="true"/>
    <col min="8" max="38" width="9" style="232" customWidth="true"/>
    <col min="39" max="261" width="9.140625" style="232"/>
    <col min="262" max="262" width="5" style="232" customWidth="true"/>
    <col min="263" max="263" width="13.85546875" style="232" customWidth="true"/>
    <col min="264" max="265" width="6.28515625" style="232" customWidth="true"/>
    <col min="266" max="267" width="7" style="232" customWidth="true"/>
    <col min="268" max="274" width="6.28515625" style="232" customWidth="true"/>
    <col min="275" max="517" width="9.140625" style="232"/>
    <col min="518" max="518" width="5" style="232" customWidth="true"/>
    <col min="519" max="519" width="13.85546875" style="232" customWidth="true"/>
    <col min="520" max="521" width="6.28515625" style="232" customWidth="true"/>
    <col min="522" max="523" width="7" style="232" customWidth="true"/>
    <col min="524" max="530" width="6.28515625" style="232" customWidth="true"/>
    <col min="531" max="773" width="9.140625" style="232"/>
    <col min="774" max="774" width="5" style="232" customWidth="true"/>
    <col min="775" max="775" width="13.85546875" style="232" customWidth="true"/>
    <col min="776" max="777" width="6.28515625" style="232" customWidth="true"/>
    <col min="778" max="779" width="7" style="232" customWidth="true"/>
    <col min="780" max="786" width="6.28515625" style="232" customWidth="true"/>
    <col min="787" max="1029" width="9.140625" style="232"/>
    <col min="1030" max="1030" width="5" style="232" customWidth="true"/>
    <col min="1031" max="1031" width="13.85546875" style="232" customWidth="true"/>
    <col min="1032" max="1033" width="6.28515625" style="232" customWidth="true"/>
    <col min="1034" max="1035" width="7" style="232" customWidth="true"/>
    <col min="1036" max="1042" width="6.28515625" style="232" customWidth="true"/>
    <col min="1043" max="1285" width="9.140625" style="232"/>
    <col min="1286" max="1286" width="5" style="232" customWidth="true"/>
    <col min="1287" max="1287" width="13.85546875" style="232" customWidth="true"/>
    <col min="1288" max="1289" width="6.28515625" style="232" customWidth="true"/>
    <col min="1290" max="1291" width="7" style="232" customWidth="true"/>
    <col min="1292" max="1298" width="6.28515625" style="232" customWidth="true"/>
    <col min="1299" max="1541" width="9.140625" style="232"/>
    <col min="1542" max="1542" width="5" style="232" customWidth="true"/>
    <col min="1543" max="1543" width="13.85546875" style="232" customWidth="true"/>
    <col min="1544" max="1545" width="6.28515625" style="232" customWidth="true"/>
    <col min="1546" max="1547" width="7" style="232" customWidth="true"/>
    <col min="1548" max="1554" width="6.28515625" style="232" customWidth="true"/>
    <col min="1555" max="1797" width="9.140625" style="232"/>
    <col min="1798" max="1798" width="5" style="232" customWidth="true"/>
    <col min="1799" max="1799" width="13.85546875" style="232" customWidth="true"/>
    <col min="1800" max="1801" width="6.28515625" style="232" customWidth="true"/>
    <col min="1802" max="1803" width="7" style="232" customWidth="true"/>
    <col min="1804" max="1810" width="6.28515625" style="232" customWidth="true"/>
    <col min="1811" max="2053" width="9.140625" style="232"/>
    <col min="2054" max="2054" width="5" style="232" customWidth="true"/>
    <col min="2055" max="2055" width="13.85546875" style="232" customWidth="true"/>
    <col min="2056" max="2057" width="6.28515625" style="232" customWidth="true"/>
    <col min="2058" max="2059" width="7" style="232" customWidth="true"/>
    <col min="2060" max="2066" width="6.28515625" style="232" customWidth="true"/>
    <col min="2067" max="2309" width="9.140625" style="232"/>
    <col min="2310" max="2310" width="5" style="232" customWidth="true"/>
    <col min="2311" max="2311" width="13.85546875" style="232" customWidth="true"/>
    <col min="2312" max="2313" width="6.28515625" style="232" customWidth="true"/>
    <col min="2314" max="2315" width="7" style="232" customWidth="true"/>
    <col min="2316" max="2322" width="6.28515625" style="232" customWidth="true"/>
    <col min="2323" max="2565" width="9.140625" style="232"/>
    <col min="2566" max="2566" width="5" style="232" customWidth="true"/>
    <col min="2567" max="2567" width="13.85546875" style="232" customWidth="true"/>
    <col min="2568" max="2569" width="6.28515625" style="232" customWidth="true"/>
    <col min="2570" max="2571" width="7" style="232" customWidth="true"/>
    <col min="2572" max="2578" width="6.28515625" style="232" customWidth="true"/>
    <col min="2579" max="2821" width="9.140625" style="232"/>
    <col min="2822" max="2822" width="5" style="232" customWidth="true"/>
    <col min="2823" max="2823" width="13.85546875" style="232" customWidth="true"/>
    <col min="2824" max="2825" width="6.28515625" style="232" customWidth="true"/>
    <col min="2826" max="2827" width="7" style="232" customWidth="true"/>
    <col min="2828" max="2834" width="6.28515625" style="232" customWidth="true"/>
    <col min="2835" max="3077" width="9.140625" style="232"/>
    <col min="3078" max="3078" width="5" style="232" customWidth="true"/>
    <col min="3079" max="3079" width="13.85546875" style="232" customWidth="true"/>
    <col min="3080" max="3081" width="6.28515625" style="232" customWidth="true"/>
    <col min="3082" max="3083" width="7" style="232" customWidth="true"/>
    <col min="3084" max="3090" width="6.28515625" style="232" customWidth="true"/>
    <col min="3091" max="3333" width="9.140625" style="232"/>
    <col min="3334" max="3334" width="5" style="232" customWidth="true"/>
    <col min="3335" max="3335" width="13.85546875" style="232" customWidth="true"/>
    <col min="3336" max="3337" width="6.28515625" style="232" customWidth="true"/>
    <col min="3338" max="3339" width="7" style="232" customWidth="true"/>
    <col min="3340" max="3346" width="6.28515625" style="232" customWidth="true"/>
    <col min="3347" max="3589" width="9.140625" style="232"/>
    <col min="3590" max="3590" width="5" style="232" customWidth="true"/>
    <col min="3591" max="3591" width="13.85546875" style="232" customWidth="true"/>
    <col min="3592" max="3593" width="6.28515625" style="232" customWidth="true"/>
    <col min="3594" max="3595" width="7" style="232" customWidth="true"/>
    <col min="3596" max="3602" width="6.28515625" style="232" customWidth="true"/>
    <col min="3603" max="3845" width="9.140625" style="232"/>
    <col min="3846" max="3846" width="5" style="232" customWidth="true"/>
    <col min="3847" max="3847" width="13.85546875" style="232" customWidth="true"/>
    <col min="3848" max="3849" width="6.28515625" style="232" customWidth="true"/>
    <col min="3850" max="3851" width="7" style="232" customWidth="true"/>
    <col min="3852" max="3858" width="6.28515625" style="232" customWidth="true"/>
    <col min="3859" max="4101" width="9.140625" style="232"/>
    <col min="4102" max="4102" width="5" style="232" customWidth="true"/>
    <col min="4103" max="4103" width="13.85546875" style="232" customWidth="true"/>
    <col min="4104" max="4105" width="6.28515625" style="232" customWidth="true"/>
    <col min="4106" max="4107" width="7" style="232" customWidth="true"/>
    <col min="4108" max="4114" width="6.28515625" style="232" customWidth="true"/>
    <col min="4115" max="4357" width="9.140625" style="232"/>
    <col min="4358" max="4358" width="5" style="232" customWidth="true"/>
    <col min="4359" max="4359" width="13.85546875" style="232" customWidth="true"/>
    <col min="4360" max="4361" width="6.28515625" style="232" customWidth="true"/>
    <col min="4362" max="4363" width="7" style="232" customWidth="true"/>
    <col min="4364" max="4370" width="6.28515625" style="232" customWidth="true"/>
    <col min="4371" max="4613" width="9.140625" style="232"/>
    <col min="4614" max="4614" width="5" style="232" customWidth="true"/>
    <col min="4615" max="4615" width="13.85546875" style="232" customWidth="true"/>
    <col min="4616" max="4617" width="6.28515625" style="232" customWidth="true"/>
    <col min="4618" max="4619" width="7" style="232" customWidth="true"/>
    <col min="4620" max="4626" width="6.28515625" style="232" customWidth="true"/>
    <col min="4627" max="4869" width="9.140625" style="232"/>
    <col min="4870" max="4870" width="5" style="232" customWidth="true"/>
    <col min="4871" max="4871" width="13.85546875" style="232" customWidth="true"/>
    <col min="4872" max="4873" width="6.28515625" style="232" customWidth="true"/>
    <col min="4874" max="4875" width="7" style="232" customWidth="true"/>
    <col min="4876" max="4882" width="6.28515625" style="232" customWidth="true"/>
    <col min="4883" max="5125" width="9.140625" style="232"/>
    <col min="5126" max="5126" width="5" style="232" customWidth="true"/>
    <col min="5127" max="5127" width="13.85546875" style="232" customWidth="true"/>
    <col min="5128" max="5129" width="6.28515625" style="232" customWidth="true"/>
    <col min="5130" max="5131" width="7" style="232" customWidth="true"/>
    <col min="5132" max="5138" width="6.28515625" style="232" customWidth="true"/>
    <col min="5139" max="5381" width="9.140625" style="232"/>
    <col min="5382" max="5382" width="5" style="232" customWidth="true"/>
    <col min="5383" max="5383" width="13.85546875" style="232" customWidth="true"/>
    <col min="5384" max="5385" width="6.28515625" style="232" customWidth="true"/>
    <col min="5386" max="5387" width="7" style="232" customWidth="true"/>
    <col min="5388" max="5394" width="6.28515625" style="232" customWidth="true"/>
    <col min="5395" max="5637" width="9.140625" style="232"/>
    <col min="5638" max="5638" width="5" style="232" customWidth="true"/>
    <col min="5639" max="5639" width="13.85546875" style="232" customWidth="true"/>
    <col min="5640" max="5641" width="6.28515625" style="232" customWidth="true"/>
    <col min="5642" max="5643" width="7" style="232" customWidth="true"/>
    <col min="5644" max="5650" width="6.28515625" style="232" customWidth="true"/>
    <col min="5651" max="5893" width="9.140625" style="232"/>
    <col min="5894" max="5894" width="5" style="232" customWidth="true"/>
    <col min="5895" max="5895" width="13.85546875" style="232" customWidth="true"/>
    <col min="5896" max="5897" width="6.28515625" style="232" customWidth="true"/>
    <col min="5898" max="5899" width="7" style="232" customWidth="true"/>
    <col min="5900" max="5906" width="6.28515625" style="232" customWidth="true"/>
    <col min="5907" max="6149" width="9.140625" style="232"/>
    <col min="6150" max="6150" width="5" style="232" customWidth="true"/>
    <col min="6151" max="6151" width="13.85546875" style="232" customWidth="true"/>
    <col min="6152" max="6153" width="6.28515625" style="232" customWidth="true"/>
    <col min="6154" max="6155" width="7" style="232" customWidth="true"/>
    <col min="6156" max="6162" width="6.28515625" style="232" customWidth="true"/>
    <col min="6163" max="6405" width="9.140625" style="232"/>
    <col min="6406" max="6406" width="5" style="232" customWidth="true"/>
    <col min="6407" max="6407" width="13.85546875" style="232" customWidth="true"/>
    <col min="6408" max="6409" width="6.28515625" style="232" customWidth="true"/>
    <col min="6410" max="6411" width="7" style="232" customWidth="true"/>
    <col min="6412" max="6418" width="6.28515625" style="232" customWidth="true"/>
    <col min="6419" max="6661" width="9.140625" style="232"/>
    <col min="6662" max="6662" width="5" style="232" customWidth="true"/>
    <col min="6663" max="6663" width="13.85546875" style="232" customWidth="true"/>
    <col min="6664" max="6665" width="6.28515625" style="232" customWidth="true"/>
    <col min="6666" max="6667" width="7" style="232" customWidth="true"/>
    <col min="6668" max="6674" width="6.28515625" style="232" customWidth="true"/>
    <col min="6675" max="6917" width="9.140625" style="232"/>
    <col min="6918" max="6918" width="5" style="232" customWidth="true"/>
    <col min="6919" max="6919" width="13.85546875" style="232" customWidth="true"/>
    <col min="6920" max="6921" width="6.28515625" style="232" customWidth="true"/>
    <col min="6922" max="6923" width="7" style="232" customWidth="true"/>
    <col min="6924" max="6930" width="6.28515625" style="232" customWidth="true"/>
    <col min="6931" max="7173" width="9.140625" style="232"/>
    <col min="7174" max="7174" width="5" style="232" customWidth="true"/>
    <col min="7175" max="7175" width="13.85546875" style="232" customWidth="true"/>
    <col min="7176" max="7177" width="6.28515625" style="232" customWidth="true"/>
    <col min="7178" max="7179" width="7" style="232" customWidth="true"/>
    <col min="7180" max="7186" width="6.28515625" style="232" customWidth="true"/>
    <col min="7187" max="7429" width="9.140625" style="232"/>
    <col min="7430" max="7430" width="5" style="232" customWidth="true"/>
    <col min="7431" max="7431" width="13.85546875" style="232" customWidth="true"/>
    <col min="7432" max="7433" width="6.28515625" style="232" customWidth="true"/>
    <col min="7434" max="7435" width="7" style="232" customWidth="true"/>
    <col min="7436" max="7442" width="6.28515625" style="232" customWidth="true"/>
    <col min="7443" max="7685" width="9.140625" style="232"/>
    <col min="7686" max="7686" width="5" style="232" customWidth="true"/>
    <col min="7687" max="7687" width="13.85546875" style="232" customWidth="true"/>
    <col min="7688" max="7689" width="6.28515625" style="232" customWidth="true"/>
    <col min="7690" max="7691" width="7" style="232" customWidth="true"/>
    <col min="7692" max="7698" width="6.28515625" style="232" customWidth="true"/>
    <col min="7699" max="7941" width="9.140625" style="232"/>
    <col min="7942" max="7942" width="5" style="232" customWidth="true"/>
    <col min="7943" max="7943" width="13.85546875" style="232" customWidth="true"/>
    <col min="7944" max="7945" width="6.28515625" style="232" customWidth="true"/>
    <col min="7946" max="7947" width="7" style="232" customWidth="true"/>
    <col min="7948" max="7954" width="6.28515625" style="232" customWidth="true"/>
    <col min="7955" max="8197" width="9.140625" style="232"/>
    <col min="8198" max="8198" width="5" style="232" customWidth="true"/>
    <col min="8199" max="8199" width="13.85546875" style="232" customWidth="true"/>
    <col min="8200" max="8201" width="6.28515625" style="232" customWidth="true"/>
    <col min="8202" max="8203" width="7" style="232" customWidth="true"/>
    <col min="8204" max="8210" width="6.28515625" style="232" customWidth="true"/>
    <col min="8211" max="8453" width="9.140625" style="232"/>
    <col min="8454" max="8454" width="5" style="232" customWidth="true"/>
    <col min="8455" max="8455" width="13.85546875" style="232" customWidth="true"/>
    <col min="8456" max="8457" width="6.28515625" style="232" customWidth="true"/>
    <col min="8458" max="8459" width="7" style="232" customWidth="true"/>
    <col min="8460" max="8466" width="6.28515625" style="232" customWidth="true"/>
    <col min="8467" max="8709" width="9.140625" style="232"/>
    <col min="8710" max="8710" width="5" style="232" customWidth="true"/>
    <col min="8711" max="8711" width="13.85546875" style="232" customWidth="true"/>
    <col min="8712" max="8713" width="6.28515625" style="232" customWidth="true"/>
    <col min="8714" max="8715" width="7" style="232" customWidth="true"/>
    <col min="8716" max="8722" width="6.28515625" style="232" customWidth="true"/>
    <col min="8723" max="8965" width="9.140625" style="232"/>
    <col min="8966" max="8966" width="5" style="232" customWidth="true"/>
    <col min="8967" max="8967" width="13.85546875" style="232" customWidth="true"/>
    <col min="8968" max="8969" width="6.28515625" style="232" customWidth="true"/>
    <col min="8970" max="8971" width="7" style="232" customWidth="true"/>
    <col min="8972" max="8978" width="6.28515625" style="232" customWidth="true"/>
    <col min="8979" max="9221" width="9.140625" style="232"/>
    <col min="9222" max="9222" width="5" style="232" customWidth="true"/>
    <col min="9223" max="9223" width="13.85546875" style="232" customWidth="true"/>
    <col min="9224" max="9225" width="6.28515625" style="232" customWidth="true"/>
    <col min="9226" max="9227" width="7" style="232" customWidth="true"/>
    <col min="9228" max="9234" width="6.28515625" style="232" customWidth="true"/>
    <col min="9235" max="9477" width="9.140625" style="232"/>
    <col min="9478" max="9478" width="5" style="232" customWidth="true"/>
    <col min="9479" max="9479" width="13.85546875" style="232" customWidth="true"/>
    <col min="9480" max="9481" width="6.28515625" style="232" customWidth="true"/>
    <col min="9482" max="9483" width="7" style="232" customWidth="true"/>
    <col min="9484" max="9490" width="6.28515625" style="232" customWidth="true"/>
    <col min="9491" max="9733" width="9.140625" style="232"/>
    <col min="9734" max="9734" width="5" style="232" customWidth="true"/>
    <col min="9735" max="9735" width="13.85546875" style="232" customWidth="true"/>
    <col min="9736" max="9737" width="6.28515625" style="232" customWidth="true"/>
    <col min="9738" max="9739" width="7" style="232" customWidth="true"/>
    <col min="9740" max="9746" width="6.28515625" style="232" customWidth="true"/>
    <col min="9747" max="9989" width="9.140625" style="232"/>
    <col min="9990" max="9990" width="5" style="232" customWidth="true"/>
    <col min="9991" max="9991" width="13.85546875" style="232" customWidth="true"/>
    <col min="9992" max="9993" width="6.28515625" style="232" customWidth="true"/>
    <col min="9994" max="9995" width="7" style="232" customWidth="true"/>
    <col min="9996" max="10002" width="6.28515625" style="232" customWidth="true"/>
    <col min="10003" max="10245" width="9.140625" style="232"/>
    <col min="10246" max="10246" width="5" style="232" customWidth="true"/>
    <col min="10247" max="10247" width="13.85546875" style="232" customWidth="true"/>
    <col min="10248" max="10249" width="6.28515625" style="232" customWidth="true"/>
    <col min="10250" max="10251" width="7" style="232" customWidth="true"/>
    <col min="10252" max="10258" width="6.28515625" style="232" customWidth="true"/>
    <col min="10259" max="10501" width="9.140625" style="232"/>
    <col min="10502" max="10502" width="5" style="232" customWidth="true"/>
    <col min="10503" max="10503" width="13.85546875" style="232" customWidth="true"/>
    <col min="10504" max="10505" width="6.28515625" style="232" customWidth="true"/>
    <col min="10506" max="10507" width="7" style="232" customWidth="true"/>
    <col min="10508" max="10514" width="6.28515625" style="232" customWidth="true"/>
    <col min="10515" max="10757" width="9.140625" style="232"/>
    <col min="10758" max="10758" width="5" style="232" customWidth="true"/>
    <col min="10759" max="10759" width="13.85546875" style="232" customWidth="true"/>
    <col min="10760" max="10761" width="6.28515625" style="232" customWidth="true"/>
    <col min="10762" max="10763" width="7" style="232" customWidth="true"/>
    <col min="10764" max="10770" width="6.28515625" style="232" customWidth="true"/>
    <col min="10771" max="11013" width="9.140625" style="232"/>
    <col min="11014" max="11014" width="5" style="232" customWidth="true"/>
    <col min="11015" max="11015" width="13.85546875" style="232" customWidth="true"/>
    <col min="11016" max="11017" width="6.28515625" style="232" customWidth="true"/>
    <col min="11018" max="11019" width="7" style="232" customWidth="true"/>
    <col min="11020" max="11026" width="6.28515625" style="232" customWidth="true"/>
    <col min="11027" max="11269" width="9.140625" style="232"/>
    <col min="11270" max="11270" width="5" style="232" customWidth="true"/>
    <col min="11271" max="11271" width="13.85546875" style="232" customWidth="true"/>
    <col min="11272" max="11273" width="6.28515625" style="232" customWidth="true"/>
    <col min="11274" max="11275" width="7" style="232" customWidth="true"/>
    <col min="11276" max="11282" width="6.28515625" style="232" customWidth="true"/>
    <col min="11283" max="11525" width="9.140625" style="232"/>
    <col min="11526" max="11526" width="5" style="232" customWidth="true"/>
    <col min="11527" max="11527" width="13.85546875" style="232" customWidth="true"/>
    <col min="11528" max="11529" width="6.28515625" style="232" customWidth="true"/>
    <col min="11530" max="11531" width="7" style="232" customWidth="true"/>
    <col min="11532" max="11538" width="6.28515625" style="232" customWidth="true"/>
    <col min="11539" max="11781" width="9.140625" style="232"/>
    <col min="11782" max="11782" width="5" style="232" customWidth="true"/>
    <col min="11783" max="11783" width="13.85546875" style="232" customWidth="true"/>
    <col min="11784" max="11785" width="6.28515625" style="232" customWidth="true"/>
    <col min="11786" max="11787" width="7" style="232" customWidth="true"/>
    <col min="11788" max="11794" width="6.28515625" style="232" customWidth="true"/>
    <col min="11795" max="12037" width="9.140625" style="232"/>
    <col min="12038" max="12038" width="5" style="232" customWidth="true"/>
    <col min="12039" max="12039" width="13.85546875" style="232" customWidth="true"/>
    <col min="12040" max="12041" width="6.28515625" style="232" customWidth="true"/>
    <col min="12042" max="12043" width="7" style="232" customWidth="true"/>
    <col min="12044" max="12050" width="6.28515625" style="232" customWidth="true"/>
    <col min="12051" max="12293" width="9.140625" style="232"/>
    <col min="12294" max="12294" width="5" style="232" customWidth="true"/>
    <col min="12295" max="12295" width="13.85546875" style="232" customWidth="true"/>
    <col min="12296" max="12297" width="6.28515625" style="232" customWidth="true"/>
    <col min="12298" max="12299" width="7" style="232" customWidth="true"/>
    <col min="12300" max="12306" width="6.28515625" style="232" customWidth="true"/>
    <col min="12307" max="12549" width="9.140625" style="232"/>
    <col min="12550" max="12550" width="5" style="232" customWidth="true"/>
    <col min="12551" max="12551" width="13.85546875" style="232" customWidth="true"/>
    <col min="12552" max="12553" width="6.28515625" style="232" customWidth="true"/>
    <col min="12554" max="12555" width="7" style="232" customWidth="true"/>
    <col min="12556" max="12562" width="6.28515625" style="232" customWidth="true"/>
    <col min="12563" max="12805" width="9.140625" style="232"/>
    <col min="12806" max="12806" width="5" style="232" customWidth="true"/>
    <col min="12807" max="12807" width="13.85546875" style="232" customWidth="true"/>
    <col min="12808" max="12809" width="6.28515625" style="232" customWidth="true"/>
    <col min="12810" max="12811" width="7" style="232" customWidth="true"/>
    <col min="12812" max="12818" width="6.28515625" style="232" customWidth="true"/>
    <col min="12819" max="13061" width="9.140625" style="232"/>
    <col min="13062" max="13062" width="5" style="232" customWidth="true"/>
    <col min="13063" max="13063" width="13.85546875" style="232" customWidth="true"/>
    <col min="13064" max="13065" width="6.28515625" style="232" customWidth="true"/>
    <col min="13066" max="13067" width="7" style="232" customWidth="true"/>
    <col min="13068" max="13074" width="6.28515625" style="232" customWidth="true"/>
    <col min="13075" max="13317" width="9.140625" style="232"/>
    <col min="13318" max="13318" width="5" style="232" customWidth="true"/>
    <col min="13319" max="13319" width="13.85546875" style="232" customWidth="true"/>
    <col min="13320" max="13321" width="6.28515625" style="232" customWidth="true"/>
    <col min="13322" max="13323" width="7" style="232" customWidth="true"/>
    <col min="13324" max="13330" width="6.28515625" style="232" customWidth="true"/>
    <col min="13331" max="13573" width="9.140625" style="232"/>
    <col min="13574" max="13574" width="5" style="232" customWidth="true"/>
    <col min="13575" max="13575" width="13.85546875" style="232" customWidth="true"/>
    <col min="13576" max="13577" width="6.28515625" style="232" customWidth="true"/>
    <col min="13578" max="13579" width="7" style="232" customWidth="true"/>
    <col min="13580" max="13586" width="6.28515625" style="232" customWidth="true"/>
    <col min="13587" max="13829" width="9.140625" style="232"/>
    <col min="13830" max="13830" width="5" style="232" customWidth="true"/>
    <col min="13831" max="13831" width="13.85546875" style="232" customWidth="true"/>
    <col min="13832" max="13833" width="6.28515625" style="232" customWidth="true"/>
    <col min="13834" max="13835" width="7" style="232" customWidth="true"/>
    <col min="13836" max="13842" width="6.28515625" style="232" customWidth="true"/>
    <col min="13843" max="14085" width="9.140625" style="232"/>
    <col min="14086" max="14086" width="5" style="232" customWidth="true"/>
    <col min="14087" max="14087" width="13.85546875" style="232" customWidth="true"/>
    <col min="14088" max="14089" width="6.28515625" style="232" customWidth="true"/>
    <col min="14090" max="14091" width="7" style="232" customWidth="true"/>
    <col min="14092" max="14098" width="6.28515625" style="232" customWidth="true"/>
    <col min="14099" max="14341" width="9.140625" style="232"/>
    <col min="14342" max="14342" width="5" style="232" customWidth="true"/>
    <col min="14343" max="14343" width="13.85546875" style="232" customWidth="true"/>
    <col min="14344" max="14345" width="6.28515625" style="232" customWidth="true"/>
    <col min="14346" max="14347" width="7" style="232" customWidth="true"/>
    <col min="14348" max="14354" width="6.28515625" style="232" customWidth="true"/>
    <col min="14355" max="14597" width="9.140625" style="232"/>
    <col min="14598" max="14598" width="5" style="232" customWidth="true"/>
    <col min="14599" max="14599" width="13.85546875" style="232" customWidth="true"/>
    <col min="14600" max="14601" width="6.28515625" style="232" customWidth="true"/>
    <col min="14602" max="14603" width="7" style="232" customWidth="true"/>
    <col min="14604" max="14610" width="6.28515625" style="232" customWidth="true"/>
    <col min="14611" max="14853" width="9.140625" style="232"/>
    <col min="14854" max="14854" width="5" style="232" customWidth="true"/>
    <col min="14855" max="14855" width="13.85546875" style="232" customWidth="true"/>
    <col min="14856" max="14857" width="6.28515625" style="232" customWidth="true"/>
    <col min="14858" max="14859" width="7" style="232" customWidth="true"/>
    <col min="14860" max="14866" width="6.28515625" style="232" customWidth="true"/>
    <col min="14867" max="15109" width="9.140625" style="232"/>
    <col min="15110" max="15110" width="5" style="232" customWidth="true"/>
    <col min="15111" max="15111" width="13.85546875" style="232" customWidth="true"/>
    <col min="15112" max="15113" width="6.28515625" style="232" customWidth="true"/>
    <col min="15114" max="15115" width="7" style="232" customWidth="true"/>
    <col min="15116" max="15122" width="6.28515625" style="232" customWidth="true"/>
    <col min="15123" max="15365" width="9.140625" style="232"/>
    <col min="15366" max="15366" width="5" style="232" customWidth="true"/>
    <col min="15367" max="15367" width="13.85546875" style="232" customWidth="true"/>
    <col min="15368" max="15369" width="6.28515625" style="232" customWidth="true"/>
    <col min="15370" max="15371" width="7" style="232" customWidth="true"/>
    <col min="15372" max="15378" width="6.28515625" style="232" customWidth="true"/>
    <col min="15379" max="15621" width="9.140625" style="232"/>
    <col min="15622" max="15622" width="5" style="232" customWidth="true"/>
    <col min="15623" max="15623" width="13.85546875" style="232" customWidth="true"/>
    <col min="15624" max="15625" width="6.28515625" style="232" customWidth="true"/>
    <col min="15626" max="15627" width="7" style="232" customWidth="true"/>
    <col min="15628" max="15634" width="6.28515625" style="232" customWidth="true"/>
    <col min="15635" max="15877" width="9.140625" style="232"/>
    <col min="15878" max="15878" width="5" style="232" customWidth="true"/>
    <col min="15879" max="15879" width="13.85546875" style="232" customWidth="true"/>
    <col min="15880" max="15881" width="6.28515625" style="232" customWidth="true"/>
    <col min="15882" max="15883" width="7" style="232" customWidth="true"/>
    <col min="15884" max="15890" width="6.28515625" style="232" customWidth="true"/>
    <col min="15891" max="16133" width="9.140625" style="232"/>
    <col min="16134" max="16134" width="5" style="232" customWidth="true"/>
    <col min="16135" max="16135" width="13.85546875" style="232" customWidth="true"/>
    <col min="16136" max="16137" width="6.28515625" style="232" customWidth="true"/>
    <col min="16138" max="16139" width="7" style="232" customWidth="true"/>
    <col min="16140" max="16146" width="6.28515625" style="232" customWidth="true"/>
    <col min="16147" max="16384" width="9.140625" style="232"/>
  </cols>
  <sheetData>
    <row r="1" x14ac:dyDescent="0.2">
      <c r="A1" s="200" t="s">
        <v>64</v>
      </c>
    </row>
    <row r="4" ht="29.1" customHeight="true" x14ac:dyDescent="0.4">
      <c r="A4" s="231"/>
      <c r="B4" s="696" t="s">
        <v>125</v>
      </c>
      <c r="C4" s="696"/>
      <c r="D4" s="696"/>
      <c r="E4" s="696"/>
      <c r="F4" s="696"/>
      <c r="G4" s="696"/>
      <c r="H4" s="696"/>
      <c r="I4" s="696"/>
      <c r="J4" s="696"/>
      <c r="K4" s="696"/>
      <c r="L4" s="696"/>
      <c r="M4" s="696"/>
      <c r="N4" s="696"/>
      <c r="O4" s="696"/>
      <c r="P4" s="696"/>
      <c r="Q4" s="696"/>
      <c r="R4" s="696"/>
      <c r="S4" s="696"/>
      <c r="T4" s="696"/>
      <c r="U4" s="696"/>
      <c r="V4" s="696"/>
      <c r="W4" s="696"/>
      <c r="X4" s="696"/>
      <c r="Y4" s="696"/>
    </row>
    <row r="5" ht="29.1" customHeight="true" x14ac:dyDescent="0.4">
      <c r="A5" s="231"/>
      <c r="B5" s="722" t="str">
        <f ca="true">IF(ISERROR(INDIRECT(CONCATENATE($B105,"!A2"))),"",INDIRECT(CONCATENATE($B105,"!A2")))</f>
        <v>Iraq</v>
      </c>
      <c r="C5" s="722"/>
      <c r="D5" s="722"/>
      <c r="E5" s="722"/>
      <c r="F5" s="722"/>
      <c r="G5" s="722"/>
      <c r="H5" s="722"/>
      <c r="I5" s="722"/>
      <c r="J5" s="722"/>
      <c r="K5" s="722"/>
      <c r="L5" s="722"/>
      <c r="M5" s="722"/>
      <c r="N5" s="722"/>
      <c r="O5" s="722"/>
      <c r="P5" s="722"/>
      <c r="Q5" s="722"/>
      <c r="R5" s="722"/>
      <c r="S5" s="722"/>
      <c r="T5" s="722"/>
      <c r="U5" s="722"/>
      <c r="V5" s="722"/>
      <c r="W5" s="722"/>
      <c r="X5" s="722"/>
      <c r="Y5" s="722"/>
    </row>
    <row r="6" x14ac:dyDescent="0.2">
      <c r="F6" s="232"/>
      <c r="G6" s="232"/>
      <c r="J6" s="233"/>
      <c r="K6" s="233"/>
      <c r="L6" s="233"/>
      <c r="M6" s="233"/>
      <c r="N6" s="233"/>
      <c r="O6" s="233"/>
      <c r="P6" s="233"/>
    </row>
    <row r="7" s="234" customFormat="true" ht="18" x14ac:dyDescent="0.25">
      <c r="B7" s="714" t="str">
        <f>B118</f>
        <v>National use of drinking water sources, 2000–2020</v>
      </c>
      <c r="C7" s="714"/>
      <c r="D7" s="714"/>
      <c r="E7" s="714"/>
      <c r="F7" s="714"/>
      <c r="G7" s="714"/>
      <c r="H7" s="714"/>
      <c r="I7" s="714"/>
      <c r="J7" s="714" t="str">
        <f>B218</f>
        <v>Urban use of drinking water sources,  2000–2020</v>
      </c>
      <c r="K7" s="714"/>
      <c r="L7" s="714"/>
      <c r="M7" s="714"/>
      <c r="N7" s="714"/>
      <c r="O7" s="714"/>
      <c r="P7" s="714"/>
      <c r="Q7" s="714"/>
      <c r="R7" s="714" t="str">
        <f>B318</f>
        <v>Rural use of drinking water sources, 2000–2020</v>
      </c>
      <c r="S7" s="714"/>
      <c r="T7" s="714"/>
      <c r="U7" s="714"/>
      <c r="V7" s="714"/>
      <c r="W7" s="714"/>
      <c r="X7" s="714"/>
      <c r="Y7" s="714"/>
    </row>
    <row r="8" s="234" customFormat="true" x14ac:dyDescent="0.2"/>
    <row r="17" x14ac:dyDescent="0.2">
      <c r="Q17" s="233"/>
      <c r="R17" s="233"/>
      <c r="S17" s="233"/>
      <c r="T17" s="233"/>
      <c r="U17" s="233"/>
      <c r="V17" s="233"/>
    </row>
    <row r="18" x14ac:dyDescent="0.2">
      <c r="Q18" s="233"/>
      <c r="R18" s="233"/>
      <c r="S18" s="233"/>
      <c r="T18" s="233"/>
      <c r="U18" s="233"/>
      <c r="V18" s="233"/>
    </row>
    <row r="19" x14ac:dyDescent="0.2">
      <c r="Q19" s="233"/>
      <c r="R19" s="233"/>
      <c r="S19" s="233"/>
      <c r="T19" s="233"/>
      <c r="U19" s="233"/>
      <c r="V19" s="233"/>
    </row>
    <row r="20" x14ac:dyDescent="0.2">
      <c r="Q20" s="233"/>
      <c r="R20" s="233"/>
      <c r="S20" s="233"/>
      <c r="T20" s="233"/>
      <c r="U20" s="233"/>
      <c r="V20" s="233"/>
    </row>
    <row r="21" x14ac:dyDescent="0.2">
      <c r="Q21" s="233"/>
      <c r="R21" s="233"/>
      <c r="S21" s="233"/>
      <c r="T21" s="233"/>
      <c r="U21" s="233"/>
      <c r="V21" s="233"/>
    </row>
    <row r="22" x14ac:dyDescent="0.2">
      <c r="Q22" s="233"/>
      <c r="R22" s="233"/>
      <c r="S22" s="233"/>
      <c r="T22" s="233"/>
      <c r="U22" s="233"/>
      <c r="V22" s="233"/>
    </row>
    <row r="23" x14ac:dyDescent="0.2">
      <c r="Q23" s="233"/>
      <c r="R23" s="233"/>
      <c r="S23" s="233"/>
      <c r="T23" s="233"/>
      <c r="U23" s="233"/>
      <c r="V23" s="233"/>
    </row>
    <row r="31" s="236" customFormat="true" x14ac:dyDescent="0.2">
      <c r="B31" s="726" t="str">
        <f ca="true">IF(ISERROR(INDIRECT(CONCATENATE($B105,"!A2"))),"",INDIRECT(CONCATENATE($B105,"!A2")))</f>
        <v>Iraq</v>
      </c>
      <c r="C31" s="727"/>
      <c r="D31" s="727"/>
      <c r="E31" s="728"/>
      <c r="F31" s="724" t="s">
        <v>0</v>
      </c>
      <c r="G31" s="724"/>
      <c r="H31" s="724"/>
      <c r="I31" s="725"/>
      <c r="J31" s="723" t="s">
        <v>1</v>
      </c>
      <c r="K31" s="724"/>
      <c r="L31" s="724"/>
      <c r="M31" s="725"/>
      <c r="N31" s="723" t="s">
        <v>2</v>
      </c>
      <c r="O31" s="724"/>
      <c r="P31" s="724"/>
      <c r="Q31" s="725"/>
      <c r="R31" s="723" t="s">
        <v>3</v>
      </c>
      <c r="S31" s="724"/>
      <c r="T31" s="724"/>
      <c r="U31" s="725"/>
      <c r="V31" s="723" t="s">
        <v>4</v>
      </c>
      <c r="W31" s="724"/>
      <c r="X31" s="724"/>
      <c r="Y31" s="725"/>
    </row>
    <row r="32" s="240" customFormat="true" ht="22.5" customHeight="true" x14ac:dyDescent="0.2">
      <c r="B32" s="729"/>
      <c r="C32" s="730"/>
      <c r="D32" s="730"/>
      <c r="E32" s="731"/>
      <c r="F32" s="237" t="s">
        <v>15</v>
      </c>
      <c r="G32" s="238" t="s">
        <v>16</v>
      </c>
      <c r="H32" s="238" t="s">
        <v>22</v>
      </c>
      <c r="I32" s="239" t="s">
        <v>24</v>
      </c>
      <c r="J32" s="237" t="s">
        <v>15</v>
      </c>
      <c r="K32" s="238" t="s">
        <v>16</v>
      </c>
      <c r="L32" s="238" t="s">
        <v>22</v>
      </c>
      <c r="M32" s="239" t="s">
        <v>23</v>
      </c>
      <c r="N32" s="237" t="s">
        <v>15</v>
      </c>
      <c r="O32" s="238" t="s">
        <v>16</v>
      </c>
      <c r="P32" s="238" t="s">
        <v>22</v>
      </c>
      <c r="Q32" s="239" t="s">
        <v>23</v>
      </c>
      <c r="R32" s="237" t="s">
        <v>15</v>
      </c>
      <c r="S32" s="238" t="s">
        <v>16</v>
      </c>
      <c r="T32" s="238" t="s">
        <v>22</v>
      </c>
      <c r="U32" s="239" t="s">
        <v>23</v>
      </c>
      <c r="V32" s="237" t="s">
        <v>15</v>
      </c>
      <c r="W32" s="238" t="s">
        <v>16</v>
      </c>
      <c r="X32" s="238" t="s">
        <v>22</v>
      </c>
      <c r="Y32" s="239" t="s">
        <v>23</v>
      </c>
    </row>
    <row r="33" x14ac:dyDescent="0.2">
      <c r="B33" s="718" t="s">
        <v>5</v>
      </c>
      <c r="C33" s="701"/>
      <c r="D33" s="716" t="s">
        <v>25</v>
      </c>
      <c r="E33" s="229">
        <f>C99</f>
        <v>2000</v>
      </c>
      <c r="F33" s="241">
        <f ca="true">E99</f>
        <v>79.84672765520223</v>
      </c>
      <c r="G33" s="242">
        <f t="shared" ref="G33:I34" ca="true" si="0">F99</f>
        <v>2.0907018822000683</v>
      </c>
      <c r="H33" s="243">
        <f t="shared" ca="true" si="0"/>
        <v>9.0995533976703769</v>
      </c>
      <c r="I33" s="244">
        <f t="shared" ca="true" si="0"/>
        <v>8.9630170649273282</v>
      </c>
      <c r="J33" s="241">
        <f ca="true">J99</f>
        <v>74.439314305746379</v>
      </c>
      <c r="K33" s="242">
        <f t="shared" ref="K33:M34" ca="true" si="1">K99</f>
        <v>0.94310753240008183</v>
      </c>
      <c r="L33" s="243">
        <f t="shared" ca="true" si="1"/>
        <v>21.45597459044825</v>
      </c>
      <c r="M33" s="244">
        <f t="shared" ca="true" si="1"/>
        <v>3.161603571405287</v>
      </c>
      <c r="N33" s="241">
        <f ca="true">O99</f>
        <v>69.965228115542189</v>
      </c>
      <c r="O33" s="242">
        <f t="shared" ref="O33:Q34" ca="true" si="2">P99</f>
        <v>0.88474610101189055</v>
      </c>
      <c r="P33" s="243">
        <f t="shared" ca="true" si="2"/>
        <v>27.093635487491952</v>
      </c>
      <c r="Q33" s="244">
        <f t="shared" ca="true" si="2"/>
        <v>2.0563902959539746</v>
      </c>
      <c r="R33" s="241">
        <f ca="true">T99</f>
        <v>93.309832052303975</v>
      </c>
      <c r="S33" s="242">
        <f t="shared" ref="S33:U34" ca="true" si="3">U99</f>
        <v>0.23762206942105568</v>
      </c>
      <c r="T33" s="243">
        <f t="shared" ca="true" si="3"/>
        <v>4.9510403721856164</v>
      </c>
      <c r="U33" s="244">
        <f t="shared" ca="true" si="3"/>
        <v>1.5015055060893587</v>
      </c>
      <c r="V33" s="241">
        <f ca="true">Y99</f>
        <v>94.834970342207015</v>
      </c>
      <c r="W33" s="242">
        <f t="shared" ref="W33:Y34" ca="true" si="4">Z99</f>
        <v>0.10042241481963385</v>
      </c>
      <c r="X33" s="243">
        <f t="shared" ca="true" si="4"/>
        <v>4.739365352799652</v>
      </c>
      <c r="Y33" s="244">
        <f t="shared" ca="true" si="4"/>
        <v>0.32524189017369665</v>
      </c>
    </row>
    <row r="34" x14ac:dyDescent="0.2">
      <c r="B34" s="719"/>
      <c r="C34" s="720"/>
      <c r="D34" s="717"/>
      <c r="E34" s="230">
        <f>C100</f>
        <v>2020</v>
      </c>
      <c r="F34" s="246">
        <f ca="true">E100</f>
        <v>90.653884812754455</v>
      </c>
      <c r="G34" s="247">
        <f t="shared" ca="true" si="0"/>
        <v>2.3736758308394563</v>
      </c>
      <c r="H34" s="248">
        <f t="shared" ca="true" si="0"/>
        <v>0.35585428431249966</v>
      </c>
      <c r="I34" s="249">
        <f t="shared" ca="true" si="0"/>
        <v>6.616585072093585</v>
      </c>
      <c r="J34" s="246">
        <f ca="true">J100</f>
        <v>96.110514656837125</v>
      </c>
      <c r="K34" s="247">
        <f t="shared" ca="true" si="1"/>
        <v>1.2176704092599946</v>
      </c>
      <c r="L34" s="248">
        <f t="shared" ca="true" si="1"/>
        <v>0</v>
      </c>
      <c r="M34" s="249">
        <f t="shared" ca="true" si="1"/>
        <v>2.6718149339028856</v>
      </c>
      <c r="N34" s="246">
        <f ca="true">O100</f>
        <v>97.506187347308625</v>
      </c>
      <c r="O34" s="247">
        <f t="shared" ca="true" si="2"/>
        <v>1.2330156193816868</v>
      </c>
      <c r="P34" s="248">
        <f t="shared" ca="true" si="2"/>
        <v>0</v>
      </c>
      <c r="Q34" s="249">
        <f t="shared" ca="true" si="2"/>
        <v>1.2607970333096925</v>
      </c>
      <c r="R34" s="246">
        <f ca="true">T100</f>
        <v>98.160025091212376</v>
      </c>
      <c r="S34" s="247">
        <f t="shared" ca="true" si="3"/>
        <v>0.24997353208740131</v>
      </c>
      <c r="T34" s="248">
        <f t="shared" ca="true" si="3"/>
        <v>0.77061520905435543</v>
      </c>
      <c r="U34" s="249">
        <f t="shared" ca="true" si="3"/>
        <v>0.8193861676458738</v>
      </c>
      <c r="V34" s="246">
        <f ca="true">Y100</f>
        <v>99.467046287065457</v>
      </c>
      <c r="W34" s="247">
        <f t="shared" ca="true" si="4"/>
        <v>0.10532740134867584</v>
      </c>
      <c r="X34" s="248">
        <f t="shared" ca="true" si="4"/>
        <v>0.32951805919155674</v>
      </c>
      <c r="Y34" s="249">
        <f t="shared" ca="true" si="4"/>
        <v>9.8108252394311535E-2</v>
      </c>
    </row>
    <row r="35" x14ac:dyDescent="0.2">
      <c r="F35" s="232"/>
      <c r="H35" s="235"/>
    </row>
    <row r="36" x14ac:dyDescent="0.2">
      <c r="B36" s="718" t="s">
        <v>6</v>
      </c>
      <c r="C36" s="701"/>
      <c r="D36" s="716" t="s">
        <v>25</v>
      </c>
      <c r="E36" s="229">
        <f>C199</f>
        <v>2000</v>
      </c>
      <c r="F36" s="241">
        <f ca="true">E199</f>
        <v>96.00185860723451</v>
      </c>
      <c r="G36" s="242">
        <f t="shared" ref="G36:I37" ca="true" si="5">F199</f>
        <v>0.58027453502073312</v>
      </c>
      <c r="H36" s="243">
        <f t="shared" ca="true" si="5"/>
        <v>3.1725090393657496</v>
      </c>
      <c r="I36" s="244">
        <f t="shared" ca="true" si="5"/>
        <v>0.24535781837901105</v>
      </c>
      <c r="J36" s="241">
        <f ca="true">J199</f>
        <v>94.521620404338634</v>
      </c>
      <c r="K36" s="242">
        <f t="shared" ref="K36:M37" ca="true" si="6">K199</f>
        <v>0.25278290634090456</v>
      </c>
      <c r="L36" s="243">
        <f t="shared" ca="true" si="6"/>
        <v>5.101323916350907</v>
      </c>
      <c r="M36" s="244">
        <f t="shared" ca="true" si="6"/>
        <v>0.12427277296954742</v>
      </c>
      <c r="N36" s="241">
        <f ca="true">O199</f>
        <v>95.610196502809359</v>
      </c>
      <c r="O36" s="242">
        <f t="shared" ref="O36:Q37" ca="true" si="7">P199</f>
        <v>0.21841120924839921</v>
      </c>
      <c r="P36" s="243">
        <f t="shared" ca="true" si="7"/>
        <v>4.1254129172917544</v>
      </c>
      <c r="Q36" s="244">
        <f t="shared" ca="true" si="7"/>
        <v>4.5979370650487184E-2</v>
      </c>
      <c r="R36" s="241">
        <f ca="true">T199</f>
        <v>96.780404148900345</v>
      </c>
      <c r="S36" s="242">
        <f t="shared" ref="S36:U37" ca="true" si="8">U199</f>
        <v>2.5226382009358773E-2</v>
      </c>
      <c r="T36" s="243">
        <f t="shared" ca="true" si="8"/>
        <v>3.1213996842198242</v>
      </c>
      <c r="U36" s="244">
        <f t="shared" ca="true" si="8"/>
        <v>7.2969784870467791E-2</v>
      </c>
      <c r="V36" s="241">
        <f ca="true">Y199</f>
        <v>95.986445157954847</v>
      </c>
      <c r="W36" s="242">
        <f t="shared" ref="W36:Y37" ca="true" si="9">Z199</f>
        <v>0.120981909412819</v>
      </c>
      <c r="X36" s="243">
        <f t="shared" ca="true" si="9"/>
        <v>3.8791010377320987</v>
      </c>
      <c r="Y36" s="244">
        <f t="shared" ca="true" si="9"/>
        <v>1.3471894900228598E-2</v>
      </c>
    </row>
    <row r="37" x14ac:dyDescent="0.2">
      <c r="B37" s="719"/>
      <c r="C37" s="720"/>
      <c r="D37" s="717"/>
      <c r="E37" s="230">
        <f>C200</f>
        <v>2020</v>
      </c>
      <c r="F37" s="246">
        <f ca="true">E200</f>
        <v>99.230371548165351</v>
      </c>
      <c r="G37" s="247">
        <f t="shared" ca="true" si="5"/>
        <v>0.59978898893637711</v>
      </c>
      <c r="H37" s="248">
        <f t="shared" ca="true" si="5"/>
        <v>4.9864375306640341E-2</v>
      </c>
      <c r="I37" s="249">
        <f t="shared" ca="true" si="5"/>
        <v>0.11997508759162123</v>
      </c>
      <c r="J37" s="246">
        <f ca="true">J200</f>
        <v>99.411886060738283</v>
      </c>
      <c r="K37" s="247">
        <f t="shared" ca="true" si="6"/>
        <v>0.26586113712150039</v>
      </c>
      <c r="L37" s="248">
        <f t="shared" ca="true" si="6"/>
        <v>3.6627230942798406E-3</v>
      </c>
      <c r="M37" s="249">
        <f t="shared" ca="true" si="6"/>
        <v>0.31859007904593284</v>
      </c>
      <c r="N37" s="246">
        <f ca="true">O200</f>
        <v>99.244595921381546</v>
      </c>
      <c r="O37" s="247">
        <f t="shared" ca="true" si="7"/>
        <v>0.22671360377259311</v>
      </c>
      <c r="P37" s="248">
        <f t="shared" ca="true" si="7"/>
        <v>0.38393587670380214</v>
      </c>
      <c r="Q37" s="249">
        <f t="shared" ca="true" si="7"/>
        <v>0.14475459814205394</v>
      </c>
      <c r="R37" s="246">
        <f ca="true">T200</f>
        <v>98.994804769220792</v>
      </c>
      <c r="S37" s="247">
        <f t="shared" ca="true" si="8"/>
        <v>2.5803578565430394E-2</v>
      </c>
      <c r="T37" s="248">
        <f t="shared" ca="true" si="8"/>
        <v>0.81805785506102779</v>
      </c>
      <c r="U37" s="249">
        <f t="shared" ca="true" si="8"/>
        <v>0.16133379715274465</v>
      </c>
      <c r="V37" s="246">
        <f ca="true">Y200</f>
        <v>99.175632839565424</v>
      </c>
      <c r="W37" s="247">
        <f t="shared" ca="true" si="9"/>
        <v>0.12500158130047107</v>
      </c>
      <c r="X37" s="248">
        <f t="shared" ca="true" si="9"/>
        <v>0.6968302778798261</v>
      </c>
      <c r="Y37" s="249">
        <f t="shared" ca="true" si="9"/>
        <v>2.5353012542863596E-3</v>
      </c>
    </row>
    <row r="38" x14ac:dyDescent="0.2">
      <c r="F38" s="232"/>
      <c r="G38" s="232"/>
      <c r="H38" s="235"/>
      <c r="I38" s="235"/>
    </row>
    <row r="39" x14ac:dyDescent="0.2">
      <c r="B39" s="718" t="s">
        <v>7</v>
      </c>
      <c r="C39" s="701"/>
      <c r="D39" s="716" t="s">
        <v>25</v>
      </c>
      <c r="E39" s="229">
        <f>C299</f>
        <v>2000</v>
      </c>
      <c r="F39" s="241">
        <f ca="true">E299</f>
        <v>43.40098028857593</v>
      </c>
      <c r="G39" s="242">
        <f t="shared" ref="G39:I40" ca="true" si="10">F299</f>
        <v>3.0157476663369316</v>
      </c>
      <c r="H39" s="243">
        <f t="shared" ca="true" si="10"/>
        <v>38.183255735980651</v>
      </c>
      <c r="I39" s="244">
        <f t="shared" ca="true" si="10"/>
        <v>15.400016309106491</v>
      </c>
      <c r="J39" s="241">
        <f ca="true">J299</f>
        <v>52.989290190638584</v>
      </c>
      <c r="K39" s="242">
        <f t="shared" ref="K39:M40" ca="true" si="11">K299</f>
        <v>1.8044181060014532</v>
      </c>
      <c r="L39" s="243">
        <f t="shared" ca="true" si="11"/>
        <v>36.290131975998371</v>
      </c>
      <c r="M39" s="244">
        <f t="shared" ca="true" si="11"/>
        <v>8.9161597273615882</v>
      </c>
      <c r="N39" s="241">
        <f ca="true">O299</f>
        <v>60.472227693075183</v>
      </c>
      <c r="O39" s="242">
        <f t="shared" ref="O39:Q40" ca="true" si="12">P299</f>
        <v>1.6210399586584605</v>
      </c>
      <c r="P39" s="243">
        <f t="shared" ca="true" si="12"/>
        <v>30.678515261073656</v>
      </c>
      <c r="Q39" s="244">
        <f t="shared" ca="true" si="12"/>
        <v>7.2282170871927036</v>
      </c>
      <c r="R39" s="241">
        <f ca="true">T299</f>
        <v>60.162132786693952</v>
      </c>
      <c r="S39" s="242">
        <f t="shared" ref="S39:U40" ca="true" si="13">U299</f>
        <v>1.2637116631779204</v>
      </c>
      <c r="T39" s="243">
        <f t="shared" ca="true" si="13"/>
        <v>31.922236631393588</v>
      </c>
      <c r="U39" s="244">
        <f t="shared" ca="true" si="13"/>
        <v>6.6519189187345376</v>
      </c>
      <c r="V39" s="241">
        <f ca="true">Y299</f>
        <v>59.362725817413256</v>
      </c>
      <c r="W39" s="242">
        <f t="shared" ref="W39:Y40" ca="true" si="14">Z299</f>
        <v>0.85686533647510654</v>
      </c>
      <c r="X39" s="243">
        <f t="shared" ca="true" si="14"/>
        <v>34.265204198581102</v>
      </c>
      <c r="Y39" s="244">
        <f t="shared" ca="true" si="14"/>
        <v>5.5152046475305383</v>
      </c>
    </row>
    <row r="40" x14ac:dyDescent="0.2">
      <c r="B40" s="719"/>
      <c r="C40" s="720"/>
      <c r="D40" s="717"/>
      <c r="E40" s="230">
        <f>C300</f>
        <v>2020</v>
      </c>
      <c r="F40" s="246">
        <f ca="true">E300</f>
        <v>81.975066301178146</v>
      </c>
      <c r="G40" s="247">
        <f t="shared" ca="true" si="10"/>
        <v>5.6960951861418163</v>
      </c>
      <c r="H40" s="248">
        <f t="shared" ca="true" si="10"/>
        <v>0</v>
      </c>
      <c r="I40" s="249">
        <f t="shared" ca="true" si="10"/>
        <v>12.328838512680056</v>
      </c>
      <c r="J40" s="246">
        <f ca="true">J300</f>
        <v>90.765692729889196</v>
      </c>
      <c r="K40" s="247">
        <f t="shared" ca="true" si="11"/>
        <v>3.090799268613543</v>
      </c>
      <c r="L40" s="248">
        <f t="shared" ca="true" si="11"/>
        <v>0</v>
      </c>
      <c r="M40" s="249">
        <f t="shared" ca="true" si="11"/>
        <v>6.1435080014972696</v>
      </c>
      <c r="N40" s="246">
        <f ca="true">O300</f>
        <v>91.876613267674713</v>
      </c>
      <c r="O40" s="247">
        <f t="shared" ca="true" si="12"/>
        <v>2.4628770438064378</v>
      </c>
      <c r="P40" s="248">
        <f t="shared" ca="true" si="12"/>
        <v>0</v>
      </c>
      <c r="Q40" s="249">
        <f t="shared" ca="true" si="12"/>
        <v>5.6605096885188386</v>
      </c>
      <c r="R40" s="246">
        <f ca="true">T300</f>
        <v>93.589220766274835</v>
      </c>
      <c r="S40" s="247">
        <f t="shared" ca="true" si="13"/>
        <v>1.9658510154452573</v>
      </c>
      <c r="T40" s="248">
        <f t="shared" ca="true" si="13"/>
        <v>0</v>
      </c>
      <c r="U40" s="249">
        <f t="shared" ca="true" si="13"/>
        <v>4.4449282182799079</v>
      </c>
      <c r="V40" s="246">
        <f ca="true">Y300</f>
        <v>95.489112349328266</v>
      </c>
      <c r="W40" s="247">
        <f t="shared" ca="true" si="14"/>
        <v>1.3783280544525676</v>
      </c>
      <c r="X40" s="248">
        <f t="shared" ca="true" si="14"/>
        <v>0</v>
      </c>
      <c r="Y40" s="249">
        <f t="shared" ca="true" si="14"/>
        <v>3.132559596219167</v>
      </c>
    </row>
    <row r="97" s="236" customFormat="true" ht="16.5" customHeight="true" x14ac:dyDescent="0.2">
      <c r="A97" s="711" t="s">
        <v>5</v>
      </c>
      <c r="B97" s="711"/>
      <c r="C97" s="711"/>
      <c r="D97" s="700" t="s">
        <v>0</v>
      </c>
      <c r="E97" s="701"/>
      <c r="F97" s="701"/>
      <c r="G97" s="701"/>
      <c r="H97" s="702"/>
      <c r="I97" s="700" t="s">
        <v>1</v>
      </c>
      <c r="J97" s="701"/>
      <c r="K97" s="701"/>
      <c r="L97" s="701"/>
      <c r="M97" s="702"/>
      <c r="N97" s="700" t="s">
        <v>2</v>
      </c>
      <c r="O97" s="701"/>
      <c r="P97" s="701"/>
      <c r="Q97" s="701"/>
      <c r="R97" s="702"/>
      <c r="S97" s="700" t="s">
        <v>3</v>
      </c>
      <c r="T97" s="701"/>
      <c r="U97" s="701"/>
      <c r="V97" s="701"/>
      <c r="W97" s="702"/>
      <c r="X97" s="700" t="s">
        <v>4</v>
      </c>
      <c r="Y97" s="701"/>
      <c r="Z97" s="701"/>
      <c r="AA97" s="701"/>
      <c r="AB97" s="702"/>
    </row>
    <row r="98" s="240" customFormat="true" ht="22.5" customHeight="true" x14ac:dyDescent="0.2">
      <c r="A98" s="712"/>
      <c r="B98" s="712"/>
      <c r="C98" s="712"/>
      <c r="D98" s="250" t="s">
        <v>14</v>
      </c>
      <c r="E98" s="251" t="s">
        <v>15</v>
      </c>
      <c r="F98" s="238" t="s">
        <v>16</v>
      </c>
      <c r="G98" s="238" t="s">
        <v>22</v>
      </c>
      <c r="H98" s="239" t="s">
        <v>17</v>
      </c>
      <c r="I98" s="250" t="s">
        <v>14</v>
      </c>
      <c r="J98" s="251" t="s">
        <v>15</v>
      </c>
      <c r="K98" s="238" t="s">
        <v>16</v>
      </c>
      <c r="L98" s="238" t="s">
        <v>22</v>
      </c>
      <c r="M98" s="239" t="s">
        <v>17</v>
      </c>
      <c r="N98" s="250" t="s">
        <v>14</v>
      </c>
      <c r="O98" s="251" t="s">
        <v>15</v>
      </c>
      <c r="P98" s="238" t="s">
        <v>16</v>
      </c>
      <c r="Q98" s="238" t="s">
        <v>22</v>
      </c>
      <c r="R98" s="239" t="s">
        <v>17</v>
      </c>
      <c r="S98" s="250" t="s">
        <v>14</v>
      </c>
      <c r="T98" s="251" t="s">
        <v>15</v>
      </c>
      <c r="U98" s="238" t="s">
        <v>16</v>
      </c>
      <c r="V98" s="238" t="s">
        <v>22</v>
      </c>
      <c r="W98" s="239" t="s">
        <v>17</v>
      </c>
      <c r="X98" s="250" t="s">
        <v>14</v>
      </c>
      <c r="Y98" s="251" t="s">
        <v>15</v>
      </c>
      <c r="Z98" s="238" t="s">
        <v>16</v>
      </c>
      <c r="AA98" s="238" t="s">
        <v>22</v>
      </c>
      <c r="AB98" s="239" t="s">
        <v>17</v>
      </c>
    </row>
    <row r="99" s="260" customFormat="true" ht="15" customHeight="true" x14ac:dyDescent="0.2">
      <c r="A99" s="703" t="s">
        <v>10</v>
      </c>
      <c r="B99" s="704"/>
      <c r="C99" s="357">
        <v>2000</v>
      </c>
      <c r="D99" s="252">
        <f ca="true">IF((D101+H101)&gt;100,D101*100/(D101+H101),D101)</f>
        <v>81.937429537402295</v>
      </c>
      <c r="E99" s="253">
        <f ca="true">D99*AVERAGEIF(E105:E116,"&gt;0")/100</f>
        <v>79.84672765520223</v>
      </c>
      <c r="F99" s="254">
        <f ca="true">D99*(100-AVERAGEIF(E105:E116,"&gt;0"))/100</f>
        <v>2.0907018822000683</v>
      </c>
      <c r="G99" s="255">
        <f ca="true">100-(E99+F99+H99)</f>
        <v>9.0995533976703769</v>
      </c>
      <c r="H99" s="256">
        <f ca="true">IF((D101+H101)&gt;100,H101*100/(D101+H101),H101)</f>
        <v>8.9630170649273282</v>
      </c>
      <c r="I99" s="252">
        <f ca="true">IF((I101+M101)&gt;100,I101*100/(I101+M101),I101)</f>
        <v>75.382421838146456</v>
      </c>
      <c r="J99" s="253">
        <f ca="true">I99*AVERAGEIF(J105:J116,"&gt;0")/100</f>
        <v>74.439314305746379</v>
      </c>
      <c r="K99" s="257">
        <f ca="true">I99*(100-AVERAGEIF(J105:J116,"&gt;0"))/100</f>
        <v>0.94310753240008183</v>
      </c>
      <c r="L99" s="258">
        <f ca="true">100-(J99+K99+M99)</f>
        <v>21.45597459044825</v>
      </c>
      <c r="M99" s="259">
        <f ca="true">IF((I101+M101)&gt;100,M101*100/(I101+M101),M101)</f>
        <v>3.161603571405287</v>
      </c>
      <c r="N99" s="252">
        <f ca="true">IF((N101+R101)&gt;100,N101*100/(N101+R101),N101)</f>
        <v>70.849974216554074</v>
      </c>
      <c r="O99" s="253">
        <f ca="true">N99*AVERAGEIF(O105:O116,"&gt;0")/100</f>
        <v>69.965228115542189</v>
      </c>
      <c r="P99" s="257">
        <f ca="true">N99*(100-AVERAGEIF(O105:O116,"&gt;0"))/100</f>
        <v>0.88474610101189055</v>
      </c>
      <c r="Q99" s="258">
        <f ca="true">100-(O99+P99+R99)</f>
        <v>27.093635487491952</v>
      </c>
      <c r="R99" s="259">
        <f ca="true">IF((N101+R101)&gt;100,R101*100/(N101+R101),R101)</f>
        <v>2.0563902959539746</v>
      </c>
      <c r="S99" s="252">
        <f ca="true">IF((S101+W101)&gt;100,S101*100/(S101+W101),S101)</f>
        <v>93.547454121725025</v>
      </c>
      <c r="T99" s="253">
        <f ca="true">S99*AVERAGEIF(T105:T116,"&gt;0")/100</f>
        <v>93.309832052303975</v>
      </c>
      <c r="U99" s="257">
        <f ca="true">S99*(100-AVERAGEIF(T105:T116,"&gt;0"))/100</f>
        <v>0.23762206942105568</v>
      </c>
      <c r="V99" s="258">
        <f ca="true">100-(T99+U99+W99)</f>
        <v>4.9510403721856164</v>
      </c>
      <c r="W99" s="259">
        <f ca="true">IF((S101+W101)&gt;100,W101*100/(S101+W101),W101)</f>
        <v>1.5015055060893587</v>
      </c>
      <c r="X99" s="252">
        <f ca="true">IF((X101+AB101)&gt;100,X101*100/(X101+AB101),X101)</f>
        <v>94.935392757026648</v>
      </c>
      <c r="Y99" s="253">
        <f ca="true">X99*AVERAGEIF(Y105:Y116,"&gt;0")/100</f>
        <v>94.834970342207015</v>
      </c>
      <c r="Z99" s="257">
        <f ca="true">X99*(100-AVERAGEIF(Y105:Y116,"&gt;0"))/100</f>
        <v>0.10042241481963385</v>
      </c>
      <c r="AA99" s="258">
        <f ca="true">100-(Y99+Z99+AB99)</f>
        <v>4.739365352799652</v>
      </c>
      <c r="AB99" s="259">
        <f ca="true">IF((X101+AB101)&gt;100,AB101*100/(X101+AB101),AB101)</f>
        <v>0.32524189017369665</v>
      </c>
    </row>
    <row r="100" s="260" customFormat="true" ht="15" customHeight="true" x14ac:dyDescent="0.2">
      <c r="A100" s="705"/>
      <c r="B100" s="706"/>
      <c r="C100" s="358">
        <v>2020</v>
      </c>
      <c r="D100" s="261">
        <f ca="true">IF((D102+H102)&gt;100,D102*100/(D102+H102),D102)</f>
        <v>93.027560643593915</v>
      </c>
      <c r="E100" s="262">
        <f ca="true">D100*AVERAGEIF(E105:E116,"&gt;0")/100</f>
        <v>90.653884812754455</v>
      </c>
      <c r="F100" s="263">
        <f ca="true">D100*(100-AVERAGEIF(E105:E116,"&gt;0"))/100</f>
        <v>2.3736758308394563</v>
      </c>
      <c r="G100" s="264">
        <f ca="true">100-(E100+F100+H100)</f>
        <v>0.35585428431249966</v>
      </c>
      <c r="H100" s="265">
        <f ca="true">IF((D102+H102)&gt;100,H102*100/(D102+H102),H102)</f>
        <v>6.616585072093585</v>
      </c>
      <c r="I100" s="261">
        <f ca="true">IF((I102+M102)&gt;100,I102*100/(I102+M102),I102)</f>
        <v>97.32818506609712</v>
      </c>
      <c r="J100" s="262">
        <f ca="true">I100*AVERAGEIF(J105:J116,"&gt;0")/100</f>
        <v>96.110514656837125</v>
      </c>
      <c r="K100" s="263">
        <f ca="true">I100*(100-AVERAGEIF(J105:J116,"&gt;0"))/100</f>
        <v>1.2176704092599946</v>
      </c>
      <c r="L100" s="264">
        <f ca="true">100-(J100+K100+M100)</f>
        <v>0</v>
      </c>
      <c r="M100" s="265">
        <f ca="true">IF((I102+M102)&gt;100,M102*100/(I102+M102),M102)</f>
        <v>2.6718149339028856</v>
      </c>
      <c r="N100" s="261">
        <f ca="true">IF((N102+R102)&gt;100,N102*100/(N102+R102),N102)</f>
        <v>98.739202966690314</v>
      </c>
      <c r="O100" s="262">
        <f ca="true">N100*AVERAGEIF(O105:O116,"&gt;0")/100</f>
        <v>97.506187347308625</v>
      </c>
      <c r="P100" s="263">
        <f ca="true">N100*(100-AVERAGEIF(O105:O116,"&gt;0"))/100</f>
        <v>1.2330156193816868</v>
      </c>
      <c r="Q100" s="264">
        <f ca="true">100-(O100+P100+R100)</f>
        <v>0</v>
      </c>
      <c r="R100" s="265">
        <f ca="true">IF((N102+R102)&gt;100,R102*100/(N102+R102),R102)</f>
        <v>1.2607970333096925</v>
      </c>
      <c r="S100" s="261">
        <f ca="true">IF((S102+W102)&gt;100,S102*100/(S102+W102),S102)</f>
        <v>98.409998623299771</v>
      </c>
      <c r="T100" s="262">
        <f ca="true">S100*AVERAGEIF(T105:T116,"&gt;0")/100</f>
        <v>98.160025091212376</v>
      </c>
      <c r="U100" s="263">
        <f ca="true">S100*(100-AVERAGEIF(T105:T116,"&gt;0"))/100</f>
        <v>0.24997353208740131</v>
      </c>
      <c r="V100" s="264">
        <f ca="true">100-(T100+U100+W100)</f>
        <v>0.77061520905435543</v>
      </c>
      <c r="W100" s="265">
        <f ca="true">IF((S102+W102)&gt;100,W102*100/(S102+W102),W102)</f>
        <v>0.8193861676458738</v>
      </c>
      <c r="X100" s="261">
        <f ca="true">IF((X102+AB102)&gt;100,X102*100/(X102+AB102),X102)</f>
        <v>99.572373688414132</v>
      </c>
      <c r="Y100" s="262">
        <f ca="true">X100*AVERAGEIF(Y105:Y116,"&gt;0")/100</f>
        <v>99.467046287065457</v>
      </c>
      <c r="Z100" s="263">
        <f ca="true">X100*(100-AVERAGEIF(Y105:Y116,"&gt;0"))/100</f>
        <v>0.10532740134867584</v>
      </c>
      <c r="AA100" s="264">
        <f ca="true">100-(Y100+Z100+AB100)</f>
        <v>0.32951805919155674</v>
      </c>
      <c r="AB100" s="265">
        <f ca="true">IF((X102+AB102)&gt;100,AB102*100/(X102+AB102),AB102)</f>
        <v>9.8108252394311535E-2</v>
      </c>
    </row>
    <row r="101" hidden="true" x14ac:dyDescent="0.2">
      <c r="A101" s="707" t="s">
        <v>12</v>
      </c>
      <c r="B101" s="708"/>
      <c r="C101" s="266">
        <f>MinRegYear(C99,C105:C116)</f>
        <v>2000</v>
      </c>
      <c r="D101" s="267">
        <f ca="true">IF(MAX(C105:C116)-MIN(C105:C116)&lt;5,AVERAGEIF(C105:C116,"&gt;0",D105:D116),
IF(FORECAST($C101,D$105:D$116,$C$105:$C$116)&lt;0,0,
IF(FORECAST($C101,D$105:D$116,$C$105:$C$116)&gt;100,100,
FORECAST($C101,D$105:D$116,$C$105:$C$116))))</f>
        <v>81.937429537402295</v>
      </c>
      <c r="E101" s="268"/>
      <c r="F101" s="269"/>
      <c r="G101" s="269"/>
      <c r="H101" s="270">
        <f ca="true">IF(MAX(C105:C116)-MIN(C105:C116)&lt;5,AVERAGEIF(C105:C116,"&gt;0",H105:H116),
IF(FORECAST($C101,H$105:H$116,$C$105:$C$116)&lt;0,0,
IF(FORECAST($C101,H$105:H$116,$C$105:$C$116)&gt;100,100,
FORECAST($C101,H$105:H$116,$C$105:$C$116))))</f>
        <v>8.9630170649273282</v>
      </c>
      <c r="I101" s="267">
        <f ca="true">IF(MAX(C105:C116)-MIN(C105:C116)&lt;5,AVERAGEIF(C105:C116,"&gt;0",I105:I116),
IF(FORECAST($C101,I$105:I$116,$C$105:$C$116)&lt;0,0,
IF(FORECAST($C101,I$105:I$116,$C$105:$C$116)&gt;100,100,
FORECAST($C101,I$105:I$116,$C$105:$C$116))))</f>
        <v>75.382421838146456</v>
      </c>
      <c r="J101" s="268"/>
      <c r="K101" s="269"/>
      <c r="L101" s="269"/>
      <c r="M101" s="270">
        <f ca="true">IF(MAX(C105:C116)-MIN(C105:C116)&lt;5,AVERAGEIF(C105:C116,"&gt;0",M105:M116),
IF(FORECAST($C101,M$105:M$116,$C$105:$C$116)&lt;0,0,
IF(FORECAST($C101,M$105:M$116,$C$105:$C$116)&gt;100,100,
FORECAST($C101,M$105:M$116,$C$105:$C$116))))</f>
        <v>3.161603571405287</v>
      </c>
      <c r="N101" s="267">
        <f ca="true">IF(MAX(C105:C116)-MIN(C105:C116)&lt;5,AVERAGEIF(C105:C116,"&gt;0",N105:N116),
IF(FORECAST($C101,N$105:N$116,$C$105:$C$116)&lt;0,0,
IF(FORECAST($C101,N$105:N$116,$C$105:$C$116)&gt;100,100,
FORECAST($C101,N$105:N$116,$C$105:$C$116))))</f>
        <v>70.849974216554074</v>
      </c>
      <c r="O101" s="268"/>
      <c r="P101" s="269"/>
      <c r="Q101" s="269"/>
      <c r="R101" s="270">
        <f ca="true">IF(MAX(C105:C116)-MIN(C105:C116)&lt;5,AVERAGEIF(C105:C116,"&gt;0",R105:R116),
IF(FORECAST($C101,R$105:R$116,$C$105:$C$116)&lt;0,0,
IF(FORECAST($C101,R$105:R$116,$C$105:$C$116)&gt;100,100,
FORECAST($C101,R$105:R$116,$C$105:$C$116))))</f>
        <v>2.0563902959539746</v>
      </c>
      <c r="S101" s="267">
        <f ca="true">IF(MAX(C105:C116)-MIN(C105:C116)&lt;5,AVERAGEIF(C105:C116,"&gt;0",S105:S116),
IF(FORECAST($C101,S$105:S$116,$C$105:$C$116)&lt;0,0,
IF(FORECAST($C101,S$105:S$116,$C$105:$C$116)&gt;100,100,
FORECAST($C101,S$105:S$116,$C$105:$C$116))))</f>
        <v>93.547454121725025</v>
      </c>
      <c r="T101" s="268"/>
      <c r="U101" s="269"/>
      <c r="V101" s="269"/>
      <c r="W101" s="270">
        <f ca="true">IF(MAX(C105:C116)-MIN(C105:C116)&lt;5,AVERAGEIF(C105:C116,"&gt;0",W105:W116),
IF(FORECAST($C101,W$105:W$116,$C$105:$C$116)&lt;0,0,
IF(FORECAST($C101,W$105:W$116,$C$105:$C$116)&gt;100,100,
FORECAST($C101,W$105:W$116,$C$105:$C$116))))</f>
        <v>1.5015055060893587</v>
      </c>
      <c r="X101" s="267">
        <f ca="true">IF(MAX(C105:C116)-MIN(C105:C116)&lt;5,AVERAGEIF(C105:C116,"&gt;0",X105:X116),
IF(FORECAST($C101,X$105:X$116,$C$105:$C$116)&lt;0,0,
IF(FORECAST($C101,X$105:X$116,$C$105:$C$116)&gt;100,100,
FORECAST($C101,X$105:X$116,$C$105:$C$116))))</f>
        <v>94.935392757026648</v>
      </c>
      <c r="Y101" s="268"/>
      <c r="Z101" s="269"/>
      <c r="AA101" s="269"/>
      <c r="AB101" s="270">
        <f ca="true">IF(MAX(C105:C116)-MIN(C105:C116)&lt;5,AVERAGEIF(C105:C116,"&gt;0",AB105:AB116),
IF(FORECAST($C101,AB$105:AB$116,$C$105:$C$116)&lt;0,0,
IF(FORECAST($C101,AB$105:AB$116,$C$105:$C$116)&gt;100,100,
FORECAST($C101,AB$105:AB$116,$C$105:$C$116))))</f>
        <v>0.32524189017369665</v>
      </c>
    </row>
    <row r="102" hidden="true" x14ac:dyDescent="0.2">
      <c r="A102" s="709"/>
      <c r="B102" s="710"/>
      <c r="C102" s="245">
        <f>MaxRegYear(C100,C105:C116)</f>
        <v>2020</v>
      </c>
      <c r="D102" s="271">
        <f ca="true">IF(MAX(C105:C116)-MIN(C105:C116)&lt;5,AVERAGEIF(C105:C116,"&gt;0",D105:D116),
IF(FORECAST($C102,D$105:D$116,$C$105:$C$116)&lt;0,0,
IF(FORECAST($C102,D$105:D$116,$C$105:$C$116)&gt;100,100,
FORECAST($C102,D$105:D$116,$C$105:$C$116))))</f>
        <v>93.027560643593915</v>
      </c>
      <c r="E102" s="272"/>
      <c r="F102" s="273"/>
      <c r="G102" s="273"/>
      <c r="H102" s="274">
        <f ca="true">IF(MAX(C105:C116)-MIN(C105:C116)&lt;5,AVERAGEIF(C105:C116,"&gt;0",H105:H116),
IF(FORECAST($C102,H$105:H$116,$C$105:$C$116)&lt;0,0,
IF(FORECAST($C102,H$105:H$116,$C$105:$C$116)&gt;100,100,
FORECAST($C102,H$105:H$116,$C$105:$C$116))))</f>
        <v>6.616585072093585</v>
      </c>
      <c r="I102" s="271">
        <f ca="true">IF(MAX(C105:C116)-MIN(C105:C116)&lt;5,AVERAGEIF(C105:C116,"&gt;0",I105:I116),
IF(FORECAST($C102,I$105:I$116,$C$105:$C$116)&lt;0,0,
IF(FORECAST($C102,I$105:I$116,$C$105:$C$116)&gt;100,100,
FORECAST($C102,I$105:I$116,$C$105:$C$116))))</f>
        <v>100</v>
      </c>
      <c r="J102" s="272"/>
      <c r="K102" s="273"/>
      <c r="L102" s="273"/>
      <c r="M102" s="274">
        <f ca="true">IF(MAX(C105:C116)-MIN(C105:C116)&lt;5,AVERAGEIF(C105:C116,"&gt;0",M105:M116),
IF(FORECAST($C102,M$105:M$116,$C$105:$C$116)&lt;0,0,
IF(FORECAST($C102,M$105:M$116,$C$105:$C$116)&gt;100,100,
FORECAST($C102,M$105:M$116,$C$105:$C$116))))</f>
        <v>2.7451605432572421</v>
      </c>
      <c r="N102" s="271">
        <f ca="true">IF(MAX(C105:C116)-MIN(C105:C116)&lt;5,AVERAGEIF(C105:C116,"&gt;0",N105:N116),
IF(FORECAST($C102,N$105:N$116,$C$105:$C$116)&lt;0,0,
IF(FORECAST($C102,N$105:N$116,$C$105:$C$116)&gt;100,100,
FORECAST($C102,N$105:N$116,$C$105:$C$116))))</f>
        <v>100</v>
      </c>
      <c r="O102" s="272"/>
      <c r="P102" s="273"/>
      <c r="Q102" s="273"/>
      <c r="R102" s="274">
        <f ca="true">IF(MAX(C105:C116)-MIN(C105:C116)&lt;5,AVERAGEIF(C105:C116,"&gt;0",R105:R116),
IF(FORECAST($C102,R$105:R$116,$C$105:$C$116)&lt;0,0,
IF(FORECAST($C102,R$105:R$116,$C$105:$C$116)&gt;100,100,
FORECAST($C102,R$105:R$116,$C$105:$C$116))))</f>
        <v>1.2768961014755433</v>
      </c>
      <c r="S102" s="271">
        <f ca="true">IF(MAX(C105:C116)-MIN(C105:C116)&lt;5,AVERAGEIF(C105:C116,"&gt;0",S105:S116),
IF(FORECAST($C102,S$105:S$116,$C$105:$C$116)&lt;0,0,
IF(FORECAST($C102,S$105:S$116,$C$105:$C$116)&gt;100,100,
FORECAST($C102,S$105:S$116,$C$105:$C$116))))</f>
        <v>98.409998623299771</v>
      </c>
      <c r="T102" s="272"/>
      <c r="U102" s="273"/>
      <c r="V102" s="273"/>
      <c r="W102" s="274">
        <f ca="true">IF(MAX(C105:C116)-MIN(C105:C116)&lt;5,AVERAGEIF(C105:C116,"&gt;0",W105:W116),
IF(FORECAST($C102,W$105:W$116,$C$105:$C$116)&lt;0,0,
IF(FORECAST($C102,W$105:W$116,$C$105:$C$116)&gt;100,100,
FORECAST($C102,W$105:W$116,$C$105:$C$116))))</f>
        <v>0.8193861676458738</v>
      </c>
      <c r="X102" s="271">
        <f ca="true">IF(MAX(C105:C116)-MIN(C105:C116)&lt;5,AVERAGEIF(C105:C116,"&gt;0",X105:X116),
IF(FORECAST($C102,X$105:X$116,$C$105:$C$116)&lt;0,0,
IF(FORECAST($C102,X$105:X$116,$C$105:$C$116)&gt;100,100,
FORECAST($C102,X$105:X$116,$C$105:$C$116))))</f>
        <v>99.572373688414132</v>
      </c>
      <c r="Y102" s="272"/>
      <c r="Z102" s="273"/>
      <c r="AA102" s="273"/>
      <c r="AB102" s="274">
        <f ca="true">IF(MAX(C105:C116)-MIN(C105:C116)&lt;5,AVERAGEIF(C105:C116,"&gt;0",AB105:AB116),
IF(FORECAST($C102,AB$105:AB$116,$C$105:$C$116)&lt;0,0,
IF(FORECAST($C102,AB$105:AB$116,$C$105:$C$116)&gt;100,100,
FORECAST($C102,AB$105:AB$116,$C$105:$C$116))))</f>
        <v>9.8108252394311535E-2</v>
      </c>
    </row>
    <row r="103" ht="9" customHeight="true" x14ac:dyDescent="0.2">
      <c r="D103" s="275"/>
      <c r="I103" s="275"/>
      <c r="K103" s="235"/>
      <c r="L103" s="235"/>
      <c r="N103" s="275"/>
      <c r="P103" s="235"/>
      <c r="Q103" s="235"/>
      <c r="S103" s="275"/>
      <c r="U103" s="235"/>
      <c r="V103" s="235"/>
      <c r="X103" s="275"/>
      <c r="Z103" s="235"/>
      <c r="AA103" s="235"/>
      <c r="AB103" s="276"/>
    </row>
    <row r="104" s="304" customFormat="true" ht="22.5" customHeight="true" x14ac:dyDescent="0.2">
      <c r="B104" s="277" t="s">
        <v>8</v>
      </c>
      <c r="C104" s="278" t="s">
        <v>9</v>
      </c>
      <c r="D104" s="279" t="s">
        <v>14</v>
      </c>
      <c r="E104" s="686" t="s">
        <v>595</v>
      </c>
      <c r="F104" s="367"/>
      <c r="G104" s="367"/>
      <c r="H104" s="281" t="s">
        <v>17</v>
      </c>
      <c r="I104" s="278" t="s">
        <v>14</v>
      </c>
      <c r="J104" s="686" t="s">
        <v>595</v>
      </c>
      <c r="K104" s="367"/>
      <c r="L104" s="367"/>
      <c r="M104" s="281" t="s">
        <v>17</v>
      </c>
      <c r="N104" s="279" t="s">
        <v>14</v>
      </c>
      <c r="O104" s="686" t="s">
        <v>595</v>
      </c>
      <c r="P104" s="367"/>
      <c r="Q104" s="367"/>
      <c r="R104" s="281" t="s">
        <v>17</v>
      </c>
      <c r="S104" s="279" t="s">
        <v>14</v>
      </c>
      <c r="T104" s="686" t="s">
        <v>595</v>
      </c>
      <c r="U104" s="367"/>
      <c r="V104" s="367"/>
      <c r="W104" s="281" t="s">
        <v>17</v>
      </c>
      <c r="X104" s="279" t="s">
        <v>14</v>
      </c>
      <c r="Y104" s="686" t="s">
        <v>595</v>
      </c>
      <c r="Z104" s="367"/>
      <c r="AA104" s="367"/>
      <c r="AB104" s="281" t="s">
        <v>17</v>
      </c>
      <c r="AD104" s="368"/>
    </row>
    <row r="105" x14ac:dyDescent="0.2">
      <c r="A105" s="283"/>
      <c r="B105" s="585" t="s">
        <v>140</v>
      </c>
      <c r="C105" s="586">
        <v>2000</v>
      </c>
      <c r="D105" s="197">
        <f t="shared" ref="D105:D116" ca="true" si="15">IF(ISERROR(INDIRECT(CONCATENATE($B105,"!C16"))),"",INDIRECT(CONCATENATE($B105,"!C16")))</f>
        <v>96.1305177800146</v>
      </c>
      <c r="E105" s="284">
        <f t="shared" ref="E105:E116" ca="true" si="16">IF(ISERROR(INDIRECT(CONCATENATE($B105,"!C23"))),"",INDIRECT(CONCATENATE($B105,"!C23")))</f>
        <v>99.092581888016909</v>
      </c>
      <c r="F105" s="285"/>
      <c r="G105" s="285"/>
      <c r="H105" s="286">
        <f t="shared" ref="H105:H116" ca="true" si="17">IF(ISERROR(INDIRECT(CONCATENATE($B105,"!C21"))),"",INDIRECT(CONCATENATE($B105,"!C21")))</f>
        <v>0</v>
      </c>
      <c r="I105" s="197">
        <f t="shared" ref="I105:I116" ca="true" si="18">IF(ISERROR(INDIRECT(CONCATENATE($B105,"!D16"))),"",INDIRECT(CONCATENATE($B105,"!D16")))</f>
        <v>74.629998985246942</v>
      </c>
      <c r="J105" s="284">
        <f t="shared" ref="J105:J116" ca="true" si="19">IF(ISERROR(INDIRECT(CONCATENATE($B105,"!D23"))),"",INDIRECT(CONCATENATE($B105,"!D23")))</f>
        <v>97.838465825718984</v>
      </c>
      <c r="K105" s="285"/>
      <c r="L105" s="285"/>
      <c r="M105" s="286">
        <f t="shared" ref="M105:M116" ca="true" si="20">IF(ISERROR(INDIRECT(CONCATENATE($B105,"!D21"))),"",INDIRECT(CONCATENATE($B105,"!D21")))</f>
        <v>0</v>
      </c>
      <c r="N105" s="197">
        <f t="shared" ref="N105:N116" ca="true" si="21">IF(ISERROR(INDIRECT(CONCATENATE($B105,"!E16"))),"",INDIRECT(CONCATENATE($B105,"!E16")))</f>
        <v>67.180349144395223</v>
      </c>
      <c r="O105" s="284">
        <f t="shared" ref="O105:O116" ca="true" si="22">IF(ISERROR(INDIRECT(CONCATENATE($B105,"!E23"))),"",INDIRECT(CONCATENATE($B105,"!E23")))</f>
        <v>96.662713195101574</v>
      </c>
      <c r="P105" s="285"/>
      <c r="Q105" s="285"/>
      <c r="R105" s="286">
        <f t="shared" ref="R105:R116" ca="true" si="23">IF(ISERROR(INDIRECT(CONCATENATE($B105,"!E21"))),"",INDIRECT(CONCATENATE($B105,"!E21")))</f>
        <v>0</v>
      </c>
      <c r="S105" s="197">
        <f t="shared" ref="S105:S116" ca="true" si="24">IF(ISERROR(INDIRECT(CONCATENATE($B105,"!F16"))),"",INDIRECT(CONCATENATE($B105,"!F16")))</f>
        <v>98.881828594127413</v>
      </c>
      <c r="T105" s="284">
        <f t="shared" ref="T105:T116" ca="true" si="25">IF(ISERROR(INDIRECT(CONCATENATE($B105,"!F23"))),"",INDIRECT(CONCATENATE($B105,"!F23")))</f>
        <v>99.47046141165184</v>
      </c>
      <c r="U105" s="285"/>
      <c r="V105" s="285"/>
      <c r="W105" s="286">
        <f t="shared" ref="W105:W116" ca="true" si="26">IF(ISERROR(INDIRECT(CONCATENATE($B105,"!F21"))),"",INDIRECT(CONCATENATE($B105,"!F21")))</f>
        <v>0</v>
      </c>
      <c r="X105" s="197">
        <f t="shared" ref="X105:X116" ca="true" si="27">IF(ISERROR(INDIRECT(CONCATENATE($B105,"!G16"))),"",INDIRECT(CONCATENATE($B105,"!G16")))</f>
        <v>98.514990209344617</v>
      </c>
      <c r="Y105" s="284">
        <f t="shared" ref="Y105:Y116" ca="true" si="28">IF(ISERROR(INDIRECT(CONCATENATE($B105,"!G23"))),"",INDIRECT(CONCATENATE($B105,"!G23")))</f>
        <v>99.702546931810588</v>
      </c>
      <c r="Z105" s="285"/>
      <c r="AA105" s="285"/>
      <c r="AB105" s="286">
        <f t="shared" ref="AB105:AB116" ca="true" si="29">IF(ISERROR(INDIRECT(CONCATENATE($B105,"!G221"))),"",INDIRECT(CONCATENATE($B105,"!G21")))</f>
        <v>0</v>
      </c>
    </row>
    <row r="106" x14ac:dyDescent="0.2">
      <c r="A106" s="283"/>
      <c r="B106" s="587" t="s">
        <v>35</v>
      </c>
      <c r="C106" s="588">
        <v>2006</v>
      </c>
      <c r="D106" s="198">
        <f t="shared" ca="true" si="15"/>
        <v>62.188087465395711</v>
      </c>
      <c r="E106" s="287">
        <f t="shared" ca="true" si="16"/>
        <v>97.417750470391553</v>
      </c>
      <c r="F106" s="285"/>
      <c r="G106" s="285"/>
      <c r="H106" s="288">
        <f t="shared" ca="true" si="17"/>
        <v>20.812559421308364</v>
      </c>
      <c r="I106" s="198">
        <f t="shared" ca="true" si="18"/>
        <v>82.817638995684902</v>
      </c>
      <c r="J106" s="287">
        <f t="shared" ca="true" si="19"/>
        <v>99.124846127679632</v>
      </c>
      <c r="K106" s="285"/>
      <c r="L106" s="285"/>
      <c r="M106" s="288">
        <f t="shared" ca="true" si="20"/>
        <v>6.7480692985243991</v>
      </c>
      <c r="N106" s="198">
        <f t="shared" ca="true" si="21"/>
        <v>83.523083155068207</v>
      </c>
      <c r="O106" s="287">
        <f t="shared" ca="true" si="22"/>
        <v>99.651264780307429</v>
      </c>
      <c r="P106" s="285"/>
      <c r="Q106" s="285"/>
      <c r="R106" s="288">
        <f t="shared" ca="true" si="23"/>
        <v>4.7482674334527184</v>
      </c>
      <c r="S106" s="198">
        <f t="shared" ca="true" si="24"/>
        <v>85.55907036218872</v>
      </c>
      <c r="T106" s="287">
        <f t="shared" ca="true" si="25"/>
        <v>99.809041276377656</v>
      </c>
      <c r="U106" s="285"/>
      <c r="V106" s="285"/>
      <c r="W106" s="288">
        <f t="shared" ca="true" si="26"/>
        <v>3.5644928878251805</v>
      </c>
      <c r="X106" s="198">
        <f t="shared" ca="true" si="27"/>
        <v>89.54876801505155</v>
      </c>
      <c r="Y106" s="287">
        <f t="shared" ca="true" si="28"/>
        <v>99.937196108033035</v>
      </c>
      <c r="Z106" s="285"/>
      <c r="AA106" s="285"/>
      <c r="AB106" s="288">
        <f t="shared" ca="true" si="29"/>
        <v>0.8034836945808681</v>
      </c>
    </row>
    <row r="107" x14ac:dyDescent="0.2">
      <c r="A107" s="283"/>
      <c r="B107" s="587" t="s">
        <v>370</v>
      </c>
      <c r="C107" s="588">
        <v>2011</v>
      </c>
      <c r="D107" s="198">
        <f t="shared" ca="true" si="15"/>
        <v>91.1</v>
      </c>
      <c r="E107" s="287">
        <f t="shared" ca="true" si="16"/>
        <v>94.8</v>
      </c>
      <c r="F107" s="285"/>
      <c r="G107" s="285"/>
      <c r="H107" s="288">
        <f t="shared" ca="true" si="17"/>
        <v>9.1999999999999993</v>
      </c>
      <c r="I107" s="198">
        <f t="shared" ca="true" si="18"/>
        <v>95.3</v>
      </c>
      <c r="J107" s="287">
        <f t="shared" ca="true" si="19"/>
        <v>98.4</v>
      </c>
      <c r="K107" s="285"/>
      <c r="L107" s="285"/>
      <c r="M107" s="288">
        <f t="shared" ca="true" si="20"/>
        <v>4.7</v>
      </c>
      <c r="N107" s="198">
        <f t="shared" ca="true" si="21"/>
        <v>98</v>
      </c>
      <c r="O107" s="287">
        <f t="shared" ca="true" si="22"/>
        <v>98.8</v>
      </c>
      <c r="P107" s="285"/>
      <c r="Q107" s="285"/>
      <c r="R107" s="288">
        <f t="shared" ca="true" si="23"/>
        <v>1.9</v>
      </c>
      <c r="S107" s="198">
        <f t="shared" ca="true" si="24"/>
        <v>98.7</v>
      </c>
      <c r="T107" s="287">
        <f t="shared" ca="true" si="25"/>
        <v>99.8</v>
      </c>
      <c r="U107" s="285"/>
      <c r="V107" s="285"/>
      <c r="W107" s="288">
        <f t="shared" ca="true" si="26"/>
        <v>1.1000000000000001</v>
      </c>
      <c r="X107" s="198">
        <f t="shared" ca="true" si="27"/>
        <v>99.9</v>
      </c>
      <c r="Y107" s="287">
        <f t="shared" ca="true" si="28"/>
        <v>100</v>
      </c>
      <c r="Z107" s="285"/>
      <c r="AA107" s="285"/>
      <c r="AB107" s="288">
        <f t="shared" ca="true" si="29"/>
        <v>0.1</v>
      </c>
      <c r="AD107" s="289"/>
    </row>
    <row r="108" x14ac:dyDescent="0.2">
      <c r="A108" s="283"/>
      <c r="B108" s="587" t="s">
        <v>493</v>
      </c>
      <c r="C108" s="588">
        <v>2018</v>
      </c>
      <c r="D108" s="198">
        <f t="shared" ca="true" si="15"/>
        <v>97.738842340034026</v>
      </c>
      <c r="E108" s="287">
        <f t="shared" ca="true" si="16"/>
        <v>98.483333886658613</v>
      </c>
      <c r="F108" s="285"/>
      <c r="G108" s="285"/>
      <c r="H108" s="288">
        <f t="shared" ca="true" si="17"/>
        <v>1.7332528509419762</v>
      </c>
      <c r="I108" s="198">
        <f t="shared" ca="true" si="18"/>
        <v>99.30937459644349</v>
      </c>
      <c r="J108" s="287">
        <f t="shared" ca="true" si="19"/>
        <v>99.632298379073774</v>
      </c>
      <c r="K108" s="285"/>
      <c r="L108" s="285"/>
      <c r="M108" s="288">
        <f t="shared" ca="true" si="20"/>
        <v>0.46956968783767933</v>
      </c>
      <c r="N108" s="198">
        <f t="shared" ca="true" si="21"/>
        <v>99.546117423531058</v>
      </c>
      <c r="O108" s="287">
        <f t="shared" ca="true" si="22"/>
        <v>99.89098223356639</v>
      </c>
      <c r="P108" s="285"/>
      <c r="Q108" s="285"/>
      <c r="R108" s="288">
        <f t="shared" ca="true" si="23"/>
        <v>0.21317891002591324</v>
      </c>
      <c r="S108" s="198">
        <f t="shared" ca="true" si="24"/>
        <v>99.558370408339826</v>
      </c>
      <c r="T108" s="287">
        <f t="shared" ca="true" si="25"/>
        <v>99.904447985339502</v>
      </c>
      <c r="U108" s="285"/>
      <c r="V108" s="285"/>
      <c r="W108" s="288">
        <f t="shared" ca="true" si="26"/>
        <v>0.14782029425614568</v>
      </c>
      <c r="X108" s="198">
        <f t="shared" ca="true" si="27"/>
        <v>99.892529433638416</v>
      </c>
      <c r="Y108" s="287">
        <f t="shared" ca="true" si="28"/>
        <v>99.937137986701885</v>
      </c>
      <c r="Z108" s="285"/>
      <c r="AA108" s="285"/>
      <c r="AB108" s="288">
        <f t="shared" ca="true" si="29"/>
        <v>0</v>
      </c>
    </row>
    <row r="109" x14ac:dyDescent="0.2">
      <c r="A109" s="283"/>
      <c r="B109" s="587"/>
      <c r="C109" s="588"/>
      <c r="D109" s="198" t="str">
        <f t="shared" ca="true" si="15"/>
        <v/>
      </c>
      <c r="E109" s="287" t="str">
        <f t="shared" ca="true" si="16"/>
        <v/>
      </c>
      <c r="F109" s="285"/>
      <c r="G109" s="285"/>
      <c r="H109" s="288" t="str">
        <f t="shared" ca="true" si="17"/>
        <v/>
      </c>
      <c r="I109" s="198" t="str">
        <f t="shared" ca="true" si="18"/>
        <v/>
      </c>
      <c r="J109" s="287" t="str">
        <f t="shared" ca="true" si="19"/>
        <v/>
      </c>
      <c r="K109" s="285"/>
      <c r="L109" s="285"/>
      <c r="M109" s="288" t="str">
        <f t="shared" ca="true" si="20"/>
        <v/>
      </c>
      <c r="N109" s="198" t="str">
        <f t="shared" ca="true" si="21"/>
        <v/>
      </c>
      <c r="O109" s="287" t="str">
        <f t="shared" ca="true" si="22"/>
        <v/>
      </c>
      <c r="P109" s="285"/>
      <c r="Q109" s="285"/>
      <c r="R109" s="288" t="str">
        <f t="shared" ca="true" si="23"/>
        <v/>
      </c>
      <c r="S109" s="198" t="str">
        <f t="shared" ca="true" si="24"/>
        <v/>
      </c>
      <c r="T109" s="287" t="str">
        <f t="shared" ca="true" si="25"/>
        <v/>
      </c>
      <c r="U109" s="285"/>
      <c r="V109" s="285"/>
      <c r="W109" s="288" t="str">
        <f t="shared" ca="true" si="26"/>
        <v/>
      </c>
      <c r="X109" s="198" t="str">
        <f t="shared" ca="true" si="27"/>
        <v/>
      </c>
      <c r="Y109" s="287" t="str">
        <f t="shared" ca="true" si="28"/>
        <v/>
      </c>
      <c r="Z109" s="285"/>
      <c r="AA109" s="285"/>
      <c r="AB109" s="288" t="str">
        <f t="shared" ca="true" si="29"/>
        <v/>
      </c>
    </row>
    <row r="110" x14ac:dyDescent="0.2">
      <c r="A110" s="283"/>
      <c r="B110" s="587"/>
      <c r="C110" s="588"/>
      <c r="D110" s="198" t="str">
        <f t="shared" ca="true" si="15"/>
        <v/>
      </c>
      <c r="E110" s="287" t="str">
        <f t="shared" ca="true" si="16"/>
        <v/>
      </c>
      <c r="F110" s="285"/>
      <c r="G110" s="285"/>
      <c r="H110" s="288" t="str">
        <f t="shared" ca="true" si="17"/>
        <v/>
      </c>
      <c r="I110" s="198" t="str">
        <f t="shared" ca="true" si="18"/>
        <v/>
      </c>
      <c r="J110" s="287" t="str">
        <f t="shared" ca="true" si="19"/>
        <v/>
      </c>
      <c r="K110" s="285"/>
      <c r="L110" s="285"/>
      <c r="M110" s="288" t="str">
        <f t="shared" ca="true" si="20"/>
        <v/>
      </c>
      <c r="N110" s="198" t="str">
        <f t="shared" ca="true" si="21"/>
        <v/>
      </c>
      <c r="O110" s="287" t="str">
        <f t="shared" ca="true" si="22"/>
        <v/>
      </c>
      <c r="P110" s="285"/>
      <c r="Q110" s="285"/>
      <c r="R110" s="288" t="str">
        <f t="shared" ca="true" si="23"/>
        <v/>
      </c>
      <c r="S110" s="198" t="str">
        <f t="shared" ca="true" si="24"/>
        <v/>
      </c>
      <c r="T110" s="287" t="str">
        <f t="shared" ca="true" si="25"/>
        <v/>
      </c>
      <c r="U110" s="285"/>
      <c r="V110" s="285"/>
      <c r="W110" s="288" t="str">
        <f t="shared" ca="true" si="26"/>
        <v/>
      </c>
      <c r="X110" s="198" t="str">
        <f t="shared" ca="true" si="27"/>
        <v/>
      </c>
      <c r="Y110" s="287" t="str">
        <f t="shared" ca="true" si="28"/>
        <v/>
      </c>
      <c r="Z110" s="285"/>
      <c r="AA110" s="285"/>
      <c r="AB110" s="288" t="str">
        <f t="shared" ca="true" si="29"/>
        <v/>
      </c>
    </row>
    <row r="111" x14ac:dyDescent="0.2">
      <c r="A111" s="283"/>
      <c r="B111" s="587"/>
      <c r="C111" s="588"/>
      <c r="D111" s="198" t="str">
        <f ca="true">IF(ISERROR(INDIRECT(CONCATENATE($B111,"!C16"))),"",INDIRECT(CONCATENATE($B111,"!C16")))</f>
        <v/>
      </c>
      <c r="E111" s="287" t="str">
        <f ca="true">IF(ISERROR(INDIRECT(CONCATENATE($B111,"!C23"))),"",INDIRECT(CONCATENATE($B111,"!C23")))</f>
        <v/>
      </c>
      <c r="F111" s="285"/>
      <c r="G111" s="285"/>
      <c r="H111" s="288" t="str">
        <f ca="true">IF(ISERROR(INDIRECT(CONCATENATE($B111,"!C21"))),"",INDIRECT(CONCATENATE($B111,"!C21")))</f>
        <v/>
      </c>
      <c r="I111" s="198" t="str">
        <f ca="true">IF(ISERROR(INDIRECT(CONCATENATE($B111,"!D16"))),"",INDIRECT(CONCATENATE($B111,"!D16")))</f>
        <v/>
      </c>
      <c r="J111" s="287" t="str">
        <f ca="true">IF(ISERROR(INDIRECT(CONCATENATE($B111,"!D23"))),"",INDIRECT(CONCATENATE($B111,"!D23")))</f>
        <v/>
      </c>
      <c r="K111" s="285"/>
      <c r="L111" s="285"/>
      <c r="M111" s="288" t="str">
        <f ca="true">IF(ISERROR(INDIRECT(CONCATENATE($B111,"!D21"))),"",INDIRECT(CONCATENATE($B111,"!D21")))</f>
        <v/>
      </c>
      <c r="N111" s="198" t="str">
        <f ca="true">IF(ISERROR(INDIRECT(CONCATENATE($B111,"!E16"))),"",INDIRECT(CONCATENATE($B111,"!E16")))</f>
        <v/>
      </c>
      <c r="O111" s="287" t="str">
        <f ca="true">IF(ISERROR(INDIRECT(CONCATENATE($B111,"!E23"))),"",INDIRECT(CONCATENATE($B111,"!E23")))</f>
        <v/>
      </c>
      <c r="P111" s="285"/>
      <c r="Q111" s="285"/>
      <c r="R111" s="288" t="str">
        <f ca="true">IF(ISERROR(INDIRECT(CONCATENATE($B111,"!E21"))),"",INDIRECT(CONCATENATE($B111,"!E21")))</f>
        <v/>
      </c>
      <c r="S111" s="198" t="str">
        <f ca="true">IF(ISERROR(INDIRECT(CONCATENATE($B111,"!F16"))),"",INDIRECT(CONCATENATE($B111,"!F16")))</f>
        <v/>
      </c>
      <c r="T111" s="287" t="str">
        <f ca="true">IF(ISERROR(INDIRECT(CONCATENATE($B111,"!F23"))),"",INDIRECT(CONCATENATE($B111,"!F23")))</f>
        <v/>
      </c>
      <c r="U111" s="285"/>
      <c r="V111" s="285"/>
      <c r="W111" s="288" t="str">
        <f ca="true">IF(ISERROR(INDIRECT(CONCATENATE($B111,"!F21"))),"",INDIRECT(CONCATENATE($B111,"!F21")))</f>
        <v/>
      </c>
      <c r="X111" s="198" t="str">
        <f ca="true">IF(ISERROR(INDIRECT(CONCATENATE($B111,"!G16"))),"",INDIRECT(CONCATENATE($B111,"!G16")))</f>
        <v/>
      </c>
      <c r="Y111" s="287" t="str">
        <f ca="true">IF(ISERROR(INDIRECT(CONCATENATE($B111,"!G23"))),"",INDIRECT(CONCATENATE($B111,"!G23")))</f>
        <v/>
      </c>
      <c r="Z111" s="285"/>
      <c r="AA111" s="285"/>
      <c r="AB111" s="288" t="str">
        <f ca="true">IF(ISERROR(INDIRECT(CONCATENATE($B111,"!G221"))),"",INDIRECT(CONCATENATE($B111,"!G21")))</f>
        <v/>
      </c>
    </row>
    <row r="112" x14ac:dyDescent="0.2">
      <c r="A112" s="283"/>
      <c r="B112" s="587"/>
      <c r="C112" s="588"/>
      <c r="D112" s="198" t="str">
        <f ca="true">IF(ISERROR(INDIRECT(CONCATENATE($B112,"!C16"))),"",INDIRECT(CONCATENATE($B112,"!C16")))</f>
        <v/>
      </c>
      <c r="E112" s="287" t="str">
        <f ca="true">IF(ISERROR(INDIRECT(CONCATENATE($B112,"!C23"))),"",INDIRECT(CONCATENATE($B112,"!C23")))</f>
        <v/>
      </c>
      <c r="F112" s="285"/>
      <c r="G112" s="285"/>
      <c r="H112" s="288" t="str">
        <f ca="true">IF(ISERROR(INDIRECT(CONCATENATE($B112,"!C21"))),"",INDIRECT(CONCATENATE($B112,"!C21")))</f>
        <v/>
      </c>
      <c r="I112" s="198" t="str">
        <f ca="true">IF(ISERROR(INDIRECT(CONCATENATE($B112,"!D16"))),"",INDIRECT(CONCATENATE($B112,"!D16")))</f>
        <v/>
      </c>
      <c r="J112" s="287" t="str">
        <f ca="true">IF(ISERROR(INDIRECT(CONCATENATE($B112,"!D23"))),"",INDIRECT(CONCATENATE($B112,"!D23")))</f>
        <v/>
      </c>
      <c r="K112" s="285"/>
      <c r="L112" s="285"/>
      <c r="M112" s="288" t="str">
        <f ca="true">IF(ISERROR(INDIRECT(CONCATENATE($B112,"!D21"))),"",INDIRECT(CONCATENATE($B112,"!D21")))</f>
        <v/>
      </c>
      <c r="N112" s="198" t="str">
        <f ca="true">IF(ISERROR(INDIRECT(CONCATENATE($B112,"!E16"))),"",INDIRECT(CONCATENATE($B112,"!E16")))</f>
        <v/>
      </c>
      <c r="O112" s="287" t="str">
        <f ca="true">IF(ISERROR(INDIRECT(CONCATENATE($B112,"!E23"))),"",INDIRECT(CONCATENATE($B112,"!E23")))</f>
        <v/>
      </c>
      <c r="P112" s="285"/>
      <c r="Q112" s="285"/>
      <c r="R112" s="288" t="str">
        <f ca="true">IF(ISERROR(INDIRECT(CONCATENATE($B112,"!E21"))),"",INDIRECT(CONCATENATE($B112,"!E21")))</f>
        <v/>
      </c>
      <c r="S112" s="198" t="str">
        <f ca="true">IF(ISERROR(INDIRECT(CONCATENATE($B112,"!F16"))),"",INDIRECT(CONCATENATE($B112,"!F16")))</f>
        <v/>
      </c>
      <c r="T112" s="287" t="str">
        <f ca="true">IF(ISERROR(INDIRECT(CONCATENATE($B112,"!F23"))),"",INDIRECT(CONCATENATE($B112,"!F23")))</f>
        <v/>
      </c>
      <c r="U112" s="285"/>
      <c r="V112" s="285"/>
      <c r="W112" s="288" t="str">
        <f ca="true">IF(ISERROR(INDIRECT(CONCATENATE($B112,"!F21"))),"",INDIRECT(CONCATENATE($B112,"!F21")))</f>
        <v/>
      </c>
      <c r="X112" s="198" t="str">
        <f ca="true">IF(ISERROR(INDIRECT(CONCATENATE($B112,"!G16"))),"",INDIRECT(CONCATENATE($B112,"!G16")))</f>
        <v/>
      </c>
      <c r="Y112" s="287" t="str">
        <f ca="true">IF(ISERROR(INDIRECT(CONCATENATE($B112,"!G23"))),"",INDIRECT(CONCATENATE($B112,"!G23")))</f>
        <v/>
      </c>
      <c r="Z112" s="285"/>
      <c r="AA112" s="285"/>
      <c r="AB112" s="288" t="str">
        <f ca="true">IF(ISERROR(INDIRECT(CONCATENATE($B112,"!G221"))),"",INDIRECT(CONCATENATE($B112,"!G21")))</f>
        <v/>
      </c>
    </row>
    <row r="113" x14ac:dyDescent="0.2">
      <c r="A113" s="283"/>
      <c r="B113" s="587"/>
      <c r="C113" s="588"/>
      <c r="D113" s="198" t="str">
        <f t="shared" ca="true" si="15"/>
        <v/>
      </c>
      <c r="E113" s="287" t="str">
        <f t="shared" ca="true" si="16"/>
        <v/>
      </c>
      <c r="F113" s="285"/>
      <c r="G113" s="285"/>
      <c r="H113" s="288" t="str">
        <f t="shared" ca="true" si="17"/>
        <v/>
      </c>
      <c r="I113" s="198" t="str">
        <f t="shared" ca="true" si="18"/>
        <v/>
      </c>
      <c r="J113" s="287" t="str">
        <f t="shared" ca="true" si="19"/>
        <v/>
      </c>
      <c r="K113" s="285"/>
      <c r="L113" s="285"/>
      <c r="M113" s="288" t="str">
        <f t="shared" ca="true" si="20"/>
        <v/>
      </c>
      <c r="N113" s="198" t="str">
        <f t="shared" ca="true" si="21"/>
        <v/>
      </c>
      <c r="O113" s="287" t="str">
        <f t="shared" ca="true" si="22"/>
        <v/>
      </c>
      <c r="P113" s="285"/>
      <c r="Q113" s="285"/>
      <c r="R113" s="288" t="str">
        <f t="shared" ca="true" si="23"/>
        <v/>
      </c>
      <c r="S113" s="198" t="str">
        <f t="shared" ca="true" si="24"/>
        <v/>
      </c>
      <c r="T113" s="287" t="str">
        <f t="shared" ca="true" si="25"/>
        <v/>
      </c>
      <c r="U113" s="285"/>
      <c r="V113" s="285"/>
      <c r="W113" s="288" t="str">
        <f t="shared" ca="true" si="26"/>
        <v/>
      </c>
      <c r="X113" s="198" t="str">
        <f t="shared" ca="true" si="27"/>
        <v/>
      </c>
      <c r="Y113" s="287" t="str">
        <f t="shared" ca="true" si="28"/>
        <v/>
      </c>
      <c r="Z113" s="285"/>
      <c r="AA113" s="285"/>
      <c r="AB113" s="288" t="str">
        <f t="shared" ca="true" si="29"/>
        <v/>
      </c>
    </row>
    <row r="114" x14ac:dyDescent="0.2">
      <c r="A114" s="283"/>
      <c r="B114" s="587"/>
      <c r="C114" s="588"/>
      <c r="D114" s="198" t="str">
        <f t="shared" ca="true" si="15"/>
        <v/>
      </c>
      <c r="E114" s="287" t="str">
        <f t="shared" ca="true" si="16"/>
        <v/>
      </c>
      <c r="F114" s="285"/>
      <c r="G114" s="285"/>
      <c r="H114" s="288" t="str">
        <f t="shared" ca="true" si="17"/>
        <v/>
      </c>
      <c r="I114" s="198" t="str">
        <f t="shared" ca="true" si="18"/>
        <v/>
      </c>
      <c r="J114" s="287" t="str">
        <f t="shared" ca="true" si="19"/>
        <v/>
      </c>
      <c r="K114" s="285"/>
      <c r="L114" s="285"/>
      <c r="M114" s="288" t="str">
        <f t="shared" ca="true" si="20"/>
        <v/>
      </c>
      <c r="N114" s="198" t="str">
        <f t="shared" ca="true" si="21"/>
        <v/>
      </c>
      <c r="O114" s="287" t="str">
        <f t="shared" ca="true" si="22"/>
        <v/>
      </c>
      <c r="P114" s="285"/>
      <c r="Q114" s="285"/>
      <c r="R114" s="288" t="str">
        <f t="shared" ca="true" si="23"/>
        <v/>
      </c>
      <c r="S114" s="198" t="str">
        <f t="shared" ca="true" si="24"/>
        <v/>
      </c>
      <c r="T114" s="287" t="str">
        <f t="shared" ca="true" si="25"/>
        <v/>
      </c>
      <c r="U114" s="285"/>
      <c r="V114" s="285"/>
      <c r="W114" s="288" t="str">
        <f t="shared" ca="true" si="26"/>
        <v/>
      </c>
      <c r="X114" s="198" t="str">
        <f t="shared" ca="true" si="27"/>
        <v/>
      </c>
      <c r="Y114" s="287" t="str">
        <f t="shared" ca="true" si="28"/>
        <v/>
      </c>
      <c r="Z114" s="285"/>
      <c r="AA114" s="285"/>
      <c r="AB114" s="288" t="str">
        <f t="shared" ca="true" si="29"/>
        <v/>
      </c>
    </row>
    <row r="115" x14ac:dyDescent="0.2">
      <c r="A115" s="283"/>
      <c r="B115" s="587"/>
      <c r="C115" s="588"/>
      <c r="D115" s="198" t="str">
        <f t="shared" ca="true" si="15"/>
        <v/>
      </c>
      <c r="E115" s="287" t="str">
        <f t="shared" ca="true" si="16"/>
        <v/>
      </c>
      <c r="F115" s="285"/>
      <c r="G115" s="285"/>
      <c r="H115" s="288" t="str">
        <f t="shared" ca="true" si="17"/>
        <v/>
      </c>
      <c r="I115" s="198" t="str">
        <f t="shared" ca="true" si="18"/>
        <v/>
      </c>
      <c r="J115" s="287" t="str">
        <f t="shared" ca="true" si="19"/>
        <v/>
      </c>
      <c r="K115" s="285"/>
      <c r="L115" s="285"/>
      <c r="M115" s="288" t="str">
        <f t="shared" ca="true" si="20"/>
        <v/>
      </c>
      <c r="N115" s="198" t="str">
        <f t="shared" ca="true" si="21"/>
        <v/>
      </c>
      <c r="O115" s="287" t="str">
        <f t="shared" ca="true" si="22"/>
        <v/>
      </c>
      <c r="P115" s="285"/>
      <c r="Q115" s="285"/>
      <c r="R115" s="288" t="str">
        <f t="shared" ca="true" si="23"/>
        <v/>
      </c>
      <c r="S115" s="198" t="str">
        <f t="shared" ca="true" si="24"/>
        <v/>
      </c>
      <c r="T115" s="287" t="str">
        <f t="shared" ca="true" si="25"/>
        <v/>
      </c>
      <c r="U115" s="285"/>
      <c r="V115" s="285"/>
      <c r="W115" s="288" t="str">
        <f t="shared" ca="true" si="26"/>
        <v/>
      </c>
      <c r="X115" s="198" t="str">
        <f t="shared" ca="true" si="27"/>
        <v/>
      </c>
      <c r="Y115" s="287" t="str">
        <f t="shared" ca="true" si="28"/>
        <v/>
      </c>
      <c r="Z115" s="285"/>
      <c r="AA115" s="285"/>
      <c r="AB115" s="288" t="str">
        <f t="shared" ca="true" si="29"/>
        <v/>
      </c>
    </row>
    <row r="116" x14ac:dyDescent="0.2">
      <c r="A116" s="283"/>
      <c r="B116" s="589"/>
      <c r="C116" s="590"/>
      <c r="D116" s="199" t="str">
        <f t="shared" ca="true" si="15"/>
        <v/>
      </c>
      <c r="E116" s="290" t="str">
        <f t="shared" ca="true" si="16"/>
        <v/>
      </c>
      <c r="F116" s="291"/>
      <c r="G116" s="292"/>
      <c r="H116" s="293" t="str">
        <f t="shared" ca="true" si="17"/>
        <v/>
      </c>
      <c r="I116" s="199" t="str">
        <f t="shared" ca="true" si="18"/>
        <v/>
      </c>
      <c r="J116" s="290" t="str">
        <f t="shared" ca="true" si="19"/>
        <v/>
      </c>
      <c r="K116" s="291"/>
      <c r="L116" s="292"/>
      <c r="M116" s="293" t="str">
        <f t="shared" ca="true" si="20"/>
        <v/>
      </c>
      <c r="N116" s="199" t="str">
        <f t="shared" ca="true" si="21"/>
        <v/>
      </c>
      <c r="O116" s="290" t="str">
        <f t="shared" ca="true" si="22"/>
        <v/>
      </c>
      <c r="P116" s="291"/>
      <c r="Q116" s="292"/>
      <c r="R116" s="293" t="str">
        <f t="shared" ca="true" si="23"/>
        <v/>
      </c>
      <c r="S116" s="199" t="str">
        <f t="shared" ca="true" si="24"/>
        <v/>
      </c>
      <c r="T116" s="290" t="str">
        <f t="shared" ca="true" si="25"/>
        <v/>
      </c>
      <c r="U116" s="291"/>
      <c r="V116" s="292"/>
      <c r="W116" s="293" t="str">
        <f t="shared" ca="true" si="26"/>
        <v/>
      </c>
      <c r="X116" s="199" t="str">
        <f t="shared" ca="true" si="27"/>
        <v/>
      </c>
      <c r="Y116" s="290" t="str">
        <f t="shared" ca="true" si="28"/>
        <v/>
      </c>
      <c r="Z116" s="291"/>
      <c r="AA116" s="292"/>
      <c r="AB116" s="293" t="str">
        <f t="shared" ca="true" si="29"/>
        <v/>
      </c>
    </row>
    <row r="117" ht="11.25" customHeight="true" x14ac:dyDescent="0.2"/>
    <row r="118" ht="22.5" customHeight="true" x14ac:dyDescent="0.25">
      <c r="B118" s="714" t="str">
        <f>CONCATENATE("National use of drinking water sources, ",C99,"–",C100)</f>
        <v>National use of drinking water sources, 2000–2020</v>
      </c>
      <c r="C118" s="715"/>
      <c r="D118" s="715"/>
      <c r="E118" s="715"/>
      <c r="F118" s="715"/>
      <c r="G118" s="715"/>
      <c r="H118" s="715"/>
      <c r="I118" s="715"/>
      <c r="J118" s="715"/>
      <c r="K118" s="715"/>
      <c r="L118" s="715"/>
      <c r="N118" s="294"/>
      <c r="O118" s="294"/>
      <c r="P118" s="294"/>
      <c r="Q118" s="294"/>
      <c r="R118" s="294"/>
      <c r="S118" s="697" t="s">
        <v>11</v>
      </c>
      <c r="T118" s="698"/>
      <c r="U118" s="698"/>
      <c r="V118" s="698"/>
      <c r="W118" s="699"/>
      <c r="X118" s="294"/>
      <c r="Y118" s="294"/>
      <c r="Z118" s="294"/>
      <c r="AA118" s="294"/>
      <c r="AB118" s="29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96"/>
      <c r="D153" s="296"/>
      <c r="E153" s="297" t="str">
        <f t="shared" ref="E153:E158" ca="true" si="30">IF(ISERROR(INDIRECT(CONCATENATE($B153,"!M18"))),"",INDIRECT(CONCATENATE($B153,"!M18")))</f>
        <v/>
      </c>
      <c r="F153" s="297" t="str">
        <f t="shared" ref="F153:F158" ca="true" si="31">IF(ISERROR(INDIRECT(CONCATENATE($B153,"!M19"))),"",INDIRECT(CONCATENATE($B153,"!M19")))</f>
        <v/>
      </c>
      <c r="G153" s="297" t="str">
        <f t="shared" ref="G153:G158" ca="true" si="32">IF(ISERROR(INDIRECT(CONCATENATE($B153,"!M20"))),"",INDIRECT(CONCATENATE($B153,"!M20")))</f>
        <v/>
      </c>
      <c r="H153" s="297" t="str">
        <f t="shared" ref="H153:H158" ca="true" si="33">IF(ISERROR(INDIRECT(CONCATENATE($B153,"!M21"))),"",INDIRECT(CONCATENATE($B153,"!M21")))</f>
        <v/>
      </c>
      <c r="I153" s="297"/>
      <c r="J153" s="297" t="str">
        <f t="shared" ref="J153:J158" ca="true" si="34">IF(ISERROR(INDIRECT(CONCATENATE($B153,"!N18"))),"",INDIRECT(CONCATENATE($B153,"!N18")))</f>
        <v/>
      </c>
      <c r="K153" s="297" t="str">
        <f t="shared" ref="K153:K158" ca="true" si="35">IF(ISERROR(INDIRECT(CONCATENATE($B153,"!N19"))),"",INDIRECT(CONCATENATE($B153,"!N19")))</f>
        <v/>
      </c>
      <c r="L153" s="297" t="str">
        <f t="shared" ref="L153:L158" ca="true" si="36">IF(ISERROR(INDIRECT(CONCATENATE($B153,"!N20"))),"",INDIRECT(CONCATENATE($B153,"!N20")))</f>
        <v/>
      </c>
      <c r="M153" s="297" t="str">
        <f t="shared" ref="M153:M158" ca="true" si="37">IF(ISERROR(INDIRECT(CONCATENATE($B153,"!N21"))),"",INDIRECT(CONCATENATE($B153,"!N21")))</f>
        <v/>
      </c>
      <c r="N153" s="297"/>
      <c r="O153" s="297" t="str">
        <f t="shared" ref="O153:O158" ca="true" si="38">IF(ISERROR(INDIRECT(CONCATENATE($B153,"!O18"))),"",INDIRECT(CONCATENATE($B153,"!O18")))</f>
        <v/>
      </c>
      <c r="P153" s="297" t="str">
        <f t="shared" ref="P153:P158" ca="true" si="39">IF(ISERROR(INDIRECT(CONCATENATE($B153,"!O19"))),"",INDIRECT(CONCATENATE($B153,"!O19")))</f>
        <v/>
      </c>
      <c r="Q153" s="297" t="str">
        <f t="shared" ref="Q153:Q158" ca="true" si="40">IF(ISERROR(INDIRECT(CONCATENATE($B153,"!O20"))),"",INDIRECT(CONCATENATE($B153,"!O20")))</f>
        <v/>
      </c>
      <c r="R153" s="297" t="str">
        <f t="shared" ref="R153:R158" ca="true" si="41">IF(ISERROR(INDIRECT(CONCATENATE($B153,"!O21"))),"",INDIRECT(CONCATENATE($B153,"!O21")))</f>
        <v/>
      </c>
      <c r="S153" s="297"/>
      <c r="T153" s="297" t="str">
        <f t="shared" ref="T153:T158" ca="true" si="42">IF(ISERROR(INDIRECT(CONCATENATE($B153,"!P18"))),"",INDIRECT(CONCATENATE($B153,"!P18")))</f>
        <v/>
      </c>
      <c r="U153" s="297" t="str">
        <f t="shared" ref="U153:U158" ca="true" si="43">IF(ISERROR(INDIRECT(CONCATENATE($B153,"!P19"))),"",INDIRECT(CONCATENATE($B153,"!P19")))</f>
        <v/>
      </c>
      <c r="V153" s="297" t="str">
        <f t="shared" ref="V153:V158" ca="true" si="44">IF(ISERROR(INDIRECT(CONCATENATE($B153,"!P20"))),"",INDIRECT(CONCATENATE($B153,"!P20")))</f>
        <v/>
      </c>
      <c r="W153" s="297" t="str">
        <f t="shared" ref="W153:W158" ca="true" si="45">IF(ISERROR(INDIRECT(CONCATENATE($B153,"!P21"))),"",INDIRECT(CONCATENATE($B153,"!P21")))</f>
        <v/>
      </c>
      <c r="X153" s="297"/>
      <c r="Y153" s="297" t="str">
        <f t="shared" ref="Y153:Y158" ca="true" si="46">IF(ISERROR(INDIRECT(CONCATENATE($B153,"!Q18"))),"",INDIRECT(CONCATENATE($B153,"!Q18")))</f>
        <v/>
      </c>
      <c r="Z153" s="297" t="str">
        <f t="shared" ref="Z153:Z158" ca="true" si="47">IF(ISERROR(INDIRECT(CONCATENATE($B153,"!Q19"))),"",INDIRECT(CONCATENATE($B153,"!Q19")))</f>
        <v/>
      </c>
      <c r="AA153" s="297" t="str">
        <f t="shared" ref="AA153:AA158" ca="true" si="48">IF(ISERROR(INDIRECT(CONCATENATE($B153,"!Q20"))),"",INDIRECT(CONCATENATE($B153,"!Q20")))</f>
        <v/>
      </c>
      <c r="AB153" s="297" t="str">
        <f t="shared" ref="AB153:AB158" ca="true" si="49">IF(ISERROR(INDIRECT(CONCATENATE($B153,"!Q21"))),"",INDIRECT(CONCATENATE($B153,"!Q1")))</f>
        <v/>
      </c>
    </row>
    <row r="154" x14ac:dyDescent="0.2">
      <c r="C154" s="296"/>
      <c r="D154" s="296"/>
      <c r="E154" s="297" t="str">
        <f t="shared" ca="true" si="30"/>
        <v/>
      </c>
      <c r="F154" s="297" t="str">
        <f t="shared" ca="true" si="31"/>
        <v/>
      </c>
      <c r="G154" s="297" t="str">
        <f t="shared" ca="true" si="32"/>
        <v/>
      </c>
      <c r="H154" s="297" t="str">
        <f t="shared" ca="true" si="33"/>
        <v/>
      </c>
      <c r="I154" s="297"/>
      <c r="J154" s="297" t="str">
        <f t="shared" ca="true" si="34"/>
        <v/>
      </c>
      <c r="K154" s="297" t="str">
        <f t="shared" ca="true" si="35"/>
        <v/>
      </c>
      <c r="L154" s="297" t="str">
        <f t="shared" ca="true" si="36"/>
        <v/>
      </c>
      <c r="M154" s="297" t="str">
        <f t="shared" ca="true" si="37"/>
        <v/>
      </c>
      <c r="N154" s="297"/>
      <c r="O154" s="297" t="str">
        <f t="shared" ca="true" si="38"/>
        <v/>
      </c>
      <c r="P154" s="297" t="str">
        <f t="shared" ca="true" si="39"/>
        <v/>
      </c>
      <c r="Q154" s="297" t="str">
        <f t="shared" ca="true" si="40"/>
        <v/>
      </c>
      <c r="R154" s="297" t="str">
        <f t="shared" ca="true" si="41"/>
        <v/>
      </c>
      <c r="S154" s="297"/>
      <c r="T154" s="297" t="str">
        <f t="shared" ca="true" si="42"/>
        <v/>
      </c>
      <c r="U154" s="297" t="str">
        <f t="shared" ca="true" si="43"/>
        <v/>
      </c>
      <c r="V154" s="297" t="str">
        <f t="shared" ca="true" si="44"/>
        <v/>
      </c>
      <c r="W154" s="297" t="str">
        <f t="shared" ca="true" si="45"/>
        <v/>
      </c>
      <c r="X154" s="297"/>
      <c r="Y154" s="297" t="str">
        <f t="shared" ca="true" si="46"/>
        <v/>
      </c>
      <c r="Z154" s="297" t="str">
        <f t="shared" ca="true" si="47"/>
        <v/>
      </c>
      <c r="AA154" s="297" t="str">
        <f t="shared" ca="true" si="48"/>
        <v/>
      </c>
      <c r="AB154" s="297" t="str">
        <f t="shared" ca="true" si="49"/>
        <v/>
      </c>
    </row>
    <row r="155" x14ac:dyDescent="0.2">
      <c r="C155" s="296"/>
      <c r="D155" s="296"/>
      <c r="E155" s="297" t="str">
        <f t="shared" ca="true" si="30"/>
        <v/>
      </c>
      <c r="F155" s="297" t="str">
        <f t="shared" ca="true" si="31"/>
        <v/>
      </c>
      <c r="G155" s="297" t="str">
        <f t="shared" ca="true" si="32"/>
        <v/>
      </c>
      <c r="H155" s="297" t="str">
        <f t="shared" ca="true" si="33"/>
        <v/>
      </c>
      <c r="I155" s="297"/>
      <c r="J155" s="297" t="str">
        <f t="shared" ca="true" si="34"/>
        <v/>
      </c>
      <c r="K155" s="297" t="str">
        <f t="shared" ca="true" si="35"/>
        <v/>
      </c>
      <c r="L155" s="297" t="str">
        <f t="shared" ca="true" si="36"/>
        <v/>
      </c>
      <c r="M155" s="297" t="str">
        <f t="shared" ca="true" si="37"/>
        <v/>
      </c>
      <c r="N155" s="297"/>
      <c r="O155" s="297" t="str">
        <f t="shared" ca="true" si="38"/>
        <v/>
      </c>
      <c r="P155" s="297" t="str">
        <f t="shared" ca="true" si="39"/>
        <v/>
      </c>
      <c r="Q155" s="297" t="str">
        <f t="shared" ca="true" si="40"/>
        <v/>
      </c>
      <c r="R155" s="297" t="str">
        <f t="shared" ca="true" si="41"/>
        <v/>
      </c>
      <c r="S155" s="297"/>
      <c r="T155" s="297" t="str">
        <f t="shared" ca="true" si="42"/>
        <v/>
      </c>
      <c r="U155" s="297" t="str">
        <f t="shared" ca="true" si="43"/>
        <v/>
      </c>
      <c r="V155" s="297" t="str">
        <f t="shared" ca="true" si="44"/>
        <v/>
      </c>
      <c r="W155" s="297" t="str">
        <f t="shared" ca="true" si="45"/>
        <v/>
      </c>
      <c r="X155" s="297"/>
      <c r="Y155" s="297" t="str">
        <f t="shared" ca="true" si="46"/>
        <v/>
      </c>
      <c r="Z155" s="297" t="str">
        <f t="shared" ca="true" si="47"/>
        <v/>
      </c>
      <c r="AA155" s="297" t="str">
        <f t="shared" ca="true" si="48"/>
        <v/>
      </c>
      <c r="AB155" s="297" t="str">
        <f t="shared" ca="true" si="49"/>
        <v/>
      </c>
    </row>
    <row r="156" x14ac:dyDescent="0.2">
      <c r="C156" s="296"/>
      <c r="D156" s="296"/>
      <c r="E156" s="297" t="str">
        <f t="shared" ca="true" si="30"/>
        <v/>
      </c>
      <c r="F156" s="297" t="str">
        <f t="shared" ca="true" si="31"/>
        <v/>
      </c>
      <c r="G156" s="297" t="str">
        <f t="shared" ca="true" si="32"/>
        <v/>
      </c>
      <c r="H156" s="297" t="str">
        <f t="shared" ca="true" si="33"/>
        <v/>
      </c>
      <c r="I156" s="297"/>
      <c r="J156" s="297" t="str">
        <f t="shared" ca="true" si="34"/>
        <v/>
      </c>
      <c r="K156" s="297" t="str">
        <f t="shared" ca="true" si="35"/>
        <v/>
      </c>
      <c r="L156" s="297" t="str">
        <f t="shared" ca="true" si="36"/>
        <v/>
      </c>
      <c r="M156" s="297" t="str">
        <f t="shared" ca="true" si="37"/>
        <v/>
      </c>
      <c r="N156" s="297"/>
      <c r="O156" s="297" t="str">
        <f t="shared" ca="true" si="38"/>
        <v/>
      </c>
      <c r="P156" s="297" t="str">
        <f t="shared" ca="true" si="39"/>
        <v/>
      </c>
      <c r="Q156" s="297" t="str">
        <f t="shared" ca="true" si="40"/>
        <v/>
      </c>
      <c r="R156" s="297" t="str">
        <f t="shared" ca="true" si="41"/>
        <v/>
      </c>
      <c r="S156" s="297"/>
      <c r="T156" s="297" t="str">
        <f t="shared" ca="true" si="42"/>
        <v/>
      </c>
      <c r="U156" s="297" t="str">
        <f t="shared" ca="true" si="43"/>
        <v/>
      </c>
      <c r="V156" s="297" t="str">
        <f t="shared" ca="true" si="44"/>
        <v/>
      </c>
      <c r="W156" s="297" t="str">
        <f t="shared" ca="true" si="45"/>
        <v/>
      </c>
      <c r="X156" s="297"/>
      <c r="Y156" s="297" t="str">
        <f t="shared" ca="true" si="46"/>
        <v/>
      </c>
      <c r="Z156" s="297" t="str">
        <f t="shared" ca="true" si="47"/>
        <v/>
      </c>
      <c r="AA156" s="297" t="str">
        <f t="shared" ca="true" si="48"/>
        <v/>
      </c>
      <c r="AB156" s="297" t="str">
        <f t="shared" ca="true" si="49"/>
        <v/>
      </c>
    </row>
    <row r="157" x14ac:dyDescent="0.2">
      <c r="B157" s="297"/>
      <c r="C157" s="296"/>
      <c r="D157" s="296"/>
      <c r="E157" s="297" t="str">
        <f t="shared" ca="true" si="30"/>
        <v/>
      </c>
      <c r="F157" s="297" t="str">
        <f t="shared" ca="true" si="31"/>
        <v/>
      </c>
      <c r="G157" s="297" t="str">
        <f t="shared" ca="true" si="32"/>
        <v/>
      </c>
      <c r="H157" s="297" t="str">
        <f t="shared" ca="true" si="33"/>
        <v/>
      </c>
      <c r="I157" s="297"/>
      <c r="J157" s="297" t="str">
        <f t="shared" ca="true" si="34"/>
        <v/>
      </c>
      <c r="K157" s="297" t="str">
        <f t="shared" ca="true" si="35"/>
        <v/>
      </c>
      <c r="L157" s="297" t="str">
        <f t="shared" ca="true" si="36"/>
        <v/>
      </c>
      <c r="M157" s="297" t="str">
        <f t="shared" ca="true" si="37"/>
        <v/>
      </c>
      <c r="N157" s="297"/>
      <c r="O157" s="297" t="str">
        <f t="shared" ca="true" si="38"/>
        <v/>
      </c>
      <c r="P157" s="297" t="str">
        <f t="shared" ca="true" si="39"/>
        <v/>
      </c>
      <c r="Q157" s="297" t="str">
        <f t="shared" ca="true" si="40"/>
        <v/>
      </c>
      <c r="R157" s="297" t="str">
        <f t="shared" ca="true" si="41"/>
        <v/>
      </c>
      <c r="S157" s="297"/>
      <c r="T157" s="297" t="str">
        <f t="shared" ca="true" si="42"/>
        <v/>
      </c>
      <c r="U157" s="297" t="str">
        <f t="shared" ca="true" si="43"/>
        <v/>
      </c>
      <c r="V157" s="297" t="str">
        <f t="shared" ca="true" si="44"/>
        <v/>
      </c>
      <c r="W157" s="297" t="str">
        <f t="shared" ca="true" si="45"/>
        <v/>
      </c>
      <c r="X157" s="297"/>
      <c r="Y157" s="297" t="str">
        <f t="shared" ca="true" si="46"/>
        <v/>
      </c>
      <c r="Z157" s="297" t="str">
        <f t="shared" ca="true" si="47"/>
        <v/>
      </c>
      <c r="AA157" s="297" t="str">
        <f t="shared" ca="true" si="48"/>
        <v/>
      </c>
      <c r="AB157" s="297" t="str">
        <f t="shared" ca="true" si="49"/>
        <v/>
      </c>
    </row>
    <row r="158" x14ac:dyDescent="0.2">
      <c r="B158" s="297"/>
      <c r="C158" s="296"/>
      <c r="D158" s="296"/>
      <c r="E158" s="297" t="str">
        <f t="shared" ca="true" si="30"/>
        <v/>
      </c>
      <c r="F158" s="297" t="str">
        <f t="shared" ca="true" si="31"/>
        <v/>
      </c>
      <c r="G158" s="297" t="str">
        <f t="shared" ca="true" si="32"/>
        <v/>
      </c>
      <c r="H158" s="297" t="str">
        <f t="shared" ca="true" si="33"/>
        <v/>
      </c>
      <c r="I158" s="297"/>
      <c r="J158" s="297" t="str">
        <f t="shared" ca="true" si="34"/>
        <v/>
      </c>
      <c r="K158" s="297" t="str">
        <f t="shared" ca="true" si="35"/>
        <v/>
      </c>
      <c r="L158" s="297" t="str">
        <f t="shared" ca="true" si="36"/>
        <v/>
      </c>
      <c r="M158" s="297" t="str">
        <f t="shared" ca="true" si="37"/>
        <v/>
      </c>
      <c r="N158" s="297"/>
      <c r="O158" s="297" t="str">
        <f t="shared" ca="true" si="38"/>
        <v/>
      </c>
      <c r="P158" s="297" t="str">
        <f t="shared" ca="true" si="39"/>
        <v/>
      </c>
      <c r="Q158" s="297" t="str">
        <f t="shared" ca="true" si="40"/>
        <v/>
      </c>
      <c r="R158" s="297" t="str">
        <f t="shared" ca="true" si="41"/>
        <v/>
      </c>
      <c r="S158" s="297"/>
      <c r="T158" s="297" t="str">
        <f t="shared" ca="true" si="42"/>
        <v/>
      </c>
      <c r="U158" s="297" t="str">
        <f t="shared" ca="true" si="43"/>
        <v/>
      </c>
      <c r="V158" s="297" t="str">
        <f t="shared" ca="true" si="44"/>
        <v/>
      </c>
      <c r="W158" s="297" t="str">
        <f t="shared" ca="true" si="45"/>
        <v/>
      </c>
      <c r="X158" s="297"/>
      <c r="Y158" s="297" t="str">
        <f t="shared" ca="true" si="46"/>
        <v/>
      </c>
      <c r="Z158" s="297" t="str">
        <f t="shared" ca="true" si="47"/>
        <v/>
      </c>
      <c r="AA158" s="297" t="str">
        <f t="shared" ca="true" si="48"/>
        <v/>
      </c>
      <c r="AB158" s="297" t="str">
        <f t="shared" ca="true" si="49"/>
        <v/>
      </c>
    </row>
    <row r="197" s="236" customFormat="true" ht="16.5" customHeight="true" x14ac:dyDescent="0.2">
      <c r="A197" s="711" t="s">
        <v>6</v>
      </c>
      <c r="B197" s="711"/>
      <c r="C197" s="711"/>
      <c r="D197" s="700" t="s">
        <v>0</v>
      </c>
      <c r="E197" s="701"/>
      <c r="F197" s="701"/>
      <c r="G197" s="701"/>
      <c r="H197" s="702"/>
      <c r="I197" s="700" t="s">
        <v>1</v>
      </c>
      <c r="J197" s="701"/>
      <c r="K197" s="701"/>
      <c r="L197" s="701"/>
      <c r="M197" s="702"/>
      <c r="N197" s="700" t="s">
        <v>2</v>
      </c>
      <c r="O197" s="701"/>
      <c r="P197" s="701"/>
      <c r="Q197" s="701"/>
      <c r="R197" s="702"/>
      <c r="S197" s="700" t="s">
        <v>3</v>
      </c>
      <c r="T197" s="701"/>
      <c r="U197" s="701"/>
      <c r="V197" s="701"/>
      <c r="W197" s="702"/>
      <c r="X197" s="700" t="s">
        <v>4</v>
      </c>
      <c r="Y197" s="701"/>
      <c r="Z197" s="701"/>
      <c r="AA197" s="701"/>
      <c r="AB197" s="702"/>
    </row>
    <row r="198" s="240" customFormat="true" ht="22.5" customHeight="true" x14ac:dyDescent="0.2">
      <c r="A198" s="713"/>
      <c r="B198" s="713"/>
      <c r="C198" s="713"/>
      <c r="D198" s="250" t="s">
        <v>14</v>
      </c>
      <c r="E198" s="251" t="s">
        <v>15</v>
      </c>
      <c r="F198" s="238" t="s">
        <v>16</v>
      </c>
      <c r="G198" s="238" t="s">
        <v>22</v>
      </c>
      <c r="H198" s="239" t="s">
        <v>17</v>
      </c>
      <c r="I198" s="250" t="s">
        <v>14</v>
      </c>
      <c r="J198" s="251" t="s">
        <v>15</v>
      </c>
      <c r="K198" s="238" t="s">
        <v>16</v>
      </c>
      <c r="L198" s="238" t="s">
        <v>22</v>
      </c>
      <c r="M198" s="239" t="s">
        <v>17</v>
      </c>
      <c r="N198" s="250" t="s">
        <v>14</v>
      </c>
      <c r="O198" s="251" t="s">
        <v>15</v>
      </c>
      <c r="P198" s="238" t="s">
        <v>16</v>
      </c>
      <c r="Q198" s="238" t="s">
        <v>22</v>
      </c>
      <c r="R198" s="239" t="s">
        <v>17</v>
      </c>
      <c r="S198" s="250" t="s">
        <v>14</v>
      </c>
      <c r="T198" s="251" t="s">
        <v>15</v>
      </c>
      <c r="U198" s="238" t="s">
        <v>16</v>
      </c>
      <c r="V198" s="238" t="s">
        <v>22</v>
      </c>
      <c r="W198" s="239" t="s">
        <v>17</v>
      </c>
      <c r="X198" s="250" t="s">
        <v>14</v>
      </c>
      <c r="Y198" s="251" t="s">
        <v>15</v>
      </c>
      <c r="Z198" s="238" t="s">
        <v>16</v>
      </c>
      <c r="AA198" s="238" t="s">
        <v>22</v>
      </c>
      <c r="AB198" s="239" t="s">
        <v>17</v>
      </c>
    </row>
    <row r="199" s="260" customFormat="true" ht="15" customHeight="true" x14ac:dyDescent="0.2">
      <c r="A199" s="703" t="s">
        <v>10</v>
      </c>
      <c r="B199" s="704"/>
      <c r="C199" s="357">
        <v>2000</v>
      </c>
      <c r="D199" s="252">
        <f ca="true">IF((D201+H201)&gt;100,D201*100/(D201+H201),D201)</f>
        <v>96.582133142255259</v>
      </c>
      <c r="E199" s="253">
        <f ca="true">D199*AVERAGEIF(E205:E216,"&gt;0")/100</f>
        <v>96.00185860723451</v>
      </c>
      <c r="F199" s="254">
        <f ca="true">D199*(100-AVERAGEIF(E205:E216,"&gt;0"))/100</f>
        <v>0.58027453502073312</v>
      </c>
      <c r="G199" s="255">
        <f ca="true">100-(E199+F199+H199)</f>
        <v>3.1725090393657496</v>
      </c>
      <c r="H199" s="256">
        <f ca="true">IF((D201+H201)&gt;100,H201*100/(D201+H201),H201)</f>
        <v>0.24535781837901105</v>
      </c>
      <c r="I199" s="252">
        <f ca="true">IF((I201+M201)&gt;100,I201*100/(I201+M201),I201)</f>
        <v>94.774403310679531</v>
      </c>
      <c r="J199" s="253">
        <f ca="true">I199*AVERAGEIF(J205:J216,"&gt;0")/100</f>
        <v>94.521620404338634</v>
      </c>
      <c r="K199" s="257">
        <f ca="true">I199*(100-AVERAGEIF(J205:J216,"&gt;0"))/100</f>
        <v>0.25278290634090456</v>
      </c>
      <c r="L199" s="258">
        <f ca="true">100-(J199+K199+M199)</f>
        <v>5.101323916350907</v>
      </c>
      <c r="M199" s="259">
        <f ca="true">IF((I201+M201)&gt;100,M201*100/(I201+M201),M201)</f>
        <v>0.12427277296954742</v>
      </c>
      <c r="N199" s="252">
        <f ca="true">IF((N201+R201)&gt;100,N201*100/(N201+R201),N201)</f>
        <v>95.82860771205776</v>
      </c>
      <c r="O199" s="253">
        <f ca="true">N199*AVERAGEIF(O205:O216,"&gt;0")/100</f>
        <v>95.610196502809359</v>
      </c>
      <c r="P199" s="257">
        <f ca="true">N199*(100-AVERAGEIF(O205:O216,"&gt;0"))/100</f>
        <v>0.21841120924839921</v>
      </c>
      <c r="Q199" s="258">
        <f ca="true">100-(O199+P199+R199)</f>
        <v>4.1254129172917544</v>
      </c>
      <c r="R199" s="259">
        <f ca="true">IF((N201+R201)&gt;100,R201*100/(N201+R201),R201)</f>
        <v>4.5979370650487184E-2</v>
      </c>
      <c r="S199" s="252">
        <f ca="true">IF((S201+W201)&gt;100,S201*100/(S201+W201),S201)</f>
        <v>96.80563053090971</v>
      </c>
      <c r="T199" s="253">
        <f ca="true">S199*AVERAGEIF(T205:T216,"&gt;0")/100</f>
        <v>96.780404148900345</v>
      </c>
      <c r="U199" s="257">
        <f ca="true">S199*(100-AVERAGEIF(T205:T216,"&gt;0"))/100</f>
        <v>2.5226382009358773E-2</v>
      </c>
      <c r="V199" s="258">
        <f ca="true">100-(T199+U199+W199)</f>
        <v>3.1213996842198242</v>
      </c>
      <c r="W199" s="259">
        <f ca="true">IF((S201+W201)&gt;100,W201*100/(S201+W201),W201)</f>
        <v>7.2969784870467791E-2</v>
      </c>
      <c r="X199" s="252">
        <f ca="true">IF((X201+AB201)&gt;100,X201*100/(X201+AB201),X201)</f>
        <v>96.107427067367666</v>
      </c>
      <c r="Y199" s="253">
        <f ca="true">X199*AVERAGEIF(Y205:Y216,"&gt;0")/100</f>
        <v>95.986445157954847</v>
      </c>
      <c r="Z199" s="257">
        <f ca="true">X199*(100-AVERAGEIF(Y205:Y216,"&gt;0"))/100</f>
        <v>0.120981909412819</v>
      </c>
      <c r="AA199" s="258">
        <f ca="true">100-(Y199+Z199+AB199)</f>
        <v>3.8791010377320987</v>
      </c>
      <c r="AB199" s="259">
        <f ca="true">IF((X201+AB201)&gt;100,AB201*100/(X201+AB201),AB201)</f>
        <v>1.3471894900228598E-2</v>
      </c>
    </row>
    <row r="200" s="260" customFormat="true" ht="15" customHeight="true" x14ac:dyDescent="0.2">
      <c r="A200" s="705"/>
      <c r="B200" s="706"/>
      <c r="C200" s="358">
        <v>2020</v>
      </c>
      <c r="D200" s="261">
        <f ca="true">IF((D202+H202)&gt;100,D202*100/(D202+H202),D202)</f>
        <v>99.830160537101733</v>
      </c>
      <c r="E200" s="262">
        <f ca="true">D200*AVERAGEIF(E205:E216,"&gt;0")/100</f>
        <v>99.230371548165351</v>
      </c>
      <c r="F200" s="263">
        <f ca="true">D200*(100-AVERAGEIF(E205:E216,"&gt;0"))/100</f>
        <v>0.59978898893637711</v>
      </c>
      <c r="G200" s="264">
        <f ca="true">100-(E200+F200+H200)</f>
        <v>4.9864375306640341E-2</v>
      </c>
      <c r="H200" s="265">
        <f ca="true">IF((D202+H202)&gt;100,H202*100/(D202+H202),H202)</f>
        <v>0.11997508759162123</v>
      </c>
      <c r="I200" s="261">
        <f ca="true">IF((I202+M202)&gt;100,I202*100/(I202+M202),I202)</f>
        <v>99.677747197859787</v>
      </c>
      <c r="J200" s="262">
        <f ca="true">I200*AVERAGEIF(J205:J216,"&gt;0")/100</f>
        <v>99.411886060738283</v>
      </c>
      <c r="K200" s="263">
        <f ca="true">I200*(100-AVERAGEIF(J205:J216,"&gt;0"))/100</f>
        <v>0.26586113712150039</v>
      </c>
      <c r="L200" s="264">
        <f ca="true">100-(J200+K200+M200)</f>
        <v>3.6627230942798406E-3</v>
      </c>
      <c r="M200" s="265">
        <f ca="true">IF((I202+M202)&gt;100,M202*100/(I202+M202),M202)</f>
        <v>0.31859007904593284</v>
      </c>
      <c r="N200" s="261">
        <f ca="true">IF((N202+R202)&gt;100,N202*100/(N202+R202),N202)</f>
        <v>99.47130952515414</v>
      </c>
      <c r="O200" s="262">
        <f ca="true">N200*AVERAGEIF(O205:O216,"&gt;0")/100</f>
        <v>99.244595921381546</v>
      </c>
      <c r="P200" s="263">
        <f ca="true">N200*(100-AVERAGEIF(O205:O216,"&gt;0"))/100</f>
        <v>0.22671360377259311</v>
      </c>
      <c r="Q200" s="264">
        <f ca="true">100-(O200+P200+R200)</f>
        <v>0.38393587670380214</v>
      </c>
      <c r="R200" s="265">
        <f ca="true">IF((N202+R202)&gt;100,R202*100/(N202+R202),R202)</f>
        <v>0.14475459814205394</v>
      </c>
      <c r="S200" s="261">
        <f ca="true">IF((S202+W202)&gt;100,S202*100/(S202+W202),S202)</f>
        <v>99.020608347786222</v>
      </c>
      <c r="T200" s="262">
        <f ca="true">S200*AVERAGEIF(T205:T216,"&gt;0")/100</f>
        <v>98.994804769220792</v>
      </c>
      <c r="U200" s="263">
        <f ca="true">S200*(100-AVERAGEIF(T205:T216,"&gt;0"))/100</f>
        <v>2.5803578565430394E-2</v>
      </c>
      <c r="V200" s="264">
        <f ca="true">100-(T200+U200+W200)</f>
        <v>0.81805785506102779</v>
      </c>
      <c r="W200" s="265">
        <f ca="true">IF((S202+W202)&gt;100,W202*100/(S202+W202),W202)</f>
        <v>0.16133379715274465</v>
      </c>
      <c r="X200" s="261">
        <f ca="true">IF((X202+AB202)&gt;100,X202*100/(X202+AB202),X202)</f>
        <v>99.30063442086589</v>
      </c>
      <c r="Y200" s="262">
        <f ca="true">X200*AVERAGEIF(Y205:Y216,"&gt;0")/100</f>
        <v>99.175632839565424</v>
      </c>
      <c r="Z200" s="263">
        <f ca="true">X200*(100-AVERAGEIF(Y205:Y216,"&gt;0"))/100</f>
        <v>0.12500158130047107</v>
      </c>
      <c r="AA200" s="264">
        <f ca="true">100-(Y200+Z200+AB200)</f>
        <v>0.6968302778798261</v>
      </c>
      <c r="AB200" s="265">
        <f ca="true">IF((X202+AB202)&gt;100,AB202*100/(X202+AB202),AB202)</f>
        <v>2.5353012542863596E-3</v>
      </c>
    </row>
    <row r="201" hidden="true" x14ac:dyDescent="0.2">
      <c r="A201" s="707" t="s">
        <v>12</v>
      </c>
      <c r="B201" s="708"/>
      <c r="C201" s="266">
        <f>MinRegYear(C199,C205:C216)</f>
        <v>2000</v>
      </c>
      <c r="D201" s="267">
        <f ca="true">IF(MAX(C205:C216)-MIN(C205:C216)&lt;5,AVERAGEIF(C205:C216,"&gt;0",D205:D216),
IF(FORECAST($C201,D$205:D$216,$C$205:$C$216)&lt;0,0,
IF(FORECAST($C201,D$205:D$216,$C$205:$C$216)&gt;100,100,
FORECAST($C201,D$205:D$216,$C$205:$C$216))))</f>
        <v>96.582133142255259</v>
      </c>
      <c r="E201" s="268"/>
      <c r="F201" s="269"/>
      <c r="G201" s="269"/>
      <c r="H201" s="270">
        <f ca="true">IF(MAX(C205:C216)-MIN(C205:C216)&lt;5,AVERAGEIF(C205:C216,"&gt;0",H205:H216),
IF(FORECAST($C201,H$205:H$216,$C$205:$C$216)&lt;0,0,
IF(FORECAST($C201,H$205:H$216,$C$205:$C$216)&gt;100,100,
FORECAST($C201,H$205:H$216,$C$205:$C$216))))</f>
        <v>0.24535781837901105</v>
      </c>
      <c r="I201" s="267">
        <f ca="true">IF(MAX(C205:C216)-MIN(C205:C216)&lt;5,AVERAGEIF(C205:C216,"&gt;0",I205:I216),
IF(FORECAST($C201,I$205:I$216,$C$205:$C$216)&lt;0,0,
IF(FORECAST($C201,I$205:I$216,$C$205:$C$216)&gt;100,100,
FORECAST($C201,I$205:I$216,$C$205:$C$216))))</f>
        <v>94.774403310679531</v>
      </c>
      <c r="J201" s="268"/>
      <c r="K201" s="269"/>
      <c r="L201" s="269"/>
      <c r="M201" s="270">
        <f ca="true">IF(MAX(C205:C216)-MIN(C205:C216)&lt;5,AVERAGEIF(C205:C216,"&gt;0",M205:M216),
IF(FORECAST($C201,M$205:M$216,$C$205:$C$216)&lt;0,0,
IF(FORECAST($C201,M$205:M$216,$C$205:$C$216)&gt;100,100,
FORECAST($C201,M$205:M$216,$C$205:$C$216))))</f>
        <v>0.12427277296954742</v>
      </c>
      <c r="N201" s="267">
        <f ca="true">IF(MAX(C205:C216)-MIN(C205:C216)&lt;5,AVERAGEIF(C205:C216,"&gt;0",N205:N216),
IF(FORECAST($C201,N$205:N$216,$C$205:$C$216)&lt;0,0,
IF(FORECAST($C201,N$205:N$216,$C$205:$C$216)&gt;100,100,
FORECAST($C201,N$205:N$216,$C$205:$C$216))))</f>
        <v>95.82860771205776</v>
      </c>
      <c r="O201" s="268"/>
      <c r="P201" s="269"/>
      <c r="Q201" s="269"/>
      <c r="R201" s="270">
        <f ca="true">IF(MAX(C205:C216)-MIN(C205:C216)&lt;5,AVERAGEIF(C205:C216,"&gt;0",R205:R216),
IF(FORECAST($C201,R$205:R$216,$C$205:$C$216)&lt;0,0,
IF(FORECAST($C201,R$205:R$216,$C$205:$C$216)&gt;100,100,
FORECAST($C201,R$205:R$216,$C$205:$C$216))))</f>
        <v>4.5979370650487184E-2</v>
      </c>
      <c r="S201" s="267">
        <f ca="true">IF(MAX(C205:C216)-MIN(C205:C216)&lt;5,AVERAGEIF(C205:C216,"&gt;0",S205:S216),
IF(FORECAST($C201,S$205:S$216,$C$205:$C$216)&lt;0,0,
IF(FORECAST($C201,S$205:S$216,$C$205:$C$216)&gt;100,100,
FORECAST($C201,S$205:S$216,$C$205:$C$216))))</f>
        <v>96.80563053090971</v>
      </c>
      <c r="T201" s="268"/>
      <c r="U201" s="269"/>
      <c r="V201" s="269"/>
      <c r="W201" s="270">
        <f ca="true">IF(MAX(C205:C216)-MIN(C205:C216)&lt;5,AVERAGEIF(C205:C216,"&gt;0",W205:W216),
IF(FORECAST($C201,W$205:W$216,$C$205:$C$216)&lt;0,0,
IF(FORECAST($C201,W$205:W$216,$C$205:$C$216)&gt;100,100,
FORECAST($C201,W$205:W$216,$C$205:$C$216))))</f>
        <v>7.2969784870467791E-2</v>
      </c>
      <c r="X201" s="267">
        <f ca="true">IF(MAX(C205:C216)-MIN(C205:C216)&lt;5,AVERAGEIF(C205:C216,"&gt;0",X205:X216),
IF(FORECAST($C201,X$205:X$216,$C$205:$C$216)&lt;0,0,
IF(FORECAST($C201,X$205:X$216,$C$205:$C$216)&gt;100,100,
FORECAST($C201,X$205:X$216,$C$205:$C$216))))</f>
        <v>96.107427067367666</v>
      </c>
      <c r="Y201" s="268"/>
      <c r="Z201" s="269"/>
      <c r="AA201" s="269"/>
      <c r="AB201" s="270">
        <f ca="true">IF(MAX(C205:C216)-MIN(C205:C216)&lt;5,AVERAGEIF(C205:C216,"&gt;0",AB205:AB216),
IF(FORECAST($C201,AB$205:AB$216,$C$205:$C$216)&lt;0,0,
IF(FORECAST($C201,AB$205:AB$216,$C$205:$C$216)&gt;100,100,
FORECAST($C201,AB$205:AB$216,$C$205:$C$216))))</f>
        <v>1.3471894900228598E-2</v>
      </c>
    </row>
    <row r="202" hidden="true" x14ac:dyDescent="0.2">
      <c r="A202" s="709"/>
      <c r="B202" s="710"/>
      <c r="C202" s="245">
        <f>MaxRegYear(C200,C205:C216)</f>
        <v>2020</v>
      </c>
      <c r="D202" s="271">
        <f ca="true">IF(MAX(C205:C216)-MIN(C205:C216)&lt;5,AVERAGEIF(C205:C216,"&gt;0",D205:D216),
IF(FORECAST($C202,D$205:D$216,$C$205:$C$216)&lt;0,0,
IF(FORECAST($C202,D$205:D$216,$C$205:$C$216)&gt;100,100,
FORECAST($C202,D$205:D$216,$C$205:$C$216))))</f>
        <v>99.830160537101733</v>
      </c>
      <c r="E202" s="272"/>
      <c r="F202" s="273"/>
      <c r="G202" s="273"/>
      <c r="H202" s="274">
        <f ca="true">IF(MAX(C205:C216)-MIN(C205:C216)&lt;5,AVERAGEIF(C205:C216,"&gt;0",H205:H216),
IF(FORECAST($C202,H$205:H$216,$C$205:$C$216)&lt;0,0,
IF(FORECAST($C202,H$205:H$216,$C$205:$C$216)&gt;100,100,
FORECAST($C202,H$205:H$216,$C$205:$C$216))))</f>
        <v>0.11997508759162123</v>
      </c>
      <c r="I202" s="271">
        <f ca="true">IF(MAX(C205:C216)-MIN(C205:C216)&lt;5,AVERAGEIF(C205:C216,"&gt;0",I205:I216),
IF(FORECAST($C202,I$205:I$216,$C$205:$C$216)&lt;0,0,
IF(FORECAST($C202,I$205:I$216,$C$205:$C$216)&gt;100,100,
FORECAST($C202,I$205:I$216,$C$205:$C$216))))</f>
        <v>99.677747197859787</v>
      </c>
      <c r="J202" s="272"/>
      <c r="K202" s="273"/>
      <c r="L202" s="273"/>
      <c r="M202" s="274">
        <f ca="true">IF(MAX(C205:C216)-MIN(C205:C216)&lt;5,AVERAGEIF(C205:C216,"&gt;0",M205:M216),
IF(FORECAST($C202,M$205:M$216,$C$205:$C$216)&lt;0,0,
IF(FORECAST($C202,M$205:M$216,$C$205:$C$216)&gt;100,100,
FORECAST($C202,M$205:M$216,$C$205:$C$216))))</f>
        <v>0.31859007904593284</v>
      </c>
      <c r="N202" s="271">
        <f ca="true">IF(MAX(C205:C216)-MIN(C205:C216)&lt;5,AVERAGEIF(C205:C216,"&gt;0",N205:N216),
IF(FORECAST($C202,N$205:N$216,$C$205:$C$216)&lt;0,0,
IF(FORECAST($C202,N$205:N$216,$C$205:$C$216)&gt;100,100,
FORECAST($C202,N$205:N$216,$C$205:$C$216))))</f>
        <v>99.47130952515414</v>
      </c>
      <c r="O202" s="272"/>
      <c r="P202" s="273"/>
      <c r="Q202" s="273"/>
      <c r="R202" s="274">
        <f ca="true">IF(MAX(C205:C216)-MIN(C205:C216)&lt;5,AVERAGEIF(C205:C216,"&gt;0",R205:R216),
IF(FORECAST($C202,R$205:R$216,$C$205:$C$216)&lt;0,0,
IF(FORECAST($C202,R$205:R$216,$C$205:$C$216)&gt;100,100,
FORECAST($C202,R$205:R$216,$C$205:$C$216))))</f>
        <v>0.14475459814205394</v>
      </c>
      <c r="S202" s="271">
        <f ca="true">IF(MAX(C205:C216)-MIN(C205:C216)&lt;5,AVERAGEIF(C205:C216,"&gt;0",S205:S216),
IF(FORECAST($C202,S$205:S$216,$C$205:$C$216)&lt;0,0,
IF(FORECAST($C202,S$205:S$216,$C$205:$C$216)&gt;100,100,
FORECAST($C202,S$205:S$216,$C$205:$C$216))))</f>
        <v>99.020608347786222</v>
      </c>
      <c r="T202" s="272"/>
      <c r="U202" s="273"/>
      <c r="V202" s="273"/>
      <c r="W202" s="274">
        <f ca="true">IF(MAX(C205:C216)-MIN(C205:C216)&lt;5,AVERAGEIF(C205:C216,"&gt;0",W205:W216),
IF(FORECAST($C202,W$205:W$216,$C$205:$C$216)&lt;0,0,
IF(FORECAST($C202,W$205:W$216,$C$205:$C$216)&gt;100,100,
FORECAST($C202,W$205:W$216,$C$205:$C$216))))</f>
        <v>0.16133379715274465</v>
      </c>
      <c r="X202" s="271">
        <f ca="true">IF(MAX(C205:C216)-MIN(C205:C216)&lt;5,AVERAGEIF(C205:C216,"&gt;0",X205:X216),
IF(FORECAST($C202,X$205:X$216,$C$205:$C$216)&lt;0,0,
IF(FORECAST($C202,X$205:X$216,$C$205:$C$216)&gt;100,100,
FORECAST($C202,X$205:X$216,$C$205:$C$216))))</f>
        <v>99.30063442086589</v>
      </c>
      <c r="Y202" s="272"/>
      <c r="Z202" s="273"/>
      <c r="AA202" s="273"/>
      <c r="AB202" s="274">
        <f ca="true">IF(MAX(C205:C216)-MIN(C205:C216)&lt;5,AVERAGEIF(C205:C216,"&gt;0",AB205:AB216),
IF(FORECAST($C202,AB$205:AB$216,$C$205:$C$216)&lt;0,0,
IF(FORECAST($C202,AB$205:AB$216,$C$205:$C$216)&gt;100,100,
FORECAST($C202,AB$205:AB$216,$C$205:$C$216))))</f>
        <v>2.5353012542863596E-3</v>
      </c>
    </row>
    <row r="203" ht="9" customHeight="true" x14ac:dyDescent="0.2">
      <c r="D203" s="275"/>
      <c r="I203" s="275"/>
      <c r="K203" s="235"/>
      <c r="L203" s="235"/>
      <c r="N203" s="275"/>
      <c r="P203" s="235"/>
      <c r="Q203" s="235"/>
      <c r="S203" s="275"/>
      <c r="U203" s="235"/>
      <c r="V203" s="235"/>
      <c r="X203" s="275"/>
      <c r="Z203" s="235"/>
      <c r="AA203" s="235"/>
      <c r="AB203" s="276"/>
    </row>
    <row r="204" s="304" customFormat="true" ht="22.5" customHeight="true" x14ac:dyDescent="0.2">
      <c r="B204" s="277" t="s">
        <v>8</v>
      </c>
      <c r="C204" s="278" t="s">
        <v>9</v>
      </c>
      <c r="D204" s="279" t="s">
        <v>14</v>
      </c>
      <c r="E204" s="686" t="s">
        <v>595</v>
      </c>
      <c r="F204" s="367"/>
      <c r="G204" s="367"/>
      <c r="H204" s="281" t="s">
        <v>17</v>
      </c>
      <c r="I204" s="279" t="s">
        <v>14</v>
      </c>
      <c r="J204" s="686" t="s">
        <v>595</v>
      </c>
      <c r="K204" s="367"/>
      <c r="L204" s="367"/>
      <c r="M204" s="281" t="s">
        <v>17</v>
      </c>
      <c r="N204" s="279" t="s">
        <v>14</v>
      </c>
      <c r="O204" s="686" t="s">
        <v>595</v>
      </c>
      <c r="P204" s="367"/>
      <c r="Q204" s="367"/>
      <c r="R204" s="281" t="s">
        <v>17</v>
      </c>
      <c r="S204" s="279" t="s">
        <v>14</v>
      </c>
      <c r="T204" s="686" t="s">
        <v>595</v>
      </c>
      <c r="U204" s="367"/>
      <c r="V204" s="367"/>
      <c r="W204" s="281" t="s">
        <v>17</v>
      </c>
      <c r="X204" s="279" t="s">
        <v>14</v>
      </c>
      <c r="Y204" s="686" t="s">
        <v>595</v>
      </c>
      <c r="Z204" s="367"/>
      <c r="AA204" s="367"/>
      <c r="AB204" s="281" t="s">
        <v>17</v>
      </c>
      <c r="AD204" s="368"/>
    </row>
    <row r="205" x14ac:dyDescent="0.2">
      <c r="A205" s="283"/>
      <c r="B205" s="585" t="s">
        <v>140</v>
      </c>
      <c r="C205" s="586">
        <v>2000</v>
      </c>
      <c r="D205" s="197">
        <f t="shared" ref="D205:D216" ca="true" si="50">IF(ISERROR(INDIRECT(CONCATENATE($B205,"!H16"))),"",INDIRECT(CONCATENATE($B205,"!H16")))</f>
        <v>98.270455021647436</v>
      </c>
      <c r="E205" s="287">
        <f t="shared" ref="E205:E216" ca="true" si="51">IF(ISERROR(INDIRECT(CONCATENATE($B205,"!H23"))),"",INDIRECT(CONCATENATE($B205,"!H23")))</f>
        <v>99.04082681199813</v>
      </c>
      <c r="F205" s="285"/>
      <c r="G205" s="285"/>
      <c r="H205" s="286">
        <f t="shared" ref="H205:H216" ca="true" si="52">IF(ISERROR(INDIRECT(CONCATENATE($B205,"!H21"))),"",INDIRECT(CONCATENATE($B205,"!H21")))</f>
        <v>0</v>
      </c>
      <c r="I205" s="197">
        <f t="shared" ref="I205:I216" ca="true" si="53">IF(ISERROR(INDIRECT(CONCATENATE($B205,"!I16"))),"",INDIRECT(CONCATENATE($B205,"!I16")))</f>
        <v>97.235784813987124</v>
      </c>
      <c r="J205" s="287">
        <f t="shared" ref="J205:J216" ca="true" si="54">IF(ISERROR(INDIRECT(CONCATENATE($B205,"!I23"))),"",INDIRECT(CONCATENATE($B205,"!I23")))</f>
        <v>99.176693174885173</v>
      </c>
      <c r="K205" s="285"/>
      <c r="L205" s="285"/>
      <c r="M205" s="286">
        <f t="shared" ref="M205:M216" ca="true" si="55">IF(ISERROR(INDIRECT(CONCATENATE($B205,"!I21"))),"",INDIRECT(CONCATENATE($B205,"!I21")))</f>
        <v>0</v>
      </c>
      <c r="N205" s="197">
        <f t="shared" ref="N205:N216" ca="true" si="56">IF(ISERROR(INDIRECT(CONCATENATE($B205,"!J16"))),"",INDIRECT(CONCATENATE($B205,"!J16")))</f>
        <v>98.800022390442592</v>
      </c>
      <c r="O205" s="287">
        <f t="shared" ref="O205:O216" ca="true" si="57">IF(ISERROR(INDIRECT(CONCATENATE($B205,"!J23"))),"",INDIRECT(CONCATENATE($B205,"!J23")))</f>
        <v>99.257918806227792</v>
      </c>
      <c r="P205" s="285"/>
      <c r="Q205" s="285"/>
      <c r="R205" s="286">
        <f t="shared" ref="R205:R216" ca="true" si="58">IF(ISERROR(INDIRECT(CONCATENATE($B205,"!J21"))),"",INDIRECT(CONCATENATE($B205,"!J21")))</f>
        <v>0</v>
      </c>
      <c r="S205" s="197">
        <f t="shared" ref="S205:S216" ca="true" si="59">IF(ISERROR(INDIRECT(CONCATENATE($B205,"!K16"))),"",INDIRECT(CONCATENATE($B205,"!K16")))</f>
        <v>99.607278370436973</v>
      </c>
      <c r="T205" s="287">
        <f t="shared" ref="T205:T216" ca="true" si="60">IF(ISERROR(INDIRECT(CONCATENATE($B205,"!K23"))),"",INDIRECT(CONCATENATE($B205,"!K23")))</f>
        <v>99.895764815038063</v>
      </c>
      <c r="U205" s="285"/>
      <c r="V205" s="285"/>
      <c r="W205" s="286">
        <f t="shared" ref="W205:W216" ca="true" si="61">IF(ISERROR(INDIRECT(CONCATENATE($B205,"!K21"))),"",INDIRECT(CONCATENATE($B205,"!K21")))</f>
        <v>0</v>
      </c>
      <c r="X205" s="197">
        <f t="shared" ref="X205:X216" ca="true" si="62">IF(ISERROR(INDIRECT(CONCATENATE($B205,"!L16"))),"",INDIRECT(CONCATENATE($B205,"!L16")))</f>
        <v>99.66885643994847</v>
      </c>
      <c r="Y205" s="287">
        <f t="shared" ref="Y205:Y216" ca="true" si="63">IF(ISERROR(INDIRECT(CONCATENATE($B205,"!L23"))),"",INDIRECT(CONCATENATE($B205,"!L23")))</f>
        <v>99.684833620819802</v>
      </c>
      <c r="Z205" s="285"/>
      <c r="AA205" s="285"/>
      <c r="AB205" s="286">
        <f t="shared" ref="AB205:AB216" ca="true" si="64">IF(ISERROR(INDIRECT(CONCATENATE($B205,"!L221"))),"",INDIRECT(CONCATENATE($B205,"!L21")))</f>
        <v>0</v>
      </c>
    </row>
    <row r="206" x14ac:dyDescent="0.2">
      <c r="A206" s="283"/>
      <c r="B206" s="587" t="s">
        <v>35</v>
      </c>
      <c r="C206" s="588">
        <v>2006</v>
      </c>
      <c r="D206" s="198">
        <f t="shared" ca="true" si="50"/>
        <v>94.305711663783143</v>
      </c>
      <c r="E206" s="287">
        <f t="shared" ca="true" si="51"/>
        <v>99.867453125579658</v>
      </c>
      <c r="F206" s="285"/>
      <c r="G206" s="285"/>
      <c r="H206" s="288">
        <f t="shared" ca="true" si="52"/>
        <v>0.56201149463811872</v>
      </c>
      <c r="I206" s="198">
        <f t="shared" ca="true" si="53"/>
        <v>91.661558983572434</v>
      </c>
      <c r="J206" s="287">
        <f t="shared" ca="true" si="54"/>
        <v>99.977053028425829</v>
      </c>
      <c r="K206" s="285"/>
      <c r="L206" s="285"/>
      <c r="M206" s="288">
        <f t="shared" ca="true" si="55"/>
        <v>3.7146377511854005E-2</v>
      </c>
      <c r="N206" s="198">
        <f t="shared" ca="true" si="56"/>
        <v>91.433017568811508</v>
      </c>
      <c r="O206" s="287">
        <f t="shared" ca="true" si="57"/>
        <v>99.974631502098774</v>
      </c>
      <c r="P206" s="285"/>
      <c r="Q206" s="285"/>
      <c r="R206" s="288">
        <f t="shared" ca="true" si="58"/>
        <v>2.809267990668322E-2</v>
      </c>
      <c r="S206" s="198">
        <f t="shared" ca="true" si="59"/>
        <v>92.464908642627009</v>
      </c>
      <c r="T206" s="287">
        <f t="shared" ca="true" si="60"/>
        <v>100</v>
      </c>
      <c r="U206" s="285"/>
      <c r="V206" s="285"/>
      <c r="W206" s="288">
        <f t="shared" ca="true" si="61"/>
        <v>4.6516160975856459E-2</v>
      </c>
      <c r="X206" s="198">
        <f t="shared" ca="true" si="62"/>
        <v>90.477065029757824</v>
      </c>
      <c r="Y206" s="287">
        <f t="shared" ca="true" si="63"/>
        <v>99.902272865629698</v>
      </c>
      <c r="Z206" s="285"/>
      <c r="AA206" s="285"/>
      <c r="AB206" s="288">
        <f t="shared" ca="true" si="64"/>
        <v>3.4748540720516051E-2</v>
      </c>
    </row>
    <row r="207" x14ac:dyDescent="0.2">
      <c r="A207" s="283"/>
      <c r="B207" s="587" t="s">
        <v>370</v>
      </c>
      <c r="C207" s="588">
        <v>2011</v>
      </c>
      <c r="D207" s="198">
        <f t="shared" ca="true" si="50"/>
        <v>99.6</v>
      </c>
      <c r="E207" s="287">
        <f t="shared" ca="true" si="51"/>
        <v>98.7</v>
      </c>
      <c r="F207" s="285"/>
      <c r="G207" s="285"/>
      <c r="H207" s="288">
        <f t="shared" ca="true" si="52"/>
        <v>0.2</v>
      </c>
      <c r="I207" s="198">
        <f t="shared" ca="true" si="53"/>
        <v>99</v>
      </c>
      <c r="J207" s="287">
        <f t="shared" ca="true" si="54"/>
        <v>99.8</v>
      </c>
      <c r="K207" s="285"/>
      <c r="L207" s="285"/>
      <c r="M207" s="288">
        <f t="shared" ca="true" si="55"/>
        <v>0.8</v>
      </c>
      <c r="N207" s="198">
        <f t="shared" ca="true" si="56"/>
        <v>99.6</v>
      </c>
      <c r="O207" s="287">
        <f t="shared" ca="true" si="57"/>
        <v>99.9</v>
      </c>
      <c r="P207" s="285"/>
      <c r="Q207" s="285"/>
      <c r="R207" s="288">
        <f t="shared" ca="true" si="58"/>
        <v>0.3</v>
      </c>
      <c r="S207" s="198">
        <f t="shared" ca="true" si="59"/>
        <v>99.4</v>
      </c>
      <c r="T207" s="287">
        <f t="shared" ca="true" si="60"/>
        <v>100</v>
      </c>
      <c r="U207" s="285"/>
      <c r="V207" s="285"/>
      <c r="W207" s="288">
        <f t="shared" ca="true" si="61"/>
        <v>0.4</v>
      </c>
      <c r="X207" s="198">
        <f t="shared" ca="true" si="62"/>
        <v>100</v>
      </c>
      <c r="Y207" s="287">
        <f t="shared" ca="true" si="63"/>
        <v>100</v>
      </c>
      <c r="Z207" s="285"/>
      <c r="AA207" s="285"/>
      <c r="AB207" s="288">
        <f t="shared" ca="true" si="64"/>
        <v>0</v>
      </c>
      <c r="AD207" s="289"/>
    </row>
    <row r="208" x14ac:dyDescent="0.2">
      <c r="A208" s="283"/>
      <c r="B208" s="587" t="s">
        <v>493</v>
      </c>
      <c r="C208" s="588">
        <v>2018</v>
      </c>
      <c r="D208" s="198">
        <f t="shared" ca="true" si="50"/>
        <v>99.836413824571906</v>
      </c>
      <c r="E208" s="287">
        <f t="shared" ca="true" si="51"/>
        <v>99.988482460842036</v>
      </c>
      <c r="F208" s="285"/>
      <c r="G208" s="285"/>
      <c r="H208" s="288">
        <f t="shared" ca="true" si="52"/>
        <v>0</v>
      </c>
      <c r="I208" s="198">
        <f t="shared" ca="true" si="53"/>
        <v>99.781121247724215</v>
      </c>
      <c r="J208" s="287">
        <f t="shared" ca="true" si="54"/>
        <v>99.979371189104469</v>
      </c>
      <c r="K208" s="285"/>
      <c r="L208" s="285"/>
      <c r="M208" s="288">
        <f t="shared" ca="true" si="55"/>
        <v>0</v>
      </c>
      <c r="N208" s="198">
        <f t="shared" ca="true" si="56"/>
        <v>99.856119061895527</v>
      </c>
      <c r="O208" s="287">
        <f t="shared" ca="true" si="57"/>
        <v>99.955775341130078</v>
      </c>
      <c r="P208" s="285"/>
      <c r="Q208" s="285"/>
      <c r="R208" s="288">
        <f t="shared" ca="true" si="58"/>
        <v>2.8681450805507384E-2</v>
      </c>
      <c r="S208" s="198">
        <f t="shared" ca="true" si="59"/>
        <v>99.626546290108806</v>
      </c>
      <c r="T208" s="287">
        <f t="shared" ca="true" si="60"/>
        <v>100</v>
      </c>
      <c r="U208" s="285"/>
      <c r="V208" s="285"/>
      <c r="W208" s="288">
        <f t="shared" ca="true" si="61"/>
        <v>0</v>
      </c>
      <c r="X208" s="198">
        <f t="shared" ca="true" si="62"/>
        <v>99.871899668386334</v>
      </c>
      <c r="Y208" s="287">
        <f t="shared" ca="true" si="63"/>
        <v>99.909365688055757</v>
      </c>
      <c r="Z208" s="285"/>
      <c r="AA208" s="285"/>
      <c r="AB208" s="288">
        <f t="shared" ca="true" si="64"/>
        <v>0</v>
      </c>
    </row>
    <row r="209" x14ac:dyDescent="0.2">
      <c r="A209" s="283"/>
      <c r="B209" s="587"/>
      <c r="C209" s="588"/>
      <c r="D209" s="198" t="str">
        <f t="shared" ca="true" si="50"/>
        <v/>
      </c>
      <c r="E209" s="287" t="str">
        <f t="shared" ca="true" si="51"/>
        <v/>
      </c>
      <c r="F209" s="285"/>
      <c r="G209" s="285"/>
      <c r="H209" s="288" t="str">
        <f t="shared" ca="true" si="52"/>
        <v/>
      </c>
      <c r="I209" s="198" t="str">
        <f t="shared" ca="true" si="53"/>
        <v/>
      </c>
      <c r="J209" s="287" t="str">
        <f t="shared" ca="true" si="54"/>
        <v/>
      </c>
      <c r="K209" s="285"/>
      <c r="L209" s="285"/>
      <c r="M209" s="288" t="str">
        <f t="shared" ca="true" si="55"/>
        <v/>
      </c>
      <c r="N209" s="198" t="str">
        <f t="shared" ca="true" si="56"/>
        <v/>
      </c>
      <c r="O209" s="287" t="str">
        <f t="shared" ca="true" si="57"/>
        <v/>
      </c>
      <c r="P209" s="285"/>
      <c r="Q209" s="285"/>
      <c r="R209" s="288" t="str">
        <f t="shared" ca="true" si="58"/>
        <v/>
      </c>
      <c r="S209" s="198" t="str">
        <f t="shared" ca="true" si="59"/>
        <v/>
      </c>
      <c r="T209" s="287" t="str">
        <f t="shared" ca="true" si="60"/>
        <v/>
      </c>
      <c r="U209" s="285"/>
      <c r="V209" s="285"/>
      <c r="W209" s="288" t="str">
        <f t="shared" ca="true" si="61"/>
        <v/>
      </c>
      <c r="X209" s="198" t="str">
        <f t="shared" ca="true" si="62"/>
        <v/>
      </c>
      <c r="Y209" s="287" t="str">
        <f t="shared" ca="true" si="63"/>
        <v/>
      </c>
      <c r="Z209" s="285"/>
      <c r="AA209" s="285"/>
      <c r="AB209" s="288" t="str">
        <f t="shared" ca="true" si="64"/>
        <v/>
      </c>
    </row>
    <row r="210" x14ac:dyDescent="0.2">
      <c r="A210" s="283"/>
      <c r="B210" s="587"/>
      <c r="C210" s="588"/>
      <c r="D210" s="198" t="str">
        <f t="shared" ca="true" si="50"/>
        <v/>
      </c>
      <c r="E210" s="287" t="str">
        <f t="shared" ca="true" si="51"/>
        <v/>
      </c>
      <c r="F210" s="285"/>
      <c r="G210" s="285"/>
      <c r="H210" s="288" t="str">
        <f t="shared" ca="true" si="52"/>
        <v/>
      </c>
      <c r="I210" s="198" t="str">
        <f t="shared" ca="true" si="53"/>
        <v/>
      </c>
      <c r="J210" s="287" t="str">
        <f t="shared" ca="true" si="54"/>
        <v/>
      </c>
      <c r="K210" s="285"/>
      <c r="L210" s="285"/>
      <c r="M210" s="288" t="str">
        <f t="shared" ca="true" si="55"/>
        <v/>
      </c>
      <c r="N210" s="198" t="str">
        <f t="shared" ca="true" si="56"/>
        <v/>
      </c>
      <c r="O210" s="287" t="str">
        <f t="shared" ca="true" si="57"/>
        <v/>
      </c>
      <c r="P210" s="285"/>
      <c r="Q210" s="285"/>
      <c r="R210" s="288" t="str">
        <f t="shared" ca="true" si="58"/>
        <v/>
      </c>
      <c r="S210" s="198" t="str">
        <f t="shared" ca="true" si="59"/>
        <v/>
      </c>
      <c r="T210" s="287" t="str">
        <f t="shared" ca="true" si="60"/>
        <v/>
      </c>
      <c r="U210" s="285"/>
      <c r="V210" s="285"/>
      <c r="W210" s="288" t="str">
        <f t="shared" ca="true" si="61"/>
        <v/>
      </c>
      <c r="X210" s="198" t="str">
        <f t="shared" ca="true" si="62"/>
        <v/>
      </c>
      <c r="Y210" s="287" t="str">
        <f t="shared" ca="true" si="63"/>
        <v/>
      </c>
      <c r="Z210" s="285"/>
      <c r="AA210" s="285"/>
      <c r="AB210" s="288" t="str">
        <f t="shared" ca="true" si="64"/>
        <v/>
      </c>
    </row>
    <row r="211" x14ac:dyDescent="0.2">
      <c r="A211" s="283"/>
      <c r="B211" s="587"/>
      <c r="C211" s="588"/>
      <c r="D211" s="198" t="str">
        <f t="shared" ca="true" si="50"/>
        <v/>
      </c>
      <c r="E211" s="287" t="str">
        <f t="shared" ca="true" si="51"/>
        <v/>
      </c>
      <c r="F211" s="285"/>
      <c r="G211" s="285"/>
      <c r="H211" s="288" t="str">
        <f t="shared" ca="true" si="52"/>
        <v/>
      </c>
      <c r="I211" s="198" t="str">
        <f t="shared" ca="true" si="53"/>
        <v/>
      </c>
      <c r="J211" s="287" t="str">
        <f t="shared" ca="true" si="54"/>
        <v/>
      </c>
      <c r="K211" s="285"/>
      <c r="L211" s="285"/>
      <c r="M211" s="288" t="str">
        <f t="shared" ca="true" si="55"/>
        <v/>
      </c>
      <c r="N211" s="198" t="str">
        <f t="shared" ca="true" si="56"/>
        <v/>
      </c>
      <c r="O211" s="287" t="str">
        <f t="shared" ca="true" si="57"/>
        <v/>
      </c>
      <c r="P211" s="285"/>
      <c r="Q211" s="285"/>
      <c r="R211" s="288" t="str">
        <f t="shared" ca="true" si="58"/>
        <v/>
      </c>
      <c r="S211" s="198" t="str">
        <f t="shared" ca="true" si="59"/>
        <v/>
      </c>
      <c r="T211" s="287" t="str">
        <f t="shared" ca="true" si="60"/>
        <v/>
      </c>
      <c r="U211" s="285"/>
      <c r="V211" s="285"/>
      <c r="W211" s="288" t="str">
        <f t="shared" ca="true" si="61"/>
        <v/>
      </c>
      <c r="X211" s="198" t="str">
        <f t="shared" ca="true" si="62"/>
        <v/>
      </c>
      <c r="Y211" s="287" t="str">
        <f t="shared" ca="true" si="63"/>
        <v/>
      </c>
      <c r="Z211" s="285"/>
      <c r="AA211" s="285"/>
      <c r="AB211" s="288" t="str">
        <f t="shared" ca="true" si="64"/>
        <v/>
      </c>
    </row>
    <row r="212" x14ac:dyDescent="0.2">
      <c r="A212" s="283"/>
      <c r="B212" s="587"/>
      <c r="C212" s="588"/>
      <c r="D212" s="198" t="str">
        <f t="shared" ca="true" si="50"/>
        <v/>
      </c>
      <c r="E212" s="287" t="str">
        <f t="shared" ca="true" si="51"/>
        <v/>
      </c>
      <c r="F212" s="285"/>
      <c r="G212" s="285"/>
      <c r="H212" s="288" t="str">
        <f t="shared" ca="true" si="52"/>
        <v/>
      </c>
      <c r="I212" s="198" t="str">
        <f t="shared" ca="true" si="53"/>
        <v/>
      </c>
      <c r="J212" s="287" t="str">
        <f t="shared" ca="true" si="54"/>
        <v/>
      </c>
      <c r="K212" s="285"/>
      <c r="L212" s="285"/>
      <c r="M212" s="288" t="str">
        <f t="shared" ca="true" si="55"/>
        <v/>
      </c>
      <c r="N212" s="198" t="str">
        <f t="shared" ca="true" si="56"/>
        <v/>
      </c>
      <c r="O212" s="287" t="str">
        <f t="shared" ca="true" si="57"/>
        <v/>
      </c>
      <c r="P212" s="285"/>
      <c r="Q212" s="285"/>
      <c r="R212" s="288" t="str">
        <f t="shared" ca="true" si="58"/>
        <v/>
      </c>
      <c r="S212" s="198" t="str">
        <f t="shared" ca="true" si="59"/>
        <v/>
      </c>
      <c r="T212" s="287" t="str">
        <f t="shared" ca="true" si="60"/>
        <v/>
      </c>
      <c r="U212" s="285"/>
      <c r="V212" s="285"/>
      <c r="W212" s="288" t="str">
        <f t="shared" ca="true" si="61"/>
        <v/>
      </c>
      <c r="X212" s="198" t="str">
        <f t="shared" ca="true" si="62"/>
        <v/>
      </c>
      <c r="Y212" s="287" t="str">
        <f t="shared" ca="true" si="63"/>
        <v/>
      </c>
      <c r="Z212" s="285"/>
      <c r="AA212" s="285"/>
      <c r="AB212" s="288" t="str">
        <f t="shared" ca="true" si="64"/>
        <v/>
      </c>
    </row>
    <row r="213" x14ac:dyDescent="0.2">
      <c r="A213" s="283"/>
      <c r="B213" s="587"/>
      <c r="C213" s="588"/>
      <c r="D213" s="198" t="str">
        <f t="shared" ca="true" si="50"/>
        <v/>
      </c>
      <c r="E213" s="287" t="str">
        <f t="shared" ca="true" si="51"/>
        <v/>
      </c>
      <c r="F213" s="285"/>
      <c r="G213" s="285"/>
      <c r="H213" s="288" t="str">
        <f t="shared" ca="true" si="52"/>
        <v/>
      </c>
      <c r="I213" s="198" t="str">
        <f t="shared" ca="true" si="53"/>
        <v/>
      </c>
      <c r="J213" s="287" t="str">
        <f t="shared" ca="true" si="54"/>
        <v/>
      </c>
      <c r="K213" s="285"/>
      <c r="L213" s="285"/>
      <c r="M213" s="288" t="str">
        <f t="shared" ca="true" si="55"/>
        <v/>
      </c>
      <c r="N213" s="198" t="str">
        <f t="shared" ca="true" si="56"/>
        <v/>
      </c>
      <c r="O213" s="287" t="str">
        <f t="shared" ca="true" si="57"/>
        <v/>
      </c>
      <c r="P213" s="285"/>
      <c r="Q213" s="285"/>
      <c r="R213" s="288" t="str">
        <f t="shared" ca="true" si="58"/>
        <v/>
      </c>
      <c r="S213" s="198" t="str">
        <f t="shared" ca="true" si="59"/>
        <v/>
      </c>
      <c r="T213" s="287" t="str">
        <f t="shared" ca="true" si="60"/>
        <v/>
      </c>
      <c r="U213" s="285"/>
      <c r="V213" s="285"/>
      <c r="W213" s="288" t="str">
        <f t="shared" ca="true" si="61"/>
        <v/>
      </c>
      <c r="X213" s="198" t="str">
        <f t="shared" ca="true" si="62"/>
        <v/>
      </c>
      <c r="Y213" s="287" t="str">
        <f t="shared" ca="true" si="63"/>
        <v/>
      </c>
      <c r="Z213" s="285"/>
      <c r="AA213" s="285"/>
      <c r="AB213" s="288" t="str">
        <f t="shared" ca="true" si="64"/>
        <v/>
      </c>
    </row>
    <row r="214" x14ac:dyDescent="0.2">
      <c r="A214" s="283"/>
      <c r="B214" s="587"/>
      <c r="C214" s="588"/>
      <c r="D214" s="198" t="str">
        <f t="shared" ca="true" si="50"/>
        <v/>
      </c>
      <c r="E214" s="287" t="str">
        <f t="shared" ca="true" si="51"/>
        <v/>
      </c>
      <c r="F214" s="285"/>
      <c r="G214" s="285"/>
      <c r="H214" s="288" t="str">
        <f t="shared" ca="true" si="52"/>
        <v/>
      </c>
      <c r="I214" s="198" t="str">
        <f t="shared" ca="true" si="53"/>
        <v/>
      </c>
      <c r="J214" s="287" t="str">
        <f t="shared" ca="true" si="54"/>
        <v/>
      </c>
      <c r="K214" s="285"/>
      <c r="L214" s="285"/>
      <c r="M214" s="288" t="str">
        <f t="shared" ca="true" si="55"/>
        <v/>
      </c>
      <c r="N214" s="198" t="str">
        <f t="shared" ca="true" si="56"/>
        <v/>
      </c>
      <c r="O214" s="287" t="str">
        <f t="shared" ca="true" si="57"/>
        <v/>
      </c>
      <c r="P214" s="285"/>
      <c r="Q214" s="285"/>
      <c r="R214" s="288" t="str">
        <f t="shared" ca="true" si="58"/>
        <v/>
      </c>
      <c r="S214" s="198" t="str">
        <f t="shared" ca="true" si="59"/>
        <v/>
      </c>
      <c r="T214" s="287" t="str">
        <f t="shared" ca="true" si="60"/>
        <v/>
      </c>
      <c r="U214" s="285"/>
      <c r="V214" s="285"/>
      <c r="W214" s="288" t="str">
        <f t="shared" ca="true" si="61"/>
        <v/>
      </c>
      <c r="X214" s="198" t="str">
        <f t="shared" ca="true" si="62"/>
        <v/>
      </c>
      <c r="Y214" s="287" t="str">
        <f t="shared" ca="true" si="63"/>
        <v/>
      </c>
      <c r="Z214" s="285"/>
      <c r="AA214" s="285"/>
      <c r="AB214" s="288" t="str">
        <f t="shared" ca="true" si="64"/>
        <v/>
      </c>
    </row>
    <row r="215" x14ac:dyDescent="0.2">
      <c r="A215" s="283"/>
      <c r="B215" s="587"/>
      <c r="C215" s="588"/>
      <c r="D215" s="198" t="str">
        <f t="shared" ca="true" si="50"/>
        <v/>
      </c>
      <c r="E215" s="287" t="str">
        <f t="shared" ca="true" si="51"/>
        <v/>
      </c>
      <c r="F215" s="285"/>
      <c r="G215" s="285"/>
      <c r="H215" s="288" t="str">
        <f t="shared" ca="true" si="52"/>
        <v/>
      </c>
      <c r="I215" s="198" t="str">
        <f t="shared" ca="true" si="53"/>
        <v/>
      </c>
      <c r="J215" s="287" t="str">
        <f t="shared" ca="true" si="54"/>
        <v/>
      </c>
      <c r="K215" s="285"/>
      <c r="L215" s="285"/>
      <c r="M215" s="288" t="str">
        <f t="shared" ca="true" si="55"/>
        <v/>
      </c>
      <c r="N215" s="198" t="str">
        <f t="shared" ca="true" si="56"/>
        <v/>
      </c>
      <c r="O215" s="287" t="str">
        <f t="shared" ca="true" si="57"/>
        <v/>
      </c>
      <c r="P215" s="285"/>
      <c r="Q215" s="285"/>
      <c r="R215" s="288" t="str">
        <f t="shared" ca="true" si="58"/>
        <v/>
      </c>
      <c r="S215" s="198" t="str">
        <f t="shared" ca="true" si="59"/>
        <v/>
      </c>
      <c r="T215" s="287" t="str">
        <f t="shared" ca="true" si="60"/>
        <v/>
      </c>
      <c r="U215" s="285"/>
      <c r="V215" s="285"/>
      <c r="W215" s="288" t="str">
        <f t="shared" ca="true" si="61"/>
        <v/>
      </c>
      <c r="X215" s="198" t="str">
        <f t="shared" ca="true" si="62"/>
        <v/>
      </c>
      <c r="Y215" s="287" t="str">
        <f t="shared" ca="true" si="63"/>
        <v/>
      </c>
      <c r="Z215" s="285"/>
      <c r="AA215" s="285"/>
      <c r="AB215" s="288" t="str">
        <f t="shared" ca="true" si="64"/>
        <v/>
      </c>
    </row>
    <row r="216" x14ac:dyDescent="0.2">
      <c r="A216" s="283"/>
      <c r="B216" s="589"/>
      <c r="C216" s="590"/>
      <c r="D216" s="199" t="str">
        <f t="shared" ca="true" si="50"/>
        <v/>
      </c>
      <c r="E216" s="290" t="str">
        <f t="shared" ca="true" si="51"/>
        <v/>
      </c>
      <c r="F216" s="291"/>
      <c r="G216" s="292"/>
      <c r="H216" s="293" t="str">
        <f t="shared" ca="true" si="52"/>
        <v/>
      </c>
      <c r="I216" s="199" t="str">
        <f t="shared" ca="true" si="53"/>
        <v/>
      </c>
      <c r="J216" s="290" t="str">
        <f t="shared" ca="true" si="54"/>
        <v/>
      </c>
      <c r="K216" s="291"/>
      <c r="L216" s="292"/>
      <c r="M216" s="293" t="str">
        <f t="shared" ca="true" si="55"/>
        <v/>
      </c>
      <c r="N216" s="199" t="str">
        <f t="shared" ca="true" si="56"/>
        <v/>
      </c>
      <c r="O216" s="290" t="str">
        <f t="shared" ca="true" si="57"/>
        <v/>
      </c>
      <c r="P216" s="291"/>
      <c r="Q216" s="292"/>
      <c r="R216" s="293" t="str">
        <f t="shared" ca="true" si="58"/>
        <v/>
      </c>
      <c r="S216" s="199" t="str">
        <f t="shared" ca="true" si="59"/>
        <v/>
      </c>
      <c r="T216" s="290" t="str">
        <f t="shared" ca="true" si="60"/>
        <v/>
      </c>
      <c r="U216" s="291"/>
      <c r="V216" s="292"/>
      <c r="W216" s="293" t="str">
        <f t="shared" ca="true" si="61"/>
        <v/>
      </c>
      <c r="X216" s="199" t="str">
        <f t="shared" ca="true" si="62"/>
        <v/>
      </c>
      <c r="Y216" s="290" t="str">
        <f t="shared" ca="true" si="63"/>
        <v/>
      </c>
      <c r="Z216" s="291"/>
      <c r="AA216" s="292"/>
      <c r="AB216" s="293" t="str">
        <f t="shared" ca="true" si="64"/>
        <v/>
      </c>
    </row>
    <row r="217" ht="11.25" customHeight="true" x14ac:dyDescent="0.2"/>
    <row r="218" ht="22.5" customHeight="true" x14ac:dyDescent="0.25">
      <c r="B218" s="714" t="str">
        <f>CONCATENATE("Urban use of drinking water sources,  ",C199,"–",C200)</f>
        <v>Urban use of drinking water sources,  2000–2020</v>
      </c>
      <c r="C218" s="715"/>
      <c r="D218" s="715"/>
      <c r="E218" s="715"/>
      <c r="F218" s="715"/>
      <c r="G218" s="715"/>
      <c r="H218" s="715"/>
      <c r="I218" s="715"/>
      <c r="J218" s="715"/>
      <c r="K218" s="715"/>
      <c r="L218" s="715"/>
      <c r="N218" s="294"/>
      <c r="O218" s="294"/>
      <c r="P218" s="294"/>
      <c r="Q218" s="294"/>
      <c r="R218" s="294"/>
      <c r="S218" s="697" t="s">
        <v>11</v>
      </c>
      <c r="T218" s="698"/>
      <c r="U218" s="698"/>
      <c r="V218" s="698"/>
      <c r="W218" s="699"/>
      <c r="X218" s="294"/>
      <c r="Y218" s="294"/>
      <c r="Z218" s="294"/>
      <c r="AA218" s="294"/>
      <c r="AB218" s="29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96"/>
      <c r="D253" s="296"/>
      <c r="E253" s="297" t="str">
        <f ca="true">IF(ISERROR(INDIRECT(CONCATENATE($B253,"!M18"))),"",INDIRECT(CONCATENATE($B253,"!M18")))</f>
        <v/>
      </c>
      <c r="F253" s="297" t="str">
        <f ca="true">IF(ISERROR(INDIRECT(CONCATENATE($B253,"!M19"))),"",INDIRECT(CONCATENATE($B253,"!M19")))</f>
        <v/>
      </c>
      <c r="G253" s="297" t="str">
        <f ca="true">IF(ISERROR(INDIRECT(CONCATENATE($B253,"!M20"))),"",INDIRECT(CONCATENATE($B253,"!M20")))</f>
        <v/>
      </c>
      <c r="H253" s="297" t="str">
        <f ca="true">IF(ISERROR(INDIRECT(CONCATENATE($B253,"!M21"))),"",INDIRECT(CONCATENATE($B253,"!M21")))</f>
        <v/>
      </c>
      <c r="I253" s="297"/>
      <c r="J253" s="297" t="str">
        <f ca="true">IF(ISERROR(INDIRECT(CONCATENATE($B253,"!N18"))),"",INDIRECT(CONCATENATE($B253,"!N18")))</f>
        <v/>
      </c>
      <c r="K253" s="297" t="str">
        <f ca="true">IF(ISERROR(INDIRECT(CONCATENATE($B253,"!N19"))),"",INDIRECT(CONCATENATE($B253,"!N19")))</f>
        <v/>
      </c>
      <c r="L253" s="297" t="str">
        <f ca="true">IF(ISERROR(INDIRECT(CONCATENATE($B253,"!N20"))),"",INDIRECT(CONCATENATE($B253,"!N20")))</f>
        <v/>
      </c>
      <c r="M253" s="297" t="str">
        <f ca="true">IF(ISERROR(INDIRECT(CONCATENATE($B253,"!N21"))),"",INDIRECT(CONCATENATE($B253,"!N21")))</f>
        <v/>
      </c>
      <c r="N253" s="297"/>
      <c r="O253" s="297" t="str">
        <f ca="true">IF(ISERROR(INDIRECT(CONCATENATE($B253,"!O18"))),"",INDIRECT(CONCATENATE($B253,"!O18")))</f>
        <v/>
      </c>
      <c r="P253" s="297" t="str">
        <f ca="true">IF(ISERROR(INDIRECT(CONCATENATE($B253,"!O19"))),"",INDIRECT(CONCATENATE($B253,"!O19")))</f>
        <v/>
      </c>
      <c r="Q253" s="297" t="str">
        <f ca="true">IF(ISERROR(INDIRECT(CONCATENATE($B253,"!O20"))),"",INDIRECT(CONCATENATE($B253,"!O20")))</f>
        <v/>
      </c>
      <c r="R253" s="297" t="str">
        <f ca="true">IF(ISERROR(INDIRECT(CONCATENATE($B253,"!O21"))),"",INDIRECT(CONCATENATE($B253,"!O21")))</f>
        <v/>
      </c>
      <c r="S253" s="297"/>
      <c r="T253" s="297" t="str">
        <f ca="true">IF(ISERROR(INDIRECT(CONCATENATE($B253,"!P18"))),"",INDIRECT(CONCATENATE($B253,"!P18")))</f>
        <v/>
      </c>
      <c r="U253" s="297" t="str">
        <f ca="true">IF(ISERROR(INDIRECT(CONCATENATE($B253,"!P19"))),"",INDIRECT(CONCATENATE($B253,"!P19")))</f>
        <v/>
      </c>
      <c r="V253" s="297" t="str">
        <f ca="true">IF(ISERROR(INDIRECT(CONCATENATE($B253,"!P20"))),"",INDIRECT(CONCATENATE($B253,"!P20")))</f>
        <v/>
      </c>
      <c r="W253" s="297" t="str">
        <f ca="true">IF(ISERROR(INDIRECT(CONCATENATE($B253,"!P21"))),"",INDIRECT(CONCATENATE($B253,"!P21")))</f>
        <v/>
      </c>
      <c r="X253" s="297"/>
      <c r="Y253" s="297" t="str">
        <f ca="true">IF(ISERROR(INDIRECT(CONCATENATE($B253,"!Q18"))),"",INDIRECT(CONCATENATE($B253,"!Q18")))</f>
        <v/>
      </c>
      <c r="Z253" s="297" t="str">
        <f ca="true">IF(ISERROR(INDIRECT(CONCATENATE($B253,"!Q19"))),"",INDIRECT(CONCATENATE($B253,"!Q19")))</f>
        <v/>
      </c>
      <c r="AA253" s="297" t="str">
        <f ca="true">IF(ISERROR(INDIRECT(CONCATENATE($B253,"!Q20"))),"",INDIRECT(CONCATENATE($B253,"!Q20")))</f>
        <v/>
      </c>
      <c r="AB253" s="297" t="str">
        <f ca="true">IF(ISERROR(INDIRECT(CONCATENATE($B253,"!Q21"))),"",INDIRECT(CONCATENATE($B253,"!Q1")))</f>
        <v/>
      </c>
    </row>
    <row r="254" x14ac:dyDescent="0.2">
      <c r="C254" s="296"/>
      <c r="D254" s="296"/>
      <c r="E254" s="297" t="str">
        <f ca="true">IF(ISERROR(INDIRECT(CONCATENATE($B254,"!M18"))),"",INDIRECT(CONCATENATE($B254,"!M18")))</f>
        <v/>
      </c>
      <c r="F254" s="297" t="str">
        <f ca="true">IF(ISERROR(INDIRECT(CONCATENATE($B254,"!M19"))),"",INDIRECT(CONCATENATE($B254,"!M19")))</f>
        <v/>
      </c>
      <c r="G254" s="297" t="str">
        <f ca="true">IF(ISERROR(INDIRECT(CONCATENATE($B254,"!M20"))),"",INDIRECT(CONCATENATE($B254,"!M20")))</f>
        <v/>
      </c>
      <c r="H254" s="297" t="str">
        <f ca="true">IF(ISERROR(INDIRECT(CONCATENATE($B254,"!M21"))),"",INDIRECT(CONCATENATE($B254,"!M21")))</f>
        <v/>
      </c>
      <c r="I254" s="297"/>
      <c r="J254" s="297" t="str">
        <f ca="true">IF(ISERROR(INDIRECT(CONCATENATE($B254,"!N18"))),"",INDIRECT(CONCATENATE($B254,"!N18")))</f>
        <v/>
      </c>
      <c r="K254" s="297" t="str">
        <f ca="true">IF(ISERROR(INDIRECT(CONCATENATE($B254,"!N19"))),"",INDIRECT(CONCATENATE($B254,"!N19")))</f>
        <v/>
      </c>
      <c r="L254" s="297" t="str">
        <f ca="true">IF(ISERROR(INDIRECT(CONCATENATE($B254,"!N20"))),"",INDIRECT(CONCATENATE($B254,"!N20")))</f>
        <v/>
      </c>
      <c r="M254" s="297" t="str">
        <f ca="true">IF(ISERROR(INDIRECT(CONCATENATE($B254,"!N21"))),"",INDIRECT(CONCATENATE($B254,"!N21")))</f>
        <v/>
      </c>
      <c r="N254" s="297"/>
      <c r="O254" s="297" t="str">
        <f ca="true">IF(ISERROR(INDIRECT(CONCATENATE($B254,"!O18"))),"",INDIRECT(CONCATENATE($B254,"!O18")))</f>
        <v/>
      </c>
      <c r="P254" s="297" t="str">
        <f ca="true">IF(ISERROR(INDIRECT(CONCATENATE($B254,"!O19"))),"",INDIRECT(CONCATENATE($B254,"!O19")))</f>
        <v/>
      </c>
      <c r="Q254" s="297" t="str">
        <f ca="true">IF(ISERROR(INDIRECT(CONCATENATE($B254,"!O20"))),"",INDIRECT(CONCATENATE($B254,"!O20")))</f>
        <v/>
      </c>
      <c r="R254" s="297" t="str">
        <f ca="true">IF(ISERROR(INDIRECT(CONCATENATE($B254,"!O21"))),"",INDIRECT(CONCATENATE($B254,"!O21")))</f>
        <v/>
      </c>
      <c r="S254" s="297"/>
      <c r="T254" s="297" t="str">
        <f ca="true">IF(ISERROR(INDIRECT(CONCATENATE($B254,"!P18"))),"",INDIRECT(CONCATENATE($B254,"!P18")))</f>
        <v/>
      </c>
      <c r="U254" s="297" t="str">
        <f ca="true">IF(ISERROR(INDIRECT(CONCATENATE($B254,"!P19"))),"",INDIRECT(CONCATENATE($B254,"!P19")))</f>
        <v/>
      </c>
      <c r="V254" s="297" t="str">
        <f ca="true">IF(ISERROR(INDIRECT(CONCATENATE($B254,"!P20"))),"",INDIRECT(CONCATENATE($B254,"!P20")))</f>
        <v/>
      </c>
      <c r="W254" s="297" t="str">
        <f ca="true">IF(ISERROR(INDIRECT(CONCATENATE($B254,"!P21"))),"",INDIRECT(CONCATENATE($B254,"!P21")))</f>
        <v/>
      </c>
      <c r="X254" s="297"/>
      <c r="Y254" s="297" t="str">
        <f ca="true">IF(ISERROR(INDIRECT(CONCATENATE($B254,"!Q18"))),"",INDIRECT(CONCATENATE($B254,"!Q18")))</f>
        <v/>
      </c>
      <c r="Z254" s="297" t="str">
        <f ca="true">IF(ISERROR(INDIRECT(CONCATENATE($B254,"!Q19"))),"",INDIRECT(CONCATENATE($B254,"!Q19")))</f>
        <v/>
      </c>
      <c r="AA254" s="297" t="str">
        <f ca="true">IF(ISERROR(INDIRECT(CONCATENATE($B254,"!Q20"))),"",INDIRECT(CONCATENATE($B254,"!Q20")))</f>
        <v/>
      </c>
      <c r="AB254" s="297" t="str">
        <f ca="true">IF(ISERROR(INDIRECT(CONCATENATE($B254,"!Q21"))),"",INDIRECT(CONCATENATE($B254,"!Q1")))</f>
        <v/>
      </c>
    </row>
    <row r="255" x14ac:dyDescent="0.2">
      <c r="C255" s="296"/>
      <c r="D255" s="296"/>
      <c r="E255" s="297" t="str">
        <f ca="true">IF(ISERROR(INDIRECT(CONCATENATE($B255,"!M18"))),"",INDIRECT(CONCATENATE($B255,"!M18")))</f>
        <v/>
      </c>
      <c r="F255" s="297" t="str">
        <f ca="true">IF(ISERROR(INDIRECT(CONCATENATE($B255,"!M19"))),"",INDIRECT(CONCATENATE($B255,"!M19")))</f>
        <v/>
      </c>
      <c r="G255" s="297" t="str">
        <f ca="true">IF(ISERROR(INDIRECT(CONCATENATE($B255,"!M20"))),"",INDIRECT(CONCATENATE($B255,"!M20")))</f>
        <v/>
      </c>
      <c r="H255" s="297" t="str">
        <f ca="true">IF(ISERROR(INDIRECT(CONCATENATE($B255,"!M21"))),"",INDIRECT(CONCATENATE($B255,"!M21")))</f>
        <v/>
      </c>
      <c r="I255" s="297"/>
      <c r="J255" s="297" t="str">
        <f ca="true">IF(ISERROR(INDIRECT(CONCATENATE($B255,"!N18"))),"",INDIRECT(CONCATENATE($B255,"!N18")))</f>
        <v/>
      </c>
      <c r="K255" s="297" t="str">
        <f ca="true">IF(ISERROR(INDIRECT(CONCATENATE($B255,"!N19"))),"",INDIRECT(CONCATENATE($B255,"!N19")))</f>
        <v/>
      </c>
      <c r="L255" s="297" t="str">
        <f ca="true">IF(ISERROR(INDIRECT(CONCATENATE($B255,"!N20"))),"",INDIRECT(CONCATENATE($B255,"!N20")))</f>
        <v/>
      </c>
      <c r="M255" s="297" t="str">
        <f ca="true">IF(ISERROR(INDIRECT(CONCATENATE($B255,"!N21"))),"",INDIRECT(CONCATENATE($B255,"!N21")))</f>
        <v/>
      </c>
      <c r="N255" s="297"/>
      <c r="O255" s="297" t="str">
        <f ca="true">IF(ISERROR(INDIRECT(CONCATENATE($B255,"!O18"))),"",INDIRECT(CONCATENATE($B255,"!O18")))</f>
        <v/>
      </c>
      <c r="P255" s="297" t="str">
        <f ca="true">IF(ISERROR(INDIRECT(CONCATENATE($B255,"!O19"))),"",INDIRECT(CONCATENATE($B255,"!O19")))</f>
        <v/>
      </c>
      <c r="Q255" s="297" t="str">
        <f ca="true">IF(ISERROR(INDIRECT(CONCATENATE($B255,"!O20"))),"",INDIRECT(CONCATENATE($B255,"!O20")))</f>
        <v/>
      </c>
      <c r="R255" s="297" t="str">
        <f ca="true">IF(ISERROR(INDIRECT(CONCATENATE($B255,"!O21"))),"",INDIRECT(CONCATENATE($B255,"!O21")))</f>
        <v/>
      </c>
      <c r="S255" s="297"/>
      <c r="T255" s="297" t="str">
        <f ca="true">IF(ISERROR(INDIRECT(CONCATENATE($B255,"!P18"))),"",INDIRECT(CONCATENATE($B255,"!P18")))</f>
        <v/>
      </c>
      <c r="U255" s="297" t="str">
        <f ca="true">IF(ISERROR(INDIRECT(CONCATENATE($B255,"!P19"))),"",INDIRECT(CONCATENATE($B255,"!P19")))</f>
        <v/>
      </c>
      <c r="V255" s="297" t="str">
        <f ca="true">IF(ISERROR(INDIRECT(CONCATENATE($B255,"!P20"))),"",INDIRECT(CONCATENATE($B255,"!P20")))</f>
        <v/>
      </c>
      <c r="W255" s="297" t="str">
        <f ca="true">IF(ISERROR(INDIRECT(CONCATENATE($B255,"!P21"))),"",INDIRECT(CONCATENATE($B255,"!P21")))</f>
        <v/>
      </c>
      <c r="X255" s="297"/>
      <c r="Y255" s="297" t="str">
        <f ca="true">IF(ISERROR(INDIRECT(CONCATENATE($B255,"!Q18"))),"",INDIRECT(CONCATENATE($B255,"!Q18")))</f>
        <v/>
      </c>
      <c r="Z255" s="297" t="str">
        <f ca="true">IF(ISERROR(INDIRECT(CONCATENATE($B255,"!Q19"))),"",INDIRECT(CONCATENATE($B255,"!Q19")))</f>
        <v/>
      </c>
      <c r="AA255" s="297" t="str">
        <f ca="true">IF(ISERROR(INDIRECT(CONCATENATE($B255,"!Q20"))),"",INDIRECT(CONCATENATE($B255,"!Q20")))</f>
        <v/>
      </c>
      <c r="AB255" s="297" t="str">
        <f ca="true">IF(ISERROR(INDIRECT(CONCATENATE($B255,"!Q21"))),"",INDIRECT(CONCATENATE($B255,"!Q1")))</f>
        <v/>
      </c>
    </row>
    <row r="256" x14ac:dyDescent="0.2">
      <c r="B256" s="297"/>
      <c r="C256" s="296"/>
      <c r="D256" s="296"/>
      <c r="E256" s="297" t="str">
        <f ca="true">IF(ISERROR(INDIRECT(CONCATENATE($B256,"!M18"))),"",INDIRECT(CONCATENATE($B256,"!M18")))</f>
        <v/>
      </c>
      <c r="F256" s="297" t="str">
        <f ca="true">IF(ISERROR(INDIRECT(CONCATENATE($B256,"!M19"))),"",INDIRECT(CONCATENATE($B256,"!M19")))</f>
        <v/>
      </c>
      <c r="G256" s="297" t="str">
        <f ca="true">IF(ISERROR(INDIRECT(CONCATENATE($B256,"!M20"))),"",INDIRECT(CONCATENATE($B256,"!M20")))</f>
        <v/>
      </c>
      <c r="H256" s="297" t="str">
        <f ca="true">IF(ISERROR(INDIRECT(CONCATENATE($B256,"!M21"))),"",INDIRECT(CONCATENATE($B256,"!M21")))</f>
        <v/>
      </c>
      <c r="I256" s="297"/>
      <c r="J256" s="297" t="str">
        <f ca="true">IF(ISERROR(INDIRECT(CONCATENATE($B256,"!N18"))),"",INDIRECT(CONCATENATE($B256,"!N18")))</f>
        <v/>
      </c>
      <c r="K256" s="297" t="str">
        <f ca="true">IF(ISERROR(INDIRECT(CONCATENATE($B256,"!N19"))),"",INDIRECT(CONCATENATE($B256,"!N19")))</f>
        <v/>
      </c>
      <c r="L256" s="297" t="str">
        <f ca="true">IF(ISERROR(INDIRECT(CONCATENATE($B256,"!N20"))),"",INDIRECT(CONCATENATE($B256,"!N20")))</f>
        <v/>
      </c>
      <c r="M256" s="297" t="str">
        <f ca="true">IF(ISERROR(INDIRECT(CONCATENATE($B256,"!N21"))),"",INDIRECT(CONCATENATE($B256,"!N21")))</f>
        <v/>
      </c>
      <c r="N256" s="297"/>
      <c r="O256" s="297" t="str">
        <f ca="true">IF(ISERROR(INDIRECT(CONCATENATE($B256,"!O18"))),"",INDIRECT(CONCATENATE($B256,"!O18")))</f>
        <v/>
      </c>
      <c r="P256" s="297" t="str">
        <f ca="true">IF(ISERROR(INDIRECT(CONCATENATE($B256,"!O19"))),"",INDIRECT(CONCATENATE($B256,"!O19")))</f>
        <v/>
      </c>
      <c r="Q256" s="297" t="str">
        <f ca="true">IF(ISERROR(INDIRECT(CONCATENATE($B256,"!O20"))),"",INDIRECT(CONCATENATE($B256,"!O20")))</f>
        <v/>
      </c>
      <c r="R256" s="297" t="str">
        <f ca="true">IF(ISERROR(INDIRECT(CONCATENATE($B256,"!O21"))),"",INDIRECT(CONCATENATE($B256,"!O21")))</f>
        <v/>
      </c>
      <c r="S256" s="297"/>
      <c r="T256" s="297" t="str">
        <f ca="true">IF(ISERROR(INDIRECT(CONCATENATE($B256,"!P18"))),"",INDIRECT(CONCATENATE($B256,"!P18")))</f>
        <v/>
      </c>
      <c r="U256" s="297" t="str">
        <f ca="true">IF(ISERROR(INDIRECT(CONCATENATE($B256,"!P19"))),"",INDIRECT(CONCATENATE($B256,"!P19")))</f>
        <v/>
      </c>
      <c r="V256" s="297" t="str">
        <f ca="true">IF(ISERROR(INDIRECT(CONCATENATE($B256,"!P20"))),"",INDIRECT(CONCATENATE($B256,"!P20")))</f>
        <v/>
      </c>
      <c r="W256" s="297" t="str">
        <f ca="true">IF(ISERROR(INDIRECT(CONCATENATE($B256,"!P21"))),"",INDIRECT(CONCATENATE($B256,"!P21")))</f>
        <v/>
      </c>
      <c r="X256" s="297"/>
      <c r="Y256" s="297" t="str">
        <f ca="true">IF(ISERROR(INDIRECT(CONCATENATE($B256,"!Q18"))),"",INDIRECT(CONCATENATE($B256,"!Q18")))</f>
        <v/>
      </c>
      <c r="Z256" s="297" t="str">
        <f ca="true">IF(ISERROR(INDIRECT(CONCATENATE($B256,"!Q19"))),"",INDIRECT(CONCATENATE($B256,"!Q19")))</f>
        <v/>
      </c>
      <c r="AA256" s="297" t="str">
        <f ca="true">IF(ISERROR(INDIRECT(CONCATENATE($B256,"!Q20"))),"",INDIRECT(CONCATENATE($B256,"!Q20")))</f>
        <v/>
      </c>
      <c r="AB256" s="297" t="str">
        <f ca="true">IF(ISERROR(INDIRECT(CONCATENATE($B256,"!Q21"))),"",INDIRECT(CONCATENATE($B256,"!Q1")))</f>
        <v/>
      </c>
    </row>
    <row r="257" x14ac:dyDescent="0.2">
      <c r="B257" s="297"/>
      <c r="C257" s="296"/>
      <c r="D257" s="296"/>
      <c r="E257" s="297" t="str">
        <f ca="true">IF(ISERROR(INDIRECT(CONCATENATE($B257,"!M18"))),"",INDIRECT(CONCATENATE($B257,"!M18")))</f>
        <v/>
      </c>
      <c r="F257" s="297" t="str">
        <f ca="true">IF(ISERROR(INDIRECT(CONCATENATE($B257,"!M19"))),"",INDIRECT(CONCATENATE($B257,"!M19")))</f>
        <v/>
      </c>
      <c r="G257" s="297" t="str">
        <f ca="true">IF(ISERROR(INDIRECT(CONCATENATE($B257,"!M20"))),"",INDIRECT(CONCATENATE($B257,"!M20")))</f>
        <v/>
      </c>
      <c r="H257" s="297" t="str">
        <f ca="true">IF(ISERROR(INDIRECT(CONCATENATE($B257,"!M21"))),"",INDIRECT(CONCATENATE($B257,"!M21")))</f>
        <v/>
      </c>
      <c r="I257" s="297"/>
      <c r="J257" s="297" t="str">
        <f ca="true">IF(ISERROR(INDIRECT(CONCATENATE($B257,"!N18"))),"",INDIRECT(CONCATENATE($B257,"!N18")))</f>
        <v/>
      </c>
      <c r="K257" s="297" t="str">
        <f ca="true">IF(ISERROR(INDIRECT(CONCATENATE($B257,"!N19"))),"",INDIRECT(CONCATENATE($B257,"!N19")))</f>
        <v/>
      </c>
      <c r="L257" s="297" t="str">
        <f ca="true">IF(ISERROR(INDIRECT(CONCATENATE($B257,"!N20"))),"",INDIRECT(CONCATENATE($B257,"!N20")))</f>
        <v/>
      </c>
      <c r="M257" s="297" t="str">
        <f ca="true">IF(ISERROR(INDIRECT(CONCATENATE($B257,"!N21"))),"",INDIRECT(CONCATENATE($B257,"!N21")))</f>
        <v/>
      </c>
      <c r="N257" s="297"/>
      <c r="O257" s="297" t="str">
        <f ca="true">IF(ISERROR(INDIRECT(CONCATENATE($B257,"!O18"))),"",INDIRECT(CONCATENATE($B257,"!O18")))</f>
        <v/>
      </c>
      <c r="P257" s="297" t="str">
        <f ca="true">IF(ISERROR(INDIRECT(CONCATENATE($B257,"!O19"))),"",INDIRECT(CONCATENATE($B257,"!O19")))</f>
        <v/>
      </c>
      <c r="Q257" s="297" t="str">
        <f ca="true">IF(ISERROR(INDIRECT(CONCATENATE($B257,"!O20"))),"",INDIRECT(CONCATENATE($B257,"!O20")))</f>
        <v/>
      </c>
      <c r="R257" s="297" t="str">
        <f ca="true">IF(ISERROR(INDIRECT(CONCATENATE($B257,"!O21"))),"",INDIRECT(CONCATENATE($B257,"!O21")))</f>
        <v/>
      </c>
      <c r="S257" s="297"/>
      <c r="T257" s="297" t="str">
        <f ca="true">IF(ISERROR(INDIRECT(CONCATENATE($B257,"!P18"))),"",INDIRECT(CONCATENATE($B257,"!P18")))</f>
        <v/>
      </c>
      <c r="U257" s="297" t="str">
        <f ca="true">IF(ISERROR(INDIRECT(CONCATENATE($B257,"!P19"))),"",INDIRECT(CONCATENATE($B257,"!P19")))</f>
        <v/>
      </c>
      <c r="V257" s="297" t="str">
        <f ca="true">IF(ISERROR(INDIRECT(CONCATENATE($B257,"!P20"))),"",INDIRECT(CONCATENATE($B257,"!P20")))</f>
        <v/>
      </c>
      <c r="W257" s="297" t="str">
        <f ca="true">IF(ISERROR(INDIRECT(CONCATENATE($B257,"!P21"))),"",INDIRECT(CONCATENATE($B257,"!P21")))</f>
        <v/>
      </c>
      <c r="X257" s="297"/>
      <c r="Y257" s="297" t="str">
        <f ca="true">IF(ISERROR(INDIRECT(CONCATENATE($B257,"!Q18"))),"",INDIRECT(CONCATENATE($B257,"!Q18")))</f>
        <v/>
      </c>
      <c r="Z257" s="297" t="str">
        <f ca="true">IF(ISERROR(INDIRECT(CONCATENATE($B257,"!Q19"))),"",INDIRECT(CONCATENATE($B257,"!Q19")))</f>
        <v/>
      </c>
      <c r="AA257" s="297" t="str">
        <f ca="true">IF(ISERROR(INDIRECT(CONCATENATE($B257,"!Q20"))),"",INDIRECT(CONCATENATE($B257,"!Q20")))</f>
        <v/>
      </c>
      <c r="AB257" s="297" t="str">
        <f ca="true">IF(ISERROR(INDIRECT(CONCATENATE($B257,"!Q21"))),"",INDIRECT(CONCATENATE($B257,"!Q1")))</f>
        <v/>
      </c>
    </row>
    <row r="297" s="236" customFormat="true" ht="16.5" customHeight="true" x14ac:dyDescent="0.2">
      <c r="A297" s="711" t="s">
        <v>7</v>
      </c>
      <c r="B297" s="711"/>
      <c r="C297" s="711"/>
      <c r="D297" s="700" t="s">
        <v>0</v>
      </c>
      <c r="E297" s="701"/>
      <c r="F297" s="701"/>
      <c r="G297" s="701"/>
      <c r="H297" s="702"/>
      <c r="I297" s="700" t="s">
        <v>1</v>
      </c>
      <c r="J297" s="701"/>
      <c r="K297" s="701"/>
      <c r="L297" s="701"/>
      <c r="M297" s="702"/>
      <c r="N297" s="700" t="s">
        <v>2</v>
      </c>
      <c r="O297" s="701"/>
      <c r="P297" s="701"/>
      <c r="Q297" s="701"/>
      <c r="R297" s="702"/>
      <c r="S297" s="700" t="s">
        <v>3</v>
      </c>
      <c r="T297" s="701"/>
      <c r="U297" s="701"/>
      <c r="V297" s="701"/>
      <c r="W297" s="702"/>
      <c r="X297" s="700" t="s">
        <v>4</v>
      </c>
      <c r="Y297" s="701"/>
      <c r="Z297" s="701"/>
      <c r="AA297" s="701"/>
      <c r="AB297" s="702"/>
    </row>
    <row r="298" s="240" customFormat="true" ht="22.5" customHeight="true" x14ac:dyDescent="0.2">
      <c r="A298" s="712"/>
      <c r="B298" s="712"/>
      <c r="C298" s="712"/>
      <c r="D298" s="250" t="s">
        <v>14</v>
      </c>
      <c r="E298" s="251" t="s">
        <v>15</v>
      </c>
      <c r="F298" s="238" t="s">
        <v>16</v>
      </c>
      <c r="G298" s="238" t="s">
        <v>22</v>
      </c>
      <c r="H298" s="239" t="s">
        <v>17</v>
      </c>
      <c r="I298" s="250" t="s">
        <v>14</v>
      </c>
      <c r="J298" s="251" t="s">
        <v>15</v>
      </c>
      <c r="K298" s="238" t="s">
        <v>16</v>
      </c>
      <c r="L298" s="238" t="s">
        <v>22</v>
      </c>
      <c r="M298" s="239" t="s">
        <v>17</v>
      </c>
      <c r="N298" s="250" t="s">
        <v>14</v>
      </c>
      <c r="O298" s="251" t="s">
        <v>15</v>
      </c>
      <c r="P298" s="238" t="s">
        <v>16</v>
      </c>
      <c r="Q298" s="238" t="s">
        <v>22</v>
      </c>
      <c r="R298" s="239" t="s">
        <v>17</v>
      </c>
      <c r="S298" s="250" t="s">
        <v>14</v>
      </c>
      <c r="T298" s="251" t="s">
        <v>15</v>
      </c>
      <c r="U298" s="238" t="s">
        <v>16</v>
      </c>
      <c r="V298" s="238" t="s">
        <v>22</v>
      </c>
      <c r="W298" s="239" t="s">
        <v>17</v>
      </c>
      <c r="X298" s="250" t="s">
        <v>14</v>
      </c>
      <c r="Y298" s="251" t="s">
        <v>15</v>
      </c>
      <c r="Z298" s="238" t="s">
        <v>16</v>
      </c>
      <c r="AA298" s="238" t="s">
        <v>22</v>
      </c>
      <c r="AB298" s="239" t="s">
        <v>17</v>
      </c>
    </row>
    <row r="299" s="260" customFormat="true" ht="15" customHeight="true" x14ac:dyDescent="0.2">
      <c r="A299" s="703" t="s">
        <v>10</v>
      </c>
      <c r="B299" s="704"/>
      <c r="C299" s="357">
        <v>2000</v>
      </c>
      <c r="D299" s="252">
        <f ca="true">IF((D301+H301)&gt;100,D301*100/(D301+H301),D301)</f>
        <v>46.416727954912858</v>
      </c>
      <c r="E299" s="253">
        <f ca="true">D299*AVERAGEIF(E305:E316,"&gt;0")/100</f>
        <v>43.40098028857593</v>
      </c>
      <c r="F299" s="254">
        <f ca="true">D299*(100-AVERAGEIF(E305:E316,"&gt;0"))/100</f>
        <v>3.0157476663369316</v>
      </c>
      <c r="G299" s="255">
        <f ca="true">100-(E299+F299+H299)</f>
        <v>38.183255735980651</v>
      </c>
      <c r="H299" s="256">
        <f ca="true">IF((D301+H301)&gt;100,H301*100/(D301+H301),H301)</f>
        <v>15.400016309106491</v>
      </c>
      <c r="I299" s="252">
        <f ca="true">IF((I301+M301)&gt;100,I301*100/(I301+M301),I301)</f>
        <v>54.793708296640034</v>
      </c>
      <c r="J299" s="253">
        <f ca="true">I299*AVERAGEIF(J305:J316,"&gt;0")/100</f>
        <v>52.989290190638584</v>
      </c>
      <c r="K299" s="257">
        <f ca="true">I299*(100-AVERAGEIF(J305:J316,"&gt;0"))/100</f>
        <v>1.8044181060014532</v>
      </c>
      <c r="L299" s="258">
        <f ca="true">100-(J299+K299+M299)</f>
        <v>36.290131975998371</v>
      </c>
      <c r="M299" s="259">
        <f ca="true">IF((I301+M301)&gt;100,M301*100/(I301+M301),M301)</f>
        <v>8.9161597273615882</v>
      </c>
      <c r="N299" s="252">
        <f ca="true">IF((N301+R301)&gt;100,N301*100/(N301+R301),N301)</f>
        <v>62.09326765173364</v>
      </c>
      <c r="O299" s="253">
        <f ca="true">N299*AVERAGEIF(O305:O316,"&gt;0")/100</f>
        <v>60.472227693075183</v>
      </c>
      <c r="P299" s="257">
        <f ca="true">N299*(100-AVERAGEIF(O305:O316,"&gt;0"))/100</f>
        <v>1.6210399586584605</v>
      </c>
      <c r="Q299" s="258">
        <f ca="true">100-(O299+P299+R299)</f>
        <v>30.678515261073656</v>
      </c>
      <c r="R299" s="259">
        <f ca="true">IF((N301+R301)&gt;100,R301*100/(N301+R301),R301)</f>
        <v>7.2282170871927036</v>
      </c>
      <c r="S299" s="252">
        <f ca="true">IF((S301+W301)&gt;100,S301*100/(S301+W301),S301)</f>
        <v>61.425844449871875</v>
      </c>
      <c r="T299" s="253">
        <f ca="true">S299*AVERAGEIF(T305:T316,"&gt;0")/100</f>
        <v>60.162132786693952</v>
      </c>
      <c r="U299" s="257">
        <f ca="true">S299*(100-AVERAGEIF(T305:T316,"&gt;0"))/100</f>
        <v>1.2637116631779204</v>
      </c>
      <c r="V299" s="258">
        <f ca="true">100-(T299+U299+W299)</f>
        <v>31.922236631393588</v>
      </c>
      <c r="W299" s="259">
        <f ca="true">IF((S301+W301)&gt;100,W301*100/(S301+W301),W301)</f>
        <v>6.6519189187345376</v>
      </c>
      <c r="X299" s="252">
        <f ca="true">IF((X301+AB301)&gt;100,X301*100/(X301+AB301),X301)</f>
        <v>60.219591153888359</v>
      </c>
      <c r="Y299" s="253">
        <f ca="true">X299*AVERAGEIF(Y305:Y316,"&gt;0")/100</f>
        <v>59.362725817413256</v>
      </c>
      <c r="Z299" s="257">
        <f ca="true">X299*(100-AVERAGEIF(Y305:Y316,"&gt;0"))/100</f>
        <v>0.85686533647510654</v>
      </c>
      <c r="AA299" s="258">
        <f ca="true">100-(Y299+Z299+AB299)</f>
        <v>34.265204198581102</v>
      </c>
      <c r="AB299" s="259">
        <f ca="true">IF((X301+AB301)&gt;100,AB301*100/(X301+AB301),AB301)</f>
        <v>5.5152046475305383</v>
      </c>
    </row>
    <row r="300" s="260" customFormat="true" ht="15" customHeight="true" x14ac:dyDescent="0.2">
      <c r="A300" s="705"/>
      <c r="B300" s="706"/>
      <c r="C300" s="358">
        <v>2020</v>
      </c>
      <c r="D300" s="261">
        <f ca="true">IF((D302+H302)&gt;100,D302*100/(D302+H302),D302)</f>
        <v>87.671161487319949</v>
      </c>
      <c r="E300" s="262">
        <f ca="true">D300*AVERAGEIF(E305:E316,"&gt;0")/100</f>
        <v>81.975066301178146</v>
      </c>
      <c r="F300" s="263">
        <f ca="true">D300*(100-AVERAGEIF(E305:E316,"&gt;0"))/100</f>
        <v>5.6960951861418163</v>
      </c>
      <c r="G300" s="264">
        <f ca="true">100-(E300+F300+H300)</f>
        <v>0</v>
      </c>
      <c r="H300" s="265">
        <f ca="true">IF((D302+H302)&gt;100,H302*100/(D302+H302),H302)</f>
        <v>12.328838512680056</v>
      </c>
      <c r="I300" s="261">
        <f ca="true">IF((I302+M302)&gt;100,I302*100/(I302+M302),I302)</f>
        <v>93.856491998502733</v>
      </c>
      <c r="J300" s="262">
        <f ca="true">I300*AVERAGEIF(J305:J316,"&gt;0")/100</f>
        <v>90.765692729889196</v>
      </c>
      <c r="K300" s="263">
        <f ca="true">I300*(100-AVERAGEIF(J305:J316,"&gt;0"))/100</f>
        <v>3.090799268613543</v>
      </c>
      <c r="L300" s="264">
        <f ca="true">100-(J300+K300+M300)</f>
        <v>0</v>
      </c>
      <c r="M300" s="265">
        <f ca="true">IF((I302+M302)&gt;100,M302*100/(I302+M302),M302)</f>
        <v>6.1435080014972696</v>
      </c>
      <c r="N300" s="261">
        <f ca="true">IF((N302+R302)&gt;100,N302*100/(N302+R302),N302)</f>
        <v>94.339490311481157</v>
      </c>
      <c r="O300" s="262">
        <f ca="true">N300*AVERAGEIF(O305:O316,"&gt;0")/100</f>
        <v>91.876613267674713</v>
      </c>
      <c r="P300" s="263">
        <f ca="true">N300*(100-AVERAGEIF(O305:O316,"&gt;0"))/100</f>
        <v>2.4628770438064378</v>
      </c>
      <c r="Q300" s="264">
        <f ca="true">100-(O300+P300+R300)</f>
        <v>0</v>
      </c>
      <c r="R300" s="265">
        <f ca="true">IF((N302+R302)&gt;100,R302*100/(N302+R302),R302)</f>
        <v>5.6605096885188386</v>
      </c>
      <c r="S300" s="261">
        <f ca="true">IF((S302+W302)&gt;100,S302*100/(S302+W302),S302)</f>
        <v>95.555071781720088</v>
      </c>
      <c r="T300" s="262">
        <f ca="true">S300*AVERAGEIF(T305:T316,"&gt;0")/100</f>
        <v>93.589220766274835</v>
      </c>
      <c r="U300" s="263">
        <f ca="true">S300*(100-AVERAGEIF(T305:T316,"&gt;0"))/100</f>
        <v>1.9658510154452573</v>
      </c>
      <c r="V300" s="264">
        <f ca="true">100-(T300+U300+W300)</f>
        <v>0</v>
      </c>
      <c r="W300" s="265">
        <f ca="true">IF((S302+W302)&gt;100,W302*100/(S302+W302),W302)</f>
        <v>4.4449282182799079</v>
      </c>
      <c r="X300" s="261">
        <f ca="true">IF((X302+AB302)&gt;100,X302*100/(X302+AB302),X302)</f>
        <v>96.867440403780833</v>
      </c>
      <c r="Y300" s="262">
        <f ca="true">X300*AVERAGEIF(Y305:Y316,"&gt;0")/100</f>
        <v>95.489112349328266</v>
      </c>
      <c r="Z300" s="263">
        <f ca="true">X300*(100-AVERAGEIF(Y305:Y316,"&gt;0"))/100</f>
        <v>1.3783280544525676</v>
      </c>
      <c r="AA300" s="264">
        <f ca="true">100-(Y300+Z300+AB300)</f>
        <v>0</v>
      </c>
      <c r="AB300" s="265">
        <f ca="true">IF((X302+AB302)&gt;100,AB302*100/(X302+AB302),AB302)</f>
        <v>3.132559596219167</v>
      </c>
    </row>
    <row r="301" hidden="true" x14ac:dyDescent="0.2">
      <c r="A301" s="707" t="s">
        <v>12</v>
      </c>
      <c r="B301" s="708"/>
      <c r="C301" s="266">
        <f>MinRegYear(C299,C305:C316)</f>
        <v>2000</v>
      </c>
      <c r="D301" s="267">
        <f ca="true">IF(MAX(C305:C316)-MIN(C305:C316)&lt;5,AVERAGEIF(C305:C316,"&gt;0",D305:D316),
IF(FORECAST($C301,D$305:D$316,$C$305:$C$316)&lt;0,0,
IF(FORECAST($C301,D$305:D$316,$C$305:$C$316)&gt;100,100,
FORECAST($C301,D$305:D$316,$C$305:$C$316))))</f>
        <v>46.416727954912858</v>
      </c>
      <c r="E301" s="268"/>
      <c r="F301" s="269"/>
      <c r="G301" s="269"/>
      <c r="H301" s="270">
        <f ca="true">IF(MAX(C305:C316)-MIN(C305:C316)&lt;5,AVERAGEIF(C305:C316,"&gt;0",H305:H316),
IF(FORECAST($C301,H$305:H$316,$C$305:$C$316)&lt;0,0,
IF(FORECAST($C301,H$305:H$316,$C$305:$C$316)&gt;100,100,
FORECAST($C301,H$305:H$316,$C$305:$C$316))))</f>
        <v>15.400016309106491</v>
      </c>
      <c r="I301" s="267">
        <f ca="true">IF(MAX(C305:C316)-MIN(C305:C316)&lt;5,AVERAGEIF(C305:C316,"&gt;0",I305:I316),
IF(FORECAST($C301,I$305:I$316,$C$305:$C$316)&lt;0,0,
IF(FORECAST($C301,I$305:I$316,$C$305:$C$316)&gt;100,100,
FORECAST($C301,I$305:I$316,$C$305:$C$316))))</f>
        <v>54.793708296640034</v>
      </c>
      <c r="J301" s="268"/>
      <c r="K301" s="269"/>
      <c r="L301" s="269"/>
      <c r="M301" s="270">
        <f ca="true">IF(MAX(C305:C316)-MIN(C305:C316)&lt;5,AVERAGEIF(C305:C316,"&gt;0",M305:M316),
IF(FORECAST($C301,M$305:M$316,$C$305:$C$316)&lt;0,0,
IF(FORECAST($C301,M$305:M$316,$C$305:$C$316)&gt;100,100,
FORECAST($C301,M$305:M$316,$C$305:$C$316))))</f>
        <v>8.9161597273615882</v>
      </c>
      <c r="N301" s="267">
        <f ca="true">IF(MAX(C305:C316)-MIN(C305:C316)&lt;5,AVERAGEIF(C305:C316,"&gt;0",N305:N316),
IF(FORECAST($C301,N$305:N$316,$C$305:$C$316)&lt;0,0,
IF(FORECAST($C301,N$305:N$316,$C$305:$C$316)&gt;100,100,
FORECAST($C301,N$305:N$316,$C$305:$C$316))))</f>
        <v>62.09326765173364</v>
      </c>
      <c r="O301" s="268"/>
      <c r="P301" s="269"/>
      <c r="Q301" s="269"/>
      <c r="R301" s="270">
        <f ca="true">IF(MAX(C305:C316)-MIN(C305:C316)&lt;5,AVERAGEIF(C305:C316,"&gt;0",R305:R316),
IF(FORECAST($C301,R$305:R$316,$C$305:$C$316)&lt;0,0,
IF(FORECAST($C301,R$305:R$316,$C$305:$C$316)&gt;100,100,
FORECAST($C301,R$305:R$316,$C$305:$C$316))))</f>
        <v>7.2282170871927036</v>
      </c>
      <c r="S301" s="267">
        <f ca="true">IF(MAX(C305:C316)-MIN(C305:C316)&lt;5,AVERAGEIF(C305:C316,"&gt;0",S305:S316),
IF(FORECAST($C301,S$305:S$316,$C$305:$C$316)&lt;0,0,
IF(FORECAST($C301,S$305:S$316,$C$305:$C$316)&gt;100,100,
FORECAST($C301,S$305:S$316,$C$305:$C$316))))</f>
        <v>61.425844449871875</v>
      </c>
      <c r="T301" s="268"/>
      <c r="U301" s="269"/>
      <c r="V301" s="269"/>
      <c r="W301" s="270">
        <f ca="true">IF(MAX(C305:C316)-MIN(C305:C316)&lt;5,AVERAGEIF(C305:C316,"&gt;0",W305:W316),
IF(FORECAST($C301,W$305:W$316,$C$305:$C$316)&lt;0,0,
IF(FORECAST($C301,W$305:W$316,$C$305:$C$316)&gt;100,100,
FORECAST($C301,W$305:W$316,$C$305:$C$316))))</f>
        <v>6.6519189187345376</v>
      </c>
      <c r="X301" s="267">
        <f ca="true">IF(MAX(C305:C316)-MIN(C305:C316)&lt;5,AVERAGEIF(C305:C316,"&gt;0",X305:X316),
IF(FORECAST($C301,X$305:X$316,$C$305:$C$316)&lt;0,0,
IF(FORECAST($C301,X$305:X$316,$C$305:$C$316)&gt;100,100,
FORECAST($C301,X$305:X$316,$C$305:$C$316))))</f>
        <v>60.219591153888359</v>
      </c>
      <c r="Y301" s="268"/>
      <c r="Z301" s="269"/>
      <c r="AA301" s="269"/>
      <c r="AB301" s="270">
        <f ca="true">IF(MAX(C305:C316)-MIN(C305:C316)&lt;5,AVERAGEIF(C305:C316,"&gt;0",AB305:AB316),
IF(FORECAST($C301,AB$305:AB$316,$C$305:$C$316)&lt;0,0,
IF(FORECAST($C301,AB$305:AB$316,$C$305:$C$316)&gt;100,100,
FORECAST($C301,AB$305:AB$316,$C$305:$C$316))))</f>
        <v>5.5152046475305383</v>
      </c>
    </row>
    <row r="302" hidden="true" x14ac:dyDescent="0.2">
      <c r="A302" s="709"/>
      <c r="B302" s="710"/>
      <c r="C302" s="245">
        <f>MaxRegYear(C300,C305:C316)</f>
        <v>2020</v>
      </c>
      <c r="D302" s="271">
        <f ca="true">IF(MAX(C305:C316)-MIN(C305:C316)&lt;5,AVERAGEIF(C305:C316,"&gt;0",D305:D316),
IF(FORECAST($C302,D$305:D$316,$C$305:$C$316)&lt;0,0,
IF(FORECAST($C302,D$305:D$316,$C$305:$C$316)&gt;100,100,
FORECAST($C302,D$305:D$316,$C$305:$C$316))))</f>
        <v>97.500145927463564</v>
      </c>
      <c r="E302" s="272"/>
      <c r="F302" s="273"/>
      <c r="G302" s="273"/>
      <c r="H302" s="274">
        <f ca="true">IF(MAX(C305:C316)-MIN(C305:C316)&lt;5,AVERAGEIF(C305:C316,"&gt;0",H305:H316),
IF(FORECAST($C302,H$305:H$316,$C$305:$C$316)&lt;0,0,
IF(FORECAST($C302,H$305:H$316,$C$305:$C$316)&gt;100,100,
FORECAST($C302,H$305:H$316,$C$305:$C$316))))</f>
        <v>13.711048578685649</v>
      </c>
      <c r="I302" s="271">
        <f ca="true">IF(MAX(C305:C316)-MIN(C305:C316)&lt;5,AVERAGEIF(C305:C316,"&gt;0",I305:I316),
IF(FORECAST($C302,I$305:I$316,$C$305:$C$316)&lt;0,0,
IF(FORECAST($C302,I$305:I$316,$C$305:$C$316)&gt;100,100,
FORECAST($C302,I$305:I$316,$C$305:$C$316))))</f>
        <v>100</v>
      </c>
      <c r="J302" s="272"/>
      <c r="K302" s="273"/>
      <c r="L302" s="273"/>
      <c r="M302" s="274">
        <f ca="true">IF(MAX(C305:C316)-MIN(C305:C316)&lt;5,AVERAGEIF(C305:C316,"&gt;0",M305:M316),
IF(FORECAST($C302,M$305:M$316,$C$305:$C$316)&lt;0,0,
IF(FORECAST($C302,M$305:M$316,$C$305:$C$316)&gt;100,100,
FORECAST($C302,M$305:M$316,$C$305:$C$316))))</f>
        <v>6.5456399133213665</v>
      </c>
      <c r="N302" s="271">
        <f ca="true">IF(MAX(C305:C316)-MIN(C305:C316)&lt;5,AVERAGEIF(C305:C316,"&gt;0",N305:N316),
IF(FORECAST($C302,N$305:N$316,$C$305:$C$316)&lt;0,0,
IF(FORECAST($C302,N$305:N$316,$C$305:$C$316)&gt;100,100,
FORECAST($C302,N$305:N$316,$C$305:$C$316))))</f>
        <v>100</v>
      </c>
      <c r="O302" s="272"/>
      <c r="P302" s="273"/>
      <c r="Q302" s="273"/>
      <c r="R302" s="274">
        <f ca="true">IF(MAX(C305:C316)-MIN(C305:C316)&lt;5,AVERAGEIF(C305:C316,"&gt;0",R305:R316),
IF(FORECAST($C302,R$305:R$316,$C$305:$C$316)&lt;0,0,
IF(FORECAST($C302,R$305:R$316,$C$305:$C$316)&gt;100,100,
FORECAST($C302,R$305:R$316,$C$305:$C$316))))</f>
        <v>6.0001486862283286</v>
      </c>
      <c r="S302" s="271">
        <f ca="true">IF(MAX(C305:C316)-MIN(C305:C316)&lt;5,AVERAGEIF(C305:C316,"&gt;0",S305:S316),
IF(FORECAST($C302,S$305:S$316,$C$305:$C$316)&lt;0,0,
IF(FORECAST($C302,S$305:S$316,$C$305:$C$316)&gt;100,100,
FORECAST($C302,S$305:S$316,$C$305:$C$316))))</f>
        <v>100</v>
      </c>
      <c r="T302" s="272"/>
      <c r="U302" s="273"/>
      <c r="V302" s="273"/>
      <c r="W302" s="274">
        <f ca="true">IF(MAX(C305:C316)-MIN(C305:C316)&lt;5,AVERAGEIF(C305:C316,"&gt;0",W305:W316),
IF(FORECAST($C302,W$305:W$316,$C$305:$C$316)&lt;0,0,
IF(FORECAST($C302,W$305:W$316,$C$305:$C$316)&gt;100,100,
FORECAST($C302,W$305:W$316,$C$305:$C$316))))</f>
        <v>4.6516926159959553</v>
      </c>
      <c r="X302" s="271">
        <f ca="true">IF(MAX(C305:C316)-MIN(C305:C316)&lt;5,AVERAGEIF(C305:C316,"&gt;0",X305:X316),
IF(FORECAST($C302,X$305:X$316,$C$305:$C$316)&lt;0,0,
IF(FORECAST($C302,X$305:X$316,$C$305:$C$316)&gt;100,100,
FORECAST($C302,X$305:X$316,$C$305:$C$316))))</f>
        <v>100</v>
      </c>
      <c r="Y302" s="272"/>
      <c r="Z302" s="273"/>
      <c r="AA302" s="273"/>
      <c r="AB302" s="274">
        <f ca="true">IF(MAX(C305:C316)-MIN(C305:C316)&lt;5,AVERAGEIF(C305:C316,"&gt;0",AB305:AB316),
IF(FORECAST($C302,AB$305:AB$316,$C$305:$C$316)&lt;0,0,
IF(FORECAST($C302,AB$305:AB$316,$C$305:$C$316)&gt;100,100,
FORECAST($C302,AB$305:AB$316,$C$305:$C$316))))</f>
        <v>3.2338622587336374</v>
      </c>
    </row>
    <row r="303" ht="9" customHeight="true" x14ac:dyDescent="0.2">
      <c r="D303" s="275"/>
      <c r="I303" s="275"/>
      <c r="K303" s="235"/>
      <c r="L303" s="235"/>
      <c r="N303" s="275"/>
      <c r="P303" s="235"/>
      <c r="Q303" s="235"/>
      <c r="S303" s="275"/>
      <c r="U303" s="235"/>
      <c r="V303" s="235"/>
      <c r="X303" s="275"/>
      <c r="Z303" s="235"/>
      <c r="AA303" s="235"/>
      <c r="AB303" s="276"/>
    </row>
    <row r="304" s="304" customFormat="true" ht="22.5" customHeight="true" x14ac:dyDescent="0.2">
      <c r="B304" s="298" t="s">
        <v>8</v>
      </c>
      <c r="C304" s="278" t="s">
        <v>9</v>
      </c>
      <c r="D304" s="279" t="s">
        <v>14</v>
      </c>
      <c r="E304" s="686" t="s">
        <v>595</v>
      </c>
      <c r="F304" s="367"/>
      <c r="G304" s="367"/>
      <c r="H304" s="281" t="s">
        <v>17</v>
      </c>
      <c r="I304" s="279" t="s">
        <v>14</v>
      </c>
      <c r="J304" s="686" t="s">
        <v>595</v>
      </c>
      <c r="K304" s="367"/>
      <c r="L304" s="367"/>
      <c r="M304" s="281" t="s">
        <v>17</v>
      </c>
      <c r="N304" s="279" t="s">
        <v>14</v>
      </c>
      <c r="O304" s="686" t="s">
        <v>595</v>
      </c>
      <c r="P304" s="367"/>
      <c r="Q304" s="367"/>
      <c r="R304" s="281" t="s">
        <v>17</v>
      </c>
      <c r="S304" s="279" t="s">
        <v>14</v>
      </c>
      <c r="T304" s="686" t="s">
        <v>595</v>
      </c>
      <c r="U304" s="367"/>
      <c r="V304" s="367"/>
      <c r="W304" s="281" t="s">
        <v>17</v>
      </c>
      <c r="X304" s="279" t="s">
        <v>14</v>
      </c>
      <c r="Y304" s="686" t="s">
        <v>595</v>
      </c>
      <c r="Z304" s="367"/>
      <c r="AA304" s="367"/>
      <c r="AB304" s="281" t="s">
        <v>17</v>
      </c>
      <c r="AD304" s="368"/>
    </row>
    <row r="305" x14ac:dyDescent="0.2">
      <c r="A305" s="283"/>
      <c r="B305" s="585" t="s">
        <v>140</v>
      </c>
      <c r="C305" s="586">
        <v>2000</v>
      </c>
      <c r="D305" s="197">
        <f t="shared" ref="D305:D316" ca="true" si="65">IF(ISERROR(INDIRECT(CONCATENATE($B305,"!M16"))),"",INDIRECT(CONCATENATE($B305,"!M16")))</f>
        <v>56.87757639681179</v>
      </c>
      <c r="E305" s="287">
        <f t="shared" ref="E305:E316" ca="true" si="66">IF(ISERROR(INDIRECT(CONCATENATE($B305,"!M23"))),"",INDIRECT(CONCATENATE($B305,"!M23")))</f>
        <v>92.961124522591049</v>
      </c>
      <c r="F305" s="285"/>
      <c r="G305" s="285"/>
      <c r="H305" s="286">
        <f t="shared" ref="H305:H316" ca="true" si="67">IF(ISERROR(INDIRECT(CONCATENATE($B305,"!M21"))),"",INDIRECT(CONCATENATE($B305,"!M21")))</f>
        <v>0</v>
      </c>
      <c r="I305" s="197">
        <f t="shared" ref="I305:I316" ca="true" si="68">IF(ISERROR(INDIRECT(CONCATENATE($B305,"!N16"))),"",INDIRECT(CONCATENATE($B305,"!N16")))</f>
        <v>57.852726028217361</v>
      </c>
      <c r="J305" s="284">
        <f t="shared" ref="J305:J316" ca="true" si="69">IF(ISERROR(INDIRECT(CONCATENATE($B305,"!N23"))),"",INDIRECT(CONCATENATE($B305,"!N23")))</f>
        <v>96.948929333723115</v>
      </c>
      <c r="K305" s="285"/>
      <c r="L305" s="285"/>
      <c r="M305" s="286">
        <f t="shared" ref="M305:M316" ca="true" si="70">IF(ISERROR(INDIRECT(CONCATENATE($B305,"!N21"))),"",INDIRECT(CONCATENATE($B305,"!N21")))</f>
        <v>0</v>
      </c>
      <c r="N305" s="197">
        <f t="shared" ref="N305:N316" ca="true" si="71">IF(ISERROR(INDIRECT(CONCATENATE($B305,"!O16"))),"",INDIRECT(CONCATENATE($B305,"!O16")))</f>
        <v>65.05242885695958</v>
      </c>
      <c r="O305" s="284">
        <f t="shared" ref="O305:O316" ca="true" si="72">IF(ISERROR(INDIRECT(CONCATENATE($B305,"!O23"))),"",INDIRECT(CONCATENATE($B305,"!O23")))</f>
        <v>96.327048836025526</v>
      </c>
      <c r="P305" s="285"/>
      <c r="Q305" s="285"/>
      <c r="R305" s="286">
        <f t="shared" ref="R305:R316" ca="true" si="73">IF(ISERROR(INDIRECT(CONCATENATE($B305,"!O21"))),"",INDIRECT(CONCATENATE($B305,"!O21")))</f>
        <v>0</v>
      </c>
      <c r="S305" s="197">
        <f t="shared" ref="S305:S316" ca="true" si="74">IF(ISERROR(INDIRECT(CONCATENATE($B305,"!P16"))),"",INDIRECT(CONCATENATE($B305,"!P16")))</f>
        <v>63.012864885620523</v>
      </c>
      <c r="T305" s="284">
        <f t="shared" ref="T305:T316" ca="true" si="75">IF(ISERROR(INDIRECT(CONCATENATE($B305,"!P23"))),"",INDIRECT(CONCATENATE($B305,"!P23")))</f>
        <v>97.105111689503588</v>
      </c>
      <c r="U305" s="285"/>
      <c r="V305" s="285"/>
      <c r="W305" s="286">
        <f t="shared" ref="W305:W316" ca="true" si="76">IF(ISERROR(INDIRECT(CONCATENATE($B305,"!P21"))),"",INDIRECT(CONCATENATE($B305,"!P21")))</f>
        <v>0</v>
      </c>
      <c r="X305" s="197">
        <f t="shared" ref="X305:X316" ca="true" si="77">IF(ISERROR(INDIRECT(CONCATENATE($B305,"!Q16"))),"",INDIRECT(CONCATENATE($B305,"!Q16")))</f>
        <v>61.699948315134712</v>
      </c>
      <c r="Y305" s="284">
        <f t="shared" ref="Y305:Y316" ca="true" si="78">IF(ISERROR(INDIRECT(CONCATENATE($B305,"!Q23"))),"",INDIRECT(CONCATENATE($B305,"!Q23")))</f>
        <v>97.450618552976437</v>
      </c>
      <c r="Z305" s="285"/>
      <c r="AA305" s="285"/>
      <c r="AB305" s="286">
        <f t="shared" ref="AB305:AB316" ca="true" si="79">IF(ISERROR(INDIRECT(CONCATENATE($B305,"!Q221"))),"",INDIRECT(CONCATENATE($B305,"!Q21")))</f>
        <v>0</v>
      </c>
    </row>
    <row r="306" x14ac:dyDescent="0.2">
      <c r="A306" s="283"/>
      <c r="B306" s="587" t="s">
        <v>35</v>
      </c>
      <c r="C306" s="588">
        <v>2006</v>
      </c>
      <c r="D306" s="198">
        <f t="shared" ca="true" si="65"/>
        <v>42.382835257056698</v>
      </c>
      <c r="E306" s="287">
        <f t="shared" ca="true" si="66"/>
        <v>93.888053751604929</v>
      </c>
      <c r="F306" s="285"/>
      <c r="G306" s="285"/>
      <c r="H306" s="288">
        <f t="shared" ca="true" si="67"/>
        <v>35.17648282044204</v>
      </c>
      <c r="I306" s="198">
        <f t="shared" ca="true" si="68"/>
        <v>60.605723731122495</v>
      </c>
      <c r="J306" s="287">
        <f t="shared" ca="true" si="69"/>
        <v>97.195752833558785</v>
      </c>
      <c r="K306" s="285"/>
      <c r="L306" s="285"/>
      <c r="M306" s="288">
        <f t="shared" ca="true" si="70"/>
        <v>20.303128108148215</v>
      </c>
      <c r="N306" s="198">
        <f t="shared" ca="true" si="71"/>
        <v>67.153937643207144</v>
      </c>
      <c r="O306" s="287">
        <f t="shared" ca="true" si="72"/>
        <v>97.647262277520113</v>
      </c>
      <c r="P306" s="285"/>
      <c r="Q306" s="285"/>
      <c r="R306" s="288">
        <f t="shared" ca="true" si="73"/>
        <v>15.574576886578825</v>
      </c>
      <c r="S306" s="198">
        <f t="shared" ca="true" si="74"/>
        <v>67.785412611448407</v>
      </c>
      <c r="T306" s="287">
        <f t="shared" ca="true" si="75"/>
        <v>98.68402952031596</v>
      </c>
      <c r="U306" s="285"/>
      <c r="V306" s="285"/>
      <c r="W306" s="288">
        <f t="shared" ca="true" si="76"/>
        <v>15.359942836481347</v>
      </c>
      <c r="X306" s="198">
        <f t="shared" ca="true" si="77"/>
        <v>66.671334261074449</v>
      </c>
      <c r="Y306" s="287">
        <f t="shared" ca="true" si="78"/>
        <v>99.111840140640084</v>
      </c>
      <c r="Z306" s="285"/>
      <c r="AA306" s="285"/>
      <c r="AB306" s="288">
        <f t="shared" ca="true" si="79"/>
        <v>13.080547596841056</v>
      </c>
    </row>
    <row r="307" x14ac:dyDescent="0.2">
      <c r="A307" s="283"/>
      <c r="B307" s="587" t="s">
        <v>370</v>
      </c>
      <c r="C307" s="588">
        <v>2011</v>
      </c>
      <c r="D307" s="198">
        <f t="shared" ca="true" si="65"/>
        <v>80.8</v>
      </c>
      <c r="E307" s="287">
        <f t="shared" ca="true" si="66"/>
        <v>90.3</v>
      </c>
      <c r="F307" s="285"/>
      <c r="G307" s="285"/>
      <c r="H307" s="288">
        <f t="shared" ca="true" si="67"/>
        <v>19.3</v>
      </c>
      <c r="I307" s="198">
        <f t="shared" ca="true" si="68"/>
        <v>89.9</v>
      </c>
      <c r="J307" s="287">
        <f t="shared" ca="true" si="69"/>
        <v>94.5</v>
      </c>
      <c r="K307" s="285"/>
      <c r="L307" s="285"/>
      <c r="M307" s="288">
        <f t="shared" ca="true" si="70"/>
        <v>9.8000000000000007</v>
      </c>
      <c r="N307" s="198">
        <f t="shared" ca="true" si="71"/>
        <v>89.9</v>
      </c>
      <c r="O307" s="287">
        <f t="shared" ca="true" si="72"/>
        <v>96.8</v>
      </c>
      <c r="P307" s="285"/>
      <c r="Q307" s="285"/>
      <c r="R307" s="288">
        <f t="shared" ca="true" si="73"/>
        <v>10.199999999999999</v>
      </c>
      <c r="S307" s="198">
        <f t="shared" ca="true" si="74"/>
        <v>93.1</v>
      </c>
      <c r="T307" s="287">
        <f t="shared" ca="true" si="75"/>
        <v>96.2</v>
      </c>
      <c r="U307" s="285"/>
      <c r="V307" s="285"/>
      <c r="W307" s="288">
        <f t="shared" ca="true" si="76"/>
        <v>6.7</v>
      </c>
      <c r="X307" s="198">
        <f t="shared" ca="true" si="77"/>
        <v>95.2</v>
      </c>
      <c r="Y307" s="287">
        <f t="shared" ca="true" si="78"/>
        <v>98.1</v>
      </c>
      <c r="Z307" s="285"/>
      <c r="AA307" s="285"/>
      <c r="AB307" s="288">
        <f t="shared" ca="true" si="79"/>
        <v>4.3</v>
      </c>
      <c r="AD307" s="289"/>
    </row>
    <row r="308" x14ac:dyDescent="0.2">
      <c r="A308" s="283"/>
      <c r="B308" s="587" t="s">
        <v>493</v>
      </c>
      <c r="C308" s="588">
        <v>2018</v>
      </c>
      <c r="D308" s="198">
        <f t="shared" ca="true" si="65"/>
        <v>95.002481617748415</v>
      </c>
      <c r="E308" s="287">
        <f t="shared" ca="true" si="66"/>
        <v>96.862366277015838</v>
      </c>
      <c r="F308" s="285"/>
      <c r="G308" s="285"/>
      <c r="H308" s="288">
        <f t="shared" ca="true" si="67"/>
        <v>4.1678888877474201</v>
      </c>
      <c r="I308" s="198">
        <f t="shared" ca="true" si="68"/>
        <v>97.858458062787406</v>
      </c>
      <c r="J308" s="287">
        <f t="shared" ca="true" si="69"/>
        <v>98.182870395995906</v>
      </c>
      <c r="K308" s="285"/>
      <c r="L308" s="285"/>
      <c r="M308" s="288">
        <f t="shared" ca="true" si="70"/>
        <v>1.4131011267277056</v>
      </c>
      <c r="N308" s="198">
        <f t="shared" ca="true" si="71"/>
        <v>98.766048945940483</v>
      </c>
      <c r="O308" s="287">
        <f t="shared" ca="true" si="72"/>
        <v>98.783075572879127</v>
      </c>
      <c r="P308" s="285"/>
      <c r="Q308" s="285"/>
      <c r="R308" s="288">
        <f t="shared" ca="true" si="73"/>
        <v>0.98917176050437561</v>
      </c>
      <c r="S308" s="198">
        <f t="shared" ca="true" si="74"/>
        <v>98.523285618961708</v>
      </c>
      <c r="T308" s="287">
        <f t="shared" ca="true" si="75"/>
        <v>99.781673342291626</v>
      </c>
      <c r="U308" s="285"/>
      <c r="V308" s="285"/>
      <c r="W308" s="288">
        <f t="shared" ca="true" si="76"/>
        <v>1.0473368086643613</v>
      </c>
      <c r="X308" s="198">
        <f t="shared" ca="true" si="77"/>
        <v>99.270553743379224</v>
      </c>
      <c r="Y308" s="287">
        <f t="shared" ca="true" si="78"/>
        <v>99.645936165555355</v>
      </c>
      <c r="Z308" s="285"/>
      <c r="AA308" s="285"/>
      <c r="AB308" s="288">
        <f t="shared" ca="true" si="79"/>
        <v>0.68792181288647269</v>
      </c>
    </row>
    <row r="309" x14ac:dyDescent="0.2">
      <c r="A309" s="283"/>
      <c r="B309" s="587"/>
      <c r="C309" s="588"/>
      <c r="D309" s="198" t="str">
        <f t="shared" ca="true" si="65"/>
        <v/>
      </c>
      <c r="E309" s="287" t="str">
        <f t="shared" ca="true" si="66"/>
        <v/>
      </c>
      <c r="F309" s="285"/>
      <c r="G309" s="285"/>
      <c r="H309" s="288" t="str">
        <f t="shared" ca="true" si="67"/>
        <v/>
      </c>
      <c r="I309" s="198" t="str">
        <f t="shared" ca="true" si="68"/>
        <v/>
      </c>
      <c r="J309" s="287" t="str">
        <f t="shared" ca="true" si="69"/>
        <v/>
      </c>
      <c r="K309" s="285"/>
      <c r="L309" s="285"/>
      <c r="M309" s="288" t="str">
        <f t="shared" ca="true" si="70"/>
        <v/>
      </c>
      <c r="N309" s="198" t="str">
        <f t="shared" ca="true" si="71"/>
        <v/>
      </c>
      <c r="O309" s="287" t="str">
        <f t="shared" ca="true" si="72"/>
        <v/>
      </c>
      <c r="P309" s="285"/>
      <c r="Q309" s="285"/>
      <c r="R309" s="288" t="str">
        <f t="shared" ca="true" si="73"/>
        <v/>
      </c>
      <c r="S309" s="198" t="str">
        <f t="shared" ca="true" si="74"/>
        <v/>
      </c>
      <c r="T309" s="287" t="str">
        <f t="shared" ca="true" si="75"/>
        <v/>
      </c>
      <c r="U309" s="285"/>
      <c r="V309" s="285"/>
      <c r="W309" s="288" t="str">
        <f t="shared" ca="true" si="76"/>
        <v/>
      </c>
      <c r="X309" s="198" t="str">
        <f t="shared" ca="true" si="77"/>
        <v/>
      </c>
      <c r="Y309" s="287" t="str">
        <f t="shared" ca="true" si="78"/>
        <v/>
      </c>
      <c r="Z309" s="285"/>
      <c r="AA309" s="285"/>
      <c r="AB309" s="288" t="str">
        <f t="shared" ca="true" si="79"/>
        <v/>
      </c>
    </row>
    <row r="310" x14ac:dyDescent="0.2">
      <c r="A310" s="283"/>
      <c r="B310" s="587"/>
      <c r="C310" s="588"/>
      <c r="D310" s="198" t="str">
        <f t="shared" ca="true" si="65"/>
        <v/>
      </c>
      <c r="E310" s="287" t="str">
        <f t="shared" ca="true" si="66"/>
        <v/>
      </c>
      <c r="F310" s="285"/>
      <c r="G310" s="285"/>
      <c r="H310" s="288" t="str">
        <f t="shared" ca="true" si="67"/>
        <v/>
      </c>
      <c r="I310" s="198" t="str">
        <f t="shared" ca="true" si="68"/>
        <v/>
      </c>
      <c r="J310" s="287" t="str">
        <f t="shared" ca="true" si="69"/>
        <v/>
      </c>
      <c r="K310" s="285"/>
      <c r="L310" s="285"/>
      <c r="M310" s="288" t="str">
        <f t="shared" ca="true" si="70"/>
        <v/>
      </c>
      <c r="N310" s="198" t="str">
        <f t="shared" ca="true" si="71"/>
        <v/>
      </c>
      <c r="O310" s="287" t="str">
        <f t="shared" ca="true" si="72"/>
        <v/>
      </c>
      <c r="P310" s="285"/>
      <c r="Q310" s="285"/>
      <c r="R310" s="288" t="str">
        <f t="shared" ca="true" si="73"/>
        <v/>
      </c>
      <c r="S310" s="198" t="str">
        <f t="shared" ca="true" si="74"/>
        <v/>
      </c>
      <c r="T310" s="287" t="str">
        <f t="shared" ca="true" si="75"/>
        <v/>
      </c>
      <c r="U310" s="285"/>
      <c r="V310" s="285"/>
      <c r="W310" s="288" t="str">
        <f t="shared" ca="true" si="76"/>
        <v/>
      </c>
      <c r="X310" s="198" t="str">
        <f t="shared" ca="true" si="77"/>
        <v/>
      </c>
      <c r="Y310" s="287" t="str">
        <f t="shared" ca="true" si="78"/>
        <v/>
      </c>
      <c r="Z310" s="285"/>
      <c r="AA310" s="285"/>
      <c r="AB310" s="288" t="str">
        <f t="shared" ca="true" si="79"/>
        <v/>
      </c>
    </row>
    <row r="311" x14ac:dyDescent="0.2">
      <c r="A311" s="283"/>
      <c r="B311" s="587"/>
      <c r="C311" s="588"/>
      <c r="D311" s="198" t="str">
        <f t="shared" ca="true" si="65"/>
        <v/>
      </c>
      <c r="E311" s="287" t="str">
        <f t="shared" ca="true" si="66"/>
        <v/>
      </c>
      <c r="F311" s="285"/>
      <c r="G311" s="285"/>
      <c r="H311" s="288" t="str">
        <f t="shared" ca="true" si="67"/>
        <v/>
      </c>
      <c r="I311" s="198" t="str">
        <f t="shared" ca="true" si="68"/>
        <v/>
      </c>
      <c r="J311" s="287" t="str">
        <f t="shared" ca="true" si="69"/>
        <v/>
      </c>
      <c r="K311" s="285"/>
      <c r="L311" s="285"/>
      <c r="M311" s="288" t="str">
        <f t="shared" ca="true" si="70"/>
        <v/>
      </c>
      <c r="N311" s="198" t="str">
        <f t="shared" ca="true" si="71"/>
        <v/>
      </c>
      <c r="O311" s="287" t="str">
        <f t="shared" ca="true" si="72"/>
        <v/>
      </c>
      <c r="P311" s="285"/>
      <c r="Q311" s="285"/>
      <c r="R311" s="288" t="str">
        <f t="shared" ca="true" si="73"/>
        <v/>
      </c>
      <c r="S311" s="198" t="str">
        <f t="shared" ca="true" si="74"/>
        <v/>
      </c>
      <c r="T311" s="287" t="str">
        <f t="shared" ca="true" si="75"/>
        <v/>
      </c>
      <c r="U311" s="285"/>
      <c r="V311" s="285"/>
      <c r="W311" s="288" t="str">
        <f t="shared" ca="true" si="76"/>
        <v/>
      </c>
      <c r="X311" s="198" t="str">
        <f t="shared" ca="true" si="77"/>
        <v/>
      </c>
      <c r="Y311" s="287" t="str">
        <f t="shared" ca="true" si="78"/>
        <v/>
      </c>
      <c r="Z311" s="285"/>
      <c r="AA311" s="285"/>
      <c r="AB311" s="288" t="str">
        <f t="shared" ca="true" si="79"/>
        <v/>
      </c>
    </row>
    <row r="312" x14ac:dyDescent="0.2">
      <c r="A312" s="283"/>
      <c r="B312" s="587"/>
      <c r="C312" s="588"/>
      <c r="D312" s="198" t="str">
        <f t="shared" ca="true" si="65"/>
        <v/>
      </c>
      <c r="E312" s="287" t="str">
        <f t="shared" ca="true" si="66"/>
        <v/>
      </c>
      <c r="F312" s="285"/>
      <c r="G312" s="285"/>
      <c r="H312" s="288" t="str">
        <f t="shared" ca="true" si="67"/>
        <v/>
      </c>
      <c r="I312" s="198" t="str">
        <f t="shared" ca="true" si="68"/>
        <v/>
      </c>
      <c r="J312" s="287" t="str">
        <f t="shared" ca="true" si="69"/>
        <v/>
      </c>
      <c r="K312" s="285"/>
      <c r="L312" s="285"/>
      <c r="M312" s="288" t="str">
        <f t="shared" ca="true" si="70"/>
        <v/>
      </c>
      <c r="N312" s="198" t="str">
        <f t="shared" ca="true" si="71"/>
        <v/>
      </c>
      <c r="O312" s="287" t="str">
        <f t="shared" ca="true" si="72"/>
        <v/>
      </c>
      <c r="P312" s="285"/>
      <c r="Q312" s="285"/>
      <c r="R312" s="288" t="str">
        <f t="shared" ca="true" si="73"/>
        <v/>
      </c>
      <c r="S312" s="198" t="str">
        <f t="shared" ca="true" si="74"/>
        <v/>
      </c>
      <c r="T312" s="287" t="str">
        <f t="shared" ca="true" si="75"/>
        <v/>
      </c>
      <c r="U312" s="285"/>
      <c r="V312" s="285"/>
      <c r="W312" s="288" t="str">
        <f t="shared" ca="true" si="76"/>
        <v/>
      </c>
      <c r="X312" s="198" t="str">
        <f t="shared" ca="true" si="77"/>
        <v/>
      </c>
      <c r="Y312" s="287" t="str">
        <f t="shared" ca="true" si="78"/>
        <v/>
      </c>
      <c r="Z312" s="285"/>
      <c r="AA312" s="285"/>
      <c r="AB312" s="288" t="str">
        <f t="shared" ca="true" si="79"/>
        <v/>
      </c>
    </row>
    <row r="313" x14ac:dyDescent="0.2">
      <c r="A313" s="283"/>
      <c r="B313" s="587"/>
      <c r="C313" s="588"/>
      <c r="D313" s="198" t="str">
        <f t="shared" ca="true" si="65"/>
        <v/>
      </c>
      <c r="E313" s="287" t="str">
        <f t="shared" ca="true" si="66"/>
        <v/>
      </c>
      <c r="F313" s="285"/>
      <c r="G313" s="285"/>
      <c r="H313" s="288" t="str">
        <f t="shared" ca="true" si="67"/>
        <v/>
      </c>
      <c r="I313" s="198" t="str">
        <f t="shared" ca="true" si="68"/>
        <v/>
      </c>
      <c r="J313" s="287" t="str">
        <f t="shared" ca="true" si="69"/>
        <v/>
      </c>
      <c r="K313" s="285"/>
      <c r="L313" s="285"/>
      <c r="M313" s="288" t="str">
        <f t="shared" ca="true" si="70"/>
        <v/>
      </c>
      <c r="N313" s="198" t="str">
        <f t="shared" ca="true" si="71"/>
        <v/>
      </c>
      <c r="O313" s="287" t="str">
        <f t="shared" ca="true" si="72"/>
        <v/>
      </c>
      <c r="P313" s="285"/>
      <c r="Q313" s="285"/>
      <c r="R313" s="288" t="str">
        <f t="shared" ca="true" si="73"/>
        <v/>
      </c>
      <c r="S313" s="198" t="str">
        <f t="shared" ca="true" si="74"/>
        <v/>
      </c>
      <c r="T313" s="287" t="str">
        <f t="shared" ca="true" si="75"/>
        <v/>
      </c>
      <c r="U313" s="285"/>
      <c r="V313" s="285"/>
      <c r="W313" s="288" t="str">
        <f t="shared" ca="true" si="76"/>
        <v/>
      </c>
      <c r="X313" s="198" t="str">
        <f t="shared" ca="true" si="77"/>
        <v/>
      </c>
      <c r="Y313" s="287" t="str">
        <f t="shared" ca="true" si="78"/>
        <v/>
      </c>
      <c r="Z313" s="285"/>
      <c r="AA313" s="285"/>
      <c r="AB313" s="288" t="str">
        <f t="shared" ca="true" si="79"/>
        <v/>
      </c>
    </row>
    <row r="314" x14ac:dyDescent="0.2">
      <c r="A314" s="283"/>
      <c r="B314" s="587"/>
      <c r="C314" s="588"/>
      <c r="D314" s="198" t="str">
        <f t="shared" ca="true" si="65"/>
        <v/>
      </c>
      <c r="E314" s="287" t="str">
        <f t="shared" ca="true" si="66"/>
        <v/>
      </c>
      <c r="F314" s="285"/>
      <c r="G314" s="285"/>
      <c r="H314" s="288" t="str">
        <f t="shared" ca="true" si="67"/>
        <v/>
      </c>
      <c r="I314" s="198" t="str">
        <f t="shared" ca="true" si="68"/>
        <v/>
      </c>
      <c r="J314" s="287" t="str">
        <f t="shared" ca="true" si="69"/>
        <v/>
      </c>
      <c r="K314" s="285"/>
      <c r="L314" s="285"/>
      <c r="M314" s="288" t="str">
        <f t="shared" ca="true" si="70"/>
        <v/>
      </c>
      <c r="N314" s="198" t="str">
        <f t="shared" ca="true" si="71"/>
        <v/>
      </c>
      <c r="O314" s="287" t="str">
        <f t="shared" ca="true" si="72"/>
        <v/>
      </c>
      <c r="P314" s="285"/>
      <c r="Q314" s="285"/>
      <c r="R314" s="288" t="str">
        <f t="shared" ca="true" si="73"/>
        <v/>
      </c>
      <c r="S314" s="198" t="str">
        <f t="shared" ca="true" si="74"/>
        <v/>
      </c>
      <c r="T314" s="287" t="str">
        <f t="shared" ca="true" si="75"/>
        <v/>
      </c>
      <c r="U314" s="285"/>
      <c r="V314" s="285"/>
      <c r="W314" s="288" t="str">
        <f t="shared" ca="true" si="76"/>
        <v/>
      </c>
      <c r="X314" s="198" t="str">
        <f t="shared" ca="true" si="77"/>
        <v/>
      </c>
      <c r="Y314" s="287" t="str">
        <f t="shared" ca="true" si="78"/>
        <v/>
      </c>
      <c r="Z314" s="285"/>
      <c r="AA314" s="285"/>
      <c r="AB314" s="288" t="str">
        <f t="shared" ca="true" si="79"/>
        <v/>
      </c>
    </row>
    <row r="315" x14ac:dyDescent="0.2">
      <c r="A315" s="283"/>
      <c r="B315" s="587"/>
      <c r="C315" s="588"/>
      <c r="D315" s="198" t="str">
        <f t="shared" ca="true" si="65"/>
        <v/>
      </c>
      <c r="E315" s="287" t="str">
        <f t="shared" ca="true" si="66"/>
        <v/>
      </c>
      <c r="F315" s="285"/>
      <c r="G315" s="285"/>
      <c r="H315" s="288" t="str">
        <f t="shared" ca="true" si="67"/>
        <v/>
      </c>
      <c r="I315" s="198" t="str">
        <f t="shared" ca="true" si="68"/>
        <v/>
      </c>
      <c r="J315" s="287" t="str">
        <f t="shared" ca="true" si="69"/>
        <v/>
      </c>
      <c r="K315" s="285"/>
      <c r="L315" s="285"/>
      <c r="M315" s="288" t="str">
        <f t="shared" ca="true" si="70"/>
        <v/>
      </c>
      <c r="N315" s="198" t="str">
        <f t="shared" ca="true" si="71"/>
        <v/>
      </c>
      <c r="O315" s="287" t="str">
        <f t="shared" ca="true" si="72"/>
        <v/>
      </c>
      <c r="P315" s="285"/>
      <c r="Q315" s="285"/>
      <c r="R315" s="288" t="str">
        <f t="shared" ca="true" si="73"/>
        <v/>
      </c>
      <c r="S315" s="198" t="str">
        <f t="shared" ca="true" si="74"/>
        <v/>
      </c>
      <c r="T315" s="287" t="str">
        <f t="shared" ca="true" si="75"/>
        <v/>
      </c>
      <c r="U315" s="285"/>
      <c r="V315" s="285"/>
      <c r="W315" s="288" t="str">
        <f t="shared" ca="true" si="76"/>
        <v/>
      </c>
      <c r="X315" s="198" t="str">
        <f t="shared" ca="true" si="77"/>
        <v/>
      </c>
      <c r="Y315" s="287" t="str">
        <f t="shared" ca="true" si="78"/>
        <v/>
      </c>
      <c r="Z315" s="285"/>
      <c r="AA315" s="285"/>
      <c r="AB315" s="288" t="str">
        <f t="shared" ca="true" si="79"/>
        <v/>
      </c>
    </row>
    <row r="316" x14ac:dyDescent="0.2">
      <c r="A316" s="283"/>
      <c r="B316" s="589"/>
      <c r="C316" s="590"/>
      <c r="D316" s="199" t="str">
        <f t="shared" ca="true" si="65"/>
        <v/>
      </c>
      <c r="E316" s="290" t="str">
        <f t="shared" ca="true" si="66"/>
        <v/>
      </c>
      <c r="F316" s="291"/>
      <c r="G316" s="292"/>
      <c r="H316" s="293" t="str">
        <f t="shared" ca="true" si="67"/>
        <v/>
      </c>
      <c r="I316" s="199" t="str">
        <f t="shared" ca="true" si="68"/>
        <v/>
      </c>
      <c r="J316" s="290" t="str">
        <f t="shared" ca="true" si="69"/>
        <v/>
      </c>
      <c r="K316" s="291"/>
      <c r="L316" s="292"/>
      <c r="M316" s="293" t="str">
        <f t="shared" ca="true" si="70"/>
        <v/>
      </c>
      <c r="N316" s="199" t="str">
        <f t="shared" ca="true" si="71"/>
        <v/>
      </c>
      <c r="O316" s="290" t="str">
        <f t="shared" ca="true" si="72"/>
        <v/>
      </c>
      <c r="P316" s="291"/>
      <c r="Q316" s="292"/>
      <c r="R316" s="293" t="str">
        <f t="shared" ca="true" si="73"/>
        <v/>
      </c>
      <c r="S316" s="199" t="str">
        <f t="shared" ca="true" si="74"/>
        <v/>
      </c>
      <c r="T316" s="290" t="str">
        <f t="shared" ca="true" si="75"/>
        <v/>
      </c>
      <c r="U316" s="291"/>
      <c r="V316" s="292"/>
      <c r="W316" s="293" t="str">
        <f t="shared" ca="true" si="76"/>
        <v/>
      </c>
      <c r="X316" s="199" t="str">
        <f t="shared" ca="true" si="77"/>
        <v/>
      </c>
      <c r="Y316" s="290" t="str">
        <f t="shared" ca="true" si="78"/>
        <v/>
      </c>
      <c r="Z316" s="291"/>
      <c r="AA316" s="292"/>
      <c r="AB316" s="293" t="str">
        <f t="shared" ca="true" si="79"/>
        <v/>
      </c>
    </row>
    <row r="317" ht="11.25" customHeight="true" x14ac:dyDescent="0.2"/>
    <row r="318" ht="22.5" customHeight="true" x14ac:dyDescent="0.25">
      <c r="B318" s="714" t="str">
        <f>CONCATENATE("Rural use of drinking water sources, ",C299,"–",C300)</f>
        <v>Rural use of drinking water sources, 2000–2020</v>
      </c>
      <c r="C318" s="715"/>
      <c r="D318" s="715"/>
      <c r="E318" s="715"/>
      <c r="F318" s="715"/>
      <c r="G318" s="715"/>
      <c r="H318" s="715"/>
      <c r="I318" s="715"/>
      <c r="J318" s="715"/>
      <c r="K318" s="715"/>
      <c r="L318" s="721"/>
      <c r="N318" s="294"/>
      <c r="O318" s="294"/>
      <c r="P318" s="294"/>
      <c r="Q318" s="294"/>
      <c r="R318" s="294"/>
      <c r="S318" s="697" t="s">
        <v>11</v>
      </c>
      <c r="T318" s="698"/>
      <c r="U318" s="698"/>
      <c r="V318" s="698"/>
      <c r="W318" s="699"/>
      <c r="X318" s="294"/>
      <c r="Y318" s="294"/>
      <c r="Z318" s="294"/>
      <c r="AA318" s="294"/>
      <c r="AB318" s="29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32" customWidth="true"/>
    <col min="6" max="7" width="9" style="235" customWidth="true"/>
    <col min="8" max="38" width="9" style="232" customWidth="true"/>
    <col min="39" max="261" width="9.140625" style="232"/>
    <col min="262" max="262" width="5" style="232" customWidth="true"/>
    <col min="263" max="263" width="13.85546875" style="232" customWidth="true"/>
    <col min="264" max="265" width="6.28515625" style="232" customWidth="true"/>
    <col min="266" max="267" width="7" style="232" customWidth="true"/>
    <col min="268" max="274" width="6.28515625" style="232" customWidth="true"/>
    <col min="275" max="517" width="9.140625" style="232"/>
    <col min="518" max="518" width="5" style="232" customWidth="true"/>
    <col min="519" max="519" width="13.85546875" style="232" customWidth="true"/>
    <col min="520" max="521" width="6.28515625" style="232" customWidth="true"/>
    <col min="522" max="523" width="7" style="232" customWidth="true"/>
    <col min="524" max="530" width="6.28515625" style="232" customWidth="true"/>
    <col min="531" max="773" width="9.140625" style="232"/>
    <col min="774" max="774" width="5" style="232" customWidth="true"/>
    <col min="775" max="775" width="13.85546875" style="232" customWidth="true"/>
    <col min="776" max="777" width="6.28515625" style="232" customWidth="true"/>
    <col min="778" max="779" width="7" style="232" customWidth="true"/>
    <col min="780" max="786" width="6.28515625" style="232" customWidth="true"/>
    <col min="787" max="1029" width="9.140625" style="232"/>
    <col min="1030" max="1030" width="5" style="232" customWidth="true"/>
    <col min="1031" max="1031" width="13.85546875" style="232" customWidth="true"/>
    <col min="1032" max="1033" width="6.28515625" style="232" customWidth="true"/>
    <col min="1034" max="1035" width="7" style="232" customWidth="true"/>
    <col min="1036" max="1042" width="6.28515625" style="232" customWidth="true"/>
    <col min="1043" max="1285" width="9.140625" style="232"/>
    <col min="1286" max="1286" width="5" style="232" customWidth="true"/>
    <col min="1287" max="1287" width="13.85546875" style="232" customWidth="true"/>
    <col min="1288" max="1289" width="6.28515625" style="232" customWidth="true"/>
    <col min="1290" max="1291" width="7" style="232" customWidth="true"/>
    <col min="1292" max="1298" width="6.28515625" style="232" customWidth="true"/>
    <col min="1299" max="1541" width="9.140625" style="232"/>
    <col min="1542" max="1542" width="5" style="232" customWidth="true"/>
    <col min="1543" max="1543" width="13.85546875" style="232" customWidth="true"/>
    <col min="1544" max="1545" width="6.28515625" style="232" customWidth="true"/>
    <col min="1546" max="1547" width="7" style="232" customWidth="true"/>
    <col min="1548" max="1554" width="6.28515625" style="232" customWidth="true"/>
    <col min="1555" max="1797" width="9.140625" style="232"/>
    <col min="1798" max="1798" width="5" style="232" customWidth="true"/>
    <col min="1799" max="1799" width="13.85546875" style="232" customWidth="true"/>
    <col min="1800" max="1801" width="6.28515625" style="232" customWidth="true"/>
    <col min="1802" max="1803" width="7" style="232" customWidth="true"/>
    <col min="1804" max="1810" width="6.28515625" style="232" customWidth="true"/>
    <col min="1811" max="2053" width="9.140625" style="232"/>
    <col min="2054" max="2054" width="5" style="232" customWidth="true"/>
    <col min="2055" max="2055" width="13.85546875" style="232" customWidth="true"/>
    <col min="2056" max="2057" width="6.28515625" style="232" customWidth="true"/>
    <col min="2058" max="2059" width="7" style="232" customWidth="true"/>
    <col min="2060" max="2066" width="6.28515625" style="232" customWidth="true"/>
    <col min="2067" max="2309" width="9.140625" style="232"/>
    <col min="2310" max="2310" width="5" style="232" customWidth="true"/>
    <col min="2311" max="2311" width="13.85546875" style="232" customWidth="true"/>
    <col min="2312" max="2313" width="6.28515625" style="232" customWidth="true"/>
    <col min="2314" max="2315" width="7" style="232" customWidth="true"/>
    <col min="2316" max="2322" width="6.28515625" style="232" customWidth="true"/>
    <col min="2323" max="2565" width="9.140625" style="232"/>
    <col min="2566" max="2566" width="5" style="232" customWidth="true"/>
    <col min="2567" max="2567" width="13.85546875" style="232" customWidth="true"/>
    <col min="2568" max="2569" width="6.28515625" style="232" customWidth="true"/>
    <col min="2570" max="2571" width="7" style="232" customWidth="true"/>
    <col min="2572" max="2578" width="6.28515625" style="232" customWidth="true"/>
    <col min="2579" max="2821" width="9.140625" style="232"/>
    <col min="2822" max="2822" width="5" style="232" customWidth="true"/>
    <col min="2823" max="2823" width="13.85546875" style="232" customWidth="true"/>
    <col min="2824" max="2825" width="6.28515625" style="232" customWidth="true"/>
    <col min="2826" max="2827" width="7" style="232" customWidth="true"/>
    <col min="2828" max="2834" width="6.28515625" style="232" customWidth="true"/>
    <col min="2835" max="3077" width="9.140625" style="232"/>
    <col min="3078" max="3078" width="5" style="232" customWidth="true"/>
    <col min="3079" max="3079" width="13.85546875" style="232" customWidth="true"/>
    <col min="3080" max="3081" width="6.28515625" style="232" customWidth="true"/>
    <col min="3082" max="3083" width="7" style="232" customWidth="true"/>
    <col min="3084" max="3090" width="6.28515625" style="232" customWidth="true"/>
    <col min="3091" max="3333" width="9.140625" style="232"/>
    <col min="3334" max="3334" width="5" style="232" customWidth="true"/>
    <col min="3335" max="3335" width="13.85546875" style="232" customWidth="true"/>
    <col min="3336" max="3337" width="6.28515625" style="232" customWidth="true"/>
    <col min="3338" max="3339" width="7" style="232" customWidth="true"/>
    <col min="3340" max="3346" width="6.28515625" style="232" customWidth="true"/>
    <col min="3347" max="3589" width="9.140625" style="232"/>
    <col min="3590" max="3590" width="5" style="232" customWidth="true"/>
    <col min="3591" max="3591" width="13.85546875" style="232" customWidth="true"/>
    <col min="3592" max="3593" width="6.28515625" style="232" customWidth="true"/>
    <col min="3594" max="3595" width="7" style="232" customWidth="true"/>
    <col min="3596" max="3602" width="6.28515625" style="232" customWidth="true"/>
    <col min="3603" max="3845" width="9.140625" style="232"/>
    <col min="3846" max="3846" width="5" style="232" customWidth="true"/>
    <col min="3847" max="3847" width="13.85546875" style="232" customWidth="true"/>
    <col min="3848" max="3849" width="6.28515625" style="232" customWidth="true"/>
    <col min="3850" max="3851" width="7" style="232" customWidth="true"/>
    <col min="3852" max="3858" width="6.28515625" style="232" customWidth="true"/>
    <col min="3859" max="4101" width="9.140625" style="232"/>
    <col min="4102" max="4102" width="5" style="232" customWidth="true"/>
    <col min="4103" max="4103" width="13.85546875" style="232" customWidth="true"/>
    <col min="4104" max="4105" width="6.28515625" style="232" customWidth="true"/>
    <col min="4106" max="4107" width="7" style="232" customWidth="true"/>
    <col min="4108" max="4114" width="6.28515625" style="232" customWidth="true"/>
    <col min="4115" max="4357" width="9.140625" style="232"/>
    <col min="4358" max="4358" width="5" style="232" customWidth="true"/>
    <col min="4359" max="4359" width="13.85546875" style="232" customWidth="true"/>
    <col min="4360" max="4361" width="6.28515625" style="232" customWidth="true"/>
    <col min="4362" max="4363" width="7" style="232" customWidth="true"/>
    <col min="4364" max="4370" width="6.28515625" style="232" customWidth="true"/>
    <col min="4371" max="4613" width="9.140625" style="232"/>
    <col min="4614" max="4614" width="5" style="232" customWidth="true"/>
    <col min="4615" max="4615" width="13.85546875" style="232" customWidth="true"/>
    <col min="4616" max="4617" width="6.28515625" style="232" customWidth="true"/>
    <col min="4618" max="4619" width="7" style="232" customWidth="true"/>
    <col min="4620" max="4626" width="6.28515625" style="232" customWidth="true"/>
    <col min="4627" max="4869" width="9.140625" style="232"/>
    <col min="4870" max="4870" width="5" style="232" customWidth="true"/>
    <col min="4871" max="4871" width="13.85546875" style="232" customWidth="true"/>
    <col min="4872" max="4873" width="6.28515625" style="232" customWidth="true"/>
    <col min="4874" max="4875" width="7" style="232" customWidth="true"/>
    <col min="4876" max="4882" width="6.28515625" style="232" customWidth="true"/>
    <col min="4883" max="5125" width="9.140625" style="232"/>
    <col min="5126" max="5126" width="5" style="232" customWidth="true"/>
    <col min="5127" max="5127" width="13.85546875" style="232" customWidth="true"/>
    <col min="5128" max="5129" width="6.28515625" style="232" customWidth="true"/>
    <col min="5130" max="5131" width="7" style="232" customWidth="true"/>
    <col min="5132" max="5138" width="6.28515625" style="232" customWidth="true"/>
    <col min="5139" max="5381" width="9.140625" style="232"/>
    <col min="5382" max="5382" width="5" style="232" customWidth="true"/>
    <col min="5383" max="5383" width="13.85546875" style="232" customWidth="true"/>
    <col min="5384" max="5385" width="6.28515625" style="232" customWidth="true"/>
    <col min="5386" max="5387" width="7" style="232" customWidth="true"/>
    <col min="5388" max="5394" width="6.28515625" style="232" customWidth="true"/>
    <col min="5395" max="5637" width="9.140625" style="232"/>
    <col min="5638" max="5638" width="5" style="232" customWidth="true"/>
    <col min="5639" max="5639" width="13.85546875" style="232" customWidth="true"/>
    <col min="5640" max="5641" width="6.28515625" style="232" customWidth="true"/>
    <col min="5642" max="5643" width="7" style="232" customWidth="true"/>
    <col min="5644" max="5650" width="6.28515625" style="232" customWidth="true"/>
    <col min="5651" max="5893" width="9.140625" style="232"/>
    <col min="5894" max="5894" width="5" style="232" customWidth="true"/>
    <col min="5895" max="5895" width="13.85546875" style="232" customWidth="true"/>
    <col min="5896" max="5897" width="6.28515625" style="232" customWidth="true"/>
    <col min="5898" max="5899" width="7" style="232" customWidth="true"/>
    <col min="5900" max="5906" width="6.28515625" style="232" customWidth="true"/>
    <col min="5907" max="6149" width="9.140625" style="232"/>
    <col min="6150" max="6150" width="5" style="232" customWidth="true"/>
    <col min="6151" max="6151" width="13.85546875" style="232" customWidth="true"/>
    <col min="6152" max="6153" width="6.28515625" style="232" customWidth="true"/>
    <col min="6154" max="6155" width="7" style="232" customWidth="true"/>
    <col min="6156" max="6162" width="6.28515625" style="232" customWidth="true"/>
    <col min="6163" max="6405" width="9.140625" style="232"/>
    <col min="6406" max="6406" width="5" style="232" customWidth="true"/>
    <col min="6407" max="6407" width="13.85546875" style="232" customWidth="true"/>
    <col min="6408" max="6409" width="6.28515625" style="232" customWidth="true"/>
    <col min="6410" max="6411" width="7" style="232" customWidth="true"/>
    <col min="6412" max="6418" width="6.28515625" style="232" customWidth="true"/>
    <col min="6419" max="6661" width="9.140625" style="232"/>
    <col min="6662" max="6662" width="5" style="232" customWidth="true"/>
    <col min="6663" max="6663" width="13.85546875" style="232" customWidth="true"/>
    <col min="6664" max="6665" width="6.28515625" style="232" customWidth="true"/>
    <col min="6666" max="6667" width="7" style="232" customWidth="true"/>
    <col min="6668" max="6674" width="6.28515625" style="232" customWidth="true"/>
    <col min="6675" max="6917" width="9.140625" style="232"/>
    <col min="6918" max="6918" width="5" style="232" customWidth="true"/>
    <col min="6919" max="6919" width="13.85546875" style="232" customWidth="true"/>
    <col min="6920" max="6921" width="6.28515625" style="232" customWidth="true"/>
    <col min="6922" max="6923" width="7" style="232" customWidth="true"/>
    <col min="6924" max="6930" width="6.28515625" style="232" customWidth="true"/>
    <col min="6931" max="7173" width="9.140625" style="232"/>
    <col min="7174" max="7174" width="5" style="232" customWidth="true"/>
    <col min="7175" max="7175" width="13.85546875" style="232" customWidth="true"/>
    <col min="7176" max="7177" width="6.28515625" style="232" customWidth="true"/>
    <col min="7178" max="7179" width="7" style="232" customWidth="true"/>
    <col min="7180" max="7186" width="6.28515625" style="232" customWidth="true"/>
    <col min="7187" max="7429" width="9.140625" style="232"/>
    <col min="7430" max="7430" width="5" style="232" customWidth="true"/>
    <col min="7431" max="7431" width="13.85546875" style="232" customWidth="true"/>
    <col min="7432" max="7433" width="6.28515625" style="232" customWidth="true"/>
    <col min="7434" max="7435" width="7" style="232" customWidth="true"/>
    <col min="7436" max="7442" width="6.28515625" style="232" customWidth="true"/>
    <col min="7443" max="7685" width="9.140625" style="232"/>
    <col min="7686" max="7686" width="5" style="232" customWidth="true"/>
    <col min="7687" max="7687" width="13.85546875" style="232" customWidth="true"/>
    <col min="7688" max="7689" width="6.28515625" style="232" customWidth="true"/>
    <col min="7690" max="7691" width="7" style="232" customWidth="true"/>
    <col min="7692" max="7698" width="6.28515625" style="232" customWidth="true"/>
    <col min="7699" max="7941" width="9.140625" style="232"/>
    <col min="7942" max="7942" width="5" style="232" customWidth="true"/>
    <col min="7943" max="7943" width="13.85546875" style="232" customWidth="true"/>
    <col min="7944" max="7945" width="6.28515625" style="232" customWidth="true"/>
    <col min="7946" max="7947" width="7" style="232" customWidth="true"/>
    <col min="7948" max="7954" width="6.28515625" style="232" customWidth="true"/>
    <col min="7955" max="8197" width="9.140625" style="232"/>
    <col min="8198" max="8198" width="5" style="232" customWidth="true"/>
    <col min="8199" max="8199" width="13.85546875" style="232" customWidth="true"/>
    <col min="8200" max="8201" width="6.28515625" style="232" customWidth="true"/>
    <col min="8202" max="8203" width="7" style="232" customWidth="true"/>
    <col min="8204" max="8210" width="6.28515625" style="232" customWidth="true"/>
    <col min="8211" max="8453" width="9.140625" style="232"/>
    <col min="8454" max="8454" width="5" style="232" customWidth="true"/>
    <col min="8455" max="8455" width="13.85546875" style="232" customWidth="true"/>
    <col min="8456" max="8457" width="6.28515625" style="232" customWidth="true"/>
    <col min="8458" max="8459" width="7" style="232" customWidth="true"/>
    <col min="8460" max="8466" width="6.28515625" style="232" customWidth="true"/>
    <col min="8467" max="8709" width="9.140625" style="232"/>
    <col min="8710" max="8710" width="5" style="232" customWidth="true"/>
    <col min="8711" max="8711" width="13.85546875" style="232" customWidth="true"/>
    <col min="8712" max="8713" width="6.28515625" style="232" customWidth="true"/>
    <col min="8714" max="8715" width="7" style="232" customWidth="true"/>
    <col min="8716" max="8722" width="6.28515625" style="232" customWidth="true"/>
    <col min="8723" max="8965" width="9.140625" style="232"/>
    <col min="8966" max="8966" width="5" style="232" customWidth="true"/>
    <col min="8967" max="8967" width="13.85546875" style="232" customWidth="true"/>
    <col min="8968" max="8969" width="6.28515625" style="232" customWidth="true"/>
    <col min="8970" max="8971" width="7" style="232" customWidth="true"/>
    <col min="8972" max="8978" width="6.28515625" style="232" customWidth="true"/>
    <col min="8979" max="9221" width="9.140625" style="232"/>
    <col min="9222" max="9222" width="5" style="232" customWidth="true"/>
    <col min="9223" max="9223" width="13.85546875" style="232" customWidth="true"/>
    <col min="9224" max="9225" width="6.28515625" style="232" customWidth="true"/>
    <col min="9226" max="9227" width="7" style="232" customWidth="true"/>
    <col min="9228" max="9234" width="6.28515625" style="232" customWidth="true"/>
    <col min="9235" max="9477" width="9.140625" style="232"/>
    <col min="9478" max="9478" width="5" style="232" customWidth="true"/>
    <col min="9479" max="9479" width="13.85546875" style="232" customWidth="true"/>
    <col min="9480" max="9481" width="6.28515625" style="232" customWidth="true"/>
    <col min="9482" max="9483" width="7" style="232" customWidth="true"/>
    <col min="9484" max="9490" width="6.28515625" style="232" customWidth="true"/>
    <col min="9491" max="9733" width="9.140625" style="232"/>
    <col min="9734" max="9734" width="5" style="232" customWidth="true"/>
    <col min="9735" max="9735" width="13.85546875" style="232" customWidth="true"/>
    <col min="9736" max="9737" width="6.28515625" style="232" customWidth="true"/>
    <col min="9738" max="9739" width="7" style="232" customWidth="true"/>
    <col min="9740" max="9746" width="6.28515625" style="232" customWidth="true"/>
    <col min="9747" max="9989" width="9.140625" style="232"/>
    <col min="9990" max="9990" width="5" style="232" customWidth="true"/>
    <col min="9991" max="9991" width="13.85546875" style="232" customWidth="true"/>
    <col min="9992" max="9993" width="6.28515625" style="232" customWidth="true"/>
    <col min="9994" max="9995" width="7" style="232" customWidth="true"/>
    <col min="9996" max="10002" width="6.28515625" style="232" customWidth="true"/>
    <col min="10003" max="10245" width="9.140625" style="232"/>
    <col min="10246" max="10246" width="5" style="232" customWidth="true"/>
    <col min="10247" max="10247" width="13.85546875" style="232" customWidth="true"/>
    <col min="10248" max="10249" width="6.28515625" style="232" customWidth="true"/>
    <col min="10250" max="10251" width="7" style="232" customWidth="true"/>
    <col min="10252" max="10258" width="6.28515625" style="232" customWidth="true"/>
    <col min="10259" max="10501" width="9.140625" style="232"/>
    <col min="10502" max="10502" width="5" style="232" customWidth="true"/>
    <col min="10503" max="10503" width="13.85546875" style="232" customWidth="true"/>
    <col min="10504" max="10505" width="6.28515625" style="232" customWidth="true"/>
    <col min="10506" max="10507" width="7" style="232" customWidth="true"/>
    <col min="10508" max="10514" width="6.28515625" style="232" customWidth="true"/>
    <col min="10515" max="10757" width="9.140625" style="232"/>
    <col min="10758" max="10758" width="5" style="232" customWidth="true"/>
    <col min="10759" max="10759" width="13.85546875" style="232" customWidth="true"/>
    <col min="10760" max="10761" width="6.28515625" style="232" customWidth="true"/>
    <col min="10762" max="10763" width="7" style="232" customWidth="true"/>
    <col min="10764" max="10770" width="6.28515625" style="232" customWidth="true"/>
    <col min="10771" max="11013" width="9.140625" style="232"/>
    <col min="11014" max="11014" width="5" style="232" customWidth="true"/>
    <col min="11015" max="11015" width="13.85546875" style="232" customWidth="true"/>
    <col min="11016" max="11017" width="6.28515625" style="232" customWidth="true"/>
    <col min="11018" max="11019" width="7" style="232" customWidth="true"/>
    <col min="11020" max="11026" width="6.28515625" style="232" customWidth="true"/>
    <col min="11027" max="11269" width="9.140625" style="232"/>
    <col min="11270" max="11270" width="5" style="232" customWidth="true"/>
    <col min="11271" max="11271" width="13.85546875" style="232" customWidth="true"/>
    <col min="11272" max="11273" width="6.28515625" style="232" customWidth="true"/>
    <col min="11274" max="11275" width="7" style="232" customWidth="true"/>
    <col min="11276" max="11282" width="6.28515625" style="232" customWidth="true"/>
    <col min="11283" max="11525" width="9.140625" style="232"/>
    <col min="11526" max="11526" width="5" style="232" customWidth="true"/>
    <col min="11527" max="11527" width="13.85546875" style="232" customWidth="true"/>
    <col min="11528" max="11529" width="6.28515625" style="232" customWidth="true"/>
    <col min="11530" max="11531" width="7" style="232" customWidth="true"/>
    <col min="11532" max="11538" width="6.28515625" style="232" customWidth="true"/>
    <col min="11539" max="11781" width="9.140625" style="232"/>
    <col min="11782" max="11782" width="5" style="232" customWidth="true"/>
    <col min="11783" max="11783" width="13.85546875" style="232" customWidth="true"/>
    <col min="11784" max="11785" width="6.28515625" style="232" customWidth="true"/>
    <col min="11786" max="11787" width="7" style="232" customWidth="true"/>
    <col min="11788" max="11794" width="6.28515625" style="232" customWidth="true"/>
    <col min="11795" max="12037" width="9.140625" style="232"/>
    <col min="12038" max="12038" width="5" style="232" customWidth="true"/>
    <col min="12039" max="12039" width="13.85546875" style="232" customWidth="true"/>
    <col min="12040" max="12041" width="6.28515625" style="232" customWidth="true"/>
    <col min="12042" max="12043" width="7" style="232" customWidth="true"/>
    <col min="12044" max="12050" width="6.28515625" style="232" customWidth="true"/>
    <col min="12051" max="12293" width="9.140625" style="232"/>
    <col min="12294" max="12294" width="5" style="232" customWidth="true"/>
    <col min="12295" max="12295" width="13.85546875" style="232" customWidth="true"/>
    <col min="12296" max="12297" width="6.28515625" style="232" customWidth="true"/>
    <col min="12298" max="12299" width="7" style="232" customWidth="true"/>
    <col min="12300" max="12306" width="6.28515625" style="232" customWidth="true"/>
    <col min="12307" max="12549" width="9.140625" style="232"/>
    <col min="12550" max="12550" width="5" style="232" customWidth="true"/>
    <col min="12551" max="12551" width="13.85546875" style="232" customWidth="true"/>
    <col min="12552" max="12553" width="6.28515625" style="232" customWidth="true"/>
    <col min="12554" max="12555" width="7" style="232" customWidth="true"/>
    <col min="12556" max="12562" width="6.28515625" style="232" customWidth="true"/>
    <col min="12563" max="12805" width="9.140625" style="232"/>
    <col min="12806" max="12806" width="5" style="232" customWidth="true"/>
    <col min="12807" max="12807" width="13.85546875" style="232" customWidth="true"/>
    <col min="12808" max="12809" width="6.28515625" style="232" customWidth="true"/>
    <col min="12810" max="12811" width="7" style="232" customWidth="true"/>
    <col min="12812" max="12818" width="6.28515625" style="232" customWidth="true"/>
    <col min="12819" max="13061" width="9.140625" style="232"/>
    <col min="13062" max="13062" width="5" style="232" customWidth="true"/>
    <col min="13063" max="13063" width="13.85546875" style="232" customWidth="true"/>
    <col min="13064" max="13065" width="6.28515625" style="232" customWidth="true"/>
    <col min="13066" max="13067" width="7" style="232" customWidth="true"/>
    <col min="13068" max="13074" width="6.28515625" style="232" customWidth="true"/>
    <col min="13075" max="13317" width="9.140625" style="232"/>
    <col min="13318" max="13318" width="5" style="232" customWidth="true"/>
    <col min="13319" max="13319" width="13.85546875" style="232" customWidth="true"/>
    <col min="13320" max="13321" width="6.28515625" style="232" customWidth="true"/>
    <col min="13322" max="13323" width="7" style="232" customWidth="true"/>
    <col min="13324" max="13330" width="6.28515625" style="232" customWidth="true"/>
    <col min="13331" max="13573" width="9.140625" style="232"/>
    <col min="13574" max="13574" width="5" style="232" customWidth="true"/>
    <col min="13575" max="13575" width="13.85546875" style="232" customWidth="true"/>
    <col min="13576" max="13577" width="6.28515625" style="232" customWidth="true"/>
    <col min="13578" max="13579" width="7" style="232" customWidth="true"/>
    <col min="13580" max="13586" width="6.28515625" style="232" customWidth="true"/>
    <col min="13587" max="13829" width="9.140625" style="232"/>
    <col min="13830" max="13830" width="5" style="232" customWidth="true"/>
    <col min="13831" max="13831" width="13.85546875" style="232" customWidth="true"/>
    <col min="13832" max="13833" width="6.28515625" style="232" customWidth="true"/>
    <col min="13834" max="13835" width="7" style="232" customWidth="true"/>
    <col min="13836" max="13842" width="6.28515625" style="232" customWidth="true"/>
    <col min="13843" max="14085" width="9.140625" style="232"/>
    <col min="14086" max="14086" width="5" style="232" customWidth="true"/>
    <col min="14087" max="14087" width="13.85546875" style="232" customWidth="true"/>
    <col min="14088" max="14089" width="6.28515625" style="232" customWidth="true"/>
    <col min="14090" max="14091" width="7" style="232" customWidth="true"/>
    <col min="14092" max="14098" width="6.28515625" style="232" customWidth="true"/>
    <col min="14099" max="14341" width="9.140625" style="232"/>
    <col min="14342" max="14342" width="5" style="232" customWidth="true"/>
    <col min="14343" max="14343" width="13.85546875" style="232" customWidth="true"/>
    <col min="14344" max="14345" width="6.28515625" style="232" customWidth="true"/>
    <col min="14346" max="14347" width="7" style="232" customWidth="true"/>
    <col min="14348" max="14354" width="6.28515625" style="232" customWidth="true"/>
    <col min="14355" max="14597" width="9.140625" style="232"/>
    <col min="14598" max="14598" width="5" style="232" customWidth="true"/>
    <col min="14599" max="14599" width="13.85546875" style="232" customWidth="true"/>
    <col min="14600" max="14601" width="6.28515625" style="232" customWidth="true"/>
    <col min="14602" max="14603" width="7" style="232" customWidth="true"/>
    <col min="14604" max="14610" width="6.28515625" style="232" customWidth="true"/>
    <col min="14611" max="14853" width="9.140625" style="232"/>
    <col min="14854" max="14854" width="5" style="232" customWidth="true"/>
    <col min="14855" max="14855" width="13.85546875" style="232" customWidth="true"/>
    <col min="14856" max="14857" width="6.28515625" style="232" customWidth="true"/>
    <col min="14858" max="14859" width="7" style="232" customWidth="true"/>
    <col min="14860" max="14866" width="6.28515625" style="232" customWidth="true"/>
    <col min="14867" max="15109" width="9.140625" style="232"/>
    <col min="15110" max="15110" width="5" style="232" customWidth="true"/>
    <col min="15111" max="15111" width="13.85546875" style="232" customWidth="true"/>
    <col min="15112" max="15113" width="6.28515625" style="232" customWidth="true"/>
    <col min="15114" max="15115" width="7" style="232" customWidth="true"/>
    <col min="15116" max="15122" width="6.28515625" style="232" customWidth="true"/>
    <col min="15123" max="15365" width="9.140625" style="232"/>
    <col min="15366" max="15366" width="5" style="232" customWidth="true"/>
    <col min="15367" max="15367" width="13.85546875" style="232" customWidth="true"/>
    <col min="15368" max="15369" width="6.28515625" style="232" customWidth="true"/>
    <col min="15370" max="15371" width="7" style="232" customWidth="true"/>
    <col min="15372" max="15378" width="6.28515625" style="232" customWidth="true"/>
    <col min="15379" max="15621" width="9.140625" style="232"/>
    <col min="15622" max="15622" width="5" style="232" customWidth="true"/>
    <col min="15623" max="15623" width="13.85546875" style="232" customWidth="true"/>
    <col min="15624" max="15625" width="6.28515625" style="232" customWidth="true"/>
    <col min="15626" max="15627" width="7" style="232" customWidth="true"/>
    <col min="15628" max="15634" width="6.28515625" style="232" customWidth="true"/>
    <col min="15635" max="15877" width="9.140625" style="232"/>
    <col min="15878" max="15878" width="5" style="232" customWidth="true"/>
    <col min="15879" max="15879" width="13.85546875" style="232" customWidth="true"/>
    <col min="15880" max="15881" width="6.28515625" style="232" customWidth="true"/>
    <col min="15882" max="15883" width="7" style="232" customWidth="true"/>
    <col min="15884" max="15890" width="6.28515625" style="232" customWidth="true"/>
    <col min="15891" max="16133" width="9.140625" style="232"/>
    <col min="16134" max="16134" width="5" style="232" customWidth="true"/>
    <col min="16135" max="16135" width="13.85546875" style="232" customWidth="true"/>
    <col min="16136" max="16137" width="6.28515625" style="232" customWidth="true"/>
    <col min="16138" max="16139" width="7" style="232" customWidth="true"/>
    <col min="16140" max="16146" width="6.28515625" style="232" customWidth="true"/>
    <col min="16147" max="16384" width="9.140625" style="232"/>
  </cols>
  <sheetData>
    <row r="4" ht="28.5" customHeight="true" x14ac:dyDescent="0.2">
      <c r="B4" s="734" t="s">
        <v>126</v>
      </c>
      <c r="C4" s="735"/>
      <c r="D4" s="735"/>
      <c r="E4" s="735"/>
      <c r="F4" s="735"/>
      <c r="G4" s="735"/>
      <c r="H4" s="735"/>
      <c r="I4" s="735"/>
      <c r="J4" s="735"/>
      <c r="K4" s="735"/>
      <c r="L4" s="735"/>
      <c r="M4" s="735"/>
      <c r="N4" s="735"/>
      <c r="O4" s="735"/>
      <c r="P4" s="735"/>
      <c r="Q4" s="735"/>
      <c r="R4" s="735"/>
      <c r="S4" s="735"/>
      <c r="T4" s="735"/>
      <c r="U4" s="735"/>
      <c r="V4" s="735"/>
      <c r="W4" s="735"/>
      <c r="X4" s="735"/>
      <c r="Y4" s="735"/>
    </row>
    <row r="5" ht="28.5" customHeight="true" x14ac:dyDescent="0.2">
      <c r="B5" s="722" t="str">
        <f ca="true">IF(ISERROR(INDIRECT(CONCATENATE($B105,"!A2"))),"",INDIRECT(CONCATENATE($B105,"!A2")))</f>
        <v>Iraq</v>
      </c>
      <c r="C5" s="732"/>
      <c r="D5" s="732"/>
      <c r="E5" s="732"/>
      <c r="F5" s="732"/>
      <c r="G5" s="732"/>
      <c r="H5" s="732"/>
      <c r="I5" s="732"/>
      <c r="J5" s="732"/>
      <c r="K5" s="733"/>
      <c r="L5" s="733"/>
      <c r="M5" s="733"/>
      <c r="N5" s="733"/>
      <c r="O5" s="733"/>
      <c r="P5" s="733"/>
      <c r="Q5" s="733"/>
      <c r="R5" s="733"/>
      <c r="S5" s="733"/>
      <c r="T5" s="733"/>
      <c r="U5" s="733"/>
      <c r="V5" s="733"/>
      <c r="W5" s="733"/>
      <c r="X5" s="733"/>
      <c r="Y5" s="733"/>
    </row>
    <row r="6" x14ac:dyDescent="0.2">
      <c r="F6" s="232"/>
      <c r="G6" s="232"/>
      <c r="J6" s="233"/>
      <c r="K6" s="233"/>
      <c r="L6" s="233"/>
      <c r="M6" s="233"/>
      <c r="N6" s="233"/>
      <c r="O6" s="233"/>
      <c r="P6" s="233"/>
    </row>
    <row r="7" s="234" customFormat="true" ht="18" x14ac:dyDescent="0.25">
      <c r="B7" s="714" t="str">
        <f>B118</f>
        <v>National use of sanitation facilities, 2000–2020</v>
      </c>
      <c r="C7" s="736"/>
      <c r="D7" s="736"/>
      <c r="E7" s="736"/>
      <c r="F7" s="736"/>
      <c r="G7" s="736"/>
      <c r="H7" s="736"/>
      <c r="I7" s="736"/>
      <c r="J7" s="714" t="str">
        <f>B218</f>
        <v>Urban use of sanitation facilities, 2000–2020</v>
      </c>
      <c r="K7" s="736"/>
      <c r="L7" s="736"/>
      <c r="M7" s="736"/>
      <c r="N7" s="736"/>
      <c r="O7" s="736"/>
      <c r="P7" s="736"/>
      <c r="Q7" s="736"/>
      <c r="R7" s="714" t="str">
        <f>B318</f>
        <v>Rural use of sanitation facilities, 2000–2020</v>
      </c>
      <c r="S7" s="736"/>
      <c r="T7" s="736"/>
      <c r="U7" s="736"/>
      <c r="V7" s="736"/>
      <c r="W7" s="736"/>
      <c r="X7" s="736"/>
      <c r="Y7" s="736"/>
    </row>
    <row r="8" s="234" customFormat="true" x14ac:dyDescent="0.2"/>
    <row r="17" x14ac:dyDescent="0.2">
      <c r="Q17" s="233"/>
      <c r="R17" s="233"/>
      <c r="S17" s="233"/>
      <c r="T17" s="233"/>
      <c r="U17" s="233"/>
      <c r="V17" s="233"/>
    </row>
    <row r="18" x14ac:dyDescent="0.2">
      <c r="Q18" s="233"/>
      <c r="R18" s="233"/>
      <c r="S18" s="233"/>
      <c r="T18" s="233"/>
      <c r="U18" s="233"/>
      <c r="V18" s="233"/>
    </row>
    <row r="19" x14ac:dyDescent="0.2">
      <c r="Q19" s="233"/>
      <c r="R19" s="233"/>
      <c r="S19" s="233"/>
      <c r="T19" s="233"/>
      <c r="U19" s="233"/>
      <c r="V19" s="233"/>
    </row>
    <row r="20" x14ac:dyDescent="0.2">
      <c r="Q20" s="233"/>
      <c r="R20" s="233"/>
      <c r="S20" s="233"/>
      <c r="T20" s="233"/>
      <c r="U20" s="233"/>
      <c r="V20" s="233"/>
    </row>
    <row r="21" x14ac:dyDescent="0.2">
      <c r="Q21" s="233"/>
      <c r="R21" s="233"/>
      <c r="S21" s="233"/>
      <c r="T21" s="233"/>
      <c r="U21" s="233"/>
      <c r="V21" s="233"/>
    </row>
    <row r="22" x14ac:dyDescent="0.2">
      <c r="Q22" s="233"/>
      <c r="R22" s="233"/>
      <c r="S22" s="233"/>
      <c r="T22" s="233"/>
      <c r="U22" s="233"/>
      <c r="V22" s="233"/>
    </row>
    <row r="23" x14ac:dyDescent="0.2">
      <c r="Q23" s="233"/>
      <c r="R23" s="233"/>
      <c r="S23" s="233"/>
      <c r="T23" s="233"/>
      <c r="U23" s="233"/>
      <c r="V23" s="233"/>
    </row>
    <row r="31" s="236" customFormat="true" x14ac:dyDescent="0.2">
      <c r="B31" s="726" t="str">
        <f ca="true">IF(ISERROR(INDIRECT(CONCATENATE($B105,"!A2"))),"",INDIRECT(CONCATENATE($B105,"!A2")))</f>
        <v>Iraq</v>
      </c>
      <c r="C31" s="727"/>
      <c r="D31" s="727"/>
      <c r="E31" s="728"/>
      <c r="F31" s="724" t="s">
        <v>0</v>
      </c>
      <c r="G31" s="724"/>
      <c r="H31" s="724"/>
      <c r="I31" s="725"/>
      <c r="J31" s="723" t="s">
        <v>1</v>
      </c>
      <c r="K31" s="724"/>
      <c r="L31" s="724"/>
      <c r="M31" s="725"/>
      <c r="N31" s="723" t="s">
        <v>2</v>
      </c>
      <c r="O31" s="724"/>
      <c r="P31" s="724"/>
      <c r="Q31" s="725"/>
      <c r="R31" s="723" t="s">
        <v>3</v>
      </c>
      <c r="S31" s="724"/>
      <c r="T31" s="724"/>
      <c r="U31" s="725"/>
      <c r="V31" s="723" t="s">
        <v>4</v>
      </c>
      <c r="W31" s="724"/>
      <c r="X31" s="724"/>
      <c r="Y31" s="725"/>
    </row>
    <row r="32" s="240" customFormat="true" ht="22.5" customHeight="true" x14ac:dyDescent="0.2">
      <c r="B32" s="729"/>
      <c r="C32" s="730"/>
      <c r="D32" s="730"/>
      <c r="E32" s="731"/>
      <c r="F32" s="237" t="s">
        <v>15</v>
      </c>
      <c r="G32" s="238" t="s">
        <v>16</v>
      </c>
      <c r="H32" s="238" t="s">
        <v>22</v>
      </c>
      <c r="I32" s="239" t="s">
        <v>19</v>
      </c>
      <c r="J32" s="237" t="s">
        <v>15</v>
      </c>
      <c r="K32" s="238" t="s">
        <v>16</v>
      </c>
      <c r="L32" s="238" t="s">
        <v>22</v>
      </c>
      <c r="M32" s="239" t="s">
        <v>19</v>
      </c>
      <c r="N32" s="237" t="s">
        <v>15</v>
      </c>
      <c r="O32" s="238" t="s">
        <v>16</v>
      </c>
      <c r="P32" s="238" t="s">
        <v>22</v>
      </c>
      <c r="Q32" s="239" t="s">
        <v>19</v>
      </c>
      <c r="R32" s="237" t="s">
        <v>15</v>
      </c>
      <c r="S32" s="238" t="s">
        <v>16</v>
      </c>
      <c r="T32" s="238" t="s">
        <v>22</v>
      </c>
      <c r="U32" s="239" t="s">
        <v>19</v>
      </c>
      <c r="V32" s="237" t="s">
        <v>15</v>
      </c>
      <c r="W32" s="238" t="s">
        <v>16</v>
      </c>
      <c r="X32" s="238" t="s">
        <v>22</v>
      </c>
      <c r="Y32" s="239" t="s">
        <v>19</v>
      </c>
    </row>
    <row r="33" x14ac:dyDescent="0.2">
      <c r="B33" s="718" t="s">
        <v>5</v>
      </c>
      <c r="C33" s="701"/>
      <c r="D33" s="716" t="s">
        <v>25</v>
      </c>
      <c r="E33" s="229">
        <f>C99</f>
        <v>2000</v>
      </c>
      <c r="F33" s="299">
        <f ca="true">E99</f>
        <v>75.869994756089753</v>
      </c>
      <c r="G33" s="242">
        <f t="shared" ref="G33:I34" ca="true" si="0">F99</f>
        <v>8.7327007851492162</v>
      </c>
      <c r="H33" s="243">
        <f t="shared" ca="true" si="0"/>
        <v>9.9027545213095323</v>
      </c>
      <c r="I33" s="244">
        <f t="shared" ca="true" si="0"/>
        <v>5.4945499374514952</v>
      </c>
      <c r="J33" s="299">
        <f ca="true">J99</f>
        <v>76.205178219911545</v>
      </c>
      <c r="K33" s="242">
        <f t="shared" ref="K33:M34" ca="true" si="1">K99</f>
        <v>8.3128616317400184</v>
      </c>
      <c r="L33" s="243">
        <f t="shared" ca="true" si="1"/>
        <v>8.6649512225779972</v>
      </c>
      <c r="M33" s="244">
        <f t="shared" ca="true" si="1"/>
        <v>6.8170089257704376</v>
      </c>
      <c r="N33" s="299">
        <f ca="true">O99</f>
        <v>75.380637732387143</v>
      </c>
      <c r="O33" s="242">
        <f t="shared" ref="O33:Q34" ca="true" si="2">P99</f>
        <v>7.6137133204438587</v>
      </c>
      <c r="P33" s="243">
        <f t="shared" ca="true" si="2"/>
        <v>6.3059814660325628</v>
      </c>
      <c r="Q33" s="244">
        <f t="shared" ca="true" si="2"/>
        <v>10.69966748113643</v>
      </c>
      <c r="R33" s="299">
        <f ca="true">T99</f>
        <v>91.630116586231708</v>
      </c>
      <c r="S33" s="242">
        <f t="shared" ref="S33:U34" ca="true" si="3">U99</f>
        <v>6.6164358893959641</v>
      </c>
      <c r="T33" s="243">
        <f t="shared" ca="true" si="3"/>
        <v>1.5306238094145783</v>
      </c>
      <c r="U33" s="244">
        <f t="shared" ca="true" si="3"/>
        <v>0.22282371495775877</v>
      </c>
      <c r="V33" s="299">
        <f ca="true">Y99</f>
        <v>93.469848870918852</v>
      </c>
      <c r="W33" s="242">
        <f t="shared" ref="W33:Y34" ca="true" si="4">Z99</f>
        <v>5.4536943839874787</v>
      </c>
      <c r="X33" s="243">
        <f t="shared" ca="true" si="4"/>
        <v>0.5278967028897199</v>
      </c>
      <c r="Y33" s="244">
        <f t="shared" ca="true" si="4"/>
        <v>0.54856004220394539</v>
      </c>
    </row>
    <row r="34" x14ac:dyDescent="0.2">
      <c r="B34" s="719"/>
      <c r="C34" s="720"/>
      <c r="D34" s="717"/>
      <c r="E34" s="230">
        <f>C100</f>
        <v>2020</v>
      </c>
      <c r="F34" s="300">
        <f ca="true">E100</f>
        <v>83.624694250881745</v>
      </c>
      <c r="G34" s="247">
        <f t="shared" ca="true" si="0"/>
        <v>9.6252732781943777</v>
      </c>
      <c r="H34" s="248">
        <f t="shared" ca="true" si="0"/>
        <v>4.7485978540378824</v>
      </c>
      <c r="I34" s="249">
        <f t="shared" ca="true" si="0"/>
        <v>2.0014346168860015</v>
      </c>
      <c r="J34" s="300">
        <f ca="true">J100</f>
        <v>90.164393724309051</v>
      </c>
      <c r="K34" s="247">
        <f t="shared" ca="true" si="1"/>
        <v>9.8356062756909495</v>
      </c>
      <c r="L34" s="248">
        <f t="shared" ca="true" si="1"/>
        <v>0</v>
      </c>
      <c r="M34" s="249">
        <f t="shared" ca="true" si="1"/>
        <v>0</v>
      </c>
      <c r="N34" s="300">
        <f ca="true">O100</f>
        <v>90.826227057794256</v>
      </c>
      <c r="O34" s="247">
        <f t="shared" ca="true" si="2"/>
        <v>9.1737729422057441</v>
      </c>
      <c r="P34" s="248">
        <f t="shared" ca="true" si="2"/>
        <v>0</v>
      </c>
      <c r="Q34" s="249">
        <f t="shared" ca="true" si="2"/>
        <v>0</v>
      </c>
      <c r="R34" s="300">
        <f ca="true">T100</f>
        <v>92.970815957987469</v>
      </c>
      <c r="S34" s="247">
        <f t="shared" ca="true" si="3"/>
        <v>6.7132452329901886</v>
      </c>
      <c r="T34" s="248">
        <f t="shared" ca="true" si="3"/>
        <v>0.31593880902234162</v>
      </c>
      <c r="U34" s="249">
        <f t="shared" ca="true" si="3"/>
        <v>0</v>
      </c>
      <c r="V34" s="300">
        <f ca="true">Y100</f>
        <v>94.415939195163858</v>
      </c>
      <c r="W34" s="247">
        <f t="shared" ca="true" si="4"/>
        <v>5.5088960083658955</v>
      </c>
      <c r="X34" s="248">
        <f t="shared" ca="true" si="4"/>
        <v>7.5164796470247097E-2</v>
      </c>
      <c r="Y34" s="249">
        <f t="shared" ca="true" si="4"/>
        <v>0</v>
      </c>
    </row>
    <row r="35" x14ac:dyDescent="0.2">
      <c r="F35" s="232"/>
      <c r="H35" s="235"/>
    </row>
    <row r="36" x14ac:dyDescent="0.2">
      <c r="B36" s="718" t="s">
        <v>6</v>
      </c>
      <c r="C36" s="701"/>
      <c r="D36" s="716" t="s">
        <v>25</v>
      </c>
      <c r="E36" s="229">
        <f>C199</f>
        <v>2000</v>
      </c>
      <c r="F36" s="299">
        <f ca="true">E199</f>
        <v>85.421494662496954</v>
      </c>
      <c r="G36" s="242">
        <f t="shared" ref="G36:I37" ca="true" si="5">F199</f>
        <v>11.270288982898048</v>
      </c>
      <c r="H36" s="243">
        <f t="shared" ca="true" si="5"/>
        <v>2.8848094920402332</v>
      </c>
      <c r="I36" s="244">
        <f t="shared" ca="true" si="5"/>
        <v>0.42340686256475379</v>
      </c>
      <c r="J36" s="299">
        <f ca="true">J199</f>
        <v>88.060170581048425</v>
      </c>
      <c r="K36" s="242">
        <f t="shared" ref="K36:M37" ca="true" si="6">K199</f>
        <v>10.250106823196381</v>
      </c>
      <c r="L36" s="243">
        <f t="shared" ca="true" si="6"/>
        <v>1.4115263997519349</v>
      </c>
      <c r="M36" s="244">
        <f t="shared" ca="true" si="6"/>
        <v>0.27819619600326462</v>
      </c>
      <c r="N36" s="299">
        <f ca="true">O199</f>
        <v>89.628881352652854</v>
      </c>
      <c r="O36" s="242">
        <f t="shared" ref="O36:Q37" ca="true" si="7">P199</f>
        <v>9.6200847256711555</v>
      </c>
      <c r="P36" s="243">
        <f t="shared" ca="true" si="7"/>
        <v>0.70033301514676793</v>
      </c>
      <c r="Q36" s="244">
        <f t="shared" ca="true" si="7"/>
        <v>5.0700906529234757E-2</v>
      </c>
      <c r="R36" s="299">
        <f ca="true">T199</f>
        <v>93.131361195627164</v>
      </c>
      <c r="S36" s="242">
        <f t="shared" ref="S36:U37" ca="true" si="8">U199</f>
        <v>6.2049499162118877</v>
      </c>
      <c r="T36" s="243">
        <f t="shared" ca="true" si="8"/>
        <v>0.63836454920989638</v>
      </c>
      <c r="U36" s="244">
        <f t="shared" ca="true" si="8"/>
        <v>2.5324338951053793E-2</v>
      </c>
      <c r="V36" s="299">
        <f ca="true">Y199</f>
        <v>94.369304435128839</v>
      </c>
      <c r="W36" s="242">
        <f t="shared" ref="W36:Y37" ca="true" si="9">Z199</f>
        <v>5.1238189884759082</v>
      </c>
      <c r="X36" s="243">
        <f t="shared" ca="true" si="9"/>
        <v>0.4461859413470961</v>
      </c>
      <c r="Y36" s="244">
        <f t="shared" ca="true" si="9"/>
        <v>6.0690635048153752E-2</v>
      </c>
    </row>
    <row r="37" x14ac:dyDescent="0.2">
      <c r="B37" s="719"/>
      <c r="C37" s="720"/>
      <c r="D37" s="717"/>
      <c r="E37" s="230">
        <f>C200</f>
        <v>2020</v>
      </c>
      <c r="F37" s="300">
        <f ca="true">E200</f>
        <v>87.629330573752213</v>
      </c>
      <c r="G37" s="247">
        <f t="shared" ca="true" si="5"/>
        <v>11.561585088696482</v>
      </c>
      <c r="H37" s="248">
        <f t="shared" ca="true" si="5"/>
        <v>0.80908433755129749</v>
      </c>
      <c r="I37" s="249">
        <f t="shared" ca="true" si="5"/>
        <v>0</v>
      </c>
      <c r="J37" s="300">
        <f ca="true">J200</f>
        <v>89.184286617336952</v>
      </c>
      <c r="K37" s="247">
        <f t="shared" ca="true" si="6"/>
        <v>10.380952691170489</v>
      </c>
      <c r="L37" s="248">
        <f t="shared" ca="true" si="6"/>
        <v>0.43476069149255636</v>
      </c>
      <c r="M37" s="249">
        <f t="shared" ca="true" si="6"/>
        <v>0</v>
      </c>
      <c r="N37" s="300">
        <f ca="true">O200</f>
        <v>89.98877445455679</v>
      </c>
      <c r="O37" s="247">
        <f t="shared" ca="true" si="7"/>
        <v>9.6587129231924216</v>
      </c>
      <c r="P37" s="248">
        <f t="shared" ca="true" si="7"/>
        <v>0.35251262225078506</v>
      </c>
      <c r="Q37" s="249">
        <f t="shared" ca="true" si="7"/>
        <v>0</v>
      </c>
      <c r="R37" s="300">
        <f ca="true">T200</f>
        <v>93.466139946666573</v>
      </c>
      <c r="S37" s="247">
        <f t="shared" ca="true" si="8"/>
        <v>6.2272548128282708</v>
      </c>
      <c r="T37" s="248">
        <f t="shared" ca="true" si="8"/>
        <v>0.30660524050514937</v>
      </c>
      <c r="U37" s="249">
        <f t="shared" ca="true" si="8"/>
        <v>0</v>
      </c>
      <c r="V37" s="300">
        <f ca="true">Y200</f>
        <v>94.740044794329535</v>
      </c>
      <c r="W37" s="247">
        <f t="shared" ca="true" si="9"/>
        <v>5.1439484840108971</v>
      </c>
      <c r="X37" s="248">
        <f t="shared" ca="true" si="9"/>
        <v>0.11600672165957349</v>
      </c>
      <c r="Y37" s="249">
        <f t="shared" ca="true" si="9"/>
        <v>0</v>
      </c>
    </row>
    <row r="38" x14ac:dyDescent="0.2">
      <c r="F38" s="232"/>
      <c r="G38" s="232"/>
      <c r="H38" s="235"/>
      <c r="I38" s="235"/>
    </row>
    <row r="39" x14ac:dyDescent="0.2">
      <c r="B39" s="718" t="s">
        <v>7</v>
      </c>
      <c r="C39" s="701"/>
      <c r="D39" s="716" t="s">
        <v>25</v>
      </c>
      <c r="E39" s="229">
        <f>C299</f>
        <v>2000</v>
      </c>
      <c r="F39" s="299">
        <f ca="true">E299</f>
        <v>37.835210627033419</v>
      </c>
      <c r="G39" s="242">
        <f t="shared" ref="G39:I40" ca="true" si="10">F299</f>
        <v>4.0914576636784439</v>
      </c>
      <c r="H39" s="243">
        <f t="shared" ca="true" si="10"/>
        <v>31.131833125098183</v>
      </c>
      <c r="I39" s="244">
        <f t="shared" ca="true" si="10"/>
        <v>26.941498584189958</v>
      </c>
      <c r="J39" s="299">
        <f ca="true">J299</f>
        <v>63.928676291629614</v>
      </c>
      <c r="K39" s="242">
        <f t="shared" ref="K39:M40" ca="true" si="11">K299</f>
        <v>6.4390533009694435</v>
      </c>
      <c r="L39" s="243">
        <f t="shared" ca="true" si="11"/>
        <v>15.511028596136384</v>
      </c>
      <c r="M39" s="244">
        <f t="shared" ca="true" si="11"/>
        <v>14.121241811264554</v>
      </c>
      <c r="N39" s="299">
        <f ca="true">O299</f>
        <v>69.618224214859907</v>
      </c>
      <c r="O39" s="242">
        <f t="shared" ref="O39:Q40" ca="true" si="12">P299</f>
        <v>5.5327581270656561</v>
      </c>
      <c r="P39" s="243">
        <f t="shared" ca="true" si="12"/>
        <v>13.369295672527173</v>
      </c>
      <c r="Q39" s="244">
        <f t="shared" ca="true" si="12"/>
        <v>11.479721985547258</v>
      </c>
      <c r="R39" s="299">
        <f ca="true">T299</f>
        <v>74.189060212953763</v>
      </c>
      <c r="S39" s="242">
        <f t="shared" ref="S39:U40" ca="true" si="13">U299</f>
        <v>5.4446094391064745</v>
      </c>
      <c r="T39" s="243">
        <f t="shared" ca="true" si="13"/>
        <v>11.365441965893751</v>
      </c>
      <c r="U39" s="244">
        <f t="shared" ca="true" si="13"/>
        <v>9.0008883820460142</v>
      </c>
      <c r="V39" s="299">
        <f ca="true">Y299</f>
        <v>75.992527259700779</v>
      </c>
      <c r="W39" s="242">
        <f t="shared" ref="W39:Y40" ca="true" si="14">Z299</f>
        <v>3.8790128208809951</v>
      </c>
      <c r="X39" s="243">
        <f t="shared" ca="true" si="14"/>
        <v>8.671310253878346</v>
      </c>
      <c r="Y39" s="244">
        <f t="shared" ca="true" si="14"/>
        <v>11.457149665539873</v>
      </c>
    </row>
    <row r="40" x14ac:dyDescent="0.2">
      <c r="B40" s="719"/>
      <c r="C40" s="720"/>
      <c r="D40" s="717"/>
      <c r="E40" s="230">
        <f>C300</f>
        <v>2020</v>
      </c>
      <c r="F40" s="300">
        <f ca="true">E300</f>
        <v>89.785279542417015</v>
      </c>
      <c r="G40" s="247">
        <f t="shared" ca="true" si="10"/>
        <v>9.7092804290313222</v>
      </c>
      <c r="H40" s="248">
        <f t="shared" ca="true" si="10"/>
        <v>0.5054400285516607</v>
      </c>
      <c r="I40" s="249">
        <f t="shared" ca="true" si="10"/>
        <v>0</v>
      </c>
      <c r="J40" s="300">
        <f ca="true">J300</f>
        <v>90.849422969521711</v>
      </c>
      <c r="K40" s="247">
        <f t="shared" ca="true" si="11"/>
        <v>9.1505770304782885</v>
      </c>
      <c r="L40" s="248">
        <f t="shared" ca="true" si="11"/>
        <v>0</v>
      </c>
      <c r="M40" s="249">
        <f t="shared" ca="true" si="11"/>
        <v>0</v>
      </c>
      <c r="N40" s="300">
        <f ca="true">O300</f>
        <v>92.63780997313853</v>
      </c>
      <c r="O40" s="247">
        <f t="shared" ca="true" si="12"/>
        <v>7.3621900268614562</v>
      </c>
      <c r="P40" s="248">
        <f t="shared" ca="true" si="12"/>
        <v>0</v>
      </c>
      <c r="Q40" s="249">
        <f t="shared" ca="true" si="12"/>
        <v>0</v>
      </c>
      <c r="R40" s="300">
        <f ca="true">T300</f>
        <v>93.162930374933936</v>
      </c>
      <c r="S40" s="247">
        <f t="shared" ca="true" si="13"/>
        <v>6.8370696250660785</v>
      </c>
      <c r="T40" s="248">
        <f t="shared" ca="true" si="13"/>
        <v>0</v>
      </c>
      <c r="U40" s="249">
        <f t="shared" ca="true" si="13"/>
        <v>0</v>
      </c>
      <c r="V40" s="300">
        <f ca="true">Y300</f>
        <v>95.143435550425735</v>
      </c>
      <c r="W40" s="247">
        <f t="shared" ca="true" si="14"/>
        <v>4.8565644495742646</v>
      </c>
      <c r="X40" s="248">
        <f t="shared" ca="true" si="14"/>
        <v>0</v>
      </c>
      <c r="Y40" s="249">
        <f t="shared" ca="true" si="14"/>
        <v>0</v>
      </c>
    </row>
    <row r="97" s="236" customFormat="true" ht="16.5" customHeight="true" x14ac:dyDescent="0.2">
      <c r="A97" s="711" t="s">
        <v>5</v>
      </c>
      <c r="B97" s="711"/>
      <c r="C97" s="711"/>
      <c r="D97" s="700" t="s">
        <v>0</v>
      </c>
      <c r="E97" s="701"/>
      <c r="F97" s="701"/>
      <c r="G97" s="701"/>
      <c r="H97" s="702"/>
      <c r="I97" s="700" t="s">
        <v>1</v>
      </c>
      <c r="J97" s="701"/>
      <c r="K97" s="701"/>
      <c r="L97" s="701"/>
      <c r="M97" s="702"/>
      <c r="N97" s="700" t="s">
        <v>2</v>
      </c>
      <c r="O97" s="701"/>
      <c r="P97" s="701"/>
      <c r="Q97" s="701"/>
      <c r="R97" s="702"/>
      <c r="S97" s="700" t="s">
        <v>3</v>
      </c>
      <c r="T97" s="701"/>
      <c r="U97" s="701"/>
      <c r="V97" s="701"/>
      <c r="W97" s="702"/>
      <c r="X97" s="700" t="s">
        <v>4</v>
      </c>
      <c r="Y97" s="701"/>
      <c r="Z97" s="701"/>
      <c r="AA97" s="701"/>
      <c r="AB97" s="702"/>
    </row>
    <row r="98" s="240" customFormat="true" ht="22.5" customHeight="true" x14ac:dyDescent="0.2">
      <c r="A98" s="712"/>
      <c r="B98" s="712"/>
      <c r="C98" s="712"/>
      <c r="D98" s="250" t="s">
        <v>14</v>
      </c>
      <c r="E98" s="251" t="s">
        <v>15</v>
      </c>
      <c r="F98" s="238" t="s">
        <v>16</v>
      </c>
      <c r="G98" s="238" t="s">
        <v>22</v>
      </c>
      <c r="H98" s="239" t="s">
        <v>19</v>
      </c>
      <c r="I98" s="250" t="s">
        <v>14</v>
      </c>
      <c r="J98" s="251" t="s">
        <v>15</v>
      </c>
      <c r="K98" s="238" t="s">
        <v>16</v>
      </c>
      <c r="L98" s="238" t="s">
        <v>22</v>
      </c>
      <c r="M98" s="239" t="s">
        <v>19</v>
      </c>
      <c r="N98" s="250" t="s">
        <v>14</v>
      </c>
      <c r="O98" s="251" t="s">
        <v>15</v>
      </c>
      <c r="P98" s="238" t="s">
        <v>16</v>
      </c>
      <c r="Q98" s="238" t="s">
        <v>22</v>
      </c>
      <c r="R98" s="239" t="s">
        <v>19</v>
      </c>
      <c r="S98" s="250" t="s">
        <v>14</v>
      </c>
      <c r="T98" s="251" t="s">
        <v>15</v>
      </c>
      <c r="U98" s="238" t="s">
        <v>16</v>
      </c>
      <c r="V98" s="238" t="s">
        <v>22</v>
      </c>
      <c r="W98" s="239" t="s">
        <v>19</v>
      </c>
      <c r="X98" s="250" t="s">
        <v>14</v>
      </c>
      <c r="Y98" s="251" t="s">
        <v>15</v>
      </c>
      <c r="Z98" s="238" t="s">
        <v>16</v>
      </c>
      <c r="AA98" s="238" t="s">
        <v>22</v>
      </c>
      <c r="AB98" s="239" t="s">
        <v>19</v>
      </c>
    </row>
    <row r="99" s="260" customFormat="true" ht="15" customHeight="true" x14ac:dyDescent="0.2">
      <c r="A99" s="703" t="s">
        <v>10</v>
      </c>
      <c r="B99" s="704"/>
      <c r="C99" s="357">
        <v>2000</v>
      </c>
      <c r="D99" s="252">
        <f ca="true">IF((D101+H101)&gt;100,D101*100/(D101+H101),D101)</f>
        <v>84.602695541238973</v>
      </c>
      <c r="E99" s="301">
        <f ca="true">D99*AVERAGEIF(E105:E116,"&gt;0")/100</f>
        <v>75.869994756089753</v>
      </c>
      <c r="F99" s="254">
        <f ca="true">D99*(100-AVERAGEIF(E105:E116,"&gt;0"))/100</f>
        <v>8.7327007851492162</v>
      </c>
      <c r="G99" s="255">
        <f ca="true">100-(E99+F99+H99)</f>
        <v>9.9027545213095323</v>
      </c>
      <c r="H99" s="256">
        <f ca="true">IF((D101+H101)&gt;100,H101*100/(D101+H101),H101)</f>
        <v>5.4945499374514952</v>
      </c>
      <c r="I99" s="252">
        <f ca="true">IF((I101+M101)&gt;100,I101*100/(I101+M101),I101)</f>
        <v>84.518039851651565</v>
      </c>
      <c r="J99" s="301">
        <f ca="true">I99*AVERAGEIF(J105:J116,"&gt;0")/100</f>
        <v>76.205178219911545</v>
      </c>
      <c r="K99" s="257">
        <f ca="true">I99*(100-AVERAGEIF(J105:J116,"&gt;0"))/100</f>
        <v>8.3128616317400184</v>
      </c>
      <c r="L99" s="258">
        <f ca="true">100-(J99+K99+M99)</f>
        <v>8.6649512225779972</v>
      </c>
      <c r="M99" s="259">
        <f ca="true">IF((I101+M101)&gt;100,M101*100/(I101+M101),M101)</f>
        <v>6.8170089257704376</v>
      </c>
      <c r="N99" s="252">
        <f ca="true">IF((N101+R101)&gt;100,N101*100/(N101+R101),N101)</f>
        <v>82.994351052831007</v>
      </c>
      <c r="O99" s="301">
        <f ca="true">N99*AVERAGEIF(O105:O116,"&gt;0")/100</f>
        <v>75.380637732387143</v>
      </c>
      <c r="P99" s="257">
        <f ca="true">N99*(100-AVERAGEIF(O105:O116,"&gt;0"))/100</f>
        <v>7.6137133204438587</v>
      </c>
      <c r="Q99" s="258">
        <f ca="true">100-(O99+P99+R99)</f>
        <v>6.3059814660325628</v>
      </c>
      <c r="R99" s="259">
        <f ca="true">IF((N101+R101)&gt;100,R101*100/(N101+R101),R101)</f>
        <v>10.69966748113643</v>
      </c>
      <c r="S99" s="252">
        <f ca="true">IF((S101+W101)&gt;100,S101*100/(S101+W101),S101)</f>
        <v>98.246552475627666</v>
      </c>
      <c r="T99" s="301">
        <f ca="true">S99*AVERAGEIF(T105:T116,"&gt;0")/100</f>
        <v>91.630116586231708</v>
      </c>
      <c r="U99" s="257">
        <f ca="true">S99*(100-AVERAGEIF(T105:T116,"&gt;0"))/100</f>
        <v>6.6164358893959641</v>
      </c>
      <c r="V99" s="258">
        <f ca="true">100-(T99+U99+W99)</f>
        <v>1.5306238094145783</v>
      </c>
      <c r="W99" s="259">
        <f ca="true">IF((S101+W101)&gt;100,W101*100/(S101+W101),W101)</f>
        <v>0.22282371495775877</v>
      </c>
      <c r="X99" s="252">
        <f ca="true">IF((X101+AB101)&gt;100,X101*100/(X101+AB101),X101)</f>
        <v>98.92354325490632</v>
      </c>
      <c r="Y99" s="301">
        <f ca="true">X99*AVERAGEIF(Y105:Y116,"&gt;0")/100</f>
        <v>93.469848870918852</v>
      </c>
      <c r="Z99" s="257">
        <f ca="true">X99*(100-AVERAGEIF(Y105:Y116,"&gt;0"))/100</f>
        <v>5.4536943839874787</v>
      </c>
      <c r="AA99" s="258">
        <f ca="true">100-(Y99+Z99+AB99)</f>
        <v>0.5278967028897199</v>
      </c>
      <c r="AB99" s="259">
        <f ca="true">IF((X101+AB101)&gt;100,AB101*100/(X101+AB101),AB101)</f>
        <v>0.54856004220394539</v>
      </c>
    </row>
    <row r="100" s="260" customFormat="true" ht="15" customHeight="true" x14ac:dyDescent="0.2">
      <c r="A100" s="705"/>
      <c r="B100" s="706"/>
      <c r="C100" s="358">
        <v>2020</v>
      </c>
      <c r="D100" s="261">
        <f ca="true">IF((D102+H102)&gt;100,D102*100/(D102+H102),D102)</f>
        <v>93.249967529076116</v>
      </c>
      <c r="E100" s="302">
        <f ca="true">D100*AVERAGEIF(E105:E116,"&gt;0")/100</f>
        <v>83.624694250881745</v>
      </c>
      <c r="F100" s="263">
        <f ca="true">D100*(100-AVERAGEIF(E105:E116,"&gt;0"))/100</f>
        <v>9.6252732781943777</v>
      </c>
      <c r="G100" s="264">
        <f ca="true">100-(E100+F100+H100)</f>
        <v>4.7485978540378824</v>
      </c>
      <c r="H100" s="265">
        <f ca="true">IF((D102+H102)&gt;100,H102*100/(D102+H102),H102)</f>
        <v>2.0014346168860015</v>
      </c>
      <c r="I100" s="261">
        <f ca="true">IF((I102+M102)&gt;100,I102*100/(I102+M102),I102)</f>
        <v>100</v>
      </c>
      <c r="J100" s="302">
        <f ca="true">I100*AVERAGEIF(J105:J116,"&gt;0")/100</f>
        <v>90.164393724309051</v>
      </c>
      <c r="K100" s="263">
        <f ca="true">I100*(100-AVERAGEIF(J105:J116,"&gt;0"))/100</f>
        <v>9.8356062756909495</v>
      </c>
      <c r="L100" s="264">
        <f ca="true">100-(J100+K100+M100)</f>
        <v>0</v>
      </c>
      <c r="M100" s="265">
        <f ca="true">IF((I102+M102)&gt;100,M102*100/(I102+M102),M102)</f>
        <v>0</v>
      </c>
      <c r="N100" s="261">
        <f ca="true">IF((N102+R102)&gt;100,N102*100/(N102+R102),N102)</f>
        <v>100</v>
      </c>
      <c r="O100" s="302">
        <f ca="true">N100*AVERAGEIF(O105:O116,"&gt;0")/100</f>
        <v>90.826227057794256</v>
      </c>
      <c r="P100" s="263">
        <f ca="true">N100*(100-AVERAGEIF(O105:O116,"&gt;0"))/100</f>
        <v>9.1737729422057441</v>
      </c>
      <c r="Q100" s="264">
        <f ca="true">100-(O100+P100+R100)</f>
        <v>0</v>
      </c>
      <c r="R100" s="265">
        <f ca="true">IF((N102+R102)&gt;100,R102*100/(N102+R102),R102)</f>
        <v>0</v>
      </c>
      <c r="S100" s="261">
        <f ca="true">IF((S102+W102)&gt;100,S102*100/(S102+W102),S102)</f>
        <v>99.684061190977658</v>
      </c>
      <c r="T100" s="302">
        <f ca="true">S100*AVERAGEIF(T105:T116,"&gt;0")/100</f>
        <v>92.970815957987469</v>
      </c>
      <c r="U100" s="263">
        <f ca="true">S100*(100-AVERAGEIF(T105:T116,"&gt;0"))/100</f>
        <v>6.7132452329901886</v>
      </c>
      <c r="V100" s="264">
        <f ca="true">100-(T100+U100+W100)</f>
        <v>0.31593880902234162</v>
      </c>
      <c r="W100" s="265">
        <f ca="true">IF((S102+W102)&gt;100,W102*100/(S102+W102),W102)</f>
        <v>0</v>
      </c>
      <c r="X100" s="261">
        <f ca="true">IF((X102+AB102)&gt;100,X102*100/(X102+AB102),X102)</f>
        <v>99.924835203529753</v>
      </c>
      <c r="Y100" s="302">
        <f ca="true">X100*AVERAGEIF(Y105:Y116,"&gt;0")/100</f>
        <v>94.415939195163858</v>
      </c>
      <c r="Z100" s="263">
        <f ca="true">X100*(100-AVERAGEIF(Y105:Y116,"&gt;0"))/100</f>
        <v>5.5088960083658955</v>
      </c>
      <c r="AA100" s="264">
        <f ca="true">100-(Y100+Z100+AB100)</f>
        <v>7.5164796470247097E-2</v>
      </c>
      <c r="AB100" s="265">
        <f ca="true">IF((X102+AB102)&gt;100,AB102*100/(X102+AB102),AB102)</f>
        <v>0</v>
      </c>
    </row>
    <row r="101" hidden="true" x14ac:dyDescent="0.2">
      <c r="A101" s="707" t="s">
        <v>12</v>
      </c>
      <c r="B101" s="708"/>
      <c r="C101" s="266">
        <f>MinRegYear(C99,C105:C116)</f>
        <v>2000</v>
      </c>
      <c r="D101" s="267">
        <f ca="true">IF(MAX(C105:C116)-MIN(C105:C116)&lt;5,AVERAGEIF(C105:C116,"&gt;0",D105:D116),
IF(FORECAST($C101,D$105:D$116,$C$105:$C$116)&lt;0,0,
IF(FORECAST($C101,D$105:D$116,$C$105:$C$116)&gt;100,100,
FORECAST($C101,D$105:D$116,$C$105:$C$116))))</f>
        <v>84.602695541238973</v>
      </c>
      <c r="E101" s="268"/>
      <c r="F101" s="269"/>
      <c r="G101" s="269"/>
      <c r="H101" s="270">
        <f ca="true">IF(MAX(C105:C116)-MIN(C105:C116)&lt;5,AVERAGEIF(C105:C116,"&gt;0",H105:H116),
IF(FORECAST($C101,H$105:H$116,$C$105:$C$116)&lt;0,0,
IF(FORECAST($C101,H$105:H$116,$C$105:$C$116)&gt;100,100,
FORECAST($C101,H$105:H$116,$C$105:$C$116))))</f>
        <v>5.4945499374514952</v>
      </c>
      <c r="I101" s="267">
        <f ca="true">IF(MAX(C105:C116)-MIN(C105:C116)&lt;5,AVERAGEIF(C105:C116,"&gt;0",I105:I116),
IF(FORECAST($C101,I$105:I$116,$C$105:$C$116)&lt;0,0,
IF(FORECAST($C101,I$105:I$116,$C$105:$C$116)&gt;100,100,
FORECAST($C101,I$105:I$116,$C$105:$C$116))))</f>
        <v>84.518039851651565</v>
      </c>
      <c r="J101" s="268"/>
      <c r="K101" s="269"/>
      <c r="L101" s="269"/>
      <c r="M101" s="270">
        <f ca="true">IF(MAX(C105:C116)-MIN(C105:C116)&lt;5,AVERAGEIF(C105:C116,"&gt;0",M105:M116),
IF(FORECAST($C101,M$105:M$116,$C$105:$C$116)&lt;0,0,
IF(FORECAST($C101,M$105:M$116,$C$105:$C$116)&gt;100,100,
FORECAST($C101,M$105:M$116,$C$105:$C$116))))</f>
        <v>6.8170089257704376</v>
      </c>
      <c r="N101" s="267">
        <f ca="true">IF(MAX(C105:C116)-MIN(C105:C116)&lt;5,AVERAGEIF(C105:C116,"&gt;0",N105:N116),
IF(FORECAST($C101,N$105:N$116,$C$105:$C$116)&lt;0,0,
IF(FORECAST($C101,N$105:N$116,$C$105:$C$116)&gt;100,100,
FORECAST($C101,N$105:N$116,$C$105:$C$116))))</f>
        <v>82.994351052831007</v>
      </c>
      <c r="O101" s="268"/>
      <c r="P101" s="269"/>
      <c r="Q101" s="269"/>
      <c r="R101" s="270">
        <f ca="true">IF(MAX(C105:C116)-MIN(C105:C116)&lt;5,AVERAGEIF(C105:C116,"&gt;0",R105:R116),
IF(FORECAST($C101,R$105:R$116,$C$105:$C$116)&lt;0,0,
IF(FORECAST($C101,R$105:R$116,$C$105:$C$116)&gt;100,100,
FORECAST($C101,R$105:R$116,$C$105:$C$116))))</f>
        <v>10.69966748113643</v>
      </c>
      <c r="S101" s="267">
        <f ca="true">IF(MAX(C105:C116)-MIN(C105:C116)&lt;5,AVERAGEIF(C105:C116,"&gt;0",S105:S116),
IF(FORECAST($C101,S$105:S$116,$C$105:$C$116)&lt;0,0,
IF(FORECAST($C101,S$105:S$116,$C$105:$C$116)&gt;100,100,
FORECAST($C101,S$105:S$116,$C$105:$C$116))))</f>
        <v>98.246552475627666</v>
      </c>
      <c r="T101" s="268"/>
      <c r="U101" s="269"/>
      <c r="V101" s="269"/>
      <c r="W101" s="270">
        <f ca="true">IF(MAX(C105:C116)-MIN(C105:C116)&lt;5,AVERAGEIF(C105:C116,"&gt;0",W105:W116),
IF(FORECAST($C101,W$105:W$116,$C$105:$C$116)&lt;0,0,
IF(FORECAST($C101,W$105:W$116,$C$105:$C$116)&gt;100,100,
FORECAST($C101,W$105:W$116,$C$105:$C$116))))</f>
        <v>0.22282371495775877</v>
      </c>
      <c r="X101" s="267">
        <f ca="true">IF(MAX(C105:C116)-MIN(C105:C116)&lt;5,AVERAGEIF(C105:C116,"&gt;0",X105:X116),
IF(FORECAST($C101,X$105:X$116,$C$105:$C$116)&lt;0,0,
IF(FORECAST($C101,X$105:X$116,$C$105:$C$116)&gt;100,100,
FORECAST($C101,X$105:X$116,$C$105:$C$116))))</f>
        <v>98.92354325490632</v>
      </c>
      <c r="Y101" s="268"/>
      <c r="Z101" s="269"/>
      <c r="AA101" s="269"/>
      <c r="AB101" s="270">
        <f ca="true">IF(MAX(C105:C116)-MIN(C105:C116)&lt;5,AVERAGEIF(C105:C116,"&gt;0",AB105:AB116),
IF(FORECAST($C101,AB$105:AB$116,$C$105:$C$116)&lt;0,0,
IF(FORECAST($C101,AB$105:AB$116,$C$105:$C$116)&gt;100,100,
FORECAST($C101,AB$105:AB$116,$C$105:$C$116))))</f>
        <v>0.54856004220394539</v>
      </c>
    </row>
    <row r="102" hidden="true" x14ac:dyDescent="0.2">
      <c r="A102" s="709"/>
      <c r="B102" s="710"/>
      <c r="C102" s="245">
        <f>MaxRegYear(C100,C105:C116)</f>
        <v>2020</v>
      </c>
      <c r="D102" s="271">
        <f ca="true">IF(MAX(C105:C116)-MIN(C105:C116)&lt;5,AVERAGEIF(C105:C116,"&gt;0",D105:D116),
IF(FORECAST($C102,D$105:D$116,$C$105:$C$116)&lt;0,0,
IF(FORECAST($C102,D$105:D$116,$C$105:$C$116)&gt;100,100,
FORECAST($C102,D$105:D$116,$C$105:$C$116))))</f>
        <v>93.249967529076116</v>
      </c>
      <c r="E102" s="272"/>
      <c r="F102" s="273"/>
      <c r="G102" s="273"/>
      <c r="H102" s="274">
        <f ca="true">IF(MAX(C105:C116)-MIN(C105:C116)&lt;5,AVERAGEIF(C105:C116,"&gt;0",H105:H116),
IF(FORECAST($C102,H$105:H$116,$C$105:$C$116)&lt;0,0,
IF(FORECAST($C102,H$105:H$116,$C$105:$C$116)&gt;100,100,
FORECAST($C102,H$105:H$116,$C$105:$C$116))))</f>
        <v>2.0014346168860015</v>
      </c>
      <c r="I102" s="271">
        <f ca="true">IF(MAX(C105:C116)-MIN(C105:C116)&lt;5,AVERAGEIF(C105:C116,"&gt;0",I105:I116),
IF(FORECAST($C102,I$105:I$116,$C$105:$C$116)&lt;0,0,
IF(FORECAST($C102,I$105:I$116,$C$105:$C$116)&gt;100,100,
FORECAST($C102,I$105:I$116,$C$105:$C$116))))</f>
        <v>100</v>
      </c>
      <c r="J102" s="272"/>
      <c r="K102" s="273"/>
      <c r="L102" s="273"/>
      <c r="M102" s="274">
        <f ca="true">IF(MAX(C105:C116)-MIN(C105:C116)&lt;5,AVERAGEIF(C105:C116,"&gt;0",M105:M116),
IF(FORECAST($C102,M$105:M$116,$C$105:$C$116)&lt;0,0,
IF(FORECAST($C102,M$105:M$116,$C$105:$C$116)&gt;100,100,
FORECAST($C102,M$105:M$116,$C$105:$C$116))))</f>
        <v>0</v>
      </c>
      <c r="N102" s="271">
        <f ca="true">IF(MAX(C105:C116)-MIN(C105:C116)&lt;5,AVERAGEIF(C105:C116,"&gt;0",N105:N116),
IF(FORECAST($C102,N$105:N$116,$C$105:$C$116)&lt;0,0,
IF(FORECAST($C102,N$105:N$116,$C$105:$C$116)&gt;100,100,
FORECAST($C102,N$105:N$116,$C$105:$C$116))))</f>
        <v>100</v>
      </c>
      <c r="O102" s="272"/>
      <c r="P102" s="273"/>
      <c r="Q102" s="273"/>
      <c r="R102" s="274">
        <f ca="true">IF(MAX(C105:C116)-MIN(C105:C116)&lt;5,AVERAGEIF(C105:C116,"&gt;0",R105:R116),
IF(FORECAST($C102,R$105:R$116,$C$105:$C$116)&lt;0,0,
IF(FORECAST($C102,R$105:R$116,$C$105:$C$116)&gt;100,100,
FORECAST($C102,R$105:R$116,$C$105:$C$116))))</f>
        <v>0</v>
      </c>
      <c r="S102" s="271">
        <f ca="true">IF(MAX(C105:C116)-MIN(C105:C116)&lt;5,AVERAGEIF(C105:C116,"&gt;0",S105:S116),
IF(FORECAST($C102,S$105:S$116,$C$105:$C$116)&lt;0,0,
IF(FORECAST($C102,S$105:S$116,$C$105:$C$116)&gt;100,100,
FORECAST($C102,S$105:S$116,$C$105:$C$116))))</f>
        <v>99.684061190977658</v>
      </c>
      <c r="T102" s="272"/>
      <c r="U102" s="273"/>
      <c r="V102" s="273"/>
      <c r="W102" s="274">
        <f ca="true">IF(MAX(C105:C116)-MIN(C105:C116)&lt;5,AVERAGEIF(C105:C116,"&gt;0",W105:W116),
IF(FORECAST($C102,W$105:W$116,$C$105:$C$116)&lt;0,0,
IF(FORECAST($C102,W$105:W$116,$C$105:$C$116)&gt;100,100,
FORECAST($C102,W$105:W$116,$C$105:$C$116))))</f>
        <v>0</v>
      </c>
      <c r="X102" s="271">
        <f ca="true">IF(MAX(C105:C116)-MIN(C105:C116)&lt;5,AVERAGEIF(C105:C116,"&gt;0",X105:X116),
IF(FORECAST($C102,X$105:X$116,$C$105:$C$116)&lt;0,0,
IF(FORECAST($C102,X$105:X$116,$C$105:$C$116)&gt;100,100,
FORECAST($C102,X$105:X$116,$C$105:$C$116))))</f>
        <v>99.924835203529753</v>
      </c>
      <c r="Y102" s="272"/>
      <c r="Z102" s="273"/>
      <c r="AA102" s="273"/>
      <c r="AB102" s="274">
        <f ca="true">IF(MAX(C105:C116)-MIN(C105:C116)&lt;5,AVERAGEIF(C105:C116,"&gt;0",AB105:AB116),
IF(FORECAST($C102,AB$105:AB$116,$C$105:$C$116)&lt;0,0,
IF(FORECAST($C102,AB$105:AB$116,$C$105:$C$116)&gt;100,100,
FORECAST($C102,AB$105:AB$116,$C$105:$C$116))))</f>
        <v>0</v>
      </c>
    </row>
    <row r="103" ht="9" customHeight="true" x14ac:dyDescent="0.2">
      <c r="D103" s="275"/>
      <c r="I103" s="275"/>
      <c r="K103" s="235"/>
      <c r="L103" s="235"/>
      <c r="N103" s="275"/>
      <c r="P103" s="235"/>
      <c r="Q103" s="235"/>
      <c r="S103" s="275"/>
      <c r="U103" s="235"/>
      <c r="V103" s="235"/>
      <c r="X103" s="275"/>
      <c r="Z103" s="235"/>
      <c r="AA103" s="235"/>
      <c r="AB103" s="276"/>
    </row>
    <row r="104" ht="22.5" customHeight="true" x14ac:dyDescent="0.2">
      <c r="B104" s="298" t="s">
        <v>8</v>
      </c>
      <c r="C104" s="278" t="s">
        <v>9</v>
      </c>
      <c r="D104" s="279" t="s">
        <v>14</v>
      </c>
      <c r="E104" s="239" t="s">
        <v>26</v>
      </c>
      <c r="F104" s="280"/>
      <c r="G104" s="280"/>
      <c r="H104" s="281" t="s">
        <v>19</v>
      </c>
      <c r="I104" s="279" t="s">
        <v>14</v>
      </c>
      <c r="J104" s="239" t="s">
        <v>26</v>
      </c>
      <c r="K104" s="280"/>
      <c r="L104" s="280"/>
      <c r="M104" s="281" t="s">
        <v>19</v>
      </c>
      <c r="N104" s="279" t="s">
        <v>14</v>
      </c>
      <c r="O104" s="239" t="s">
        <v>26</v>
      </c>
      <c r="P104" s="280"/>
      <c r="Q104" s="280"/>
      <c r="R104" s="281" t="s">
        <v>19</v>
      </c>
      <c r="S104" s="279" t="s">
        <v>14</v>
      </c>
      <c r="T104" s="239" t="s">
        <v>26</v>
      </c>
      <c r="U104" s="280"/>
      <c r="V104" s="280"/>
      <c r="W104" s="281" t="s">
        <v>19</v>
      </c>
      <c r="X104" s="279" t="s">
        <v>14</v>
      </c>
      <c r="Y104" s="239" t="s">
        <v>26</v>
      </c>
      <c r="Z104" s="280"/>
      <c r="AA104" s="280"/>
      <c r="AB104" s="281" t="s">
        <v>19</v>
      </c>
      <c r="AD104" s="282"/>
    </row>
    <row r="105" x14ac:dyDescent="0.2">
      <c r="A105" s="283"/>
      <c r="B105" s="585" t="s">
        <v>140</v>
      </c>
      <c r="C105" s="586">
        <v>2000</v>
      </c>
      <c r="D105" s="197">
        <f t="shared" ref="D105:D116" ca="true" si="15">IF(ISERROR(INDIRECT(CONCATENATE($B105,"!C122"))),"",INDIRECT(CONCATENATE($B105,"!C122")))</f>
        <v>91.010286366175805</v>
      </c>
      <c r="E105" s="284" t="str">
        <f t="shared" ref="E105:E116" ca="true" si="16">IF(ISERROR(INDIRECT(CONCATENATE($B105,"!C129"))),"",INDIRECT(CONCATENATE($B105,"!C129")))</f>
        <v>N/A</v>
      </c>
      <c r="F105" s="285"/>
      <c r="G105" s="285"/>
      <c r="H105" s="286">
        <f t="shared" ref="H105:H116" ca="true" si="17">IF(ISERROR(INDIRECT(CONCATENATE($B105,"!C127"))),"",INDIRECT(CONCATENATE($B105,"!C127")))</f>
        <v>1.7130789239644242</v>
      </c>
      <c r="I105" s="197">
        <f t="shared" ref="I105:I116" ca="true" si="18">IF(ISERROR(INDIRECT(CONCATENATE($B105,"!D122"))),"",INDIRECT(CONCATENATE($B105,"!D122")))</f>
        <v>82.131928932188643</v>
      </c>
      <c r="J105" s="284" t="str">
        <f t="shared" ref="J105:J116" ca="true" si="19">IF(ISERROR(INDIRECT(CONCATENATE($B105,"!D129"))),"",INDIRECT(CONCATENATE($B105,"!D129")))</f>
        <v>N/A</v>
      </c>
      <c r="K105" s="285"/>
      <c r="L105" s="285"/>
      <c r="M105" s="286">
        <f t="shared" ref="M105:M116" ca="true" si="20">IF(ISERROR(INDIRECT(CONCATENATE($B105,"!D127"))),"",INDIRECT(CONCATENATE($B105,"!D127")))</f>
        <v>8.8663646315877163</v>
      </c>
      <c r="N105" s="197">
        <f t="shared" ref="N105:N116" ca="true" si="21">IF(ISERROR(INDIRECT(CONCATENATE($B105,"!E122"))),"",INDIRECT(CONCATENATE($B105,"!E122")))</f>
        <v>77.762879624964214</v>
      </c>
      <c r="O105" s="284" t="str">
        <f t="shared" ref="O105:O116" ca="true" si="22">IF(ISERROR(INDIRECT(CONCATENATE($B105,"!E129"))),"",INDIRECT(CONCATENATE($B105,"!E129")))</f>
        <v>N/A</v>
      </c>
      <c r="P105" s="285"/>
      <c r="Q105" s="285"/>
      <c r="R105" s="286">
        <f t="shared" ref="R105:R116" ca="true" si="23">IF(ISERROR(INDIRECT(CONCATENATE($B105,"!E127"))),"",INDIRECT(CONCATENATE($B105,"!E127")))</f>
        <v>15.205469673813123</v>
      </c>
      <c r="S105" s="197">
        <f t="shared" ref="S105:S116" ca="true" si="24">IF(ISERROR(INDIRECT(CONCATENATE($B105,"!F122"))),"",INDIRECT(CONCATENATE($B105,"!F122")))</f>
        <v>98.939494190916164</v>
      </c>
      <c r="T105" s="284" t="str">
        <f t="shared" ref="T105:T116" ca="true" si="25">IF(ISERROR(INDIRECT(CONCATENATE($B105,"!F129"))),"",INDIRECT(CONCATENATE($B105,"!F129")))</f>
        <v>N/A</v>
      </c>
      <c r="U105" s="285"/>
      <c r="V105" s="285"/>
      <c r="W105" s="286">
        <f t="shared" ref="W105:W116" ca="true" si="26">IF(ISERROR(INDIRECT(CONCATENATE($B105,"!F127"))),"",INDIRECT(CONCATENATE($B105,"!F127")))</f>
        <v>0.26787150349483435</v>
      </c>
      <c r="X105" s="197">
        <f t="shared" ref="X105:X116" ca="true" si="27">IF(ISERROR(INDIRECT(CONCATENATE($B105,"!G122"))),"",INDIRECT(CONCATENATE($B105,"!G122")))</f>
        <v>99.106576014776834</v>
      </c>
      <c r="Y105" s="284" t="str">
        <f t="shared" ref="Y105:Y116" ca="true" si="28">IF(ISERROR(INDIRECT(CONCATENATE($B105,"!G129"))),"",INDIRECT(CONCATENATE($B105,"!G129")))</f>
        <v>N/A</v>
      </c>
      <c r="Z105" s="285"/>
      <c r="AA105" s="285"/>
      <c r="AB105" s="286">
        <f t="shared" ref="AB105:AB116" ca="true" si="29">IF(ISERROR(INDIRECT(CONCATENATE($B105,"!G2127"))),"",INDIRECT(CONCATENATE($B105,"!G127")))</f>
        <v>0.77094194249059211</v>
      </c>
    </row>
    <row r="106" x14ac:dyDescent="0.2">
      <c r="A106" s="283"/>
      <c r="B106" s="587" t="s">
        <v>35</v>
      </c>
      <c r="C106" s="588">
        <v>2006</v>
      </c>
      <c r="D106" s="198">
        <f t="shared" ca="true" si="15"/>
        <v>77.461817461216569</v>
      </c>
      <c r="E106" s="287">
        <f t="shared" ca="true" si="16"/>
        <v>78.201454493362334</v>
      </c>
      <c r="F106" s="285"/>
      <c r="G106" s="285"/>
      <c r="H106" s="288">
        <f t="shared" ca="true" si="17"/>
        <v>10.071778446932857</v>
      </c>
      <c r="I106" s="198">
        <f t="shared" ca="true" si="18"/>
        <v>92.359410939831605</v>
      </c>
      <c r="J106" s="287">
        <f t="shared" ca="true" si="19"/>
        <v>78.428195179167631</v>
      </c>
      <c r="K106" s="285"/>
      <c r="L106" s="285"/>
      <c r="M106" s="288">
        <f t="shared" ca="true" si="20"/>
        <v>1.7396484528691156</v>
      </c>
      <c r="N106" s="198">
        <f t="shared" ca="true" si="21"/>
        <v>95.831824513170389</v>
      </c>
      <c r="O106" s="287">
        <f t="shared" ca="true" si="22"/>
        <v>79.886248454012417</v>
      </c>
      <c r="P106" s="285"/>
      <c r="Q106" s="285"/>
      <c r="R106" s="288">
        <f t="shared" ca="true" si="23"/>
        <v>0.62130410321228979</v>
      </c>
      <c r="S106" s="198">
        <f t="shared" ca="true" si="24"/>
        <v>97.336675232112015</v>
      </c>
      <c r="T106" s="287">
        <f t="shared" ca="true" si="25"/>
        <v>84.508876751350684</v>
      </c>
      <c r="U106" s="285"/>
      <c r="V106" s="285"/>
      <c r="W106" s="288">
        <f t="shared" ca="true" si="26"/>
        <v>9.9289976289511209E-2</v>
      </c>
      <c r="X106" s="198">
        <f t="shared" ca="true" si="27"/>
        <v>98.730457714702496</v>
      </c>
      <c r="Y106" s="287">
        <f t="shared" ca="true" si="28"/>
        <v>86.12199513061725</v>
      </c>
      <c r="Z106" s="285"/>
      <c r="AA106" s="285"/>
      <c r="AB106" s="288">
        <f t="shared" ca="true" si="29"/>
        <v>4.6569723847144737E-2</v>
      </c>
    </row>
    <row r="107" x14ac:dyDescent="0.2">
      <c r="A107" s="283"/>
      <c r="B107" s="587" t="s">
        <v>370</v>
      </c>
      <c r="C107" s="588">
        <v>2011</v>
      </c>
      <c r="D107" s="198">
        <f t="shared" ca="true" si="15"/>
        <v>89.570706744209289</v>
      </c>
      <c r="E107" s="287">
        <f t="shared" ca="true" si="16"/>
        <v>95.56547712949579</v>
      </c>
      <c r="F107" s="285"/>
      <c r="G107" s="285"/>
      <c r="H107" s="288">
        <f t="shared" ca="true" si="17"/>
        <v>3.6539823647055201</v>
      </c>
      <c r="I107" s="198">
        <f t="shared" ca="true" si="18"/>
        <v>96.679859509590798</v>
      </c>
      <c r="J107" s="287">
        <f t="shared" ca="true" si="19"/>
        <v>96.639823859187871</v>
      </c>
      <c r="K107" s="285"/>
      <c r="L107" s="285"/>
      <c r="M107" s="288">
        <f t="shared" ca="true" si="20"/>
        <v>0.41034843126033355</v>
      </c>
      <c r="N107" s="198">
        <f t="shared" ca="true" si="21"/>
        <v>98.738741187958752</v>
      </c>
      <c r="O107" s="287">
        <f t="shared" ca="true" si="22"/>
        <v>96.429268744669756</v>
      </c>
      <c r="P107" s="285"/>
      <c r="Q107" s="285"/>
      <c r="R107" s="288">
        <f t="shared" ca="true" si="23"/>
        <v>0</v>
      </c>
      <c r="S107" s="198">
        <f t="shared" ca="true" si="24"/>
        <v>99.55441190082081</v>
      </c>
      <c r="T107" s="287">
        <f t="shared" ca="true" si="25"/>
        <v>97.31715375032411</v>
      </c>
      <c r="U107" s="285"/>
      <c r="V107" s="285"/>
      <c r="W107" s="288">
        <f t="shared" ca="true" si="26"/>
        <v>0</v>
      </c>
      <c r="X107" s="198">
        <f t="shared" ca="true" si="27"/>
        <v>99.849552086623632</v>
      </c>
      <c r="Y107" s="287">
        <f t="shared" ca="true" si="28"/>
        <v>98.298769486490301</v>
      </c>
      <c r="Z107" s="285"/>
      <c r="AA107" s="285"/>
      <c r="AB107" s="288">
        <f t="shared" ca="true" si="29"/>
        <v>0</v>
      </c>
      <c r="AD107" s="289"/>
    </row>
    <row r="108" x14ac:dyDescent="0.2">
      <c r="A108" s="283"/>
      <c r="B108" s="587" t="s">
        <v>493</v>
      </c>
      <c r="C108" s="588">
        <v>2018</v>
      </c>
      <c r="D108" s="198">
        <f t="shared" ca="true" si="15"/>
        <v>95.500697572069214</v>
      </c>
      <c r="E108" s="287">
        <f t="shared" ca="true" si="16"/>
        <v>95.267030962083879</v>
      </c>
      <c r="F108" s="285"/>
      <c r="G108" s="285"/>
      <c r="H108" s="288">
        <f t="shared" ca="true" si="17"/>
        <v>0.42640820321361866</v>
      </c>
      <c r="I108" s="198">
        <f t="shared" ca="true" si="18"/>
        <v>98.912851259686491</v>
      </c>
      <c r="J108" s="287">
        <f t="shared" ca="true" si="19"/>
        <v>95.425162134571664</v>
      </c>
      <c r="K108" s="285"/>
      <c r="L108" s="285"/>
      <c r="M108" s="288">
        <f t="shared" ca="true" si="20"/>
        <v>7.0270663145461987E-2</v>
      </c>
      <c r="N108" s="198">
        <f t="shared" ca="true" si="21"/>
        <v>99.598908126122168</v>
      </c>
      <c r="O108" s="287">
        <f t="shared" ca="true" si="22"/>
        <v>96.163163974700566</v>
      </c>
      <c r="P108" s="285"/>
      <c r="Q108" s="285"/>
      <c r="R108" s="288">
        <f t="shared" ca="true" si="23"/>
        <v>2.1052052081124331E-2</v>
      </c>
      <c r="S108" s="198">
        <f t="shared" ca="true" si="24"/>
        <v>99.671268830524127</v>
      </c>
      <c r="T108" s="287">
        <f t="shared" ca="true" si="25"/>
        <v>97.970402891637406</v>
      </c>
      <c r="U108" s="285"/>
      <c r="V108" s="285"/>
      <c r="W108" s="288">
        <f t="shared" ca="true" si="26"/>
        <v>0</v>
      </c>
      <c r="X108" s="198">
        <f t="shared" ca="true" si="27"/>
        <v>99.75984811361333</v>
      </c>
      <c r="Y108" s="287">
        <f t="shared" ca="true" si="28"/>
        <v>99.040115762193864</v>
      </c>
      <c r="Z108" s="285"/>
      <c r="AA108" s="285"/>
      <c r="AB108" s="288">
        <f t="shared" ca="true" si="29"/>
        <v>0</v>
      </c>
    </row>
    <row r="109" x14ac:dyDescent="0.2">
      <c r="A109" s="283"/>
      <c r="B109" s="587"/>
      <c r="C109" s="588"/>
      <c r="D109" s="198" t="str">
        <f t="shared" ca="true" si="15"/>
        <v/>
      </c>
      <c r="E109" s="287" t="str">
        <f t="shared" ca="true" si="16"/>
        <v/>
      </c>
      <c r="F109" s="285"/>
      <c r="G109" s="285"/>
      <c r="H109" s="288" t="str">
        <f t="shared" ca="true" si="17"/>
        <v/>
      </c>
      <c r="I109" s="198" t="str">
        <f t="shared" ca="true" si="18"/>
        <v/>
      </c>
      <c r="J109" s="287" t="str">
        <f t="shared" ca="true" si="19"/>
        <v/>
      </c>
      <c r="K109" s="285"/>
      <c r="L109" s="285"/>
      <c r="M109" s="288" t="str">
        <f t="shared" ca="true" si="20"/>
        <v/>
      </c>
      <c r="N109" s="198" t="str">
        <f t="shared" ca="true" si="21"/>
        <v/>
      </c>
      <c r="O109" s="287" t="str">
        <f t="shared" ca="true" si="22"/>
        <v/>
      </c>
      <c r="P109" s="285"/>
      <c r="Q109" s="285"/>
      <c r="R109" s="288" t="str">
        <f t="shared" ca="true" si="23"/>
        <v/>
      </c>
      <c r="S109" s="198" t="str">
        <f t="shared" ca="true" si="24"/>
        <v/>
      </c>
      <c r="T109" s="287" t="str">
        <f t="shared" ca="true" si="25"/>
        <v/>
      </c>
      <c r="U109" s="285"/>
      <c r="V109" s="285"/>
      <c r="W109" s="288" t="str">
        <f t="shared" ca="true" si="26"/>
        <v/>
      </c>
      <c r="X109" s="198" t="str">
        <f t="shared" ca="true" si="27"/>
        <v/>
      </c>
      <c r="Y109" s="287" t="str">
        <f t="shared" ca="true" si="28"/>
        <v/>
      </c>
      <c r="Z109" s="285"/>
      <c r="AA109" s="285"/>
      <c r="AB109" s="288" t="str">
        <f t="shared" ca="true" si="29"/>
        <v/>
      </c>
    </row>
    <row r="110" x14ac:dyDescent="0.2">
      <c r="A110" s="283"/>
      <c r="B110" s="587"/>
      <c r="C110" s="588"/>
      <c r="D110" s="198" t="str">
        <f t="shared" ca="true" si="15"/>
        <v/>
      </c>
      <c r="E110" s="287" t="str">
        <f t="shared" ca="true" si="16"/>
        <v/>
      </c>
      <c r="F110" s="285"/>
      <c r="G110" s="285"/>
      <c r="H110" s="288" t="str">
        <f t="shared" ca="true" si="17"/>
        <v/>
      </c>
      <c r="I110" s="198" t="str">
        <f t="shared" ca="true" si="18"/>
        <v/>
      </c>
      <c r="J110" s="287" t="str">
        <f t="shared" ca="true" si="19"/>
        <v/>
      </c>
      <c r="K110" s="285"/>
      <c r="L110" s="285"/>
      <c r="M110" s="288" t="str">
        <f t="shared" ca="true" si="20"/>
        <v/>
      </c>
      <c r="N110" s="198" t="str">
        <f t="shared" ca="true" si="21"/>
        <v/>
      </c>
      <c r="O110" s="287" t="str">
        <f t="shared" ca="true" si="22"/>
        <v/>
      </c>
      <c r="P110" s="285"/>
      <c r="Q110" s="285"/>
      <c r="R110" s="288" t="str">
        <f t="shared" ca="true" si="23"/>
        <v/>
      </c>
      <c r="S110" s="198" t="str">
        <f t="shared" ca="true" si="24"/>
        <v/>
      </c>
      <c r="T110" s="287" t="str">
        <f t="shared" ca="true" si="25"/>
        <v/>
      </c>
      <c r="U110" s="285"/>
      <c r="V110" s="285"/>
      <c r="W110" s="288" t="str">
        <f t="shared" ca="true" si="26"/>
        <v/>
      </c>
      <c r="X110" s="198" t="str">
        <f t="shared" ca="true" si="27"/>
        <v/>
      </c>
      <c r="Y110" s="287" t="str">
        <f t="shared" ca="true" si="28"/>
        <v/>
      </c>
      <c r="Z110" s="285"/>
      <c r="AA110" s="285"/>
      <c r="AB110" s="288" t="str">
        <f t="shared" ca="true" si="29"/>
        <v/>
      </c>
    </row>
    <row r="111" x14ac:dyDescent="0.2">
      <c r="A111" s="283"/>
      <c r="B111" s="587"/>
      <c r="C111" s="588"/>
      <c r="D111" s="198" t="str">
        <f t="shared" ca="true" si="15"/>
        <v/>
      </c>
      <c r="E111" s="287" t="str">
        <f t="shared" ca="true" si="16"/>
        <v/>
      </c>
      <c r="F111" s="285"/>
      <c r="G111" s="285"/>
      <c r="H111" s="288" t="str">
        <f t="shared" ca="true" si="17"/>
        <v/>
      </c>
      <c r="I111" s="198" t="str">
        <f t="shared" ca="true" si="18"/>
        <v/>
      </c>
      <c r="J111" s="287" t="str">
        <f t="shared" ca="true" si="19"/>
        <v/>
      </c>
      <c r="K111" s="285"/>
      <c r="L111" s="285"/>
      <c r="M111" s="288" t="str">
        <f t="shared" ca="true" si="20"/>
        <v/>
      </c>
      <c r="N111" s="198" t="str">
        <f t="shared" ca="true" si="21"/>
        <v/>
      </c>
      <c r="O111" s="287" t="str">
        <f t="shared" ca="true" si="22"/>
        <v/>
      </c>
      <c r="P111" s="285"/>
      <c r="Q111" s="285"/>
      <c r="R111" s="288" t="str">
        <f t="shared" ca="true" si="23"/>
        <v/>
      </c>
      <c r="S111" s="198" t="str">
        <f t="shared" ca="true" si="24"/>
        <v/>
      </c>
      <c r="T111" s="287" t="str">
        <f t="shared" ca="true" si="25"/>
        <v/>
      </c>
      <c r="U111" s="285"/>
      <c r="V111" s="285"/>
      <c r="W111" s="288" t="str">
        <f t="shared" ca="true" si="26"/>
        <v/>
      </c>
      <c r="X111" s="198" t="str">
        <f t="shared" ca="true" si="27"/>
        <v/>
      </c>
      <c r="Y111" s="287" t="str">
        <f t="shared" ca="true" si="28"/>
        <v/>
      </c>
      <c r="Z111" s="285"/>
      <c r="AA111" s="285"/>
      <c r="AB111" s="288" t="str">
        <f t="shared" ca="true" si="29"/>
        <v/>
      </c>
    </row>
    <row r="112" x14ac:dyDescent="0.2">
      <c r="A112" s="283"/>
      <c r="B112" s="587"/>
      <c r="C112" s="588"/>
      <c r="D112" s="198" t="str">
        <f t="shared" ca="true" si="15"/>
        <v/>
      </c>
      <c r="E112" s="287" t="str">
        <f t="shared" ca="true" si="16"/>
        <v/>
      </c>
      <c r="F112" s="285"/>
      <c r="G112" s="285"/>
      <c r="H112" s="288" t="str">
        <f t="shared" ca="true" si="17"/>
        <v/>
      </c>
      <c r="I112" s="198" t="str">
        <f t="shared" ca="true" si="18"/>
        <v/>
      </c>
      <c r="J112" s="287" t="str">
        <f t="shared" ca="true" si="19"/>
        <v/>
      </c>
      <c r="K112" s="285"/>
      <c r="L112" s="285"/>
      <c r="M112" s="288" t="str">
        <f t="shared" ca="true" si="20"/>
        <v/>
      </c>
      <c r="N112" s="198" t="str">
        <f t="shared" ca="true" si="21"/>
        <v/>
      </c>
      <c r="O112" s="287" t="str">
        <f t="shared" ca="true" si="22"/>
        <v/>
      </c>
      <c r="P112" s="285"/>
      <c r="Q112" s="285"/>
      <c r="R112" s="288" t="str">
        <f t="shared" ca="true" si="23"/>
        <v/>
      </c>
      <c r="S112" s="198" t="str">
        <f t="shared" ca="true" si="24"/>
        <v/>
      </c>
      <c r="T112" s="287" t="str">
        <f t="shared" ca="true" si="25"/>
        <v/>
      </c>
      <c r="U112" s="285"/>
      <c r="V112" s="285"/>
      <c r="W112" s="288" t="str">
        <f t="shared" ca="true" si="26"/>
        <v/>
      </c>
      <c r="X112" s="198" t="str">
        <f t="shared" ca="true" si="27"/>
        <v/>
      </c>
      <c r="Y112" s="287" t="str">
        <f t="shared" ca="true" si="28"/>
        <v/>
      </c>
      <c r="Z112" s="285"/>
      <c r="AA112" s="285"/>
      <c r="AB112" s="288" t="str">
        <f t="shared" ca="true" si="29"/>
        <v/>
      </c>
    </row>
    <row r="113" x14ac:dyDescent="0.2">
      <c r="A113" s="283"/>
      <c r="B113" s="587"/>
      <c r="C113" s="588"/>
      <c r="D113" s="198" t="str">
        <f t="shared" ca="true" si="15"/>
        <v/>
      </c>
      <c r="E113" s="287" t="str">
        <f t="shared" ca="true" si="16"/>
        <v/>
      </c>
      <c r="F113" s="285"/>
      <c r="G113" s="285"/>
      <c r="H113" s="288" t="str">
        <f t="shared" ca="true" si="17"/>
        <v/>
      </c>
      <c r="I113" s="198" t="str">
        <f t="shared" ca="true" si="18"/>
        <v/>
      </c>
      <c r="J113" s="287" t="str">
        <f t="shared" ca="true" si="19"/>
        <v/>
      </c>
      <c r="K113" s="285"/>
      <c r="L113" s="285"/>
      <c r="M113" s="288" t="str">
        <f t="shared" ca="true" si="20"/>
        <v/>
      </c>
      <c r="N113" s="198" t="str">
        <f t="shared" ca="true" si="21"/>
        <v/>
      </c>
      <c r="O113" s="287" t="str">
        <f t="shared" ca="true" si="22"/>
        <v/>
      </c>
      <c r="P113" s="285"/>
      <c r="Q113" s="285"/>
      <c r="R113" s="288" t="str">
        <f t="shared" ca="true" si="23"/>
        <v/>
      </c>
      <c r="S113" s="198" t="str">
        <f t="shared" ca="true" si="24"/>
        <v/>
      </c>
      <c r="T113" s="287" t="str">
        <f t="shared" ca="true" si="25"/>
        <v/>
      </c>
      <c r="U113" s="285"/>
      <c r="V113" s="285"/>
      <c r="W113" s="288" t="str">
        <f t="shared" ca="true" si="26"/>
        <v/>
      </c>
      <c r="X113" s="198" t="str">
        <f t="shared" ca="true" si="27"/>
        <v/>
      </c>
      <c r="Y113" s="287" t="str">
        <f t="shared" ca="true" si="28"/>
        <v/>
      </c>
      <c r="Z113" s="285"/>
      <c r="AA113" s="285"/>
      <c r="AB113" s="288" t="str">
        <f t="shared" ca="true" si="29"/>
        <v/>
      </c>
    </row>
    <row r="114" x14ac:dyDescent="0.2">
      <c r="A114" s="283"/>
      <c r="B114" s="587"/>
      <c r="C114" s="588"/>
      <c r="D114" s="198" t="str">
        <f t="shared" ca="true" si="15"/>
        <v/>
      </c>
      <c r="E114" s="287" t="str">
        <f t="shared" ca="true" si="16"/>
        <v/>
      </c>
      <c r="F114" s="285"/>
      <c r="G114" s="285"/>
      <c r="H114" s="288" t="str">
        <f t="shared" ca="true" si="17"/>
        <v/>
      </c>
      <c r="I114" s="198" t="str">
        <f t="shared" ca="true" si="18"/>
        <v/>
      </c>
      <c r="J114" s="287" t="str">
        <f t="shared" ca="true" si="19"/>
        <v/>
      </c>
      <c r="K114" s="285"/>
      <c r="L114" s="285"/>
      <c r="M114" s="288" t="str">
        <f t="shared" ca="true" si="20"/>
        <v/>
      </c>
      <c r="N114" s="198" t="str">
        <f t="shared" ca="true" si="21"/>
        <v/>
      </c>
      <c r="O114" s="287" t="str">
        <f t="shared" ca="true" si="22"/>
        <v/>
      </c>
      <c r="P114" s="285"/>
      <c r="Q114" s="285"/>
      <c r="R114" s="288" t="str">
        <f t="shared" ca="true" si="23"/>
        <v/>
      </c>
      <c r="S114" s="198" t="str">
        <f t="shared" ca="true" si="24"/>
        <v/>
      </c>
      <c r="T114" s="287" t="str">
        <f t="shared" ca="true" si="25"/>
        <v/>
      </c>
      <c r="U114" s="285"/>
      <c r="V114" s="285"/>
      <c r="W114" s="288" t="str">
        <f t="shared" ca="true" si="26"/>
        <v/>
      </c>
      <c r="X114" s="198" t="str">
        <f t="shared" ca="true" si="27"/>
        <v/>
      </c>
      <c r="Y114" s="287" t="str">
        <f t="shared" ca="true" si="28"/>
        <v/>
      </c>
      <c r="Z114" s="285"/>
      <c r="AA114" s="285"/>
      <c r="AB114" s="288" t="str">
        <f t="shared" ca="true" si="29"/>
        <v/>
      </c>
    </row>
    <row r="115" x14ac:dyDescent="0.2">
      <c r="A115" s="283"/>
      <c r="B115" s="587"/>
      <c r="C115" s="588"/>
      <c r="D115" s="198" t="str">
        <f t="shared" ca="true" si="15"/>
        <v/>
      </c>
      <c r="E115" s="287" t="str">
        <f t="shared" ca="true" si="16"/>
        <v/>
      </c>
      <c r="F115" s="285"/>
      <c r="G115" s="285"/>
      <c r="H115" s="288" t="str">
        <f t="shared" ca="true" si="17"/>
        <v/>
      </c>
      <c r="I115" s="198" t="str">
        <f t="shared" ca="true" si="18"/>
        <v/>
      </c>
      <c r="J115" s="287" t="str">
        <f t="shared" ca="true" si="19"/>
        <v/>
      </c>
      <c r="K115" s="285"/>
      <c r="L115" s="285"/>
      <c r="M115" s="288" t="str">
        <f t="shared" ca="true" si="20"/>
        <v/>
      </c>
      <c r="N115" s="198" t="str">
        <f t="shared" ca="true" si="21"/>
        <v/>
      </c>
      <c r="O115" s="287" t="str">
        <f t="shared" ca="true" si="22"/>
        <v/>
      </c>
      <c r="P115" s="285"/>
      <c r="Q115" s="285"/>
      <c r="R115" s="288" t="str">
        <f t="shared" ca="true" si="23"/>
        <v/>
      </c>
      <c r="S115" s="198" t="str">
        <f t="shared" ca="true" si="24"/>
        <v/>
      </c>
      <c r="T115" s="287" t="str">
        <f t="shared" ca="true" si="25"/>
        <v/>
      </c>
      <c r="U115" s="285"/>
      <c r="V115" s="285"/>
      <c r="W115" s="288" t="str">
        <f t="shared" ca="true" si="26"/>
        <v/>
      </c>
      <c r="X115" s="198" t="str">
        <f t="shared" ca="true" si="27"/>
        <v/>
      </c>
      <c r="Y115" s="287" t="str">
        <f t="shared" ca="true" si="28"/>
        <v/>
      </c>
      <c r="Z115" s="285"/>
      <c r="AA115" s="285"/>
      <c r="AB115" s="288" t="str">
        <f t="shared" ca="true" si="29"/>
        <v/>
      </c>
    </row>
    <row r="116" x14ac:dyDescent="0.2">
      <c r="A116" s="283"/>
      <c r="B116" s="589"/>
      <c r="C116" s="590"/>
      <c r="D116" s="199" t="str">
        <f t="shared" ca="true" si="15"/>
        <v/>
      </c>
      <c r="E116" s="290" t="str">
        <f t="shared" ca="true" si="16"/>
        <v/>
      </c>
      <c r="F116" s="291"/>
      <c r="G116" s="292"/>
      <c r="H116" s="293" t="str">
        <f t="shared" ca="true" si="17"/>
        <v/>
      </c>
      <c r="I116" s="199" t="str">
        <f t="shared" ca="true" si="18"/>
        <v/>
      </c>
      <c r="J116" s="290" t="str">
        <f t="shared" ca="true" si="19"/>
        <v/>
      </c>
      <c r="K116" s="291"/>
      <c r="L116" s="292"/>
      <c r="M116" s="293" t="str">
        <f t="shared" ca="true" si="20"/>
        <v/>
      </c>
      <c r="N116" s="199" t="str">
        <f t="shared" ca="true" si="21"/>
        <v/>
      </c>
      <c r="O116" s="290" t="str">
        <f t="shared" ca="true" si="22"/>
        <v/>
      </c>
      <c r="P116" s="291"/>
      <c r="Q116" s="292"/>
      <c r="R116" s="293" t="str">
        <f t="shared" ca="true" si="23"/>
        <v/>
      </c>
      <c r="S116" s="199" t="str">
        <f t="shared" ca="true" si="24"/>
        <v/>
      </c>
      <c r="T116" s="290" t="str">
        <f t="shared" ca="true" si="25"/>
        <v/>
      </c>
      <c r="U116" s="291"/>
      <c r="V116" s="292"/>
      <c r="W116" s="293" t="str">
        <f t="shared" ca="true" si="26"/>
        <v/>
      </c>
      <c r="X116" s="199" t="str">
        <f t="shared" ca="true" si="27"/>
        <v/>
      </c>
      <c r="Y116" s="290" t="str">
        <f t="shared" ca="true" si="28"/>
        <v/>
      </c>
      <c r="Z116" s="291"/>
      <c r="AA116" s="292"/>
      <c r="AB116" s="293" t="str">
        <f t="shared" ca="true" si="29"/>
        <v/>
      </c>
    </row>
    <row r="117" ht="11.25" customHeight="true" x14ac:dyDescent="0.2"/>
    <row r="118" ht="22.5" customHeight="true" x14ac:dyDescent="0.25">
      <c r="B118" s="714" t="str">
        <f>CONCATENATE("National use of sanitation facilities, ",C99,"–",C100)</f>
        <v>National use of sanitation facilities, 2000–2020</v>
      </c>
      <c r="C118" s="715"/>
      <c r="D118" s="715"/>
      <c r="E118" s="715"/>
      <c r="F118" s="715"/>
      <c r="G118" s="715"/>
      <c r="H118" s="715"/>
      <c r="I118" s="715"/>
      <c r="J118" s="715"/>
      <c r="K118" s="715"/>
      <c r="L118" s="715"/>
      <c r="N118" s="294"/>
      <c r="O118" s="294"/>
      <c r="P118" s="294"/>
      <c r="Q118" s="294"/>
      <c r="R118" s="294"/>
      <c r="S118" s="697" t="s">
        <v>11</v>
      </c>
      <c r="T118" s="698"/>
      <c r="U118" s="698"/>
      <c r="V118" s="698"/>
      <c r="W118" s="699"/>
      <c r="X118" s="294"/>
      <c r="Y118" s="294"/>
      <c r="Z118" s="294"/>
      <c r="AA118" s="294"/>
      <c r="AB118" s="29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96"/>
      <c r="D153" s="296"/>
      <c r="E153" s="297"/>
      <c r="F153" s="297"/>
      <c r="G153" s="297"/>
      <c r="H153" s="297"/>
      <c r="I153" s="297"/>
      <c r="J153" s="297"/>
      <c r="K153" s="297"/>
      <c r="L153" s="297"/>
      <c r="M153" s="297"/>
      <c r="N153" s="297"/>
      <c r="O153" s="297"/>
      <c r="P153" s="297"/>
      <c r="Q153" s="297"/>
      <c r="R153" s="297"/>
      <c r="S153" s="297"/>
      <c r="T153" s="297"/>
      <c r="U153" s="297"/>
      <c r="V153" s="297"/>
      <c r="W153" s="297"/>
      <c r="X153" s="297"/>
      <c r="Y153" s="297"/>
      <c r="Z153" s="297"/>
      <c r="AA153" s="297"/>
      <c r="AB153" s="297"/>
    </row>
    <row r="154" x14ac:dyDescent="0.2">
      <c r="C154" s="296"/>
      <c r="D154" s="296"/>
      <c r="E154" s="297"/>
      <c r="F154" s="297"/>
      <c r="G154" s="297"/>
      <c r="H154" s="297"/>
      <c r="I154" s="297"/>
      <c r="J154" s="297"/>
      <c r="K154" s="297"/>
      <c r="L154" s="297"/>
      <c r="M154" s="297"/>
      <c r="N154" s="297"/>
      <c r="O154" s="297"/>
      <c r="P154" s="297"/>
      <c r="Q154" s="297"/>
      <c r="R154" s="297"/>
      <c r="S154" s="297"/>
      <c r="T154" s="297"/>
      <c r="U154" s="297"/>
      <c r="V154" s="297"/>
      <c r="W154" s="297"/>
      <c r="X154" s="297"/>
      <c r="Y154" s="297"/>
      <c r="Z154" s="297"/>
      <c r="AA154" s="297"/>
      <c r="AB154" s="297"/>
    </row>
    <row r="155" x14ac:dyDescent="0.2">
      <c r="C155" s="296"/>
      <c r="D155" s="296"/>
      <c r="E155" s="297"/>
      <c r="F155" s="297"/>
      <c r="G155" s="297"/>
      <c r="H155" s="297"/>
      <c r="I155" s="297"/>
      <c r="J155" s="297"/>
      <c r="K155" s="297"/>
      <c r="L155" s="297"/>
      <c r="M155" s="297"/>
      <c r="N155" s="297"/>
      <c r="O155" s="297"/>
      <c r="P155" s="297"/>
      <c r="Q155" s="297"/>
      <c r="R155" s="297"/>
      <c r="S155" s="297"/>
      <c r="T155" s="297"/>
      <c r="U155" s="297"/>
      <c r="V155" s="297"/>
      <c r="W155" s="297"/>
      <c r="X155" s="297"/>
      <c r="Y155" s="297"/>
      <c r="Z155" s="297"/>
      <c r="AA155" s="297"/>
      <c r="AB155" s="297"/>
    </row>
    <row r="156" x14ac:dyDescent="0.2">
      <c r="C156" s="296"/>
      <c r="D156" s="296"/>
      <c r="E156" s="297"/>
      <c r="F156" s="297"/>
      <c r="G156" s="297"/>
      <c r="H156" s="297"/>
      <c r="I156" s="297"/>
      <c r="J156" s="297"/>
      <c r="K156" s="297"/>
      <c r="L156" s="297"/>
      <c r="M156" s="297"/>
      <c r="N156" s="297"/>
      <c r="O156" s="297"/>
      <c r="P156" s="297"/>
      <c r="Q156" s="297"/>
      <c r="R156" s="297"/>
      <c r="S156" s="297"/>
      <c r="T156" s="297"/>
      <c r="U156" s="297"/>
      <c r="V156" s="297"/>
      <c r="W156" s="297"/>
      <c r="X156" s="297"/>
      <c r="Y156" s="297"/>
      <c r="Z156" s="297"/>
      <c r="AA156" s="297"/>
      <c r="AB156" s="297"/>
    </row>
    <row r="157" x14ac:dyDescent="0.2">
      <c r="B157" s="297"/>
      <c r="C157" s="296"/>
      <c r="D157" s="296"/>
      <c r="E157" s="297"/>
      <c r="F157" s="297"/>
      <c r="G157" s="297"/>
      <c r="H157" s="297"/>
      <c r="I157" s="297"/>
      <c r="J157" s="297"/>
      <c r="K157" s="297"/>
      <c r="L157" s="297"/>
      <c r="M157" s="297"/>
      <c r="N157" s="297"/>
      <c r="O157" s="297"/>
      <c r="P157" s="297"/>
      <c r="Q157" s="297"/>
      <c r="R157" s="297"/>
      <c r="S157" s="297"/>
      <c r="T157" s="297"/>
      <c r="U157" s="297"/>
      <c r="V157" s="297"/>
      <c r="W157" s="297"/>
      <c r="X157" s="297"/>
      <c r="Y157" s="297"/>
      <c r="Z157" s="297"/>
      <c r="AA157" s="297"/>
      <c r="AB157" s="297"/>
    </row>
    <row r="158" x14ac:dyDescent="0.2">
      <c r="B158" s="297"/>
      <c r="C158" s="296"/>
      <c r="D158" s="296"/>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row>
    <row r="197" s="236" customFormat="true" ht="16.5" customHeight="true" x14ac:dyDescent="0.2">
      <c r="A197" s="711" t="s">
        <v>6</v>
      </c>
      <c r="B197" s="711"/>
      <c r="C197" s="711"/>
      <c r="D197" s="700" t="s">
        <v>0</v>
      </c>
      <c r="E197" s="701"/>
      <c r="F197" s="701"/>
      <c r="G197" s="701"/>
      <c r="H197" s="702"/>
      <c r="I197" s="700" t="s">
        <v>1</v>
      </c>
      <c r="J197" s="701"/>
      <c r="K197" s="701"/>
      <c r="L197" s="701"/>
      <c r="M197" s="702"/>
      <c r="N197" s="700" t="s">
        <v>2</v>
      </c>
      <c r="O197" s="701"/>
      <c r="P197" s="701"/>
      <c r="Q197" s="701"/>
      <c r="R197" s="702"/>
      <c r="S197" s="700" t="s">
        <v>3</v>
      </c>
      <c r="T197" s="701"/>
      <c r="U197" s="701"/>
      <c r="V197" s="701"/>
      <c r="W197" s="702"/>
      <c r="X197" s="700" t="s">
        <v>4</v>
      </c>
      <c r="Y197" s="701"/>
      <c r="Z197" s="701"/>
      <c r="AA197" s="701"/>
      <c r="AB197" s="702"/>
    </row>
    <row r="198" s="240" customFormat="true" ht="22.5" customHeight="true" x14ac:dyDescent="0.2">
      <c r="A198" s="713"/>
      <c r="B198" s="713"/>
      <c r="C198" s="713"/>
      <c r="D198" s="250" t="s">
        <v>14</v>
      </c>
      <c r="E198" s="251" t="s">
        <v>15</v>
      </c>
      <c r="F198" s="238" t="s">
        <v>16</v>
      </c>
      <c r="G198" s="238" t="s">
        <v>22</v>
      </c>
      <c r="H198" s="239" t="s">
        <v>19</v>
      </c>
      <c r="I198" s="250" t="s">
        <v>14</v>
      </c>
      <c r="J198" s="251" t="s">
        <v>15</v>
      </c>
      <c r="K198" s="238" t="s">
        <v>16</v>
      </c>
      <c r="L198" s="238" t="s">
        <v>22</v>
      </c>
      <c r="M198" s="239" t="s">
        <v>19</v>
      </c>
      <c r="N198" s="250" t="s">
        <v>14</v>
      </c>
      <c r="O198" s="251" t="s">
        <v>15</v>
      </c>
      <c r="P198" s="238" t="s">
        <v>16</v>
      </c>
      <c r="Q198" s="238" t="s">
        <v>22</v>
      </c>
      <c r="R198" s="239" t="s">
        <v>19</v>
      </c>
      <c r="S198" s="250" t="s">
        <v>14</v>
      </c>
      <c r="T198" s="251" t="s">
        <v>15</v>
      </c>
      <c r="U198" s="238" t="s">
        <v>16</v>
      </c>
      <c r="V198" s="238" t="s">
        <v>22</v>
      </c>
      <c r="W198" s="239" t="s">
        <v>19</v>
      </c>
      <c r="X198" s="250" t="s">
        <v>14</v>
      </c>
      <c r="Y198" s="251" t="s">
        <v>15</v>
      </c>
      <c r="Z198" s="238" t="s">
        <v>16</v>
      </c>
      <c r="AA198" s="238" t="s">
        <v>22</v>
      </c>
      <c r="AB198" s="239" t="s">
        <v>19</v>
      </c>
    </row>
    <row r="199" s="260" customFormat="true" ht="15" customHeight="true" x14ac:dyDescent="0.2">
      <c r="A199" s="703" t="s">
        <v>10</v>
      </c>
      <c r="B199" s="704"/>
      <c r="C199" s="357">
        <v>2000</v>
      </c>
      <c r="D199" s="252">
        <f ca="true">IF((D201+H201)&gt;100,D201*100/(D201+H201),D201)</f>
        <v>96.691783645394992</v>
      </c>
      <c r="E199" s="301">
        <f ca="true">D199*AVERAGEIF(E205:E216,"&gt;0")/100</f>
        <v>85.421494662496954</v>
      </c>
      <c r="F199" s="254">
        <f ca="true">D199*(100-AVERAGEIF(E205:E216,"&gt;0"))/100</f>
        <v>11.270288982898048</v>
      </c>
      <c r="G199" s="255">
        <f ca="true">100-(E199+F199+H199)</f>
        <v>2.8848094920402332</v>
      </c>
      <c r="H199" s="256">
        <f ca="true">IF((D201+H201)&gt;100,H201*100/(D201+H201),H201)</f>
        <v>0.42340686256475379</v>
      </c>
      <c r="I199" s="252">
        <f ca="true">IF((I201+M201)&gt;100,I201*100/(I201+M201),I201)</f>
        <v>98.3102774042448</v>
      </c>
      <c r="J199" s="301">
        <f ca="true">I199*AVERAGEIF(J205:J216,"&gt;0")/100</f>
        <v>88.060170581048425</v>
      </c>
      <c r="K199" s="257">
        <f ca="true">I199*(100-AVERAGEIF(J205:J216,"&gt;0"))/100</f>
        <v>10.250106823196381</v>
      </c>
      <c r="L199" s="258">
        <f ca="true">100-(J199+K199+M199)</f>
        <v>1.4115263997519349</v>
      </c>
      <c r="M199" s="259">
        <f ca="true">IF((I201+M201)&gt;100,M201*100/(I201+M201),M201)</f>
        <v>0.27819619600326462</v>
      </c>
      <c r="N199" s="252">
        <f ca="true">IF((N201+R201)&gt;100,N201*100/(N201+R201),N201)</f>
        <v>99.248966078324017</v>
      </c>
      <c r="O199" s="301">
        <f ca="true">N199*AVERAGEIF(O205:O216,"&gt;0")/100</f>
        <v>89.628881352652854</v>
      </c>
      <c r="P199" s="257">
        <f ca="true">N199*(100-AVERAGEIF(O205:O216,"&gt;0"))/100</f>
        <v>9.6200847256711555</v>
      </c>
      <c r="Q199" s="258">
        <f ca="true">100-(O199+P199+R199)</f>
        <v>0.70033301514676793</v>
      </c>
      <c r="R199" s="259">
        <f ca="true">IF((N201+R201)&gt;100,R201*100/(N201+R201),R201)</f>
        <v>5.0700906529234757E-2</v>
      </c>
      <c r="S199" s="252">
        <f ca="true">IF((S201+W201)&gt;100,S201*100/(S201+W201),S201)</f>
        <v>99.336311111839052</v>
      </c>
      <c r="T199" s="301">
        <f ca="true">S199*AVERAGEIF(T205:T216,"&gt;0")/100</f>
        <v>93.131361195627164</v>
      </c>
      <c r="U199" s="257">
        <f ca="true">S199*(100-AVERAGEIF(T205:T216,"&gt;0"))/100</f>
        <v>6.2049499162118877</v>
      </c>
      <c r="V199" s="258">
        <f ca="true">100-(T199+U199+W199)</f>
        <v>0.63836454920989638</v>
      </c>
      <c r="W199" s="259">
        <f ca="true">IF((S201+W201)&gt;100,W201*100/(S201+W201),W201)</f>
        <v>2.5324338951053793E-2</v>
      </c>
      <c r="X199" s="252">
        <f ca="true">IF((X201+AB201)&gt;100,X201*100/(X201+AB201),X201)</f>
        <v>99.493123423604743</v>
      </c>
      <c r="Y199" s="301">
        <f ca="true">X199*AVERAGEIF(Y205:Y216,"&gt;0")/100</f>
        <v>94.369304435128839</v>
      </c>
      <c r="Z199" s="257">
        <f ca="true">X199*(100-AVERAGEIF(Y205:Y216,"&gt;0"))/100</f>
        <v>5.1238189884759082</v>
      </c>
      <c r="AA199" s="258">
        <f ca="true">100-(Y199+Z199+AB199)</f>
        <v>0.4461859413470961</v>
      </c>
      <c r="AB199" s="259">
        <f ca="true">IF((X201+AB201)&gt;100,AB201*100/(X201+AB201),AB201)</f>
        <v>6.0690635048153752E-2</v>
      </c>
    </row>
    <row r="200" s="260" customFormat="true" ht="15" customHeight="true" x14ac:dyDescent="0.2">
      <c r="A200" s="705"/>
      <c r="B200" s="706"/>
      <c r="C200" s="358">
        <v>2020</v>
      </c>
      <c r="D200" s="261">
        <f ca="true">IF((D202+H202)&gt;100,D202*100/(D202+H202),D202)</f>
        <v>99.190915662448703</v>
      </c>
      <c r="E200" s="302">
        <f ca="true">D200*AVERAGEIF(E205:E216,"&gt;0")/100</f>
        <v>87.629330573752213</v>
      </c>
      <c r="F200" s="263">
        <f ca="true">D200*(100-AVERAGEIF(E205:E216,"&gt;0"))/100</f>
        <v>11.561585088696482</v>
      </c>
      <c r="G200" s="264">
        <f ca="true">100-(E200+F200+H200)</f>
        <v>0.80908433755129749</v>
      </c>
      <c r="H200" s="265">
        <f ca="true">IF((D202+H202)&gt;100,H202*100/(D202+H202),H202)</f>
        <v>0</v>
      </c>
      <c r="I200" s="261">
        <f ca="true">IF((I202+M202)&gt;100,I202*100/(I202+M202),I202)</f>
        <v>99.565239308507429</v>
      </c>
      <c r="J200" s="302">
        <f ca="true">I200*AVERAGEIF(J205:J216,"&gt;0")/100</f>
        <v>89.184286617336952</v>
      </c>
      <c r="K200" s="263">
        <f ca="true">I200*(100-AVERAGEIF(J205:J216,"&gt;0"))/100</f>
        <v>10.380952691170489</v>
      </c>
      <c r="L200" s="264">
        <f ca="true">100-(J200+K200+M200)</f>
        <v>0.43476069149255636</v>
      </c>
      <c r="M200" s="265">
        <f ca="true">IF((I202+M202)&gt;100,M202*100/(I202+M202),M202)</f>
        <v>0</v>
      </c>
      <c r="N200" s="261">
        <f ca="true">IF((N202+R202)&gt;100,N202*100/(N202+R202),N202)</f>
        <v>99.647487377749201</v>
      </c>
      <c r="O200" s="302">
        <f ca="true">N200*AVERAGEIF(O205:O216,"&gt;0")/100</f>
        <v>89.98877445455679</v>
      </c>
      <c r="P200" s="263">
        <f ca="true">N200*(100-AVERAGEIF(O205:O216,"&gt;0"))/100</f>
        <v>9.6587129231924216</v>
      </c>
      <c r="Q200" s="264">
        <f ca="true">100-(O200+P200+R200)</f>
        <v>0.35251262225078506</v>
      </c>
      <c r="R200" s="265">
        <f ca="true">IF((N202+R202)&gt;100,R202*100/(N202+R202),R202)</f>
        <v>0</v>
      </c>
      <c r="S200" s="261">
        <f ca="true">IF((S202+W202)&gt;100,S202*100/(S202+W202),S202)</f>
        <v>99.693394759494851</v>
      </c>
      <c r="T200" s="302">
        <f ca="true">S200*AVERAGEIF(T205:T216,"&gt;0")/100</f>
        <v>93.466139946666573</v>
      </c>
      <c r="U200" s="263">
        <f ca="true">S200*(100-AVERAGEIF(T205:T216,"&gt;0"))/100</f>
        <v>6.2272548128282708</v>
      </c>
      <c r="V200" s="264">
        <f ca="true">100-(T200+U200+W200)</f>
        <v>0.30660524050514937</v>
      </c>
      <c r="W200" s="265">
        <f ca="true">IF((S202+W202)&gt;100,W202*100/(S202+W202),W202)</f>
        <v>0</v>
      </c>
      <c r="X200" s="261">
        <f ca="true">IF((X202+AB202)&gt;100,X202*100/(X202+AB202),X202)</f>
        <v>99.883993278340427</v>
      </c>
      <c r="Y200" s="302">
        <f ca="true">X200*AVERAGEIF(Y205:Y216,"&gt;0")/100</f>
        <v>94.740044794329535</v>
      </c>
      <c r="Z200" s="263">
        <f ca="true">X200*(100-AVERAGEIF(Y205:Y216,"&gt;0"))/100</f>
        <v>5.1439484840108971</v>
      </c>
      <c r="AA200" s="264">
        <f ca="true">100-(Y200+Z200+AB200)</f>
        <v>0.11600672165957349</v>
      </c>
      <c r="AB200" s="265">
        <f ca="true">IF((X202+AB202)&gt;100,AB202*100/(X202+AB202),AB202)</f>
        <v>0</v>
      </c>
    </row>
    <row r="201" hidden="true" x14ac:dyDescent="0.2">
      <c r="A201" s="707" t="s">
        <v>12</v>
      </c>
      <c r="B201" s="708"/>
      <c r="C201" s="266">
        <f>MinRegYear(C199,C205:C216)</f>
        <v>2000</v>
      </c>
      <c r="D201" s="267">
        <f ca="true">IF(MAX(C205:C216)-MIN(C205:C216)&lt;5,AVERAGEIF(C205:C216,"&gt;0",D205:D216),
IF(FORECAST($C201,D$205:D$216,$C$205:$C$216)&lt;0,0,
IF(FORECAST($C201,D$205:D$216,$C$205:$C$216)&gt;100,100,
FORECAST($C201,D$205:D$216,$C$205:$C$216))))</f>
        <v>96.691783645394992</v>
      </c>
      <c r="E201" s="268"/>
      <c r="F201" s="269"/>
      <c r="G201" s="269"/>
      <c r="H201" s="270">
        <f ca="true">IF(MAX(C205:C216)-MIN(C205:C216)&lt;5,AVERAGEIF(C205:C216,"&gt;0",H205:H216),
IF(FORECAST($C201,H$205:H$216,$C$205:$C$216)&lt;0,0,
IF(FORECAST($C201,H$205:H$216,$C$205:$C$216)&gt;100,100,
FORECAST($C201,H$205:H$216,$C$205:$C$216))))</f>
        <v>0.42340686256475379</v>
      </c>
      <c r="I201" s="267">
        <f ca="true">IF(MAX(C205:C216)-MIN(C205:C216)&lt;5,AVERAGEIF(C205:C216,"&gt;0",I205:I216),
IF(FORECAST($C201,I$205:I$216,$C$205:$C$216)&lt;0,0,
IF(FORECAST($C201,I$205:I$216,$C$205:$C$216)&gt;100,100,
FORECAST($C201,I$205:I$216,$C$205:$C$216))))</f>
        <v>98.3102774042448</v>
      </c>
      <c r="J201" s="268"/>
      <c r="K201" s="269"/>
      <c r="L201" s="269"/>
      <c r="M201" s="270">
        <f ca="true">IF(MAX(C205:C216)-MIN(C205:C216)&lt;5,AVERAGEIF(C205:C216,"&gt;0",M205:M216),
IF(FORECAST($C201,M$205:M$216,$C$205:$C$216)&lt;0,0,
IF(FORECAST($C201,M$205:M$216,$C$205:$C$216)&gt;100,100,
FORECAST($C201,M$205:M$216,$C$205:$C$216))))</f>
        <v>0.27819619600326462</v>
      </c>
      <c r="N201" s="267">
        <f ca="true">IF(MAX(C205:C216)-MIN(C205:C216)&lt;5,AVERAGEIF(C205:C216,"&gt;0",N205:N216),
IF(FORECAST($C201,N$205:N$216,$C$205:$C$216)&lt;0,0,
IF(FORECAST($C201,N$205:N$216,$C$205:$C$216)&gt;100,100,
FORECAST($C201,N$205:N$216,$C$205:$C$216))))</f>
        <v>99.248966078324017</v>
      </c>
      <c r="O201" s="268"/>
      <c r="P201" s="269"/>
      <c r="Q201" s="269"/>
      <c r="R201" s="270">
        <f ca="true">IF(MAX(C205:C216)-MIN(C205:C216)&lt;5,AVERAGEIF(C205:C216,"&gt;0",R205:R216),
IF(FORECAST($C201,R$205:R$216,$C$205:$C$216)&lt;0,0,
IF(FORECAST($C201,R$205:R$216,$C$205:$C$216)&gt;100,100,
FORECAST($C201,R$205:R$216,$C$205:$C$216))))</f>
        <v>5.0700906529234757E-2</v>
      </c>
      <c r="S201" s="267">
        <f ca="true">IF(MAX(C205:C216)-MIN(C205:C216)&lt;5,AVERAGEIF(C205:C216,"&gt;0",S205:S216),
IF(FORECAST($C201,S$205:S$216,$C$205:$C$216)&lt;0,0,
IF(FORECAST($C201,S$205:S$216,$C$205:$C$216)&gt;100,100,
FORECAST($C201,S$205:S$216,$C$205:$C$216))))</f>
        <v>99.336311111839052</v>
      </c>
      <c r="T201" s="268"/>
      <c r="U201" s="269"/>
      <c r="V201" s="269"/>
      <c r="W201" s="270">
        <f ca="true">IF(MAX(C205:C216)-MIN(C205:C216)&lt;5,AVERAGEIF(C205:C216,"&gt;0",W205:W216),
IF(FORECAST($C201,W$205:W$216,$C$205:$C$216)&lt;0,0,
IF(FORECAST($C201,W$205:W$216,$C$205:$C$216)&gt;100,100,
FORECAST($C201,W$205:W$216,$C$205:$C$216))))</f>
        <v>2.5324338951053793E-2</v>
      </c>
      <c r="X201" s="267">
        <f ca="true">IF(MAX(C205:C216)-MIN(C205:C216)&lt;5,AVERAGEIF(C205:C216,"&gt;0",X205:X216),
IF(FORECAST($C201,X$205:X$216,$C$205:$C$216)&lt;0,0,
IF(FORECAST($C201,X$205:X$216,$C$205:$C$216)&gt;100,100,
FORECAST($C201,X$205:X$216,$C$205:$C$216))))</f>
        <v>99.493123423604743</v>
      </c>
      <c r="Y201" s="268"/>
      <c r="Z201" s="269"/>
      <c r="AA201" s="269"/>
      <c r="AB201" s="270">
        <f ca="true">IF(MAX(C205:C216)-MIN(C205:C216)&lt;5,AVERAGEIF(C205:C216,"&gt;0",AB205:AB216),
IF(FORECAST($C201,AB$205:AB$216,$C$205:$C$216)&lt;0,0,
IF(FORECAST($C201,AB$205:AB$216,$C$205:$C$216)&gt;100,100,
FORECAST($C201,AB$205:AB$216,$C$205:$C$216))))</f>
        <v>6.0690635048153752E-2</v>
      </c>
    </row>
    <row r="202" hidden="true" x14ac:dyDescent="0.2">
      <c r="A202" s="709"/>
      <c r="B202" s="710"/>
      <c r="C202" s="245">
        <f>MaxRegYear(C200,C205:C216)</f>
        <v>2020</v>
      </c>
      <c r="D202" s="271">
        <f ca="true">IF(MAX(C205:C216)-MIN(C205:C216)&lt;5,AVERAGEIF(C205:C216,"&gt;0",D205:D216),
IF(FORECAST($C202,D$205:D$216,$C$205:$C$216)&lt;0,0,
IF(FORECAST($C202,D$205:D$216,$C$205:$C$216)&gt;100,100,
FORECAST($C202,D$205:D$216,$C$205:$C$216))))</f>
        <v>99.190915662448703</v>
      </c>
      <c r="E202" s="272"/>
      <c r="F202" s="273"/>
      <c r="G202" s="273"/>
      <c r="H202" s="274">
        <f ca="true">IF(MAX(C205:C216)-MIN(C205:C216)&lt;5,AVERAGEIF(C205:C216,"&gt;0",H205:H216),
IF(FORECAST($C202,H$205:H$216,$C$205:$C$216)&lt;0,0,
IF(FORECAST($C202,H$205:H$216,$C$205:$C$216)&gt;100,100,
FORECAST($C202,H$205:H$216,$C$205:$C$216))))</f>
        <v>0</v>
      </c>
      <c r="I202" s="271">
        <f ca="true">IF(MAX(C205:C216)-MIN(C205:C216)&lt;5,AVERAGEIF(C205:C216,"&gt;0",I205:I216),
IF(FORECAST($C202,I$205:I$216,$C$205:$C$216)&lt;0,0,
IF(FORECAST($C202,I$205:I$216,$C$205:$C$216)&gt;100,100,
FORECAST($C202,I$205:I$216,$C$205:$C$216))))</f>
        <v>99.565239308507429</v>
      </c>
      <c r="J202" s="272"/>
      <c r="K202" s="273"/>
      <c r="L202" s="273"/>
      <c r="M202" s="274">
        <f ca="true">IF(MAX(C205:C216)-MIN(C205:C216)&lt;5,AVERAGEIF(C205:C216,"&gt;0",M205:M216),
IF(FORECAST($C202,M$205:M$216,$C$205:$C$216)&lt;0,0,
IF(FORECAST($C202,M$205:M$216,$C$205:$C$216)&gt;100,100,
FORECAST($C202,M$205:M$216,$C$205:$C$216))))</f>
        <v>0</v>
      </c>
      <c r="N202" s="271">
        <f ca="true">IF(MAX(C205:C216)-MIN(C205:C216)&lt;5,AVERAGEIF(C205:C216,"&gt;0",N205:N216),
IF(FORECAST($C202,N$205:N$216,$C$205:$C$216)&lt;0,0,
IF(FORECAST($C202,N$205:N$216,$C$205:$C$216)&gt;100,100,
FORECAST($C202,N$205:N$216,$C$205:$C$216))))</f>
        <v>99.647487377749201</v>
      </c>
      <c r="O202" s="272"/>
      <c r="P202" s="273"/>
      <c r="Q202" s="273"/>
      <c r="R202" s="274">
        <f ca="true">IF(MAX(C205:C216)-MIN(C205:C216)&lt;5,AVERAGEIF(C205:C216,"&gt;0",R205:R216),
IF(FORECAST($C202,R$205:R$216,$C$205:$C$216)&lt;0,0,
IF(FORECAST($C202,R$205:R$216,$C$205:$C$216)&gt;100,100,
FORECAST($C202,R$205:R$216,$C$205:$C$216))))</f>
        <v>0</v>
      </c>
      <c r="S202" s="271">
        <f ca="true">IF(MAX(C205:C216)-MIN(C205:C216)&lt;5,AVERAGEIF(C205:C216,"&gt;0",S205:S216),
IF(FORECAST($C202,S$205:S$216,$C$205:$C$216)&lt;0,0,
IF(FORECAST($C202,S$205:S$216,$C$205:$C$216)&gt;100,100,
FORECAST($C202,S$205:S$216,$C$205:$C$216))))</f>
        <v>99.693394759494851</v>
      </c>
      <c r="T202" s="272"/>
      <c r="U202" s="273"/>
      <c r="V202" s="273"/>
      <c r="W202" s="274">
        <f ca="true">IF(MAX(C205:C216)-MIN(C205:C216)&lt;5,AVERAGEIF(C205:C216,"&gt;0",W205:W216),
IF(FORECAST($C202,W$205:W$216,$C$205:$C$216)&lt;0,0,
IF(FORECAST($C202,W$205:W$216,$C$205:$C$216)&gt;100,100,
FORECAST($C202,W$205:W$216,$C$205:$C$216))))</f>
        <v>0</v>
      </c>
      <c r="X202" s="271">
        <f ca="true">IF(MAX(C205:C216)-MIN(C205:C216)&lt;5,AVERAGEIF(C205:C216,"&gt;0",X205:X216),
IF(FORECAST($C202,X$205:X$216,$C$205:$C$216)&lt;0,0,
IF(FORECAST($C202,X$205:X$216,$C$205:$C$216)&gt;100,100,
FORECAST($C202,X$205:X$216,$C$205:$C$216))))</f>
        <v>99.883993278340427</v>
      </c>
      <c r="Y202" s="272"/>
      <c r="Z202" s="273"/>
      <c r="AA202" s="273"/>
      <c r="AB202" s="274">
        <f ca="true">IF(MAX(C205:C216)-MIN(C205:C216)&lt;5,AVERAGEIF(C205:C216,"&gt;0",AB205:AB216),
IF(FORECAST($C202,AB$205:AB$216,$C$205:$C$216)&lt;0,0,
IF(FORECAST($C202,AB$205:AB$216,$C$205:$C$216)&gt;100,100,
FORECAST($C202,AB$205:AB$216,$C$205:$C$216))))</f>
        <v>0</v>
      </c>
    </row>
    <row r="203" ht="9" customHeight="true" x14ac:dyDescent="0.2">
      <c r="D203" s="275"/>
      <c r="I203" s="275"/>
      <c r="K203" s="235"/>
      <c r="L203" s="235"/>
      <c r="N203" s="275"/>
      <c r="P203" s="235"/>
      <c r="Q203" s="235"/>
      <c r="S203" s="275"/>
      <c r="U203" s="235"/>
      <c r="V203" s="235"/>
      <c r="X203" s="275"/>
      <c r="Z203" s="235"/>
      <c r="AA203" s="235"/>
      <c r="AB203" s="276"/>
    </row>
    <row r="204" ht="22.5" customHeight="true" x14ac:dyDescent="0.2">
      <c r="B204" s="298" t="s">
        <v>8</v>
      </c>
      <c r="C204" s="278" t="s">
        <v>9</v>
      </c>
      <c r="D204" s="279" t="s">
        <v>14</v>
      </c>
      <c r="E204" s="239" t="s">
        <v>26</v>
      </c>
      <c r="F204" s="280"/>
      <c r="G204" s="280"/>
      <c r="H204" s="281" t="s">
        <v>19</v>
      </c>
      <c r="I204" s="279" t="s">
        <v>14</v>
      </c>
      <c r="J204" s="239" t="s">
        <v>26</v>
      </c>
      <c r="K204" s="280"/>
      <c r="L204" s="280"/>
      <c r="M204" s="281" t="s">
        <v>19</v>
      </c>
      <c r="N204" s="279" t="s">
        <v>14</v>
      </c>
      <c r="O204" s="239" t="s">
        <v>26</v>
      </c>
      <c r="P204" s="280"/>
      <c r="Q204" s="280"/>
      <c r="R204" s="281" t="s">
        <v>19</v>
      </c>
      <c r="S204" s="279" t="s">
        <v>14</v>
      </c>
      <c r="T204" s="239" t="s">
        <v>26</v>
      </c>
      <c r="U204" s="280"/>
      <c r="V204" s="280"/>
      <c r="W204" s="281" t="s">
        <v>19</v>
      </c>
      <c r="X204" s="279" t="s">
        <v>14</v>
      </c>
      <c r="Y204" s="239" t="s">
        <v>26</v>
      </c>
      <c r="Z204" s="280"/>
      <c r="AA204" s="280"/>
      <c r="AB204" s="281" t="s">
        <v>19</v>
      </c>
      <c r="AD204" s="282"/>
    </row>
    <row r="205" x14ac:dyDescent="0.2">
      <c r="A205" s="283"/>
      <c r="B205" s="585" t="s">
        <v>140</v>
      </c>
      <c r="C205" s="586">
        <v>2000</v>
      </c>
      <c r="D205" s="197">
        <f t="shared" ref="D205:D216" ca="true" si="30">IF(ISERROR(INDIRECT(CONCATENATE($B205,"!H122"))),"",INDIRECT(CONCATENATE($B205,"!H122")))</f>
        <v>97.184822598035339</v>
      </c>
      <c r="E205" s="287" t="str">
        <f t="shared" ref="E205:E216" ca="true" si="31">IF(ISERROR(INDIRECT(CONCATENATE($B205,"!H129"))),"",INDIRECT(CONCATENATE($B205,"!H129")))</f>
        <v>N/A</v>
      </c>
      <c r="F205" s="285"/>
      <c r="G205" s="285"/>
      <c r="H205" s="286">
        <f t="shared" ref="H205:H216" ca="true" si="32">IF(ISERROR(INDIRECT(CONCATENATE($B205,"!H127"))),"",INDIRECT(CONCATENATE($B205,"!H127")))</f>
        <v>0.56865166279472346</v>
      </c>
      <c r="I205" s="197">
        <f t="shared" ref="I205:I216" ca="true" si="33">IF(ISERROR(INDIRECT(CONCATENATE($B205,"!I122"))),"",INDIRECT(CONCATENATE($B205,"!I122")))</f>
        <v>98.758269931179839</v>
      </c>
      <c r="J205" s="287" t="str">
        <f t="shared" ref="J205:J216" ca="true" si="34">IF(ISERROR(INDIRECT(CONCATENATE($B205,"!I129"))),"",INDIRECT(CONCATENATE($B205,"!I129")))</f>
        <v>N/A</v>
      </c>
      <c r="K205" s="285"/>
      <c r="L205" s="285"/>
      <c r="M205" s="286">
        <f t="shared" ref="M205:M216" ca="true" si="35">IF(ISERROR(INDIRECT(CONCATENATE($B205,"!I127"))),"",INDIRECT(CONCATENATE($B205,"!I127")))</f>
        <v>0.34940340919921936</v>
      </c>
      <c r="N205" s="197">
        <f t="shared" ref="N205:N216" ca="true" si="36">IF(ISERROR(INDIRECT(CONCATENATE($B205,"!J122"))),"",INDIRECT(CONCATENATE($B205,"!J122")))</f>
        <v>99.49188015500529</v>
      </c>
      <c r="O205" s="287" t="str">
        <f t="shared" ref="O205:O216" ca="true" si="37">IF(ISERROR(INDIRECT(CONCATENATE($B205,"!J129"))),"",INDIRECT(CONCATENATE($B205,"!J129")))</f>
        <v>N/A</v>
      </c>
      <c r="P205" s="285"/>
      <c r="Q205" s="285"/>
      <c r="R205" s="286">
        <f t="shared" ref="R205:R216" ca="true" si="38">IF(ISERROR(INDIRECT(CONCATENATE($B205,"!J127"))),"",INDIRECT(CONCATENATE($B205,"!J127")))</f>
        <v>6.7742110497511415E-2</v>
      </c>
      <c r="S205" s="197">
        <f t="shared" ref="S205:S216" ca="true" si="39">IF(ISERROR(INDIRECT(CONCATENATE($B205,"!K122"))),"",INDIRECT(CONCATENATE($B205,"!K122")))</f>
        <v>99.834194246927055</v>
      </c>
      <c r="T205" s="287" t="str">
        <f t="shared" ref="T205:T216" ca="true" si="40">IF(ISERROR(INDIRECT(CONCATENATE($B205,"!K129"))),"",INDIRECT(CONCATENATE($B205,"!K129")))</f>
        <v>N/A</v>
      </c>
      <c r="U205" s="285"/>
      <c r="V205" s="285"/>
      <c r="W205" s="286">
        <f t="shared" ref="W205:W216" ca="true" si="41">IF(ISERROR(INDIRECT(CONCATENATE($B205,"!K127"))),"",INDIRECT(CONCATENATE($B205,"!K127")))</f>
        <v>3.6801897976686829E-2</v>
      </c>
      <c r="X205" s="197">
        <f t="shared" ref="X205:X216" ca="true" si="42">IF(ISERROR(INDIRECT(CONCATENATE($B205,"!L122"))),"",INDIRECT(CONCATENATE($B205,"!L122")))</f>
        <v>99.846970260004312</v>
      </c>
      <c r="Y205" s="287" t="str">
        <f t="shared" ref="Y205:Y216" ca="true" si="43">IF(ISERROR(INDIRECT(CONCATENATE($B205,"!L129"))),"",INDIRECT(CONCATENATE($B205,"!L129")))</f>
        <v>N/A</v>
      </c>
      <c r="Z205" s="285"/>
      <c r="AA205" s="285"/>
      <c r="AB205" s="286">
        <f t="shared" ref="AB205:AB216" ca="true" si="44">IF(ISERROR(INDIRECT(CONCATENATE($B205,"!L2127"))),"",INDIRECT(CONCATENATE($B205,"!L127")))</f>
        <v>8.8196993552305744E-2</v>
      </c>
    </row>
    <row r="206" x14ac:dyDescent="0.2">
      <c r="A206" s="283"/>
      <c r="B206" s="587" t="s">
        <v>35</v>
      </c>
      <c r="C206" s="588">
        <v>2006</v>
      </c>
      <c r="D206" s="198">
        <f t="shared" ca="true" si="30"/>
        <v>96.852408129623285</v>
      </c>
      <c r="E206" s="287">
        <f t="shared" ca="true" si="31"/>
        <v>74.612307835571499</v>
      </c>
      <c r="F206" s="285"/>
      <c r="G206" s="285"/>
      <c r="H206" s="288">
        <f t="shared" ca="true" si="32"/>
        <v>6.7731805451756513E-2</v>
      </c>
      <c r="I206" s="198">
        <f t="shared" ca="true" si="33"/>
        <v>98.039071042452875</v>
      </c>
      <c r="J206" s="287">
        <f t="shared" ca="true" si="34"/>
        <v>76.670476950558736</v>
      </c>
      <c r="K206" s="285"/>
      <c r="L206" s="285"/>
      <c r="M206" s="288">
        <f t="shared" ca="true" si="35"/>
        <v>2.1110994921176799E-2</v>
      </c>
      <c r="N206" s="198">
        <f t="shared" ca="true" si="36"/>
        <v>98.909511428775076</v>
      </c>
      <c r="O206" s="287">
        <f t="shared" ca="true" si="37"/>
        <v>78.022695737793697</v>
      </c>
      <c r="P206" s="285"/>
      <c r="Q206" s="285"/>
      <c r="R206" s="288">
        <f t="shared" ca="true" si="38"/>
        <v>1.0538666105652659E-2</v>
      </c>
      <c r="S206" s="198">
        <f t="shared" ca="true" si="39"/>
        <v>98.654555689570586</v>
      </c>
      <c r="T206" s="287">
        <f t="shared" ca="true" si="40"/>
        <v>85.492302925730769</v>
      </c>
      <c r="U206" s="285"/>
      <c r="V206" s="285"/>
      <c r="W206" s="288">
        <f t="shared" ca="true" si="41"/>
        <v>0</v>
      </c>
      <c r="X206" s="198">
        <f t="shared" ca="true" si="42"/>
        <v>98.98719118980776</v>
      </c>
      <c r="Y206" s="287">
        <f t="shared" ca="true" si="43"/>
        <v>86.472387034896812</v>
      </c>
      <c r="Z206" s="285"/>
      <c r="AA206" s="285"/>
      <c r="AB206" s="288">
        <f t="shared" ca="true" si="44"/>
        <v>0</v>
      </c>
    </row>
    <row r="207" x14ac:dyDescent="0.2">
      <c r="A207" s="283"/>
      <c r="B207" s="587" t="s">
        <v>370</v>
      </c>
      <c r="C207" s="588">
        <v>2011</v>
      </c>
      <c r="D207" s="198">
        <f t="shared" ca="true" si="30"/>
        <v>97.808403440935706</v>
      </c>
      <c r="E207" s="287">
        <f t="shared" ca="true" si="31"/>
        <v>95.67963868943869</v>
      </c>
      <c r="F207" s="285"/>
      <c r="G207" s="285"/>
      <c r="H207" s="288">
        <f t="shared" ca="true" si="32"/>
        <v>4.2548206781986786E-2</v>
      </c>
      <c r="I207" s="198">
        <f t="shared" ca="true" si="33"/>
        <v>98.958859839020363</v>
      </c>
      <c r="J207" s="287">
        <f t="shared" ca="true" si="34"/>
        <v>96.47693742910252</v>
      </c>
      <c r="K207" s="285"/>
      <c r="L207" s="285"/>
      <c r="M207" s="288">
        <f t="shared" ca="true" si="35"/>
        <v>0.21536480789395451</v>
      </c>
      <c r="N207" s="198">
        <f t="shared" ca="true" si="36"/>
        <v>99.630392663330056</v>
      </c>
      <c r="O207" s="287">
        <f t="shared" ca="true" si="37"/>
        <v>96.293983166031467</v>
      </c>
      <c r="P207" s="285"/>
      <c r="Q207" s="285"/>
      <c r="R207" s="288">
        <f t="shared" ca="true" si="38"/>
        <v>0</v>
      </c>
      <c r="S207" s="198">
        <f t="shared" ca="true" si="39"/>
        <v>99.604802799078101</v>
      </c>
      <c r="T207" s="287">
        <f t="shared" ca="true" si="40"/>
        <v>97.485285868002293</v>
      </c>
      <c r="U207" s="285"/>
      <c r="V207" s="285"/>
      <c r="W207" s="288">
        <f t="shared" ca="true" si="41"/>
        <v>0</v>
      </c>
      <c r="X207" s="198">
        <f t="shared" ca="true" si="42"/>
        <v>99.866541161912224</v>
      </c>
      <c r="Y207" s="287">
        <f t="shared" ca="true" si="43"/>
        <v>98.83872856557781</v>
      </c>
      <c r="Z207" s="285"/>
      <c r="AA207" s="285"/>
      <c r="AB207" s="288">
        <f t="shared" ca="true" si="44"/>
        <v>0</v>
      </c>
      <c r="AD207" s="289"/>
    </row>
    <row r="208" x14ac:dyDescent="0.2">
      <c r="A208" s="283"/>
      <c r="B208" s="587" t="s">
        <v>493</v>
      </c>
      <c r="C208" s="588">
        <v>2018</v>
      </c>
      <c r="D208" s="198">
        <f t="shared" ca="true" si="30"/>
        <v>99.29498144282968</v>
      </c>
      <c r="E208" s="287">
        <f t="shared" ca="true" si="31"/>
        <v>94.740380241562619</v>
      </c>
      <c r="F208" s="285"/>
      <c r="G208" s="285"/>
      <c r="H208" s="288">
        <f t="shared" ca="true" si="32"/>
        <v>0</v>
      </c>
      <c r="I208" s="198">
        <f t="shared" ca="true" si="33"/>
        <v>99.681092136785722</v>
      </c>
      <c r="J208" s="287">
        <f t="shared" ca="true" si="34"/>
        <v>95.57373941879051</v>
      </c>
      <c r="K208" s="285"/>
      <c r="L208" s="285"/>
      <c r="M208" s="288">
        <f t="shared" ca="true" si="35"/>
        <v>0</v>
      </c>
      <c r="N208" s="198">
        <f t="shared" ca="true" si="36"/>
        <v>99.661492340179748</v>
      </c>
      <c r="O208" s="287">
        <f t="shared" ca="true" si="37"/>
        <v>96.604676433783226</v>
      </c>
      <c r="P208" s="285"/>
      <c r="Q208" s="285"/>
      <c r="R208" s="288">
        <f t="shared" ca="true" si="38"/>
        <v>0</v>
      </c>
      <c r="S208" s="198">
        <f t="shared" ca="true" si="39"/>
        <v>99.876588095178136</v>
      </c>
      <c r="T208" s="287">
        <f t="shared" ca="true" si="40"/>
        <v>98.283191337635088</v>
      </c>
      <c r="U208" s="285"/>
      <c r="V208" s="285"/>
      <c r="W208" s="288">
        <f t="shared" ca="true" si="41"/>
        <v>0</v>
      </c>
      <c r="X208" s="198">
        <f t="shared" ca="true" si="42"/>
        <v>99.955813328482108</v>
      </c>
      <c r="Y208" s="287">
        <f t="shared" ca="true" si="43"/>
        <v>99.239116177874735</v>
      </c>
      <c r="Z208" s="285"/>
      <c r="AA208" s="285"/>
      <c r="AB208" s="288">
        <f t="shared" ca="true" si="44"/>
        <v>0</v>
      </c>
    </row>
    <row r="209" x14ac:dyDescent="0.2">
      <c r="A209" s="283"/>
      <c r="B209" s="587"/>
      <c r="C209" s="588"/>
      <c r="D209" s="198" t="str">
        <f t="shared" ca="true" si="30"/>
        <v/>
      </c>
      <c r="E209" s="287" t="str">
        <f t="shared" ca="true" si="31"/>
        <v/>
      </c>
      <c r="F209" s="285"/>
      <c r="G209" s="285"/>
      <c r="H209" s="288" t="str">
        <f t="shared" ca="true" si="32"/>
        <v/>
      </c>
      <c r="I209" s="198" t="str">
        <f t="shared" ca="true" si="33"/>
        <v/>
      </c>
      <c r="J209" s="287" t="str">
        <f t="shared" ca="true" si="34"/>
        <v/>
      </c>
      <c r="K209" s="285"/>
      <c r="L209" s="285"/>
      <c r="M209" s="288" t="str">
        <f t="shared" ca="true" si="35"/>
        <v/>
      </c>
      <c r="N209" s="198" t="str">
        <f t="shared" ca="true" si="36"/>
        <v/>
      </c>
      <c r="O209" s="287" t="str">
        <f t="shared" ca="true" si="37"/>
        <v/>
      </c>
      <c r="P209" s="285"/>
      <c r="Q209" s="285"/>
      <c r="R209" s="288" t="str">
        <f t="shared" ca="true" si="38"/>
        <v/>
      </c>
      <c r="S209" s="198" t="str">
        <f t="shared" ca="true" si="39"/>
        <v/>
      </c>
      <c r="T209" s="287" t="str">
        <f t="shared" ca="true" si="40"/>
        <v/>
      </c>
      <c r="U209" s="285"/>
      <c r="V209" s="285"/>
      <c r="W209" s="288" t="str">
        <f t="shared" ca="true" si="41"/>
        <v/>
      </c>
      <c r="X209" s="198" t="str">
        <f t="shared" ca="true" si="42"/>
        <v/>
      </c>
      <c r="Y209" s="287" t="str">
        <f t="shared" ca="true" si="43"/>
        <v/>
      </c>
      <c r="Z209" s="285"/>
      <c r="AA209" s="285"/>
      <c r="AB209" s="288" t="str">
        <f t="shared" ca="true" si="44"/>
        <v/>
      </c>
    </row>
    <row r="210" x14ac:dyDescent="0.2">
      <c r="A210" s="283"/>
      <c r="B210" s="587"/>
      <c r="C210" s="588"/>
      <c r="D210" s="198" t="str">
        <f t="shared" ca="true" si="30"/>
        <v/>
      </c>
      <c r="E210" s="287" t="str">
        <f t="shared" ca="true" si="31"/>
        <v/>
      </c>
      <c r="F210" s="285"/>
      <c r="G210" s="285"/>
      <c r="H210" s="288" t="str">
        <f t="shared" ca="true" si="32"/>
        <v/>
      </c>
      <c r="I210" s="198" t="str">
        <f t="shared" ca="true" si="33"/>
        <v/>
      </c>
      <c r="J210" s="287" t="str">
        <f t="shared" ca="true" si="34"/>
        <v/>
      </c>
      <c r="K210" s="285"/>
      <c r="L210" s="285"/>
      <c r="M210" s="288" t="str">
        <f t="shared" ca="true" si="35"/>
        <v/>
      </c>
      <c r="N210" s="198" t="str">
        <f t="shared" ca="true" si="36"/>
        <v/>
      </c>
      <c r="O210" s="287" t="str">
        <f t="shared" ca="true" si="37"/>
        <v/>
      </c>
      <c r="P210" s="285"/>
      <c r="Q210" s="285"/>
      <c r="R210" s="288" t="str">
        <f t="shared" ca="true" si="38"/>
        <v/>
      </c>
      <c r="S210" s="198" t="str">
        <f t="shared" ca="true" si="39"/>
        <v/>
      </c>
      <c r="T210" s="287" t="str">
        <f t="shared" ca="true" si="40"/>
        <v/>
      </c>
      <c r="U210" s="285"/>
      <c r="V210" s="285"/>
      <c r="W210" s="288" t="str">
        <f t="shared" ca="true" si="41"/>
        <v/>
      </c>
      <c r="X210" s="198" t="str">
        <f t="shared" ca="true" si="42"/>
        <v/>
      </c>
      <c r="Y210" s="287" t="str">
        <f t="shared" ca="true" si="43"/>
        <v/>
      </c>
      <c r="Z210" s="285"/>
      <c r="AA210" s="285"/>
      <c r="AB210" s="288" t="str">
        <f t="shared" ca="true" si="44"/>
        <v/>
      </c>
    </row>
    <row r="211" x14ac:dyDescent="0.2">
      <c r="A211" s="283"/>
      <c r="B211" s="587"/>
      <c r="C211" s="588"/>
      <c r="D211" s="198" t="str">
        <f t="shared" ca="true" si="30"/>
        <v/>
      </c>
      <c r="E211" s="287" t="str">
        <f t="shared" ca="true" si="31"/>
        <v/>
      </c>
      <c r="F211" s="285"/>
      <c r="G211" s="285"/>
      <c r="H211" s="288" t="str">
        <f t="shared" ca="true" si="32"/>
        <v/>
      </c>
      <c r="I211" s="198" t="str">
        <f t="shared" ca="true" si="33"/>
        <v/>
      </c>
      <c r="J211" s="287" t="str">
        <f t="shared" ca="true" si="34"/>
        <v/>
      </c>
      <c r="K211" s="285"/>
      <c r="L211" s="285"/>
      <c r="M211" s="288" t="str">
        <f t="shared" ca="true" si="35"/>
        <v/>
      </c>
      <c r="N211" s="198" t="str">
        <f t="shared" ca="true" si="36"/>
        <v/>
      </c>
      <c r="O211" s="287" t="str">
        <f t="shared" ca="true" si="37"/>
        <v/>
      </c>
      <c r="P211" s="285"/>
      <c r="Q211" s="285"/>
      <c r="R211" s="288" t="str">
        <f t="shared" ca="true" si="38"/>
        <v/>
      </c>
      <c r="S211" s="198" t="str">
        <f t="shared" ca="true" si="39"/>
        <v/>
      </c>
      <c r="T211" s="287" t="str">
        <f t="shared" ca="true" si="40"/>
        <v/>
      </c>
      <c r="U211" s="285"/>
      <c r="V211" s="285"/>
      <c r="W211" s="288" t="str">
        <f t="shared" ca="true" si="41"/>
        <v/>
      </c>
      <c r="X211" s="198" t="str">
        <f t="shared" ca="true" si="42"/>
        <v/>
      </c>
      <c r="Y211" s="287" t="str">
        <f t="shared" ca="true" si="43"/>
        <v/>
      </c>
      <c r="Z211" s="285"/>
      <c r="AA211" s="285"/>
      <c r="AB211" s="288" t="str">
        <f t="shared" ca="true" si="44"/>
        <v/>
      </c>
    </row>
    <row r="212" x14ac:dyDescent="0.2">
      <c r="A212" s="283"/>
      <c r="B212" s="587"/>
      <c r="C212" s="588"/>
      <c r="D212" s="198" t="str">
        <f t="shared" ca="true" si="30"/>
        <v/>
      </c>
      <c r="E212" s="287" t="str">
        <f t="shared" ca="true" si="31"/>
        <v/>
      </c>
      <c r="F212" s="285"/>
      <c r="G212" s="285"/>
      <c r="H212" s="288" t="str">
        <f t="shared" ca="true" si="32"/>
        <v/>
      </c>
      <c r="I212" s="198" t="str">
        <f t="shared" ca="true" si="33"/>
        <v/>
      </c>
      <c r="J212" s="287" t="str">
        <f t="shared" ca="true" si="34"/>
        <v/>
      </c>
      <c r="K212" s="285"/>
      <c r="L212" s="285"/>
      <c r="M212" s="288" t="str">
        <f t="shared" ca="true" si="35"/>
        <v/>
      </c>
      <c r="N212" s="198" t="str">
        <f t="shared" ca="true" si="36"/>
        <v/>
      </c>
      <c r="O212" s="287" t="str">
        <f t="shared" ca="true" si="37"/>
        <v/>
      </c>
      <c r="P212" s="285"/>
      <c r="Q212" s="285"/>
      <c r="R212" s="288" t="str">
        <f t="shared" ca="true" si="38"/>
        <v/>
      </c>
      <c r="S212" s="198" t="str">
        <f t="shared" ca="true" si="39"/>
        <v/>
      </c>
      <c r="T212" s="287" t="str">
        <f t="shared" ca="true" si="40"/>
        <v/>
      </c>
      <c r="U212" s="285"/>
      <c r="V212" s="285"/>
      <c r="W212" s="288" t="str">
        <f t="shared" ca="true" si="41"/>
        <v/>
      </c>
      <c r="X212" s="198" t="str">
        <f t="shared" ca="true" si="42"/>
        <v/>
      </c>
      <c r="Y212" s="287" t="str">
        <f t="shared" ca="true" si="43"/>
        <v/>
      </c>
      <c r="Z212" s="285"/>
      <c r="AA212" s="285"/>
      <c r="AB212" s="288" t="str">
        <f t="shared" ca="true" si="44"/>
        <v/>
      </c>
    </row>
    <row r="213" x14ac:dyDescent="0.2">
      <c r="A213" s="283"/>
      <c r="B213" s="587"/>
      <c r="C213" s="588"/>
      <c r="D213" s="198" t="str">
        <f t="shared" ca="true" si="30"/>
        <v/>
      </c>
      <c r="E213" s="287" t="str">
        <f t="shared" ca="true" si="31"/>
        <v/>
      </c>
      <c r="F213" s="285"/>
      <c r="G213" s="285"/>
      <c r="H213" s="288" t="str">
        <f t="shared" ca="true" si="32"/>
        <v/>
      </c>
      <c r="I213" s="198" t="str">
        <f t="shared" ca="true" si="33"/>
        <v/>
      </c>
      <c r="J213" s="287" t="str">
        <f t="shared" ca="true" si="34"/>
        <v/>
      </c>
      <c r="K213" s="285"/>
      <c r="L213" s="285"/>
      <c r="M213" s="288" t="str">
        <f t="shared" ca="true" si="35"/>
        <v/>
      </c>
      <c r="N213" s="198" t="str">
        <f t="shared" ca="true" si="36"/>
        <v/>
      </c>
      <c r="O213" s="287" t="str">
        <f t="shared" ca="true" si="37"/>
        <v/>
      </c>
      <c r="P213" s="285"/>
      <c r="Q213" s="285"/>
      <c r="R213" s="288" t="str">
        <f t="shared" ca="true" si="38"/>
        <v/>
      </c>
      <c r="S213" s="198" t="str">
        <f t="shared" ca="true" si="39"/>
        <v/>
      </c>
      <c r="T213" s="287" t="str">
        <f t="shared" ca="true" si="40"/>
        <v/>
      </c>
      <c r="U213" s="285"/>
      <c r="V213" s="285"/>
      <c r="W213" s="288" t="str">
        <f t="shared" ca="true" si="41"/>
        <v/>
      </c>
      <c r="X213" s="198" t="str">
        <f t="shared" ca="true" si="42"/>
        <v/>
      </c>
      <c r="Y213" s="287" t="str">
        <f t="shared" ca="true" si="43"/>
        <v/>
      </c>
      <c r="Z213" s="285"/>
      <c r="AA213" s="285"/>
      <c r="AB213" s="288" t="str">
        <f t="shared" ca="true" si="44"/>
        <v/>
      </c>
    </row>
    <row r="214" x14ac:dyDescent="0.2">
      <c r="A214" s="283"/>
      <c r="B214" s="587"/>
      <c r="C214" s="588"/>
      <c r="D214" s="198" t="str">
        <f t="shared" ca="true" si="30"/>
        <v/>
      </c>
      <c r="E214" s="287" t="str">
        <f t="shared" ca="true" si="31"/>
        <v/>
      </c>
      <c r="F214" s="285"/>
      <c r="G214" s="285"/>
      <c r="H214" s="288" t="str">
        <f t="shared" ca="true" si="32"/>
        <v/>
      </c>
      <c r="I214" s="198" t="str">
        <f t="shared" ca="true" si="33"/>
        <v/>
      </c>
      <c r="J214" s="287" t="str">
        <f t="shared" ca="true" si="34"/>
        <v/>
      </c>
      <c r="K214" s="285"/>
      <c r="L214" s="285"/>
      <c r="M214" s="288" t="str">
        <f t="shared" ca="true" si="35"/>
        <v/>
      </c>
      <c r="N214" s="198" t="str">
        <f t="shared" ca="true" si="36"/>
        <v/>
      </c>
      <c r="O214" s="287" t="str">
        <f t="shared" ca="true" si="37"/>
        <v/>
      </c>
      <c r="P214" s="285"/>
      <c r="Q214" s="285"/>
      <c r="R214" s="288" t="str">
        <f t="shared" ca="true" si="38"/>
        <v/>
      </c>
      <c r="S214" s="198" t="str">
        <f t="shared" ca="true" si="39"/>
        <v/>
      </c>
      <c r="T214" s="287" t="str">
        <f t="shared" ca="true" si="40"/>
        <v/>
      </c>
      <c r="U214" s="285"/>
      <c r="V214" s="285"/>
      <c r="W214" s="288" t="str">
        <f t="shared" ca="true" si="41"/>
        <v/>
      </c>
      <c r="X214" s="198" t="str">
        <f t="shared" ca="true" si="42"/>
        <v/>
      </c>
      <c r="Y214" s="287" t="str">
        <f t="shared" ca="true" si="43"/>
        <v/>
      </c>
      <c r="Z214" s="285"/>
      <c r="AA214" s="285"/>
      <c r="AB214" s="288" t="str">
        <f t="shared" ca="true" si="44"/>
        <v/>
      </c>
    </row>
    <row r="215" x14ac:dyDescent="0.2">
      <c r="A215" s="283"/>
      <c r="B215" s="587"/>
      <c r="C215" s="588"/>
      <c r="D215" s="198" t="str">
        <f t="shared" ca="true" si="30"/>
        <v/>
      </c>
      <c r="E215" s="287" t="str">
        <f t="shared" ca="true" si="31"/>
        <v/>
      </c>
      <c r="F215" s="285"/>
      <c r="G215" s="285"/>
      <c r="H215" s="288" t="str">
        <f t="shared" ca="true" si="32"/>
        <v/>
      </c>
      <c r="I215" s="198" t="str">
        <f t="shared" ca="true" si="33"/>
        <v/>
      </c>
      <c r="J215" s="287" t="str">
        <f t="shared" ca="true" si="34"/>
        <v/>
      </c>
      <c r="K215" s="285"/>
      <c r="L215" s="285"/>
      <c r="M215" s="288" t="str">
        <f t="shared" ca="true" si="35"/>
        <v/>
      </c>
      <c r="N215" s="198" t="str">
        <f t="shared" ca="true" si="36"/>
        <v/>
      </c>
      <c r="O215" s="287" t="str">
        <f t="shared" ca="true" si="37"/>
        <v/>
      </c>
      <c r="P215" s="285"/>
      <c r="Q215" s="285"/>
      <c r="R215" s="288" t="str">
        <f t="shared" ca="true" si="38"/>
        <v/>
      </c>
      <c r="S215" s="198" t="str">
        <f t="shared" ca="true" si="39"/>
        <v/>
      </c>
      <c r="T215" s="287" t="str">
        <f t="shared" ca="true" si="40"/>
        <v/>
      </c>
      <c r="U215" s="285"/>
      <c r="V215" s="285"/>
      <c r="W215" s="288" t="str">
        <f t="shared" ca="true" si="41"/>
        <v/>
      </c>
      <c r="X215" s="198" t="str">
        <f t="shared" ca="true" si="42"/>
        <v/>
      </c>
      <c r="Y215" s="287" t="str">
        <f t="shared" ca="true" si="43"/>
        <v/>
      </c>
      <c r="Z215" s="285"/>
      <c r="AA215" s="285"/>
      <c r="AB215" s="288" t="str">
        <f t="shared" ca="true" si="44"/>
        <v/>
      </c>
    </row>
    <row r="216" x14ac:dyDescent="0.2">
      <c r="A216" s="283"/>
      <c r="B216" s="589"/>
      <c r="C216" s="590"/>
      <c r="D216" s="199" t="str">
        <f t="shared" ca="true" si="30"/>
        <v/>
      </c>
      <c r="E216" s="290" t="str">
        <f t="shared" ca="true" si="31"/>
        <v/>
      </c>
      <c r="F216" s="291"/>
      <c r="G216" s="292"/>
      <c r="H216" s="293" t="str">
        <f t="shared" ca="true" si="32"/>
        <v/>
      </c>
      <c r="I216" s="199" t="str">
        <f t="shared" ca="true" si="33"/>
        <v/>
      </c>
      <c r="J216" s="290" t="str">
        <f t="shared" ca="true" si="34"/>
        <v/>
      </c>
      <c r="K216" s="291"/>
      <c r="L216" s="292"/>
      <c r="M216" s="293" t="str">
        <f t="shared" ca="true" si="35"/>
        <v/>
      </c>
      <c r="N216" s="199" t="str">
        <f t="shared" ca="true" si="36"/>
        <v/>
      </c>
      <c r="O216" s="290" t="str">
        <f t="shared" ca="true" si="37"/>
        <v/>
      </c>
      <c r="P216" s="291"/>
      <c r="Q216" s="292"/>
      <c r="R216" s="293" t="str">
        <f t="shared" ca="true" si="38"/>
        <v/>
      </c>
      <c r="S216" s="199" t="str">
        <f t="shared" ca="true" si="39"/>
        <v/>
      </c>
      <c r="T216" s="290" t="str">
        <f t="shared" ca="true" si="40"/>
        <v/>
      </c>
      <c r="U216" s="291"/>
      <c r="V216" s="292"/>
      <c r="W216" s="293" t="str">
        <f t="shared" ca="true" si="41"/>
        <v/>
      </c>
      <c r="X216" s="199" t="str">
        <f t="shared" ca="true" si="42"/>
        <v/>
      </c>
      <c r="Y216" s="290" t="str">
        <f t="shared" ca="true" si="43"/>
        <v/>
      </c>
      <c r="Z216" s="291"/>
      <c r="AA216" s="292"/>
      <c r="AB216" s="293" t="str">
        <f t="shared" ca="true" si="44"/>
        <v/>
      </c>
    </row>
    <row r="217" ht="11.25" customHeight="true" x14ac:dyDescent="0.2"/>
    <row r="218" ht="22.5" customHeight="true" x14ac:dyDescent="0.25">
      <c r="B218" s="714" t="str">
        <f>CONCATENATE("Urban use of sanitation facilities, ",C199,"–",C200)</f>
        <v>Urban use of sanitation facilities, 2000–2020</v>
      </c>
      <c r="C218" s="715"/>
      <c r="D218" s="715"/>
      <c r="E218" s="715"/>
      <c r="F218" s="715"/>
      <c r="G218" s="715"/>
      <c r="H218" s="715"/>
      <c r="I218" s="715"/>
      <c r="J218" s="715"/>
      <c r="K218" s="715"/>
      <c r="L218" s="715"/>
      <c r="N218" s="294"/>
      <c r="O218" s="294"/>
      <c r="P218" s="294"/>
      <c r="Q218" s="294"/>
      <c r="R218" s="294"/>
      <c r="S218" s="697" t="s">
        <v>11</v>
      </c>
      <c r="T218" s="698"/>
      <c r="U218" s="698"/>
      <c r="V218" s="698"/>
      <c r="W218" s="699"/>
      <c r="X218" s="294"/>
      <c r="Y218" s="294"/>
      <c r="Z218" s="294"/>
      <c r="AA218" s="294"/>
      <c r="AB218" s="29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96"/>
      <c r="D253" s="296"/>
      <c r="E253" s="297"/>
      <c r="F253" s="297"/>
      <c r="G253" s="297"/>
      <c r="H253" s="297"/>
      <c r="I253" s="297"/>
      <c r="J253" s="297"/>
      <c r="K253" s="297"/>
      <c r="L253" s="297"/>
      <c r="M253" s="297"/>
      <c r="N253" s="297"/>
      <c r="O253" s="297"/>
      <c r="P253" s="297"/>
      <c r="Q253" s="297"/>
      <c r="R253" s="297"/>
      <c r="S253" s="297"/>
      <c r="T253" s="297"/>
      <c r="U253" s="297"/>
      <c r="V253" s="297"/>
      <c r="W253" s="297"/>
      <c r="X253" s="297"/>
      <c r="Y253" s="297"/>
      <c r="Z253" s="297"/>
      <c r="AA253" s="297"/>
      <c r="AB253" s="297"/>
    </row>
    <row r="254" x14ac:dyDescent="0.2">
      <c r="C254" s="296"/>
      <c r="D254" s="296"/>
      <c r="E254" s="297"/>
      <c r="F254" s="297"/>
      <c r="G254" s="297"/>
      <c r="H254" s="297"/>
      <c r="I254" s="297"/>
      <c r="J254" s="297"/>
      <c r="K254" s="297"/>
      <c r="L254" s="297"/>
      <c r="M254" s="297"/>
      <c r="N254" s="297"/>
      <c r="O254" s="297"/>
      <c r="P254" s="297"/>
      <c r="Q254" s="297"/>
      <c r="R254" s="297"/>
      <c r="S254" s="297"/>
      <c r="T254" s="297"/>
      <c r="U254" s="297"/>
      <c r="V254" s="297"/>
      <c r="W254" s="297"/>
      <c r="X254" s="297"/>
      <c r="Y254" s="297"/>
      <c r="Z254" s="297"/>
      <c r="AA254" s="297"/>
      <c r="AB254" s="297"/>
    </row>
    <row r="255" x14ac:dyDescent="0.2">
      <c r="C255" s="296"/>
      <c r="D255" s="296"/>
      <c r="E255" s="297"/>
      <c r="F255" s="297"/>
      <c r="G255" s="297"/>
      <c r="H255" s="297"/>
      <c r="I255" s="297"/>
      <c r="J255" s="297"/>
      <c r="K255" s="297"/>
      <c r="L255" s="297"/>
      <c r="M255" s="297"/>
      <c r="N255" s="297"/>
      <c r="O255" s="297"/>
      <c r="P255" s="297"/>
      <c r="Q255" s="297"/>
      <c r="R255" s="297"/>
      <c r="S255" s="297"/>
      <c r="T255" s="297"/>
      <c r="U255" s="297"/>
      <c r="V255" s="297"/>
      <c r="W255" s="297"/>
      <c r="X255" s="297"/>
      <c r="Y255" s="297"/>
      <c r="Z255" s="297"/>
      <c r="AA255" s="297"/>
      <c r="AB255" s="297"/>
    </row>
    <row r="256" x14ac:dyDescent="0.2">
      <c r="B256" s="297"/>
      <c r="C256" s="296"/>
      <c r="D256" s="296"/>
      <c r="E256" s="297"/>
      <c r="F256" s="297"/>
      <c r="G256" s="297"/>
      <c r="H256" s="297"/>
      <c r="I256" s="297"/>
      <c r="J256" s="297"/>
      <c r="K256" s="297"/>
      <c r="L256" s="297"/>
      <c r="M256" s="297"/>
      <c r="N256" s="297"/>
      <c r="O256" s="297"/>
      <c r="P256" s="297"/>
      <c r="Q256" s="297"/>
      <c r="R256" s="297"/>
      <c r="S256" s="297"/>
      <c r="T256" s="297"/>
      <c r="U256" s="297"/>
      <c r="V256" s="297"/>
      <c r="W256" s="297"/>
      <c r="X256" s="297"/>
      <c r="Y256" s="297"/>
      <c r="Z256" s="297"/>
      <c r="AA256" s="297"/>
      <c r="AB256" s="297"/>
    </row>
    <row r="257" x14ac:dyDescent="0.2">
      <c r="B257" s="297"/>
      <c r="C257" s="296"/>
      <c r="D257" s="296"/>
      <c r="E257" s="297"/>
      <c r="F257" s="297"/>
      <c r="G257" s="297"/>
      <c r="H257" s="297"/>
      <c r="I257" s="297"/>
      <c r="J257" s="297"/>
      <c r="K257" s="297"/>
      <c r="L257" s="297"/>
      <c r="M257" s="297"/>
      <c r="N257" s="297"/>
      <c r="O257" s="297"/>
      <c r="P257" s="297"/>
      <c r="Q257" s="297"/>
      <c r="R257" s="297"/>
      <c r="S257" s="297"/>
      <c r="T257" s="297"/>
      <c r="U257" s="297"/>
      <c r="V257" s="297"/>
      <c r="W257" s="297"/>
      <c r="X257" s="297"/>
      <c r="Y257" s="297"/>
      <c r="Z257" s="297"/>
      <c r="AA257" s="297"/>
      <c r="AB257" s="297"/>
    </row>
    <row r="297" s="236" customFormat="true" ht="16.5" customHeight="true" x14ac:dyDescent="0.2">
      <c r="A297" s="711" t="s">
        <v>7</v>
      </c>
      <c r="B297" s="711"/>
      <c r="C297" s="711"/>
      <c r="D297" s="700" t="s">
        <v>0</v>
      </c>
      <c r="E297" s="701"/>
      <c r="F297" s="701"/>
      <c r="G297" s="701"/>
      <c r="H297" s="702"/>
      <c r="I297" s="700" t="s">
        <v>1</v>
      </c>
      <c r="J297" s="701"/>
      <c r="K297" s="701"/>
      <c r="L297" s="701"/>
      <c r="M297" s="702"/>
      <c r="N297" s="700" t="s">
        <v>2</v>
      </c>
      <c r="O297" s="701"/>
      <c r="P297" s="701"/>
      <c r="Q297" s="701"/>
      <c r="R297" s="702"/>
      <c r="S297" s="700" t="s">
        <v>3</v>
      </c>
      <c r="T297" s="701"/>
      <c r="U297" s="701"/>
      <c r="V297" s="701"/>
      <c r="W297" s="702"/>
      <c r="X297" s="700" t="s">
        <v>4</v>
      </c>
      <c r="Y297" s="701"/>
      <c r="Z297" s="701"/>
      <c r="AA297" s="701"/>
      <c r="AB297" s="702"/>
    </row>
    <row r="298" s="240" customFormat="true" ht="22.5" customHeight="true" x14ac:dyDescent="0.2">
      <c r="A298" s="712"/>
      <c r="B298" s="712"/>
      <c r="C298" s="712"/>
      <c r="D298" s="250" t="s">
        <v>14</v>
      </c>
      <c r="E298" s="251" t="s">
        <v>15</v>
      </c>
      <c r="F298" s="238" t="s">
        <v>16</v>
      </c>
      <c r="G298" s="238" t="s">
        <v>22</v>
      </c>
      <c r="H298" s="239" t="s">
        <v>19</v>
      </c>
      <c r="I298" s="250" t="s">
        <v>14</v>
      </c>
      <c r="J298" s="251" t="s">
        <v>15</v>
      </c>
      <c r="K298" s="238" t="s">
        <v>16</v>
      </c>
      <c r="L298" s="238" t="s">
        <v>22</v>
      </c>
      <c r="M298" s="239" t="s">
        <v>19</v>
      </c>
      <c r="N298" s="250" t="s">
        <v>14</v>
      </c>
      <c r="O298" s="251" t="s">
        <v>15</v>
      </c>
      <c r="P298" s="238" t="s">
        <v>16</v>
      </c>
      <c r="Q298" s="238" t="s">
        <v>22</v>
      </c>
      <c r="R298" s="239" t="s">
        <v>19</v>
      </c>
      <c r="S298" s="250" t="s">
        <v>14</v>
      </c>
      <c r="T298" s="251" t="s">
        <v>15</v>
      </c>
      <c r="U298" s="238" t="s">
        <v>16</v>
      </c>
      <c r="V298" s="238" t="s">
        <v>22</v>
      </c>
      <c r="W298" s="239" t="s">
        <v>19</v>
      </c>
      <c r="X298" s="250" t="s">
        <v>14</v>
      </c>
      <c r="Y298" s="251" t="s">
        <v>15</v>
      </c>
      <c r="Z298" s="238" t="s">
        <v>16</v>
      </c>
      <c r="AA298" s="238" t="s">
        <v>22</v>
      </c>
      <c r="AB298" s="239" t="s">
        <v>19</v>
      </c>
    </row>
    <row r="299" s="260" customFormat="true" ht="15" customHeight="true" x14ac:dyDescent="0.2">
      <c r="A299" s="703" t="s">
        <v>10</v>
      </c>
      <c r="B299" s="704"/>
      <c r="C299" s="357">
        <v>2000</v>
      </c>
      <c r="D299" s="252">
        <f ca="true">IF((D301+H301)&gt;100,D301*100/(D301+H301),D301)</f>
        <v>41.926668290711859</v>
      </c>
      <c r="E299" s="301">
        <f ca="true">D299*AVERAGEIF(E305:E316,"&gt;0")/100</f>
        <v>37.835210627033419</v>
      </c>
      <c r="F299" s="254">
        <f ca="true">D299*(100-AVERAGEIF(E305:E316,"&gt;0"))/100</f>
        <v>4.0914576636784439</v>
      </c>
      <c r="G299" s="255">
        <f ca="true">100-(E299+F299+H299)</f>
        <v>31.131833125098183</v>
      </c>
      <c r="H299" s="256">
        <f ca="true">IF((D301+H301)&gt;100,H301*100/(D301+H301),H301)</f>
        <v>26.941498584189958</v>
      </c>
      <c r="I299" s="252">
        <f ca="true">IF((I301+M301)&gt;100,I301*100/(I301+M301),I301)</f>
        <v>70.367729592599062</v>
      </c>
      <c r="J299" s="301">
        <f ca="true">I299*AVERAGEIF(J305:J316,"&gt;0")/100</f>
        <v>63.928676291629614</v>
      </c>
      <c r="K299" s="257">
        <f ca="true">I299*(100-AVERAGEIF(J305:J316,"&gt;0"))/100</f>
        <v>6.4390533009694435</v>
      </c>
      <c r="L299" s="258">
        <f ca="true">100-(J299+K299+M299)</f>
        <v>15.511028596136384</v>
      </c>
      <c r="M299" s="259">
        <f ca="true">IF((I301+M301)&gt;100,M301*100/(I301+M301),M301)</f>
        <v>14.121241811264554</v>
      </c>
      <c r="N299" s="252">
        <f ca="true">IF((N301+R301)&gt;100,N301*100/(N301+R301),N301)</f>
        <v>75.150982341925555</v>
      </c>
      <c r="O299" s="301">
        <f ca="true">N299*AVERAGEIF(O305:O316,"&gt;0")/100</f>
        <v>69.618224214859907</v>
      </c>
      <c r="P299" s="257">
        <f ca="true">N299*(100-AVERAGEIF(O305:O316,"&gt;0"))/100</f>
        <v>5.5327581270656561</v>
      </c>
      <c r="Q299" s="258">
        <f ca="true">100-(O299+P299+R299)</f>
        <v>13.369295672527173</v>
      </c>
      <c r="R299" s="259">
        <f ca="true">IF((N301+R301)&gt;100,R301*100/(N301+R301),R301)</f>
        <v>11.479721985547258</v>
      </c>
      <c r="S299" s="252">
        <f ca="true">IF((S301+W301)&gt;100,S301*100/(S301+W301),S301)</f>
        <v>79.633669652060235</v>
      </c>
      <c r="T299" s="301">
        <f ca="true">S299*AVERAGEIF(T305:T316,"&gt;0")/100</f>
        <v>74.189060212953763</v>
      </c>
      <c r="U299" s="257">
        <f ca="true">S299*(100-AVERAGEIF(T305:T316,"&gt;0"))/100</f>
        <v>5.4446094391064745</v>
      </c>
      <c r="V299" s="258">
        <f ca="true">100-(T299+U299+W299)</f>
        <v>11.365441965893751</v>
      </c>
      <c r="W299" s="259">
        <f ca="true">IF((S301+W301)&gt;100,W301*100/(S301+W301),W301)</f>
        <v>9.0008883820460142</v>
      </c>
      <c r="X299" s="252">
        <f ca="true">IF((X301+AB301)&gt;100,X301*100/(X301+AB301),X301)</f>
        <v>79.871540080581781</v>
      </c>
      <c r="Y299" s="301">
        <f ca="true">X299*AVERAGEIF(Y305:Y316,"&gt;0")/100</f>
        <v>75.992527259700779</v>
      </c>
      <c r="Z299" s="257">
        <f ca="true">X299*(100-AVERAGEIF(Y305:Y316,"&gt;0"))/100</f>
        <v>3.8790128208809951</v>
      </c>
      <c r="AA299" s="258">
        <f ca="true">100-(Y299+Z299+AB299)</f>
        <v>8.671310253878346</v>
      </c>
      <c r="AB299" s="259">
        <f ca="true">IF((X301+AB301)&gt;100,AB301*100/(X301+AB301),AB301)</f>
        <v>11.457149665539873</v>
      </c>
    </row>
    <row r="300" s="260" customFormat="true" ht="15" customHeight="true" x14ac:dyDescent="0.2">
      <c r="A300" s="705"/>
      <c r="B300" s="706"/>
      <c r="C300" s="358">
        <v>2020</v>
      </c>
      <c r="D300" s="261">
        <f ca="true">IF((D302+H302)&gt;100,D302*100/(D302+H302),D302)</f>
        <v>99.494559971448325</v>
      </c>
      <c r="E300" s="302">
        <f ca="true">D300*AVERAGEIF(E305:E316,"&gt;0")/100</f>
        <v>89.785279542417015</v>
      </c>
      <c r="F300" s="263">
        <f ca="true">D300*(100-AVERAGEIF(E305:E316,"&gt;0"))/100</f>
        <v>9.7092804290313222</v>
      </c>
      <c r="G300" s="264">
        <f ca="true">100-(E300+F300+H300)</f>
        <v>0.5054400285516607</v>
      </c>
      <c r="H300" s="265">
        <f ca="true">IF((D302+H302)&gt;100,H302*100/(D302+H302),H302)</f>
        <v>0</v>
      </c>
      <c r="I300" s="261">
        <f ca="true">IF((I302+M302)&gt;100,I302*100/(I302+M302),I302)</f>
        <v>100</v>
      </c>
      <c r="J300" s="302">
        <f ca="true">I300*AVERAGEIF(J305:J316,"&gt;0")/100</f>
        <v>90.849422969521711</v>
      </c>
      <c r="K300" s="263">
        <f ca="true">I300*(100-AVERAGEIF(J305:J316,"&gt;0"))/100</f>
        <v>9.1505770304782885</v>
      </c>
      <c r="L300" s="264">
        <f ca="true">100-(J300+K300+M300)</f>
        <v>0</v>
      </c>
      <c r="M300" s="265">
        <f ca="true">IF((I302+M302)&gt;100,M302*100/(I302+M302),M302)</f>
        <v>0</v>
      </c>
      <c r="N300" s="261">
        <f ca="true">IF((N302+R302)&gt;100,N302*100/(N302+R302),N302)</f>
        <v>100</v>
      </c>
      <c r="O300" s="302">
        <f ca="true">N300*AVERAGEIF(O305:O316,"&gt;0")/100</f>
        <v>92.63780997313853</v>
      </c>
      <c r="P300" s="263">
        <f ca="true">N300*(100-AVERAGEIF(O305:O316,"&gt;0"))/100</f>
        <v>7.3621900268614562</v>
      </c>
      <c r="Q300" s="264">
        <f ca="true">100-(O300+P300+R300)</f>
        <v>0</v>
      </c>
      <c r="R300" s="265">
        <f ca="true">IF((N302+R302)&gt;100,R302*100/(N302+R302),R302)</f>
        <v>0</v>
      </c>
      <c r="S300" s="261">
        <f ca="true">IF((S302+W302)&gt;100,S302*100/(S302+W302),S302)</f>
        <v>100</v>
      </c>
      <c r="T300" s="302">
        <f ca="true">S300*AVERAGEIF(T305:T316,"&gt;0")/100</f>
        <v>93.162930374933936</v>
      </c>
      <c r="U300" s="263">
        <f ca="true">S300*(100-AVERAGEIF(T305:T316,"&gt;0"))/100</f>
        <v>6.8370696250660785</v>
      </c>
      <c r="V300" s="264">
        <f ca="true">100-(T300+U300+W300)</f>
        <v>0</v>
      </c>
      <c r="W300" s="265">
        <f ca="true">IF((S302+W302)&gt;100,W302*100/(S302+W302),W302)</f>
        <v>0</v>
      </c>
      <c r="X300" s="261">
        <f ca="true">IF((X302+AB302)&gt;100,X302*100/(X302+AB302),X302)</f>
        <v>100</v>
      </c>
      <c r="Y300" s="302">
        <f ca="true">X300*AVERAGEIF(Y305:Y316,"&gt;0")/100</f>
        <v>95.143435550425735</v>
      </c>
      <c r="Z300" s="263">
        <f ca="true">X300*(100-AVERAGEIF(Y305:Y316,"&gt;0"))/100</f>
        <v>4.8565644495742646</v>
      </c>
      <c r="AA300" s="264">
        <f ca="true">100-(Y300+Z300+AB300)</f>
        <v>0</v>
      </c>
      <c r="AB300" s="265">
        <f ca="true">IF((X302+AB302)&gt;100,AB302*100/(X302+AB302),AB302)</f>
        <v>0</v>
      </c>
    </row>
    <row r="301" hidden="true" x14ac:dyDescent="0.2">
      <c r="A301" s="707" t="s">
        <v>12</v>
      </c>
      <c r="B301" s="708"/>
      <c r="C301" s="266">
        <f>MinRegYear(C299,C305:C316)</f>
        <v>2000</v>
      </c>
      <c r="D301" s="267">
        <f ca="true">IF(MAX(C305:C316)-MIN(C305:C316)&lt;5,AVERAGEIF(C305:C316,"&gt;0",D305:D316),
IF(FORECAST($C301,D$305:D$316,$C$305:$C$316)&lt;0,0,
IF(FORECAST($C301,D$305:D$316,$C$305:$C$316)&gt;100,100,
FORECAST($C301,D$305:D$316,$C$305:$C$316))))</f>
        <v>41.926668290711859</v>
      </c>
      <c r="E301" s="268"/>
      <c r="F301" s="269"/>
      <c r="G301" s="269"/>
      <c r="H301" s="270">
        <f ca="true">IF(MAX(C305:C316)-MIN(C305:C316)&lt;5,AVERAGEIF(C305:C316,"&gt;0",H305:H316),
IF(FORECAST($C301,H$305:H$316,$C$305:$C$316)&lt;0,0,
IF(FORECAST($C301,H$305:H$316,$C$305:$C$316)&gt;100,100,
FORECAST($C301,H$305:H$316,$C$305:$C$316))))</f>
        <v>26.941498584189958</v>
      </c>
      <c r="I301" s="267">
        <f ca="true">IF(MAX(C305:C316)-MIN(C305:C316)&lt;5,AVERAGEIF(C305:C316,"&gt;0",I305:I316),
IF(FORECAST($C301,I$305:I$316,$C$305:$C$316)&lt;0,0,
IF(FORECAST($C301,I$305:I$316,$C$305:$C$316)&gt;100,100,
FORECAST($C301,I$305:I$316,$C$305:$C$316))))</f>
        <v>70.367729592599062</v>
      </c>
      <c r="J301" s="268"/>
      <c r="K301" s="269"/>
      <c r="L301" s="269"/>
      <c r="M301" s="270">
        <f ca="true">IF(MAX(C305:C316)-MIN(C305:C316)&lt;5,AVERAGEIF(C305:C316,"&gt;0",M305:M316),
IF(FORECAST($C301,M$305:M$316,$C$305:$C$316)&lt;0,0,
IF(FORECAST($C301,M$305:M$316,$C$305:$C$316)&gt;100,100,
FORECAST($C301,M$305:M$316,$C$305:$C$316))))</f>
        <v>14.121241811264554</v>
      </c>
      <c r="N301" s="267">
        <f ca="true">IF(MAX(C305:C316)-MIN(C305:C316)&lt;5,AVERAGEIF(C305:C316,"&gt;0",N305:N316),
IF(FORECAST($C301,N$305:N$316,$C$305:$C$316)&lt;0,0,
IF(FORECAST($C301,N$305:N$316,$C$305:$C$316)&gt;100,100,
FORECAST($C301,N$305:N$316,$C$305:$C$316))))</f>
        <v>75.150982341925555</v>
      </c>
      <c r="O301" s="268"/>
      <c r="P301" s="269"/>
      <c r="Q301" s="269"/>
      <c r="R301" s="270">
        <f ca="true">IF(MAX(C305:C316)-MIN(C305:C316)&lt;5,AVERAGEIF(C305:C316,"&gt;0",R305:R316),
IF(FORECAST($C301,R$305:R$316,$C$305:$C$316)&lt;0,0,
IF(FORECAST($C301,R$305:R$316,$C$305:$C$316)&gt;100,100,
FORECAST($C301,R$305:R$316,$C$305:$C$316))))</f>
        <v>11.479721985547258</v>
      </c>
      <c r="S301" s="267">
        <f ca="true">IF(MAX(C305:C316)-MIN(C305:C316)&lt;5,AVERAGEIF(C305:C316,"&gt;0",S305:S316),
IF(FORECAST($C301,S$305:S$316,$C$305:$C$316)&lt;0,0,
IF(FORECAST($C301,S$305:S$316,$C$305:$C$316)&gt;100,100,
FORECAST($C301,S$305:S$316,$C$305:$C$316))))</f>
        <v>79.633669652060235</v>
      </c>
      <c r="T301" s="268"/>
      <c r="U301" s="269"/>
      <c r="V301" s="269"/>
      <c r="W301" s="270">
        <f ca="true">IF(MAX(C305:C316)-MIN(C305:C316)&lt;5,AVERAGEIF(C305:C316,"&gt;0",W305:W316),
IF(FORECAST($C301,W$305:W$316,$C$305:$C$316)&lt;0,0,
IF(FORECAST($C301,W$305:W$316,$C$305:$C$316)&gt;100,100,
FORECAST($C301,W$305:W$316,$C$305:$C$316))))</f>
        <v>9.0008883820460142</v>
      </c>
      <c r="X301" s="267">
        <f ca="true">IF(MAX(C305:C316)-MIN(C305:C316)&lt;5,AVERAGEIF(C305:C316,"&gt;0",X305:X316),
IF(FORECAST($C301,X$305:X$316,$C$305:$C$316)&lt;0,0,
IF(FORECAST($C301,X$305:X$316,$C$305:$C$316)&gt;100,100,
FORECAST($C301,X$305:X$316,$C$305:$C$316))))</f>
        <v>79.871540080581781</v>
      </c>
      <c r="Y301" s="268"/>
      <c r="Z301" s="269"/>
      <c r="AA301" s="269"/>
      <c r="AB301" s="270">
        <f ca="true">IF(MAX(C305:C316)-MIN(C305:C316)&lt;5,AVERAGEIF(C305:C316,"&gt;0",AB305:AB316),
IF(FORECAST($C301,AB$305:AB$316,$C$305:$C$316)&lt;0,0,
IF(FORECAST($C301,AB$305:AB$316,$C$305:$C$316)&gt;100,100,
FORECAST($C301,AB$305:AB$316,$C$305:$C$316))))</f>
        <v>11.457149665539873</v>
      </c>
    </row>
    <row r="302" hidden="true" x14ac:dyDescent="0.2">
      <c r="A302" s="709"/>
      <c r="B302" s="710"/>
      <c r="C302" s="245">
        <f>MaxRegYear(C300,C305:C316)</f>
        <v>2020</v>
      </c>
      <c r="D302" s="271">
        <f ca="true">IF(MAX(C305:C316)-MIN(C305:C316)&lt;5,AVERAGEIF(C305:C316,"&gt;0",D305:D316),
IF(FORECAST($C302,D$305:D$316,$C$305:$C$316)&lt;0,0,
IF(FORECAST($C302,D$305:D$316,$C$305:$C$316)&gt;100,100,
FORECAST($C302,D$305:D$316,$C$305:$C$316))))</f>
        <v>99.494559971448325</v>
      </c>
      <c r="E302" s="272"/>
      <c r="F302" s="273"/>
      <c r="G302" s="273"/>
      <c r="H302" s="274">
        <f ca="true">IF(MAX(C305:C316)-MIN(C305:C316)&lt;5,AVERAGEIF(C305:C316,"&gt;0",H305:H316),
IF(FORECAST($C302,H$305:H$316,$C$305:$C$316)&lt;0,0,
IF(FORECAST($C302,H$305:H$316,$C$305:$C$316)&gt;100,100,
FORECAST($C302,H$305:H$316,$C$305:$C$316))))</f>
        <v>0</v>
      </c>
      <c r="I302" s="271">
        <f ca="true">IF(MAX(C305:C316)-MIN(C305:C316)&lt;5,AVERAGEIF(C305:C316,"&gt;0",I305:I316),
IF(FORECAST($C302,I$305:I$316,$C$305:$C$316)&lt;0,0,
IF(FORECAST($C302,I$305:I$316,$C$305:$C$316)&gt;100,100,
FORECAST($C302,I$305:I$316,$C$305:$C$316))))</f>
        <v>100</v>
      </c>
      <c r="J302" s="272"/>
      <c r="K302" s="273"/>
      <c r="L302" s="273"/>
      <c r="M302" s="274">
        <f ca="true">IF(MAX(C305:C316)-MIN(C305:C316)&lt;5,AVERAGEIF(C305:C316,"&gt;0",M305:M316),
IF(FORECAST($C302,M$305:M$316,$C$305:$C$316)&lt;0,0,
IF(FORECAST($C302,M$305:M$316,$C$305:$C$316)&gt;100,100,
FORECAST($C302,M$305:M$316,$C$305:$C$316))))</f>
        <v>0</v>
      </c>
      <c r="N302" s="271">
        <f ca="true">IF(MAX(C305:C316)-MIN(C305:C316)&lt;5,AVERAGEIF(C305:C316,"&gt;0",N305:N316),
IF(FORECAST($C302,N$305:N$316,$C$305:$C$316)&lt;0,0,
IF(FORECAST($C302,N$305:N$316,$C$305:$C$316)&gt;100,100,
FORECAST($C302,N$305:N$316,$C$305:$C$316))))</f>
        <v>100</v>
      </c>
      <c r="O302" s="272"/>
      <c r="P302" s="273"/>
      <c r="Q302" s="273"/>
      <c r="R302" s="274">
        <f ca="true">IF(MAX(C305:C316)-MIN(C305:C316)&lt;5,AVERAGEIF(C305:C316,"&gt;0",R305:R316),
IF(FORECAST($C302,R$305:R$316,$C$305:$C$316)&lt;0,0,
IF(FORECAST($C302,R$305:R$316,$C$305:$C$316)&gt;100,100,
FORECAST($C302,R$305:R$316,$C$305:$C$316))))</f>
        <v>0</v>
      </c>
      <c r="S302" s="271">
        <f ca="true">IF(MAX(C305:C316)-MIN(C305:C316)&lt;5,AVERAGEIF(C305:C316,"&gt;0",S305:S316),
IF(FORECAST($C302,S$305:S$316,$C$305:$C$316)&lt;0,0,
IF(FORECAST($C302,S$305:S$316,$C$305:$C$316)&gt;100,100,
FORECAST($C302,S$305:S$316,$C$305:$C$316))))</f>
        <v>100</v>
      </c>
      <c r="T302" s="272"/>
      <c r="U302" s="273"/>
      <c r="V302" s="273"/>
      <c r="W302" s="274">
        <f ca="true">IF(MAX(C305:C316)-MIN(C305:C316)&lt;5,AVERAGEIF(C305:C316,"&gt;0",W305:W316),
IF(FORECAST($C302,W$305:W$316,$C$305:$C$316)&lt;0,0,
IF(FORECAST($C302,W$305:W$316,$C$305:$C$316)&gt;100,100,
FORECAST($C302,W$305:W$316,$C$305:$C$316))))</f>
        <v>0</v>
      </c>
      <c r="X302" s="271">
        <f ca="true">IF(MAX(C305:C316)-MIN(C305:C316)&lt;5,AVERAGEIF(C305:C316,"&gt;0",X305:X316),
IF(FORECAST($C302,X$305:X$316,$C$305:$C$316)&lt;0,0,
IF(FORECAST($C302,X$305:X$316,$C$305:$C$316)&gt;100,100,
FORECAST($C302,X$305:X$316,$C$305:$C$316))))</f>
        <v>100</v>
      </c>
      <c r="Y302" s="272"/>
      <c r="Z302" s="273"/>
      <c r="AA302" s="273"/>
      <c r="AB302" s="274">
        <f ca="true">IF(MAX(C305:C316)-MIN(C305:C316)&lt;5,AVERAGEIF(C305:C316,"&gt;0",AB305:AB316),
IF(FORECAST($C302,AB$305:AB$316,$C$305:$C$316)&lt;0,0,
IF(FORECAST($C302,AB$305:AB$316,$C$305:$C$316)&gt;100,100,
FORECAST($C302,AB$305:AB$316,$C$305:$C$316))))</f>
        <v>0</v>
      </c>
    </row>
    <row r="303" ht="9" customHeight="true" x14ac:dyDescent="0.2">
      <c r="D303" s="275"/>
      <c r="I303" s="275"/>
      <c r="K303" s="235"/>
      <c r="L303" s="235"/>
      <c r="N303" s="275"/>
      <c r="P303" s="235"/>
      <c r="Q303" s="235"/>
      <c r="S303" s="275"/>
      <c r="U303" s="235"/>
      <c r="V303" s="235"/>
      <c r="X303" s="275"/>
      <c r="Z303" s="235"/>
      <c r="AA303" s="235"/>
      <c r="AB303" s="276"/>
    </row>
    <row r="304" ht="22.5" customHeight="true" x14ac:dyDescent="0.2">
      <c r="B304" s="298" t="s">
        <v>8</v>
      </c>
      <c r="C304" s="278" t="s">
        <v>9</v>
      </c>
      <c r="D304" s="279" t="s">
        <v>14</v>
      </c>
      <c r="E304" s="239" t="s">
        <v>26</v>
      </c>
      <c r="F304" s="280"/>
      <c r="G304" s="280"/>
      <c r="H304" s="281" t="s">
        <v>19</v>
      </c>
      <c r="I304" s="279" t="s">
        <v>14</v>
      </c>
      <c r="J304" s="239" t="s">
        <v>26</v>
      </c>
      <c r="K304" s="280"/>
      <c r="L304" s="280"/>
      <c r="M304" s="281" t="s">
        <v>19</v>
      </c>
      <c r="N304" s="279" t="s">
        <v>14</v>
      </c>
      <c r="O304" s="239" t="s">
        <v>26</v>
      </c>
      <c r="P304" s="280"/>
      <c r="Q304" s="280"/>
      <c r="R304" s="281" t="s">
        <v>19</v>
      </c>
      <c r="S304" s="279" t="s">
        <v>14</v>
      </c>
      <c r="T304" s="239" t="s">
        <v>26</v>
      </c>
      <c r="U304" s="280"/>
      <c r="V304" s="280"/>
      <c r="W304" s="281" t="s">
        <v>19</v>
      </c>
      <c r="X304" s="279" t="s">
        <v>14</v>
      </c>
      <c r="Y304" s="239" t="s">
        <v>26</v>
      </c>
      <c r="Z304" s="280"/>
      <c r="AA304" s="280"/>
      <c r="AB304" s="281" t="s">
        <v>19</v>
      </c>
      <c r="AD304" s="282"/>
    </row>
    <row r="305" x14ac:dyDescent="0.2">
      <c r="A305" s="283"/>
      <c r="B305" s="585" t="s">
        <v>140</v>
      </c>
      <c r="C305" s="586">
        <v>2000</v>
      </c>
      <c r="D305" s="197">
        <f t="shared" ref="D305:D316" ca="true" si="45">IF(ISERROR(INDIRECT(CONCATENATE($B305,"!M122"))),"",INDIRECT(CONCATENATE($B305,"!M122")))</f>
        <v>39.560981509914456</v>
      </c>
      <c r="E305" s="287" t="str">
        <f t="shared" ref="E305:E316" ca="true" si="46">IF(ISERROR(INDIRECT(CONCATENATE($B305,"!M129"))),"",INDIRECT(CONCATENATE($B305,"!M129")))</f>
        <v>N/A</v>
      </c>
      <c r="F305" s="285"/>
      <c r="G305" s="285"/>
      <c r="H305" s="286">
        <f t="shared" ref="H305:H316" ca="true" si="47">IF(ISERROR(INDIRECT(CONCATENATE($B305,"!M127"))),"",INDIRECT(CONCATENATE($B305,"!M127")))</f>
        <v>25.866542781987246</v>
      </c>
      <c r="I305" s="197">
        <f t="shared" ref="I305:I316" ca="true" si="48">IF(ISERROR(INDIRECT(CONCATENATE($B305,"!N122"))),"",INDIRECT(CONCATENATE($B305,"!N122")))</f>
        <v>67.644327188834879</v>
      </c>
      <c r="J305" s="284" t="str">
        <f t="shared" ref="J305:J316" ca="true" si="49">IF(ISERROR(INDIRECT(CONCATENATE($B305,"!N129"))),"",INDIRECT(CONCATENATE($B305,"!N129")))</f>
        <v>N/A</v>
      </c>
      <c r="K305" s="285"/>
      <c r="L305" s="285"/>
      <c r="M305" s="286">
        <f t="shared" ref="M305:M316" ca="true" si="50">IF(ISERROR(INDIRECT(CONCATENATE($B305,"!N127"))),"",INDIRECT(CONCATENATE($B305,"!N127")))</f>
        <v>16.434163599448851</v>
      </c>
      <c r="N305" s="197">
        <f t="shared" ref="N305:N316" ca="true" si="51">IF(ISERROR(INDIRECT(CONCATENATE($B305,"!O122"))),"",INDIRECT(CONCATENATE($B305,"!O122")))</f>
        <v>73.219114894728335</v>
      </c>
      <c r="O305" s="284" t="str">
        <f t="shared" ref="O305:O316" ca="true" si="52">IF(ISERROR(INDIRECT(CONCATENATE($B305,"!O129"))),"",INDIRECT(CONCATENATE($B305,"!O129")))</f>
        <v>N/A</v>
      </c>
      <c r="P305" s="285"/>
      <c r="Q305" s="285"/>
      <c r="R305" s="286">
        <f t="shared" ref="R305:R316" ca="true" si="53">IF(ISERROR(INDIRECT(CONCATENATE($B305,"!O127"))),"",INDIRECT(CONCATENATE($B305,"!O127")))</f>
        <v>13.994367116909848</v>
      </c>
      <c r="S305" s="197">
        <f t="shared" ref="S305:S316" ca="true" si="54">IF(ISERROR(INDIRECT(CONCATENATE($B305,"!P122"))),"",INDIRECT(CONCATENATE($B305,"!P122")))</f>
        <v>76.786980162798713</v>
      </c>
      <c r="T305" s="284" t="str">
        <f t="shared" ref="T305:T316" ca="true" si="55">IF(ISERROR(INDIRECT(CONCATENATE($B305,"!P129"))),"",INDIRECT(CONCATENATE($B305,"!P129")))</f>
        <v>N/A</v>
      </c>
      <c r="U305" s="285"/>
      <c r="V305" s="285"/>
      <c r="W305" s="286">
        <f t="shared" ref="W305:W316" ca="true" si="56">IF(ISERROR(INDIRECT(CONCATENATE($B305,"!P127"))),"",INDIRECT(CONCATENATE($B305,"!P127")))</f>
        <v>12.0272845789816</v>
      </c>
      <c r="X305" s="197">
        <f t="shared" ref="X305:X316" ca="true" si="57">IF(ISERROR(INDIRECT(CONCATENATE($B305,"!Q122"))),"",INDIRECT(CONCATENATE($B305,"!Q122")))</f>
        <v>74.135682220313612</v>
      </c>
      <c r="Y305" s="284" t="str">
        <f t="shared" ref="Y305:Y316" ca="true" si="58">IF(ISERROR(INDIRECT(CONCATENATE($B305,"!Q129"))),"",INDIRECT(CONCATENATE($B305,"!Q129")))</f>
        <v>N/A</v>
      </c>
      <c r="Z305" s="285"/>
      <c r="AA305" s="285"/>
      <c r="AB305" s="286">
        <f t="shared" ref="AB305:AB316" ca="true" si="59">IF(ISERROR(INDIRECT(CONCATENATE($B305,"!Q2127"))),"",INDIRECT(CONCATENATE($B305,"!Q127")))</f>
        <v>16.321684019491027</v>
      </c>
    </row>
    <row r="306" x14ac:dyDescent="0.2">
      <c r="A306" s="283"/>
      <c r="B306" s="587" t="s">
        <v>35</v>
      </c>
      <c r="C306" s="588">
        <v>2006</v>
      </c>
      <c r="D306" s="198">
        <f t="shared" ca="true" si="45"/>
        <v>61.237858785149157</v>
      </c>
      <c r="E306" s="287">
        <f t="shared" ca="true" si="46"/>
        <v>81.824218822519384</v>
      </c>
      <c r="F306" s="285"/>
      <c r="G306" s="285"/>
      <c r="H306" s="288">
        <f t="shared" ca="true" si="47"/>
        <v>20.11107101247848</v>
      </c>
      <c r="I306" s="198">
        <f t="shared" ca="true" si="48"/>
        <v>81.275296220087682</v>
      </c>
      <c r="J306" s="287">
        <f t="shared" ca="true" si="49"/>
        <v>78.925211722179426</v>
      </c>
      <c r="K306" s="285"/>
      <c r="L306" s="285"/>
      <c r="M306" s="288">
        <f t="shared" ca="true" si="50"/>
        <v>7.1836650721456206</v>
      </c>
      <c r="N306" s="198">
        <f t="shared" ca="true" si="51"/>
        <v>84.015780256894885</v>
      </c>
      <c r="O306" s="287">
        <f t="shared" ca="true" si="52"/>
        <v>84.711813722354108</v>
      </c>
      <c r="P306" s="285"/>
      <c r="Q306" s="285"/>
      <c r="R306" s="288">
        <f t="shared" ca="true" si="53"/>
        <v>4.6409305511691059</v>
      </c>
      <c r="S306" s="198">
        <f t="shared" ca="true" si="54"/>
        <v>89.610720572464871</v>
      </c>
      <c r="T306" s="287">
        <f t="shared" ca="true" si="55"/>
        <v>86.392966826630044</v>
      </c>
      <c r="U306" s="285"/>
      <c r="V306" s="285"/>
      <c r="W306" s="288">
        <f t="shared" ca="true" si="56"/>
        <v>1.8552548165451659</v>
      </c>
      <c r="X306" s="198">
        <f t="shared" ca="true" si="57"/>
        <v>93.670910270799766</v>
      </c>
      <c r="Y306" s="287">
        <f t="shared" ca="true" si="58"/>
        <v>88.75953465534009</v>
      </c>
      <c r="Z306" s="285"/>
      <c r="AA306" s="285"/>
      <c r="AB306" s="288">
        <f t="shared" ca="true" si="59"/>
        <v>0.58235277799714102</v>
      </c>
    </row>
    <row r="307" x14ac:dyDescent="0.2">
      <c r="A307" s="283"/>
      <c r="B307" s="587" t="s">
        <v>370</v>
      </c>
      <c r="C307" s="588">
        <v>2011</v>
      </c>
      <c r="D307" s="198">
        <f t="shared" ca="true" si="45"/>
        <v>76.173649596792529</v>
      </c>
      <c r="E307" s="287">
        <f t="shared" ca="true" si="46"/>
        <v>94.354162400726608</v>
      </c>
      <c r="F307" s="285"/>
      <c r="G307" s="285"/>
      <c r="H307" s="288">
        <f t="shared" ca="true" si="47"/>
        <v>11.66696634612296</v>
      </c>
      <c r="I307" s="198">
        <f t="shared" ca="true" si="48"/>
        <v>92.460142185490028</v>
      </c>
      <c r="J307" s="287">
        <f t="shared" ca="true" si="49"/>
        <v>96.533479940513615</v>
      </c>
      <c r="K307" s="285"/>
      <c r="L307" s="285"/>
      <c r="M307" s="288">
        <f t="shared" ca="true" si="50"/>
        <v>0.48666853190584269</v>
      </c>
      <c r="N307" s="198">
        <f t="shared" ca="true" si="51"/>
        <v>94.039511797746798</v>
      </c>
      <c r="O307" s="287">
        <f t="shared" ca="true" si="52"/>
        <v>96.884896600580973</v>
      </c>
      <c r="P307" s="285"/>
      <c r="Q307" s="285"/>
      <c r="R307" s="288">
        <f t="shared" ca="true" si="53"/>
        <v>0.72457095308633634</v>
      </c>
      <c r="S307" s="198">
        <f t="shared" ca="true" si="54"/>
        <v>95.725931631864498</v>
      </c>
      <c r="T307" s="287">
        <f t="shared" ca="true" si="55"/>
        <v>97.825984772225411</v>
      </c>
      <c r="U307" s="285"/>
      <c r="V307" s="285"/>
      <c r="W307" s="288">
        <f t="shared" ca="true" si="56"/>
        <v>0.14486764864200122</v>
      </c>
      <c r="X307" s="198">
        <f t="shared" ca="true" si="57"/>
        <v>98.984076906817435</v>
      </c>
      <c r="Y307" s="287">
        <f t="shared" ca="true" si="58"/>
        <v>97.261870110841642</v>
      </c>
      <c r="Z307" s="285"/>
      <c r="AA307" s="285"/>
      <c r="AB307" s="288">
        <f t="shared" ca="true" si="59"/>
        <v>0</v>
      </c>
      <c r="AD307" s="289"/>
    </row>
    <row r="308" x14ac:dyDescent="0.2">
      <c r="A308" s="283"/>
      <c r="B308" s="587" t="s">
        <v>493</v>
      </c>
      <c r="C308" s="588">
        <v>2018</v>
      </c>
      <c r="D308" s="198">
        <f t="shared" ca="true" si="45"/>
        <v>91.477993712277353</v>
      </c>
      <c r="E308" s="287">
        <f t="shared" ca="true" si="46"/>
        <v>94.545805812253519</v>
      </c>
      <c r="F308" s="285"/>
      <c r="G308" s="285"/>
      <c r="H308" s="288">
        <f t="shared" ca="true" si="47"/>
        <v>1.2069032308508505</v>
      </c>
      <c r="I308" s="198">
        <f t="shared" ca="true" si="48"/>
        <v>95.648706832573822</v>
      </c>
      <c r="J308" s="287">
        <f t="shared" ca="true" si="49"/>
        <v>97.089577245872121</v>
      </c>
      <c r="K308" s="285"/>
      <c r="L308" s="285"/>
      <c r="M308" s="288">
        <f t="shared" ca="true" si="50"/>
        <v>0.18508777768719142</v>
      </c>
      <c r="N308" s="198">
        <f t="shared" ca="true" si="51"/>
        <v>97.207565030608365</v>
      </c>
      <c r="O308" s="287">
        <f t="shared" ca="true" si="52"/>
        <v>96.316719596480567</v>
      </c>
      <c r="P308" s="285"/>
      <c r="Q308" s="285"/>
      <c r="R308" s="288">
        <f t="shared" ca="true" si="53"/>
        <v>0.22963695435696146</v>
      </c>
      <c r="S308" s="198">
        <f t="shared" ca="true" si="54"/>
        <v>98.958369686666884</v>
      </c>
      <c r="T308" s="287">
        <f t="shared" ca="true" si="55"/>
        <v>95.269839525946296</v>
      </c>
      <c r="U308" s="285"/>
      <c r="V308" s="285"/>
      <c r="W308" s="288">
        <f t="shared" ca="true" si="56"/>
        <v>6.8350691230417246E-2</v>
      </c>
      <c r="X308" s="198">
        <f t="shared" ca="true" si="57"/>
        <v>98.767414081111966</v>
      </c>
      <c r="Y308" s="287">
        <f t="shared" ca="true" si="58"/>
        <v>99.408901885095503</v>
      </c>
      <c r="Z308" s="285"/>
      <c r="AA308" s="285"/>
      <c r="AB308" s="288">
        <f t="shared" ca="true" si="59"/>
        <v>0</v>
      </c>
    </row>
    <row r="309" x14ac:dyDescent="0.2">
      <c r="A309" s="283"/>
      <c r="B309" s="587"/>
      <c r="C309" s="588"/>
      <c r="D309" s="198" t="str">
        <f t="shared" ca="true" si="45"/>
        <v/>
      </c>
      <c r="E309" s="287" t="str">
        <f t="shared" ca="true" si="46"/>
        <v/>
      </c>
      <c r="F309" s="285"/>
      <c r="G309" s="285"/>
      <c r="H309" s="288" t="str">
        <f t="shared" ca="true" si="47"/>
        <v/>
      </c>
      <c r="I309" s="198" t="str">
        <f t="shared" ca="true" si="48"/>
        <v/>
      </c>
      <c r="J309" s="287" t="str">
        <f t="shared" ca="true" si="49"/>
        <v/>
      </c>
      <c r="K309" s="285"/>
      <c r="L309" s="285"/>
      <c r="M309" s="288" t="str">
        <f t="shared" ca="true" si="50"/>
        <v/>
      </c>
      <c r="N309" s="198" t="str">
        <f t="shared" ca="true" si="51"/>
        <v/>
      </c>
      <c r="O309" s="287" t="str">
        <f t="shared" ca="true" si="52"/>
        <v/>
      </c>
      <c r="P309" s="285"/>
      <c r="Q309" s="285"/>
      <c r="R309" s="288" t="str">
        <f t="shared" ca="true" si="53"/>
        <v/>
      </c>
      <c r="S309" s="198" t="str">
        <f t="shared" ca="true" si="54"/>
        <v/>
      </c>
      <c r="T309" s="287" t="str">
        <f t="shared" ca="true" si="55"/>
        <v/>
      </c>
      <c r="U309" s="285"/>
      <c r="V309" s="285"/>
      <c r="W309" s="288" t="str">
        <f t="shared" ca="true" si="56"/>
        <v/>
      </c>
      <c r="X309" s="198" t="str">
        <f t="shared" ca="true" si="57"/>
        <v/>
      </c>
      <c r="Y309" s="287" t="str">
        <f t="shared" ca="true" si="58"/>
        <v/>
      </c>
      <c r="Z309" s="285"/>
      <c r="AA309" s="285"/>
      <c r="AB309" s="288" t="str">
        <f t="shared" ca="true" si="59"/>
        <v/>
      </c>
    </row>
    <row r="310" x14ac:dyDescent="0.2">
      <c r="A310" s="283"/>
      <c r="B310" s="587"/>
      <c r="C310" s="588"/>
      <c r="D310" s="198" t="str">
        <f t="shared" ca="true" si="45"/>
        <v/>
      </c>
      <c r="E310" s="287" t="str">
        <f t="shared" ca="true" si="46"/>
        <v/>
      </c>
      <c r="F310" s="285"/>
      <c r="G310" s="285"/>
      <c r="H310" s="288" t="str">
        <f t="shared" ca="true" si="47"/>
        <v/>
      </c>
      <c r="I310" s="198" t="str">
        <f t="shared" ca="true" si="48"/>
        <v/>
      </c>
      <c r="J310" s="287" t="str">
        <f t="shared" ca="true" si="49"/>
        <v/>
      </c>
      <c r="K310" s="285"/>
      <c r="L310" s="285"/>
      <c r="M310" s="288" t="str">
        <f t="shared" ca="true" si="50"/>
        <v/>
      </c>
      <c r="N310" s="198" t="str">
        <f t="shared" ca="true" si="51"/>
        <v/>
      </c>
      <c r="O310" s="287" t="str">
        <f t="shared" ca="true" si="52"/>
        <v/>
      </c>
      <c r="P310" s="285"/>
      <c r="Q310" s="285"/>
      <c r="R310" s="288" t="str">
        <f t="shared" ca="true" si="53"/>
        <v/>
      </c>
      <c r="S310" s="198" t="str">
        <f t="shared" ca="true" si="54"/>
        <v/>
      </c>
      <c r="T310" s="287" t="str">
        <f t="shared" ca="true" si="55"/>
        <v/>
      </c>
      <c r="U310" s="285"/>
      <c r="V310" s="285"/>
      <c r="W310" s="288" t="str">
        <f t="shared" ca="true" si="56"/>
        <v/>
      </c>
      <c r="X310" s="198" t="str">
        <f t="shared" ca="true" si="57"/>
        <v/>
      </c>
      <c r="Y310" s="287" t="str">
        <f t="shared" ca="true" si="58"/>
        <v/>
      </c>
      <c r="Z310" s="285"/>
      <c r="AA310" s="285"/>
      <c r="AB310" s="288" t="str">
        <f t="shared" ca="true" si="59"/>
        <v/>
      </c>
    </row>
    <row r="311" x14ac:dyDescent="0.2">
      <c r="A311" s="283"/>
      <c r="B311" s="587"/>
      <c r="C311" s="588"/>
      <c r="D311" s="198" t="str">
        <f t="shared" ca="true" si="45"/>
        <v/>
      </c>
      <c r="E311" s="287" t="str">
        <f t="shared" ca="true" si="46"/>
        <v/>
      </c>
      <c r="F311" s="285"/>
      <c r="G311" s="285"/>
      <c r="H311" s="288" t="str">
        <f t="shared" ca="true" si="47"/>
        <v/>
      </c>
      <c r="I311" s="198" t="str">
        <f t="shared" ca="true" si="48"/>
        <v/>
      </c>
      <c r="J311" s="287" t="str">
        <f t="shared" ca="true" si="49"/>
        <v/>
      </c>
      <c r="K311" s="285"/>
      <c r="L311" s="285"/>
      <c r="M311" s="288" t="str">
        <f t="shared" ca="true" si="50"/>
        <v/>
      </c>
      <c r="N311" s="198" t="str">
        <f t="shared" ca="true" si="51"/>
        <v/>
      </c>
      <c r="O311" s="287" t="str">
        <f t="shared" ca="true" si="52"/>
        <v/>
      </c>
      <c r="P311" s="285"/>
      <c r="Q311" s="285"/>
      <c r="R311" s="288" t="str">
        <f t="shared" ca="true" si="53"/>
        <v/>
      </c>
      <c r="S311" s="198" t="str">
        <f t="shared" ca="true" si="54"/>
        <v/>
      </c>
      <c r="T311" s="287" t="str">
        <f t="shared" ca="true" si="55"/>
        <v/>
      </c>
      <c r="U311" s="285"/>
      <c r="V311" s="285"/>
      <c r="W311" s="288" t="str">
        <f t="shared" ca="true" si="56"/>
        <v/>
      </c>
      <c r="X311" s="198" t="str">
        <f t="shared" ca="true" si="57"/>
        <v/>
      </c>
      <c r="Y311" s="287" t="str">
        <f t="shared" ca="true" si="58"/>
        <v/>
      </c>
      <c r="Z311" s="285"/>
      <c r="AA311" s="285"/>
      <c r="AB311" s="288" t="str">
        <f t="shared" ca="true" si="59"/>
        <v/>
      </c>
    </row>
    <row r="312" x14ac:dyDescent="0.2">
      <c r="A312" s="283"/>
      <c r="B312" s="587"/>
      <c r="C312" s="588"/>
      <c r="D312" s="198" t="str">
        <f t="shared" ca="true" si="45"/>
        <v/>
      </c>
      <c r="E312" s="287" t="str">
        <f t="shared" ca="true" si="46"/>
        <v/>
      </c>
      <c r="F312" s="285"/>
      <c r="G312" s="285"/>
      <c r="H312" s="288" t="str">
        <f t="shared" ca="true" si="47"/>
        <v/>
      </c>
      <c r="I312" s="198" t="str">
        <f t="shared" ca="true" si="48"/>
        <v/>
      </c>
      <c r="J312" s="287" t="str">
        <f t="shared" ca="true" si="49"/>
        <v/>
      </c>
      <c r="K312" s="285"/>
      <c r="L312" s="285"/>
      <c r="M312" s="288" t="str">
        <f t="shared" ca="true" si="50"/>
        <v/>
      </c>
      <c r="N312" s="198" t="str">
        <f t="shared" ca="true" si="51"/>
        <v/>
      </c>
      <c r="O312" s="287" t="str">
        <f t="shared" ca="true" si="52"/>
        <v/>
      </c>
      <c r="P312" s="285"/>
      <c r="Q312" s="285"/>
      <c r="R312" s="288" t="str">
        <f t="shared" ca="true" si="53"/>
        <v/>
      </c>
      <c r="S312" s="198" t="str">
        <f t="shared" ca="true" si="54"/>
        <v/>
      </c>
      <c r="T312" s="287" t="str">
        <f t="shared" ca="true" si="55"/>
        <v/>
      </c>
      <c r="U312" s="285"/>
      <c r="V312" s="285"/>
      <c r="W312" s="288" t="str">
        <f t="shared" ca="true" si="56"/>
        <v/>
      </c>
      <c r="X312" s="198" t="str">
        <f t="shared" ca="true" si="57"/>
        <v/>
      </c>
      <c r="Y312" s="287" t="str">
        <f t="shared" ca="true" si="58"/>
        <v/>
      </c>
      <c r="Z312" s="285"/>
      <c r="AA312" s="285"/>
      <c r="AB312" s="288" t="str">
        <f t="shared" ca="true" si="59"/>
        <v/>
      </c>
    </row>
    <row r="313" x14ac:dyDescent="0.2">
      <c r="A313" s="283"/>
      <c r="B313" s="587"/>
      <c r="C313" s="588"/>
      <c r="D313" s="198" t="str">
        <f t="shared" ca="true" si="45"/>
        <v/>
      </c>
      <c r="E313" s="287" t="str">
        <f t="shared" ca="true" si="46"/>
        <v/>
      </c>
      <c r="F313" s="285"/>
      <c r="G313" s="285"/>
      <c r="H313" s="288" t="str">
        <f t="shared" ca="true" si="47"/>
        <v/>
      </c>
      <c r="I313" s="198" t="str">
        <f t="shared" ca="true" si="48"/>
        <v/>
      </c>
      <c r="J313" s="287" t="str">
        <f t="shared" ca="true" si="49"/>
        <v/>
      </c>
      <c r="K313" s="285"/>
      <c r="L313" s="285"/>
      <c r="M313" s="288" t="str">
        <f t="shared" ca="true" si="50"/>
        <v/>
      </c>
      <c r="N313" s="198" t="str">
        <f t="shared" ca="true" si="51"/>
        <v/>
      </c>
      <c r="O313" s="287" t="str">
        <f t="shared" ca="true" si="52"/>
        <v/>
      </c>
      <c r="P313" s="285"/>
      <c r="Q313" s="285"/>
      <c r="R313" s="288" t="str">
        <f t="shared" ca="true" si="53"/>
        <v/>
      </c>
      <c r="S313" s="198" t="str">
        <f t="shared" ca="true" si="54"/>
        <v/>
      </c>
      <c r="T313" s="287" t="str">
        <f t="shared" ca="true" si="55"/>
        <v/>
      </c>
      <c r="U313" s="285"/>
      <c r="V313" s="285"/>
      <c r="W313" s="288" t="str">
        <f t="shared" ca="true" si="56"/>
        <v/>
      </c>
      <c r="X313" s="198" t="str">
        <f t="shared" ca="true" si="57"/>
        <v/>
      </c>
      <c r="Y313" s="287" t="str">
        <f t="shared" ca="true" si="58"/>
        <v/>
      </c>
      <c r="Z313" s="285"/>
      <c r="AA313" s="285"/>
      <c r="AB313" s="288" t="str">
        <f t="shared" ca="true" si="59"/>
        <v/>
      </c>
    </row>
    <row r="314" x14ac:dyDescent="0.2">
      <c r="A314" s="283"/>
      <c r="B314" s="587"/>
      <c r="C314" s="588"/>
      <c r="D314" s="198" t="str">
        <f t="shared" ca="true" si="45"/>
        <v/>
      </c>
      <c r="E314" s="287" t="str">
        <f t="shared" ca="true" si="46"/>
        <v/>
      </c>
      <c r="F314" s="285"/>
      <c r="G314" s="285"/>
      <c r="H314" s="288" t="str">
        <f t="shared" ca="true" si="47"/>
        <v/>
      </c>
      <c r="I314" s="198" t="str">
        <f t="shared" ca="true" si="48"/>
        <v/>
      </c>
      <c r="J314" s="287" t="str">
        <f t="shared" ca="true" si="49"/>
        <v/>
      </c>
      <c r="K314" s="285"/>
      <c r="L314" s="285"/>
      <c r="M314" s="288" t="str">
        <f t="shared" ca="true" si="50"/>
        <v/>
      </c>
      <c r="N314" s="198" t="str">
        <f t="shared" ca="true" si="51"/>
        <v/>
      </c>
      <c r="O314" s="287" t="str">
        <f t="shared" ca="true" si="52"/>
        <v/>
      </c>
      <c r="P314" s="285"/>
      <c r="Q314" s="285"/>
      <c r="R314" s="288" t="str">
        <f t="shared" ca="true" si="53"/>
        <v/>
      </c>
      <c r="S314" s="198" t="str">
        <f t="shared" ca="true" si="54"/>
        <v/>
      </c>
      <c r="T314" s="287" t="str">
        <f t="shared" ca="true" si="55"/>
        <v/>
      </c>
      <c r="U314" s="285"/>
      <c r="V314" s="285"/>
      <c r="W314" s="288" t="str">
        <f t="shared" ca="true" si="56"/>
        <v/>
      </c>
      <c r="X314" s="198" t="str">
        <f t="shared" ca="true" si="57"/>
        <v/>
      </c>
      <c r="Y314" s="287" t="str">
        <f t="shared" ca="true" si="58"/>
        <v/>
      </c>
      <c r="Z314" s="285"/>
      <c r="AA314" s="285"/>
      <c r="AB314" s="288" t="str">
        <f t="shared" ca="true" si="59"/>
        <v/>
      </c>
    </row>
    <row r="315" x14ac:dyDescent="0.2">
      <c r="A315" s="283"/>
      <c r="B315" s="587"/>
      <c r="C315" s="588"/>
      <c r="D315" s="198" t="str">
        <f t="shared" ca="true" si="45"/>
        <v/>
      </c>
      <c r="E315" s="287" t="str">
        <f t="shared" ca="true" si="46"/>
        <v/>
      </c>
      <c r="F315" s="285"/>
      <c r="G315" s="285"/>
      <c r="H315" s="288" t="str">
        <f t="shared" ca="true" si="47"/>
        <v/>
      </c>
      <c r="I315" s="198" t="str">
        <f t="shared" ca="true" si="48"/>
        <v/>
      </c>
      <c r="J315" s="287" t="str">
        <f t="shared" ca="true" si="49"/>
        <v/>
      </c>
      <c r="K315" s="285"/>
      <c r="L315" s="285"/>
      <c r="M315" s="288" t="str">
        <f t="shared" ca="true" si="50"/>
        <v/>
      </c>
      <c r="N315" s="198" t="str">
        <f t="shared" ca="true" si="51"/>
        <v/>
      </c>
      <c r="O315" s="287" t="str">
        <f t="shared" ca="true" si="52"/>
        <v/>
      </c>
      <c r="P315" s="285"/>
      <c r="Q315" s="285"/>
      <c r="R315" s="288" t="str">
        <f t="shared" ca="true" si="53"/>
        <v/>
      </c>
      <c r="S315" s="198" t="str">
        <f t="shared" ca="true" si="54"/>
        <v/>
      </c>
      <c r="T315" s="287" t="str">
        <f t="shared" ca="true" si="55"/>
        <v/>
      </c>
      <c r="U315" s="285"/>
      <c r="V315" s="285"/>
      <c r="W315" s="288" t="str">
        <f t="shared" ca="true" si="56"/>
        <v/>
      </c>
      <c r="X315" s="198" t="str">
        <f t="shared" ca="true" si="57"/>
        <v/>
      </c>
      <c r="Y315" s="287" t="str">
        <f t="shared" ca="true" si="58"/>
        <v/>
      </c>
      <c r="Z315" s="285"/>
      <c r="AA315" s="285"/>
      <c r="AB315" s="288" t="str">
        <f t="shared" ca="true" si="59"/>
        <v/>
      </c>
    </row>
    <row r="316" x14ac:dyDescent="0.2">
      <c r="A316" s="283"/>
      <c r="B316" s="589"/>
      <c r="C316" s="590"/>
      <c r="D316" s="199" t="str">
        <f t="shared" ca="true" si="45"/>
        <v/>
      </c>
      <c r="E316" s="290" t="str">
        <f t="shared" ca="true" si="46"/>
        <v/>
      </c>
      <c r="F316" s="291"/>
      <c r="G316" s="292"/>
      <c r="H316" s="293" t="str">
        <f t="shared" ca="true" si="47"/>
        <v/>
      </c>
      <c r="I316" s="199" t="str">
        <f t="shared" ca="true" si="48"/>
        <v/>
      </c>
      <c r="J316" s="290" t="str">
        <f t="shared" ca="true" si="49"/>
        <v/>
      </c>
      <c r="K316" s="291"/>
      <c r="L316" s="292"/>
      <c r="M316" s="293" t="str">
        <f t="shared" ca="true" si="50"/>
        <v/>
      </c>
      <c r="N316" s="199" t="str">
        <f t="shared" ca="true" si="51"/>
        <v/>
      </c>
      <c r="O316" s="290" t="str">
        <f t="shared" ca="true" si="52"/>
        <v/>
      </c>
      <c r="P316" s="291"/>
      <c r="Q316" s="292"/>
      <c r="R316" s="293" t="str">
        <f t="shared" ca="true" si="53"/>
        <v/>
      </c>
      <c r="S316" s="199" t="str">
        <f t="shared" ca="true" si="54"/>
        <v/>
      </c>
      <c r="T316" s="290" t="str">
        <f t="shared" ca="true" si="55"/>
        <v/>
      </c>
      <c r="U316" s="291"/>
      <c r="V316" s="292"/>
      <c r="W316" s="293" t="str">
        <f t="shared" ca="true" si="56"/>
        <v/>
      </c>
      <c r="X316" s="199" t="str">
        <f t="shared" ca="true" si="57"/>
        <v/>
      </c>
      <c r="Y316" s="290" t="str">
        <f t="shared" ca="true" si="58"/>
        <v/>
      </c>
      <c r="Z316" s="291"/>
      <c r="AA316" s="292"/>
      <c r="AB316" s="293" t="str">
        <f t="shared" ca="true" si="59"/>
        <v/>
      </c>
    </row>
    <row r="317" ht="11.25" customHeight="true" x14ac:dyDescent="0.2"/>
    <row r="318" ht="22.5" customHeight="true" x14ac:dyDescent="0.25">
      <c r="B318" s="714" t="str">
        <f>CONCATENATE("Rural use of sanitation facilities, ",C299,"–",C300)</f>
        <v>Rural use of sanitation facilities, 2000–2020</v>
      </c>
      <c r="C318" s="715"/>
      <c r="D318" s="715"/>
      <c r="E318" s="715"/>
      <c r="F318" s="715"/>
      <c r="G318" s="715"/>
      <c r="H318" s="715"/>
      <c r="I318" s="715"/>
      <c r="J318" s="715"/>
      <c r="K318" s="715"/>
      <c r="L318" s="715"/>
      <c r="N318" s="294"/>
      <c r="O318" s="294"/>
      <c r="P318" s="294"/>
      <c r="Q318" s="294"/>
      <c r="R318" s="294"/>
      <c r="S318" s="697" t="s">
        <v>11</v>
      </c>
      <c r="T318" s="698"/>
      <c r="U318" s="698"/>
      <c r="V318" s="698"/>
      <c r="W318" s="699"/>
      <c r="X318" s="294"/>
      <c r="Y318" s="294"/>
      <c r="Z318" s="294"/>
      <c r="AA318" s="294"/>
      <c r="AB318" s="29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32" customWidth="true"/>
    <col min="6" max="7" width="9" style="235" customWidth="true"/>
    <col min="8" max="38" width="9" style="232" customWidth="true"/>
    <col min="39" max="261" width="9.140625" style="232"/>
    <col min="262" max="262" width="5" style="232" customWidth="true"/>
    <col min="263" max="263" width="13.85546875" style="232" customWidth="true"/>
    <col min="264" max="265" width="6.28515625" style="232" customWidth="true"/>
    <col min="266" max="267" width="7" style="232" customWidth="true"/>
    <col min="268" max="274" width="6.28515625" style="232" customWidth="true"/>
    <col min="275" max="517" width="9.140625" style="232"/>
    <col min="518" max="518" width="5" style="232" customWidth="true"/>
    <col min="519" max="519" width="13.85546875" style="232" customWidth="true"/>
    <col min="520" max="521" width="6.28515625" style="232" customWidth="true"/>
    <col min="522" max="523" width="7" style="232" customWidth="true"/>
    <col min="524" max="530" width="6.28515625" style="232" customWidth="true"/>
    <col min="531" max="773" width="9.140625" style="232"/>
    <col min="774" max="774" width="5" style="232" customWidth="true"/>
    <col min="775" max="775" width="13.85546875" style="232" customWidth="true"/>
    <col min="776" max="777" width="6.28515625" style="232" customWidth="true"/>
    <col min="778" max="779" width="7" style="232" customWidth="true"/>
    <col min="780" max="786" width="6.28515625" style="232" customWidth="true"/>
    <col min="787" max="1029" width="9.140625" style="232"/>
    <col min="1030" max="1030" width="5" style="232" customWidth="true"/>
    <col min="1031" max="1031" width="13.85546875" style="232" customWidth="true"/>
    <col min="1032" max="1033" width="6.28515625" style="232" customWidth="true"/>
    <col min="1034" max="1035" width="7" style="232" customWidth="true"/>
    <col min="1036" max="1042" width="6.28515625" style="232" customWidth="true"/>
    <col min="1043" max="1285" width="9.140625" style="232"/>
    <col min="1286" max="1286" width="5" style="232" customWidth="true"/>
    <col min="1287" max="1287" width="13.85546875" style="232" customWidth="true"/>
    <col min="1288" max="1289" width="6.28515625" style="232" customWidth="true"/>
    <col min="1290" max="1291" width="7" style="232" customWidth="true"/>
    <col min="1292" max="1298" width="6.28515625" style="232" customWidth="true"/>
    <col min="1299" max="1541" width="9.140625" style="232"/>
    <col min="1542" max="1542" width="5" style="232" customWidth="true"/>
    <col min="1543" max="1543" width="13.85546875" style="232" customWidth="true"/>
    <col min="1544" max="1545" width="6.28515625" style="232" customWidth="true"/>
    <col min="1546" max="1547" width="7" style="232" customWidth="true"/>
    <col min="1548" max="1554" width="6.28515625" style="232" customWidth="true"/>
    <col min="1555" max="1797" width="9.140625" style="232"/>
    <col min="1798" max="1798" width="5" style="232" customWidth="true"/>
    <col min="1799" max="1799" width="13.85546875" style="232" customWidth="true"/>
    <col min="1800" max="1801" width="6.28515625" style="232" customWidth="true"/>
    <col min="1802" max="1803" width="7" style="232" customWidth="true"/>
    <col min="1804" max="1810" width="6.28515625" style="232" customWidth="true"/>
    <col min="1811" max="2053" width="9.140625" style="232"/>
    <col min="2054" max="2054" width="5" style="232" customWidth="true"/>
    <col min="2055" max="2055" width="13.85546875" style="232" customWidth="true"/>
    <col min="2056" max="2057" width="6.28515625" style="232" customWidth="true"/>
    <col min="2058" max="2059" width="7" style="232" customWidth="true"/>
    <col min="2060" max="2066" width="6.28515625" style="232" customWidth="true"/>
    <col min="2067" max="2309" width="9.140625" style="232"/>
    <col min="2310" max="2310" width="5" style="232" customWidth="true"/>
    <col min="2311" max="2311" width="13.85546875" style="232" customWidth="true"/>
    <col min="2312" max="2313" width="6.28515625" style="232" customWidth="true"/>
    <col min="2314" max="2315" width="7" style="232" customWidth="true"/>
    <col min="2316" max="2322" width="6.28515625" style="232" customWidth="true"/>
    <col min="2323" max="2565" width="9.140625" style="232"/>
    <col min="2566" max="2566" width="5" style="232" customWidth="true"/>
    <col min="2567" max="2567" width="13.85546875" style="232" customWidth="true"/>
    <col min="2568" max="2569" width="6.28515625" style="232" customWidth="true"/>
    <col min="2570" max="2571" width="7" style="232" customWidth="true"/>
    <col min="2572" max="2578" width="6.28515625" style="232" customWidth="true"/>
    <col min="2579" max="2821" width="9.140625" style="232"/>
    <col min="2822" max="2822" width="5" style="232" customWidth="true"/>
    <col min="2823" max="2823" width="13.85546875" style="232" customWidth="true"/>
    <col min="2824" max="2825" width="6.28515625" style="232" customWidth="true"/>
    <col min="2826" max="2827" width="7" style="232" customWidth="true"/>
    <col min="2828" max="2834" width="6.28515625" style="232" customWidth="true"/>
    <col min="2835" max="3077" width="9.140625" style="232"/>
    <col min="3078" max="3078" width="5" style="232" customWidth="true"/>
    <col min="3079" max="3079" width="13.85546875" style="232" customWidth="true"/>
    <col min="3080" max="3081" width="6.28515625" style="232" customWidth="true"/>
    <col min="3082" max="3083" width="7" style="232" customWidth="true"/>
    <col min="3084" max="3090" width="6.28515625" style="232" customWidth="true"/>
    <col min="3091" max="3333" width="9.140625" style="232"/>
    <col min="3334" max="3334" width="5" style="232" customWidth="true"/>
    <col min="3335" max="3335" width="13.85546875" style="232" customWidth="true"/>
    <col min="3336" max="3337" width="6.28515625" style="232" customWidth="true"/>
    <col min="3338" max="3339" width="7" style="232" customWidth="true"/>
    <col min="3340" max="3346" width="6.28515625" style="232" customWidth="true"/>
    <col min="3347" max="3589" width="9.140625" style="232"/>
    <col min="3590" max="3590" width="5" style="232" customWidth="true"/>
    <col min="3591" max="3591" width="13.85546875" style="232" customWidth="true"/>
    <col min="3592" max="3593" width="6.28515625" style="232" customWidth="true"/>
    <col min="3594" max="3595" width="7" style="232" customWidth="true"/>
    <col min="3596" max="3602" width="6.28515625" style="232" customWidth="true"/>
    <col min="3603" max="3845" width="9.140625" style="232"/>
    <col min="3846" max="3846" width="5" style="232" customWidth="true"/>
    <col min="3847" max="3847" width="13.85546875" style="232" customWidth="true"/>
    <col min="3848" max="3849" width="6.28515625" style="232" customWidth="true"/>
    <col min="3850" max="3851" width="7" style="232" customWidth="true"/>
    <col min="3852" max="3858" width="6.28515625" style="232" customWidth="true"/>
    <col min="3859" max="4101" width="9.140625" style="232"/>
    <col min="4102" max="4102" width="5" style="232" customWidth="true"/>
    <col min="4103" max="4103" width="13.85546875" style="232" customWidth="true"/>
    <col min="4104" max="4105" width="6.28515625" style="232" customWidth="true"/>
    <col min="4106" max="4107" width="7" style="232" customWidth="true"/>
    <col min="4108" max="4114" width="6.28515625" style="232" customWidth="true"/>
    <col min="4115" max="4357" width="9.140625" style="232"/>
    <col min="4358" max="4358" width="5" style="232" customWidth="true"/>
    <col min="4359" max="4359" width="13.85546875" style="232" customWidth="true"/>
    <col min="4360" max="4361" width="6.28515625" style="232" customWidth="true"/>
    <col min="4362" max="4363" width="7" style="232" customWidth="true"/>
    <col min="4364" max="4370" width="6.28515625" style="232" customWidth="true"/>
    <col min="4371" max="4613" width="9.140625" style="232"/>
    <col min="4614" max="4614" width="5" style="232" customWidth="true"/>
    <col min="4615" max="4615" width="13.85546875" style="232" customWidth="true"/>
    <col min="4616" max="4617" width="6.28515625" style="232" customWidth="true"/>
    <col min="4618" max="4619" width="7" style="232" customWidth="true"/>
    <col min="4620" max="4626" width="6.28515625" style="232" customWidth="true"/>
    <col min="4627" max="4869" width="9.140625" style="232"/>
    <col min="4870" max="4870" width="5" style="232" customWidth="true"/>
    <col min="4871" max="4871" width="13.85546875" style="232" customWidth="true"/>
    <col min="4872" max="4873" width="6.28515625" style="232" customWidth="true"/>
    <col min="4874" max="4875" width="7" style="232" customWidth="true"/>
    <col min="4876" max="4882" width="6.28515625" style="232" customWidth="true"/>
    <col min="4883" max="5125" width="9.140625" style="232"/>
    <col min="5126" max="5126" width="5" style="232" customWidth="true"/>
    <col min="5127" max="5127" width="13.85546875" style="232" customWidth="true"/>
    <col min="5128" max="5129" width="6.28515625" style="232" customWidth="true"/>
    <col min="5130" max="5131" width="7" style="232" customWidth="true"/>
    <col min="5132" max="5138" width="6.28515625" style="232" customWidth="true"/>
    <col min="5139" max="5381" width="9.140625" style="232"/>
    <col min="5382" max="5382" width="5" style="232" customWidth="true"/>
    <col min="5383" max="5383" width="13.85546875" style="232" customWidth="true"/>
    <col min="5384" max="5385" width="6.28515625" style="232" customWidth="true"/>
    <col min="5386" max="5387" width="7" style="232" customWidth="true"/>
    <col min="5388" max="5394" width="6.28515625" style="232" customWidth="true"/>
    <col min="5395" max="5637" width="9.140625" style="232"/>
    <col min="5638" max="5638" width="5" style="232" customWidth="true"/>
    <col min="5639" max="5639" width="13.85546875" style="232" customWidth="true"/>
    <col min="5640" max="5641" width="6.28515625" style="232" customWidth="true"/>
    <col min="5642" max="5643" width="7" style="232" customWidth="true"/>
    <col min="5644" max="5650" width="6.28515625" style="232" customWidth="true"/>
    <col min="5651" max="5893" width="9.140625" style="232"/>
    <col min="5894" max="5894" width="5" style="232" customWidth="true"/>
    <col min="5895" max="5895" width="13.85546875" style="232" customWidth="true"/>
    <col min="5896" max="5897" width="6.28515625" style="232" customWidth="true"/>
    <col min="5898" max="5899" width="7" style="232" customWidth="true"/>
    <col min="5900" max="5906" width="6.28515625" style="232" customWidth="true"/>
    <col min="5907" max="6149" width="9.140625" style="232"/>
    <col min="6150" max="6150" width="5" style="232" customWidth="true"/>
    <col min="6151" max="6151" width="13.85546875" style="232" customWidth="true"/>
    <col min="6152" max="6153" width="6.28515625" style="232" customWidth="true"/>
    <col min="6154" max="6155" width="7" style="232" customWidth="true"/>
    <col min="6156" max="6162" width="6.28515625" style="232" customWidth="true"/>
    <col min="6163" max="6405" width="9.140625" style="232"/>
    <col min="6406" max="6406" width="5" style="232" customWidth="true"/>
    <col min="6407" max="6407" width="13.85546875" style="232" customWidth="true"/>
    <col min="6408" max="6409" width="6.28515625" style="232" customWidth="true"/>
    <col min="6410" max="6411" width="7" style="232" customWidth="true"/>
    <col min="6412" max="6418" width="6.28515625" style="232" customWidth="true"/>
    <col min="6419" max="6661" width="9.140625" style="232"/>
    <col min="6662" max="6662" width="5" style="232" customWidth="true"/>
    <col min="6663" max="6663" width="13.85546875" style="232" customWidth="true"/>
    <col min="6664" max="6665" width="6.28515625" style="232" customWidth="true"/>
    <col min="6666" max="6667" width="7" style="232" customWidth="true"/>
    <col min="6668" max="6674" width="6.28515625" style="232" customWidth="true"/>
    <col min="6675" max="6917" width="9.140625" style="232"/>
    <col min="6918" max="6918" width="5" style="232" customWidth="true"/>
    <col min="6919" max="6919" width="13.85546875" style="232" customWidth="true"/>
    <col min="6920" max="6921" width="6.28515625" style="232" customWidth="true"/>
    <col min="6922" max="6923" width="7" style="232" customWidth="true"/>
    <col min="6924" max="6930" width="6.28515625" style="232" customWidth="true"/>
    <col min="6931" max="7173" width="9.140625" style="232"/>
    <col min="7174" max="7174" width="5" style="232" customWidth="true"/>
    <col min="7175" max="7175" width="13.85546875" style="232" customWidth="true"/>
    <col min="7176" max="7177" width="6.28515625" style="232" customWidth="true"/>
    <col min="7178" max="7179" width="7" style="232" customWidth="true"/>
    <col min="7180" max="7186" width="6.28515625" style="232" customWidth="true"/>
    <col min="7187" max="7429" width="9.140625" style="232"/>
    <col min="7430" max="7430" width="5" style="232" customWidth="true"/>
    <col min="7431" max="7431" width="13.85546875" style="232" customWidth="true"/>
    <col min="7432" max="7433" width="6.28515625" style="232" customWidth="true"/>
    <col min="7434" max="7435" width="7" style="232" customWidth="true"/>
    <col min="7436" max="7442" width="6.28515625" style="232" customWidth="true"/>
    <col min="7443" max="7685" width="9.140625" style="232"/>
    <col min="7686" max="7686" width="5" style="232" customWidth="true"/>
    <col min="7687" max="7687" width="13.85546875" style="232" customWidth="true"/>
    <col min="7688" max="7689" width="6.28515625" style="232" customWidth="true"/>
    <col min="7690" max="7691" width="7" style="232" customWidth="true"/>
    <col min="7692" max="7698" width="6.28515625" style="232" customWidth="true"/>
    <col min="7699" max="7941" width="9.140625" style="232"/>
    <col min="7942" max="7942" width="5" style="232" customWidth="true"/>
    <col min="7943" max="7943" width="13.85546875" style="232" customWidth="true"/>
    <col min="7944" max="7945" width="6.28515625" style="232" customWidth="true"/>
    <col min="7946" max="7947" width="7" style="232" customWidth="true"/>
    <col min="7948" max="7954" width="6.28515625" style="232" customWidth="true"/>
    <col min="7955" max="8197" width="9.140625" style="232"/>
    <col min="8198" max="8198" width="5" style="232" customWidth="true"/>
    <col min="8199" max="8199" width="13.85546875" style="232" customWidth="true"/>
    <col min="8200" max="8201" width="6.28515625" style="232" customWidth="true"/>
    <col min="8202" max="8203" width="7" style="232" customWidth="true"/>
    <col min="8204" max="8210" width="6.28515625" style="232" customWidth="true"/>
    <col min="8211" max="8453" width="9.140625" style="232"/>
    <col min="8454" max="8454" width="5" style="232" customWidth="true"/>
    <col min="8455" max="8455" width="13.85546875" style="232" customWidth="true"/>
    <col min="8456" max="8457" width="6.28515625" style="232" customWidth="true"/>
    <col min="8458" max="8459" width="7" style="232" customWidth="true"/>
    <col min="8460" max="8466" width="6.28515625" style="232" customWidth="true"/>
    <col min="8467" max="8709" width="9.140625" style="232"/>
    <col min="8710" max="8710" width="5" style="232" customWidth="true"/>
    <col min="8711" max="8711" width="13.85546875" style="232" customWidth="true"/>
    <col min="8712" max="8713" width="6.28515625" style="232" customWidth="true"/>
    <col min="8714" max="8715" width="7" style="232" customWidth="true"/>
    <col min="8716" max="8722" width="6.28515625" style="232" customWidth="true"/>
    <col min="8723" max="8965" width="9.140625" style="232"/>
    <col min="8966" max="8966" width="5" style="232" customWidth="true"/>
    <col min="8967" max="8967" width="13.85546875" style="232" customWidth="true"/>
    <col min="8968" max="8969" width="6.28515625" style="232" customWidth="true"/>
    <col min="8970" max="8971" width="7" style="232" customWidth="true"/>
    <col min="8972" max="8978" width="6.28515625" style="232" customWidth="true"/>
    <col min="8979" max="9221" width="9.140625" style="232"/>
    <col min="9222" max="9222" width="5" style="232" customWidth="true"/>
    <col min="9223" max="9223" width="13.85546875" style="232" customWidth="true"/>
    <col min="9224" max="9225" width="6.28515625" style="232" customWidth="true"/>
    <col min="9226" max="9227" width="7" style="232" customWidth="true"/>
    <col min="9228" max="9234" width="6.28515625" style="232" customWidth="true"/>
    <col min="9235" max="9477" width="9.140625" style="232"/>
    <col min="9478" max="9478" width="5" style="232" customWidth="true"/>
    <col min="9479" max="9479" width="13.85546875" style="232" customWidth="true"/>
    <col min="9480" max="9481" width="6.28515625" style="232" customWidth="true"/>
    <col min="9482" max="9483" width="7" style="232" customWidth="true"/>
    <col min="9484" max="9490" width="6.28515625" style="232" customWidth="true"/>
    <col min="9491" max="9733" width="9.140625" style="232"/>
    <col min="9734" max="9734" width="5" style="232" customWidth="true"/>
    <col min="9735" max="9735" width="13.85546875" style="232" customWidth="true"/>
    <col min="9736" max="9737" width="6.28515625" style="232" customWidth="true"/>
    <col min="9738" max="9739" width="7" style="232" customWidth="true"/>
    <col min="9740" max="9746" width="6.28515625" style="232" customWidth="true"/>
    <col min="9747" max="9989" width="9.140625" style="232"/>
    <col min="9990" max="9990" width="5" style="232" customWidth="true"/>
    <col min="9991" max="9991" width="13.85546875" style="232" customWidth="true"/>
    <col min="9992" max="9993" width="6.28515625" style="232" customWidth="true"/>
    <col min="9994" max="9995" width="7" style="232" customWidth="true"/>
    <col min="9996" max="10002" width="6.28515625" style="232" customWidth="true"/>
    <col min="10003" max="10245" width="9.140625" style="232"/>
    <col min="10246" max="10246" width="5" style="232" customWidth="true"/>
    <col min="10247" max="10247" width="13.85546875" style="232" customWidth="true"/>
    <col min="10248" max="10249" width="6.28515625" style="232" customWidth="true"/>
    <col min="10250" max="10251" width="7" style="232" customWidth="true"/>
    <col min="10252" max="10258" width="6.28515625" style="232" customWidth="true"/>
    <col min="10259" max="10501" width="9.140625" style="232"/>
    <col min="10502" max="10502" width="5" style="232" customWidth="true"/>
    <col min="10503" max="10503" width="13.85546875" style="232" customWidth="true"/>
    <col min="10504" max="10505" width="6.28515625" style="232" customWidth="true"/>
    <col min="10506" max="10507" width="7" style="232" customWidth="true"/>
    <col min="10508" max="10514" width="6.28515625" style="232" customWidth="true"/>
    <col min="10515" max="10757" width="9.140625" style="232"/>
    <col min="10758" max="10758" width="5" style="232" customWidth="true"/>
    <col min="10759" max="10759" width="13.85546875" style="232" customWidth="true"/>
    <col min="10760" max="10761" width="6.28515625" style="232" customWidth="true"/>
    <col min="10762" max="10763" width="7" style="232" customWidth="true"/>
    <col min="10764" max="10770" width="6.28515625" style="232" customWidth="true"/>
    <col min="10771" max="11013" width="9.140625" style="232"/>
    <col min="11014" max="11014" width="5" style="232" customWidth="true"/>
    <col min="11015" max="11015" width="13.85546875" style="232" customWidth="true"/>
    <col min="11016" max="11017" width="6.28515625" style="232" customWidth="true"/>
    <col min="11018" max="11019" width="7" style="232" customWidth="true"/>
    <col min="11020" max="11026" width="6.28515625" style="232" customWidth="true"/>
    <col min="11027" max="11269" width="9.140625" style="232"/>
    <col min="11270" max="11270" width="5" style="232" customWidth="true"/>
    <col min="11271" max="11271" width="13.85546875" style="232" customWidth="true"/>
    <col min="11272" max="11273" width="6.28515625" style="232" customWidth="true"/>
    <col min="11274" max="11275" width="7" style="232" customWidth="true"/>
    <col min="11276" max="11282" width="6.28515625" style="232" customWidth="true"/>
    <col min="11283" max="11525" width="9.140625" style="232"/>
    <col min="11526" max="11526" width="5" style="232" customWidth="true"/>
    <col min="11527" max="11527" width="13.85546875" style="232" customWidth="true"/>
    <col min="11528" max="11529" width="6.28515625" style="232" customWidth="true"/>
    <col min="11530" max="11531" width="7" style="232" customWidth="true"/>
    <col min="11532" max="11538" width="6.28515625" style="232" customWidth="true"/>
    <col min="11539" max="11781" width="9.140625" style="232"/>
    <col min="11782" max="11782" width="5" style="232" customWidth="true"/>
    <col min="11783" max="11783" width="13.85546875" style="232" customWidth="true"/>
    <col min="11784" max="11785" width="6.28515625" style="232" customWidth="true"/>
    <col min="11786" max="11787" width="7" style="232" customWidth="true"/>
    <col min="11788" max="11794" width="6.28515625" style="232" customWidth="true"/>
    <col min="11795" max="12037" width="9.140625" style="232"/>
    <col min="12038" max="12038" width="5" style="232" customWidth="true"/>
    <col min="12039" max="12039" width="13.85546875" style="232" customWidth="true"/>
    <col min="12040" max="12041" width="6.28515625" style="232" customWidth="true"/>
    <col min="12042" max="12043" width="7" style="232" customWidth="true"/>
    <col min="12044" max="12050" width="6.28515625" style="232" customWidth="true"/>
    <col min="12051" max="12293" width="9.140625" style="232"/>
    <col min="12294" max="12294" width="5" style="232" customWidth="true"/>
    <col min="12295" max="12295" width="13.85546875" style="232" customWidth="true"/>
    <col min="12296" max="12297" width="6.28515625" style="232" customWidth="true"/>
    <col min="12298" max="12299" width="7" style="232" customWidth="true"/>
    <col min="12300" max="12306" width="6.28515625" style="232" customWidth="true"/>
    <col min="12307" max="12549" width="9.140625" style="232"/>
    <col min="12550" max="12550" width="5" style="232" customWidth="true"/>
    <col min="12551" max="12551" width="13.85546875" style="232" customWidth="true"/>
    <col min="12552" max="12553" width="6.28515625" style="232" customWidth="true"/>
    <col min="12554" max="12555" width="7" style="232" customWidth="true"/>
    <col min="12556" max="12562" width="6.28515625" style="232" customWidth="true"/>
    <col min="12563" max="12805" width="9.140625" style="232"/>
    <col min="12806" max="12806" width="5" style="232" customWidth="true"/>
    <col min="12807" max="12807" width="13.85546875" style="232" customWidth="true"/>
    <col min="12808" max="12809" width="6.28515625" style="232" customWidth="true"/>
    <col min="12810" max="12811" width="7" style="232" customWidth="true"/>
    <col min="12812" max="12818" width="6.28515625" style="232" customWidth="true"/>
    <col min="12819" max="13061" width="9.140625" style="232"/>
    <col min="13062" max="13062" width="5" style="232" customWidth="true"/>
    <col min="13063" max="13063" width="13.85546875" style="232" customWidth="true"/>
    <col min="13064" max="13065" width="6.28515625" style="232" customWidth="true"/>
    <col min="13066" max="13067" width="7" style="232" customWidth="true"/>
    <col min="13068" max="13074" width="6.28515625" style="232" customWidth="true"/>
    <col min="13075" max="13317" width="9.140625" style="232"/>
    <col min="13318" max="13318" width="5" style="232" customWidth="true"/>
    <col min="13319" max="13319" width="13.85546875" style="232" customWidth="true"/>
    <col min="13320" max="13321" width="6.28515625" style="232" customWidth="true"/>
    <col min="13322" max="13323" width="7" style="232" customWidth="true"/>
    <col min="13324" max="13330" width="6.28515625" style="232" customWidth="true"/>
    <col min="13331" max="13573" width="9.140625" style="232"/>
    <col min="13574" max="13574" width="5" style="232" customWidth="true"/>
    <col min="13575" max="13575" width="13.85546875" style="232" customWidth="true"/>
    <col min="13576" max="13577" width="6.28515625" style="232" customWidth="true"/>
    <col min="13578" max="13579" width="7" style="232" customWidth="true"/>
    <col min="13580" max="13586" width="6.28515625" style="232" customWidth="true"/>
    <col min="13587" max="13829" width="9.140625" style="232"/>
    <col min="13830" max="13830" width="5" style="232" customWidth="true"/>
    <col min="13831" max="13831" width="13.85546875" style="232" customWidth="true"/>
    <col min="13832" max="13833" width="6.28515625" style="232" customWidth="true"/>
    <col min="13834" max="13835" width="7" style="232" customWidth="true"/>
    <col min="13836" max="13842" width="6.28515625" style="232" customWidth="true"/>
    <col min="13843" max="14085" width="9.140625" style="232"/>
    <col min="14086" max="14086" width="5" style="232" customWidth="true"/>
    <col min="14087" max="14087" width="13.85546875" style="232" customWidth="true"/>
    <col min="14088" max="14089" width="6.28515625" style="232" customWidth="true"/>
    <col min="14090" max="14091" width="7" style="232" customWidth="true"/>
    <col min="14092" max="14098" width="6.28515625" style="232" customWidth="true"/>
    <col min="14099" max="14341" width="9.140625" style="232"/>
    <col min="14342" max="14342" width="5" style="232" customWidth="true"/>
    <col min="14343" max="14343" width="13.85546875" style="232" customWidth="true"/>
    <col min="14344" max="14345" width="6.28515625" style="232" customWidth="true"/>
    <col min="14346" max="14347" width="7" style="232" customWidth="true"/>
    <col min="14348" max="14354" width="6.28515625" style="232" customWidth="true"/>
    <col min="14355" max="14597" width="9.140625" style="232"/>
    <col min="14598" max="14598" width="5" style="232" customWidth="true"/>
    <col min="14599" max="14599" width="13.85546875" style="232" customWidth="true"/>
    <col min="14600" max="14601" width="6.28515625" style="232" customWidth="true"/>
    <col min="14602" max="14603" width="7" style="232" customWidth="true"/>
    <col min="14604" max="14610" width="6.28515625" style="232" customWidth="true"/>
    <col min="14611" max="14853" width="9.140625" style="232"/>
    <col min="14854" max="14854" width="5" style="232" customWidth="true"/>
    <col min="14855" max="14855" width="13.85546875" style="232" customWidth="true"/>
    <col min="14856" max="14857" width="6.28515625" style="232" customWidth="true"/>
    <col min="14858" max="14859" width="7" style="232" customWidth="true"/>
    <col min="14860" max="14866" width="6.28515625" style="232" customWidth="true"/>
    <col min="14867" max="15109" width="9.140625" style="232"/>
    <col min="15110" max="15110" width="5" style="232" customWidth="true"/>
    <col min="15111" max="15111" width="13.85546875" style="232" customWidth="true"/>
    <col min="15112" max="15113" width="6.28515625" style="232" customWidth="true"/>
    <col min="15114" max="15115" width="7" style="232" customWidth="true"/>
    <col min="15116" max="15122" width="6.28515625" style="232" customWidth="true"/>
    <col min="15123" max="15365" width="9.140625" style="232"/>
    <col min="15366" max="15366" width="5" style="232" customWidth="true"/>
    <col min="15367" max="15367" width="13.85546875" style="232" customWidth="true"/>
    <col min="15368" max="15369" width="6.28515625" style="232" customWidth="true"/>
    <col min="15370" max="15371" width="7" style="232" customWidth="true"/>
    <col min="15372" max="15378" width="6.28515625" style="232" customWidth="true"/>
    <col min="15379" max="15621" width="9.140625" style="232"/>
    <col min="15622" max="15622" width="5" style="232" customWidth="true"/>
    <col min="15623" max="15623" width="13.85546875" style="232" customWidth="true"/>
    <col min="15624" max="15625" width="6.28515625" style="232" customWidth="true"/>
    <col min="15626" max="15627" width="7" style="232" customWidth="true"/>
    <col min="15628" max="15634" width="6.28515625" style="232" customWidth="true"/>
    <col min="15635" max="15877" width="9.140625" style="232"/>
    <col min="15878" max="15878" width="5" style="232" customWidth="true"/>
    <col min="15879" max="15879" width="13.85546875" style="232" customWidth="true"/>
    <col min="15880" max="15881" width="6.28515625" style="232" customWidth="true"/>
    <col min="15882" max="15883" width="7" style="232" customWidth="true"/>
    <col min="15884" max="15890" width="6.28515625" style="232" customWidth="true"/>
    <col min="15891" max="16133" width="9.140625" style="232"/>
    <col min="16134" max="16134" width="5" style="232" customWidth="true"/>
    <col min="16135" max="16135" width="13.85546875" style="232" customWidth="true"/>
    <col min="16136" max="16137" width="6.28515625" style="232" customWidth="true"/>
    <col min="16138" max="16139" width="7" style="232" customWidth="true"/>
    <col min="16140" max="16146" width="6.28515625" style="232" customWidth="true"/>
    <col min="16147" max="16384" width="9.140625" style="232"/>
  </cols>
  <sheetData>
    <row r="4" ht="27" customHeight="true" x14ac:dyDescent="0.4">
      <c r="B4" s="751" t="s">
        <v>136</v>
      </c>
      <c r="C4" s="752"/>
      <c r="D4" s="752"/>
      <c r="E4" s="752"/>
      <c r="F4" s="752"/>
      <c r="G4" s="752"/>
      <c r="H4" s="752"/>
      <c r="I4" s="752"/>
      <c r="J4" s="752"/>
      <c r="K4" s="752"/>
      <c r="L4" s="752"/>
      <c r="M4" s="752"/>
      <c r="N4" s="752"/>
      <c r="O4" s="752"/>
      <c r="P4" s="752"/>
      <c r="Q4" s="752"/>
      <c r="R4" s="752"/>
      <c r="S4" s="752"/>
      <c r="T4" s="752"/>
      <c r="U4" s="752"/>
      <c r="V4" s="752"/>
      <c r="W4" s="752"/>
      <c r="X4" s="752"/>
      <c r="Y4" s="752"/>
    </row>
    <row r="5" ht="28.5" customHeight="true" x14ac:dyDescent="0.4">
      <c r="B5" s="696" t="str">
        <f ca="true">IF(ISERROR(INDIRECT(CONCATENATE($E$32,"!A2"))),"",INDIRECT(CONCATENATE($E$32,"!A2")))</f>
        <v>Iraq</v>
      </c>
      <c r="C5" s="753"/>
      <c r="D5" s="753"/>
      <c r="E5" s="753"/>
      <c r="F5" s="753"/>
      <c r="G5" s="753"/>
      <c r="H5" s="753"/>
      <c r="I5" s="753"/>
      <c r="J5" s="753"/>
      <c r="K5" s="752"/>
      <c r="L5" s="752"/>
      <c r="M5" s="752"/>
      <c r="N5" s="752"/>
      <c r="O5" s="752"/>
      <c r="P5" s="752"/>
      <c r="Q5" s="752"/>
      <c r="R5" s="752"/>
      <c r="S5" s="752"/>
      <c r="T5" s="752"/>
      <c r="U5" s="752"/>
      <c r="V5" s="752"/>
      <c r="W5" s="752"/>
      <c r="X5" s="752"/>
      <c r="Y5" s="752"/>
    </row>
    <row r="6" x14ac:dyDescent="0.2">
      <c r="F6" s="232"/>
      <c r="G6" s="232"/>
      <c r="J6" s="233"/>
      <c r="K6" s="233"/>
      <c r="L6" s="233"/>
      <c r="M6" s="233"/>
      <c r="N6" s="233"/>
      <c r="O6" s="233"/>
      <c r="P6" s="233"/>
    </row>
    <row r="7" s="234" customFormat="true" ht="16.5" customHeight="true" x14ac:dyDescent="0.25">
      <c r="B7" s="749" t="str">
        <f ca="true">CONCATENATE("National ",IF(ISERROR(INDIRECT(CONCATENATE($E$32,"!A2"))),"",INDIRECT(CONCATENATE($E$32,"!A210"))))</f>
        <v>National Access to hygiene facilities </v>
      </c>
      <c r="C7" s="750"/>
      <c r="D7" s="750"/>
      <c r="E7" s="750"/>
      <c r="F7" s="750"/>
      <c r="G7" s="750"/>
      <c r="H7" s="750"/>
      <c r="K7" s="767" t="str">
        <f ca="true">CONCATENATE("Urban ",IF(ISERROR(INDIRECT(CONCATENATE($E$32,"!A2"))),"",INDIRECT(CONCATENATE($E$32,"!A210"))))</f>
        <v>Urban Access to hygiene facilities </v>
      </c>
      <c r="L7" s="768"/>
      <c r="M7" s="768"/>
      <c r="N7" s="768"/>
      <c r="O7" s="768"/>
      <c r="P7" s="768"/>
      <c r="S7" s="767" t="str">
        <f ca="true">CONCATENATE("Rural ",IF(ISERROR(INDIRECT(CONCATENATE($E$32,"!A2"))),"",INDIRECT(CONCATENATE($E$32,"!A210"))))</f>
        <v>Rural Access to hygiene facilities </v>
      </c>
      <c r="T7" s="768"/>
      <c r="U7" s="768"/>
      <c r="V7" s="768"/>
      <c r="W7" s="768"/>
      <c r="X7" s="768"/>
    </row>
    <row r="8" s="234" customFormat="true" x14ac:dyDescent="0.2"/>
    <row r="17" x14ac:dyDescent="0.2">
      <c r="Q17" s="233"/>
      <c r="R17" s="233"/>
      <c r="S17" s="233"/>
      <c r="T17" s="233"/>
      <c r="U17" s="233"/>
      <c r="V17" s="233"/>
    </row>
    <row r="18" x14ac:dyDescent="0.2">
      <c r="Q18" s="233"/>
      <c r="R18" s="233"/>
      <c r="S18" s="233"/>
      <c r="T18" s="233"/>
      <c r="U18" s="233"/>
      <c r="V18" s="233"/>
    </row>
    <row r="19" x14ac:dyDescent="0.2">
      <c r="Q19" s="233"/>
      <c r="R19" s="233"/>
      <c r="S19" s="233"/>
      <c r="T19" s="233"/>
      <c r="U19" s="233"/>
      <c r="V19" s="233"/>
    </row>
    <row r="20" x14ac:dyDescent="0.2">
      <c r="Q20" s="233"/>
      <c r="R20" s="233"/>
      <c r="S20" s="233"/>
      <c r="T20" s="233"/>
      <c r="U20" s="233"/>
      <c r="V20" s="233"/>
    </row>
    <row r="21" x14ac:dyDescent="0.2">
      <c r="Q21" s="233"/>
      <c r="R21" s="233"/>
      <c r="S21" s="233"/>
      <c r="T21" s="233"/>
      <c r="U21" s="233"/>
      <c r="V21" s="233"/>
    </row>
    <row r="22" x14ac:dyDescent="0.2">
      <c r="Q22" s="233"/>
      <c r="R22" s="233"/>
      <c r="S22" s="233"/>
      <c r="T22" s="233"/>
      <c r="U22" s="233"/>
      <c r="V22" s="233"/>
    </row>
    <row r="23" x14ac:dyDescent="0.2">
      <c r="Q23" s="233"/>
      <c r="R23" s="233"/>
      <c r="S23" s="233"/>
      <c r="T23" s="233"/>
      <c r="U23" s="233"/>
      <c r="V23" s="233"/>
    </row>
    <row r="32" s="236" customFormat="true" x14ac:dyDescent="0.2">
      <c r="E32" s="743" t="str">
        <f>INDEX(B88:B100,A88)</f>
        <v>MICS18</v>
      </c>
      <c r="F32" s="744"/>
      <c r="G32" s="758" t="str">
        <f ca="true">IF(ISERROR(INDIRECT(CONCATENATE($E$32,"!A2"))),"",INDIRECT(CONCATENATE($E$32,"!A2")))</f>
        <v>Iraq</v>
      </c>
      <c r="H32" s="759"/>
      <c r="I32" s="759"/>
      <c r="J32" s="760"/>
      <c r="K32" s="764" t="s">
        <v>0</v>
      </c>
      <c r="L32" s="765"/>
      <c r="M32" s="766"/>
      <c r="N32" s="764" t="s">
        <v>1</v>
      </c>
      <c r="O32" s="765"/>
      <c r="P32" s="766"/>
      <c r="Q32" s="764" t="s">
        <v>2</v>
      </c>
      <c r="R32" s="765"/>
      <c r="S32" s="766"/>
      <c r="T32" s="764" t="s">
        <v>3</v>
      </c>
      <c r="U32" s="765"/>
      <c r="V32" s="766"/>
      <c r="W32" s="764" t="s">
        <v>4</v>
      </c>
      <c r="X32" s="765"/>
      <c r="Y32" s="766"/>
    </row>
    <row r="33" s="240" customFormat="true" ht="22.5" customHeight="true" x14ac:dyDescent="0.2">
      <c r="E33" s="745"/>
      <c r="F33" s="746"/>
      <c r="G33" s="761"/>
      <c r="H33" s="762"/>
      <c r="I33" s="762"/>
      <c r="J33" s="763"/>
      <c r="K33" s="237" t="s">
        <v>15</v>
      </c>
      <c r="L33" s="238" t="s">
        <v>16</v>
      </c>
      <c r="M33" s="239" t="s">
        <v>20</v>
      </c>
      <c r="N33" s="237" t="s">
        <v>15</v>
      </c>
      <c r="O33" s="238" t="s">
        <v>16</v>
      </c>
      <c r="P33" s="239" t="s">
        <v>20</v>
      </c>
      <c r="Q33" s="237" t="s">
        <v>15</v>
      </c>
      <c r="R33" s="238" t="s">
        <v>16</v>
      </c>
      <c r="S33" s="239" t="s">
        <v>20</v>
      </c>
      <c r="T33" s="237" t="s">
        <v>15</v>
      </c>
      <c r="U33" s="238" t="s">
        <v>16</v>
      </c>
      <c r="V33" s="239" t="s">
        <v>20</v>
      </c>
      <c r="W33" s="237" t="s">
        <v>15</v>
      </c>
      <c r="X33" s="238" t="s">
        <v>16</v>
      </c>
      <c r="Y33" s="239" t="s">
        <v>20</v>
      </c>
    </row>
    <row r="34" ht="15" x14ac:dyDescent="0.2">
      <c r="B34" s="754" t="s">
        <v>21</v>
      </c>
      <c r="C34" s="755"/>
      <c r="D34" s="755"/>
      <c r="E34" s="303"/>
      <c r="F34" s="232"/>
      <c r="G34" s="718" t="s">
        <v>5</v>
      </c>
      <c r="H34" s="701"/>
      <c r="I34" s="716"/>
      <c r="J34" s="747" t="str">
        <f ca="true">IF(ISERROR(INDIRECT(CONCATENATE(#REF!,"!A2"))),"",INDIRECT(CONCATENATE(#REF!,"!A210")))</f>
        <v/>
      </c>
      <c r="K34" s="737">
        <f ca="true">IF(ISERROR(INDIRECT(CONCATENATE($E$32,"!C222"))),"",INDIRECT(CONCATENATE($E$32,"!C222")))</f>
        <v>87.764293085706697</v>
      </c>
      <c r="L34" s="739">
        <f ca="true">IF(ISERROR(INDIRECT(CONCATENATE($E$32,"!C223"))),"",INDIRECT(CONCATENATE($E$32,"!C223")))</f>
        <v>6.1976046722504599</v>
      </c>
      <c r="M34" s="741">
        <f ca="true">IF(ISERROR(INDIRECT(CONCATENATE($E$32,"!C224"))),"",INDIRECT(CONCATENATE($E$32,"!C224")))</f>
        <v>6.0381022420428705</v>
      </c>
      <c r="N34" s="737">
        <f ca="true">IF(ISERROR(INDIRECT(CONCATENATE($E$32,"!D222"))),"",INDIRECT(CONCATENATE($E$32,"!D222")))</f>
        <v>96.517611273781824</v>
      </c>
      <c r="O34" s="739">
        <f ca="true">IF(ISERROR(INDIRECT(CONCATENATE($E$32,"!D223"))),"",INDIRECT(CONCATENATE($E$32,"!D223")))</f>
        <v>2.1654007670586153</v>
      </c>
      <c r="P34" s="741">
        <f ca="true">IF(ISERROR(INDIRECT(CONCATENATE($E$32,"!D224"))),"",INDIRECT(CONCATENATE($E$32,"!D224")))</f>
        <v>1.3169879591596576</v>
      </c>
      <c r="Q34" s="737">
        <f ca="true">IF(ISERROR(INDIRECT(CONCATENATE($E$32,"!E222"))),"",INDIRECT(CONCATENATE($E$32,"!E222")))</f>
        <v>97.654819952197741</v>
      </c>
      <c r="R34" s="739">
        <f ca="true">IF(ISERROR(INDIRECT(CONCATENATE($E$32,"!E223"))),"",INDIRECT(CONCATENATE($E$32,"!E223")))</f>
        <v>1.7631154147018424</v>
      </c>
      <c r="S34" s="741">
        <f ca="true">IF(ISERROR(INDIRECT(CONCATENATE($E$32,"!E224"))),"",INDIRECT(CONCATENATE($E$32,"!E224")))</f>
        <v>0.58206463310041556</v>
      </c>
      <c r="T34" s="737">
        <f ca="true">IF(ISERROR(INDIRECT(CONCATENATE($E$32,"!F222"))),"",INDIRECT(CONCATENATE($E$32,"!F222")))</f>
        <v>98.711770257105215</v>
      </c>
      <c r="U34" s="739">
        <f ca="true">IF(ISERROR(INDIRECT(CONCATENATE($E$32,"!F223"))),"",INDIRECT(CONCATENATE($E$32,"!F223")))</f>
        <v>1.1714904971593871</v>
      </c>
      <c r="V34" s="741">
        <f ca="true">IF(ISERROR(INDIRECT(CONCATENATE($E$32,"!F224"))),"",INDIRECT(CONCATENATE($E$32,"!F224")))</f>
        <v>0.11673924573541987</v>
      </c>
      <c r="W34" s="737">
        <f ca="true">IF(ISERROR(INDIRECT(CONCATENATE($E$32,"!G222"))),"",INDIRECT(CONCATENATE($E$32,"!G222")))</f>
        <v>99.546960306032972</v>
      </c>
      <c r="X34" s="739">
        <f ca="true">IF(ISERROR(INDIRECT(CONCATENATE($E$32,"!G223"))),"",INDIRECT(CONCATENATE($E$32,"!G223")))</f>
        <v>0.41195302774923143</v>
      </c>
      <c r="Y34" s="741">
        <f ca="true">IF(ISERROR(INDIRECT(CONCATENATE($E$32,"!G224"))),"",INDIRECT(CONCATENATE($E$32,"!G224")))</f>
        <v>4.1086666217782702E-2</v>
      </c>
      <c r="Z34" s="304"/>
    </row>
    <row r="35" ht="15" x14ac:dyDescent="0.2">
      <c r="B35" s="756"/>
      <c r="C35" s="757"/>
      <c r="D35" s="757"/>
      <c r="E35" s="303"/>
      <c r="F35" s="232"/>
      <c r="G35" s="719"/>
      <c r="H35" s="720"/>
      <c r="I35" s="717"/>
      <c r="J35" s="769"/>
      <c r="K35" s="738"/>
      <c r="L35" s="740"/>
      <c r="M35" s="742"/>
      <c r="N35" s="738"/>
      <c r="O35" s="740"/>
      <c r="P35" s="742"/>
      <c r="Q35" s="738"/>
      <c r="R35" s="740"/>
      <c r="S35" s="742"/>
      <c r="T35" s="738"/>
      <c r="U35" s="740"/>
      <c r="V35" s="742"/>
      <c r="W35" s="738"/>
      <c r="X35" s="740"/>
      <c r="Y35" s="742"/>
      <c r="Z35" s="304"/>
    </row>
    <row r="36" ht="12.75" customHeight="true" x14ac:dyDescent="0.2">
      <c r="E36" s="305"/>
      <c r="F36" s="232"/>
      <c r="G36" s="304"/>
      <c r="H36" s="304"/>
      <c r="I36" s="304"/>
      <c r="J36" s="304"/>
      <c r="K36" s="304"/>
      <c r="L36" s="306"/>
      <c r="M36" s="306"/>
      <c r="N36" s="304"/>
      <c r="O36" s="304"/>
      <c r="P36" s="304"/>
      <c r="Q36" s="304"/>
      <c r="R36" s="304"/>
      <c r="S36" s="304"/>
      <c r="T36" s="304"/>
      <c r="U36" s="304"/>
      <c r="V36" s="304"/>
      <c r="W36" s="304"/>
      <c r="X36" s="304"/>
      <c r="Y36" s="304"/>
      <c r="Z36" s="304"/>
    </row>
    <row r="37" x14ac:dyDescent="0.2">
      <c r="E37" s="305"/>
      <c r="F37" s="232"/>
      <c r="G37" s="718" t="s">
        <v>6</v>
      </c>
      <c r="H37" s="701"/>
      <c r="I37" s="716"/>
      <c r="J37" s="747" t="str">
        <f ca="true">IF(ISERROR(INDIRECT(CONCATENATE(#REF!,"!A2"))),"",INDIRECT(CONCATENATE(#REF!,"!A210")))</f>
        <v/>
      </c>
      <c r="K37" s="737">
        <f ca="true">IF(ISERROR(INDIRECT(CONCATENATE($E$32,"!H222"))),"",INDIRECT(CONCATENATE($E$32,"!H222")))</f>
        <v>91.750147746540009</v>
      </c>
      <c r="L37" s="739">
        <f ca="true">IF(ISERROR(INDIRECT(CONCATENATE($E$32,"!H223"))),"",INDIRECT(CONCATENATE($E$32,"!H223")))</f>
        <v>4.3579767578520539</v>
      </c>
      <c r="M37" s="741">
        <f ca="true">IF(ISERROR(INDIRECT(CONCATENATE($E$32,"!H224"))),"",INDIRECT(CONCATENATE($E$32,"!H224")))</f>
        <v>3.8918754956077759</v>
      </c>
      <c r="N37" s="737">
        <f ca="true">IF(ISERROR(INDIRECT(CONCATENATE($E$32,"!I222"))),"",INDIRECT(CONCATENATE($E$32,"!I222")))</f>
        <v>97.295114220648856</v>
      </c>
      <c r="O37" s="739">
        <f ca="true">IF(ISERROR(INDIRECT(CONCATENATE($E$32,"!I223"))),"",INDIRECT(CONCATENATE($E$32,"!I223")))</f>
        <v>1.9601611020673502</v>
      </c>
      <c r="P37" s="741">
        <f ca="true">IF(ISERROR(INDIRECT(CONCATENATE($E$32,"!I224"))),"",INDIRECT(CONCATENATE($E$32,"!I224")))</f>
        <v>0.74472467728371516</v>
      </c>
      <c r="Q37" s="737">
        <f ca="true">IF(ISERROR(INDIRECT(CONCATENATE($E$32,"!J222"))),"",INDIRECT(CONCATENATE($E$32,"!J222")))</f>
        <v>98.433398696933793</v>
      </c>
      <c r="R37" s="739">
        <f ca="true">IF(ISERROR(INDIRECT(CONCATENATE($E$32,"!J223"))),"",INDIRECT(CONCATENATE($E$32,"!J223")))</f>
        <v>1.1226985528192077</v>
      </c>
      <c r="S37" s="741">
        <f ca="true">IF(ISERROR(INDIRECT(CONCATENATE($E$32,"!J224"))),"",INDIRECT(CONCATENATE($E$32,"!J224")))</f>
        <v>0.44390275024700526</v>
      </c>
      <c r="T37" s="737">
        <f ca="true">IF(ISERROR(INDIRECT(CONCATENATE($E$32,"!K222"))),"",INDIRECT(CONCATENATE($E$32,"!K222")))</f>
        <v>98.991966652373335</v>
      </c>
      <c r="U37" s="739">
        <f ca="true">IF(ISERROR(INDIRECT(CONCATENATE($E$32,"!K223"))),"",INDIRECT(CONCATENATE($E$32,"!K223")))</f>
        <v>0.90512117038791828</v>
      </c>
      <c r="V37" s="741">
        <f ca="true">IF(ISERROR(INDIRECT(CONCATENATE($E$32,"!K224"))),"",INDIRECT(CONCATENATE($E$32,"!K224")))</f>
        <v>0.10291217723873969</v>
      </c>
      <c r="W37" s="737">
        <f ca="true">IF(ISERROR(INDIRECT(CONCATENATE($E$32,"!L222"))),"",INDIRECT(CONCATENATE($E$32,"!L222")))</f>
        <v>99.661598158743416</v>
      </c>
      <c r="X37" s="739">
        <f ca="true">IF(ISERROR(INDIRECT(CONCATENATE($E$32,"!L223"))),"",INDIRECT(CONCATENATE($E$32,"!L223")))</f>
        <v>0.29943808855518106</v>
      </c>
      <c r="Y37" s="741">
        <f ca="true">IF(ISERROR(INDIRECT(CONCATENATE($E$32,"!L224"))),"",INDIRECT(CONCATENATE($E$32,"!L224")))</f>
        <v>3.8963752701440764E-2</v>
      </c>
      <c r="Z37" s="304"/>
    </row>
    <row r="38" x14ac:dyDescent="0.2">
      <c r="F38" s="232"/>
      <c r="G38" s="719"/>
      <c r="H38" s="720"/>
      <c r="I38" s="717"/>
      <c r="J38" s="748"/>
      <c r="K38" s="738"/>
      <c r="L38" s="740"/>
      <c r="M38" s="742"/>
      <c r="N38" s="738"/>
      <c r="O38" s="740"/>
      <c r="P38" s="742"/>
      <c r="Q38" s="738"/>
      <c r="R38" s="740"/>
      <c r="S38" s="742"/>
      <c r="T38" s="738"/>
      <c r="U38" s="740"/>
      <c r="V38" s="742"/>
      <c r="W38" s="738"/>
      <c r="X38" s="740"/>
      <c r="Y38" s="742"/>
      <c r="Z38" s="304"/>
    </row>
    <row r="39" x14ac:dyDescent="0.2">
      <c r="F39" s="232"/>
      <c r="G39" s="304"/>
      <c r="H39" s="304"/>
      <c r="I39" s="304"/>
      <c r="J39" s="304"/>
      <c r="K39" s="304"/>
      <c r="L39" s="304"/>
      <c r="M39" s="306"/>
      <c r="N39" s="306"/>
      <c r="O39" s="304"/>
      <c r="P39" s="304"/>
      <c r="Q39" s="304"/>
      <c r="R39" s="304"/>
      <c r="S39" s="304"/>
      <c r="T39" s="304"/>
      <c r="U39" s="304"/>
      <c r="V39" s="304"/>
      <c r="W39" s="304"/>
      <c r="X39" s="304"/>
      <c r="Y39" s="304"/>
      <c r="Z39" s="304"/>
    </row>
    <row r="40" x14ac:dyDescent="0.2">
      <c r="F40" s="232"/>
      <c r="G40" s="718" t="s">
        <v>7</v>
      </c>
      <c r="H40" s="701"/>
      <c r="I40" s="716"/>
      <c r="J40" s="747" t="str">
        <f ca="true">IF(ISERROR(INDIRECT(CONCATENATE(#REF!,"!A2"))),"",INDIRECT(CONCATENATE(#REF!,"!A210")))</f>
        <v/>
      </c>
      <c r="K40" s="737">
        <f ca="true">IF(ISERROR(INDIRECT(CONCATENATE($E$32,"!M222"))),"",INDIRECT(CONCATENATE($E$32,"!M222")))</f>
        <v>82.044659284179872</v>
      </c>
      <c r="L40" s="739">
        <f ca="true">IF(ISERROR(INDIRECT(CONCATENATE($E$32,"!M223"))),"",INDIRECT(CONCATENATE($E$32,"!M223")))</f>
        <v>9.0012291268446472</v>
      </c>
      <c r="M40" s="741">
        <f ca="true">IF(ISERROR(INDIRECT(CONCATENATE($E$32,"!M224"))),"",INDIRECT(CONCATENATE($E$32,"!M224")))</f>
        <v>8.9541115889754952</v>
      </c>
      <c r="N40" s="737">
        <f ca="true">IF(ISERROR(INDIRECT(CONCATENATE($E$32,"!N222"))),"",INDIRECT(CONCATENATE($E$32,"!N222")))</f>
        <v>92.572329097122179</v>
      </c>
      <c r="O40" s="739">
        <f ca="true">IF(ISERROR(INDIRECT(CONCATENATE($E$32,"!N223"))),"",INDIRECT(CONCATENATE($E$32,"!N223")))</f>
        <v>4.3500162616925753</v>
      </c>
      <c r="P40" s="741">
        <f ca="true">IF(ISERROR(INDIRECT(CONCATENATE($E$32,"!N224"))),"",INDIRECT(CONCATENATE($E$32,"!N224")))</f>
        <v>3.0776546411852563</v>
      </c>
      <c r="Q40" s="737">
        <f ca="true">IF(ISERROR(INDIRECT(CONCATENATE($E$32,"!O222"))),"",INDIRECT(CONCATENATE($E$32,"!O222")))</f>
        <v>94.916414007266752</v>
      </c>
      <c r="R40" s="739">
        <f ca="true">IF(ISERROR(INDIRECT(CONCATENATE($E$32,"!O223"))),"",INDIRECT(CONCATENATE($E$32,"!O223")))</f>
        <v>2.5993917456951539</v>
      </c>
      <c r="S40" s="741">
        <f ca="true">IF(ISERROR(INDIRECT(CONCATENATE($E$32,"!O224"))),"",INDIRECT(CONCATENATE($E$32,"!O224")))</f>
        <v>2.4841942470380438</v>
      </c>
      <c r="T40" s="737">
        <f ca="true">IF(ISERROR(INDIRECT(CONCATENATE($E$32,"!P222"))),"",INDIRECT(CONCATENATE($E$32,"!P222")))</f>
        <v>98.253877181892918</v>
      </c>
      <c r="U40" s="739">
        <f ca="true">IF(ISERROR(INDIRECT(CONCATENATE($E$32,"!P223"))),"",INDIRECT(CONCATENATE($E$32,"!P223")))</f>
        <v>1.6868331093884648</v>
      </c>
      <c r="V40" s="741">
        <f ca="true">IF(ISERROR(INDIRECT(CONCATENATE($E$32,"!P224"))),"",INDIRECT(CONCATENATE($E$32,"!P224")))</f>
        <v>5.9289708718627092E-2</v>
      </c>
      <c r="W40" s="737">
        <f ca="true">IF(ISERROR(INDIRECT(CONCATENATE($E$32,"!Q222"))),"",INDIRECT(CONCATENATE($E$32,"!Q222")))</f>
        <v>99.014822494106994</v>
      </c>
      <c r="X40" s="739">
        <f ca="true">IF(ISERROR(INDIRECT(CONCATENATE($E$32,"!Q223"))),"",INDIRECT(CONCATENATE($E$32,"!Q223")))</f>
        <v>0.98517750589301112</v>
      </c>
      <c r="Y40" s="741">
        <f ca="true">IF(ISERROR(INDIRECT(CONCATENATE($E$32,"!Q224"))),"",INDIRECT(CONCATENATE($E$32,"!Q224")))</f>
        <v>0</v>
      </c>
      <c r="Z40" s="304"/>
    </row>
    <row r="41" x14ac:dyDescent="0.2">
      <c r="F41" s="232"/>
      <c r="G41" s="719"/>
      <c r="H41" s="720"/>
      <c r="I41" s="717"/>
      <c r="J41" s="748"/>
      <c r="K41" s="738"/>
      <c r="L41" s="740"/>
      <c r="M41" s="742"/>
      <c r="N41" s="738"/>
      <c r="O41" s="740"/>
      <c r="P41" s="742"/>
      <c r="Q41" s="738"/>
      <c r="R41" s="740"/>
      <c r="S41" s="742"/>
      <c r="T41" s="738"/>
      <c r="U41" s="740"/>
      <c r="V41" s="742"/>
      <c r="W41" s="738"/>
      <c r="X41" s="740"/>
      <c r="Y41" s="742"/>
      <c r="Z41" s="304"/>
    </row>
    <row r="43" x14ac:dyDescent="0.2">
      <c r="F43" s="232"/>
      <c r="G43" s="232"/>
    </row>
    <row r="44" x14ac:dyDescent="0.2">
      <c r="F44" s="232"/>
      <c r="G44" s="232"/>
    </row>
    <row r="45" x14ac:dyDescent="0.2">
      <c r="F45" s="232"/>
      <c r="G45" s="232"/>
    </row>
    <row r="46" x14ac:dyDescent="0.2">
      <c r="F46" s="232"/>
      <c r="G46" s="232"/>
    </row>
    <row r="48" ht="15" x14ac:dyDescent="0.2">
      <c r="H48" s="303"/>
    </row>
    <row r="88" hidden="true" x14ac:dyDescent="0.2">
      <c r="A88" s="200">
        <v>4</v>
      </c>
      <c r="B88" s="200" t="s">
        <v>140</v>
      </c>
    </row>
    <row r="89" hidden="true" x14ac:dyDescent="0.2">
      <c r="B89" s="200" t="s">
        <v>35</v>
      </c>
    </row>
    <row r="90" hidden="true" x14ac:dyDescent="0.2">
      <c r="B90" s="200" t="s">
        <v>370</v>
      </c>
    </row>
    <row r="91" hidden="true" x14ac:dyDescent="0.2">
      <c r="B91" s="200" t="s">
        <v>493</v>
      </c>
    </row>
    <row r="92" hidden="true" x14ac:dyDescent="0.2">
      <c r="B92" s="200" t="s">
        <v>139</v>
      </c>
    </row>
    <row r="93" hidden="true" x14ac:dyDescent="0.2">
      <c r="B93" s="200"/>
    </row>
    <row r="94" hidden="true" x14ac:dyDescent="0.2">
      <c r="B94" s="200"/>
    </row>
    <row r="95" hidden="true" x14ac:dyDescent="0.2">
      <c r="B95" s="200"/>
    </row>
    <row r="96" hidden="true" x14ac:dyDescent="0.2">
      <c r="B96" s="200"/>
    </row>
    <row r="97" hidden="true" x14ac:dyDescent="0.2">
      <c r="B97" s="200"/>
    </row>
    <row r="98" hidden="true" x14ac:dyDescent="0.2">
      <c r="B98" s="200"/>
    </row>
    <row r="99" hidden="true" x14ac:dyDescent="0.2">
      <c r="B99" s="200"/>
    </row>
    <row r="100" hidden="true" x14ac:dyDescent="0.2">
      <c r="B100" s="200"/>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C997D-96D8-4044-B2A3-128EC91BDE1F}">
  <sheetPr codeName="Feuil7"/>
  <dimension ref="A1:CZ1200"/>
  <sheetViews>
    <sheetView showGridLines="false" workbookViewId="0"/>
  </sheetViews>
  <sheetFormatPr defaultColWidth="9.140625" defaultRowHeight="15" customHeight="true" x14ac:dyDescent="0.2"/>
  <cols>
    <col min="1" max="1" width="31.5703125" style="530" customWidth="true"/>
    <col min="2" max="2" width="41.5703125" style="530" customWidth="true"/>
    <col min="3" max="17" width="10.7109375" style="530" customWidth="true"/>
    <col min="18" max="35" width="12.5703125" style="530" customWidth="true"/>
    <col min="36" max="52" width="12.5703125" style="359" customWidth="true"/>
    <col min="53" max="53" width="31.5703125" style="600" customWidth="true"/>
    <col min="54" max="54" width="41.5703125" style="387" customWidth="true"/>
    <col min="55" max="69" width="9.140625" style="600"/>
    <col min="70" max="77" width="12.5703125" style="600" customWidth="true"/>
    <col min="78" max="104" width="12.5703125" style="359" customWidth="true"/>
    <col min="105" max="16384" width="9.140625" style="530"/>
  </cols>
  <sheetData>
    <row r="1" s="307" customFormat="true" ht="18" customHeight="true" x14ac:dyDescent="0.2">
      <c r="AJ1" s="359"/>
      <c r="AK1" s="359"/>
      <c r="AL1" s="359"/>
      <c r="AM1" s="359"/>
      <c r="AN1" s="359"/>
      <c r="AO1" s="359"/>
      <c r="AP1" s="359"/>
      <c r="AQ1" s="359"/>
      <c r="AR1" s="359"/>
      <c r="AS1" s="359"/>
      <c r="AT1" s="359"/>
      <c r="AU1" s="359"/>
      <c r="AV1" s="359"/>
      <c r="AW1" s="359"/>
      <c r="AX1" s="359"/>
      <c r="AY1" s="359"/>
      <c r="AZ1" s="359"/>
      <c r="BA1" s="319"/>
      <c r="BB1" s="330"/>
      <c r="BC1" s="319"/>
      <c r="BD1" s="319"/>
      <c r="BE1" s="319"/>
      <c r="BF1" s="319"/>
      <c r="BG1" s="319"/>
      <c r="BH1" s="319"/>
      <c r="BI1" s="319"/>
      <c r="BJ1" s="319"/>
      <c r="BK1" s="319"/>
      <c r="BL1" s="319"/>
      <c r="BM1" s="319"/>
      <c r="BN1" s="319"/>
      <c r="BO1" s="319"/>
      <c r="BP1" s="319"/>
      <c r="BQ1" s="319"/>
      <c r="BR1" s="319"/>
      <c r="BS1" s="319"/>
      <c r="BT1" s="319"/>
      <c r="BU1" s="319"/>
      <c r="BV1" s="319"/>
      <c r="BW1" s="319"/>
      <c r="BX1" s="319"/>
      <c r="BY1" s="319"/>
      <c r="BZ1" s="359"/>
      <c r="CA1" s="359"/>
      <c r="CB1" s="359"/>
      <c r="CC1" s="359"/>
      <c r="CD1" s="359"/>
      <c r="CE1" s="359"/>
      <c r="CF1" s="359"/>
      <c r="CG1" s="359"/>
      <c r="CH1" s="359"/>
      <c r="CI1" s="359"/>
      <c r="CJ1" s="359"/>
      <c r="CK1" s="359"/>
      <c r="CL1" s="359"/>
      <c r="CM1" s="359"/>
      <c r="CN1" s="359"/>
      <c r="CO1" s="359"/>
      <c r="CP1" s="359"/>
      <c r="CQ1" s="359"/>
      <c r="CR1" s="359"/>
      <c r="CS1" s="359"/>
      <c r="CT1" s="359"/>
      <c r="CU1" s="359"/>
      <c r="CV1" s="359"/>
      <c r="CW1" s="359"/>
      <c r="CX1" s="359"/>
      <c r="CY1" s="359"/>
      <c r="CZ1" s="359"/>
    </row>
    <row r="2" s="307" customFormat="true" ht="22.5" customHeight="true" x14ac:dyDescent="0.35">
      <c r="A2" s="377" t="str">
        <f>A1026</f>
        <v>Iraq</v>
      </c>
      <c r="B2" s="378"/>
      <c r="AJ2" s="359"/>
      <c r="AK2" s="359"/>
      <c r="AL2" s="359"/>
      <c r="AM2" s="359"/>
      <c r="AN2" s="359"/>
      <c r="AO2" s="359"/>
      <c r="AP2" s="359"/>
      <c r="AQ2" s="359"/>
      <c r="AR2" s="359"/>
      <c r="AS2" s="359"/>
      <c r="AT2" s="359"/>
      <c r="AU2" s="359"/>
      <c r="AV2" s="359"/>
      <c r="AW2" s="359"/>
      <c r="AX2" s="359"/>
      <c r="AY2" s="359"/>
      <c r="AZ2" s="359"/>
      <c r="BA2" s="319"/>
      <c r="BB2" s="330"/>
      <c r="BC2" s="319"/>
      <c r="BD2" s="319"/>
      <c r="BE2" s="319"/>
      <c r="BF2" s="319"/>
      <c r="BG2" s="319"/>
      <c r="BH2" s="319"/>
      <c r="BI2" s="319"/>
      <c r="BJ2" s="319"/>
      <c r="BK2" s="319"/>
      <c r="BL2" s="319"/>
      <c r="BM2" s="319"/>
      <c r="BN2" s="319"/>
      <c r="BO2" s="319"/>
      <c r="BP2" s="319"/>
      <c r="BQ2" s="319"/>
      <c r="BR2" s="319"/>
      <c r="BS2" s="319"/>
      <c r="BT2" s="319"/>
      <c r="BU2" s="319"/>
      <c r="BV2" s="319"/>
      <c r="BW2" s="319"/>
      <c r="BX2" s="319"/>
      <c r="BY2" s="319"/>
      <c r="BZ2" s="359"/>
      <c r="CA2" s="359"/>
      <c r="CB2" s="359"/>
      <c r="CC2" s="359"/>
      <c r="CD2" s="359"/>
      <c r="CE2" s="359"/>
      <c r="CF2" s="359"/>
      <c r="CG2" s="359"/>
      <c r="CH2" s="359"/>
      <c r="CI2" s="359"/>
      <c r="CJ2" s="359"/>
      <c r="CK2" s="359"/>
      <c r="CL2" s="359"/>
      <c r="CM2" s="359"/>
      <c r="CN2" s="359"/>
      <c r="CO2" s="359"/>
      <c r="CP2" s="359"/>
      <c r="CQ2" s="359"/>
      <c r="CR2" s="359"/>
      <c r="CS2" s="359"/>
      <c r="CT2" s="359"/>
      <c r="CU2" s="359"/>
      <c r="CV2" s="359"/>
      <c r="CW2" s="359"/>
      <c r="CX2" s="359"/>
      <c r="CY2" s="359"/>
      <c r="CZ2" s="359"/>
    </row>
    <row r="3" s="307" customFormat="true" ht="22.5" customHeight="true" x14ac:dyDescent="0.35">
      <c r="A3" s="334" t="str">
        <f>A1034</f>
        <v>2000</v>
      </c>
      <c r="B3" s="380"/>
      <c r="AJ3" s="359"/>
      <c r="AK3" s="359"/>
      <c r="AL3" s="359"/>
      <c r="AM3" s="359"/>
      <c r="AN3" s="359"/>
      <c r="AO3" s="359"/>
      <c r="AP3" s="359"/>
      <c r="AQ3" s="359"/>
      <c r="AR3" s="359"/>
      <c r="AS3" s="359"/>
      <c r="AT3" s="359"/>
      <c r="AU3" s="359"/>
      <c r="AV3" s="359"/>
      <c r="AW3" s="359"/>
      <c r="AX3" s="359"/>
      <c r="AY3" s="359"/>
      <c r="AZ3" s="359"/>
      <c r="BA3" s="319"/>
      <c r="BB3" s="330"/>
      <c r="BC3" s="319"/>
      <c r="BD3" s="319"/>
      <c r="BE3" s="319"/>
      <c r="BF3" s="319"/>
      <c r="BG3" s="319"/>
      <c r="BH3" s="319"/>
      <c r="BI3" s="319"/>
      <c r="BJ3" s="319"/>
      <c r="BK3" s="319"/>
      <c r="BL3" s="319"/>
      <c r="BM3" s="319"/>
      <c r="BN3" s="319"/>
      <c r="BO3" s="319"/>
      <c r="BP3" s="319"/>
      <c r="BQ3" s="319"/>
      <c r="BR3" s="319"/>
      <c r="BS3" s="319"/>
      <c r="BT3" s="319"/>
      <c r="BU3" s="319"/>
      <c r="BV3" s="319"/>
      <c r="BW3" s="319"/>
      <c r="BX3" s="319"/>
      <c r="BY3" s="319"/>
      <c r="BZ3" s="359"/>
      <c r="CA3" s="359"/>
      <c r="CB3" s="359"/>
      <c r="CC3" s="359"/>
      <c r="CD3" s="359"/>
      <c r="CE3" s="359"/>
      <c r="CF3" s="359"/>
      <c r="CG3" s="359"/>
      <c r="CH3" s="359"/>
      <c r="CI3" s="359"/>
      <c r="CJ3" s="359"/>
      <c r="CK3" s="359"/>
      <c r="CL3" s="359"/>
      <c r="CM3" s="359"/>
      <c r="CN3" s="359"/>
      <c r="CO3" s="359"/>
      <c r="CP3" s="359"/>
      <c r="CQ3" s="359"/>
      <c r="CR3" s="359"/>
      <c r="CS3" s="359"/>
      <c r="CT3" s="359"/>
      <c r="CU3" s="359"/>
      <c r="CV3" s="359"/>
      <c r="CW3" s="359"/>
      <c r="CX3" s="359"/>
      <c r="CY3" s="359"/>
      <c r="CZ3" s="359"/>
    </row>
    <row r="4" s="307" customFormat="true" ht="22.5" customHeight="true" x14ac:dyDescent="0.35">
      <c r="A4" s="379" t="s">
        <v>97</v>
      </c>
      <c r="B4" s="380"/>
      <c r="AJ4" s="359"/>
      <c r="AK4" s="359"/>
      <c r="AL4" s="359"/>
      <c r="AM4" s="359"/>
      <c r="AN4" s="359"/>
      <c r="AO4" s="359"/>
      <c r="AP4" s="359"/>
      <c r="AQ4" s="359"/>
      <c r="AR4" s="359"/>
      <c r="AS4" s="359"/>
      <c r="AT4" s="359"/>
      <c r="AU4" s="359"/>
      <c r="AV4" s="359"/>
      <c r="AW4" s="359"/>
      <c r="AX4" s="359"/>
      <c r="AY4" s="359"/>
      <c r="AZ4" s="359"/>
      <c r="BA4" s="319"/>
      <c r="BB4" s="330"/>
      <c r="BC4" s="319"/>
      <c r="BD4" s="319"/>
      <c r="BE4" s="319"/>
      <c r="BF4" s="319"/>
      <c r="BG4" s="319"/>
      <c r="BH4" s="319"/>
      <c r="BI4" s="319"/>
      <c r="BJ4" s="319"/>
      <c r="BK4" s="319"/>
      <c r="BL4" s="319"/>
      <c r="BM4" s="319"/>
      <c r="BN4" s="319"/>
      <c r="BO4" s="319"/>
      <c r="BP4" s="319"/>
      <c r="BQ4" s="319"/>
      <c r="BR4" s="319"/>
      <c r="BS4" s="319"/>
      <c r="BT4" s="319"/>
      <c r="BU4" s="319"/>
      <c r="BV4" s="319"/>
      <c r="BW4" s="319"/>
      <c r="BX4" s="319"/>
      <c r="BY4" s="319"/>
      <c r="BZ4" s="359"/>
      <c r="CA4" s="359"/>
      <c r="CB4" s="359"/>
      <c r="CC4" s="359"/>
      <c r="CD4" s="359"/>
      <c r="CE4" s="359"/>
      <c r="CF4" s="359"/>
      <c r="CG4" s="359"/>
      <c r="CH4" s="359"/>
      <c r="CI4" s="359"/>
      <c r="CJ4" s="359"/>
      <c r="CK4" s="359"/>
      <c r="CL4" s="359"/>
      <c r="CM4" s="359"/>
      <c r="CN4" s="359"/>
      <c r="CO4" s="359"/>
      <c r="CP4" s="359"/>
      <c r="CQ4" s="359"/>
      <c r="CR4" s="359"/>
      <c r="CS4" s="359"/>
      <c r="CT4" s="359"/>
      <c r="CU4" s="359"/>
      <c r="CV4" s="359"/>
      <c r="CW4" s="359"/>
      <c r="CX4" s="359"/>
      <c r="CY4" s="359"/>
      <c r="CZ4" s="359"/>
    </row>
    <row r="5" s="307" customFormat="true" ht="20.1" customHeight="true" x14ac:dyDescent="0.35">
      <c r="A5" s="379" t="s">
        <v>98</v>
      </c>
      <c r="B5" s="380"/>
      <c r="AJ5" s="359"/>
      <c r="AK5" s="359"/>
      <c r="AL5" s="359"/>
      <c r="AM5" s="359"/>
      <c r="AN5" s="359"/>
      <c r="AO5" s="359"/>
      <c r="AP5" s="359"/>
      <c r="AQ5" s="359"/>
      <c r="AR5" s="359"/>
      <c r="AS5" s="359"/>
      <c r="AT5" s="359"/>
      <c r="AU5" s="359"/>
      <c r="AV5" s="359"/>
      <c r="AW5" s="359"/>
      <c r="AX5" s="359"/>
      <c r="AY5" s="359"/>
      <c r="AZ5" s="359"/>
      <c r="BA5" s="319"/>
      <c r="BB5" s="330"/>
      <c r="BC5" s="319"/>
      <c r="BD5" s="319"/>
      <c r="BE5" s="319"/>
      <c r="BF5" s="319"/>
      <c r="BG5" s="319"/>
      <c r="BH5" s="319"/>
      <c r="BI5" s="319"/>
      <c r="BJ5" s="319"/>
      <c r="BK5" s="319"/>
      <c r="BL5" s="319"/>
      <c r="BM5" s="319"/>
      <c r="BN5" s="319"/>
      <c r="BO5" s="319"/>
      <c r="BP5" s="319"/>
      <c r="BQ5" s="319"/>
      <c r="BR5" s="319"/>
      <c r="BS5" s="319"/>
      <c r="BT5" s="319"/>
      <c r="BU5" s="319"/>
      <c r="BV5" s="319"/>
      <c r="BW5" s="319"/>
      <c r="BX5" s="319"/>
      <c r="BY5" s="319"/>
      <c r="BZ5" s="359"/>
      <c r="CA5" s="359"/>
      <c r="CB5" s="359"/>
      <c r="CC5" s="359"/>
      <c r="CD5" s="359"/>
      <c r="CE5" s="359"/>
      <c r="CF5" s="359"/>
      <c r="CG5" s="359"/>
      <c r="CH5" s="359"/>
      <c r="CI5" s="359"/>
      <c r="CJ5" s="359"/>
      <c r="CK5" s="359"/>
      <c r="CL5" s="359"/>
      <c r="CM5" s="359"/>
      <c r="CN5" s="359"/>
      <c r="CO5" s="359"/>
      <c r="CP5" s="359"/>
      <c r="CQ5" s="359"/>
      <c r="CR5" s="359"/>
      <c r="CS5" s="359"/>
      <c r="CT5" s="359"/>
      <c r="CU5" s="359"/>
      <c r="CV5" s="359"/>
      <c r="CW5" s="359"/>
      <c r="CX5" s="359"/>
      <c r="CY5" s="359"/>
      <c r="CZ5" s="359"/>
    </row>
    <row r="6" s="307" customFormat="true" ht="15" customHeight="true" x14ac:dyDescent="0.2">
      <c r="A6" s="381" t="s">
        <v>99</v>
      </c>
      <c r="B6" s="382"/>
      <c r="AJ6" s="359"/>
      <c r="AK6" s="359"/>
      <c r="AL6" s="359"/>
      <c r="AM6" s="359"/>
      <c r="AN6" s="359"/>
      <c r="AO6" s="359"/>
      <c r="AP6" s="359"/>
      <c r="AQ6" s="359"/>
      <c r="AR6" s="359"/>
      <c r="AS6" s="359"/>
      <c r="AT6" s="359"/>
      <c r="AU6" s="359"/>
      <c r="AV6" s="359"/>
      <c r="AW6" s="359"/>
      <c r="AX6" s="359"/>
      <c r="AY6" s="359"/>
      <c r="AZ6" s="359"/>
      <c r="BA6" s="319"/>
      <c r="BB6" s="330"/>
      <c r="BC6" s="319"/>
      <c r="BD6" s="319"/>
      <c r="BE6" s="319"/>
      <c r="BF6" s="319"/>
      <c r="BG6" s="319"/>
      <c r="BH6" s="319"/>
      <c r="BI6" s="319"/>
      <c r="BJ6" s="319"/>
      <c r="BK6" s="319"/>
      <c r="BL6" s="319"/>
      <c r="BM6" s="319"/>
      <c r="BN6" s="319"/>
      <c r="BO6" s="319"/>
      <c r="BP6" s="319"/>
      <c r="BQ6" s="319"/>
      <c r="BR6" s="319"/>
      <c r="BS6" s="319"/>
      <c r="BT6" s="319"/>
      <c r="BU6" s="319"/>
      <c r="BV6" s="319"/>
      <c r="BW6" s="319"/>
      <c r="BX6" s="319"/>
      <c r="BY6" s="319"/>
      <c r="BZ6" s="359"/>
      <c r="CA6" s="359"/>
      <c r="CB6" s="359"/>
      <c r="CC6" s="359"/>
      <c r="CD6" s="359"/>
      <c r="CE6" s="359"/>
      <c r="CF6" s="359"/>
      <c r="CG6" s="359"/>
      <c r="CH6" s="359"/>
      <c r="CI6" s="359"/>
      <c r="CJ6" s="359"/>
      <c r="CK6" s="359"/>
      <c r="CL6" s="359"/>
      <c r="CM6" s="359"/>
      <c r="CN6" s="359"/>
      <c r="CO6" s="359"/>
      <c r="CP6" s="359"/>
      <c r="CQ6" s="359"/>
      <c r="CR6" s="359"/>
      <c r="CS6" s="359"/>
      <c r="CT6" s="359"/>
      <c r="CU6" s="359"/>
      <c r="CV6" s="359"/>
      <c r="CW6" s="359"/>
      <c r="CX6" s="359"/>
      <c r="CY6" s="359"/>
      <c r="CZ6" s="359"/>
    </row>
    <row r="7" s="307" customFormat="true" ht="15" customHeight="true" x14ac:dyDescent="0.2">
      <c r="A7" s="383" t="s">
        <v>41</v>
      </c>
      <c r="B7" s="384"/>
      <c r="AJ7" s="359"/>
      <c r="AK7" s="359"/>
      <c r="AL7" s="359"/>
      <c r="AM7" s="359"/>
      <c r="AN7" s="359"/>
      <c r="AO7" s="359"/>
      <c r="AP7" s="359"/>
      <c r="AQ7" s="359"/>
      <c r="AR7" s="359"/>
      <c r="AS7" s="359"/>
      <c r="AT7" s="359"/>
      <c r="AU7" s="359"/>
      <c r="AV7" s="359"/>
      <c r="AW7" s="359"/>
      <c r="AX7" s="359"/>
      <c r="AY7" s="359"/>
      <c r="AZ7" s="359"/>
      <c r="BA7" s="319"/>
      <c r="BB7" s="330"/>
      <c r="BC7" s="319"/>
      <c r="BD7" s="319"/>
      <c r="BE7" s="319"/>
      <c r="BF7" s="319"/>
      <c r="BG7" s="319"/>
      <c r="BH7" s="319"/>
      <c r="BI7" s="319"/>
      <c r="BJ7" s="319"/>
      <c r="BK7" s="319"/>
      <c r="BL7" s="319"/>
      <c r="BM7" s="319"/>
      <c r="BN7" s="319"/>
      <c r="BO7" s="319"/>
      <c r="BP7" s="319"/>
      <c r="BQ7" s="319"/>
      <c r="BR7" s="319"/>
      <c r="BS7" s="319"/>
      <c r="BT7" s="319"/>
      <c r="BU7" s="319"/>
      <c r="BV7" s="319"/>
      <c r="BW7" s="319"/>
      <c r="BX7" s="319"/>
      <c r="BY7" s="319"/>
      <c r="BZ7" s="359"/>
      <c r="CA7" s="359"/>
      <c r="CB7" s="359"/>
      <c r="CC7" s="359"/>
      <c r="CD7" s="359"/>
      <c r="CE7" s="359"/>
      <c r="CF7" s="359"/>
      <c r="CG7" s="359"/>
      <c r="CH7" s="359"/>
      <c r="CI7" s="359"/>
      <c r="CJ7" s="359"/>
      <c r="CK7" s="359"/>
      <c r="CL7" s="359"/>
      <c r="CM7" s="359"/>
      <c r="CN7" s="359"/>
      <c r="CO7" s="359"/>
      <c r="CP7" s="359"/>
      <c r="CQ7" s="359"/>
      <c r="CR7" s="359"/>
      <c r="CS7" s="359"/>
      <c r="CT7" s="359"/>
      <c r="CU7" s="359"/>
      <c r="CV7" s="359"/>
      <c r="CW7" s="359"/>
      <c r="CX7" s="359"/>
      <c r="CY7" s="359"/>
      <c r="CZ7" s="359"/>
    </row>
    <row r="8" s="307" customFormat="true" ht="15" customHeight="true" x14ac:dyDescent="0.2">
      <c r="A8" s="383" t="s">
        <v>40</v>
      </c>
      <c r="B8" s="384"/>
      <c r="AJ8" s="359"/>
      <c r="AK8" s="359"/>
      <c r="AL8" s="359"/>
      <c r="AM8" s="359"/>
      <c r="AN8" s="359"/>
      <c r="AO8" s="359"/>
      <c r="AP8" s="359"/>
      <c r="AQ8" s="359"/>
      <c r="AR8" s="359"/>
      <c r="AS8" s="359"/>
      <c r="AT8" s="359"/>
      <c r="AU8" s="359"/>
      <c r="AV8" s="359"/>
      <c r="AW8" s="359"/>
      <c r="AX8" s="359"/>
      <c r="AY8" s="359"/>
      <c r="AZ8" s="359"/>
      <c r="BA8" s="319"/>
      <c r="BB8" s="330"/>
      <c r="BC8" s="319"/>
      <c r="BD8" s="319"/>
      <c r="BE8" s="319"/>
      <c r="BF8" s="319"/>
      <c r="BG8" s="319"/>
      <c r="BH8" s="319"/>
      <c r="BI8" s="319"/>
      <c r="BJ8" s="319"/>
      <c r="BK8" s="319"/>
      <c r="BL8" s="319"/>
      <c r="BM8" s="319"/>
      <c r="BN8" s="319"/>
      <c r="BO8" s="319"/>
      <c r="BP8" s="319"/>
      <c r="BQ8" s="319"/>
      <c r="BR8" s="319"/>
      <c r="BS8" s="319"/>
      <c r="BT8" s="319"/>
      <c r="BU8" s="319"/>
      <c r="BV8" s="319"/>
      <c r="BW8" s="319"/>
      <c r="BX8" s="319"/>
      <c r="BY8" s="319"/>
      <c r="BZ8" s="359"/>
      <c r="CA8" s="359"/>
      <c r="CB8" s="359"/>
      <c r="CC8" s="359"/>
      <c r="CD8" s="359"/>
      <c r="CE8" s="359"/>
      <c r="CF8" s="359"/>
      <c r="CG8" s="359"/>
      <c r="CH8" s="359"/>
      <c r="CI8" s="359"/>
      <c r="CJ8" s="359"/>
      <c r="CK8" s="359"/>
      <c r="CL8" s="359"/>
      <c r="CM8" s="359"/>
      <c r="CN8" s="359"/>
      <c r="CO8" s="359"/>
      <c r="CP8" s="359"/>
      <c r="CQ8" s="359"/>
      <c r="CR8" s="359"/>
      <c r="CS8" s="359"/>
      <c r="CT8" s="359"/>
      <c r="CU8" s="359"/>
      <c r="CV8" s="359"/>
      <c r="CW8" s="359"/>
      <c r="CX8" s="359"/>
      <c r="CY8" s="359"/>
      <c r="CZ8" s="359"/>
    </row>
    <row r="9" s="307" customFormat="true" ht="15" customHeight="true" x14ac:dyDescent="0.2">
      <c r="A9" s="383" t="s">
        <v>137</v>
      </c>
      <c r="B9" s="385" t="str">
        <f>A1025</f>
        <v>MICS00</v>
      </c>
      <c r="AJ9" s="359"/>
      <c r="AK9" s="359"/>
      <c r="AL9" s="359"/>
      <c r="AM9" s="359"/>
      <c r="AN9" s="359"/>
      <c r="AO9" s="359"/>
      <c r="AP9" s="359"/>
      <c r="AQ9" s="359"/>
      <c r="AR9" s="359"/>
      <c r="AS9" s="359"/>
      <c r="AT9" s="359"/>
      <c r="AU9" s="359"/>
      <c r="AV9" s="359"/>
      <c r="AW9" s="359"/>
      <c r="AX9" s="359"/>
      <c r="AY9" s="359"/>
      <c r="AZ9" s="359"/>
      <c r="BA9" s="319"/>
      <c r="BB9" s="330"/>
      <c r="BC9" s="319"/>
      <c r="BD9" s="319"/>
      <c r="BE9" s="319"/>
      <c r="BF9" s="319"/>
      <c r="BG9" s="319"/>
      <c r="BH9" s="319"/>
      <c r="BI9" s="319"/>
      <c r="BJ9" s="319"/>
      <c r="BK9" s="319"/>
      <c r="BL9" s="319"/>
      <c r="BM9" s="319"/>
      <c r="BN9" s="319"/>
      <c r="BO9" s="319"/>
      <c r="BP9" s="319"/>
      <c r="BQ9" s="319"/>
      <c r="BR9" s="319"/>
      <c r="BS9" s="319"/>
      <c r="BT9" s="319"/>
      <c r="BU9" s="319"/>
      <c r="BV9" s="319"/>
      <c r="BW9" s="319"/>
      <c r="BX9" s="319"/>
      <c r="BY9" s="319"/>
      <c r="BZ9" s="359"/>
      <c r="CA9" s="359"/>
      <c r="CB9" s="359"/>
      <c r="CC9" s="359"/>
      <c r="CD9" s="359"/>
      <c r="CE9" s="359"/>
      <c r="CF9" s="359"/>
      <c r="CG9" s="359"/>
      <c r="CH9" s="359"/>
      <c r="CI9" s="359"/>
      <c r="CJ9" s="359"/>
      <c r="CK9" s="359"/>
      <c r="CL9" s="359"/>
      <c r="CM9" s="359"/>
      <c r="CN9" s="359"/>
      <c r="CO9" s="359"/>
      <c r="CP9" s="359"/>
      <c r="CQ9" s="359"/>
      <c r="CR9" s="359"/>
      <c r="CS9" s="359"/>
      <c r="CT9" s="359"/>
      <c r="CU9" s="359"/>
      <c r="CV9" s="359"/>
      <c r="CW9" s="359"/>
      <c r="CX9" s="359"/>
      <c r="CY9" s="359"/>
      <c r="CZ9" s="359"/>
    </row>
    <row r="10" s="307" customFormat="true" ht="15" customHeight="true" x14ac:dyDescent="0.2">
      <c r="A10" s="165" t="str">
        <f>B1028</f>
        <v/>
      </c>
      <c r="B10" s="164"/>
      <c r="AJ10" s="359"/>
      <c r="AK10" s="359"/>
      <c r="AL10" s="359"/>
      <c r="AM10" s="359"/>
      <c r="AN10" s="359"/>
      <c r="AO10" s="359"/>
      <c r="AP10" s="359"/>
      <c r="AQ10" s="359"/>
      <c r="AR10" s="359"/>
      <c r="AS10" s="359"/>
      <c r="AT10" s="359"/>
      <c r="AU10" s="359"/>
      <c r="AV10" s="359"/>
      <c r="AW10" s="359"/>
      <c r="AX10" s="359"/>
      <c r="AY10" s="359"/>
      <c r="AZ10" s="359"/>
      <c r="BA10" s="319"/>
      <c r="BB10" s="330"/>
      <c r="BC10" s="319"/>
      <c r="BD10" s="319"/>
      <c r="BE10" s="319"/>
      <c r="BF10" s="319"/>
      <c r="BG10" s="319"/>
      <c r="BH10" s="319"/>
      <c r="BI10" s="319"/>
      <c r="BJ10" s="319"/>
      <c r="BK10" s="319"/>
      <c r="BL10" s="319"/>
      <c r="BM10" s="319"/>
      <c r="BN10" s="319"/>
      <c r="BO10" s="319"/>
      <c r="BP10" s="319"/>
      <c r="BQ10" s="319"/>
      <c r="BR10" s="319"/>
      <c r="BS10" s="319"/>
      <c r="BT10" s="319"/>
      <c r="BU10" s="319"/>
      <c r="BV10" s="319"/>
      <c r="BW10" s="319"/>
      <c r="BX10" s="319"/>
      <c r="BY10" s="319"/>
      <c r="BZ10" s="359"/>
      <c r="CA10" s="359"/>
      <c r="CB10" s="359"/>
      <c r="CC10" s="359"/>
      <c r="CD10" s="359"/>
      <c r="CE10" s="359"/>
      <c r="CF10" s="359"/>
      <c r="CG10" s="359"/>
      <c r="CH10" s="359"/>
      <c r="CI10" s="359"/>
      <c r="CJ10" s="359"/>
      <c r="CK10" s="359"/>
      <c r="CL10" s="359"/>
      <c r="CM10" s="359"/>
      <c r="CN10" s="359"/>
      <c r="CO10" s="359"/>
      <c r="CP10" s="359"/>
      <c r="CQ10" s="359"/>
      <c r="CR10" s="359"/>
      <c r="CS10" s="359"/>
      <c r="CT10" s="359"/>
      <c r="CU10" s="359"/>
      <c r="CV10" s="359"/>
      <c r="CW10" s="359"/>
      <c r="CX10" s="359"/>
      <c r="CY10" s="359"/>
      <c r="CZ10" s="359"/>
    </row>
    <row r="11" s="307" customFormat="true" ht="15" customHeight="true" x14ac:dyDescent="0.2">
      <c r="A11" s="165" t="str">
        <f>B1027</f>
        <v/>
      </c>
      <c r="B11" s="163"/>
      <c r="AJ11" s="359"/>
      <c r="AK11" s="359"/>
      <c r="AL11" s="359"/>
      <c r="AM11" s="359"/>
      <c r="AN11" s="359"/>
      <c r="AO11" s="359"/>
      <c r="AP11" s="359"/>
      <c r="AQ11" s="359"/>
      <c r="AR11" s="359"/>
      <c r="AS11" s="359"/>
      <c r="AT11" s="359"/>
      <c r="AU11" s="359"/>
      <c r="AV11" s="359"/>
      <c r="AW11" s="359"/>
      <c r="AX11" s="359"/>
      <c r="AY11" s="359"/>
      <c r="AZ11" s="359"/>
      <c r="BA11" s="319"/>
      <c r="BB11" s="330"/>
      <c r="BC11" s="319"/>
      <c r="BD11" s="319"/>
      <c r="BE11" s="319"/>
      <c r="BF11" s="319"/>
      <c r="BG11" s="319"/>
      <c r="BH11" s="319"/>
      <c r="BI11" s="319"/>
      <c r="BJ11" s="319"/>
      <c r="BK11" s="319"/>
      <c r="BL11" s="319"/>
      <c r="BM11" s="319"/>
      <c r="BN11" s="319"/>
      <c r="BO11" s="319"/>
      <c r="BP11" s="319"/>
      <c r="BQ11" s="319"/>
      <c r="BR11" s="319"/>
      <c r="BS11" s="319"/>
      <c r="BT11" s="319"/>
      <c r="BU11" s="319"/>
      <c r="BV11" s="319"/>
      <c r="BW11" s="319"/>
      <c r="BX11" s="319"/>
      <c r="BY11" s="319"/>
      <c r="BZ11" s="359"/>
      <c r="CA11" s="359"/>
      <c r="CB11" s="359"/>
      <c r="CC11" s="359"/>
      <c r="CD11" s="359"/>
      <c r="CE11" s="359"/>
      <c r="CF11" s="359"/>
      <c r="CG11" s="359"/>
      <c r="CH11" s="359"/>
      <c r="CI11" s="359"/>
      <c r="CJ11" s="359"/>
      <c r="CK11" s="359"/>
      <c r="CL11" s="359"/>
      <c r="CM11" s="359"/>
      <c r="CN11" s="359"/>
      <c r="CO11" s="359"/>
      <c r="CP11" s="359"/>
      <c r="CQ11" s="359"/>
      <c r="CR11" s="359"/>
      <c r="CS11" s="359"/>
      <c r="CT11" s="359"/>
      <c r="CU11" s="359"/>
      <c r="CV11" s="359"/>
      <c r="CW11" s="359"/>
      <c r="CX11" s="359"/>
      <c r="CY11" s="359"/>
      <c r="CZ11" s="359"/>
    </row>
    <row r="12" s="307" customFormat="true" ht="18" customHeight="true" x14ac:dyDescent="0.2">
      <c r="A12" s="162"/>
      <c r="B12" s="164"/>
      <c r="AJ12" s="359"/>
      <c r="AK12" s="359"/>
      <c r="AL12" s="359"/>
      <c r="AM12" s="359"/>
      <c r="AN12" s="359"/>
      <c r="AO12" s="359"/>
      <c r="AP12" s="359"/>
      <c r="AQ12" s="359"/>
      <c r="AR12" s="359"/>
      <c r="AS12" s="359"/>
      <c r="AT12" s="359"/>
      <c r="AU12" s="359"/>
      <c r="AV12" s="359"/>
      <c r="AW12" s="359"/>
      <c r="AX12" s="359"/>
      <c r="AY12" s="359"/>
      <c r="AZ12" s="359"/>
      <c r="BA12" s="319"/>
      <c r="BB12" s="330"/>
      <c r="BC12" s="319"/>
      <c r="BD12" s="319"/>
      <c r="BE12" s="319"/>
      <c r="BF12" s="319"/>
      <c r="BG12" s="319"/>
      <c r="BH12" s="319"/>
      <c r="BI12" s="319"/>
      <c r="BJ12" s="319"/>
      <c r="BK12" s="319"/>
      <c r="BL12" s="319"/>
      <c r="BM12" s="319"/>
      <c r="BN12" s="319"/>
      <c r="BO12" s="319"/>
      <c r="BP12" s="319"/>
      <c r="BQ12" s="319"/>
      <c r="BR12" s="319"/>
      <c r="BS12" s="319"/>
      <c r="BT12" s="319"/>
      <c r="BU12" s="319"/>
      <c r="BV12" s="319"/>
      <c r="BW12" s="319"/>
      <c r="BX12" s="319"/>
      <c r="BY12" s="319"/>
      <c r="BZ12" s="359"/>
      <c r="CA12" s="359"/>
      <c r="CB12" s="359"/>
      <c r="CC12" s="359"/>
      <c r="CD12" s="359"/>
      <c r="CE12" s="359"/>
      <c r="CF12" s="359"/>
      <c r="CG12" s="359"/>
      <c r="CH12" s="359"/>
      <c r="CI12" s="359"/>
      <c r="CJ12" s="359"/>
      <c r="CK12" s="359"/>
      <c r="CL12" s="359"/>
      <c r="CM12" s="359"/>
      <c r="CN12" s="359"/>
      <c r="CO12" s="359"/>
      <c r="CP12" s="359"/>
      <c r="CQ12" s="359"/>
      <c r="CR12" s="359"/>
      <c r="CS12" s="359"/>
      <c r="CT12" s="359"/>
      <c r="CU12" s="359"/>
      <c r="CV12" s="359"/>
      <c r="CW12" s="359"/>
      <c r="CX12" s="359"/>
      <c r="CY12" s="359"/>
      <c r="CZ12" s="359"/>
    </row>
    <row r="13" s="307" customFormat="true" ht="18" customHeight="true" x14ac:dyDescent="0.2">
      <c r="A13" s="161"/>
      <c r="B13" s="160"/>
      <c r="AJ13" s="359"/>
      <c r="AK13" s="359"/>
      <c r="AL13" s="359"/>
      <c r="AM13" s="359"/>
      <c r="AN13" s="359"/>
      <c r="AO13" s="359"/>
      <c r="AP13" s="359"/>
      <c r="AQ13" s="359"/>
      <c r="AR13" s="359"/>
      <c r="AS13" s="359"/>
      <c r="AT13" s="359"/>
      <c r="AU13" s="359"/>
      <c r="AV13" s="359"/>
      <c r="AW13" s="359"/>
      <c r="AX13" s="359"/>
      <c r="AY13" s="359"/>
      <c r="AZ13" s="359"/>
      <c r="BA13" s="319"/>
      <c r="BB13" s="330"/>
      <c r="BC13" s="319"/>
      <c r="BD13" s="319"/>
      <c r="BE13" s="319"/>
      <c r="BF13" s="319"/>
      <c r="BG13" s="319"/>
      <c r="BH13" s="319"/>
      <c r="BI13" s="319"/>
      <c r="BJ13" s="319"/>
      <c r="BK13" s="319"/>
      <c r="BL13" s="319"/>
      <c r="BM13" s="319"/>
      <c r="BN13" s="319"/>
      <c r="BO13" s="319"/>
      <c r="BP13" s="319"/>
      <c r="BQ13" s="319"/>
      <c r="BR13" s="319"/>
      <c r="BS13" s="319"/>
      <c r="BT13" s="319"/>
      <c r="BU13" s="319"/>
      <c r="BV13" s="319"/>
      <c r="BW13" s="319"/>
      <c r="BX13" s="319"/>
      <c r="BY13" s="319"/>
      <c r="BZ13" s="359"/>
      <c r="CA13" s="359"/>
      <c r="CB13" s="359"/>
      <c r="CC13" s="359"/>
      <c r="CD13" s="359"/>
      <c r="CE13" s="359"/>
      <c r="CF13" s="359"/>
      <c r="CG13" s="359"/>
      <c r="CH13" s="359"/>
      <c r="CI13" s="359"/>
      <c r="CJ13" s="359"/>
      <c r="CK13" s="359"/>
      <c r="CL13" s="359"/>
      <c r="CM13" s="359"/>
      <c r="CN13" s="359"/>
      <c r="CO13" s="359"/>
      <c r="CP13" s="359"/>
      <c r="CQ13" s="359"/>
      <c r="CR13" s="359"/>
      <c r="CS13" s="359"/>
      <c r="CT13" s="359"/>
      <c r="CU13" s="359"/>
      <c r="CV13" s="359"/>
      <c r="CW13" s="359"/>
      <c r="CX13" s="359"/>
      <c r="CY13" s="359"/>
      <c r="CZ13" s="359"/>
    </row>
    <row r="14" s="331" customFormat="true" ht="15" customHeight="true" x14ac:dyDescent="0.2">
      <c r="A14" s="311" t="s">
        <v>97</v>
      </c>
      <c r="B14" s="356"/>
      <c r="C14" s="770" t="s">
        <v>116</v>
      </c>
      <c r="D14" s="771"/>
      <c r="E14" s="771"/>
      <c r="F14" s="771"/>
      <c r="G14" s="772"/>
      <c r="H14" s="773" t="s">
        <v>39</v>
      </c>
      <c r="I14" s="774"/>
      <c r="J14" s="774"/>
      <c r="K14" s="774"/>
      <c r="L14" s="775"/>
      <c r="M14" s="782" t="s">
        <v>38</v>
      </c>
      <c r="N14" s="783"/>
      <c r="O14" s="783"/>
      <c r="P14" s="783"/>
      <c r="Q14" s="784"/>
      <c r="R14" s="15" t="s">
        <v>143</v>
      </c>
      <c r="S14" s="445"/>
      <c r="T14" s="445"/>
      <c r="U14" s="445"/>
      <c r="V14" s="445"/>
      <c r="W14" s="445"/>
      <c r="X14" s="445"/>
      <c r="Y14" s="445"/>
      <c r="Z14" s="445"/>
      <c r="AA14" s="445"/>
      <c r="AB14" s="445"/>
      <c r="AC14" s="445"/>
      <c r="AD14" s="445"/>
      <c r="AE14" s="445"/>
      <c r="AF14" s="445"/>
      <c r="AG14" s="445"/>
      <c r="AH14" s="445"/>
      <c r="AI14" s="445"/>
      <c r="AJ14" s="456"/>
      <c r="AK14" s="456"/>
      <c r="AL14" s="456"/>
      <c r="AM14" s="456"/>
      <c r="AN14" s="456"/>
      <c r="AO14" s="456"/>
      <c r="AP14" s="456"/>
      <c r="AQ14" s="456"/>
      <c r="AR14" s="456"/>
      <c r="AS14" s="456"/>
      <c r="AT14" s="456"/>
      <c r="AU14" s="456"/>
      <c r="AV14" s="456"/>
      <c r="AW14" s="456"/>
      <c r="AX14" s="456"/>
      <c r="AY14" s="456"/>
      <c r="AZ14" s="169"/>
      <c r="BA14" s="365" t="s">
        <v>132</v>
      </c>
      <c r="BB14" s="311" t="s">
        <v>97</v>
      </c>
      <c r="BC14" s="782" t="s">
        <v>116</v>
      </c>
      <c r="BD14" s="783"/>
      <c r="BE14" s="783"/>
      <c r="BF14" s="783"/>
      <c r="BG14" s="811"/>
      <c r="BH14" s="782" t="s">
        <v>39</v>
      </c>
      <c r="BI14" s="783"/>
      <c r="BJ14" s="783"/>
      <c r="BK14" s="783"/>
      <c r="BL14" s="811"/>
      <c r="BM14" s="782" t="s">
        <v>38</v>
      </c>
      <c r="BN14" s="783"/>
      <c r="BO14" s="783"/>
      <c r="BP14" s="783"/>
      <c r="BQ14" s="784"/>
      <c r="BR14" s="14" t="s">
        <v>143</v>
      </c>
      <c r="BS14" s="445"/>
      <c r="BT14" s="445"/>
      <c r="BU14" s="445"/>
      <c r="BV14" s="445"/>
      <c r="BW14" s="445"/>
      <c r="BX14" s="445"/>
      <c r="BY14" s="445"/>
      <c r="BZ14" s="459"/>
      <c r="CA14" s="459"/>
      <c r="CB14" s="459"/>
      <c r="CC14" s="459"/>
      <c r="CD14" s="459"/>
      <c r="CE14" s="459"/>
      <c r="CF14" s="459"/>
      <c r="CG14" s="459"/>
      <c r="CH14" s="459"/>
      <c r="CI14" s="459"/>
      <c r="CJ14" s="363"/>
      <c r="CK14" s="363"/>
      <c r="CL14" s="363"/>
      <c r="CM14" s="363"/>
      <c r="CN14" s="363"/>
      <c r="CO14" s="363"/>
      <c r="CP14" s="363"/>
      <c r="CQ14" s="363"/>
      <c r="CR14" s="363"/>
      <c r="CS14" s="363"/>
      <c r="CT14" s="363"/>
      <c r="CU14" s="363"/>
      <c r="CV14" s="363"/>
      <c r="CW14" s="363"/>
      <c r="CX14" s="363"/>
      <c r="CY14" s="363"/>
      <c r="CZ14" s="363"/>
    </row>
    <row r="15" s="331" customFormat="true" ht="12.75" x14ac:dyDescent="0.2">
      <c r="A15" s="351" t="s">
        <v>88</v>
      </c>
      <c r="B15" s="394"/>
      <c r="C15" s="436" t="s">
        <v>0</v>
      </c>
      <c r="D15" s="592" t="s">
        <v>1</v>
      </c>
      <c r="E15" s="592" t="s">
        <v>2</v>
      </c>
      <c r="F15" s="592" t="s">
        <v>3</v>
      </c>
      <c r="G15" s="593" t="s">
        <v>4</v>
      </c>
      <c r="H15" s="399" t="s">
        <v>0</v>
      </c>
      <c r="I15" s="603" t="s">
        <v>1</v>
      </c>
      <c r="J15" s="603" t="s">
        <v>2</v>
      </c>
      <c r="K15" s="603" t="s">
        <v>3</v>
      </c>
      <c r="L15" s="604" t="s">
        <v>4</v>
      </c>
      <c r="M15" s="400" t="s">
        <v>0</v>
      </c>
      <c r="N15" s="603" t="s">
        <v>1</v>
      </c>
      <c r="O15" s="603" t="s">
        <v>2</v>
      </c>
      <c r="P15" s="603" t="s">
        <v>3</v>
      </c>
      <c r="Q15" s="591" t="s">
        <v>4</v>
      </c>
      <c r="R15" s="399" t="s">
        <v>158</v>
      </c>
      <c r="S15" s="603" t="s">
        <v>159</v>
      </c>
      <c r="T15" s="603" t="s">
        <v>160</v>
      </c>
      <c r="U15" s="603" t="s">
        <v>161</v>
      </c>
      <c r="V15" s="603" t="s">
        <v>162</v>
      </c>
      <c r="W15" s="603" t="s">
        <v>163</v>
      </c>
      <c r="X15" s="603" t="s">
        <v>164</v>
      </c>
      <c r="Y15" s="603" t="s">
        <v>165</v>
      </c>
      <c r="Z15" s="603" t="s">
        <v>166</v>
      </c>
      <c r="AA15" s="603" t="s">
        <v>167</v>
      </c>
      <c r="AB15" s="603" t="s">
        <v>168</v>
      </c>
      <c r="AC15" s="603" t="s">
        <v>169</v>
      </c>
      <c r="AD15" s="603" t="s">
        <v>170</v>
      </c>
      <c r="AE15" s="603" t="s">
        <v>171</v>
      </c>
      <c r="AF15" s="603" t="s">
        <v>172</v>
      </c>
      <c r="AG15" s="603" t="s">
        <v>173</v>
      </c>
      <c r="AH15" s="603" t="s">
        <v>174</v>
      </c>
      <c r="AI15" s="604" t="s">
        <v>175</v>
      </c>
      <c r="AJ15" s="456"/>
      <c r="AK15" s="456"/>
      <c r="AL15" s="456"/>
      <c r="AM15" s="456"/>
      <c r="AN15" s="456"/>
      <c r="AO15" s="456"/>
      <c r="AP15" s="456"/>
      <c r="AQ15" s="456"/>
      <c r="AR15" s="456"/>
      <c r="AS15" s="456"/>
      <c r="AT15" s="456"/>
      <c r="AU15" s="456"/>
      <c r="AV15" s="456"/>
      <c r="AW15" s="456"/>
      <c r="AX15" s="456"/>
      <c r="AY15" s="456"/>
      <c r="AZ15" s="169"/>
      <c r="BA15" s="351" t="s">
        <v>121</v>
      </c>
      <c r="BB15" s="350"/>
      <c r="BC15" s="476" t="s">
        <v>0</v>
      </c>
      <c r="BD15" s="568" t="s">
        <v>1</v>
      </c>
      <c r="BE15" s="568" t="s">
        <v>2</v>
      </c>
      <c r="BF15" s="568" t="s">
        <v>3</v>
      </c>
      <c r="BG15" s="477" t="s">
        <v>4</v>
      </c>
      <c r="BH15" s="476" t="s">
        <v>0</v>
      </c>
      <c r="BI15" s="568" t="s">
        <v>1</v>
      </c>
      <c r="BJ15" s="568" t="s">
        <v>2</v>
      </c>
      <c r="BK15" s="568" t="s">
        <v>3</v>
      </c>
      <c r="BL15" s="477" t="s">
        <v>4</v>
      </c>
      <c r="BM15" s="476" t="s">
        <v>0</v>
      </c>
      <c r="BN15" s="568" t="s">
        <v>1</v>
      </c>
      <c r="BO15" s="568" t="s">
        <v>2</v>
      </c>
      <c r="BP15" s="568" t="s">
        <v>3</v>
      </c>
      <c r="BQ15" s="477" t="s">
        <v>4</v>
      </c>
      <c r="BR15" s="476" t="s">
        <v>158</v>
      </c>
      <c r="BS15" s="568" t="s">
        <v>159</v>
      </c>
      <c r="BT15" s="568" t="s">
        <v>160</v>
      </c>
      <c r="BU15" s="568" t="s">
        <v>161</v>
      </c>
      <c r="BV15" s="568" t="s">
        <v>162</v>
      </c>
      <c r="BW15" s="568" t="s">
        <v>163</v>
      </c>
      <c r="BX15" s="568" t="s">
        <v>164</v>
      </c>
      <c r="BY15" s="569" t="s">
        <v>165</v>
      </c>
      <c r="BZ15" s="569" t="s">
        <v>166</v>
      </c>
      <c r="CA15" s="569" t="s">
        <v>167</v>
      </c>
      <c r="CB15" s="569" t="s">
        <v>168</v>
      </c>
      <c r="CC15" s="569" t="s">
        <v>169</v>
      </c>
      <c r="CD15" s="569" t="s">
        <v>170</v>
      </c>
      <c r="CE15" s="569" t="s">
        <v>171</v>
      </c>
      <c r="CF15" s="569" t="s">
        <v>172</v>
      </c>
      <c r="CG15" s="569" t="s">
        <v>173</v>
      </c>
      <c r="CH15" s="569" t="s">
        <v>174</v>
      </c>
      <c r="CI15" s="569" t="s">
        <v>175</v>
      </c>
      <c r="CJ15" s="168"/>
      <c r="CK15" s="168"/>
      <c r="CL15" s="168"/>
      <c r="CM15" s="168"/>
      <c r="CN15" s="168"/>
      <c r="CO15" s="168"/>
      <c r="CP15" s="168"/>
      <c r="CQ15" s="168"/>
      <c r="CR15" s="168"/>
      <c r="CS15" s="168"/>
      <c r="CT15" s="168"/>
      <c r="CU15" s="168"/>
      <c r="CV15" s="168"/>
      <c r="CW15" s="168"/>
      <c r="CX15" s="168"/>
      <c r="CY15" s="168"/>
      <c r="CZ15" s="168"/>
    </row>
    <row r="16" s="331" customFormat="true" ht="15" customHeight="true" x14ac:dyDescent="0.2">
      <c r="A16" s="776" t="s">
        <v>13</v>
      </c>
      <c r="B16" s="396" t="s">
        <v>14</v>
      </c>
      <c r="C16" s="117">
        <v>96.1305177800146</v>
      </c>
      <c r="D16" s="116">
        <v>74.629998985246942</v>
      </c>
      <c r="E16" s="116">
        <v>67.180349144395223</v>
      </c>
      <c r="F16" s="116">
        <v>98.881828594127413</v>
      </c>
      <c r="G16" s="115">
        <v>98.514990209344617</v>
      </c>
      <c r="H16" s="114">
        <v>98.270455021647436</v>
      </c>
      <c r="I16" s="116">
        <v>97.235784813987124</v>
      </c>
      <c r="J16" s="116">
        <v>98.800022390442592</v>
      </c>
      <c r="K16" s="116">
        <v>99.607278370436973</v>
      </c>
      <c r="L16" s="113">
        <v>99.66885643994847</v>
      </c>
      <c r="M16" s="117">
        <v>56.87757639681179</v>
      </c>
      <c r="N16" s="116">
        <v>57.852726028217361</v>
      </c>
      <c r="O16" s="116">
        <v>65.05242885695958</v>
      </c>
      <c r="P16" s="116">
        <v>63.012864885620523</v>
      </c>
      <c r="Q16" s="115">
        <v>61.699948315134712</v>
      </c>
      <c r="R16" s="114">
        <v>86.476817260535043</v>
      </c>
      <c r="S16" s="116">
        <v>74.031735306147269</v>
      </c>
      <c r="T16" s="116">
        <v>95.06049723512433</v>
      </c>
      <c r="U16" s="116">
        <v>95.818749825141566</v>
      </c>
      <c r="V16" s="116">
        <v>84.977641395726877</v>
      </c>
      <c r="W16" s="116">
        <v>96.028630805820171</v>
      </c>
      <c r="X16" s="116">
        <v>92.657252151753028</v>
      </c>
      <c r="Y16" s="116">
        <v>79.072482125814986</v>
      </c>
      <c r="Z16" s="116">
        <v>68.433308132720356</v>
      </c>
      <c r="AA16" s="116">
        <v>71.780460071807923</v>
      </c>
      <c r="AB16" s="116">
        <v>84.484095098677273</v>
      </c>
      <c r="AC16" s="116">
        <v>95.235704426943997</v>
      </c>
      <c r="AD16" s="116">
        <v>65.358330895882204</v>
      </c>
      <c r="AE16" s="116">
        <v>76.496845686296624</v>
      </c>
      <c r="AF16" s="116">
        <v>96.041930671638568</v>
      </c>
      <c r="AG16" s="116">
        <v>89.246413999702511</v>
      </c>
      <c r="AH16" s="116">
        <v>62.204116482218282</v>
      </c>
      <c r="AI16" s="113">
        <v>66.356327796340437</v>
      </c>
      <c r="AJ16" s="456"/>
      <c r="AK16" s="456"/>
      <c r="AL16" s="456"/>
      <c r="AM16" s="456"/>
      <c r="AN16" s="456"/>
      <c r="AO16" s="456"/>
      <c r="AP16" s="456"/>
      <c r="AQ16" s="456"/>
      <c r="AR16" s="456"/>
      <c r="AS16" s="456"/>
      <c r="AT16" s="456"/>
      <c r="AU16" s="456"/>
      <c r="AV16" s="456"/>
      <c r="AW16" s="456"/>
      <c r="AX16" s="456"/>
      <c r="AY16" s="456"/>
      <c r="AZ16" s="169"/>
      <c r="BA16" s="808" t="s">
        <v>13</v>
      </c>
      <c r="BB16" s="599" t="s">
        <v>14</v>
      </c>
      <c r="BC16" s="41" t="s">
        <v>36</v>
      </c>
      <c r="BD16" s="37" t="s">
        <v>36</v>
      </c>
      <c r="BE16" s="37" t="s">
        <v>36</v>
      </c>
      <c r="BF16" s="37" t="s">
        <v>36</v>
      </c>
      <c r="BG16" s="32" t="s">
        <v>36</v>
      </c>
      <c r="BH16" s="41" t="s">
        <v>36</v>
      </c>
      <c r="BI16" s="37" t="s">
        <v>36</v>
      </c>
      <c r="BJ16" s="37" t="s">
        <v>36</v>
      </c>
      <c r="BK16" s="37" t="s">
        <v>36</v>
      </c>
      <c r="BL16" s="32" t="s">
        <v>36</v>
      </c>
      <c r="BM16" s="41" t="s">
        <v>36</v>
      </c>
      <c r="BN16" s="37" t="s">
        <v>36</v>
      </c>
      <c r="BO16" s="37" t="s">
        <v>36</v>
      </c>
      <c r="BP16" s="37" t="s">
        <v>36</v>
      </c>
      <c r="BQ16" s="32" t="s">
        <v>36</v>
      </c>
      <c r="BR16" s="41" t="s">
        <v>36</v>
      </c>
      <c r="BS16" s="37" t="s">
        <v>36</v>
      </c>
      <c r="BT16" s="37" t="s">
        <v>36</v>
      </c>
      <c r="BU16" s="37" t="s">
        <v>36</v>
      </c>
      <c r="BV16" s="37" t="s">
        <v>36</v>
      </c>
      <c r="BW16" s="37" t="s">
        <v>36</v>
      </c>
      <c r="BX16" s="37" t="s">
        <v>36</v>
      </c>
      <c r="BY16" s="26" t="s">
        <v>36</v>
      </c>
      <c r="BZ16" s="26" t="s">
        <v>36</v>
      </c>
      <c r="CA16" s="26" t="s">
        <v>36</v>
      </c>
      <c r="CB16" s="26" t="s">
        <v>36</v>
      </c>
      <c r="CC16" s="26" t="s">
        <v>36</v>
      </c>
      <c r="CD16" s="26" t="s">
        <v>36</v>
      </c>
      <c r="CE16" s="26" t="s">
        <v>36</v>
      </c>
      <c r="CF16" s="26" t="s">
        <v>36</v>
      </c>
      <c r="CG16" s="26" t="s">
        <v>36</v>
      </c>
      <c r="CH16" s="26" t="s">
        <v>36</v>
      </c>
      <c r="CI16" s="26" t="s">
        <v>36</v>
      </c>
      <c r="CJ16" s="4"/>
      <c r="CK16" s="4"/>
      <c r="CL16" s="4"/>
      <c r="CM16" s="4"/>
      <c r="CN16" s="4"/>
      <c r="CO16" s="4"/>
      <c r="CP16" s="4"/>
      <c r="CQ16" s="4"/>
      <c r="CR16" s="4"/>
      <c r="CS16" s="4"/>
      <c r="CT16" s="4"/>
      <c r="CU16" s="4"/>
      <c r="CV16" s="4"/>
      <c r="CW16" s="4"/>
      <c r="CX16" s="4"/>
      <c r="CY16" s="4"/>
      <c r="CZ16" s="4"/>
    </row>
    <row r="17" s="331" customFormat="true" ht="15" customHeight="true" x14ac:dyDescent="0.2">
      <c r="A17" s="777"/>
      <c r="B17" s="397" t="s">
        <v>52</v>
      </c>
      <c r="C17" s="112">
        <v>3.869482219985402</v>
      </c>
      <c r="D17" s="111">
        <v>25.370001014753058</v>
      </c>
      <c r="E17" s="111">
        <v>32.81965085560477</v>
      </c>
      <c r="F17" s="111">
        <v>1.1181714058725962</v>
      </c>
      <c r="G17" s="110">
        <v>1.485009790655383</v>
      </c>
      <c r="H17" s="109">
        <v>1.7295449783525585</v>
      </c>
      <c r="I17" s="111">
        <v>2.7642151860128785</v>
      </c>
      <c r="J17" s="111">
        <v>1.1999776095574046</v>
      </c>
      <c r="K17" s="111">
        <v>0.39272162956302625</v>
      </c>
      <c r="L17" s="108">
        <v>0.33114356005153289</v>
      </c>
      <c r="M17" s="112">
        <v>43.12242360318821</v>
      </c>
      <c r="N17" s="111">
        <v>42.147273971782639</v>
      </c>
      <c r="O17" s="111">
        <v>34.947571143040427</v>
      </c>
      <c r="P17" s="111">
        <v>36.987135114379477</v>
      </c>
      <c r="Q17" s="110">
        <v>38.300051684865288</v>
      </c>
      <c r="R17" s="109">
        <v>13.523182739464954</v>
      </c>
      <c r="S17" s="111">
        <v>25.968264693852728</v>
      </c>
      <c r="T17" s="111">
        <v>4.9395027648756713</v>
      </c>
      <c r="U17" s="111">
        <v>4.1812501748584294</v>
      </c>
      <c r="V17" s="111">
        <v>15.022358604273123</v>
      </c>
      <c r="W17" s="111">
        <v>3.9713691941798288</v>
      </c>
      <c r="X17" s="111">
        <v>7.342747848246975</v>
      </c>
      <c r="Y17" s="111">
        <v>20.927517874185014</v>
      </c>
      <c r="Z17" s="111">
        <v>31.566691867279641</v>
      </c>
      <c r="AA17" s="111">
        <v>28.219539928192084</v>
      </c>
      <c r="AB17" s="111">
        <v>15.515904901322727</v>
      </c>
      <c r="AC17" s="111">
        <v>4.7642955730559944</v>
      </c>
      <c r="AD17" s="111">
        <v>34.641669104117788</v>
      </c>
      <c r="AE17" s="111">
        <v>23.503154313703376</v>
      </c>
      <c r="AF17" s="111">
        <v>3.9580693283614368</v>
      </c>
      <c r="AG17" s="111">
        <v>10.753586000297483</v>
      </c>
      <c r="AH17" s="111">
        <v>37.795883517781718</v>
      </c>
      <c r="AI17" s="108">
        <v>33.643672203659563</v>
      </c>
      <c r="AJ17" s="456"/>
      <c r="AK17" s="456"/>
      <c r="AL17" s="456"/>
      <c r="AM17" s="456"/>
      <c r="AN17" s="456"/>
      <c r="AO17" s="456"/>
      <c r="AP17" s="456"/>
      <c r="AQ17" s="456"/>
      <c r="AR17" s="456"/>
      <c r="AS17" s="456"/>
      <c r="AT17" s="456"/>
      <c r="AU17" s="456"/>
      <c r="AV17" s="456"/>
      <c r="AW17" s="456"/>
      <c r="AX17" s="456"/>
      <c r="AY17" s="456"/>
      <c r="AZ17" s="169"/>
      <c r="BA17" s="809"/>
      <c r="BB17" s="597" t="s">
        <v>52</v>
      </c>
      <c r="BC17" s="40" t="s">
        <v>36</v>
      </c>
      <c r="BD17" s="36" t="s">
        <v>36</v>
      </c>
      <c r="BE17" s="36" t="s">
        <v>36</v>
      </c>
      <c r="BF17" s="36" t="s">
        <v>36</v>
      </c>
      <c r="BG17" s="31" t="s">
        <v>36</v>
      </c>
      <c r="BH17" s="40" t="s">
        <v>36</v>
      </c>
      <c r="BI17" s="36" t="s">
        <v>36</v>
      </c>
      <c r="BJ17" s="36" t="s">
        <v>36</v>
      </c>
      <c r="BK17" s="36" t="s">
        <v>36</v>
      </c>
      <c r="BL17" s="31" t="s">
        <v>36</v>
      </c>
      <c r="BM17" s="40" t="s">
        <v>36</v>
      </c>
      <c r="BN17" s="36" t="s">
        <v>36</v>
      </c>
      <c r="BO17" s="36" t="s">
        <v>36</v>
      </c>
      <c r="BP17" s="36" t="s">
        <v>36</v>
      </c>
      <c r="BQ17" s="31" t="s">
        <v>36</v>
      </c>
      <c r="BR17" s="40" t="s">
        <v>36</v>
      </c>
      <c r="BS17" s="36" t="s">
        <v>36</v>
      </c>
      <c r="BT17" s="36" t="s">
        <v>36</v>
      </c>
      <c r="BU17" s="36" t="s">
        <v>36</v>
      </c>
      <c r="BV17" s="36" t="s">
        <v>36</v>
      </c>
      <c r="BW17" s="36" t="s">
        <v>36</v>
      </c>
      <c r="BX17" s="36" t="s">
        <v>36</v>
      </c>
      <c r="BY17" s="25" t="s">
        <v>36</v>
      </c>
      <c r="BZ17" s="25" t="s">
        <v>36</v>
      </c>
      <c r="CA17" s="25" t="s">
        <v>36</v>
      </c>
      <c r="CB17" s="25" t="s">
        <v>36</v>
      </c>
      <c r="CC17" s="25" t="s">
        <v>36</v>
      </c>
      <c r="CD17" s="25" t="s">
        <v>36</v>
      </c>
      <c r="CE17" s="25" t="s">
        <v>36</v>
      </c>
      <c r="CF17" s="25" t="s">
        <v>36</v>
      </c>
      <c r="CG17" s="25" t="s">
        <v>36</v>
      </c>
      <c r="CH17" s="25" t="s">
        <v>36</v>
      </c>
      <c r="CI17" s="25" t="s">
        <v>36</v>
      </c>
      <c r="CJ17" s="4"/>
      <c r="CK17" s="4"/>
      <c r="CL17" s="4"/>
      <c r="CM17" s="4"/>
      <c r="CN17" s="4"/>
      <c r="CO17" s="4"/>
      <c r="CP17" s="4"/>
      <c r="CQ17" s="4"/>
      <c r="CR17" s="4"/>
      <c r="CS17" s="4"/>
      <c r="CT17" s="4"/>
      <c r="CU17" s="4"/>
      <c r="CV17" s="4"/>
      <c r="CW17" s="4"/>
      <c r="CX17" s="4"/>
      <c r="CY17" s="4"/>
      <c r="CZ17" s="4"/>
    </row>
    <row r="18" s="331" customFormat="true" ht="15" customHeight="true" x14ac:dyDescent="0.2">
      <c r="A18" s="777" t="s">
        <v>61</v>
      </c>
      <c r="B18" s="397" t="s">
        <v>15</v>
      </c>
      <c r="C18" s="112">
        <v>95.258212050535619</v>
      </c>
      <c r="D18" s="111">
        <v>73.000425204898463</v>
      </c>
      <c r="E18" s="111">
        <v>64.919081890342554</v>
      </c>
      <c r="F18" s="111">
        <v>98.357919124867408</v>
      </c>
      <c r="G18" s="110">
        <v>98.221954348340418</v>
      </c>
      <c r="H18" s="109">
        <v>97.327871165352363</v>
      </c>
      <c r="I18" s="111">
        <v>96.432556307136792</v>
      </c>
      <c r="J18" s="111">
        <v>98.0668460048404</v>
      </c>
      <c r="K18" s="111">
        <v>99.50345253959199</v>
      </c>
      <c r="L18" s="108">
        <v>99.354733713936369</v>
      </c>
      <c r="M18" s="112">
        <v>52.760042955574328</v>
      </c>
      <c r="N18" s="111">
        <v>56.087598474728885</v>
      </c>
      <c r="O18" s="111">
        <v>62.663084914064214</v>
      </c>
      <c r="P18" s="111">
        <v>61.188712825937799</v>
      </c>
      <c r="Q18" s="110">
        <v>60.126981279965541</v>
      </c>
      <c r="R18" s="109">
        <v>85.805853142433833</v>
      </c>
      <c r="S18" s="111">
        <v>73.77956773954898</v>
      </c>
      <c r="T18" s="111">
        <v>94.33157672758216</v>
      </c>
      <c r="U18" s="111">
        <v>94.545793559770857</v>
      </c>
      <c r="V18" s="111">
        <v>83.577704044531998</v>
      </c>
      <c r="W18" s="111">
        <v>95.712621051847336</v>
      </c>
      <c r="X18" s="111">
        <v>90.941342131324987</v>
      </c>
      <c r="Y18" s="111">
        <v>77.966055734854706</v>
      </c>
      <c r="Z18" s="111">
        <v>67.430674836902284</v>
      </c>
      <c r="AA18" s="111">
        <v>70.336483016186378</v>
      </c>
      <c r="AB18" s="111">
        <v>84.484095098677273</v>
      </c>
      <c r="AC18" s="111">
        <v>94.568269501809198</v>
      </c>
      <c r="AD18" s="111">
        <v>65.358330895882204</v>
      </c>
      <c r="AE18" s="111">
        <v>75.134359018077276</v>
      </c>
      <c r="AF18" s="111">
        <v>92.722385508283125</v>
      </c>
      <c r="AG18" s="111">
        <v>85.260032343388943</v>
      </c>
      <c r="AH18" s="111">
        <v>61.163178067892808</v>
      </c>
      <c r="AI18" s="108">
        <v>64.952256574665796</v>
      </c>
      <c r="AJ18" s="456"/>
      <c r="AK18" s="456"/>
      <c r="AL18" s="456"/>
      <c r="AM18" s="456"/>
      <c r="AN18" s="456"/>
      <c r="AO18" s="456"/>
      <c r="AP18" s="456"/>
      <c r="AQ18" s="456"/>
      <c r="AR18" s="456"/>
      <c r="AS18" s="456"/>
      <c r="AT18" s="456"/>
      <c r="AU18" s="456"/>
      <c r="AV18" s="456"/>
      <c r="AW18" s="456"/>
      <c r="AX18" s="456"/>
      <c r="AY18" s="456"/>
      <c r="AZ18" s="169"/>
      <c r="BA18" s="809" t="s">
        <v>61</v>
      </c>
      <c r="BB18" s="597" t="s">
        <v>15</v>
      </c>
      <c r="BC18" s="40" t="s">
        <v>36</v>
      </c>
      <c r="BD18" s="36" t="s">
        <v>36</v>
      </c>
      <c r="BE18" s="36" t="s">
        <v>36</v>
      </c>
      <c r="BF18" s="36" t="s">
        <v>36</v>
      </c>
      <c r="BG18" s="31" t="s">
        <v>36</v>
      </c>
      <c r="BH18" s="40" t="s">
        <v>36</v>
      </c>
      <c r="BI18" s="36" t="s">
        <v>36</v>
      </c>
      <c r="BJ18" s="36" t="s">
        <v>36</v>
      </c>
      <c r="BK18" s="36" t="s">
        <v>36</v>
      </c>
      <c r="BL18" s="31" t="s">
        <v>36</v>
      </c>
      <c r="BM18" s="40" t="s">
        <v>36</v>
      </c>
      <c r="BN18" s="36" t="s">
        <v>36</v>
      </c>
      <c r="BO18" s="36" t="s">
        <v>36</v>
      </c>
      <c r="BP18" s="36" t="s">
        <v>36</v>
      </c>
      <c r="BQ18" s="31" t="s">
        <v>36</v>
      </c>
      <c r="BR18" s="40" t="s">
        <v>36</v>
      </c>
      <c r="BS18" s="36" t="s">
        <v>36</v>
      </c>
      <c r="BT18" s="36" t="s">
        <v>36</v>
      </c>
      <c r="BU18" s="36" t="s">
        <v>36</v>
      </c>
      <c r="BV18" s="36" t="s">
        <v>36</v>
      </c>
      <c r="BW18" s="36" t="s">
        <v>36</v>
      </c>
      <c r="BX18" s="36" t="s">
        <v>36</v>
      </c>
      <c r="BY18" s="25" t="s">
        <v>36</v>
      </c>
      <c r="BZ18" s="25" t="s">
        <v>36</v>
      </c>
      <c r="CA18" s="25" t="s">
        <v>36</v>
      </c>
      <c r="CB18" s="25" t="s">
        <v>36</v>
      </c>
      <c r="CC18" s="25" t="s">
        <v>36</v>
      </c>
      <c r="CD18" s="25" t="s">
        <v>36</v>
      </c>
      <c r="CE18" s="25" t="s">
        <v>36</v>
      </c>
      <c r="CF18" s="25" t="s">
        <v>36</v>
      </c>
      <c r="CG18" s="25" t="s">
        <v>36</v>
      </c>
      <c r="CH18" s="25" t="s">
        <v>36</v>
      </c>
      <c r="CI18" s="25" t="s">
        <v>36</v>
      </c>
      <c r="CJ18" s="4"/>
      <c r="CK18" s="4"/>
      <c r="CL18" s="4"/>
      <c r="CM18" s="4"/>
      <c r="CN18" s="4"/>
      <c r="CO18" s="4"/>
      <c r="CP18" s="4"/>
      <c r="CQ18" s="4"/>
      <c r="CR18" s="4"/>
      <c r="CS18" s="4"/>
      <c r="CT18" s="4"/>
      <c r="CU18" s="4"/>
      <c r="CV18" s="4"/>
      <c r="CW18" s="4"/>
      <c r="CX18" s="4"/>
      <c r="CY18" s="4"/>
      <c r="CZ18" s="4"/>
    </row>
    <row r="19" s="331" customFormat="true" ht="15" customHeight="true" x14ac:dyDescent="0.2">
      <c r="A19" s="777"/>
      <c r="B19" s="397" t="s">
        <v>16</v>
      </c>
      <c r="C19" s="112">
        <v>0.87230572947898255</v>
      </c>
      <c r="D19" s="111">
        <v>1.6127901483912508</v>
      </c>
      <c r="E19" s="111">
        <v>2.2413357562338763</v>
      </c>
      <c r="F19" s="111">
        <v>0.52361588462626341</v>
      </c>
      <c r="G19" s="110">
        <v>0.29303586100419265</v>
      </c>
      <c r="H19" s="109">
        <v>0.9425838562950799</v>
      </c>
      <c r="I19" s="111">
        <v>0.80052660790913033</v>
      </c>
      <c r="J19" s="111">
        <v>0.73317638560219645</v>
      </c>
      <c r="K19" s="111">
        <v>0.10382583084498334</v>
      </c>
      <c r="L19" s="108">
        <v>0.3141227260120984</v>
      </c>
      <c r="M19" s="112">
        <v>3.9949105010749495</v>
      </c>
      <c r="N19" s="111">
        <v>1.7651275534884725</v>
      </c>
      <c r="O19" s="111">
        <v>2.3893439428953593</v>
      </c>
      <c r="P19" s="111">
        <v>1.8241520596827241</v>
      </c>
      <c r="Q19" s="110">
        <v>1.5729670351691716</v>
      </c>
      <c r="R19" s="109">
        <v>0.63391428005734596</v>
      </c>
      <c r="S19" s="111">
        <v>0.25216756659829997</v>
      </c>
      <c r="T19" s="111">
        <v>0.72892050754216997</v>
      </c>
      <c r="U19" s="111">
        <v>1.2729562653707116</v>
      </c>
      <c r="V19" s="111">
        <v>1.3999373511948818</v>
      </c>
      <c r="W19" s="111">
        <v>0.31600975397283909</v>
      </c>
      <c r="X19" s="111">
        <v>1.7159100204280384</v>
      </c>
      <c r="Y19" s="111">
        <v>1.1064263909602863</v>
      </c>
      <c r="Z19" s="111">
        <v>1.0026332958180761</v>
      </c>
      <c r="AA19" s="111">
        <v>1.4439770556215414</v>
      </c>
      <c r="AB19" s="111">
        <v>0</v>
      </c>
      <c r="AC19" s="111">
        <v>0.65937984696592911</v>
      </c>
      <c r="AD19" s="111">
        <v>0</v>
      </c>
      <c r="AE19" s="111">
        <v>1.3624866682193466</v>
      </c>
      <c r="AF19" s="111">
        <v>3.3195451633554391</v>
      </c>
      <c r="AG19" s="111">
        <v>3.9863816563135668</v>
      </c>
      <c r="AH19" s="111">
        <v>1.0409384143254785</v>
      </c>
      <c r="AI19" s="108">
        <v>1.4040712216746341</v>
      </c>
      <c r="AJ19" s="456"/>
      <c r="AK19" s="456"/>
      <c r="AL19" s="456"/>
      <c r="AM19" s="456"/>
      <c r="AN19" s="456"/>
      <c r="AO19" s="456"/>
      <c r="AP19" s="456"/>
      <c r="AQ19" s="456"/>
      <c r="AR19" s="456"/>
      <c r="AS19" s="456"/>
      <c r="AT19" s="456"/>
      <c r="AU19" s="456"/>
      <c r="AV19" s="456"/>
      <c r="AW19" s="456"/>
      <c r="AX19" s="456"/>
      <c r="AY19" s="456"/>
      <c r="AZ19" s="169"/>
      <c r="BA19" s="809"/>
      <c r="BB19" s="597" t="s">
        <v>16</v>
      </c>
      <c r="BC19" s="40" t="s">
        <v>36</v>
      </c>
      <c r="BD19" s="36" t="s">
        <v>36</v>
      </c>
      <c r="BE19" s="36" t="s">
        <v>36</v>
      </c>
      <c r="BF19" s="36" t="s">
        <v>36</v>
      </c>
      <c r="BG19" s="31" t="s">
        <v>36</v>
      </c>
      <c r="BH19" s="40" t="s">
        <v>36</v>
      </c>
      <c r="BI19" s="36" t="s">
        <v>36</v>
      </c>
      <c r="BJ19" s="36" t="s">
        <v>36</v>
      </c>
      <c r="BK19" s="36" t="s">
        <v>36</v>
      </c>
      <c r="BL19" s="31" t="s">
        <v>36</v>
      </c>
      <c r="BM19" s="40" t="s">
        <v>36</v>
      </c>
      <c r="BN19" s="36" t="s">
        <v>36</v>
      </c>
      <c r="BO19" s="36" t="s">
        <v>36</v>
      </c>
      <c r="BP19" s="36" t="s">
        <v>36</v>
      </c>
      <c r="BQ19" s="31" t="s">
        <v>36</v>
      </c>
      <c r="BR19" s="40" t="s">
        <v>36</v>
      </c>
      <c r="BS19" s="36" t="s">
        <v>36</v>
      </c>
      <c r="BT19" s="36" t="s">
        <v>36</v>
      </c>
      <c r="BU19" s="36" t="s">
        <v>36</v>
      </c>
      <c r="BV19" s="36" t="s">
        <v>36</v>
      </c>
      <c r="BW19" s="36" t="s">
        <v>36</v>
      </c>
      <c r="BX19" s="36" t="s">
        <v>36</v>
      </c>
      <c r="BY19" s="25" t="s">
        <v>36</v>
      </c>
      <c r="BZ19" s="25" t="s">
        <v>36</v>
      </c>
      <c r="CA19" s="25" t="s">
        <v>36</v>
      </c>
      <c r="CB19" s="25" t="s">
        <v>36</v>
      </c>
      <c r="CC19" s="25" t="s">
        <v>36</v>
      </c>
      <c r="CD19" s="25" t="s">
        <v>36</v>
      </c>
      <c r="CE19" s="25" t="s">
        <v>36</v>
      </c>
      <c r="CF19" s="25" t="s">
        <v>36</v>
      </c>
      <c r="CG19" s="25" t="s">
        <v>36</v>
      </c>
      <c r="CH19" s="25" t="s">
        <v>36</v>
      </c>
      <c r="CI19" s="25" t="s">
        <v>36</v>
      </c>
      <c r="CJ19" s="4"/>
      <c r="CK19" s="4"/>
      <c r="CL19" s="4"/>
      <c r="CM19" s="4"/>
      <c r="CN19" s="4"/>
      <c r="CO19" s="4"/>
      <c r="CP19" s="4"/>
      <c r="CQ19" s="4"/>
      <c r="CR19" s="4"/>
      <c r="CS19" s="4"/>
      <c r="CT19" s="4"/>
      <c r="CU19" s="4"/>
      <c r="CV19" s="4"/>
      <c r="CW19" s="4"/>
      <c r="CX19" s="4"/>
      <c r="CY19" s="4"/>
      <c r="CZ19" s="4"/>
    </row>
    <row r="20" s="331" customFormat="true" ht="15" customHeight="true" x14ac:dyDescent="0.2">
      <c r="A20" s="777"/>
      <c r="B20" s="397" t="s">
        <v>22</v>
      </c>
      <c r="C20" s="112">
        <v>3.869482219985402</v>
      </c>
      <c r="D20" s="111">
        <v>25.386784646710282</v>
      </c>
      <c r="E20" s="111">
        <v>32.839582353423566</v>
      </c>
      <c r="F20" s="111">
        <v>1.1184649905063218</v>
      </c>
      <c r="G20" s="110">
        <v>1.485009790655383</v>
      </c>
      <c r="H20" s="109">
        <v>1.7295449783525585</v>
      </c>
      <c r="I20" s="111">
        <v>2.7669170849540783</v>
      </c>
      <c r="J20" s="111">
        <v>1.1999776095574046</v>
      </c>
      <c r="K20" s="111">
        <v>0.39272162956302625</v>
      </c>
      <c r="L20" s="108">
        <v>0.33114356005153289</v>
      </c>
      <c r="M20" s="112">
        <v>43.245046543350725</v>
      </c>
      <c r="N20" s="111">
        <v>42.147273971782639</v>
      </c>
      <c r="O20" s="111">
        <v>34.947571143040427</v>
      </c>
      <c r="P20" s="111">
        <v>36.987135114379477</v>
      </c>
      <c r="Q20" s="110">
        <v>38.300051684865288</v>
      </c>
      <c r="R20" s="109">
        <v>13.560232577508819</v>
      </c>
      <c r="S20" s="111">
        <v>25.968264693852728</v>
      </c>
      <c r="T20" s="111">
        <v>4.9395027648756713</v>
      </c>
      <c r="U20" s="111">
        <v>4.1812501748584294</v>
      </c>
      <c r="V20" s="111">
        <v>15.022358604273123</v>
      </c>
      <c r="W20" s="111">
        <v>3.9713691941798288</v>
      </c>
      <c r="X20" s="111">
        <v>7.342747848246975</v>
      </c>
      <c r="Y20" s="111">
        <v>20.927517874185014</v>
      </c>
      <c r="Z20" s="111">
        <v>31.566691867279641</v>
      </c>
      <c r="AA20" s="111">
        <v>28.219539928192084</v>
      </c>
      <c r="AB20" s="111">
        <v>15.515904901322727</v>
      </c>
      <c r="AC20" s="111">
        <v>4.7723506512248717</v>
      </c>
      <c r="AD20" s="111">
        <v>34.641669104117788</v>
      </c>
      <c r="AE20" s="111">
        <v>23.503154313703376</v>
      </c>
      <c r="AF20" s="111">
        <v>3.9580693283614368</v>
      </c>
      <c r="AG20" s="111">
        <v>10.753586000297483</v>
      </c>
      <c r="AH20" s="111">
        <v>37.795883517781718</v>
      </c>
      <c r="AI20" s="108">
        <v>33.643672203659563</v>
      </c>
      <c r="AJ20" s="456"/>
      <c r="AK20" s="456"/>
      <c r="AL20" s="456"/>
      <c r="AM20" s="456"/>
      <c r="AN20" s="456"/>
      <c r="AO20" s="456"/>
      <c r="AP20" s="456"/>
      <c r="AQ20" s="456"/>
      <c r="AR20" s="456"/>
      <c r="AS20" s="456"/>
      <c r="AT20" s="456"/>
      <c r="AU20" s="456"/>
      <c r="AV20" s="456"/>
      <c r="AW20" s="456"/>
      <c r="AX20" s="456"/>
      <c r="AY20" s="456"/>
      <c r="AZ20" s="169"/>
      <c r="BA20" s="809"/>
      <c r="BB20" s="597" t="s">
        <v>22</v>
      </c>
      <c r="BC20" s="40" t="s">
        <v>36</v>
      </c>
      <c r="BD20" s="36" t="s">
        <v>36</v>
      </c>
      <c r="BE20" s="36" t="s">
        <v>36</v>
      </c>
      <c r="BF20" s="36" t="s">
        <v>36</v>
      </c>
      <c r="BG20" s="31" t="s">
        <v>36</v>
      </c>
      <c r="BH20" s="40" t="s">
        <v>36</v>
      </c>
      <c r="BI20" s="36" t="s">
        <v>36</v>
      </c>
      <c r="BJ20" s="36" t="s">
        <v>36</v>
      </c>
      <c r="BK20" s="36" t="s">
        <v>36</v>
      </c>
      <c r="BL20" s="31" t="s">
        <v>36</v>
      </c>
      <c r="BM20" s="40" t="s">
        <v>36</v>
      </c>
      <c r="BN20" s="36" t="s">
        <v>36</v>
      </c>
      <c r="BO20" s="36" t="s">
        <v>36</v>
      </c>
      <c r="BP20" s="36" t="s">
        <v>36</v>
      </c>
      <c r="BQ20" s="31" t="s">
        <v>36</v>
      </c>
      <c r="BR20" s="40" t="s">
        <v>36</v>
      </c>
      <c r="BS20" s="36" t="s">
        <v>36</v>
      </c>
      <c r="BT20" s="36" t="s">
        <v>36</v>
      </c>
      <c r="BU20" s="36" t="s">
        <v>36</v>
      </c>
      <c r="BV20" s="36" t="s">
        <v>36</v>
      </c>
      <c r="BW20" s="36" t="s">
        <v>36</v>
      </c>
      <c r="BX20" s="36" t="s">
        <v>36</v>
      </c>
      <c r="BY20" s="25" t="s">
        <v>36</v>
      </c>
      <c r="BZ20" s="25" t="s">
        <v>36</v>
      </c>
      <c r="CA20" s="25" t="s">
        <v>36</v>
      </c>
      <c r="CB20" s="25" t="s">
        <v>36</v>
      </c>
      <c r="CC20" s="25" t="s">
        <v>36</v>
      </c>
      <c r="CD20" s="25" t="s">
        <v>36</v>
      </c>
      <c r="CE20" s="25" t="s">
        <v>36</v>
      </c>
      <c r="CF20" s="25" t="s">
        <v>36</v>
      </c>
      <c r="CG20" s="25" t="s">
        <v>36</v>
      </c>
      <c r="CH20" s="25" t="s">
        <v>36</v>
      </c>
      <c r="CI20" s="25" t="s">
        <v>36</v>
      </c>
      <c r="CJ20" s="4"/>
      <c r="CK20" s="4"/>
      <c r="CL20" s="4"/>
      <c r="CM20" s="4"/>
      <c r="CN20" s="4"/>
      <c r="CO20" s="4"/>
      <c r="CP20" s="4"/>
      <c r="CQ20" s="4"/>
      <c r="CR20" s="4"/>
      <c r="CS20" s="4"/>
      <c r="CT20" s="4"/>
      <c r="CU20" s="4"/>
      <c r="CV20" s="4"/>
      <c r="CW20" s="4"/>
      <c r="CX20" s="4"/>
      <c r="CY20" s="4"/>
      <c r="CZ20" s="4"/>
    </row>
    <row r="21" s="331" customFormat="true" ht="15" customHeight="true" x14ac:dyDescent="0.2">
      <c r="A21" s="777"/>
      <c r="B21" s="397" t="s">
        <v>17</v>
      </c>
      <c r="C21" s="112">
        <v>0</v>
      </c>
      <c r="D21" s="111">
        <v>0</v>
      </c>
      <c r="E21" s="111">
        <v>0</v>
      </c>
      <c r="F21" s="111">
        <v>0</v>
      </c>
      <c r="G21" s="110">
        <v>0</v>
      </c>
      <c r="H21" s="109">
        <v>0</v>
      </c>
      <c r="I21" s="111">
        <v>0</v>
      </c>
      <c r="J21" s="111">
        <v>0</v>
      </c>
      <c r="K21" s="111">
        <v>0</v>
      </c>
      <c r="L21" s="108">
        <v>0</v>
      </c>
      <c r="M21" s="112">
        <v>0</v>
      </c>
      <c r="N21" s="111">
        <v>0</v>
      </c>
      <c r="O21" s="111">
        <v>0</v>
      </c>
      <c r="P21" s="111">
        <v>0</v>
      </c>
      <c r="Q21" s="110">
        <v>0</v>
      </c>
      <c r="R21" s="109">
        <v>0</v>
      </c>
      <c r="S21" s="111">
        <v>0</v>
      </c>
      <c r="T21" s="111">
        <v>0</v>
      </c>
      <c r="U21" s="111">
        <v>0</v>
      </c>
      <c r="V21" s="111">
        <v>0</v>
      </c>
      <c r="W21" s="111">
        <v>0</v>
      </c>
      <c r="X21" s="111">
        <v>0</v>
      </c>
      <c r="Y21" s="111">
        <v>0</v>
      </c>
      <c r="Z21" s="111">
        <v>0</v>
      </c>
      <c r="AA21" s="111">
        <v>0</v>
      </c>
      <c r="AB21" s="111">
        <v>0</v>
      </c>
      <c r="AC21" s="111">
        <v>0</v>
      </c>
      <c r="AD21" s="111">
        <v>0</v>
      </c>
      <c r="AE21" s="111">
        <v>0</v>
      </c>
      <c r="AF21" s="111">
        <v>0</v>
      </c>
      <c r="AG21" s="111">
        <v>0</v>
      </c>
      <c r="AH21" s="111">
        <v>0</v>
      </c>
      <c r="AI21" s="108">
        <v>0</v>
      </c>
      <c r="AJ21" s="456"/>
      <c r="AK21" s="456"/>
      <c r="AL21" s="456"/>
      <c r="AM21" s="456"/>
      <c r="AN21" s="456"/>
      <c r="AO21" s="456"/>
      <c r="AP21" s="456"/>
      <c r="AQ21" s="456"/>
      <c r="AR21" s="456"/>
      <c r="AS21" s="456"/>
      <c r="AT21" s="456"/>
      <c r="AU21" s="456"/>
      <c r="AV21" s="456"/>
      <c r="AW21" s="456"/>
      <c r="AX21" s="456"/>
      <c r="AY21" s="456"/>
      <c r="AZ21" s="169"/>
      <c r="BA21" s="809"/>
      <c r="BB21" s="597" t="s">
        <v>17</v>
      </c>
      <c r="BC21" s="40" t="s">
        <v>36</v>
      </c>
      <c r="BD21" s="36" t="s">
        <v>36</v>
      </c>
      <c r="BE21" s="36" t="s">
        <v>36</v>
      </c>
      <c r="BF21" s="36" t="s">
        <v>36</v>
      </c>
      <c r="BG21" s="31" t="s">
        <v>36</v>
      </c>
      <c r="BH21" s="40" t="s">
        <v>36</v>
      </c>
      <c r="BI21" s="36" t="s">
        <v>36</v>
      </c>
      <c r="BJ21" s="36" t="s">
        <v>36</v>
      </c>
      <c r="BK21" s="36" t="s">
        <v>36</v>
      </c>
      <c r="BL21" s="31" t="s">
        <v>36</v>
      </c>
      <c r="BM21" s="40" t="s">
        <v>36</v>
      </c>
      <c r="BN21" s="36" t="s">
        <v>36</v>
      </c>
      <c r="BO21" s="36" t="s">
        <v>36</v>
      </c>
      <c r="BP21" s="36" t="s">
        <v>36</v>
      </c>
      <c r="BQ21" s="31" t="s">
        <v>36</v>
      </c>
      <c r="BR21" s="40" t="s">
        <v>36</v>
      </c>
      <c r="BS21" s="36" t="s">
        <v>36</v>
      </c>
      <c r="BT21" s="36" t="s">
        <v>36</v>
      </c>
      <c r="BU21" s="36" t="s">
        <v>36</v>
      </c>
      <c r="BV21" s="36" t="s">
        <v>36</v>
      </c>
      <c r="BW21" s="36" t="s">
        <v>36</v>
      </c>
      <c r="BX21" s="36" t="s">
        <v>36</v>
      </c>
      <c r="BY21" s="25" t="s">
        <v>36</v>
      </c>
      <c r="BZ21" s="25" t="s">
        <v>36</v>
      </c>
      <c r="CA21" s="25" t="s">
        <v>36</v>
      </c>
      <c r="CB21" s="25" t="s">
        <v>36</v>
      </c>
      <c r="CC21" s="25" t="s">
        <v>36</v>
      </c>
      <c r="CD21" s="25" t="s">
        <v>36</v>
      </c>
      <c r="CE21" s="25" t="s">
        <v>36</v>
      </c>
      <c r="CF21" s="25" t="s">
        <v>36</v>
      </c>
      <c r="CG21" s="25" t="s">
        <v>36</v>
      </c>
      <c r="CH21" s="25" t="s">
        <v>36</v>
      </c>
      <c r="CI21" s="25" t="s">
        <v>36</v>
      </c>
      <c r="CJ21" s="4"/>
      <c r="CK21" s="4"/>
      <c r="CL21" s="4"/>
      <c r="CM21" s="4"/>
      <c r="CN21" s="4"/>
      <c r="CO21" s="4"/>
      <c r="CP21" s="4"/>
      <c r="CQ21" s="4"/>
      <c r="CR21" s="4"/>
      <c r="CS21" s="4"/>
      <c r="CT21" s="4"/>
      <c r="CU21" s="4"/>
      <c r="CV21" s="4"/>
      <c r="CW21" s="4"/>
      <c r="CX21" s="4"/>
      <c r="CY21" s="4"/>
      <c r="CZ21" s="4"/>
    </row>
    <row r="22" s="331" customFormat="true" ht="15" customHeight="true" x14ac:dyDescent="0.2">
      <c r="A22" s="777" t="s">
        <v>55</v>
      </c>
      <c r="B22" s="397" t="s">
        <v>50</v>
      </c>
      <c r="C22" s="112">
        <v>0.90741811198309563</v>
      </c>
      <c r="D22" s="111">
        <v>2.1615341742810203</v>
      </c>
      <c r="E22" s="111">
        <v>3.3372868048984365</v>
      </c>
      <c r="F22" s="111">
        <v>0.52953858834815892</v>
      </c>
      <c r="G22" s="110">
        <v>0.29745306818941025</v>
      </c>
      <c r="H22" s="109">
        <v>0.95917318800187046</v>
      </c>
      <c r="I22" s="111">
        <v>0.82330682511482545</v>
      </c>
      <c r="J22" s="111">
        <v>0.74208119377219905</v>
      </c>
      <c r="K22" s="111">
        <v>0.10423518496194392</v>
      </c>
      <c r="L22" s="108">
        <v>0.31516637918020129</v>
      </c>
      <c r="M22" s="112">
        <v>7.0388754774089515</v>
      </c>
      <c r="N22" s="111">
        <v>3.0510706662768849</v>
      </c>
      <c r="O22" s="111">
        <v>3.6729511639744681</v>
      </c>
      <c r="P22" s="111">
        <v>2.8948883104964072</v>
      </c>
      <c r="Q22" s="110">
        <v>2.549381447023563</v>
      </c>
      <c r="R22" s="109">
        <v>0.73335953920256003</v>
      </c>
      <c r="S22" s="111">
        <v>0.34062090474510476</v>
      </c>
      <c r="T22" s="111">
        <v>0.76679643883962134</v>
      </c>
      <c r="U22" s="111">
        <v>1.3285043560824092</v>
      </c>
      <c r="V22" s="111">
        <v>1.6474184599636086</v>
      </c>
      <c r="W22" s="111">
        <v>0.32907868343123997</v>
      </c>
      <c r="X22" s="111">
        <v>1.8518896045155104</v>
      </c>
      <c r="Y22" s="111">
        <v>1.3992559247094492</v>
      </c>
      <c r="Z22" s="111">
        <v>1.4651246931882311</v>
      </c>
      <c r="AA22" s="111">
        <v>2.0116575655505859</v>
      </c>
      <c r="AB22" s="111">
        <v>0</v>
      </c>
      <c r="AC22" s="111">
        <v>0.69242478573730581</v>
      </c>
      <c r="AD22" s="111">
        <v>0</v>
      </c>
      <c r="AE22" s="111">
        <v>1.7811017643874141</v>
      </c>
      <c r="AF22" s="111">
        <v>3.4563498881595365</v>
      </c>
      <c r="AG22" s="111">
        <v>4.4667135380104508</v>
      </c>
      <c r="AH22" s="111">
        <v>1.6734236786773458</v>
      </c>
      <c r="AI22" s="108">
        <v>2.1159567870964504</v>
      </c>
      <c r="AJ22" s="456"/>
      <c r="AK22" s="456"/>
      <c r="AL22" s="456"/>
      <c r="AM22" s="456"/>
      <c r="AN22" s="456"/>
      <c r="AO22" s="456"/>
      <c r="AP22" s="456"/>
      <c r="AQ22" s="456"/>
      <c r="AR22" s="456"/>
      <c r="AS22" s="456"/>
      <c r="AT22" s="456"/>
      <c r="AU22" s="456"/>
      <c r="AV22" s="456"/>
      <c r="AW22" s="456"/>
      <c r="AX22" s="456"/>
      <c r="AY22" s="456"/>
      <c r="AZ22" s="169"/>
      <c r="BA22" s="809" t="s">
        <v>55</v>
      </c>
      <c r="BB22" s="597" t="s">
        <v>50</v>
      </c>
      <c r="BC22" s="40" t="s">
        <v>36</v>
      </c>
      <c r="BD22" s="36" t="s">
        <v>36</v>
      </c>
      <c r="BE22" s="36" t="s">
        <v>36</v>
      </c>
      <c r="BF22" s="36" t="s">
        <v>36</v>
      </c>
      <c r="BG22" s="31" t="s">
        <v>36</v>
      </c>
      <c r="BH22" s="40" t="s">
        <v>36</v>
      </c>
      <c r="BI22" s="36" t="s">
        <v>36</v>
      </c>
      <c r="BJ22" s="36" t="s">
        <v>36</v>
      </c>
      <c r="BK22" s="36" t="s">
        <v>36</v>
      </c>
      <c r="BL22" s="31" t="s">
        <v>36</v>
      </c>
      <c r="BM22" s="40" t="s">
        <v>36</v>
      </c>
      <c r="BN22" s="36" t="s">
        <v>36</v>
      </c>
      <c r="BO22" s="36" t="s">
        <v>36</v>
      </c>
      <c r="BP22" s="36" t="s">
        <v>36</v>
      </c>
      <c r="BQ22" s="31" t="s">
        <v>36</v>
      </c>
      <c r="BR22" s="40" t="s">
        <v>36</v>
      </c>
      <c r="BS22" s="36" t="s">
        <v>36</v>
      </c>
      <c r="BT22" s="36" t="s">
        <v>36</v>
      </c>
      <c r="BU22" s="36" t="s">
        <v>36</v>
      </c>
      <c r="BV22" s="36" t="s">
        <v>36</v>
      </c>
      <c r="BW22" s="36" t="s">
        <v>36</v>
      </c>
      <c r="BX22" s="36" t="s">
        <v>36</v>
      </c>
      <c r="BY22" s="25" t="s">
        <v>36</v>
      </c>
      <c r="BZ22" s="25" t="s">
        <v>36</v>
      </c>
      <c r="CA22" s="25" t="s">
        <v>36</v>
      </c>
      <c r="CB22" s="25" t="s">
        <v>36</v>
      </c>
      <c r="CC22" s="25" t="s">
        <v>36</v>
      </c>
      <c r="CD22" s="25" t="s">
        <v>36</v>
      </c>
      <c r="CE22" s="25" t="s">
        <v>36</v>
      </c>
      <c r="CF22" s="25" t="s">
        <v>36</v>
      </c>
      <c r="CG22" s="25" t="s">
        <v>36</v>
      </c>
      <c r="CH22" s="25" t="s">
        <v>36</v>
      </c>
      <c r="CI22" s="25" t="s">
        <v>36</v>
      </c>
      <c r="CJ22" s="4"/>
      <c r="CK22" s="4"/>
      <c r="CL22" s="4"/>
      <c r="CM22" s="4"/>
      <c r="CN22" s="4"/>
      <c r="CO22" s="4"/>
      <c r="CP22" s="4"/>
      <c r="CQ22" s="4"/>
      <c r="CR22" s="4"/>
      <c r="CS22" s="4"/>
      <c r="CT22" s="4"/>
      <c r="CU22" s="4"/>
      <c r="CV22" s="4"/>
      <c r="CW22" s="4"/>
      <c r="CX22" s="4"/>
      <c r="CY22" s="4"/>
      <c r="CZ22" s="4"/>
    </row>
    <row r="23" s="331" customFormat="true" ht="15" customHeight="true" x14ac:dyDescent="0.2">
      <c r="A23" s="785"/>
      <c r="B23" s="398" t="s">
        <v>49</v>
      </c>
      <c r="C23" s="107">
        <v>99.092581888016909</v>
      </c>
      <c r="D23" s="106">
        <v>97.838465825718984</v>
      </c>
      <c r="E23" s="106">
        <v>96.662713195101574</v>
      </c>
      <c r="F23" s="106">
        <v>99.47046141165184</v>
      </c>
      <c r="G23" s="105">
        <v>99.702546931810588</v>
      </c>
      <c r="H23" s="104">
        <v>99.04082681199813</v>
      </c>
      <c r="I23" s="106">
        <v>99.176693174885173</v>
      </c>
      <c r="J23" s="106">
        <v>99.257918806227792</v>
      </c>
      <c r="K23" s="106">
        <v>99.895764815038063</v>
      </c>
      <c r="L23" s="103">
        <v>99.684833620819802</v>
      </c>
      <c r="M23" s="107">
        <v>92.961124522591049</v>
      </c>
      <c r="N23" s="106">
        <v>96.948929333723115</v>
      </c>
      <c r="O23" s="106">
        <v>96.327048836025526</v>
      </c>
      <c r="P23" s="106">
        <v>97.105111689503588</v>
      </c>
      <c r="Q23" s="105">
        <v>97.450618552976437</v>
      </c>
      <c r="R23" s="104">
        <v>99.266640460797433</v>
      </c>
      <c r="S23" s="106">
        <v>99.659379095254891</v>
      </c>
      <c r="T23" s="106">
        <v>99.23320356116038</v>
      </c>
      <c r="U23" s="106">
        <v>98.671495643917595</v>
      </c>
      <c r="V23" s="106">
        <v>98.352581540036383</v>
      </c>
      <c r="W23" s="106">
        <v>99.670921316568766</v>
      </c>
      <c r="X23" s="106">
        <v>98.148110395484494</v>
      </c>
      <c r="Y23" s="106">
        <v>98.60074407529055</v>
      </c>
      <c r="Z23" s="106">
        <v>98.53487530681177</v>
      </c>
      <c r="AA23" s="106">
        <v>97.988342434449422</v>
      </c>
      <c r="AB23" s="106">
        <v>100</v>
      </c>
      <c r="AC23" s="106">
        <v>99.307575214262684</v>
      </c>
      <c r="AD23" s="106">
        <v>100</v>
      </c>
      <c r="AE23" s="106">
        <v>98.218898235612585</v>
      </c>
      <c r="AF23" s="106">
        <v>96.543650111840464</v>
      </c>
      <c r="AG23" s="106">
        <v>95.533286461989547</v>
      </c>
      <c r="AH23" s="106">
        <v>98.326576321322662</v>
      </c>
      <c r="AI23" s="103">
        <v>97.884043212903549</v>
      </c>
      <c r="AJ23" s="456"/>
      <c r="AK23" s="456"/>
      <c r="AL23" s="456"/>
      <c r="AM23" s="456"/>
      <c r="AN23" s="456"/>
      <c r="AO23" s="456"/>
      <c r="AP23" s="456"/>
      <c r="AQ23" s="456"/>
      <c r="AR23" s="456"/>
      <c r="AS23" s="456"/>
      <c r="AT23" s="456"/>
      <c r="AU23" s="456"/>
      <c r="AV23" s="456"/>
      <c r="AW23" s="456"/>
      <c r="AX23" s="456"/>
      <c r="AY23" s="456"/>
      <c r="AZ23" s="169"/>
      <c r="BA23" s="810"/>
      <c r="BB23" s="601" t="s">
        <v>49</v>
      </c>
      <c r="BC23" s="39" t="s">
        <v>36</v>
      </c>
      <c r="BD23" s="35" t="s">
        <v>36</v>
      </c>
      <c r="BE23" s="35" t="s">
        <v>36</v>
      </c>
      <c r="BF23" s="35" t="s">
        <v>36</v>
      </c>
      <c r="BG23" s="30" t="s">
        <v>36</v>
      </c>
      <c r="BH23" s="39" t="s">
        <v>36</v>
      </c>
      <c r="BI23" s="35" t="s">
        <v>36</v>
      </c>
      <c r="BJ23" s="35" t="s">
        <v>36</v>
      </c>
      <c r="BK23" s="35" t="s">
        <v>36</v>
      </c>
      <c r="BL23" s="30" t="s">
        <v>36</v>
      </c>
      <c r="BM23" s="39" t="s">
        <v>36</v>
      </c>
      <c r="BN23" s="35" t="s">
        <v>36</v>
      </c>
      <c r="BO23" s="35" t="s">
        <v>36</v>
      </c>
      <c r="BP23" s="35" t="s">
        <v>36</v>
      </c>
      <c r="BQ23" s="30" t="s">
        <v>36</v>
      </c>
      <c r="BR23" s="39" t="s">
        <v>36</v>
      </c>
      <c r="BS23" s="35" t="s">
        <v>36</v>
      </c>
      <c r="BT23" s="35" t="s">
        <v>36</v>
      </c>
      <c r="BU23" s="35" t="s">
        <v>36</v>
      </c>
      <c r="BV23" s="35" t="s">
        <v>36</v>
      </c>
      <c r="BW23" s="35" t="s">
        <v>36</v>
      </c>
      <c r="BX23" s="35" t="s">
        <v>36</v>
      </c>
      <c r="BY23" s="24" t="s">
        <v>36</v>
      </c>
      <c r="BZ23" s="24" t="s">
        <v>36</v>
      </c>
      <c r="CA23" s="24" t="s">
        <v>36</v>
      </c>
      <c r="CB23" s="24" t="s">
        <v>36</v>
      </c>
      <c r="CC23" s="24" t="s">
        <v>36</v>
      </c>
      <c r="CD23" s="24" t="s">
        <v>36</v>
      </c>
      <c r="CE23" s="24" t="s">
        <v>36</v>
      </c>
      <c r="CF23" s="24" t="s">
        <v>36</v>
      </c>
      <c r="CG23" s="24" t="s">
        <v>36</v>
      </c>
      <c r="CH23" s="24" t="s">
        <v>36</v>
      </c>
      <c r="CI23" s="24" t="s">
        <v>36</v>
      </c>
      <c r="CJ23" s="4"/>
      <c r="CK23" s="4"/>
      <c r="CL23" s="4"/>
      <c r="CM23" s="4"/>
      <c r="CN23" s="4"/>
      <c r="CO23" s="4"/>
      <c r="CP23" s="4"/>
      <c r="CQ23" s="4"/>
      <c r="CR23" s="4"/>
      <c r="CS23" s="4"/>
      <c r="CT23" s="4"/>
      <c r="CU23" s="4"/>
      <c r="CV23" s="4"/>
      <c r="CW23" s="4"/>
      <c r="CX23" s="4"/>
      <c r="CY23" s="4"/>
      <c r="CZ23" s="4"/>
    </row>
    <row r="24" s="327" customFormat="true" ht="15" hidden="true" customHeight="true" x14ac:dyDescent="0.2">
      <c r="A24" s="786" t="s">
        <v>48</v>
      </c>
      <c r="B24" s="395" t="s">
        <v>60</v>
      </c>
      <c r="C24" s="401"/>
      <c r="D24" s="402"/>
      <c r="E24" s="402"/>
      <c r="F24" s="402"/>
      <c r="G24" s="403"/>
      <c r="H24" s="404"/>
      <c r="I24" s="402"/>
      <c r="J24" s="402"/>
      <c r="K24" s="402"/>
      <c r="L24" s="405"/>
      <c r="M24" s="401"/>
      <c r="N24" s="402"/>
      <c r="O24" s="402"/>
      <c r="P24" s="402"/>
      <c r="Q24" s="403"/>
      <c r="R24" s="404"/>
      <c r="S24" s="402"/>
      <c r="T24" s="402"/>
      <c r="U24" s="402"/>
      <c r="V24" s="402"/>
      <c r="W24" s="402"/>
      <c r="X24" s="402"/>
      <c r="Y24" s="402"/>
      <c r="Z24" s="402"/>
      <c r="AA24" s="402"/>
      <c r="AB24" s="405"/>
      <c r="AC24" s="405"/>
      <c r="AD24" s="405"/>
      <c r="AE24" s="405"/>
      <c r="AF24" s="405"/>
      <c r="AG24" s="405"/>
      <c r="AH24" s="405"/>
      <c r="AI24" s="405"/>
      <c r="AJ24" s="174"/>
      <c r="AK24" s="174"/>
      <c r="AL24" s="174"/>
      <c r="AM24" s="174"/>
      <c r="AN24" s="174"/>
      <c r="AO24" s="174"/>
      <c r="AP24" s="174"/>
      <c r="AQ24" s="174"/>
      <c r="AR24" s="174"/>
      <c r="AS24" s="174"/>
      <c r="AT24" s="174"/>
      <c r="AU24" s="174"/>
      <c r="AV24" s="174"/>
      <c r="AW24" s="174"/>
      <c r="AX24" s="174"/>
      <c r="AY24" s="174"/>
      <c r="AZ24" s="364"/>
      <c r="BB24" s="329"/>
      <c r="BZ24" s="364"/>
      <c r="CA24" s="364"/>
      <c r="CB24" s="364"/>
      <c r="CC24" s="364"/>
      <c r="CD24" s="364"/>
      <c r="CE24" s="364"/>
      <c r="CF24" s="364"/>
      <c r="CG24" s="364"/>
      <c r="CH24" s="364"/>
      <c r="CI24" s="364"/>
      <c r="CJ24" s="364"/>
      <c r="CK24" s="364"/>
      <c r="CL24" s="364"/>
      <c r="CM24" s="364"/>
      <c r="CN24" s="364"/>
      <c r="CO24" s="364"/>
      <c r="CP24" s="364"/>
      <c r="CQ24" s="364"/>
      <c r="CR24" s="364"/>
      <c r="CS24" s="364"/>
      <c r="CT24" s="364"/>
      <c r="CU24" s="364"/>
      <c r="CV24" s="364"/>
      <c r="CW24" s="364"/>
      <c r="CX24" s="364"/>
      <c r="CY24" s="364"/>
      <c r="CZ24" s="364"/>
    </row>
    <row r="25" s="327" customFormat="true" ht="15" hidden="true" customHeight="true" x14ac:dyDescent="0.2">
      <c r="A25" s="787"/>
      <c r="B25" s="392" t="s">
        <v>59</v>
      </c>
      <c r="C25" s="406"/>
      <c r="D25" s="407"/>
      <c r="E25" s="407"/>
      <c r="F25" s="407"/>
      <c r="G25" s="408"/>
      <c r="H25" s="409"/>
      <c r="I25" s="407"/>
      <c r="J25" s="407"/>
      <c r="K25" s="407"/>
      <c r="L25" s="410"/>
      <c r="M25" s="406"/>
      <c r="N25" s="407"/>
      <c r="O25" s="407"/>
      <c r="P25" s="407"/>
      <c r="Q25" s="408"/>
      <c r="R25" s="409"/>
      <c r="S25" s="407"/>
      <c r="T25" s="407"/>
      <c r="U25" s="407"/>
      <c r="V25" s="407"/>
      <c r="W25" s="407"/>
      <c r="X25" s="407"/>
      <c r="Y25" s="407"/>
      <c r="Z25" s="407"/>
      <c r="AA25" s="407"/>
      <c r="AB25" s="410"/>
      <c r="AC25" s="410"/>
      <c r="AD25" s="410"/>
      <c r="AE25" s="410"/>
      <c r="AF25" s="410"/>
      <c r="AG25" s="410"/>
      <c r="AH25" s="410"/>
      <c r="AI25" s="410"/>
      <c r="AJ25" s="174"/>
      <c r="AK25" s="174"/>
      <c r="AL25" s="174"/>
      <c r="AM25" s="174"/>
      <c r="AN25" s="174"/>
      <c r="AO25" s="174"/>
      <c r="AP25" s="174"/>
      <c r="AQ25" s="174"/>
      <c r="AR25" s="174"/>
      <c r="AS25" s="174"/>
      <c r="AT25" s="174"/>
      <c r="AU25" s="174"/>
      <c r="AV25" s="174"/>
      <c r="AW25" s="174"/>
      <c r="AX25" s="174"/>
      <c r="AY25" s="174"/>
      <c r="AZ25" s="364"/>
      <c r="BB25" s="329"/>
      <c r="BZ25" s="364"/>
      <c r="CA25" s="364"/>
      <c r="CB25" s="364"/>
      <c r="CC25" s="364"/>
      <c r="CD25" s="364"/>
      <c r="CE25" s="364"/>
      <c r="CF25" s="364"/>
      <c r="CG25" s="364"/>
      <c r="CH25" s="364"/>
      <c r="CI25" s="364"/>
      <c r="CJ25" s="364"/>
      <c r="CK25" s="364"/>
      <c r="CL25" s="364"/>
      <c r="CM25" s="364"/>
      <c r="CN25" s="364"/>
      <c r="CO25" s="364"/>
      <c r="CP25" s="364"/>
      <c r="CQ25" s="364"/>
      <c r="CR25" s="364"/>
      <c r="CS25" s="364"/>
      <c r="CT25" s="364"/>
      <c r="CU25" s="364"/>
      <c r="CV25" s="364"/>
      <c r="CW25" s="364"/>
      <c r="CX25" s="364"/>
      <c r="CY25" s="364"/>
      <c r="CZ25" s="364"/>
    </row>
    <row r="26" s="327" customFormat="true" ht="15" hidden="true" customHeight="true" x14ac:dyDescent="0.2">
      <c r="A26" s="788"/>
      <c r="B26" s="393" t="s">
        <v>47</v>
      </c>
      <c r="C26" s="411"/>
      <c r="D26" s="412"/>
      <c r="E26" s="412"/>
      <c r="F26" s="412"/>
      <c r="G26" s="413"/>
      <c r="H26" s="414"/>
      <c r="I26" s="412"/>
      <c r="J26" s="412"/>
      <c r="K26" s="412"/>
      <c r="L26" s="415"/>
      <c r="M26" s="411"/>
      <c r="N26" s="412"/>
      <c r="O26" s="412"/>
      <c r="P26" s="412"/>
      <c r="Q26" s="413"/>
      <c r="R26" s="13"/>
      <c r="S26" s="12"/>
      <c r="T26" s="12"/>
      <c r="U26" s="12"/>
      <c r="V26" s="12"/>
      <c r="W26" s="12"/>
      <c r="X26" s="12"/>
      <c r="Y26" s="12"/>
      <c r="Z26" s="12"/>
      <c r="AA26" s="12"/>
      <c r="AB26" s="11"/>
      <c r="AC26" s="11"/>
      <c r="AD26" s="11"/>
      <c r="AE26" s="11"/>
      <c r="AF26" s="11"/>
      <c r="AG26" s="11"/>
      <c r="AH26" s="11"/>
      <c r="AI26" s="11"/>
      <c r="AJ26" s="174"/>
      <c r="AK26" s="174"/>
      <c r="AL26" s="174"/>
      <c r="AM26" s="174"/>
      <c r="AN26" s="174"/>
      <c r="AO26" s="174"/>
      <c r="AP26" s="174"/>
      <c r="AQ26" s="174"/>
      <c r="AR26" s="174"/>
      <c r="AS26" s="174"/>
      <c r="AT26" s="174"/>
      <c r="AU26" s="174"/>
      <c r="AV26" s="174"/>
      <c r="AW26" s="174"/>
      <c r="AX26" s="174"/>
      <c r="AY26" s="174"/>
      <c r="AZ26" s="364"/>
      <c r="BB26" s="329"/>
      <c r="BZ26" s="364"/>
      <c r="CA26" s="364"/>
      <c r="CB26" s="364"/>
      <c r="CC26" s="364"/>
      <c r="CD26" s="364"/>
      <c r="CE26" s="364"/>
      <c r="CF26" s="364"/>
      <c r="CG26" s="364"/>
      <c r="CH26" s="364"/>
      <c r="CI26" s="364"/>
      <c r="CJ26" s="364"/>
      <c r="CK26" s="364"/>
      <c r="CL26" s="364"/>
      <c r="CM26" s="364"/>
      <c r="CN26" s="364"/>
      <c r="CO26" s="364"/>
      <c r="CP26" s="364"/>
      <c r="CQ26" s="364"/>
      <c r="CR26" s="364"/>
      <c r="CS26" s="364"/>
      <c r="CT26" s="364"/>
      <c r="CU26" s="364"/>
      <c r="CV26" s="364"/>
      <c r="CW26" s="364"/>
      <c r="CX26" s="364"/>
      <c r="CY26" s="364"/>
      <c r="CZ26" s="364"/>
    </row>
    <row r="27" s="331" customFormat="true" ht="15" customHeight="true" x14ac:dyDescent="0.2">
      <c r="A27" s="326"/>
      <c r="B27" s="394"/>
      <c r="C27" s="778" t="s">
        <v>116</v>
      </c>
      <c r="D27" s="779"/>
      <c r="E27" s="779"/>
      <c r="F27" s="779"/>
      <c r="G27" s="780"/>
      <c r="H27" s="773" t="s">
        <v>39</v>
      </c>
      <c r="I27" s="774"/>
      <c r="J27" s="774"/>
      <c r="K27" s="774"/>
      <c r="L27" s="775"/>
      <c r="M27" s="781" t="s">
        <v>38</v>
      </c>
      <c r="N27" s="774"/>
      <c r="O27" s="774"/>
      <c r="P27" s="774"/>
      <c r="Q27" s="775"/>
      <c r="R27" s="15" t="s">
        <v>143</v>
      </c>
      <c r="S27" s="445"/>
      <c r="T27" s="445"/>
      <c r="U27" s="445"/>
      <c r="V27" s="445"/>
      <c r="W27" s="445"/>
      <c r="X27" s="445"/>
      <c r="Y27" s="445"/>
      <c r="Z27" s="445"/>
      <c r="AA27" s="445"/>
      <c r="AB27" s="445"/>
      <c r="AC27" s="445"/>
      <c r="AD27" s="445"/>
      <c r="AE27" s="445"/>
      <c r="AF27" s="445"/>
      <c r="AG27" s="445"/>
      <c r="AH27" s="445"/>
      <c r="AI27" s="445"/>
      <c r="AJ27" s="456"/>
      <c r="AK27" s="456"/>
      <c r="AL27" s="456"/>
      <c r="AM27" s="456"/>
      <c r="AN27" s="456"/>
      <c r="AO27" s="456"/>
      <c r="AP27" s="456"/>
      <c r="AQ27" s="456"/>
      <c r="AR27" s="456"/>
      <c r="AS27" s="456"/>
      <c r="AT27" s="456"/>
      <c r="AU27" s="456"/>
      <c r="AV27" s="456"/>
      <c r="AW27" s="456"/>
      <c r="AX27" s="456"/>
      <c r="AY27" s="456"/>
      <c r="AZ27" s="169"/>
      <c r="BA27" s="365" t="s">
        <v>132</v>
      </c>
      <c r="BB27" s="311" t="s">
        <v>97</v>
      </c>
      <c r="BC27" s="782" t="s">
        <v>116</v>
      </c>
      <c r="BD27" s="783"/>
      <c r="BE27" s="783"/>
      <c r="BF27" s="783"/>
      <c r="BG27" s="811"/>
      <c r="BH27" s="782" t="s">
        <v>39</v>
      </c>
      <c r="BI27" s="783"/>
      <c r="BJ27" s="783"/>
      <c r="BK27" s="783"/>
      <c r="BL27" s="811"/>
      <c r="BM27" s="782" t="s">
        <v>38</v>
      </c>
      <c r="BN27" s="783"/>
      <c r="BO27" s="783"/>
      <c r="BP27" s="783"/>
      <c r="BQ27" s="784"/>
      <c r="BR27" s="14" t="s">
        <v>143</v>
      </c>
      <c r="BS27" s="445"/>
      <c r="BT27" s="445"/>
      <c r="BU27" s="445"/>
      <c r="BV27" s="445"/>
      <c r="BW27" s="445"/>
      <c r="BX27" s="445"/>
      <c r="BY27" s="445"/>
      <c r="BZ27" s="459"/>
      <c r="CA27" s="459"/>
      <c r="CB27" s="459"/>
      <c r="CC27" s="459"/>
      <c r="CD27" s="459"/>
      <c r="CE27" s="459"/>
      <c r="CF27" s="459"/>
      <c r="CG27" s="459"/>
      <c r="CH27" s="459"/>
      <c r="CI27" s="459"/>
      <c r="CJ27" s="363"/>
      <c r="CK27" s="363"/>
      <c r="CL27" s="363"/>
      <c r="CM27" s="363"/>
      <c r="CN27" s="363"/>
      <c r="CO27" s="363"/>
      <c r="CP27" s="363"/>
      <c r="CQ27" s="363"/>
      <c r="CR27" s="363"/>
      <c r="CS27" s="363"/>
      <c r="CT27" s="363"/>
      <c r="CU27" s="363"/>
      <c r="CV27" s="363"/>
      <c r="CW27" s="363"/>
      <c r="CX27" s="363"/>
      <c r="CY27" s="363"/>
      <c r="CZ27" s="363"/>
    </row>
    <row r="28" s="331" customFormat="true" ht="12.75" x14ac:dyDescent="0.2">
      <c r="A28" s="351" t="s">
        <v>70</v>
      </c>
      <c r="B28" s="394"/>
      <c r="C28" s="436" t="s">
        <v>0</v>
      </c>
      <c r="D28" s="592" t="s">
        <v>1</v>
      </c>
      <c r="E28" s="592" t="s">
        <v>2</v>
      </c>
      <c r="F28" s="592" t="s">
        <v>3</v>
      </c>
      <c r="G28" s="593" t="s">
        <v>4</v>
      </c>
      <c r="H28" s="399" t="s">
        <v>0</v>
      </c>
      <c r="I28" s="603" t="s">
        <v>1</v>
      </c>
      <c r="J28" s="603" t="s">
        <v>2</v>
      </c>
      <c r="K28" s="603" t="s">
        <v>3</v>
      </c>
      <c r="L28" s="604" t="s">
        <v>4</v>
      </c>
      <c r="M28" s="400" t="s">
        <v>0</v>
      </c>
      <c r="N28" s="603" t="s">
        <v>1</v>
      </c>
      <c r="O28" s="603" t="s">
        <v>2</v>
      </c>
      <c r="P28" s="603" t="s">
        <v>3</v>
      </c>
      <c r="Q28" s="591" t="s">
        <v>4</v>
      </c>
      <c r="R28" s="399" t="s">
        <v>158</v>
      </c>
      <c r="S28" s="603" t="s">
        <v>159</v>
      </c>
      <c r="T28" s="603" t="s">
        <v>160</v>
      </c>
      <c r="U28" s="603" t="s">
        <v>161</v>
      </c>
      <c r="V28" s="603" t="s">
        <v>162</v>
      </c>
      <c r="W28" s="603" t="s">
        <v>163</v>
      </c>
      <c r="X28" s="603" t="s">
        <v>164</v>
      </c>
      <c r="Y28" s="603" t="s">
        <v>165</v>
      </c>
      <c r="Z28" s="603" t="s">
        <v>166</v>
      </c>
      <c r="AA28" s="603" t="s">
        <v>167</v>
      </c>
      <c r="AB28" s="603" t="s">
        <v>168</v>
      </c>
      <c r="AC28" s="603" t="s">
        <v>169</v>
      </c>
      <c r="AD28" s="603" t="s">
        <v>170</v>
      </c>
      <c r="AE28" s="603" t="s">
        <v>171</v>
      </c>
      <c r="AF28" s="603" t="s">
        <v>172</v>
      </c>
      <c r="AG28" s="603" t="s">
        <v>173</v>
      </c>
      <c r="AH28" s="603" t="s">
        <v>174</v>
      </c>
      <c r="AI28" s="604" t="s">
        <v>175</v>
      </c>
      <c r="AJ28" s="456"/>
      <c r="AK28" s="456"/>
      <c r="AL28" s="456"/>
      <c r="AM28" s="456"/>
      <c r="AN28" s="456"/>
      <c r="AO28" s="456"/>
      <c r="AP28" s="456"/>
      <c r="AQ28" s="456"/>
      <c r="AR28" s="456"/>
      <c r="AS28" s="456"/>
      <c r="AT28" s="456"/>
      <c r="AU28" s="456"/>
      <c r="AV28" s="456"/>
      <c r="AW28" s="456"/>
      <c r="AX28" s="456"/>
      <c r="AY28" s="456"/>
      <c r="AZ28" s="169"/>
      <c r="BA28" s="351" t="s">
        <v>121</v>
      </c>
      <c r="BB28" s="350"/>
      <c r="BC28" s="476" t="s">
        <v>0</v>
      </c>
      <c r="BD28" s="568" t="s">
        <v>1</v>
      </c>
      <c r="BE28" s="568" t="s">
        <v>2</v>
      </c>
      <c r="BF28" s="568" t="s">
        <v>3</v>
      </c>
      <c r="BG28" s="477" t="s">
        <v>4</v>
      </c>
      <c r="BH28" s="476" t="s">
        <v>0</v>
      </c>
      <c r="BI28" s="568" t="s">
        <v>1</v>
      </c>
      <c r="BJ28" s="568" t="s">
        <v>2</v>
      </c>
      <c r="BK28" s="568" t="s">
        <v>3</v>
      </c>
      <c r="BL28" s="477" t="s">
        <v>4</v>
      </c>
      <c r="BM28" s="476" t="s">
        <v>0</v>
      </c>
      <c r="BN28" s="568" t="s">
        <v>1</v>
      </c>
      <c r="BO28" s="568" t="s">
        <v>2</v>
      </c>
      <c r="BP28" s="568" t="s">
        <v>3</v>
      </c>
      <c r="BQ28" s="477" t="s">
        <v>4</v>
      </c>
      <c r="BR28" s="476" t="s">
        <v>158</v>
      </c>
      <c r="BS28" s="568" t="s">
        <v>159</v>
      </c>
      <c r="BT28" s="568" t="s">
        <v>160</v>
      </c>
      <c r="BU28" s="568" t="s">
        <v>161</v>
      </c>
      <c r="BV28" s="568" t="s">
        <v>162</v>
      </c>
      <c r="BW28" s="568" t="s">
        <v>163</v>
      </c>
      <c r="BX28" s="568" t="s">
        <v>164</v>
      </c>
      <c r="BY28" s="569" t="s">
        <v>165</v>
      </c>
      <c r="BZ28" s="569" t="s">
        <v>166</v>
      </c>
      <c r="CA28" s="569" t="s">
        <v>167</v>
      </c>
      <c r="CB28" s="569" t="s">
        <v>168</v>
      </c>
      <c r="CC28" s="569" t="s">
        <v>169</v>
      </c>
      <c r="CD28" s="569" t="s">
        <v>170</v>
      </c>
      <c r="CE28" s="569" t="s">
        <v>171</v>
      </c>
      <c r="CF28" s="569" t="s">
        <v>172</v>
      </c>
      <c r="CG28" s="569" t="s">
        <v>173</v>
      </c>
      <c r="CH28" s="569" t="s">
        <v>174</v>
      </c>
      <c r="CI28" s="569" t="s">
        <v>175</v>
      </c>
      <c r="CJ28" s="168"/>
      <c r="CK28" s="168"/>
      <c r="CL28" s="168"/>
      <c r="CM28" s="168"/>
      <c r="CN28" s="168"/>
      <c r="CO28" s="168"/>
      <c r="CP28" s="168"/>
      <c r="CQ28" s="168"/>
      <c r="CR28" s="168"/>
      <c r="CS28" s="168"/>
      <c r="CT28" s="168"/>
      <c r="CU28" s="168"/>
      <c r="CV28" s="168"/>
      <c r="CW28" s="168"/>
      <c r="CX28" s="168"/>
      <c r="CY28" s="168"/>
      <c r="CZ28" s="168"/>
    </row>
    <row r="29" s="331" customFormat="true" ht="15" customHeight="true" x14ac:dyDescent="0.2">
      <c r="A29" s="776" t="s">
        <v>58</v>
      </c>
      <c r="B29" s="396" t="s">
        <v>50</v>
      </c>
      <c r="C29" s="117">
        <v>92.313984494668816</v>
      </c>
      <c r="D29" s="116">
        <v>62.55408531323269</v>
      </c>
      <c r="E29" s="116">
        <v>49.524961357262853</v>
      </c>
      <c r="F29" s="116">
        <v>97.230767627351909</v>
      </c>
      <c r="G29" s="115">
        <v>96.774022473600809</v>
      </c>
      <c r="H29" s="114">
        <v>95.632700481388724</v>
      </c>
      <c r="I29" s="116">
        <v>94.500104874799533</v>
      </c>
      <c r="J29" s="116">
        <v>97.497201024889151</v>
      </c>
      <c r="K29" s="116">
        <v>98.184328197952908</v>
      </c>
      <c r="L29" s="113">
        <v>98.703495803526209</v>
      </c>
      <c r="M29" s="117">
        <v>29.856385765326245</v>
      </c>
      <c r="N29" s="116">
        <v>39.120729989413647</v>
      </c>
      <c r="O29" s="116">
        <v>44.566142071471475</v>
      </c>
      <c r="P29" s="116">
        <v>45.077488880720992</v>
      </c>
      <c r="Q29" s="115">
        <v>46.2065656879521</v>
      </c>
      <c r="R29" s="114">
        <v>79.937850338200818</v>
      </c>
      <c r="S29" s="116">
        <v>59.798399105479461</v>
      </c>
      <c r="T29" s="116">
        <v>93.976452790149239</v>
      </c>
      <c r="U29" s="116">
        <v>90.197208502668374</v>
      </c>
      <c r="V29" s="116">
        <v>68.633321106730165</v>
      </c>
      <c r="W29" s="116">
        <v>89.707758665934236</v>
      </c>
      <c r="X29" s="116">
        <v>90.277749490853111</v>
      </c>
      <c r="Y29" s="116">
        <v>76.405780910689543</v>
      </c>
      <c r="Z29" s="116">
        <v>67.849957851517118</v>
      </c>
      <c r="AA29" s="116">
        <v>61.592399734922601</v>
      </c>
      <c r="AB29" s="116">
        <v>82.936465756235421</v>
      </c>
      <c r="AC29" s="116">
        <v>73.867348019224451</v>
      </c>
      <c r="AD29" s="116">
        <v>63.38507092420376</v>
      </c>
      <c r="AE29" s="116">
        <v>63.507806115938848</v>
      </c>
      <c r="AF29" s="116">
        <v>79.329439601431332</v>
      </c>
      <c r="AG29" s="116">
        <v>81.643355437459306</v>
      </c>
      <c r="AH29" s="116">
        <v>58.583886399133313</v>
      </c>
      <c r="AI29" s="113">
        <v>62.647877448593292</v>
      </c>
      <c r="AJ29" s="456"/>
      <c r="AK29" s="456"/>
      <c r="AL29" s="456"/>
      <c r="AM29" s="456"/>
      <c r="AN29" s="456"/>
      <c r="AO29" s="456"/>
      <c r="AP29" s="456"/>
      <c r="AQ29" s="456"/>
      <c r="AR29" s="456"/>
      <c r="AS29" s="456"/>
      <c r="AT29" s="456"/>
      <c r="AU29" s="456"/>
      <c r="AV29" s="456"/>
      <c r="AW29" s="456"/>
      <c r="AX29" s="456"/>
      <c r="AY29" s="456"/>
      <c r="AZ29" s="169"/>
      <c r="BA29" s="808" t="s">
        <v>58</v>
      </c>
      <c r="BB29" s="599" t="s">
        <v>50</v>
      </c>
      <c r="BC29" s="41" t="s">
        <v>36</v>
      </c>
      <c r="BD29" s="37" t="s">
        <v>36</v>
      </c>
      <c r="BE29" s="37" t="s">
        <v>36</v>
      </c>
      <c r="BF29" s="37" t="s">
        <v>36</v>
      </c>
      <c r="BG29" s="32" t="s">
        <v>36</v>
      </c>
      <c r="BH29" s="41" t="s">
        <v>36</v>
      </c>
      <c r="BI29" s="37" t="s">
        <v>36</v>
      </c>
      <c r="BJ29" s="37" t="s">
        <v>36</v>
      </c>
      <c r="BK29" s="37" t="s">
        <v>36</v>
      </c>
      <c r="BL29" s="32" t="s">
        <v>36</v>
      </c>
      <c r="BM29" s="41" t="s">
        <v>36</v>
      </c>
      <c r="BN29" s="37" t="s">
        <v>36</v>
      </c>
      <c r="BO29" s="37" t="s">
        <v>36</v>
      </c>
      <c r="BP29" s="37" t="s">
        <v>36</v>
      </c>
      <c r="BQ29" s="32" t="s">
        <v>36</v>
      </c>
      <c r="BR29" s="41" t="s">
        <v>36</v>
      </c>
      <c r="BS29" s="37" t="s">
        <v>36</v>
      </c>
      <c r="BT29" s="37" t="s">
        <v>36</v>
      </c>
      <c r="BU29" s="37" t="s">
        <v>36</v>
      </c>
      <c r="BV29" s="37" t="s">
        <v>36</v>
      </c>
      <c r="BW29" s="37" t="s">
        <v>36</v>
      </c>
      <c r="BX29" s="37" t="s">
        <v>36</v>
      </c>
      <c r="BY29" s="26" t="s">
        <v>36</v>
      </c>
      <c r="BZ29" s="26" t="s">
        <v>36</v>
      </c>
      <c r="CA29" s="26" t="s">
        <v>36</v>
      </c>
      <c r="CB29" s="26" t="s">
        <v>36</v>
      </c>
      <c r="CC29" s="26" t="s">
        <v>36</v>
      </c>
      <c r="CD29" s="26" t="s">
        <v>36</v>
      </c>
      <c r="CE29" s="26" t="s">
        <v>36</v>
      </c>
      <c r="CF29" s="26" t="s">
        <v>36</v>
      </c>
      <c r="CG29" s="26" t="s">
        <v>36</v>
      </c>
      <c r="CH29" s="26" t="s">
        <v>36</v>
      </c>
      <c r="CI29" s="26" t="s">
        <v>36</v>
      </c>
      <c r="CJ29" s="4"/>
      <c r="CK29" s="4"/>
      <c r="CL29" s="4"/>
      <c r="CM29" s="4"/>
      <c r="CN29" s="4"/>
      <c r="CO29" s="4"/>
      <c r="CP29" s="4"/>
      <c r="CQ29" s="4"/>
      <c r="CR29" s="4"/>
      <c r="CS29" s="4"/>
      <c r="CT29" s="4"/>
      <c r="CU29" s="4"/>
      <c r="CV29" s="4"/>
      <c r="CW29" s="4"/>
      <c r="CX29" s="4"/>
      <c r="CY29" s="4"/>
      <c r="CZ29" s="4"/>
    </row>
    <row r="30" s="331" customFormat="true" ht="15" customHeight="true" x14ac:dyDescent="0.2">
      <c r="A30" s="777"/>
      <c r="B30" s="397" t="s">
        <v>49</v>
      </c>
      <c r="C30" s="112">
        <v>7.6860155053311825</v>
      </c>
      <c r="D30" s="111">
        <v>37.44591468676731</v>
      </c>
      <c r="E30" s="111">
        <v>50.475038642737147</v>
      </c>
      <c r="F30" s="111">
        <v>2.7692323726480894</v>
      </c>
      <c r="G30" s="110">
        <v>3.2259775263991921</v>
      </c>
      <c r="H30" s="109">
        <v>4.3672995186112766</v>
      </c>
      <c r="I30" s="111">
        <v>5.4998951252004682</v>
      </c>
      <c r="J30" s="111">
        <v>2.5027989751108475</v>
      </c>
      <c r="K30" s="111">
        <v>1.8156718020470883</v>
      </c>
      <c r="L30" s="108">
        <v>1.296504196473788</v>
      </c>
      <c r="M30" s="112">
        <v>70.143614234673763</v>
      </c>
      <c r="N30" s="111">
        <v>60.87927001058636</v>
      </c>
      <c r="O30" s="111">
        <v>55.433857928528532</v>
      </c>
      <c r="P30" s="111">
        <v>54.922511119279008</v>
      </c>
      <c r="Q30" s="110">
        <v>53.793434312047893</v>
      </c>
      <c r="R30" s="109">
        <v>20.062149661799182</v>
      </c>
      <c r="S30" s="111">
        <v>40.201600894520546</v>
      </c>
      <c r="T30" s="111">
        <v>6.023547209850765</v>
      </c>
      <c r="U30" s="111">
        <v>9.8027914973316204</v>
      </c>
      <c r="V30" s="111">
        <v>31.366678893269821</v>
      </c>
      <c r="W30" s="111">
        <v>10.292241334065769</v>
      </c>
      <c r="X30" s="111">
        <v>9.7222505091468943</v>
      </c>
      <c r="Y30" s="111">
        <v>23.59421908931045</v>
      </c>
      <c r="Z30" s="111">
        <v>32.150042148482882</v>
      </c>
      <c r="AA30" s="111">
        <v>38.407600265077399</v>
      </c>
      <c r="AB30" s="111">
        <v>17.063534243764572</v>
      </c>
      <c r="AC30" s="111">
        <v>26.132651980775552</v>
      </c>
      <c r="AD30" s="111">
        <v>36.61492907579624</v>
      </c>
      <c r="AE30" s="111">
        <v>36.492193884061145</v>
      </c>
      <c r="AF30" s="111">
        <v>20.670560398568668</v>
      </c>
      <c r="AG30" s="111">
        <v>18.356644562540698</v>
      </c>
      <c r="AH30" s="111">
        <v>41.416113600866694</v>
      </c>
      <c r="AI30" s="108">
        <v>37.352122551406715</v>
      </c>
      <c r="AJ30" s="456"/>
      <c r="AK30" s="456"/>
      <c r="AL30" s="456"/>
      <c r="AM30" s="456"/>
      <c r="AN30" s="456"/>
      <c r="AO30" s="456"/>
      <c r="AP30" s="456"/>
      <c r="AQ30" s="456"/>
      <c r="AR30" s="456"/>
      <c r="AS30" s="456"/>
      <c r="AT30" s="456"/>
      <c r="AU30" s="456"/>
      <c r="AV30" s="456"/>
      <c r="AW30" s="456"/>
      <c r="AX30" s="456"/>
      <c r="AY30" s="456"/>
      <c r="AZ30" s="169"/>
      <c r="BA30" s="809"/>
      <c r="BB30" s="597" t="s">
        <v>49</v>
      </c>
      <c r="BC30" s="40" t="s">
        <v>36</v>
      </c>
      <c r="BD30" s="36" t="s">
        <v>36</v>
      </c>
      <c r="BE30" s="36" t="s">
        <v>36</v>
      </c>
      <c r="BF30" s="36" t="s">
        <v>36</v>
      </c>
      <c r="BG30" s="31" t="s">
        <v>36</v>
      </c>
      <c r="BH30" s="40" t="s">
        <v>36</v>
      </c>
      <c r="BI30" s="36" t="s">
        <v>36</v>
      </c>
      <c r="BJ30" s="36" t="s">
        <v>36</v>
      </c>
      <c r="BK30" s="36" t="s">
        <v>36</v>
      </c>
      <c r="BL30" s="31" t="s">
        <v>36</v>
      </c>
      <c r="BM30" s="40" t="s">
        <v>36</v>
      </c>
      <c r="BN30" s="36" t="s">
        <v>36</v>
      </c>
      <c r="BO30" s="36" t="s">
        <v>36</v>
      </c>
      <c r="BP30" s="36" t="s">
        <v>36</v>
      </c>
      <c r="BQ30" s="31" t="s">
        <v>36</v>
      </c>
      <c r="BR30" s="40" t="s">
        <v>36</v>
      </c>
      <c r="BS30" s="36" t="s">
        <v>36</v>
      </c>
      <c r="BT30" s="36" t="s">
        <v>36</v>
      </c>
      <c r="BU30" s="36" t="s">
        <v>36</v>
      </c>
      <c r="BV30" s="36" t="s">
        <v>36</v>
      </c>
      <c r="BW30" s="36" t="s">
        <v>36</v>
      </c>
      <c r="BX30" s="36" t="s">
        <v>36</v>
      </c>
      <c r="BY30" s="25" t="s">
        <v>36</v>
      </c>
      <c r="BZ30" s="25" t="s">
        <v>36</v>
      </c>
      <c r="CA30" s="25" t="s">
        <v>36</v>
      </c>
      <c r="CB30" s="25" t="s">
        <v>36</v>
      </c>
      <c r="CC30" s="25" t="s">
        <v>36</v>
      </c>
      <c r="CD30" s="25" t="s">
        <v>36</v>
      </c>
      <c r="CE30" s="25" t="s">
        <v>36</v>
      </c>
      <c r="CF30" s="25" t="s">
        <v>36</v>
      </c>
      <c r="CG30" s="25" t="s">
        <v>36</v>
      </c>
      <c r="CH30" s="25" t="s">
        <v>36</v>
      </c>
      <c r="CI30" s="25" t="s">
        <v>36</v>
      </c>
      <c r="CJ30" s="4"/>
      <c r="CK30" s="4"/>
      <c r="CL30" s="4"/>
      <c r="CM30" s="4"/>
      <c r="CN30" s="4"/>
      <c r="CO30" s="4"/>
      <c r="CP30" s="4"/>
      <c r="CQ30" s="4"/>
      <c r="CR30" s="4"/>
      <c r="CS30" s="4"/>
      <c r="CT30" s="4"/>
      <c r="CU30" s="4"/>
      <c r="CV30" s="4"/>
      <c r="CW30" s="4"/>
      <c r="CX30" s="4"/>
      <c r="CY30" s="4"/>
      <c r="CZ30" s="4"/>
    </row>
    <row r="31" s="326" customFormat="true" ht="15" customHeight="true" x14ac:dyDescent="0.2">
      <c r="A31" s="777" t="s">
        <v>105</v>
      </c>
      <c r="B31" s="397" t="s">
        <v>50</v>
      </c>
      <c r="C31" s="112">
        <v>87.922457076417643</v>
      </c>
      <c r="D31" s="111">
        <v>56.552816527133807</v>
      </c>
      <c r="E31" s="111">
        <v>43.684220481212236</v>
      </c>
      <c r="F31" s="111">
        <v>95.65318257101886</v>
      </c>
      <c r="G31" s="110">
        <v>96.222136891040506</v>
      </c>
      <c r="H31" s="109">
        <v>90.954413558886344</v>
      </c>
      <c r="I31" s="111">
        <v>91.367568213914936</v>
      </c>
      <c r="J31" s="111">
        <v>95.506959654021301</v>
      </c>
      <c r="K31" s="111">
        <v>97.887004020033658</v>
      </c>
      <c r="L31" s="108">
        <v>98.399368261157264</v>
      </c>
      <c r="M31" s="112">
        <v>22.834704873738907</v>
      </c>
      <c r="N31" s="111">
        <v>32.41920803964743</v>
      </c>
      <c r="O31" s="111">
        <v>36.77711112156382</v>
      </c>
      <c r="P31" s="111">
        <v>38.552336648169472</v>
      </c>
      <c r="Q31" s="110">
        <v>37.848632096428567</v>
      </c>
      <c r="R31" s="109">
        <v>74.332829794579709</v>
      </c>
      <c r="S31" s="111">
        <v>56.565367091300956</v>
      </c>
      <c r="T31" s="111">
        <v>91.397654488895782</v>
      </c>
      <c r="U31" s="111">
        <v>85.859917839244673</v>
      </c>
      <c r="V31" s="111">
        <v>68.32424402919365</v>
      </c>
      <c r="W31" s="111">
        <v>83.801934406213078</v>
      </c>
      <c r="X31" s="111">
        <v>87.234886615721052</v>
      </c>
      <c r="Y31" s="111">
        <v>75.412697824089719</v>
      </c>
      <c r="Z31" s="111">
        <v>64.021721631120826</v>
      </c>
      <c r="AA31" s="111">
        <v>55.83133855474717</v>
      </c>
      <c r="AB31" s="111">
        <v>81.007297595983388</v>
      </c>
      <c r="AC31" s="111">
        <v>73.68650963051266</v>
      </c>
      <c r="AD31" s="111">
        <v>61.877935355283988</v>
      </c>
      <c r="AE31" s="111">
        <v>59.44889486858024</v>
      </c>
      <c r="AF31" s="111">
        <v>66.10371614836717</v>
      </c>
      <c r="AG31" s="111">
        <v>72.722219069499502</v>
      </c>
      <c r="AH31" s="111">
        <v>55.227268530528576</v>
      </c>
      <c r="AI31" s="108">
        <v>57.704926983969905</v>
      </c>
      <c r="AJ31" s="456"/>
      <c r="AK31" s="456"/>
      <c r="AL31" s="456"/>
      <c r="AM31" s="456"/>
      <c r="AN31" s="456"/>
      <c r="AO31" s="456"/>
      <c r="AP31" s="456"/>
      <c r="AQ31" s="456"/>
      <c r="AR31" s="456"/>
      <c r="AS31" s="456"/>
      <c r="AT31" s="456"/>
      <c r="AU31" s="456"/>
      <c r="AV31" s="456"/>
      <c r="AW31" s="456"/>
      <c r="AX31" s="456"/>
      <c r="AY31" s="456"/>
      <c r="AZ31" s="169"/>
      <c r="BA31" s="809" t="s">
        <v>105</v>
      </c>
      <c r="BB31" s="597" t="s">
        <v>50</v>
      </c>
      <c r="BC31" s="40" t="s">
        <v>36</v>
      </c>
      <c r="BD31" s="36" t="s">
        <v>36</v>
      </c>
      <c r="BE31" s="36" t="s">
        <v>36</v>
      </c>
      <c r="BF31" s="36" t="s">
        <v>36</v>
      </c>
      <c r="BG31" s="31" t="s">
        <v>36</v>
      </c>
      <c r="BH31" s="40" t="s">
        <v>36</v>
      </c>
      <c r="BI31" s="36" t="s">
        <v>36</v>
      </c>
      <c r="BJ31" s="36" t="s">
        <v>36</v>
      </c>
      <c r="BK31" s="36" t="s">
        <v>36</v>
      </c>
      <c r="BL31" s="31" t="s">
        <v>36</v>
      </c>
      <c r="BM31" s="40" t="s">
        <v>36</v>
      </c>
      <c r="BN31" s="36" t="s">
        <v>36</v>
      </c>
      <c r="BO31" s="36" t="s">
        <v>36</v>
      </c>
      <c r="BP31" s="36" t="s">
        <v>36</v>
      </c>
      <c r="BQ31" s="31" t="s">
        <v>36</v>
      </c>
      <c r="BR31" s="40" t="s">
        <v>36</v>
      </c>
      <c r="BS31" s="36" t="s">
        <v>36</v>
      </c>
      <c r="BT31" s="36" t="s">
        <v>36</v>
      </c>
      <c r="BU31" s="36" t="s">
        <v>36</v>
      </c>
      <c r="BV31" s="36" t="s">
        <v>36</v>
      </c>
      <c r="BW31" s="36" t="s">
        <v>36</v>
      </c>
      <c r="BX31" s="36" t="s">
        <v>36</v>
      </c>
      <c r="BY31" s="25" t="s">
        <v>36</v>
      </c>
      <c r="BZ31" s="25" t="s">
        <v>36</v>
      </c>
      <c r="CA31" s="25" t="s">
        <v>36</v>
      </c>
      <c r="CB31" s="25" t="s">
        <v>36</v>
      </c>
      <c r="CC31" s="25" t="s">
        <v>36</v>
      </c>
      <c r="CD31" s="25" t="s">
        <v>36</v>
      </c>
      <c r="CE31" s="25" t="s">
        <v>36</v>
      </c>
      <c r="CF31" s="25" t="s">
        <v>36</v>
      </c>
      <c r="CG31" s="25" t="s">
        <v>36</v>
      </c>
      <c r="CH31" s="25" t="s">
        <v>36</v>
      </c>
      <c r="CI31" s="25" t="s">
        <v>36</v>
      </c>
      <c r="CJ31" s="4"/>
      <c r="CK31" s="4"/>
      <c r="CL31" s="4"/>
      <c r="CM31" s="4"/>
      <c r="CN31" s="4"/>
      <c r="CO31" s="4"/>
      <c r="CP31" s="4"/>
      <c r="CQ31" s="4"/>
      <c r="CR31" s="4"/>
      <c r="CS31" s="4"/>
      <c r="CT31" s="4"/>
      <c r="CU31" s="4"/>
      <c r="CV31" s="4"/>
      <c r="CW31" s="4"/>
      <c r="CX31" s="4"/>
      <c r="CY31" s="4"/>
      <c r="CZ31" s="4"/>
    </row>
    <row r="32" s="326" customFormat="true" ht="15" customHeight="true" x14ac:dyDescent="0.2">
      <c r="A32" s="777"/>
      <c r="B32" s="397" t="s">
        <v>49</v>
      </c>
      <c r="C32" s="112">
        <v>12.077542923582364</v>
      </c>
      <c r="D32" s="111">
        <v>43.447183472866193</v>
      </c>
      <c r="E32" s="111">
        <v>56.315779518787764</v>
      </c>
      <c r="F32" s="111">
        <v>4.346817428981141</v>
      </c>
      <c r="G32" s="110">
        <v>3.7778631089594845</v>
      </c>
      <c r="H32" s="109">
        <v>9.0455864411136648</v>
      </c>
      <c r="I32" s="111">
        <v>8.6324317860850606</v>
      </c>
      <c r="J32" s="111">
        <v>4.4930403459787041</v>
      </c>
      <c r="K32" s="111">
        <v>2.1129959799663407</v>
      </c>
      <c r="L32" s="108">
        <v>1.6006317388427418</v>
      </c>
      <c r="M32" s="112">
        <v>77.165295126261086</v>
      </c>
      <c r="N32" s="111">
        <v>67.58079196035257</v>
      </c>
      <c r="O32" s="111">
        <v>63.22288887843618</v>
      </c>
      <c r="P32" s="111">
        <v>61.447663351830528</v>
      </c>
      <c r="Q32" s="110">
        <v>62.151367903571433</v>
      </c>
      <c r="R32" s="109">
        <v>25.667170205420291</v>
      </c>
      <c r="S32" s="111">
        <v>43.434632908699051</v>
      </c>
      <c r="T32" s="111">
        <v>8.6023455111042164</v>
      </c>
      <c r="U32" s="111">
        <v>14.14008216075533</v>
      </c>
      <c r="V32" s="111">
        <v>31.675755970806357</v>
      </c>
      <c r="W32" s="111">
        <v>16.198065593786925</v>
      </c>
      <c r="X32" s="111">
        <v>12.765113384278948</v>
      </c>
      <c r="Y32" s="111">
        <v>24.587302175910271</v>
      </c>
      <c r="Z32" s="111">
        <v>35.978278368879174</v>
      </c>
      <c r="AA32" s="111">
        <v>44.168661445252837</v>
      </c>
      <c r="AB32" s="111">
        <v>18.992702404016612</v>
      </c>
      <c r="AC32" s="111">
        <v>26.31349036948734</v>
      </c>
      <c r="AD32" s="111">
        <v>38.122064644716012</v>
      </c>
      <c r="AE32" s="111">
        <v>40.55110513141976</v>
      </c>
      <c r="AF32" s="111">
        <v>33.896283851632816</v>
      </c>
      <c r="AG32" s="111">
        <v>27.277780930500494</v>
      </c>
      <c r="AH32" s="111">
        <v>44.772731469471424</v>
      </c>
      <c r="AI32" s="108">
        <v>42.295073016030095</v>
      </c>
      <c r="AJ32" s="456"/>
      <c r="AK32" s="456"/>
      <c r="AL32" s="456"/>
      <c r="AM32" s="456"/>
      <c r="AN32" s="456"/>
      <c r="AO32" s="456"/>
      <c r="AP32" s="456"/>
      <c r="AQ32" s="456"/>
      <c r="AR32" s="456"/>
      <c r="AS32" s="456"/>
      <c r="AT32" s="456"/>
      <c r="AU32" s="456"/>
      <c r="AV32" s="456"/>
      <c r="AW32" s="456"/>
      <c r="AX32" s="456"/>
      <c r="AY32" s="456"/>
      <c r="AZ32" s="169"/>
      <c r="BA32" s="809"/>
      <c r="BB32" s="597" t="s">
        <v>49</v>
      </c>
      <c r="BC32" s="40" t="s">
        <v>36</v>
      </c>
      <c r="BD32" s="36" t="s">
        <v>36</v>
      </c>
      <c r="BE32" s="36" t="s">
        <v>36</v>
      </c>
      <c r="BF32" s="36" t="s">
        <v>36</v>
      </c>
      <c r="BG32" s="31" t="s">
        <v>36</v>
      </c>
      <c r="BH32" s="40" t="s">
        <v>36</v>
      </c>
      <c r="BI32" s="36" t="s">
        <v>36</v>
      </c>
      <c r="BJ32" s="36" t="s">
        <v>36</v>
      </c>
      <c r="BK32" s="36" t="s">
        <v>36</v>
      </c>
      <c r="BL32" s="31" t="s">
        <v>36</v>
      </c>
      <c r="BM32" s="40" t="s">
        <v>36</v>
      </c>
      <c r="BN32" s="36" t="s">
        <v>36</v>
      </c>
      <c r="BO32" s="36" t="s">
        <v>36</v>
      </c>
      <c r="BP32" s="36" t="s">
        <v>36</v>
      </c>
      <c r="BQ32" s="31" t="s">
        <v>36</v>
      </c>
      <c r="BR32" s="40" t="s">
        <v>36</v>
      </c>
      <c r="BS32" s="36" t="s">
        <v>36</v>
      </c>
      <c r="BT32" s="36" t="s">
        <v>36</v>
      </c>
      <c r="BU32" s="36" t="s">
        <v>36</v>
      </c>
      <c r="BV32" s="36" t="s">
        <v>36</v>
      </c>
      <c r="BW32" s="36" t="s">
        <v>36</v>
      </c>
      <c r="BX32" s="36" t="s">
        <v>36</v>
      </c>
      <c r="BY32" s="25" t="s">
        <v>36</v>
      </c>
      <c r="BZ32" s="25" t="s">
        <v>36</v>
      </c>
      <c r="CA32" s="25" t="s">
        <v>36</v>
      </c>
      <c r="CB32" s="25" t="s">
        <v>36</v>
      </c>
      <c r="CC32" s="25" t="s">
        <v>36</v>
      </c>
      <c r="CD32" s="25" t="s">
        <v>36</v>
      </c>
      <c r="CE32" s="25" t="s">
        <v>36</v>
      </c>
      <c r="CF32" s="25" t="s">
        <v>36</v>
      </c>
      <c r="CG32" s="25" t="s">
        <v>36</v>
      </c>
      <c r="CH32" s="25" t="s">
        <v>36</v>
      </c>
      <c r="CI32" s="25" t="s">
        <v>36</v>
      </c>
      <c r="CJ32" s="4"/>
      <c r="CK32" s="4"/>
      <c r="CL32" s="4"/>
      <c r="CM32" s="4"/>
      <c r="CN32" s="4"/>
      <c r="CO32" s="4"/>
      <c r="CP32" s="4"/>
      <c r="CQ32" s="4"/>
      <c r="CR32" s="4"/>
      <c r="CS32" s="4"/>
      <c r="CT32" s="4"/>
      <c r="CU32" s="4"/>
      <c r="CV32" s="4"/>
      <c r="CW32" s="4"/>
      <c r="CX32" s="4"/>
      <c r="CY32" s="4"/>
      <c r="CZ32" s="4"/>
    </row>
    <row r="33" s="326" customFormat="true" ht="15" customHeight="true" x14ac:dyDescent="0.2">
      <c r="A33" s="777" t="s">
        <v>106</v>
      </c>
      <c r="B33" s="397" t="s">
        <v>50</v>
      </c>
      <c r="C33" s="56" t="s">
        <v>36</v>
      </c>
      <c r="D33" s="53" t="s">
        <v>36</v>
      </c>
      <c r="E33" s="53" t="s">
        <v>36</v>
      </c>
      <c r="F33" s="53" t="s">
        <v>36</v>
      </c>
      <c r="G33" s="50" t="s">
        <v>36</v>
      </c>
      <c r="H33" s="47" t="s">
        <v>36</v>
      </c>
      <c r="I33" s="53" t="s">
        <v>36</v>
      </c>
      <c r="J33" s="53" t="s">
        <v>36</v>
      </c>
      <c r="K33" s="53" t="s">
        <v>36</v>
      </c>
      <c r="L33" s="44" t="s">
        <v>36</v>
      </c>
      <c r="M33" s="56" t="s">
        <v>36</v>
      </c>
      <c r="N33" s="53" t="s">
        <v>36</v>
      </c>
      <c r="O33" s="53" t="s">
        <v>36</v>
      </c>
      <c r="P33" s="53" t="s">
        <v>36</v>
      </c>
      <c r="Q33" s="50" t="s">
        <v>36</v>
      </c>
      <c r="R33" s="47" t="s">
        <v>36</v>
      </c>
      <c r="S33" s="53" t="s">
        <v>36</v>
      </c>
      <c r="T33" s="53" t="s">
        <v>36</v>
      </c>
      <c r="U33" s="53" t="s">
        <v>36</v>
      </c>
      <c r="V33" s="53" t="s">
        <v>36</v>
      </c>
      <c r="W33" s="53" t="s">
        <v>36</v>
      </c>
      <c r="X33" s="53" t="s">
        <v>36</v>
      </c>
      <c r="Y33" s="53" t="s">
        <v>36</v>
      </c>
      <c r="Z33" s="53" t="s">
        <v>36</v>
      </c>
      <c r="AA33" s="53" t="s">
        <v>36</v>
      </c>
      <c r="AB33" s="53" t="s">
        <v>36</v>
      </c>
      <c r="AC33" s="53" t="s">
        <v>36</v>
      </c>
      <c r="AD33" s="53" t="s">
        <v>36</v>
      </c>
      <c r="AE33" s="53" t="s">
        <v>36</v>
      </c>
      <c r="AF33" s="53" t="s">
        <v>36</v>
      </c>
      <c r="AG33" s="53" t="s">
        <v>36</v>
      </c>
      <c r="AH33" s="53" t="s">
        <v>36</v>
      </c>
      <c r="AI33" s="44" t="s">
        <v>36</v>
      </c>
      <c r="AJ33" s="5"/>
      <c r="AK33" s="5"/>
      <c r="AL33" s="5"/>
      <c r="AM33" s="5"/>
      <c r="AN33" s="5"/>
      <c r="AO33" s="5"/>
      <c r="AP33" s="5"/>
      <c r="AQ33" s="5"/>
      <c r="AR33" s="5"/>
      <c r="AS33" s="5"/>
      <c r="AT33" s="5"/>
      <c r="AU33" s="5"/>
      <c r="AV33" s="5"/>
      <c r="AW33" s="5"/>
      <c r="AX33" s="5"/>
      <c r="AY33" s="5"/>
      <c r="AZ33" s="363"/>
      <c r="BA33" s="809" t="s">
        <v>106</v>
      </c>
      <c r="BB33" s="597" t="s">
        <v>50</v>
      </c>
      <c r="BC33" s="40" t="s">
        <v>36</v>
      </c>
      <c r="BD33" s="36" t="s">
        <v>36</v>
      </c>
      <c r="BE33" s="36" t="s">
        <v>36</v>
      </c>
      <c r="BF33" s="36" t="s">
        <v>36</v>
      </c>
      <c r="BG33" s="31" t="s">
        <v>36</v>
      </c>
      <c r="BH33" s="40" t="s">
        <v>36</v>
      </c>
      <c r="BI33" s="36" t="s">
        <v>36</v>
      </c>
      <c r="BJ33" s="36" t="s">
        <v>36</v>
      </c>
      <c r="BK33" s="36" t="s">
        <v>36</v>
      </c>
      <c r="BL33" s="31" t="s">
        <v>36</v>
      </c>
      <c r="BM33" s="40" t="s">
        <v>36</v>
      </c>
      <c r="BN33" s="36" t="s">
        <v>36</v>
      </c>
      <c r="BO33" s="36" t="s">
        <v>36</v>
      </c>
      <c r="BP33" s="36" t="s">
        <v>36</v>
      </c>
      <c r="BQ33" s="31" t="s">
        <v>36</v>
      </c>
      <c r="BR33" s="40" t="s">
        <v>36</v>
      </c>
      <c r="BS33" s="36" t="s">
        <v>36</v>
      </c>
      <c r="BT33" s="36" t="s">
        <v>36</v>
      </c>
      <c r="BU33" s="36" t="s">
        <v>36</v>
      </c>
      <c r="BV33" s="36" t="s">
        <v>36</v>
      </c>
      <c r="BW33" s="36" t="s">
        <v>36</v>
      </c>
      <c r="BX33" s="36" t="s">
        <v>36</v>
      </c>
      <c r="BY33" s="25" t="s">
        <v>36</v>
      </c>
      <c r="BZ33" s="25" t="s">
        <v>36</v>
      </c>
      <c r="CA33" s="25" t="s">
        <v>36</v>
      </c>
      <c r="CB33" s="25" t="s">
        <v>36</v>
      </c>
      <c r="CC33" s="25" t="s">
        <v>36</v>
      </c>
      <c r="CD33" s="25" t="s">
        <v>36</v>
      </c>
      <c r="CE33" s="25" t="s">
        <v>36</v>
      </c>
      <c r="CF33" s="25" t="s">
        <v>36</v>
      </c>
      <c r="CG33" s="25" t="s">
        <v>36</v>
      </c>
      <c r="CH33" s="25" t="s">
        <v>36</v>
      </c>
      <c r="CI33" s="25" t="s">
        <v>36</v>
      </c>
      <c r="CJ33" s="4"/>
      <c r="CK33" s="4"/>
      <c r="CL33" s="4"/>
      <c r="CM33" s="4"/>
      <c r="CN33" s="4"/>
      <c r="CO33" s="4"/>
      <c r="CP33" s="4"/>
      <c r="CQ33" s="4"/>
      <c r="CR33" s="4"/>
      <c r="CS33" s="4"/>
      <c r="CT33" s="4"/>
      <c r="CU33" s="4"/>
      <c r="CV33" s="4"/>
      <c r="CW33" s="4"/>
      <c r="CX33" s="4"/>
      <c r="CY33" s="4"/>
      <c r="CZ33" s="4"/>
    </row>
    <row r="34" s="326" customFormat="true" ht="15" customHeight="true" x14ac:dyDescent="0.2">
      <c r="A34" s="777"/>
      <c r="B34" s="397" t="s">
        <v>49</v>
      </c>
      <c r="C34" s="56" t="s">
        <v>36</v>
      </c>
      <c r="D34" s="53" t="s">
        <v>36</v>
      </c>
      <c r="E34" s="53" t="s">
        <v>36</v>
      </c>
      <c r="F34" s="53" t="s">
        <v>36</v>
      </c>
      <c r="G34" s="50" t="s">
        <v>36</v>
      </c>
      <c r="H34" s="47" t="s">
        <v>36</v>
      </c>
      <c r="I34" s="53" t="s">
        <v>36</v>
      </c>
      <c r="J34" s="53" t="s">
        <v>36</v>
      </c>
      <c r="K34" s="53" t="s">
        <v>36</v>
      </c>
      <c r="L34" s="44" t="s">
        <v>36</v>
      </c>
      <c r="M34" s="56" t="s">
        <v>36</v>
      </c>
      <c r="N34" s="53" t="s">
        <v>36</v>
      </c>
      <c r="O34" s="53" t="s">
        <v>36</v>
      </c>
      <c r="P34" s="53" t="s">
        <v>36</v>
      </c>
      <c r="Q34" s="50" t="s">
        <v>36</v>
      </c>
      <c r="R34" s="47" t="s">
        <v>36</v>
      </c>
      <c r="S34" s="53" t="s">
        <v>36</v>
      </c>
      <c r="T34" s="53" t="s">
        <v>36</v>
      </c>
      <c r="U34" s="53" t="s">
        <v>36</v>
      </c>
      <c r="V34" s="53" t="s">
        <v>36</v>
      </c>
      <c r="W34" s="53" t="s">
        <v>36</v>
      </c>
      <c r="X34" s="53" t="s">
        <v>36</v>
      </c>
      <c r="Y34" s="53" t="s">
        <v>36</v>
      </c>
      <c r="Z34" s="53" t="s">
        <v>36</v>
      </c>
      <c r="AA34" s="53" t="s">
        <v>36</v>
      </c>
      <c r="AB34" s="53" t="s">
        <v>36</v>
      </c>
      <c r="AC34" s="53" t="s">
        <v>36</v>
      </c>
      <c r="AD34" s="53" t="s">
        <v>36</v>
      </c>
      <c r="AE34" s="53" t="s">
        <v>36</v>
      </c>
      <c r="AF34" s="53" t="s">
        <v>36</v>
      </c>
      <c r="AG34" s="53" t="s">
        <v>36</v>
      </c>
      <c r="AH34" s="53" t="s">
        <v>36</v>
      </c>
      <c r="AI34" s="44" t="s">
        <v>36</v>
      </c>
      <c r="AJ34" s="5"/>
      <c r="AK34" s="5"/>
      <c r="AL34" s="5"/>
      <c r="AM34" s="5"/>
      <c r="AN34" s="5"/>
      <c r="AO34" s="5"/>
      <c r="AP34" s="5"/>
      <c r="AQ34" s="5"/>
      <c r="AR34" s="5"/>
      <c r="AS34" s="5"/>
      <c r="AT34" s="5"/>
      <c r="AU34" s="5"/>
      <c r="AV34" s="5"/>
      <c r="AW34" s="5"/>
      <c r="AX34" s="5"/>
      <c r="AY34" s="5"/>
      <c r="AZ34" s="363"/>
      <c r="BA34" s="809"/>
      <c r="BB34" s="597" t="s">
        <v>49</v>
      </c>
      <c r="BC34" s="40" t="s">
        <v>36</v>
      </c>
      <c r="BD34" s="36" t="s">
        <v>36</v>
      </c>
      <c r="BE34" s="36" t="s">
        <v>36</v>
      </c>
      <c r="BF34" s="36" t="s">
        <v>36</v>
      </c>
      <c r="BG34" s="31" t="s">
        <v>36</v>
      </c>
      <c r="BH34" s="40" t="s">
        <v>36</v>
      </c>
      <c r="BI34" s="36" t="s">
        <v>36</v>
      </c>
      <c r="BJ34" s="36" t="s">
        <v>36</v>
      </c>
      <c r="BK34" s="36" t="s">
        <v>36</v>
      </c>
      <c r="BL34" s="31" t="s">
        <v>36</v>
      </c>
      <c r="BM34" s="40" t="s">
        <v>36</v>
      </c>
      <c r="BN34" s="36" t="s">
        <v>36</v>
      </c>
      <c r="BO34" s="36" t="s">
        <v>36</v>
      </c>
      <c r="BP34" s="36" t="s">
        <v>36</v>
      </c>
      <c r="BQ34" s="31" t="s">
        <v>36</v>
      </c>
      <c r="BR34" s="40" t="s">
        <v>36</v>
      </c>
      <c r="BS34" s="36" t="s">
        <v>36</v>
      </c>
      <c r="BT34" s="36" t="s">
        <v>36</v>
      </c>
      <c r="BU34" s="36" t="s">
        <v>36</v>
      </c>
      <c r="BV34" s="36" t="s">
        <v>36</v>
      </c>
      <c r="BW34" s="36" t="s">
        <v>36</v>
      </c>
      <c r="BX34" s="36" t="s">
        <v>36</v>
      </c>
      <c r="BY34" s="25" t="s">
        <v>36</v>
      </c>
      <c r="BZ34" s="25" t="s">
        <v>36</v>
      </c>
      <c r="CA34" s="25" t="s">
        <v>36</v>
      </c>
      <c r="CB34" s="25" t="s">
        <v>36</v>
      </c>
      <c r="CC34" s="25" t="s">
        <v>36</v>
      </c>
      <c r="CD34" s="25" t="s">
        <v>36</v>
      </c>
      <c r="CE34" s="25" t="s">
        <v>36</v>
      </c>
      <c r="CF34" s="25" t="s">
        <v>36</v>
      </c>
      <c r="CG34" s="25" t="s">
        <v>36</v>
      </c>
      <c r="CH34" s="25" t="s">
        <v>36</v>
      </c>
      <c r="CI34" s="25" t="s">
        <v>36</v>
      </c>
      <c r="CJ34" s="4"/>
      <c r="CK34" s="4"/>
      <c r="CL34" s="4"/>
      <c r="CM34" s="4"/>
      <c r="CN34" s="4"/>
      <c r="CO34" s="4"/>
      <c r="CP34" s="4"/>
      <c r="CQ34" s="4"/>
      <c r="CR34" s="4"/>
      <c r="CS34" s="4"/>
      <c r="CT34" s="4"/>
      <c r="CU34" s="4"/>
      <c r="CV34" s="4"/>
      <c r="CW34" s="4"/>
      <c r="CX34" s="4"/>
      <c r="CY34" s="4"/>
      <c r="CZ34" s="4"/>
    </row>
    <row r="35" s="331" customFormat="true" ht="15" customHeight="true" x14ac:dyDescent="0.2">
      <c r="A35" s="777" t="s">
        <v>56</v>
      </c>
      <c r="B35" s="397" t="s">
        <v>50</v>
      </c>
      <c r="C35" s="112">
        <v>91.522302185375821</v>
      </c>
      <c r="D35" s="111">
        <v>67.226732577633683</v>
      </c>
      <c r="E35" s="111">
        <v>58.927503846350817</v>
      </c>
      <c r="F35" s="111">
        <v>96.311871673407893</v>
      </c>
      <c r="G35" s="110">
        <v>96.788528022300852</v>
      </c>
      <c r="H35" s="109">
        <v>93.983759729298313</v>
      </c>
      <c r="I35" s="111">
        <v>93.34447911827408</v>
      </c>
      <c r="J35" s="111">
        <v>95.790814737439305</v>
      </c>
      <c r="K35" s="111">
        <v>98.30195888562119</v>
      </c>
      <c r="L35" s="108">
        <v>98.541647356214767</v>
      </c>
      <c r="M35" s="112">
        <v>43.72766942139711</v>
      </c>
      <c r="N35" s="111">
        <v>51.125571602716072</v>
      </c>
      <c r="O35" s="111">
        <v>53.10992266268422</v>
      </c>
      <c r="P35" s="111">
        <v>53.087816897593953</v>
      </c>
      <c r="Q35" s="110">
        <v>54.126296306781818</v>
      </c>
      <c r="R35" s="109">
        <v>88.187118818495833</v>
      </c>
      <c r="S35" s="111">
        <v>64.764789792423514</v>
      </c>
      <c r="T35" s="111">
        <v>93.205099879115451</v>
      </c>
      <c r="U35" s="111">
        <v>86.174050330536645</v>
      </c>
      <c r="V35" s="111">
        <v>72.451332064534398</v>
      </c>
      <c r="W35" s="111">
        <v>91.645420859824213</v>
      </c>
      <c r="X35" s="111">
        <v>89.613511221937486</v>
      </c>
      <c r="Y35" s="111">
        <v>77.654584730452541</v>
      </c>
      <c r="Z35" s="111">
        <v>64.178817714308423</v>
      </c>
      <c r="AA35" s="111">
        <v>56.44416488822214</v>
      </c>
      <c r="AB35" s="111">
        <v>81.949332847904515</v>
      </c>
      <c r="AC35" s="111">
        <v>90.931651596005239</v>
      </c>
      <c r="AD35" s="111">
        <v>62.654809359881803</v>
      </c>
      <c r="AE35" s="111">
        <v>77.591206229737637</v>
      </c>
      <c r="AF35" s="111">
        <v>81.745504938571273</v>
      </c>
      <c r="AG35" s="111">
        <v>81.659429557041207</v>
      </c>
      <c r="AH35" s="111">
        <v>58.861057175510076</v>
      </c>
      <c r="AI35" s="108">
        <v>57.808932259649517</v>
      </c>
      <c r="AJ35" s="456"/>
      <c r="AK35" s="456"/>
      <c r="AL35" s="456"/>
      <c r="AM35" s="456"/>
      <c r="AN35" s="456"/>
      <c r="AO35" s="456"/>
      <c r="AP35" s="456"/>
      <c r="AQ35" s="456"/>
      <c r="AR35" s="456"/>
      <c r="AS35" s="456"/>
      <c r="AT35" s="456"/>
      <c r="AU35" s="456"/>
      <c r="AV35" s="456"/>
      <c r="AW35" s="456"/>
      <c r="AX35" s="456"/>
      <c r="AY35" s="456"/>
      <c r="AZ35" s="169"/>
      <c r="BA35" s="809" t="s">
        <v>56</v>
      </c>
      <c r="BB35" s="597" t="s">
        <v>50</v>
      </c>
      <c r="BC35" s="40" t="s">
        <v>36</v>
      </c>
      <c r="BD35" s="36" t="s">
        <v>36</v>
      </c>
      <c r="BE35" s="36" t="s">
        <v>36</v>
      </c>
      <c r="BF35" s="36" t="s">
        <v>36</v>
      </c>
      <c r="BG35" s="31" t="s">
        <v>36</v>
      </c>
      <c r="BH35" s="40" t="s">
        <v>36</v>
      </c>
      <c r="BI35" s="36" t="s">
        <v>36</v>
      </c>
      <c r="BJ35" s="36" t="s">
        <v>36</v>
      </c>
      <c r="BK35" s="36" t="s">
        <v>36</v>
      </c>
      <c r="BL35" s="31" t="s">
        <v>36</v>
      </c>
      <c r="BM35" s="40" t="s">
        <v>36</v>
      </c>
      <c r="BN35" s="36" t="s">
        <v>36</v>
      </c>
      <c r="BO35" s="36" t="s">
        <v>36</v>
      </c>
      <c r="BP35" s="36" t="s">
        <v>36</v>
      </c>
      <c r="BQ35" s="31" t="s">
        <v>36</v>
      </c>
      <c r="BR35" s="40" t="s">
        <v>36</v>
      </c>
      <c r="BS35" s="36" t="s">
        <v>36</v>
      </c>
      <c r="BT35" s="36" t="s">
        <v>36</v>
      </c>
      <c r="BU35" s="36" t="s">
        <v>36</v>
      </c>
      <c r="BV35" s="36" t="s">
        <v>36</v>
      </c>
      <c r="BW35" s="36" t="s">
        <v>36</v>
      </c>
      <c r="BX35" s="36" t="s">
        <v>36</v>
      </c>
      <c r="BY35" s="25" t="s">
        <v>36</v>
      </c>
      <c r="BZ35" s="25" t="s">
        <v>36</v>
      </c>
      <c r="CA35" s="25" t="s">
        <v>36</v>
      </c>
      <c r="CB35" s="25" t="s">
        <v>36</v>
      </c>
      <c r="CC35" s="25" t="s">
        <v>36</v>
      </c>
      <c r="CD35" s="25" t="s">
        <v>36</v>
      </c>
      <c r="CE35" s="25" t="s">
        <v>36</v>
      </c>
      <c r="CF35" s="25" t="s">
        <v>36</v>
      </c>
      <c r="CG35" s="25" t="s">
        <v>36</v>
      </c>
      <c r="CH35" s="25" t="s">
        <v>36</v>
      </c>
      <c r="CI35" s="25" t="s">
        <v>36</v>
      </c>
      <c r="CJ35" s="4"/>
      <c r="CK35" s="4"/>
      <c r="CL35" s="4"/>
      <c r="CM35" s="4"/>
      <c r="CN35" s="4"/>
      <c r="CO35" s="4"/>
      <c r="CP35" s="4"/>
      <c r="CQ35" s="4"/>
      <c r="CR35" s="4"/>
      <c r="CS35" s="4"/>
      <c r="CT35" s="4"/>
      <c r="CU35" s="4"/>
      <c r="CV35" s="4"/>
      <c r="CW35" s="4"/>
      <c r="CX35" s="4"/>
      <c r="CY35" s="4"/>
      <c r="CZ35" s="4"/>
    </row>
    <row r="36" s="331" customFormat="true" ht="15" customHeight="true" x14ac:dyDescent="0.2">
      <c r="A36" s="777"/>
      <c r="B36" s="397" t="s">
        <v>49</v>
      </c>
      <c r="C36" s="112">
        <v>8.4776978146241877</v>
      </c>
      <c r="D36" s="111">
        <v>32.773267422366317</v>
      </c>
      <c r="E36" s="111">
        <v>41.07249615364919</v>
      </c>
      <c r="F36" s="111">
        <v>3.6881283265921097</v>
      </c>
      <c r="G36" s="110">
        <v>3.2114719776991438</v>
      </c>
      <c r="H36" s="109">
        <v>6.0162402707016884</v>
      </c>
      <c r="I36" s="111">
        <v>6.6555208817259208</v>
      </c>
      <c r="J36" s="111">
        <v>4.2091852625606991</v>
      </c>
      <c r="K36" s="111">
        <v>1.6980411143788077</v>
      </c>
      <c r="L36" s="108">
        <v>1.4583526437852374</v>
      </c>
      <c r="M36" s="112">
        <v>56.27233057860289</v>
      </c>
      <c r="N36" s="111">
        <v>48.874428397283936</v>
      </c>
      <c r="O36" s="111">
        <v>46.89007733731578</v>
      </c>
      <c r="P36" s="111">
        <v>46.912183102406054</v>
      </c>
      <c r="Q36" s="110">
        <v>45.873703693218189</v>
      </c>
      <c r="R36" s="109">
        <v>11.812881181504162</v>
      </c>
      <c r="S36" s="111">
        <v>35.235210207576486</v>
      </c>
      <c r="T36" s="111">
        <v>6.794900120884555</v>
      </c>
      <c r="U36" s="111">
        <v>13.825949669463361</v>
      </c>
      <c r="V36" s="111">
        <v>27.548667935465605</v>
      </c>
      <c r="W36" s="111">
        <v>8.3545791401757921</v>
      </c>
      <c r="X36" s="111">
        <v>10.386488778062521</v>
      </c>
      <c r="Y36" s="111">
        <v>22.345415269547448</v>
      </c>
      <c r="Z36" s="111">
        <v>35.821182285691577</v>
      </c>
      <c r="AA36" s="111">
        <v>43.555835111777867</v>
      </c>
      <c r="AB36" s="111">
        <v>18.050667152095485</v>
      </c>
      <c r="AC36" s="111">
        <v>9.0683484039947686</v>
      </c>
      <c r="AD36" s="111">
        <v>37.34519064011819</v>
      </c>
      <c r="AE36" s="111">
        <v>22.408793770262371</v>
      </c>
      <c r="AF36" s="111">
        <v>18.254495061428734</v>
      </c>
      <c r="AG36" s="111">
        <v>18.340570442958786</v>
      </c>
      <c r="AH36" s="111">
        <v>41.138942824489924</v>
      </c>
      <c r="AI36" s="108">
        <v>42.191067740350491</v>
      </c>
      <c r="AJ36" s="456"/>
      <c r="AK36" s="456"/>
      <c r="AL36" s="456"/>
      <c r="AM36" s="456"/>
      <c r="AN36" s="456"/>
      <c r="AO36" s="456"/>
      <c r="AP36" s="456"/>
      <c r="AQ36" s="456"/>
      <c r="AR36" s="456"/>
      <c r="AS36" s="456"/>
      <c r="AT36" s="456"/>
      <c r="AU36" s="456"/>
      <c r="AV36" s="456"/>
      <c r="AW36" s="456"/>
      <c r="AX36" s="456"/>
      <c r="AY36" s="456"/>
      <c r="AZ36" s="169"/>
      <c r="BA36" s="809"/>
      <c r="BB36" s="597" t="s">
        <v>49</v>
      </c>
      <c r="BC36" s="40" t="s">
        <v>36</v>
      </c>
      <c r="BD36" s="36" t="s">
        <v>36</v>
      </c>
      <c r="BE36" s="36" t="s">
        <v>36</v>
      </c>
      <c r="BF36" s="36" t="s">
        <v>36</v>
      </c>
      <c r="BG36" s="31" t="s">
        <v>36</v>
      </c>
      <c r="BH36" s="40" t="s">
        <v>36</v>
      </c>
      <c r="BI36" s="36" t="s">
        <v>36</v>
      </c>
      <c r="BJ36" s="36" t="s">
        <v>36</v>
      </c>
      <c r="BK36" s="36" t="s">
        <v>36</v>
      </c>
      <c r="BL36" s="31" t="s">
        <v>36</v>
      </c>
      <c r="BM36" s="40" t="s">
        <v>36</v>
      </c>
      <c r="BN36" s="36" t="s">
        <v>36</v>
      </c>
      <c r="BO36" s="36" t="s">
        <v>36</v>
      </c>
      <c r="BP36" s="36" t="s">
        <v>36</v>
      </c>
      <c r="BQ36" s="31" t="s">
        <v>36</v>
      </c>
      <c r="BR36" s="40" t="s">
        <v>36</v>
      </c>
      <c r="BS36" s="36" t="s">
        <v>36</v>
      </c>
      <c r="BT36" s="36" t="s">
        <v>36</v>
      </c>
      <c r="BU36" s="36" t="s">
        <v>36</v>
      </c>
      <c r="BV36" s="36" t="s">
        <v>36</v>
      </c>
      <c r="BW36" s="36" t="s">
        <v>36</v>
      </c>
      <c r="BX36" s="36" t="s">
        <v>36</v>
      </c>
      <c r="BY36" s="25" t="s">
        <v>36</v>
      </c>
      <c r="BZ36" s="25" t="s">
        <v>36</v>
      </c>
      <c r="CA36" s="25" t="s">
        <v>36</v>
      </c>
      <c r="CB36" s="25" t="s">
        <v>36</v>
      </c>
      <c r="CC36" s="25" t="s">
        <v>36</v>
      </c>
      <c r="CD36" s="25" t="s">
        <v>36</v>
      </c>
      <c r="CE36" s="25" t="s">
        <v>36</v>
      </c>
      <c r="CF36" s="25" t="s">
        <v>36</v>
      </c>
      <c r="CG36" s="25" t="s">
        <v>36</v>
      </c>
      <c r="CH36" s="25" t="s">
        <v>36</v>
      </c>
      <c r="CI36" s="25" t="s">
        <v>36</v>
      </c>
      <c r="CJ36" s="4"/>
      <c r="CK36" s="4"/>
      <c r="CL36" s="4"/>
      <c r="CM36" s="4"/>
      <c r="CN36" s="4"/>
      <c r="CO36" s="4"/>
      <c r="CP36" s="4"/>
      <c r="CQ36" s="4"/>
      <c r="CR36" s="4"/>
      <c r="CS36" s="4"/>
      <c r="CT36" s="4"/>
      <c r="CU36" s="4"/>
      <c r="CV36" s="4"/>
      <c r="CW36" s="4"/>
      <c r="CX36" s="4"/>
      <c r="CY36" s="4"/>
      <c r="CZ36" s="4"/>
    </row>
    <row r="37" s="331" customFormat="true" ht="15" customHeight="true" x14ac:dyDescent="0.2">
      <c r="A37" s="777" t="s">
        <v>176</v>
      </c>
      <c r="B37" s="397" t="s">
        <v>50</v>
      </c>
      <c r="C37" s="112">
        <v>94.590650641823999</v>
      </c>
      <c r="D37" s="111">
        <v>87.746604327819952</v>
      </c>
      <c r="E37" s="111">
        <v>83.135588724275038</v>
      </c>
      <c r="F37" s="111">
        <v>97.301039279850144</v>
      </c>
      <c r="G37" s="110">
        <v>98.111535088771163</v>
      </c>
      <c r="H37" s="109">
        <v>95.100140296011034</v>
      </c>
      <c r="I37" s="111">
        <v>95.535401079516987</v>
      </c>
      <c r="J37" s="111">
        <v>96.954243956432151</v>
      </c>
      <c r="K37" s="111">
        <v>98.655292381173183</v>
      </c>
      <c r="L37" s="108">
        <v>98.843696137515735</v>
      </c>
      <c r="M37" s="112">
        <v>70.327006133196591</v>
      </c>
      <c r="N37" s="111">
        <v>79.868935036495429</v>
      </c>
      <c r="O37" s="111">
        <v>78.13390268597766</v>
      </c>
      <c r="P37" s="111">
        <v>80.721816028153754</v>
      </c>
      <c r="Q37" s="110">
        <v>83.143249302417971</v>
      </c>
      <c r="R37" s="109">
        <v>96.90712219030209</v>
      </c>
      <c r="S37" s="111">
        <v>86.761154011950453</v>
      </c>
      <c r="T37" s="111">
        <v>97.298359680558249</v>
      </c>
      <c r="U37" s="111">
        <v>89.934434009830625</v>
      </c>
      <c r="V37" s="111">
        <v>85.259288060421071</v>
      </c>
      <c r="W37" s="111">
        <v>94.138285951381036</v>
      </c>
      <c r="X37" s="111">
        <v>94.839251576516773</v>
      </c>
      <c r="Y37" s="111">
        <v>97.145766292571835</v>
      </c>
      <c r="Z37" s="111">
        <v>93.55345134997178</v>
      </c>
      <c r="AA37" s="111">
        <v>78.634442899580719</v>
      </c>
      <c r="AB37" s="111">
        <v>96.99971663564348</v>
      </c>
      <c r="AC37" s="111">
        <v>93.424761290177997</v>
      </c>
      <c r="AD37" s="111">
        <v>95.506948085841088</v>
      </c>
      <c r="AE37" s="111">
        <v>91.903622118441064</v>
      </c>
      <c r="AF37" s="111">
        <v>84.300837880395235</v>
      </c>
      <c r="AG37" s="111">
        <v>91.498835524431726</v>
      </c>
      <c r="AH37" s="111">
        <v>94.49839009281979</v>
      </c>
      <c r="AI37" s="108">
        <v>87.066698464301155</v>
      </c>
      <c r="AJ37" s="456"/>
      <c r="AK37" s="456"/>
      <c r="AL37" s="456"/>
      <c r="AM37" s="456"/>
      <c r="AN37" s="456"/>
      <c r="AO37" s="456"/>
      <c r="AP37" s="456"/>
      <c r="AQ37" s="456"/>
      <c r="AR37" s="456"/>
      <c r="AS37" s="456"/>
      <c r="AT37" s="456"/>
      <c r="AU37" s="456"/>
      <c r="AV37" s="456"/>
      <c r="AW37" s="456"/>
      <c r="AX37" s="456"/>
      <c r="AY37" s="456"/>
      <c r="AZ37" s="169"/>
      <c r="BA37" s="809" t="s">
        <v>127</v>
      </c>
      <c r="BB37" s="597" t="s">
        <v>50</v>
      </c>
      <c r="BC37" s="40" t="s">
        <v>36</v>
      </c>
      <c r="BD37" s="36" t="s">
        <v>36</v>
      </c>
      <c r="BE37" s="36" t="s">
        <v>36</v>
      </c>
      <c r="BF37" s="36" t="s">
        <v>36</v>
      </c>
      <c r="BG37" s="31" t="s">
        <v>36</v>
      </c>
      <c r="BH37" s="40" t="s">
        <v>36</v>
      </c>
      <c r="BI37" s="36" t="s">
        <v>36</v>
      </c>
      <c r="BJ37" s="36" t="s">
        <v>36</v>
      </c>
      <c r="BK37" s="36" t="s">
        <v>36</v>
      </c>
      <c r="BL37" s="31" t="s">
        <v>36</v>
      </c>
      <c r="BM37" s="40" t="s">
        <v>36</v>
      </c>
      <c r="BN37" s="36" t="s">
        <v>36</v>
      </c>
      <c r="BO37" s="36" t="s">
        <v>36</v>
      </c>
      <c r="BP37" s="36" t="s">
        <v>36</v>
      </c>
      <c r="BQ37" s="31" t="s">
        <v>36</v>
      </c>
      <c r="BR37" s="40" t="s">
        <v>36</v>
      </c>
      <c r="BS37" s="36" t="s">
        <v>36</v>
      </c>
      <c r="BT37" s="36" t="s">
        <v>36</v>
      </c>
      <c r="BU37" s="36" t="s">
        <v>36</v>
      </c>
      <c r="BV37" s="36" t="s">
        <v>36</v>
      </c>
      <c r="BW37" s="36" t="s">
        <v>36</v>
      </c>
      <c r="BX37" s="36" t="s">
        <v>36</v>
      </c>
      <c r="BY37" s="25" t="s">
        <v>36</v>
      </c>
      <c r="BZ37" s="25" t="s">
        <v>36</v>
      </c>
      <c r="CA37" s="25" t="s">
        <v>36</v>
      </c>
      <c r="CB37" s="25" t="s">
        <v>36</v>
      </c>
      <c r="CC37" s="25" t="s">
        <v>36</v>
      </c>
      <c r="CD37" s="25" t="s">
        <v>36</v>
      </c>
      <c r="CE37" s="25" t="s">
        <v>36</v>
      </c>
      <c r="CF37" s="25" t="s">
        <v>36</v>
      </c>
      <c r="CG37" s="25" t="s">
        <v>36</v>
      </c>
      <c r="CH37" s="25" t="s">
        <v>36</v>
      </c>
      <c r="CI37" s="25" t="s">
        <v>36</v>
      </c>
      <c r="CJ37" s="4"/>
      <c r="CK37" s="4"/>
      <c r="CL37" s="4"/>
      <c r="CM37" s="4"/>
      <c r="CN37" s="4"/>
      <c r="CO37" s="4"/>
      <c r="CP37" s="4"/>
      <c r="CQ37" s="4"/>
      <c r="CR37" s="4"/>
      <c r="CS37" s="4"/>
      <c r="CT37" s="4"/>
      <c r="CU37" s="4"/>
      <c r="CV37" s="4"/>
      <c r="CW37" s="4"/>
      <c r="CX37" s="4"/>
      <c r="CY37" s="4"/>
      <c r="CZ37" s="4"/>
    </row>
    <row r="38" s="331" customFormat="true" ht="15" customHeight="true" x14ac:dyDescent="0.2">
      <c r="A38" s="777"/>
      <c r="B38" s="397" t="s">
        <v>49</v>
      </c>
      <c r="C38" s="112">
        <v>5.4093493581759997</v>
      </c>
      <c r="D38" s="111">
        <v>12.253395672180044</v>
      </c>
      <c r="E38" s="111">
        <v>16.864411275724954</v>
      </c>
      <c r="F38" s="111">
        <v>2.6989607201498589</v>
      </c>
      <c r="G38" s="110">
        <v>1.8884649112288401</v>
      </c>
      <c r="H38" s="109">
        <v>4.8998597039889642</v>
      </c>
      <c r="I38" s="111">
        <v>4.4645989204830103</v>
      </c>
      <c r="J38" s="111">
        <v>3.0457560435678497</v>
      </c>
      <c r="K38" s="111">
        <v>1.3447076188268277</v>
      </c>
      <c r="L38" s="108">
        <v>1.1563038624842659</v>
      </c>
      <c r="M38" s="112">
        <v>29.672993866803409</v>
      </c>
      <c r="N38" s="111">
        <v>20.131064963504556</v>
      </c>
      <c r="O38" s="111">
        <v>21.866097314022333</v>
      </c>
      <c r="P38" s="111">
        <v>19.278183971846243</v>
      </c>
      <c r="Q38" s="110">
        <v>16.856750697582033</v>
      </c>
      <c r="R38" s="109">
        <v>3.092877809697919</v>
      </c>
      <c r="S38" s="111">
        <v>13.23884598804954</v>
      </c>
      <c r="T38" s="111">
        <v>2.7016403194417546</v>
      </c>
      <c r="U38" s="111">
        <v>10.065565990169379</v>
      </c>
      <c r="V38" s="111">
        <v>14.740711939578929</v>
      </c>
      <c r="W38" s="111">
        <v>5.8617140486189614</v>
      </c>
      <c r="X38" s="111">
        <v>5.160748423483227</v>
      </c>
      <c r="Y38" s="111">
        <v>2.8542337074281714</v>
      </c>
      <c r="Z38" s="111">
        <v>6.4465486500282161</v>
      </c>
      <c r="AA38" s="111">
        <v>21.365557100419284</v>
      </c>
      <c r="AB38" s="111">
        <v>3.0002833643565254</v>
      </c>
      <c r="AC38" s="111">
        <v>6.5752387098220124</v>
      </c>
      <c r="AD38" s="111">
        <v>4.4930519141589125</v>
      </c>
      <c r="AE38" s="111">
        <v>8.0963778815589311</v>
      </c>
      <c r="AF38" s="111">
        <v>15.69916211960477</v>
      </c>
      <c r="AG38" s="111">
        <v>8.5011644755682756</v>
      </c>
      <c r="AH38" s="111">
        <v>5.5016099071802005</v>
      </c>
      <c r="AI38" s="108">
        <v>12.933301535698849</v>
      </c>
      <c r="AJ38" s="456"/>
      <c r="AK38" s="456"/>
      <c r="AL38" s="456"/>
      <c r="AM38" s="456"/>
      <c r="AN38" s="456"/>
      <c r="AO38" s="456"/>
      <c r="AP38" s="456"/>
      <c r="AQ38" s="456"/>
      <c r="AR38" s="456"/>
      <c r="AS38" s="456"/>
      <c r="AT38" s="456"/>
      <c r="AU38" s="456"/>
      <c r="AV38" s="456"/>
      <c r="AW38" s="456"/>
      <c r="AX38" s="456"/>
      <c r="AY38" s="456"/>
      <c r="AZ38" s="169"/>
      <c r="BA38" s="809"/>
      <c r="BB38" s="597" t="s">
        <v>49</v>
      </c>
      <c r="BC38" s="40" t="s">
        <v>36</v>
      </c>
      <c r="BD38" s="36" t="s">
        <v>36</v>
      </c>
      <c r="BE38" s="36" t="s">
        <v>36</v>
      </c>
      <c r="BF38" s="36" t="s">
        <v>36</v>
      </c>
      <c r="BG38" s="31" t="s">
        <v>36</v>
      </c>
      <c r="BH38" s="40" t="s">
        <v>36</v>
      </c>
      <c r="BI38" s="36" t="s">
        <v>36</v>
      </c>
      <c r="BJ38" s="36" t="s">
        <v>36</v>
      </c>
      <c r="BK38" s="36" t="s">
        <v>36</v>
      </c>
      <c r="BL38" s="31" t="s">
        <v>36</v>
      </c>
      <c r="BM38" s="40" t="s">
        <v>36</v>
      </c>
      <c r="BN38" s="36" t="s">
        <v>36</v>
      </c>
      <c r="BO38" s="36" t="s">
        <v>36</v>
      </c>
      <c r="BP38" s="36" t="s">
        <v>36</v>
      </c>
      <c r="BQ38" s="31" t="s">
        <v>36</v>
      </c>
      <c r="BR38" s="40" t="s">
        <v>36</v>
      </c>
      <c r="BS38" s="36" t="s">
        <v>36</v>
      </c>
      <c r="BT38" s="36" t="s">
        <v>36</v>
      </c>
      <c r="BU38" s="36" t="s">
        <v>36</v>
      </c>
      <c r="BV38" s="36" t="s">
        <v>36</v>
      </c>
      <c r="BW38" s="36" t="s">
        <v>36</v>
      </c>
      <c r="BX38" s="36" t="s">
        <v>36</v>
      </c>
      <c r="BY38" s="25" t="s">
        <v>36</v>
      </c>
      <c r="BZ38" s="25" t="s">
        <v>36</v>
      </c>
      <c r="CA38" s="25" t="s">
        <v>36</v>
      </c>
      <c r="CB38" s="25" t="s">
        <v>36</v>
      </c>
      <c r="CC38" s="25" t="s">
        <v>36</v>
      </c>
      <c r="CD38" s="25" t="s">
        <v>36</v>
      </c>
      <c r="CE38" s="25" t="s">
        <v>36</v>
      </c>
      <c r="CF38" s="25" t="s">
        <v>36</v>
      </c>
      <c r="CG38" s="25" t="s">
        <v>36</v>
      </c>
      <c r="CH38" s="25" t="s">
        <v>36</v>
      </c>
      <c r="CI38" s="25" t="s">
        <v>36</v>
      </c>
      <c r="CJ38" s="4"/>
      <c r="CK38" s="4"/>
      <c r="CL38" s="4"/>
      <c r="CM38" s="4"/>
      <c r="CN38" s="4"/>
      <c r="CO38" s="4"/>
      <c r="CP38" s="4"/>
      <c r="CQ38" s="4"/>
      <c r="CR38" s="4"/>
      <c r="CS38" s="4"/>
      <c r="CT38" s="4"/>
      <c r="CU38" s="4"/>
      <c r="CV38" s="4"/>
      <c r="CW38" s="4"/>
      <c r="CX38" s="4"/>
      <c r="CY38" s="4"/>
      <c r="CZ38" s="4"/>
    </row>
    <row r="39" s="326" customFormat="true" ht="15" customHeight="true" x14ac:dyDescent="0.2">
      <c r="A39" s="777" t="s">
        <v>124</v>
      </c>
      <c r="B39" s="397" t="s">
        <v>50</v>
      </c>
      <c r="C39" s="56" t="s">
        <v>36</v>
      </c>
      <c r="D39" s="53" t="s">
        <v>36</v>
      </c>
      <c r="E39" s="53" t="s">
        <v>36</v>
      </c>
      <c r="F39" s="53" t="s">
        <v>36</v>
      </c>
      <c r="G39" s="50" t="s">
        <v>36</v>
      </c>
      <c r="H39" s="47" t="s">
        <v>36</v>
      </c>
      <c r="I39" s="53" t="s">
        <v>36</v>
      </c>
      <c r="J39" s="53" t="s">
        <v>36</v>
      </c>
      <c r="K39" s="53" t="s">
        <v>36</v>
      </c>
      <c r="L39" s="44" t="s">
        <v>36</v>
      </c>
      <c r="M39" s="56" t="s">
        <v>36</v>
      </c>
      <c r="N39" s="53" t="s">
        <v>36</v>
      </c>
      <c r="O39" s="53" t="s">
        <v>36</v>
      </c>
      <c r="P39" s="53" t="s">
        <v>36</v>
      </c>
      <c r="Q39" s="50" t="s">
        <v>36</v>
      </c>
      <c r="R39" s="47" t="s">
        <v>36</v>
      </c>
      <c r="S39" s="53" t="s">
        <v>36</v>
      </c>
      <c r="T39" s="53" t="s">
        <v>36</v>
      </c>
      <c r="U39" s="53" t="s">
        <v>36</v>
      </c>
      <c r="V39" s="53" t="s">
        <v>36</v>
      </c>
      <c r="W39" s="53" t="s">
        <v>36</v>
      </c>
      <c r="X39" s="53" t="s">
        <v>36</v>
      </c>
      <c r="Y39" s="53" t="s">
        <v>36</v>
      </c>
      <c r="Z39" s="53" t="s">
        <v>36</v>
      </c>
      <c r="AA39" s="53" t="s">
        <v>36</v>
      </c>
      <c r="AB39" s="53" t="s">
        <v>36</v>
      </c>
      <c r="AC39" s="53" t="s">
        <v>36</v>
      </c>
      <c r="AD39" s="53" t="s">
        <v>36</v>
      </c>
      <c r="AE39" s="53" t="s">
        <v>36</v>
      </c>
      <c r="AF39" s="53" t="s">
        <v>36</v>
      </c>
      <c r="AG39" s="53" t="s">
        <v>36</v>
      </c>
      <c r="AH39" s="53" t="s">
        <v>36</v>
      </c>
      <c r="AI39" s="44" t="s">
        <v>36</v>
      </c>
      <c r="AJ39" s="5"/>
      <c r="AK39" s="5"/>
      <c r="AL39" s="5"/>
      <c r="AM39" s="5"/>
      <c r="AN39" s="5"/>
      <c r="AO39" s="5"/>
      <c r="AP39" s="5"/>
      <c r="AQ39" s="5"/>
      <c r="AR39" s="5"/>
      <c r="AS39" s="5"/>
      <c r="AT39" s="5"/>
      <c r="AU39" s="5"/>
      <c r="AV39" s="5"/>
      <c r="AW39" s="5"/>
      <c r="AX39" s="5"/>
      <c r="AY39" s="5"/>
      <c r="AZ39" s="363"/>
      <c r="BA39" s="809" t="s">
        <v>124</v>
      </c>
      <c r="BB39" s="597" t="s">
        <v>50</v>
      </c>
      <c r="BC39" s="40" t="s">
        <v>36</v>
      </c>
      <c r="BD39" s="36" t="s">
        <v>36</v>
      </c>
      <c r="BE39" s="36" t="s">
        <v>36</v>
      </c>
      <c r="BF39" s="36" t="s">
        <v>36</v>
      </c>
      <c r="BG39" s="31" t="s">
        <v>36</v>
      </c>
      <c r="BH39" s="40" t="s">
        <v>36</v>
      </c>
      <c r="BI39" s="36" t="s">
        <v>36</v>
      </c>
      <c r="BJ39" s="36" t="s">
        <v>36</v>
      </c>
      <c r="BK39" s="36" t="s">
        <v>36</v>
      </c>
      <c r="BL39" s="31" t="s">
        <v>36</v>
      </c>
      <c r="BM39" s="40" t="s">
        <v>36</v>
      </c>
      <c r="BN39" s="36" t="s">
        <v>36</v>
      </c>
      <c r="BO39" s="36" t="s">
        <v>36</v>
      </c>
      <c r="BP39" s="36" t="s">
        <v>36</v>
      </c>
      <c r="BQ39" s="31" t="s">
        <v>36</v>
      </c>
      <c r="BR39" s="40" t="s">
        <v>36</v>
      </c>
      <c r="BS39" s="36" t="s">
        <v>36</v>
      </c>
      <c r="BT39" s="36" t="s">
        <v>36</v>
      </c>
      <c r="BU39" s="36" t="s">
        <v>36</v>
      </c>
      <c r="BV39" s="36" t="s">
        <v>36</v>
      </c>
      <c r="BW39" s="36" t="s">
        <v>36</v>
      </c>
      <c r="BX39" s="36" t="s">
        <v>36</v>
      </c>
      <c r="BY39" s="25" t="s">
        <v>36</v>
      </c>
      <c r="BZ39" s="25" t="s">
        <v>36</v>
      </c>
      <c r="CA39" s="25" t="s">
        <v>36</v>
      </c>
      <c r="CB39" s="25" t="s">
        <v>36</v>
      </c>
      <c r="CC39" s="25" t="s">
        <v>36</v>
      </c>
      <c r="CD39" s="25" t="s">
        <v>36</v>
      </c>
      <c r="CE39" s="25" t="s">
        <v>36</v>
      </c>
      <c r="CF39" s="25" t="s">
        <v>36</v>
      </c>
      <c r="CG39" s="25" t="s">
        <v>36</v>
      </c>
      <c r="CH39" s="25" t="s">
        <v>36</v>
      </c>
      <c r="CI39" s="25" t="s">
        <v>36</v>
      </c>
      <c r="CJ39" s="4"/>
      <c r="CK39" s="4"/>
      <c r="CL39" s="4"/>
      <c r="CM39" s="4"/>
      <c r="CN39" s="4"/>
      <c r="CO39" s="4"/>
      <c r="CP39" s="4"/>
      <c r="CQ39" s="4"/>
      <c r="CR39" s="4"/>
      <c r="CS39" s="4"/>
      <c r="CT39" s="4"/>
      <c r="CU39" s="4"/>
      <c r="CV39" s="4"/>
      <c r="CW39" s="4"/>
      <c r="CX39" s="4"/>
      <c r="CY39" s="4"/>
      <c r="CZ39" s="4"/>
    </row>
    <row r="40" s="326" customFormat="true" ht="15" customHeight="true" x14ac:dyDescent="0.2">
      <c r="A40" s="777"/>
      <c r="B40" s="397" t="s">
        <v>49</v>
      </c>
      <c r="C40" s="56" t="s">
        <v>36</v>
      </c>
      <c r="D40" s="53" t="s">
        <v>36</v>
      </c>
      <c r="E40" s="53" t="s">
        <v>36</v>
      </c>
      <c r="F40" s="53" t="s">
        <v>36</v>
      </c>
      <c r="G40" s="50" t="s">
        <v>36</v>
      </c>
      <c r="H40" s="47" t="s">
        <v>36</v>
      </c>
      <c r="I40" s="53" t="s">
        <v>36</v>
      </c>
      <c r="J40" s="53" t="s">
        <v>36</v>
      </c>
      <c r="K40" s="53" t="s">
        <v>36</v>
      </c>
      <c r="L40" s="44" t="s">
        <v>36</v>
      </c>
      <c r="M40" s="56" t="s">
        <v>36</v>
      </c>
      <c r="N40" s="53" t="s">
        <v>36</v>
      </c>
      <c r="O40" s="53" t="s">
        <v>36</v>
      </c>
      <c r="P40" s="53" t="s">
        <v>36</v>
      </c>
      <c r="Q40" s="50" t="s">
        <v>36</v>
      </c>
      <c r="R40" s="47" t="s">
        <v>36</v>
      </c>
      <c r="S40" s="53" t="s">
        <v>36</v>
      </c>
      <c r="T40" s="53" t="s">
        <v>36</v>
      </c>
      <c r="U40" s="53" t="s">
        <v>36</v>
      </c>
      <c r="V40" s="53" t="s">
        <v>36</v>
      </c>
      <c r="W40" s="53" t="s">
        <v>36</v>
      </c>
      <c r="X40" s="53" t="s">
        <v>36</v>
      </c>
      <c r="Y40" s="53" t="s">
        <v>36</v>
      </c>
      <c r="Z40" s="53" t="s">
        <v>36</v>
      </c>
      <c r="AA40" s="53" t="s">
        <v>36</v>
      </c>
      <c r="AB40" s="53" t="s">
        <v>36</v>
      </c>
      <c r="AC40" s="53" t="s">
        <v>36</v>
      </c>
      <c r="AD40" s="53" t="s">
        <v>36</v>
      </c>
      <c r="AE40" s="53" t="s">
        <v>36</v>
      </c>
      <c r="AF40" s="53" t="s">
        <v>36</v>
      </c>
      <c r="AG40" s="53" t="s">
        <v>36</v>
      </c>
      <c r="AH40" s="53" t="s">
        <v>36</v>
      </c>
      <c r="AI40" s="44" t="s">
        <v>36</v>
      </c>
      <c r="AJ40" s="5"/>
      <c r="AK40" s="5"/>
      <c r="AL40" s="5"/>
      <c r="AM40" s="5"/>
      <c r="AN40" s="5"/>
      <c r="AO40" s="5"/>
      <c r="AP40" s="5"/>
      <c r="AQ40" s="5"/>
      <c r="AR40" s="5"/>
      <c r="AS40" s="5"/>
      <c r="AT40" s="5"/>
      <c r="AU40" s="5"/>
      <c r="AV40" s="5"/>
      <c r="AW40" s="5"/>
      <c r="AX40" s="5"/>
      <c r="AY40" s="5"/>
      <c r="AZ40" s="363"/>
      <c r="BA40" s="809"/>
      <c r="BB40" s="597" t="s">
        <v>49</v>
      </c>
      <c r="BC40" s="40" t="s">
        <v>36</v>
      </c>
      <c r="BD40" s="36" t="s">
        <v>36</v>
      </c>
      <c r="BE40" s="36" t="s">
        <v>36</v>
      </c>
      <c r="BF40" s="36" t="s">
        <v>36</v>
      </c>
      <c r="BG40" s="31" t="s">
        <v>36</v>
      </c>
      <c r="BH40" s="40" t="s">
        <v>36</v>
      </c>
      <c r="BI40" s="36" t="s">
        <v>36</v>
      </c>
      <c r="BJ40" s="36" t="s">
        <v>36</v>
      </c>
      <c r="BK40" s="36" t="s">
        <v>36</v>
      </c>
      <c r="BL40" s="31" t="s">
        <v>36</v>
      </c>
      <c r="BM40" s="40" t="s">
        <v>36</v>
      </c>
      <c r="BN40" s="36" t="s">
        <v>36</v>
      </c>
      <c r="BO40" s="36" t="s">
        <v>36</v>
      </c>
      <c r="BP40" s="36" t="s">
        <v>36</v>
      </c>
      <c r="BQ40" s="31" t="s">
        <v>36</v>
      </c>
      <c r="BR40" s="40" t="s">
        <v>36</v>
      </c>
      <c r="BS40" s="36" t="s">
        <v>36</v>
      </c>
      <c r="BT40" s="36" t="s">
        <v>36</v>
      </c>
      <c r="BU40" s="36" t="s">
        <v>36</v>
      </c>
      <c r="BV40" s="36" t="s">
        <v>36</v>
      </c>
      <c r="BW40" s="36" t="s">
        <v>36</v>
      </c>
      <c r="BX40" s="36" t="s">
        <v>36</v>
      </c>
      <c r="BY40" s="25" t="s">
        <v>36</v>
      </c>
      <c r="BZ40" s="25" t="s">
        <v>36</v>
      </c>
      <c r="CA40" s="25" t="s">
        <v>36</v>
      </c>
      <c r="CB40" s="25" t="s">
        <v>36</v>
      </c>
      <c r="CC40" s="25" t="s">
        <v>36</v>
      </c>
      <c r="CD40" s="25" t="s">
        <v>36</v>
      </c>
      <c r="CE40" s="25" t="s">
        <v>36</v>
      </c>
      <c r="CF40" s="25" t="s">
        <v>36</v>
      </c>
      <c r="CG40" s="25" t="s">
        <v>36</v>
      </c>
      <c r="CH40" s="25" t="s">
        <v>36</v>
      </c>
      <c r="CI40" s="25" t="s">
        <v>36</v>
      </c>
      <c r="CJ40" s="4"/>
      <c r="CK40" s="4"/>
      <c r="CL40" s="4"/>
      <c r="CM40" s="4"/>
      <c r="CN40" s="4"/>
      <c r="CO40" s="4"/>
      <c r="CP40" s="4"/>
      <c r="CQ40" s="4"/>
      <c r="CR40" s="4"/>
      <c r="CS40" s="4"/>
      <c r="CT40" s="4"/>
      <c r="CU40" s="4"/>
      <c r="CV40" s="4"/>
      <c r="CW40" s="4"/>
      <c r="CX40" s="4"/>
      <c r="CY40" s="4"/>
      <c r="CZ40" s="4"/>
    </row>
    <row r="41" s="331" customFormat="true" ht="15" customHeight="true" x14ac:dyDescent="0.2">
      <c r="A41" s="777" t="s">
        <v>57</v>
      </c>
      <c r="B41" s="397" t="s">
        <v>50</v>
      </c>
      <c r="C41" s="112">
        <v>1.5492160706954445</v>
      </c>
      <c r="D41" s="111">
        <v>4.9369527379643623</v>
      </c>
      <c r="E41" s="111">
        <v>7.9359128264818333</v>
      </c>
      <c r="F41" s="111">
        <v>0.73478103222418323</v>
      </c>
      <c r="G41" s="110">
        <v>0.82820834988703784</v>
      </c>
      <c r="H41" s="109">
        <v>1.2788052754599004</v>
      </c>
      <c r="I41" s="111">
        <v>1.8692752820350746</v>
      </c>
      <c r="J41" s="111">
        <v>0.86496592027823449</v>
      </c>
      <c r="K41" s="111">
        <v>0.25698287884862758</v>
      </c>
      <c r="L41" s="108">
        <v>0.54938056219380138</v>
      </c>
      <c r="M41" s="112">
        <v>12.802230462258994</v>
      </c>
      <c r="N41" s="111">
        <v>9.0780032206893395</v>
      </c>
      <c r="O41" s="111">
        <v>7.8664588601897512</v>
      </c>
      <c r="P41" s="111">
        <v>5.5584566060397371</v>
      </c>
      <c r="Q41" s="110">
        <v>5.8785455235784347</v>
      </c>
      <c r="R41" s="109">
        <v>0.79576473454007257</v>
      </c>
      <c r="S41" s="111">
        <v>1.2201079684653948</v>
      </c>
      <c r="T41" s="111">
        <v>1.689921401637835</v>
      </c>
      <c r="U41" s="111">
        <v>2.5017706439451537</v>
      </c>
      <c r="V41" s="111">
        <v>5.8179214595111963</v>
      </c>
      <c r="W41" s="111">
        <v>0.31600975397283909</v>
      </c>
      <c r="X41" s="111">
        <v>5.8106254230367522</v>
      </c>
      <c r="Y41" s="111">
        <v>5.4902149727238294</v>
      </c>
      <c r="Z41" s="111">
        <v>11.742900021466674</v>
      </c>
      <c r="AA41" s="111">
        <v>4.8293010415787112</v>
      </c>
      <c r="AB41" s="111">
        <v>1.357218185871357</v>
      </c>
      <c r="AC41" s="111">
        <v>2.3091361190401387</v>
      </c>
      <c r="AD41" s="111">
        <v>0.77687400459781797</v>
      </c>
      <c r="AE41" s="111">
        <v>4.4781313120302118</v>
      </c>
      <c r="AF41" s="111">
        <v>4.0984613486707167</v>
      </c>
      <c r="AG41" s="111">
        <v>8.8889881287959778</v>
      </c>
      <c r="AH41" s="111">
        <v>4.3705200862839337</v>
      </c>
      <c r="AI41" s="108">
        <v>4.5588979172892437</v>
      </c>
      <c r="AJ41" s="456"/>
      <c r="AK41" s="456"/>
      <c r="AL41" s="456"/>
      <c r="AM41" s="456"/>
      <c r="AN41" s="456"/>
      <c r="AO41" s="456"/>
      <c r="AP41" s="456"/>
      <c r="AQ41" s="456"/>
      <c r="AR41" s="456"/>
      <c r="AS41" s="456"/>
      <c r="AT41" s="456"/>
      <c r="AU41" s="456"/>
      <c r="AV41" s="456"/>
      <c r="AW41" s="456"/>
      <c r="AX41" s="456"/>
      <c r="AY41" s="456"/>
      <c r="AZ41" s="169"/>
      <c r="BA41" s="809" t="s">
        <v>57</v>
      </c>
      <c r="BB41" s="597" t="s">
        <v>50</v>
      </c>
      <c r="BC41" s="40" t="s">
        <v>36</v>
      </c>
      <c r="BD41" s="36" t="s">
        <v>36</v>
      </c>
      <c r="BE41" s="36" t="s">
        <v>36</v>
      </c>
      <c r="BF41" s="36" t="s">
        <v>36</v>
      </c>
      <c r="BG41" s="31" t="s">
        <v>36</v>
      </c>
      <c r="BH41" s="40" t="s">
        <v>36</v>
      </c>
      <c r="BI41" s="36" t="s">
        <v>36</v>
      </c>
      <c r="BJ41" s="36" t="s">
        <v>36</v>
      </c>
      <c r="BK41" s="36" t="s">
        <v>36</v>
      </c>
      <c r="BL41" s="31" t="s">
        <v>36</v>
      </c>
      <c r="BM41" s="40" t="s">
        <v>36</v>
      </c>
      <c r="BN41" s="36" t="s">
        <v>36</v>
      </c>
      <c r="BO41" s="36" t="s">
        <v>36</v>
      </c>
      <c r="BP41" s="36" t="s">
        <v>36</v>
      </c>
      <c r="BQ41" s="31" t="s">
        <v>36</v>
      </c>
      <c r="BR41" s="40" t="s">
        <v>36</v>
      </c>
      <c r="BS41" s="36" t="s">
        <v>36</v>
      </c>
      <c r="BT41" s="36" t="s">
        <v>36</v>
      </c>
      <c r="BU41" s="36" t="s">
        <v>36</v>
      </c>
      <c r="BV41" s="36" t="s">
        <v>36</v>
      </c>
      <c r="BW41" s="36" t="s">
        <v>36</v>
      </c>
      <c r="BX41" s="36" t="s">
        <v>36</v>
      </c>
      <c r="BY41" s="25" t="s">
        <v>36</v>
      </c>
      <c r="BZ41" s="25" t="s">
        <v>36</v>
      </c>
      <c r="CA41" s="25" t="s">
        <v>36</v>
      </c>
      <c r="CB41" s="25" t="s">
        <v>36</v>
      </c>
      <c r="CC41" s="25" t="s">
        <v>36</v>
      </c>
      <c r="CD41" s="25" t="s">
        <v>36</v>
      </c>
      <c r="CE41" s="25" t="s">
        <v>36</v>
      </c>
      <c r="CF41" s="25" t="s">
        <v>36</v>
      </c>
      <c r="CG41" s="25" t="s">
        <v>36</v>
      </c>
      <c r="CH41" s="25" t="s">
        <v>36</v>
      </c>
      <c r="CI41" s="25" t="s">
        <v>36</v>
      </c>
      <c r="CJ41" s="4"/>
      <c r="CK41" s="4"/>
      <c r="CL41" s="4"/>
      <c r="CM41" s="4"/>
      <c r="CN41" s="4"/>
      <c r="CO41" s="4"/>
      <c r="CP41" s="4"/>
      <c r="CQ41" s="4"/>
      <c r="CR41" s="4"/>
      <c r="CS41" s="4"/>
      <c r="CT41" s="4"/>
      <c r="CU41" s="4"/>
      <c r="CV41" s="4"/>
      <c r="CW41" s="4"/>
      <c r="CX41" s="4"/>
      <c r="CY41" s="4"/>
      <c r="CZ41" s="4"/>
    </row>
    <row r="42" s="331" customFormat="true" ht="15" customHeight="true" x14ac:dyDescent="0.2">
      <c r="A42" s="777"/>
      <c r="B42" s="397" t="s">
        <v>49</v>
      </c>
      <c r="C42" s="112">
        <v>98.450783929304549</v>
      </c>
      <c r="D42" s="111">
        <v>95.063047262035639</v>
      </c>
      <c r="E42" s="111">
        <v>92.064087173518161</v>
      </c>
      <c r="F42" s="111">
        <v>99.265218967775809</v>
      </c>
      <c r="G42" s="110">
        <v>99.171791650112965</v>
      </c>
      <c r="H42" s="109">
        <v>98.721194724540098</v>
      </c>
      <c r="I42" s="111">
        <v>98.130724717964924</v>
      </c>
      <c r="J42" s="111">
        <v>99.135034079721763</v>
      </c>
      <c r="K42" s="111">
        <v>99.743017121151368</v>
      </c>
      <c r="L42" s="108">
        <v>99.450619437806196</v>
      </c>
      <c r="M42" s="112">
        <v>87.19776953774101</v>
      </c>
      <c r="N42" s="111">
        <v>90.92199677931066</v>
      </c>
      <c r="O42" s="111">
        <v>92.133541139810248</v>
      </c>
      <c r="P42" s="111">
        <v>94.441543393960259</v>
      </c>
      <c r="Q42" s="110">
        <v>94.121454476421562</v>
      </c>
      <c r="R42" s="109">
        <v>99.204235265459928</v>
      </c>
      <c r="S42" s="111">
        <v>98.779892031534615</v>
      </c>
      <c r="T42" s="111">
        <v>98.310078598362168</v>
      </c>
      <c r="U42" s="111">
        <v>97.49822935605485</v>
      </c>
      <c r="V42" s="111">
        <v>94.182078540488803</v>
      </c>
      <c r="W42" s="111">
        <v>99.683990246027165</v>
      </c>
      <c r="X42" s="111">
        <v>94.189374576963246</v>
      </c>
      <c r="Y42" s="111">
        <v>94.509785027276166</v>
      </c>
      <c r="Z42" s="111">
        <v>88.257099978533333</v>
      </c>
      <c r="AA42" s="111">
        <v>95.170698958421283</v>
      </c>
      <c r="AB42" s="111">
        <v>98.642781814128639</v>
      </c>
      <c r="AC42" s="111">
        <v>97.690863880959867</v>
      </c>
      <c r="AD42" s="111">
        <v>99.223125995402185</v>
      </c>
      <c r="AE42" s="111">
        <v>95.521868687969786</v>
      </c>
      <c r="AF42" s="111">
        <v>95.90153865132929</v>
      </c>
      <c r="AG42" s="111">
        <v>91.111011871204028</v>
      </c>
      <c r="AH42" s="111">
        <v>95.629479913716068</v>
      </c>
      <c r="AI42" s="108">
        <v>95.441102082710756</v>
      </c>
      <c r="AJ42" s="456"/>
      <c r="AK42" s="456"/>
      <c r="AL42" s="456"/>
      <c r="AM42" s="456"/>
      <c r="AN42" s="456"/>
      <c r="AO42" s="456"/>
      <c r="AP42" s="456"/>
      <c r="AQ42" s="456"/>
      <c r="AR42" s="456"/>
      <c r="AS42" s="456"/>
      <c r="AT42" s="456"/>
      <c r="AU42" s="456"/>
      <c r="AV42" s="456"/>
      <c r="AW42" s="456"/>
      <c r="AX42" s="456"/>
      <c r="AY42" s="456"/>
      <c r="AZ42" s="169"/>
      <c r="BA42" s="809"/>
      <c r="BB42" s="597" t="s">
        <v>49</v>
      </c>
      <c r="BC42" s="40" t="s">
        <v>36</v>
      </c>
      <c r="BD42" s="36" t="s">
        <v>36</v>
      </c>
      <c r="BE42" s="36" t="s">
        <v>36</v>
      </c>
      <c r="BF42" s="36" t="s">
        <v>36</v>
      </c>
      <c r="BG42" s="31" t="s">
        <v>36</v>
      </c>
      <c r="BH42" s="40" t="s">
        <v>36</v>
      </c>
      <c r="BI42" s="36" t="s">
        <v>36</v>
      </c>
      <c r="BJ42" s="36" t="s">
        <v>36</v>
      </c>
      <c r="BK42" s="36" t="s">
        <v>36</v>
      </c>
      <c r="BL42" s="31" t="s">
        <v>36</v>
      </c>
      <c r="BM42" s="40" t="s">
        <v>36</v>
      </c>
      <c r="BN42" s="36" t="s">
        <v>36</v>
      </c>
      <c r="BO42" s="36" t="s">
        <v>36</v>
      </c>
      <c r="BP42" s="36" t="s">
        <v>36</v>
      </c>
      <c r="BQ42" s="31" t="s">
        <v>36</v>
      </c>
      <c r="BR42" s="40" t="s">
        <v>36</v>
      </c>
      <c r="BS42" s="36" t="s">
        <v>36</v>
      </c>
      <c r="BT42" s="36" t="s">
        <v>36</v>
      </c>
      <c r="BU42" s="36" t="s">
        <v>36</v>
      </c>
      <c r="BV42" s="36" t="s">
        <v>36</v>
      </c>
      <c r="BW42" s="36" t="s">
        <v>36</v>
      </c>
      <c r="BX42" s="36" t="s">
        <v>36</v>
      </c>
      <c r="BY42" s="25" t="s">
        <v>36</v>
      </c>
      <c r="BZ42" s="25" t="s">
        <v>36</v>
      </c>
      <c r="CA42" s="25" t="s">
        <v>36</v>
      </c>
      <c r="CB42" s="25" t="s">
        <v>36</v>
      </c>
      <c r="CC42" s="25" t="s">
        <v>36</v>
      </c>
      <c r="CD42" s="25" t="s">
        <v>36</v>
      </c>
      <c r="CE42" s="25" t="s">
        <v>36</v>
      </c>
      <c r="CF42" s="25" t="s">
        <v>36</v>
      </c>
      <c r="CG42" s="25" t="s">
        <v>36</v>
      </c>
      <c r="CH42" s="25" t="s">
        <v>36</v>
      </c>
      <c r="CI42" s="25" t="s">
        <v>36</v>
      </c>
      <c r="CJ42" s="4"/>
      <c r="CK42" s="4"/>
      <c r="CL42" s="4"/>
      <c r="CM42" s="4"/>
      <c r="CN42" s="4"/>
      <c r="CO42" s="4"/>
      <c r="CP42" s="4"/>
      <c r="CQ42" s="4"/>
      <c r="CR42" s="4"/>
      <c r="CS42" s="4"/>
      <c r="CT42" s="4"/>
      <c r="CU42" s="4"/>
      <c r="CV42" s="4"/>
      <c r="CW42" s="4"/>
      <c r="CX42" s="4"/>
      <c r="CY42" s="4"/>
      <c r="CZ42" s="4"/>
    </row>
    <row r="43" s="331" customFormat="true" ht="15" customHeight="true" x14ac:dyDescent="0.2">
      <c r="A43" s="777" t="s">
        <v>54</v>
      </c>
      <c r="B43" s="397" t="s">
        <v>50</v>
      </c>
      <c r="C43" s="56" t="s">
        <v>36</v>
      </c>
      <c r="D43" s="53" t="s">
        <v>36</v>
      </c>
      <c r="E43" s="53" t="s">
        <v>36</v>
      </c>
      <c r="F43" s="53" t="s">
        <v>36</v>
      </c>
      <c r="G43" s="50" t="s">
        <v>36</v>
      </c>
      <c r="H43" s="47" t="s">
        <v>36</v>
      </c>
      <c r="I43" s="53" t="s">
        <v>36</v>
      </c>
      <c r="J43" s="53" t="s">
        <v>36</v>
      </c>
      <c r="K43" s="53" t="s">
        <v>36</v>
      </c>
      <c r="L43" s="44" t="s">
        <v>36</v>
      </c>
      <c r="M43" s="56" t="s">
        <v>36</v>
      </c>
      <c r="N43" s="53" t="s">
        <v>36</v>
      </c>
      <c r="O43" s="53" t="s">
        <v>36</v>
      </c>
      <c r="P43" s="53" t="s">
        <v>36</v>
      </c>
      <c r="Q43" s="50" t="s">
        <v>36</v>
      </c>
      <c r="R43" s="47" t="s">
        <v>36</v>
      </c>
      <c r="S43" s="53" t="s">
        <v>36</v>
      </c>
      <c r="T43" s="53" t="s">
        <v>36</v>
      </c>
      <c r="U43" s="53" t="s">
        <v>36</v>
      </c>
      <c r="V43" s="53" t="s">
        <v>36</v>
      </c>
      <c r="W43" s="53" t="s">
        <v>36</v>
      </c>
      <c r="X43" s="53" t="s">
        <v>36</v>
      </c>
      <c r="Y43" s="53" t="s">
        <v>36</v>
      </c>
      <c r="Z43" s="53" t="s">
        <v>36</v>
      </c>
      <c r="AA43" s="53" t="s">
        <v>36</v>
      </c>
      <c r="AB43" s="53" t="s">
        <v>36</v>
      </c>
      <c r="AC43" s="53" t="s">
        <v>36</v>
      </c>
      <c r="AD43" s="53" t="s">
        <v>36</v>
      </c>
      <c r="AE43" s="53" t="s">
        <v>36</v>
      </c>
      <c r="AF43" s="53" t="s">
        <v>36</v>
      </c>
      <c r="AG43" s="53" t="s">
        <v>36</v>
      </c>
      <c r="AH43" s="53" t="s">
        <v>36</v>
      </c>
      <c r="AI43" s="44" t="s">
        <v>36</v>
      </c>
      <c r="AJ43" s="456"/>
      <c r="AK43" s="456"/>
      <c r="AL43" s="456"/>
      <c r="AM43" s="456"/>
      <c r="AN43" s="456"/>
      <c r="AO43" s="456"/>
      <c r="AP43" s="456"/>
      <c r="AQ43" s="456"/>
      <c r="AR43" s="456"/>
      <c r="AS43" s="456"/>
      <c r="AT43" s="456"/>
      <c r="AU43" s="456"/>
      <c r="AV43" s="456"/>
      <c r="AW43" s="456"/>
      <c r="AX43" s="456"/>
      <c r="AY43" s="456"/>
      <c r="AZ43" s="169"/>
      <c r="BA43" s="809" t="s">
        <v>54</v>
      </c>
      <c r="BB43" s="597" t="s">
        <v>50</v>
      </c>
      <c r="BC43" s="40" t="s">
        <v>36</v>
      </c>
      <c r="BD43" s="36" t="s">
        <v>36</v>
      </c>
      <c r="BE43" s="36" t="s">
        <v>36</v>
      </c>
      <c r="BF43" s="36" t="s">
        <v>36</v>
      </c>
      <c r="BG43" s="31" t="s">
        <v>36</v>
      </c>
      <c r="BH43" s="40" t="s">
        <v>36</v>
      </c>
      <c r="BI43" s="36" t="s">
        <v>36</v>
      </c>
      <c r="BJ43" s="36" t="s">
        <v>36</v>
      </c>
      <c r="BK43" s="36" t="s">
        <v>36</v>
      </c>
      <c r="BL43" s="31" t="s">
        <v>36</v>
      </c>
      <c r="BM43" s="40" t="s">
        <v>36</v>
      </c>
      <c r="BN43" s="36" t="s">
        <v>36</v>
      </c>
      <c r="BO43" s="36" t="s">
        <v>36</v>
      </c>
      <c r="BP43" s="36" t="s">
        <v>36</v>
      </c>
      <c r="BQ43" s="31" t="s">
        <v>36</v>
      </c>
      <c r="BR43" s="40" t="s">
        <v>36</v>
      </c>
      <c r="BS43" s="36" t="s">
        <v>36</v>
      </c>
      <c r="BT43" s="36" t="s">
        <v>36</v>
      </c>
      <c r="BU43" s="36" t="s">
        <v>36</v>
      </c>
      <c r="BV43" s="36" t="s">
        <v>36</v>
      </c>
      <c r="BW43" s="36" t="s">
        <v>36</v>
      </c>
      <c r="BX43" s="36" t="s">
        <v>36</v>
      </c>
      <c r="BY43" s="25" t="s">
        <v>36</v>
      </c>
      <c r="BZ43" s="25" t="s">
        <v>36</v>
      </c>
      <c r="CA43" s="25" t="s">
        <v>36</v>
      </c>
      <c r="CB43" s="25" t="s">
        <v>36</v>
      </c>
      <c r="CC43" s="25" t="s">
        <v>36</v>
      </c>
      <c r="CD43" s="25" t="s">
        <v>36</v>
      </c>
      <c r="CE43" s="25" t="s">
        <v>36</v>
      </c>
      <c r="CF43" s="25" t="s">
        <v>36</v>
      </c>
      <c r="CG43" s="25" t="s">
        <v>36</v>
      </c>
      <c r="CH43" s="25" t="s">
        <v>36</v>
      </c>
      <c r="CI43" s="25" t="s">
        <v>36</v>
      </c>
      <c r="CJ43" s="4"/>
      <c r="CK43" s="4"/>
      <c r="CL43" s="4"/>
      <c r="CM43" s="4"/>
      <c r="CN43" s="4"/>
      <c r="CO43" s="4"/>
      <c r="CP43" s="4"/>
      <c r="CQ43" s="4"/>
      <c r="CR43" s="4"/>
      <c r="CS43" s="4"/>
      <c r="CT43" s="4"/>
      <c r="CU43" s="4"/>
      <c r="CV43" s="4"/>
      <c r="CW43" s="4"/>
      <c r="CX43" s="4"/>
      <c r="CY43" s="4"/>
      <c r="CZ43" s="4"/>
    </row>
    <row r="44" s="331" customFormat="true" ht="15" customHeight="true" x14ac:dyDescent="0.2">
      <c r="A44" s="777"/>
      <c r="B44" s="397" t="s">
        <v>49</v>
      </c>
      <c r="C44" s="56" t="s">
        <v>36</v>
      </c>
      <c r="D44" s="53" t="s">
        <v>36</v>
      </c>
      <c r="E44" s="53" t="s">
        <v>36</v>
      </c>
      <c r="F44" s="53" t="s">
        <v>36</v>
      </c>
      <c r="G44" s="50" t="s">
        <v>36</v>
      </c>
      <c r="H44" s="47" t="s">
        <v>36</v>
      </c>
      <c r="I44" s="53" t="s">
        <v>36</v>
      </c>
      <c r="J44" s="53" t="s">
        <v>36</v>
      </c>
      <c r="K44" s="53" t="s">
        <v>36</v>
      </c>
      <c r="L44" s="44" t="s">
        <v>36</v>
      </c>
      <c r="M44" s="56" t="s">
        <v>36</v>
      </c>
      <c r="N44" s="53" t="s">
        <v>36</v>
      </c>
      <c r="O44" s="53" t="s">
        <v>36</v>
      </c>
      <c r="P44" s="53" t="s">
        <v>36</v>
      </c>
      <c r="Q44" s="50" t="s">
        <v>36</v>
      </c>
      <c r="R44" s="47" t="s">
        <v>36</v>
      </c>
      <c r="S44" s="53" t="s">
        <v>36</v>
      </c>
      <c r="T44" s="53" t="s">
        <v>36</v>
      </c>
      <c r="U44" s="53" t="s">
        <v>36</v>
      </c>
      <c r="V44" s="53" t="s">
        <v>36</v>
      </c>
      <c r="W44" s="53" t="s">
        <v>36</v>
      </c>
      <c r="X44" s="53" t="s">
        <v>36</v>
      </c>
      <c r="Y44" s="53" t="s">
        <v>36</v>
      </c>
      <c r="Z44" s="53" t="s">
        <v>36</v>
      </c>
      <c r="AA44" s="53" t="s">
        <v>36</v>
      </c>
      <c r="AB44" s="53" t="s">
        <v>36</v>
      </c>
      <c r="AC44" s="53" t="s">
        <v>36</v>
      </c>
      <c r="AD44" s="53" t="s">
        <v>36</v>
      </c>
      <c r="AE44" s="53" t="s">
        <v>36</v>
      </c>
      <c r="AF44" s="53" t="s">
        <v>36</v>
      </c>
      <c r="AG44" s="53" t="s">
        <v>36</v>
      </c>
      <c r="AH44" s="53" t="s">
        <v>36</v>
      </c>
      <c r="AI44" s="44" t="s">
        <v>36</v>
      </c>
      <c r="AJ44" s="456"/>
      <c r="AK44" s="456"/>
      <c r="AL44" s="456"/>
      <c r="AM44" s="456"/>
      <c r="AN44" s="456"/>
      <c r="AO44" s="456"/>
      <c r="AP44" s="456"/>
      <c r="AQ44" s="456"/>
      <c r="AR44" s="456"/>
      <c r="AS44" s="456"/>
      <c r="AT44" s="456"/>
      <c r="AU44" s="456"/>
      <c r="AV44" s="456"/>
      <c r="AW44" s="456"/>
      <c r="AX44" s="456"/>
      <c r="AY44" s="456"/>
      <c r="AZ44" s="169"/>
      <c r="BA44" s="809"/>
      <c r="BB44" s="597" t="s">
        <v>49</v>
      </c>
      <c r="BC44" s="40" t="s">
        <v>36</v>
      </c>
      <c r="BD44" s="36" t="s">
        <v>36</v>
      </c>
      <c r="BE44" s="36" t="s">
        <v>36</v>
      </c>
      <c r="BF44" s="36" t="s">
        <v>36</v>
      </c>
      <c r="BG44" s="31" t="s">
        <v>36</v>
      </c>
      <c r="BH44" s="40" t="s">
        <v>36</v>
      </c>
      <c r="BI44" s="36" t="s">
        <v>36</v>
      </c>
      <c r="BJ44" s="36" t="s">
        <v>36</v>
      </c>
      <c r="BK44" s="36" t="s">
        <v>36</v>
      </c>
      <c r="BL44" s="31" t="s">
        <v>36</v>
      </c>
      <c r="BM44" s="40" t="s">
        <v>36</v>
      </c>
      <c r="BN44" s="36" t="s">
        <v>36</v>
      </c>
      <c r="BO44" s="36" t="s">
        <v>36</v>
      </c>
      <c r="BP44" s="36" t="s">
        <v>36</v>
      </c>
      <c r="BQ44" s="31" t="s">
        <v>36</v>
      </c>
      <c r="BR44" s="40" t="s">
        <v>36</v>
      </c>
      <c r="BS44" s="36" t="s">
        <v>36</v>
      </c>
      <c r="BT44" s="36" t="s">
        <v>36</v>
      </c>
      <c r="BU44" s="36" t="s">
        <v>36</v>
      </c>
      <c r="BV44" s="36" t="s">
        <v>36</v>
      </c>
      <c r="BW44" s="36" t="s">
        <v>36</v>
      </c>
      <c r="BX44" s="36" t="s">
        <v>36</v>
      </c>
      <c r="BY44" s="25" t="s">
        <v>36</v>
      </c>
      <c r="BZ44" s="25" t="s">
        <v>36</v>
      </c>
      <c r="CA44" s="25" t="s">
        <v>36</v>
      </c>
      <c r="CB44" s="25" t="s">
        <v>36</v>
      </c>
      <c r="CC44" s="25" t="s">
        <v>36</v>
      </c>
      <c r="CD44" s="25" t="s">
        <v>36</v>
      </c>
      <c r="CE44" s="25" t="s">
        <v>36</v>
      </c>
      <c r="CF44" s="25" t="s">
        <v>36</v>
      </c>
      <c r="CG44" s="25" t="s">
        <v>36</v>
      </c>
      <c r="CH44" s="25" t="s">
        <v>36</v>
      </c>
      <c r="CI44" s="25" t="s">
        <v>36</v>
      </c>
      <c r="CJ44" s="4"/>
      <c r="CK44" s="4"/>
      <c r="CL44" s="4"/>
      <c r="CM44" s="4"/>
      <c r="CN44" s="4"/>
      <c r="CO44" s="4"/>
      <c r="CP44" s="4"/>
      <c r="CQ44" s="4"/>
      <c r="CR44" s="4"/>
      <c r="CS44" s="4"/>
      <c r="CT44" s="4"/>
      <c r="CU44" s="4"/>
      <c r="CV44" s="4"/>
      <c r="CW44" s="4"/>
      <c r="CX44" s="4"/>
      <c r="CY44" s="4"/>
      <c r="CZ44" s="4"/>
    </row>
    <row r="45" s="331" customFormat="true" ht="15" customHeight="true" x14ac:dyDescent="0.2">
      <c r="A45" s="777" t="s">
        <v>53</v>
      </c>
      <c r="B45" s="397" t="s">
        <v>50</v>
      </c>
      <c r="C45" s="56" t="s">
        <v>36</v>
      </c>
      <c r="D45" s="53" t="s">
        <v>36</v>
      </c>
      <c r="E45" s="53" t="s">
        <v>36</v>
      </c>
      <c r="F45" s="53" t="s">
        <v>36</v>
      </c>
      <c r="G45" s="50" t="s">
        <v>36</v>
      </c>
      <c r="H45" s="47" t="s">
        <v>36</v>
      </c>
      <c r="I45" s="53" t="s">
        <v>36</v>
      </c>
      <c r="J45" s="53" t="s">
        <v>36</v>
      </c>
      <c r="K45" s="53" t="s">
        <v>36</v>
      </c>
      <c r="L45" s="44" t="s">
        <v>36</v>
      </c>
      <c r="M45" s="56" t="s">
        <v>36</v>
      </c>
      <c r="N45" s="53" t="s">
        <v>36</v>
      </c>
      <c r="O45" s="53" t="s">
        <v>36</v>
      </c>
      <c r="P45" s="53" t="s">
        <v>36</v>
      </c>
      <c r="Q45" s="50" t="s">
        <v>36</v>
      </c>
      <c r="R45" s="47" t="s">
        <v>36</v>
      </c>
      <c r="S45" s="53" t="s">
        <v>36</v>
      </c>
      <c r="T45" s="53" t="s">
        <v>36</v>
      </c>
      <c r="U45" s="53" t="s">
        <v>36</v>
      </c>
      <c r="V45" s="53" t="s">
        <v>36</v>
      </c>
      <c r="W45" s="53" t="s">
        <v>36</v>
      </c>
      <c r="X45" s="53" t="s">
        <v>36</v>
      </c>
      <c r="Y45" s="53" t="s">
        <v>36</v>
      </c>
      <c r="Z45" s="53" t="s">
        <v>36</v>
      </c>
      <c r="AA45" s="53" t="s">
        <v>36</v>
      </c>
      <c r="AB45" s="53" t="s">
        <v>36</v>
      </c>
      <c r="AC45" s="53" t="s">
        <v>36</v>
      </c>
      <c r="AD45" s="53" t="s">
        <v>36</v>
      </c>
      <c r="AE45" s="53" t="s">
        <v>36</v>
      </c>
      <c r="AF45" s="53" t="s">
        <v>36</v>
      </c>
      <c r="AG45" s="53" t="s">
        <v>36</v>
      </c>
      <c r="AH45" s="53" t="s">
        <v>36</v>
      </c>
      <c r="AI45" s="44" t="s">
        <v>36</v>
      </c>
      <c r="AJ45" s="456"/>
      <c r="AK45" s="456"/>
      <c r="AL45" s="456"/>
      <c r="AM45" s="456"/>
      <c r="AN45" s="456"/>
      <c r="AO45" s="456"/>
      <c r="AP45" s="456"/>
      <c r="AQ45" s="456"/>
      <c r="AR45" s="456"/>
      <c r="AS45" s="456"/>
      <c r="AT45" s="456"/>
      <c r="AU45" s="456"/>
      <c r="AV45" s="456"/>
      <c r="AW45" s="456"/>
      <c r="AX45" s="456"/>
      <c r="AY45" s="456"/>
      <c r="AZ45" s="169"/>
      <c r="BA45" s="809" t="s">
        <v>53</v>
      </c>
      <c r="BB45" s="597" t="s">
        <v>50</v>
      </c>
      <c r="BC45" s="40" t="s">
        <v>36</v>
      </c>
      <c r="BD45" s="36" t="s">
        <v>36</v>
      </c>
      <c r="BE45" s="36" t="s">
        <v>36</v>
      </c>
      <c r="BF45" s="36" t="s">
        <v>36</v>
      </c>
      <c r="BG45" s="31" t="s">
        <v>36</v>
      </c>
      <c r="BH45" s="40" t="s">
        <v>36</v>
      </c>
      <c r="BI45" s="36" t="s">
        <v>36</v>
      </c>
      <c r="BJ45" s="36" t="s">
        <v>36</v>
      </c>
      <c r="BK45" s="36" t="s">
        <v>36</v>
      </c>
      <c r="BL45" s="31" t="s">
        <v>36</v>
      </c>
      <c r="BM45" s="40" t="s">
        <v>36</v>
      </c>
      <c r="BN45" s="36" t="s">
        <v>36</v>
      </c>
      <c r="BO45" s="36" t="s">
        <v>36</v>
      </c>
      <c r="BP45" s="36" t="s">
        <v>36</v>
      </c>
      <c r="BQ45" s="31" t="s">
        <v>36</v>
      </c>
      <c r="BR45" s="40" t="s">
        <v>36</v>
      </c>
      <c r="BS45" s="36" t="s">
        <v>36</v>
      </c>
      <c r="BT45" s="36" t="s">
        <v>36</v>
      </c>
      <c r="BU45" s="36" t="s">
        <v>36</v>
      </c>
      <c r="BV45" s="36" t="s">
        <v>36</v>
      </c>
      <c r="BW45" s="36" t="s">
        <v>36</v>
      </c>
      <c r="BX45" s="36" t="s">
        <v>36</v>
      </c>
      <c r="BY45" s="25" t="s">
        <v>36</v>
      </c>
      <c r="BZ45" s="25" t="s">
        <v>36</v>
      </c>
      <c r="CA45" s="25" t="s">
        <v>36</v>
      </c>
      <c r="CB45" s="25" t="s">
        <v>36</v>
      </c>
      <c r="CC45" s="25" t="s">
        <v>36</v>
      </c>
      <c r="CD45" s="25" t="s">
        <v>36</v>
      </c>
      <c r="CE45" s="25" t="s">
        <v>36</v>
      </c>
      <c r="CF45" s="25" t="s">
        <v>36</v>
      </c>
      <c r="CG45" s="25" t="s">
        <v>36</v>
      </c>
      <c r="CH45" s="25" t="s">
        <v>36</v>
      </c>
      <c r="CI45" s="25" t="s">
        <v>36</v>
      </c>
      <c r="CJ45" s="4"/>
      <c r="CK45" s="4"/>
      <c r="CL45" s="4"/>
      <c r="CM45" s="4"/>
      <c r="CN45" s="4"/>
      <c r="CO45" s="4"/>
      <c r="CP45" s="4"/>
      <c r="CQ45" s="4"/>
      <c r="CR45" s="4"/>
      <c r="CS45" s="4"/>
      <c r="CT45" s="4"/>
      <c r="CU45" s="4"/>
      <c r="CV45" s="4"/>
      <c r="CW45" s="4"/>
      <c r="CX45" s="4"/>
      <c r="CY45" s="4"/>
      <c r="CZ45" s="4"/>
    </row>
    <row r="46" s="331" customFormat="true" ht="15" customHeight="true" x14ac:dyDescent="0.2">
      <c r="A46" s="777"/>
      <c r="B46" s="397" t="s">
        <v>49</v>
      </c>
      <c r="C46" s="56" t="s">
        <v>36</v>
      </c>
      <c r="D46" s="53" t="s">
        <v>36</v>
      </c>
      <c r="E46" s="53" t="s">
        <v>36</v>
      </c>
      <c r="F46" s="53" t="s">
        <v>36</v>
      </c>
      <c r="G46" s="50" t="s">
        <v>36</v>
      </c>
      <c r="H46" s="47" t="s">
        <v>36</v>
      </c>
      <c r="I46" s="53" t="s">
        <v>36</v>
      </c>
      <c r="J46" s="53" t="s">
        <v>36</v>
      </c>
      <c r="K46" s="53" t="s">
        <v>36</v>
      </c>
      <c r="L46" s="44" t="s">
        <v>36</v>
      </c>
      <c r="M46" s="56" t="s">
        <v>36</v>
      </c>
      <c r="N46" s="53" t="s">
        <v>36</v>
      </c>
      <c r="O46" s="53" t="s">
        <v>36</v>
      </c>
      <c r="P46" s="53" t="s">
        <v>36</v>
      </c>
      <c r="Q46" s="50" t="s">
        <v>36</v>
      </c>
      <c r="R46" s="47" t="s">
        <v>36</v>
      </c>
      <c r="S46" s="53" t="s">
        <v>36</v>
      </c>
      <c r="T46" s="53" t="s">
        <v>36</v>
      </c>
      <c r="U46" s="53" t="s">
        <v>36</v>
      </c>
      <c r="V46" s="53" t="s">
        <v>36</v>
      </c>
      <c r="W46" s="53" t="s">
        <v>36</v>
      </c>
      <c r="X46" s="53" t="s">
        <v>36</v>
      </c>
      <c r="Y46" s="53" t="s">
        <v>36</v>
      </c>
      <c r="Z46" s="53" t="s">
        <v>36</v>
      </c>
      <c r="AA46" s="53" t="s">
        <v>36</v>
      </c>
      <c r="AB46" s="53" t="s">
        <v>36</v>
      </c>
      <c r="AC46" s="53" t="s">
        <v>36</v>
      </c>
      <c r="AD46" s="53" t="s">
        <v>36</v>
      </c>
      <c r="AE46" s="53" t="s">
        <v>36</v>
      </c>
      <c r="AF46" s="53" t="s">
        <v>36</v>
      </c>
      <c r="AG46" s="53" t="s">
        <v>36</v>
      </c>
      <c r="AH46" s="53" t="s">
        <v>36</v>
      </c>
      <c r="AI46" s="44" t="s">
        <v>36</v>
      </c>
      <c r="AJ46" s="456"/>
      <c r="AK46" s="456"/>
      <c r="AL46" s="456"/>
      <c r="AM46" s="456"/>
      <c r="AN46" s="456"/>
      <c r="AO46" s="456"/>
      <c r="AP46" s="456"/>
      <c r="AQ46" s="456"/>
      <c r="AR46" s="456"/>
      <c r="AS46" s="456"/>
      <c r="AT46" s="456"/>
      <c r="AU46" s="456"/>
      <c r="AV46" s="456"/>
      <c r="AW46" s="456"/>
      <c r="AX46" s="456"/>
      <c r="AY46" s="456"/>
      <c r="AZ46" s="169"/>
      <c r="BA46" s="809"/>
      <c r="BB46" s="597" t="s">
        <v>49</v>
      </c>
      <c r="BC46" s="40" t="s">
        <v>36</v>
      </c>
      <c r="BD46" s="36" t="s">
        <v>36</v>
      </c>
      <c r="BE46" s="36" t="s">
        <v>36</v>
      </c>
      <c r="BF46" s="36" t="s">
        <v>36</v>
      </c>
      <c r="BG46" s="31" t="s">
        <v>36</v>
      </c>
      <c r="BH46" s="40" t="s">
        <v>36</v>
      </c>
      <c r="BI46" s="36" t="s">
        <v>36</v>
      </c>
      <c r="BJ46" s="36" t="s">
        <v>36</v>
      </c>
      <c r="BK46" s="36" t="s">
        <v>36</v>
      </c>
      <c r="BL46" s="31" t="s">
        <v>36</v>
      </c>
      <c r="BM46" s="40" t="s">
        <v>36</v>
      </c>
      <c r="BN46" s="36" t="s">
        <v>36</v>
      </c>
      <c r="BO46" s="36" t="s">
        <v>36</v>
      </c>
      <c r="BP46" s="36" t="s">
        <v>36</v>
      </c>
      <c r="BQ46" s="31" t="s">
        <v>36</v>
      </c>
      <c r="BR46" s="40" t="s">
        <v>36</v>
      </c>
      <c r="BS46" s="36" t="s">
        <v>36</v>
      </c>
      <c r="BT46" s="36" t="s">
        <v>36</v>
      </c>
      <c r="BU46" s="36" t="s">
        <v>36</v>
      </c>
      <c r="BV46" s="36" t="s">
        <v>36</v>
      </c>
      <c r="BW46" s="36" t="s">
        <v>36</v>
      </c>
      <c r="BX46" s="36" t="s">
        <v>36</v>
      </c>
      <c r="BY46" s="25" t="s">
        <v>36</v>
      </c>
      <c r="BZ46" s="25" t="s">
        <v>36</v>
      </c>
      <c r="CA46" s="25" t="s">
        <v>36</v>
      </c>
      <c r="CB46" s="25" t="s">
        <v>36</v>
      </c>
      <c r="CC46" s="25" t="s">
        <v>36</v>
      </c>
      <c r="CD46" s="25" t="s">
        <v>36</v>
      </c>
      <c r="CE46" s="25" t="s">
        <v>36</v>
      </c>
      <c r="CF46" s="25" t="s">
        <v>36</v>
      </c>
      <c r="CG46" s="25" t="s">
        <v>36</v>
      </c>
      <c r="CH46" s="25" t="s">
        <v>36</v>
      </c>
      <c r="CI46" s="25" t="s">
        <v>36</v>
      </c>
      <c r="CJ46" s="4"/>
      <c r="CK46" s="4"/>
      <c r="CL46" s="4"/>
      <c r="CM46" s="4"/>
      <c r="CN46" s="4"/>
      <c r="CO46" s="4"/>
      <c r="CP46" s="4"/>
      <c r="CQ46" s="4"/>
      <c r="CR46" s="4"/>
      <c r="CS46" s="4"/>
      <c r="CT46" s="4"/>
      <c r="CU46" s="4"/>
      <c r="CV46" s="4"/>
      <c r="CW46" s="4"/>
      <c r="CX46" s="4"/>
      <c r="CY46" s="4"/>
      <c r="CZ46" s="4"/>
    </row>
    <row r="47" s="326" customFormat="true" ht="15" customHeight="true" x14ac:dyDescent="0.2">
      <c r="A47" s="777" t="s">
        <v>103</v>
      </c>
      <c r="B47" s="397" t="s">
        <v>102</v>
      </c>
      <c r="C47" s="56" t="s">
        <v>36</v>
      </c>
      <c r="D47" s="53" t="s">
        <v>36</v>
      </c>
      <c r="E47" s="53" t="s">
        <v>36</v>
      </c>
      <c r="F47" s="53" t="s">
        <v>36</v>
      </c>
      <c r="G47" s="50" t="s">
        <v>36</v>
      </c>
      <c r="H47" s="47" t="s">
        <v>36</v>
      </c>
      <c r="I47" s="53" t="s">
        <v>36</v>
      </c>
      <c r="J47" s="53" t="s">
        <v>36</v>
      </c>
      <c r="K47" s="53" t="s">
        <v>36</v>
      </c>
      <c r="L47" s="44" t="s">
        <v>36</v>
      </c>
      <c r="M47" s="56" t="s">
        <v>36</v>
      </c>
      <c r="N47" s="53" t="s">
        <v>36</v>
      </c>
      <c r="O47" s="53" t="s">
        <v>36</v>
      </c>
      <c r="P47" s="53" t="s">
        <v>36</v>
      </c>
      <c r="Q47" s="50" t="s">
        <v>36</v>
      </c>
      <c r="R47" s="47" t="s">
        <v>36</v>
      </c>
      <c r="S47" s="53" t="s">
        <v>36</v>
      </c>
      <c r="T47" s="53" t="s">
        <v>36</v>
      </c>
      <c r="U47" s="53" t="s">
        <v>36</v>
      </c>
      <c r="V47" s="53" t="s">
        <v>36</v>
      </c>
      <c r="W47" s="53" t="s">
        <v>36</v>
      </c>
      <c r="X47" s="53" t="s">
        <v>36</v>
      </c>
      <c r="Y47" s="53" t="s">
        <v>36</v>
      </c>
      <c r="Z47" s="53" t="s">
        <v>36</v>
      </c>
      <c r="AA47" s="53" t="s">
        <v>36</v>
      </c>
      <c r="AB47" s="53" t="s">
        <v>36</v>
      </c>
      <c r="AC47" s="53" t="s">
        <v>36</v>
      </c>
      <c r="AD47" s="53" t="s">
        <v>36</v>
      </c>
      <c r="AE47" s="53" t="s">
        <v>36</v>
      </c>
      <c r="AF47" s="53" t="s">
        <v>36</v>
      </c>
      <c r="AG47" s="53" t="s">
        <v>36</v>
      </c>
      <c r="AH47" s="53" t="s">
        <v>36</v>
      </c>
      <c r="AI47" s="44" t="s">
        <v>36</v>
      </c>
      <c r="AJ47" s="5"/>
      <c r="AK47" s="5"/>
      <c r="AL47" s="5"/>
      <c r="AM47" s="5"/>
      <c r="AN47" s="5"/>
      <c r="AO47" s="5"/>
      <c r="AP47" s="5"/>
      <c r="AQ47" s="5"/>
      <c r="AR47" s="5"/>
      <c r="AS47" s="5"/>
      <c r="AT47" s="5"/>
      <c r="AU47" s="5"/>
      <c r="AV47" s="5"/>
      <c r="AW47" s="5"/>
      <c r="AX47" s="5"/>
      <c r="AY47" s="5"/>
      <c r="AZ47" s="363"/>
      <c r="BA47" s="809" t="s">
        <v>103</v>
      </c>
      <c r="BB47" s="597" t="s">
        <v>102</v>
      </c>
      <c r="BC47" s="40" t="s">
        <v>36</v>
      </c>
      <c r="BD47" s="36" t="s">
        <v>36</v>
      </c>
      <c r="BE47" s="36" t="s">
        <v>36</v>
      </c>
      <c r="BF47" s="36" t="s">
        <v>36</v>
      </c>
      <c r="BG47" s="31" t="s">
        <v>36</v>
      </c>
      <c r="BH47" s="40" t="s">
        <v>36</v>
      </c>
      <c r="BI47" s="36" t="s">
        <v>36</v>
      </c>
      <c r="BJ47" s="36" t="s">
        <v>36</v>
      </c>
      <c r="BK47" s="36" t="s">
        <v>36</v>
      </c>
      <c r="BL47" s="31" t="s">
        <v>36</v>
      </c>
      <c r="BM47" s="40" t="s">
        <v>36</v>
      </c>
      <c r="BN47" s="36" t="s">
        <v>36</v>
      </c>
      <c r="BO47" s="36" t="s">
        <v>36</v>
      </c>
      <c r="BP47" s="36" t="s">
        <v>36</v>
      </c>
      <c r="BQ47" s="31" t="s">
        <v>36</v>
      </c>
      <c r="BR47" s="40" t="s">
        <v>36</v>
      </c>
      <c r="BS47" s="36" t="s">
        <v>36</v>
      </c>
      <c r="BT47" s="36" t="s">
        <v>36</v>
      </c>
      <c r="BU47" s="36" t="s">
        <v>36</v>
      </c>
      <c r="BV47" s="36" t="s">
        <v>36</v>
      </c>
      <c r="BW47" s="36" t="s">
        <v>36</v>
      </c>
      <c r="BX47" s="36" t="s">
        <v>36</v>
      </c>
      <c r="BY47" s="25" t="s">
        <v>36</v>
      </c>
      <c r="BZ47" s="25" t="s">
        <v>36</v>
      </c>
      <c r="CA47" s="25" t="s">
        <v>36</v>
      </c>
      <c r="CB47" s="25" t="s">
        <v>36</v>
      </c>
      <c r="CC47" s="25" t="s">
        <v>36</v>
      </c>
      <c r="CD47" s="25" t="s">
        <v>36</v>
      </c>
      <c r="CE47" s="25" t="s">
        <v>36</v>
      </c>
      <c r="CF47" s="25" t="s">
        <v>36</v>
      </c>
      <c r="CG47" s="25" t="s">
        <v>36</v>
      </c>
      <c r="CH47" s="25" t="s">
        <v>36</v>
      </c>
      <c r="CI47" s="25" t="s">
        <v>36</v>
      </c>
      <c r="CJ47" s="4"/>
      <c r="CK47" s="4"/>
      <c r="CL47" s="4"/>
      <c r="CM47" s="4"/>
      <c r="CN47" s="4"/>
      <c r="CO47" s="4"/>
      <c r="CP47" s="4"/>
      <c r="CQ47" s="4"/>
      <c r="CR47" s="4"/>
      <c r="CS47" s="4"/>
      <c r="CT47" s="4"/>
      <c r="CU47" s="4"/>
      <c r="CV47" s="4"/>
      <c r="CW47" s="4"/>
      <c r="CX47" s="4"/>
      <c r="CY47" s="4"/>
      <c r="CZ47" s="4"/>
    </row>
    <row r="48" s="326" customFormat="true" ht="15" customHeight="true" x14ac:dyDescent="0.2">
      <c r="A48" s="777"/>
      <c r="B48" s="397" t="s">
        <v>101</v>
      </c>
      <c r="C48" s="56" t="s">
        <v>36</v>
      </c>
      <c r="D48" s="53" t="s">
        <v>36</v>
      </c>
      <c r="E48" s="53" t="s">
        <v>36</v>
      </c>
      <c r="F48" s="53" t="s">
        <v>36</v>
      </c>
      <c r="G48" s="50" t="s">
        <v>36</v>
      </c>
      <c r="H48" s="47" t="s">
        <v>36</v>
      </c>
      <c r="I48" s="53" t="s">
        <v>36</v>
      </c>
      <c r="J48" s="53" t="s">
        <v>36</v>
      </c>
      <c r="K48" s="53" t="s">
        <v>36</v>
      </c>
      <c r="L48" s="44" t="s">
        <v>36</v>
      </c>
      <c r="M48" s="56" t="s">
        <v>36</v>
      </c>
      <c r="N48" s="53" t="s">
        <v>36</v>
      </c>
      <c r="O48" s="53" t="s">
        <v>36</v>
      </c>
      <c r="P48" s="53" t="s">
        <v>36</v>
      </c>
      <c r="Q48" s="50" t="s">
        <v>36</v>
      </c>
      <c r="R48" s="47" t="s">
        <v>36</v>
      </c>
      <c r="S48" s="53" t="s">
        <v>36</v>
      </c>
      <c r="T48" s="53" t="s">
        <v>36</v>
      </c>
      <c r="U48" s="53" t="s">
        <v>36</v>
      </c>
      <c r="V48" s="53" t="s">
        <v>36</v>
      </c>
      <c r="W48" s="53" t="s">
        <v>36</v>
      </c>
      <c r="X48" s="53" t="s">
        <v>36</v>
      </c>
      <c r="Y48" s="53" t="s">
        <v>36</v>
      </c>
      <c r="Z48" s="53" t="s">
        <v>36</v>
      </c>
      <c r="AA48" s="53" t="s">
        <v>36</v>
      </c>
      <c r="AB48" s="53" t="s">
        <v>36</v>
      </c>
      <c r="AC48" s="53" t="s">
        <v>36</v>
      </c>
      <c r="AD48" s="53" t="s">
        <v>36</v>
      </c>
      <c r="AE48" s="53" t="s">
        <v>36</v>
      </c>
      <c r="AF48" s="53" t="s">
        <v>36</v>
      </c>
      <c r="AG48" s="53" t="s">
        <v>36</v>
      </c>
      <c r="AH48" s="53" t="s">
        <v>36</v>
      </c>
      <c r="AI48" s="44" t="s">
        <v>36</v>
      </c>
      <c r="AJ48" s="5"/>
      <c r="AK48" s="5"/>
      <c r="AL48" s="5"/>
      <c r="AM48" s="5"/>
      <c r="AN48" s="5"/>
      <c r="AO48" s="5"/>
      <c r="AP48" s="5"/>
      <c r="AQ48" s="5"/>
      <c r="AR48" s="5"/>
      <c r="AS48" s="5"/>
      <c r="AT48" s="5"/>
      <c r="AU48" s="5"/>
      <c r="AV48" s="5"/>
      <c r="AW48" s="5"/>
      <c r="AX48" s="5"/>
      <c r="AY48" s="5"/>
      <c r="AZ48" s="363"/>
      <c r="BA48" s="809"/>
      <c r="BB48" s="597" t="s">
        <v>101</v>
      </c>
      <c r="BC48" s="40" t="s">
        <v>36</v>
      </c>
      <c r="BD48" s="36" t="s">
        <v>36</v>
      </c>
      <c r="BE48" s="36" t="s">
        <v>36</v>
      </c>
      <c r="BF48" s="36" t="s">
        <v>36</v>
      </c>
      <c r="BG48" s="31" t="s">
        <v>36</v>
      </c>
      <c r="BH48" s="40" t="s">
        <v>36</v>
      </c>
      <c r="BI48" s="36" t="s">
        <v>36</v>
      </c>
      <c r="BJ48" s="36" t="s">
        <v>36</v>
      </c>
      <c r="BK48" s="36" t="s">
        <v>36</v>
      </c>
      <c r="BL48" s="31" t="s">
        <v>36</v>
      </c>
      <c r="BM48" s="40" t="s">
        <v>36</v>
      </c>
      <c r="BN48" s="36" t="s">
        <v>36</v>
      </c>
      <c r="BO48" s="36" t="s">
        <v>36</v>
      </c>
      <c r="BP48" s="36" t="s">
        <v>36</v>
      </c>
      <c r="BQ48" s="31" t="s">
        <v>36</v>
      </c>
      <c r="BR48" s="40" t="s">
        <v>36</v>
      </c>
      <c r="BS48" s="36" t="s">
        <v>36</v>
      </c>
      <c r="BT48" s="36" t="s">
        <v>36</v>
      </c>
      <c r="BU48" s="36" t="s">
        <v>36</v>
      </c>
      <c r="BV48" s="36" t="s">
        <v>36</v>
      </c>
      <c r="BW48" s="36" t="s">
        <v>36</v>
      </c>
      <c r="BX48" s="36" t="s">
        <v>36</v>
      </c>
      <c r="BY48" s="25" t="s">
        <v>36</v>
      </c>
      <c r="BZ48" s="25" t="s">
        <v>36</v>
      </c>
      <c r="CA48" s="25" t="s">
        <v>36</v>
      </c>
      <c r="CB48" s="25" t="s">
        <v>36</v>
      </c>
      <c r="CC48" s="25" t="s">
        <v>36</v>
      </c>
      <c r="CD48" s="25" t="s">
        <v>36</v>
      </c>
      <c r="CE48" s="25" t="s">
        <v>36</v>
      </c>
      <c r="CF48" s="25" t="s">
        <v>36</v>
      </c>
      <c r="CG48" s="25" t="s">
        <v>36</v>
      </c>
      <c r="CH48" s="25" t="s">
        <v>36</v>
      </c>
      <c r="CI48" s="25" t="s">
        <v>36</v>
      </c>
      <c r="CJ48" s="4"/>
      <c r="CK48" s="4"/>
      <c r="CL48" s="4"/>
      <c r="CM48" s="4"/>
      <c r="CN48" s="4"/>
      <c r="CO48" s="4"/>
      <c r="CP48" s="4"/>
      <c r="CQ48" s="4"/>
      <c r="CR48" s="4"/>
      <c r="CS48" s="4"/>
      <c r="CT48" s="4"/>
      <c r="CU48" s="4"/>
      <c r="CV48" s="4"/>
      <c r="CW48" s="4"/>
      <c r="CX48" s="4"/>
      <c r="CY48" s="4"/>
      <c r="CZ48" s="4"/>
    </row>
    <row r="49" s="326" customFormat="true" ht="15" customHeight="true" x14ac:dyDescent="0.2">
      <c r="A49" s="777"/>
      <c r="B49" s="397" t="s">
        <v>69</v>
      </c>
      <c r="C49" s="56" t="s">
        <v>36</v>
      </c>
      <c r="D49" s="53" t="s">
        <v>36</v>
      </c>
      <c r="E49" s="53" t="s">
        <v>36</v>
      </c>
      <c r="F49" s="53" t="s">
        <v>36</v>
      </c>
      <c r="G49" s="50" t="s">
        <v>36</v>
      </c>
      <c r="H49" s="47" t="s">
        <v>36</v>
      </c>
      <c r="I49" s="53" t="s">
        <v>36</v>
      </c>
      <c r="J49" s="53" t="s">
        <v>36</v>
      </c>
      <c r="K49" s="53" t="s">
        <v>36</v>
      </c>
      <c r="L49" s="44" t="s">
        <v>36</v>
      </c>
      <c r="M49" s="56" t="s">
        <v>36</v>
      </c>
      <c r="N49" s="53" t="s">
        <v>36</v>
      </c>
      <c r="O49" s="53" t="s">
        <v>36</v>
      </c>
      <c r="P49" s="53" t="s">
        <v>36</v>
      </c>
      <c r="Q49" s="50" t="s">
        <v>36</v>
      </c>
      <c r="R49" s="47" t="s">
        <v>36</v>
      </c>
      <c r="S49" s="53" t="s">
        <v>36</v>
      </c>
      <c r="T49" s="53" t="s">
        <v>36</v>
      </c>
      <c r="U49" s="53" t="s">
        <v>36</v>
      </c>
      <c r="V49" s="53" t="s">
        <v>36</v>
      </c>
      <c r="W49" s="53" t="s">
        <v>36</v>
      </c>
      <c r="X49" s="53" t="s">
        <v>36</v>
      </c>
      <c r="Y49" s="53" t="s">
        <v>36</v>
      </c>
      <c r="Z49" s="53" t="s">
        <v>36</v>
      </c>
      <c r="AA49" s="53" t="s">
        <v>36</v>
      </c>
      <c r="AB49" s="53" t="s">
        <v>36</v>
      </c>
      <c r="AC49" s="53" t="s">
        <v>36</v>
      </c>
      <c r="AD49" s="53" t="s">
        <v>36</v>
      </c>
      <c r="AE49" s="53" t="s">
        <v>36</v>
      </c>
      <c r="AF49" s="53" t="s">
        <v>36</v>
      </c>
      <c r="AG49" s="53" t="s">
        <v>36</v>
      </c>
      <c r="AH49" s="53" t="s">
        <v>36</v>
      </c>
      <c r="AI49" s="44" t="s">
        <v>36</v>
      </c>
      <c r="AJ49" s="5"/>
      <c r="AK49" s="5"/>
      <c r="AL49" s="5"/>
      <c r="AM49" s="5"/>
      <c r="AN49" s="5"/>
      <c r="AO49" s="5"/>
      <c r="AP49" s="5"/>
      <c r="AQ49" s="5"/>
      <c r="AR49" s="5"/>
      <c r="AS49" s="5"/>
      <c r="AT49" s="5"/>
      <c r="AU49" s="5"/>
      <c r="AV49" s="5"/>
      <c r="AW49" s="5"/>
      <c r="AX49" s="5"/>
      <c r="AY49" s="5"/>
      <c r="AZ49" s="363"/>
      <c r="BA49" s="809"/>
      <c r="BB49" s="597" t="s">
        <v>69</v>
      </c>
      <c r="BC49" s="40" t="s">
        <v>36</v>
      </c>
      <c r="BD49" s="36" t="s">
        <v>36</v>
      </c>
      <c r="BE49" s="36" t="s">
        <v>36</v>
      </c>
      <c r="BF49" s="36" t="s">
        <v>36</v>
      </c>
      <c r="BG49" s="31" t="s">
        <v>36</v>
      </c>
      <c r="BH49" s="40" t="s">
        <v>36</v>
      </c>
      <c r="BI49" s="36" t="s">
        <v>36</v>
      </c>
      <c r="BJ49" s="36" t="s">
        <v>36</v>
      </c>
      <c r="BK49" s="36" t="s">
        <v>36</v>
      </c>
      <c r="BL49" s="31" t="s">
        <v>36</v>
      </c>
      <c r="BM49" s="40" t="s">
        <v>36</v>
      </c>
      <c r="BN49" s="36" t="s">
        <v>36</v>
      </c>
      <c r="BO49" s="36" t="s">
        <v>36</v>
      </c>
      <c r="BP49" s="36" t="s">
        <v>36</v>
      </c>
      <c r="BQ49" s="31" t="s">
        <v>36</v>
      </c>
      <c r="BR49" s="40" t="s">
        <v>36</v>
      </c>
      <c r="BS49" s="36" t="s">
        <v>36</v>
      </c>
      <c r="BT49" s="36" t="s">
        <v>36</v>
      </c>
      <c r="BU49" s="36" t="s">
        <v>36</v>
      </c>
      <c r="BV49" s="36" t="s">
        <v>36</v>
      </c>
      <c r="BW49" s="36" t="s">
        <v>36</v>
      </c>
      <c r="BX49" s="36" t="s">
        <v>36</v>
      </c>
      <c r="BY49" s="25" t="s">
        <v>36</v>
      </c>
      <c r="BZ49" s="25" t="s">
        <v>36</v>
      </c>
      <c r="CA49" s="25" t="s">
        <v>36</v>
      </c>
      <c r="CB49" s="25" t="s">
        <v>36</v>
      </c>
      <c r="CC49" s="25" t="s">
        <v>36</v>
      </c>
      <c r="CD49" s="25" t="s">
        <v>36</v>
      </c>
      <c r="CE49" s="25" t="s">
        <v>36</v>
      </c>
      <c r="CF49" s="25" t="s">
        <v>36</v>
      </c>
      <c r="CG49" s="25" t="s">
        <v>36</v>
      </c>
      <c r="CH49" s="25" t="s">
        <v>36</v>
      </c>
      <c r="CI49" s="25" t="s">
        <v>36</v>
      </c>
      <c r="CJ49" s="4"/>
      <c r="CK49" s="4"/>
      <c r="CL49" s="4"/>
      <c r="CM49" s="4"/>
      <c r="CN49" s="4"/>
      <c r="CO49" s="4"/>
      <c r="CP49" s="4"/>
      <c r="CQ49" s="4"/>
      <c r="CR49" s="4"/>
      <c r="CS49" s="4"/>
      <c r="CT49" s="4"/>
      <c r="CU49" s="4"/>
      <c r="CV49" s="4"/>
      <c r="CW49" s="4"/>
      <c r="CX49" s="4"/>
      <c r="CY49" s="4"/>
      <c r="CZ49" s="4"/>
    </row>
    <row r="50" s="326" customFormat="true" ht="15" customHeight="true" x14ac:dyDescent="0.2">
      <c r="A50" s="777" t="s">
        <v>104</v>
      </c>
      <c r="B50" s="397" t="s">
        <v>102</v>
      </c>
      <c r="C50" s="56" t="s">
        <v>36</v>
      </c>
      <c r="D50" s="53" t="s">
        <v>36</v>
      </c>
      <c r="E50" s="53" t="s">
        <v>36</v>
      </c>
      <c r="F50" s="53" t="s">
        <v>36</v>
      </c>
      <c r="G50" s="50" t="s">
        <v>36</v>
      </c>
      <c r="H50" s="47" t="s">
        <v>36</v>
      </c>
      <c r="I50" s="53" t="s">
        <v>36</v>
      </c>
      <c r="J50" s="53" t="s">
        <v>36</v>
      </c>
      <c r="K50" s="53" t="s">
        <v>36</v>
      </c>
      <c r="L50" s="44" t="s">
        <v>36</v>
      </c>
      <c r="M50" s="56" t="s">
        <v>36</v>
      </c>
      <c r="N50" s="53" t="s">
        <v>36</v>
      </c>
      <c r="O50" s="53" t="s">
        <v>36</v>
      </c>
      <c r="P50" s="53" t="s">
        <v>36</v>
      </c>
      <c r="Q50" s="50" t="s">
        <v>36</v>
      </c>
      <c r="R50" s="47" t="s">
        <v>36</v>
      </c>
      <c r="S50" s="53" t="s">
        <v>36</v>
      </c>
      <c r="T50" s="53" t="s">
        <v>36</v>
      </c>
      <c r="U50" s="53" t="s">
        <v>36</v>
      </c>
      <c r="V50" s="53" t="s">
        <v>36</v>
      </c>
      <c r="W50" s="53" t="s">
        <v>36</v>
      </c>
      <c r="X50" s="53" t="s">
        <v>36</v>
      </c>
      <c r="Y50" s="53" t="s">
        <v>36</v>
      </c>
      <c r="Z50" s="53" t="s">
        <v>36</v>
      </c>
      <c r="AA50" s="53" t="s">
        <v>36</v>
      </c>
      <c r="AB50" s="53" t="s">
        <v>36</v>
      </c>
      <c r="AC50" s="53" t="s">
        <v>36</v>
      </c>
      <c r="AD50" s="53" t="s">
        <v>36</v>
      </c>
      <c r="AE50" s="53" t="s">
        <v>36</v>
      </c>
      <c r="AF50" s="53" t="s">
        <v>36</v>
      </c>
      <c r="AG50" s="53" t="s">
        <v>36</v>
      </c>
      <c r="AH50" s="53" t="s">
        <v>36</v>
      </c>
      <c r="AI50" s="44" t="s">
        <v>36</v>
      </c>
      <c r="AJ50" s="5"/>
      <c r="AK50" s="5"/>
      <c r="AL50" s="5"/>
      <c r="AM50" s="5"/>
      <c r="AN50" s="5"/>
      <c r="AO50" s="5"/>
      <c r="AP50" s="5"/>
      <c r="AQ50" s="5"/>
      <c r="AR50" s="5"/>
      <c r="AS50" s="5"/>
      <c r="AT50" s="5"/>
      <c r="AU50" s="5"/>
      <c r="AV50" s="5"/>
      <c r="AW50" s="5"/>
      <c r="AX50" s="5"/>
      <c r="AY50" s="5"/>
      <c r="AZ50" s="363"/>
      <c r="BA50" s="809" t="s">
        <v>104</v>
      </c>
      <c r="BB50" s="597" t="s">
        <v>102</v>
      </c>
      <c r="BC50" s="40" t="s">
        <v>36</v>
      </c>
      <c r="BD50" s="36" t="s">
        <v>36</v>
      </c>
      <c r="BE50" s="36" t="s">
        <v>36</v>
      </c>
      <c r="BF50" s="36" t="s">
        <v>36</v>
      </c>
      <c r="BG50" s="31" t="s">
        <v>36</v>
      </c>
      <c r="BH50" s="40" t="s">
        <v>36</v>
      </c>
      <c r="BI50" s="36" t="s">
        <v>36</v>
      </c>
      <c r="BJ50" s="36" t="s">
        <v>36</v>
      </c>
      <c r="BK50" s="36" t="s">
        <v>36</v>
      </c>
      <c r="BL50" s="31" t="s">
        <v>36</v>
      </c>
      <c r="BM50" s="40" t="s">
        <v>36</v>
      </c>
      <c r="BN50" s="36" t="s">
        <v>36</v>
      </c>
      <c r="BO50" s="36" t="s">
        <v>36</v>
      </c>
      <c r="BP50" s="36" t="s">
        <v>36</v>
      </c>
      <c r="BQ50" s="31" t="s">
        <v>36</v>
      </c>
      <c r="BR50" s="40" t="s">
        <v>36</v>
      </c>
      <c r="BS50" s="36" t="s">
        <v>36</v>
      </c>
      <c r="BT50" s="36" t="s">
        <v>36</v>
      </c>
      <c r="BU50" s="36" t="s">
        <v>36</v>
      </c>
      <c r="BV50" s="36" t="s">
        <v>36</v>
      </c>
      <c r="BW50" s="36" t="s">
        <v>36</v>
      </c>
      <c r="BX50" s="36" t="s">
        <v>36</v>
      </c>
      <c r="BY50" s="25" t="s">
        <v>36</v>
      </c>
      <c r="BZ50" s="25" t="s">
        <v>36</v>
      </c>
      <c r="CA50" s="25" t="s">
        <v>36</v>
      </c>
      <c r="CB50" s="25" t="s">
        <v>36</v>
      </c>
      <c r="CC50" s="25" t="s">
        <v>36</v>
      </c>
      <c r="CD50" s="25" t="s">
        <v>36</v>
      </c>
      <c r="CE50" s="25" t="s">
        <v>36</v>
      </c>
      <c r="CF50" s="25" t="s">
        <v>36</v>
      </c>
      <c r="CG50" s="25" t="s">
        <v>36</v>
      </c>
      <c r="CH50" s="25" t="s">
        <v>36</v>
      </c>
      <c r="CI50" s="25" t="s">
        <v>36</v>
      </c>
      <c r="CJ50" s="4"/>
      <c r="CK50" s="4"/>
      <c r="CL50" s="4"/>
      <c r="CM50" s="4"/>
      <c r="CN50" s="4"/>
      <c r="CO50" s="4"/>
      <c r="CP50" s="4"/>
      <c r="CQ50" s="4"/>
      <c r="CR50" s="4"/>
      <c r="CS50" s="4"/>
      <c r="CT50" s="4"/>
      <c r="CU50" s="4"/>
      <c r="CV50" s="4"/>
      <c r="CW50" s="4"/>
      <c r="CX50" s="4"/>
      <c r="CY50" s="4"/>
      <c r="CZ50" s="4"/>
    </row>
    <row r="51" s="326" customFormat="true" ht="15" customHeight="true" x14ac:dyDescent="0.2">
      <c r="A51" s="777"/>
      <c r="B51" s="397" t="s">
        <v>101</v>
      </c>
      <c r="C51" s="56" t="s">
        <v>36</v>
      </c>
      <c r="D51" s="53" t="s">
        <v>36</v>
      </c>
      <c r="E51" s="53" t="s">
        <v>36</v>
      </c>
      <c r="F51" s="53" t="s">
        <v>36</v>
      </c>
      <c r="G51" s="50" t="s">
        <v>36</v>
      </c>
      <c r="H51" s="47" t="s">
        <v>36</v>
      </c>
      <c r="I51" s="53" t="s">
        <v>36</v>
      </c>
      <c r="J51" s="53" t="s">
        <v>36</v>
      </c>
      <c r="K51" s="53" t="s">
        <v>36</v>
      </c>
      <c r="L51" s="44" t="s">
        <v>36</v>
      </c>
      <c r="M51" s="56" t="s">
        <v>36</v>
      </c>
      <c r="N51" s="53" t="s">
        <v>36</v>
      </c>
      <c r="O51" s="53" t="s">
        <v>36</v>
      </c>
      <c r="P51" s="53" t="s">
        <v>36</v>
      </c>
      <c r="Q51" s="50" t="s">
        <v>36</v>
      </c>
      <c r="R51" s="47" t="s">
        <v>36</v>
      </c>
      <c r="S51" s="53" t="s">
        <v>36</v>
      </c>
      <c r="T51" s="53" t="s">
        <v>36</v>
      </c>
      <c r="U51" s="53" t="s">
        <v>36</v>
      </c>
      <c r="V51" s="53" t="s">
        <v>36</v>
      </c>
      <c r="W51" s="53" t="s">
        <v>36</v>
      </c>
      <c r="X51" s="53" t="s">
        <v>36</v>
      </c>
      <c r="Y51" s="53" t="s">
        <v>36</v>
      </c>
      <c r="Z51" s="53" t="s">
        <v>36</v>
      </c>
      <c r="AA51" s="53" t="s">
        <v>36</v>
      </c>
      <c r="AB51" s="53" t="s">
        <v>36</v>
      </c>
      <c r="AC51" s="53" t="s">
        <v>36</v>
      </c>
      <c r="AD51" s="53" t="s">
        <v>36</v>
      </c>
      <c r="AE51" s="53" t="s">
        <v>36</v>
      </c>
      <c r="AF51" s="53" t="s">
        <v>36</v>
      </c>
      <c r="AG51" s="53" t="s">
        <v>36</v>
      </c>
      <c r="AH51" s="53" t="s">
        <v>36</v>
      </c>
      <c r="AI51" s="44" t="s">
        <v>36</v>
      </c>
      <c r="AJ51" s="5"/>
      <c r="AK51" s="5"/>
      <c r="AL51" s="5"/>
      <c r="AM51" s="5"/>
      <c r="AN51" s="5"/>
      <c r="AO51" s="5"/>
      <c r="AP51" s="5"/>
      <c r="AQ51" s="5"/>
      <c r="AR51" s="5"/>
      <c r="AS51" s="5"/>
      <c r="AT51" s="5"/>
      <c r="AU51" s="5"/>
      <c r="AV51" s="5"/>
      <c r="AW51" s="5"/>
      <c r="AX51" s="5"/>
      <c r="AY51" s="5"/>
      <c r="AZ51" s="363"/>
      <c r="BA51" s="809"/>
      <c r="BB51" s="597" t="s">
        <v>101</v>
      </c>
      <c r="BC51" s="40" t="s">
        <v>36</v>
      </c>
      <c r="BD51" s="36" t="s">
        <v>36</v>
      </c>
      <c r="BE51" s="36" t="s">
        <v>36</v>
      </c>
      <c r="BF51" s="36" t="s">
        <v>36</v>
      </c>
      <c r="BG51" s="31" t="s">
        <v>36</v>
      </c>
      <c r="BH51" s="40" t="s">
        <v>36</v>
      </c>
      <c r="BI51" s="36" t="s">
        <v>36</v>
      </c>
      <c r="BJ51" s="36" t="s">
        <v>36</v>
      </c>
      <c r="BK51" s="36" t="s">
        <v>36</v>
      </c>
      <c r="BL51" s="31" t="s">
        <v>36</v>
      </c>
      <c r="BM51" s="40" t="s">
        <v>36</v>
      </c>
      <c r="BN51" s="36" t="s">
        <v>36</v>
      </c>
      <c r="BO51" s="36" t="s">
        <v>36</v>
      </c>
      <c r="BP51" s="36" t="s">
        <v>36</v>
      </c>
      <c r="BQ51" s="31" t="s">
        <v>36</v>
      </c>
      <c r="BR51" s="40" t="s">
        <v>36</v>
      </c>
      <c r="BS51" s="36" t="s">
        <v>36</v>
      </c>
      <c r="BT51" s="36" t="s">
        <v>36</v>
      </c>
      <c r="BU51" s="36" t="s">
        <v>36</v>
      </c>
      <c r="BV51" s="36" t="s">
        <v>36</v>
      </c>
      <c r="BW51" s="36" t="s">
        <v>36</v>
      </c>
      <c r="BX51" s="36" t="s">
        <v>36</v>
      </c>
      <c r="BY51" s="25" t="s">
        <v>36</v>
      </c>
      <c r="BZ51" s="25" t="s">
        <v>36</v>
      </c>
      <c r="CA51" s="25" t="s">
        <v>36</v>
      </c>
      <c r="CB51" s="25" t="s">
        <v>36</v>
      </c>
      <c r="CC51" s="25" t="s">
        <v>36</v>
      </c>
      <c r="CD51" s="25" t="s">
        <v>36</v>
      </c>
      <c r="CE51" s="25" t="s">
        <v>36</v>
      </c>
      <c r="CF51" s="25" t="s">
        <v>36</v>
      </c>
      <c r="CG51" s="25" t="s">
        <v>36</v>
      </c>
      <c r="CH51" s="25" t="s">
        <v>36</v>
      </c>
      <c r="CI51" s="25" t="s">
        <v>36</v>
      </c>
      <c r="CJ51" s="4"/>
      <c r="CK51" s="4"/>
      <c r="CL51" s="4"/>
      <c r="CM51" s="4"/>
      <c r="CN51" s="4"/>
      <c r="CO51" s="4"/>
      <c r="CP51" s="4"/>
      <c r="CQ51" s="4"/>
      <c r="CR51" s="4"/>
      <c r="CS51" s="4"/>
      <c r="CT51" s="4"/>
      <c r="CU51" s="4"/>
      <c r="CV51" s="4"/>
      <c r="CW51" s="4"/>
      <c r="CX51" s="4"/>
      <c r="CY51" s="4"/>
      <c r="CZ51" s="4"/>
    </row>
    <row r="52" s="326" customFormat="true" ht="15" customHeight="true" x14ac:dyDescent="0.2">
      <c r="A52" s="777"/>
      <c r="B52" s="397" t="s">
        <v>69</v>
      </c>
      <c r="C52" s="56" t="s">
        <v>36</v>
      </c>
      <c r="D52" s="53" t="s">
        <v>36</v>
      </c>
      <c r="E52" s="53" t="s">
        <v>36</v>
      </c>
      <c r="F52" s="53" t="s">
        <v>36</v>
      </c>
      <c r="G52" s="50" t="s">
        <v>36</v>
      </c>
      <c r="H52" s="47" t="s">
        <v>36</v>
      </c>
      <c r="I52" s="53" t="s">
        <v>36</v>
      </c>
      <c r="J52" s="53" t="s">
        <v>36</v>
      </c>
      <c r="K52" s="53" t="s">
        <v>36</v>
      </c>
      <c r="L52" s="44" t="s">
        <v>36</v>
      </c>
      <c r="M52" s="56" t="s">
        <v>36</v>
      </c>
      <c r="N52" s="53" t="s">
        <v>36</v>
      </c>
      <c r="O52" s="53" t="s">
        <v>36</v>
      </c>
      <c r="P52" s="53" t="s">
        <v>36</v>
      </c>
      <c r="Q52" s="50" t="s">
        <v>36</v>
      </c>
      <c r="R52" s="47" t="s">
        <v>36</v>
      </c>
      <c r="S52" s="53" t="s">
        <v>36</v>
      </c>
      <c r="T52" s="53" t="s">
        <v>36</v>
      </c>
      <c r="U52" s="53" t="s">
        <v>36</v>
      </c>
      <c r="V52" s="53" t="s">
        <v>36</v>
      </c>
      <c r="W52" s="53" t="s">
        <v>36</v>
      </c>
      <c r="X52" s="53" t="s">
        <v>36</v>
      </c>
      <c r="Y52" s="53" t="s">
        <v>36</v>
      </c>
      <c r="Z52" s="53" t="s">
        <v>36</v>
      </c>
      <c r="AA52" s="53" t="s">
        <v>36</v>
      </c>
      <c r="AB52" s="53" t="s">
        <v>36</v>
      </c>
      <c r="AC52" s="53" t="s">
        <v>36</v>
      </c>
      <c r="AD52" s="53" t="s">
        <v>36</v>
      </c>
      <c r="AE52" s="53" t="s">
        <v>36</v>
      </c>
      <c r="AF52" s="53" t="s">
        <v>36</v>
      </c>
      <c r="AG52" s="53" t="s">
        <v>36</v>
      </c>
      <c r="AH52" s="53" t="s">
        <v>36</v>
      </c>
      <c r="AI52" s="44" t="s">
        <v>36</v>
      </c>
      <c r="AJ52" s="5"/>
      <c r="AK52" s="5"/>
      <c r="AL52" s="5"/>
      <c r="AM52" s="5"/>
      <c r="AN52" s="5"/>
      <c r="AO52" s="5"/>
      <c r="AP52" s="5"/>
      <c r="AQ52" s="5"/>
      <c r="AR52" s="5"/>
      <c r="AS52" s="5"/>
      <c r="AT52" s="5"/>
      <c r="AU52" s="5"/>
      <c r="AV52" s="5"/>
      <c r="AW52" s="5"/>
      <c r="AX52" s="5"/>
      <c r="AY52" s="5"/>
      <c r="AZ52" s="363"/>
      <c r="BA52" s="809"/>
      <c r="BB52" s="597" t="s">
        <v>69</v>
      </c>
      <c r="BC52" s="40" t="s">
        <v>36</v>
      </c>
      <c r="BD52" s="36" t="s">
        <v>36</v>
      </c>
      <c r="BE52" s="36" t="s">
        <v>36</v>
      </c>
      <c r="BF52" s="36" t="s">
        <v>36</v>
      </c>
      <c r="BG52" s="31" t="s">
        <v>36</v>
      </c>
      <c r="BH52" s="40" t="s">
        <v>36</v>
      </c>
      <c r="BI52" s="36" t="s">
        <v>36</v>
      </c>
      <c r="BJ52" s="36" t="s">
        <v>36</v>
      </c>
      <c r="BK52" s="36" t="s">
        <v>36</v>
      </c>
      <c r="BL52" s="31" t="s">
        <v>36</v>
      </c>
      <c r="BM52" s="40" t="s">
        <v>36</v>
      </c>
      <c r="BN52" s="36" t="s">
        <v>36</v>
      </c>
      <c r="BO52" s="36" t="s">
        <v>36</v>
      </c>
      <c r="BP52" s="36" t="s">
        <v>36</v>
      </c>
      <c r="BQ52" s="31" t="s">
        <v>36</v>
      </c>
      <c r="BR52" s="40" t="s">
        <v>36</v>
      </c>
      <c r="BS52" s="36" t="s">
        <v>36</v>
      </c>
      <c r="BT52" s="36" t="s">
        <v>36</v>
      </c>
      <c r="BU52" s="36" t="s">
        <v>36</v>
      </c>
      <c r="BV52" s="36" t="s">
        <v>36</v>
      </c>
      <c r="BW52" s="36" t="s">
        <v>36</v>
      </c>
      <c r="BX52" s="36" t="s">
        <v>36</v>
      </c>
      <c r="BY52" s="25" t="s">
        <v>36</v>
      </c>
      <c r="BZ52" s="25" t="s">
        <v>36</v>
      </c>
      <c r="CA52" s="25" t="s">
        <v>36</v>
      </c>
      <c r="CB52" s="25" t="s">
        <v>36</v>
      </c>
      <c r="CC52" s="25" t="s">
        <v>36</v>
      </c>
      <c r="CD52" s="25" t="s">
        <v>36</v>
      </c>
      <c r="CE52" s="25" t="s">
        <v>36</v>
      </c>
      <c r="CF52" s="25" t="s">
        <v>36</v>
      </c>
      <c r="CG52" s="25" t="s">
        <v>36</v>
      </c>
      <c r="CH52" s="25" t="s">
        <v>36</v>
      </c>
      <c r="CI52" s="25" t="s">
        <v>36</v>
      </c>
      <c r="CJ52" s="4"/>
      <c r="CK52" s="4"/>
      <c r="CL52" s="4"/>
      <c r="CM52" s="4"/>
      <c r="CN52" s="4"/>
      <c r="CO52" s="4"/>
      <c r="CP52" s="4"/>
      <c r="CQ52" s="4"/>
      <c r="CR52" s="4"/>
      <c r="CS52" s="4"/>
      <c r="CT52" s="4"/>
      <c r="CU52" s="4"/>
      <c r="CV52" s="4"/>
      <c r="CW52" s="4"/>
      <c r="CX52" s="4"/>
      <c r="CY52" s="4"/>
      <c r="CZ52" s="4"/>
    </row>
    <row r="53" s="326" customFormat="true" ht="15" customHeight="true" x14ac:dyDescent="0.2">
      <c r="A53" s="777" t="s">
        <v>107</v>
      </c>
      <c r="B53" s="397" t="s">
        <v>102</v>
      </c>
      <c r="C53" s="56" t="s">
        <v>36</v>
      </c>
      <c r="D53" s="53" t="s">
        <v>36</v>
      </c>
      <c r="E53" s="53" t="s">
        <v>36</v>
      </c>
      <c r="F53" s="53" t="s">
        <v>36</v>
      </c>
      <c r="G53" s="50" t="s">
        <v>36</v>
      </c>
      <c r="H53" s="47" t="s">
        <v>36</v>
      </c>
      <c r="I53" s="53" t="s">
        <v>36</v>
      </c>
      <c r="J53" s="53" t="s">
        <v>36</v>
      </c>
      <c r="K53" s="53" t="s">
        <v>36</v>
      </c>
      <c r="L53" s="44" t="s">
        <v>36</v>
      </c>
      <c r="M53" s="56" t="s">
        <v>36</v>
      </c>
      <c r="N53" s="53" t="s">
        <v>36</v>
      </c>
      <c r="O53" s="53" t="s">
        <v>36</v>
      </c>
      <c r="P53" s="53" t="s">
        <v>36</v>
      </c>
      <c r="Q53" s="50" t="s">
        <v>36</v>
      </c>
      <c r="R53" s="47" t="s">
        <v>36</v>
      </c>
      <c r="S53" s="53" t="s">
        <v>36</v>
      </c>
      <c r="T53" s="53" t="s">
        <v>36</v>
      </c>
      <c r="U53" s="53" t="s">
        <v>36</v>
      </c>
      <c r="V53" s="53" t="s">
        <v>36</v>
      </c>
      <c r="W53" s="53" t="s">
        <v>36</v>
      </c>
      <c r="X53" s="53" t="s">
        <v>36</v>
      </c>
      <c r="Y53" s="53" t="s">
        <v>36</v>
      </c>
      <c r="Z53" s="53" t="s">
        <v>36</v>
      </c>
      <c r="AA53" s="53" t="s">
        <v>36</v>
      </c>
      <c r="AB53" s="53" t="s">
        <v>36</v>
      </c>
      <c r="AC53" s="53" t="s">
        <v>36</v>
      </c>
      <c r="AD53" s="53" t="s">
        <v>36</v>
      </c>
      <c r="AE53" s="53" t="s">
        <v>36</v>
      </c>
      <c r="AF53" s="53" t="s">
        <v>36</v>
      </c>
      <c r="AG53" s="53" t="s">
        <v>36</v>
      </c>
      <c r="AH53" s="53" t="s">
        <v>36</v>
      </c>
      <c r="AI53" s="44" t="s">
        <v>36</v>
      </c>
      <c r="AJ53" s="5"/>
      <c r="AK53" s="5"/>
      <c r="AL53" s="5"/>
      <c r="AM53" s="5"/>
      <c r="AN53" s="5"/>
      <c r="AO53" s="5"/>
      <c r="AP53" s="5"/>
      <c r="AQ53" s="5"/>
      <c r="AR53" s="5"/>
      <c r="AS53" s="5"/>
      <c r="AT53" s="5"/>
      <c r="AU53" s="5"/>
      <c r="AV53" s="5"/>
      <c r="AW53" s="5"/>
      <c r="AX53" s="5"/>
      <c r="AY53" s="5"/>
      <c r="AZ53" s="363"/>
      <c r="BA53" s="809" t="s">
        <v>107</v>
      </c>
      <c r="BB53" s="597" t="s">
        <v>102</v>
      </c>
      <c r="BC53" s="40" t="s">
        <v>36</v>
      </c>
      <c r="BD53" s="36" t="s">
        <v>36</v>
      </c>
      <c r="BE53" s="36" t="s">
        <v>36</v>
      </c>
      <c r="BF53" s="36" t="s">
        <v>36</v>
      </c>
      <c r="BG53" s="31" t="s">
        <v>36</v>
      </c>
      <c r="BH53" s="40" t="s">
        <v>36</v>
      </c>
      <c r="BI53" s="36" t="s">
        <v>36</v>
      </c>
      <c r="BJ53" s="36" t="s">
        <v>36</v>
      </c>
      <c r="BK53" s="36" t="s">
        <v>36</v>
      </c>
      <c r="BL53" s="31" t="s">
        <v>36</v>
      </c>
      <c r="BM53" s="40" t="s">
        <v>36</v>
      </c>
      <c r="BN53" s="36" t="s">
        <v>36</v>
      </c>
      <c r="BO53" s="36" t="s">
        <v>36</v>
      </c>
      <c r="BP53" s="36" t="s">
        <v>36</v>
      </c>
      <c r="BQ53" s="31" t="s">
        <v>36</v>
      </c>
      <c r="BR53" s="40" t="s">
        <v>36</v>
      </c>
      <c r="BS53" s="36" t="s">
        <v>36</v>
      </c>
      <c r="BT53" s="36" t="s">
        <v>36</v>
      </c>
      <c r="BU53" s="36" t="s">
        <v>36</v>
      </c>
      <c r="BV53" s="36" t="s">
        <v>36</v>
      </c>
      <c r="BW53" s="36" t="s">
        <v>36</v>
      </c>
      <c r="BX53" s="36" t="s">
        <v>36</v>
      </c>
      <c r="BY53" s="25" t="s">
        <v>36</v>
      </c>
      <c r="BZ53" s="25" t="s">
        <v>36</v>
      </c>
      <c r="CA53" s="25" t="s">
        <v>36</v>
      </c>
      <c r="CB53" s="25" t="s">
        <v>36</v>
      </c>
      <c r="CC53" s="25" t="s">
        <v>36</v>
      </c>
      <c r="CD53" s="25" t="s">
        <v>36</v>
      </c>
      <c r="CE53" s="25" t="s">
        <v>36</v>
      </c>
      <c r="CF53" s="25" t="s">
        <v>36</v>
      </c>
      <c r="CG53" s="25" t="s">
        <v>36</v>
      </c>
      <c r="CH53" s="25" t="s">
        <v>36</v>
      </c>
      <c r="CI53" s="25" t="s">
        <v>36</v>
      </c>
      <c r="CJ53" s="4"/>
      <c r="CK53" s="4"/>
      <c r="CL53" s="4"/>
      <c r="CM53" s="4"/>
      <c r="CN53" s="4"/>
      <c r="CO53" s="4"/>
      <c r="CP53" s="4"/>
      <c r="CQ53" s="4"/>
      <c r="CR53" s="4"/>
      <c r="CS53" s="4"/>
      <c r="CT53" s="4"/>
      <c r="CU53" s="4"/>
      <c r="CV53" s="4"/>
      <c r="CW53" s="4"/>
      <c r="CX53" s="4"/>
      <c r="CY53" s="4"/>
      <c r="CZ53" s="4"/>
    </row>
    <row r="54" s="326" customFormat="true" ht="15" customHeight="true" x14ac:dyDescent="0.2">
      <c r="A54" s="777"/>
      <c r="B54" s="397" t="s">
        <v>101</v>
      </c>
      <c r="C54" s="56" t="s">
        <v>36</v>
      </c>
      <c r="D54" s="53" t="s">
        <v>36</v>
      </c>
      <c r="E54" s="53" t="s">
        <v>36</v>
      </c>
      <c r="F54" s="53" t="s">
        <v>36</v>
      </c>
      <c r="G54" s="50" t="s">
        <v>36</v>
      </c>
      <c r="H54" s="47" t="s">
        <v>36</v>
      </c>
      <c r="I54" s="53" t="s">
        <v>36</v>
      </c>
      <c r="J54" s="53" t="s">
        <v>36</v>
      </c>
      <c r="K54" s="53" t="s">
        <v>36</v>
      </c>
      <c r="L54" s="44" t="s">
        <v>36</v>
      </c>
      <c r="M54" s="56" t="s">
        <v>36</v>
      </c>
      <c r="N54" s="53" t="s">
        <v>36</v>
      </c>
      <c r="O54" s="53" t="s">
        <v>36</v>
      </c>
      <c r="P54" s="53" t="s">
        <v>36</v>
      </c>
      <c r="Q54" s="50" t="s">
        <v>36</v>
      </c>
      <c r="R54" s="47" t="s">
        <v>36</v>
      </c>
      <c r="S54" s="53" t="s">
        <v>36</v>
      </c>
      <c r="T54" s="53" t="s">
        <v>36</v>
      </c>
      <c r="U54" s="53" t="s">
        <v>36</v>
      </c>
      <c r="V54" s="53" t="s">
        <v>36</v>
      </c>
      <c r="W54" s="53" t="s">
        <v>36</v>
      </c>
      <c r="X54" s="53" t="s">
        <v>36</v>
      </c>
      <c r="Y54" s="53" t="s">
        <v>36</v>
      </c>
      <c r="Z54" s="53" t="s">
        <v>36</v>
      </c>
      <c r="AA54" s="53" t="s">
        <v>36</v>
      </c>
      <c r="AB54" s="53" t="s">
        <v>36</v>
      </c>
      <c r="AC54" s="53" t="s">
        <v>36</v>
      </c>
      <c r="AD54" s="53" t="s">
        <v>36</v>
      </c>
      <c r="AE54" s="53" t="s">
        <v>36</v>
      </c>
      <c r="AF54" s="53" t="s">
        <v>36</v>
      </c>
      <c r="AG54" s="53" t="s">
        <v>36</v>
      </c>
      <c r="AH54" s="53" t="s">
        <v>36</v>
      </c>
      <c r="AI54" s="44" t="s">
        <v>36</v>
      </c>
      <c r="AJ54" s="5"/>
      <c r="AK54" s="5"/>
      <c r="AL54" s="5"/>
      <c r="AM54" s="5"/>
      <c r="AN54" s="5"/>
      <c r="AO54" s="5"/>
      <c r="AP54" s="5"/>
      <c r="AQ54" s="5"/>
      <c r="AR54" s="5"/>
      <c r="AS54" s="5"/>
      <c r="AT54" s="5"/>
      <c r="AU54" s="5"/>
      <c r="AV54" s="5"/>
      <c r="AW54" s="5"/>
      <c r="AX54" s="5"/>
      <c r="AY54" s="5"/>
      <c r="AZ54" s="363"/>
      <c r="BA54" s="809"/>
      <c r="BB54" s="597" t="s">
        <v>101</v>
      </c>
      <c r="BC54" s="40" t="s">
        <v>36</v>
      </c>
      <c r="BD54" s="36" t="s">
        <v>36</v>
      </c>
      <c r="BE54" s="36" t="s">
        <v>36</v>
      </c>
      <c r="BF54" s="36" t="s">
        <v>36</v>
      </c>
      <c r="BG54" s="31" t="s">
        <v>36</v>
      </c>
      <c r="BH54" s="40" t="s">
        <v>36</v>
      </c>
      <c r="BI54" s="36" t="s">
        <v>36</v>
      </c>
      <c r="BJ54" s="36" t="s">
        <v>36</v>
      </c>
      <c r="BK54" s="36" t="s">
        <v>36</v>
      </c>
      <c r="BL54" s="31" t="s">
        <v>36</v>
      </c>
      <c r="BM54" s="40" t="s">
        <v>36</v>
      </c>
      <c r="BN54" s="36" t="s">
        <v>36</v>
      </c>
      <c r="BO54" s="36" t="s">
        <v>36</v>
      </c>
      <c r="BP54" s="36" t="s">
        <v>36</v>
      </c>
      <c r="BQ54" s="31" t="s">
        <v>36</v>
      </c>
      <c r="BR54" s="40" t="s">
        <v>36</v>
      </c>
      <c r="BS54" s="36" t="s">
        <v>36</v>
      </c>
      <c r="BT54" s="36" t="s">
        <v>36</v>
      </c>
      <c r="BU54" s="36" t="s">
        <v>36</v>
      </c>
      <c r="BV54" s="36" t="s">
        <v>36</v>
      </c>
      <c r="BW54" s="36" t="s">
        <v>36</v>
      </c>
      <c r="BX54" s="36" t="s">
        <v>36</v>
      </c>
      <c r="BY54" s="25" t="s">
        <v>36</v>
      </c>
      <c r="BZ54" s="25" t="s">
        <v>36</v>
      </c>
      <c r="CA54" s="25" t="s">
        <v>36</v>
      </c>
      <c r="CB54" s="25" t="s">
        <v>36</v>
      </c>
      <c r="CC54" s="25" t="s">
        <v>36</v>
      </c>
      <c r="CD54" s="25" t="s">
        <v>36</v>
      </c>
      <c r="CE54" s="25" t="s">
        <v>36</v>
      </c>
      <c r="CF54" s="25" t="s">
        <v>36</v>
      </c>
      <c r="CG54" s="25" t="s">
        <v>36</v>
      </c>
      <c r="CH54" s="25" t="s">
        <v>36</v>
      </c>
      <c r="CI54" s="25" t="s">
        <v>36</v>
      </c>
      <c r="CJ54" s="4"/>
      <c r="CK54" s="4"/>
      <c r="CL54" s="4"/>
      <c r="CM54" s="4"/>
      <c r="CN54" s="4"/>
      <c r="CO54" s="4"/>
      <c r="CP54" s="4"/>
      <c r="CQ54" s="4"/>
      <c r="CR54" s="4"/>
      <c r="CS54" s="4"/>
      <c r="CT54" s="4"/>
      <c r="CU54" s="4"/>
      <c r="CV54" s="4"/>
      <c r="CW54" s="4"/>
      <c r="CX54" s="4"/>
      <c r="CY54" s="4"/>
      <c r="CZ54" s="4"/>
    </row>
    <row r="55" s="326" customFormat="true" ht="15" customHeight="true" x14ac:dyDescent="0.2">
      <c r="A55" s="785"/>
      <c r="B55" s="398" t="s">
        <v>69</v>
      </c>
      <c r="C55" s="55" t="s">
        <v>36</v>
      </c>
      <c r="D55" s="52" t="s">
        <v>36</v>
      </c>
      <c r="E55" s="52" t="s">
        <v>36</v>
      </c>
      <c r="F55" s="52" t="s">
        <v>36</v>
      </c>
      <c r="G55" s="49" t="s">
        <v>36</v>
      </c>
      <c r="H55" s="46" t="s">
        <v>36</v>
      </c>
      <c r="I55" s="52" t="s">
        <v>36</v>
      </c>
      <c r="J55" s="52" t="s">
        <v>36</v>
      </c>
      <c r="K55" s="52" t="s">
        <v>36</v>
      </c>
      <c r="L55" s="43" t="s">
        <v>36</v>
      </c>
      <c r="M55" s="55" t="s">
        <v>36</v>
      </c>
      <c r="N55" s="52" t="s">
        <v>36</v>
      </c>
      <c r="O55" s="52" t="s">
        <v>36</v>
      </c>
      <c r="P55" s="52" t="s">
        <v>36</v>
      </c>
      <c r="Q55" s="49" t="s">
        <v>36</v>
      </c>
      <c r="R55" s="10" t="s">
        <v>36</v>
      </c>
      <c r="S55" s="9" t="s">
        <v>36</v>
      </c>
      <c r="T55" s="9" t="s">
        <v>36</v>
      </c>
      <c r="U55" s="9" t="s">
        <v>36</v>
      </c>
      <c r="V55" s="9" t="s">
        <v>36</v>
      </c>
      <c r="W55" s="9" t="s">
        <v>36</v>
      </c>
      <c r="X55" s="9" t="s">
        <v>36</v>
      </c>
      <c r="Y55" s="9" t="s">
        <v>36</v>
      </c>
      <c r="Z55" s="9" t="s">
        <v>36</v>
      </c>
      <c r="AA55" s="9" t="s">
        <v>36</v>
      </c>
      <c r="AB55" s="9" t="s">
        <v>36</v>
      </c>
      <c r="AC55" s="9" t="s">
        <v>36</v>
      </c>
      <c r="AD55" s="9" t="s">
        <v>36</v>
      </c>
      <c r="AE55" s="9" t="s">
        <v>36</v>
      </c>
      <c r="AF55" s="9" t="s">
        <v>36</v>
      </c>
      <c r="AG55" s="9" t="s">
        <v>36</v>
      </c>
      <c r="AH55" s="9" t="s">
        <v>36</v>
      </c>
      <c r="AI55" s="6" t="s">
        <v>36</v>
      </c>
      <c r="AJ55" s="5"/>
      <c r="AK55" s="5"/>
      <c r="AL55" s="5"/>
      <c r="AM55" s="5"/>
      <c r="AN55" s="5"/>
      <c r="AO55" s="5"/>
      <c r="AP55" s="5"/>
      <c r="AQ55" s="5"/>
      <c r="AR55" s="5"/>
      <c r="AS55" s="5"/>
      <c r="AT55" s="5"/>
      <c r="AU55" s="5"/>
      <c r="AV55" s="5"/>
      <c r="AW55" s="5"/>
      <c r="AX55" s="5"/>
      <c r="AY55" s="5"/>
      <c r="AZ55" s="363"/>
      <c r="BA55" s="810"/>
      <c r="BB55" s="601" t="s">
        <v>69</v>
      </c>
      <c r="BC55" s="38" t="s">
        <v>36</v>
      </c>
      <c r="BD55" s="34" t="s">
        <v>36</v>
      </c>
      <c r="BE55" s="34" t="s">
        <v>36</v>
      </c>
      <c r="BF55" s="34" t="s">
        <v>36</v>
      </c>
      <c r="BG55" s="29" t="s">
        <v>36</v>
      </c>
      <c r="BH55" s="38" t="s">
        <v>36</v>
      </c>
      <c r="BI55" s="34" t="s">
        <v>36</v>
      </c>
      <c r="BJ55" s="34" t="s">
        <v>36</v>
      </c>
      <c r="BK55" s="34" t="s">
        <v>36</v>
      </c>
      <c r="BL55" s="29" t="s">
        <v>36</v>
      </c>
      <c r="BM55" s="38" t="s">
        <v>36</v>
      </c>
      <c r="BN55" s="34" t="s">
        <v>36</v>
      </c>
      <c r="BO55" s="34" t="s">
        <v>36</v>
      </c>
      <c r="BP55" s="34" t="s">
        <v>36</v>
      </c>
      <c r="BQ55" s="29" t="s">
        <v>36</v>
      </c>
      <c r="BR55" s="8" t="s">
        <v>36</v>
      </c>
      <c r="BS55" s="7" t="s">
        <v>36</v>
      </c>
      <c r="BT55" s="7" t="s">
        <v>36</v>
      </c>
      <c r="BU55" s="7" t="s">
        <v>36</v>
      </c>
      <c r="BV55" s="7" t="s">
        <v>36</v>
      </c>
      <c r="BW55" s="7" t="s">
        <v>36</v>
      </c>
      <c r="BX55" s="7" t="s">
        <v>36</v>
      </c>
      <c r="BY55" s="7" t="s">
        <v>36</v>
      </c>
      <c r="BZ55" s="27" t="s">
        <v>36</v>
      </c>
      <c r="CA55" s="27" t="s">
        <v>36</v>
      </c>
      <c r="CB55" s="27" t="s">
        <v>36</v>
      </c>
      <c r="CC55" s="27" t="s">
        <v>36</v>
      </c>
      <c r="CD55" s="27" t="s">
        <v>36</v>
      </c>
      <c r="CE55" s="27" t="s">
        <v>36</v>
      </c>
      <c r="CF55" s="27" t="s">
        <v>36</v>
      </c>
      <c r="CG55" s="27" t="s">
        <v>36</v>
      </c>
      <c r="CH55" s="27" t="s">
        <v>36</v>
      </c>
      <c r="CI55" s="27" t="s">
        <v>36</v>
      </c>
      <c r="CJ55" s="4"/>
      <c r="CK55" s="4"/>
      <c r="CL55" s="4"/>
      <c r="CM55" s="4"/>
      <c r="CN55" s="4"/>
      <c r="CO55" s="4"/>
      <c r="CP55" s="4"/>
      <c r="CQ55" s="4"/>
      <c r="CR55" s="4"/>
      <c r="CS55" s="4"/>
      <c r="CT55" s="4"/>
      <c r="CU55" s="4"/>
      <c r="CV55" s="4"/>
      <c r="CW55" s="4"/>
      <c r="CX55" s="4"/>
      <c r="CY55" s="4"/>
      <c r="CZ55" s="4"/>
    </row>
    <row r="56" s="331" customFormat="true" ht="15" customHeight="true" x14ac:dyDescent="0.2">
      <c r="A56" s="328"/>
      <c r="B56" s="394"/>
      <c r="C56" s="778" t="s">
        <v>116</v>
      </c>
      <c r="D56" s="779"/>
      <c r="E56" s="779"/>
      <c r="F56" s="779"/>
      <c r="G56" s="780"/>
      <c r="H56" s="773" t="s">
        <v>39</v>
      </c>
      <c r="I56" s="774"/>
      <c r="J56" s="774"/>
      <c r="K56" s="774"/>
      <c r="L56" s="775"/>
      <c r="M56" s="781" t="s">
        <v>38</v>
      </c>
      <c r="N56" s="774"/>
      <c r="O56" s="774"/>
      <c r="P56" s="774"/>
      <c r="Q56" s="775"/>
      <c r="R56" s="15" t="s">
        <v>143</v>
      </c>
      <c r="S56" s="445"/>
      <c r="T56" s="445"/>
      <c r="U56" s="445"/>
      <c r="V56" s="445"/>
      <c r="W56" s="445"/>
      <c r="X56" s="445"/>
      <c r="Y56" s="445"/>
      <c r="Z56" s="445"/>
      <c r="AA56" s="445"/>
      <c r="AB56" s="445"/>
      <c r="AC56" s="445"/>
      <c r="AD56" s="445"/>
      <c r="AE56" s="445"/>
      <c r="AF56" s="445"/>
      <c r="AG56" s="445"/>
      <c r="AH56" s="445"/>
      <c r="AI56" s="445"/>
      <c r="AJ56" s="456"/>
      <c r="AK56" s="456"/>
      <c r="AL56" s="456"/>
      <c r="AM56" s="456"/>
      <c r="AN56" s="456"/>
      <c r="AO56" s="456"/>
      <c r="AP56" s="456"/>
      <c r="AQ56" s="456"/>
      <c r="AR56" s="456"/>
      <c r="AS56" s="456"/>
      <c r="AT56" s="456"/>
      <c r="AU56" s="456"/>
      <c r="AV56" s="456"/>
      <c r="AW56" s="456"/>
      <c r="AX56" s="456"/>
      <c r="AY56" s="456"/>
      <c r="AZ56" s="169"/>
      <c r="BA56" s="365" t="s">
        <v>132</v>
      </c>
      <c r="BB56" s="311" t="s">
        <v>97</v>
      </c>
      <c r="BC56" s="781" t="s">
        <v>116</v>
      </c>
      <c r="BD56" s="774"/>
      <c r="BE56" s="774"/>
      <c r="BF56" s="774"/>
      <c r="BG56" s="812"/>
      <c r="BH56" s="781" t="s">
        <v>39</v>
      </c>
      <c r="BI56" s="774"/>
      <c r="BJ56" s="774"/>
      <c r="BK56" s="774"/>
      <c r="BL56" s="812"/>
      <c r="BM56" s="781" t="s">
        <v>38</v>
      </c>
      <c r="BN56" s="774"/>
      <c r="BO56" s="774"/>
      <c r="BP56" s="774"/>
      <c r="BQ56" s="775"/>
      <c r="BR56" s="14" t="s">
        <v>143</v>
      </c>
      <c r="BS56" s="445"/>
      <c r="BT56" s="445"/>
      <c r="BU56" s="445"/>
      <c r="BV56" s="445"/>
      <c r="BW56" s="445"/>
      <c r="BX56" s="445"/>
      <c r="BY56" s="445"/>
      <c r="BZ56" s="363"/>
      <c r="CA56" s="363"/>
      <c r="CB56" s="363"/>
      <c r="CC56" s="363"/>
      <c r="CD56" s="363"/>
      <c r="CE56" s="363"/>
      <c r="CF56" s="363"/>
      <c r="CG56" s="363"/>
      <c r="CH56" s="363"/>
      <c r="CI56" s="363"/>
      <c r="CJ56" s="363"/>
      <c r="CK56" s="363"/>
      <c r="CL56" s="363"/>
      <c r="CM56" s="363"/>
      <c r="CN56" s="363"/>
      <c r="CO56" s="363"/>
      <c r="CP56" s="363"/>
      <c r="CQ56" s="363"/>
      <c r="CR56" s="363"/>
      <c r="CS56" s="363"/>
      <c r="CT56" s="363"/>
      <c r="CU56" s="363"/>
      <c r="CV56" s="363"/>
      <c r="CW56" s="363"/>
      <c r="CX56" s="363"/>
      <c r="CY56" s="363"/>
      <c r="CZ56" s="363"/>
    </row>
    <row r="57" s="331" customFormat="true" ht="12.75" x14ac:dyDescent="0.2">
      <c r="A57" s="351" t="s">
        <v>70</v>
      </c>
      <c r="B57" s="394"/>
      <c r="C57" s="436" t="s">
        <v>0</v>
      </c>
      <c r="D57" s="592" t="s">
        <v>1</v>
      </c>
      <c r="E57" s="592" t="s">
        <v>2</v>
      </c>
      <c r="F57" s="592" t="s">
        <v>3</v>
      </c>
      <c r="G57" s="593" t="s">
        <v>4</v>
      </c>
      <c r="H57" s="399" t="s">
        <v>0</v>
      </c>
      <c r="I57" s="603" t="s">
        <v>1</v>
      </c>
      <c r="J57" s="603" t="s">
        <v>2</v>
      </c>
      <c r="K57" s="603" t="s">
        <v>3</v>
      </c>
      <c r="L57" s="604" t="s">
        <v>4</v>
      </c>
      <c r="M57" s="400" t="s">
        <v>0</v>
      </c>
      <c r="N57" s="603" t="s">
        <v>1</v>
      </c>
      <c r="O57" s="603" t="s">
        <v>2</v>
      </c>
      <c r="P57" s="603" t="s">
        <v>3</v>
      </c>
      <c r="Q57" s="591" t="s">
        <v>4</v>
      </c>
      <c r="R57" s="399" t="s">
        <v>158</v>
      </c>
      <c r="S57" s="603" t="s">
        <v>159</v>
      </c>
      <c r="T57" s="603" t="s">
        <v>160</v>
      </c>
      <c r="U57" s="603" t="s">
        <v>161</v>
      </c>
      <c r="V57" s="603" t="s">
        <v>162</v>
      </c>
      <c r="W57" s="603" t="s">
        <v>163</v>
      </c>
      <c r="X57" s="603" t="s">
        <v>164</v>
      </c>
      <c r="Y57" s="603" t="s">
        <v>165</v>
      </c>
      <c r="Z57" s="603" t="s">
        <v>166</v>
      </c>
      <c r="AA57" s="603" t="s">
        <v>167</v>
      </c>
      <c r="AB57" s="603" t="s">
        <v>168</v>
      </c>
      <c r="AC57" s="603" t="s">
        <v>169</v>
      </c>
      <c r="AD57" s="603" t="s">
        <v>170</v>
      </c>
      <c r="AE57" s="603" t="s">
        <v>171</v>
      </c>
      <c r="AF57" s="603" t="s">
        <v>172</v>
      </c>
      <c r="AG57" s="603" t="s">
        <v>173</v>
      </c>
      <c r="AH57" s="603" t="s">
        <v>174</v>
      </c>
      <c r="AI57" s="604" t="s">
        <v>175</v>
      </c>
      <c r="AJ57" s="456"/>
      <c r="AK57" s="456"/>
      <c r="AL57" s="456"/>
      <c r="AM57" s="456"/>
      <c r="AN57" s="456"/>
      <c r="AO57" s="456"/>
      <c r="AP57" s="456"/>
      <c r="AQ57" s="456"/>
      <c r="AR57" s="456"/>
      <c r="AS57" s="456"/>
      <c r="AT57" s="456"/>
      <c r="AU57" s="456"/>
      <c r="AV57" s="456"/>
      <c r="AW57" s="456"/>
      <c r="AX57" s="456"/>
      <c r="AY57" s="456"/>
      <c r="AZ57" s="169"/>
      <c r="BA57" s="351" t="s">
        <v>121</v>
      </c>
      <c r="BB57" s="350"/>
      <c r="BC57" s="476" t="s">
        <v>0</v>
      </c>
      <c r="BD57" s="568" t="s">
        <v>1</v>
      </c>
      <c r="BE57" s="568" t="s">
        <v>2</v>
      </c>
      <c r="BF57" s="568" t="s">
        <v>3</v>
      </c>
      <c r="BG57" s="477" t="s">
        <v>4</v>
      </c>
      <c r="BH57" s="476" t="s">
        <v>0</v>
      </c>
      <c r="BI57" s="568" t="s">
        <v>1</v>
      </c>
      <c r="BJ57" s="568" t="s">
        <v>2</v>
      </c>
      <c r="BK57" s="568" t="s">
        <v>3</v>
      </c>
      <c r="BL57" s="477" t="s">
        <v>4</v>
      </c>
      <c r="BM57" s="476" t="s">
        <v>0</v>
      </c>
      <c r="BN57" s="568" t="s">
        <v>1</v>
      </c>
      <c r="BO57" s="568" t="s">
        <v>2</v>
      </c>
      <c r="BP57" s="568" t="s">
        <v>3</v>
      </c>
      <c r="BQ57" s="477" t="s">
        <v>4</v>
      </c>
      <c r="BR57" s="476" t="s">
        <v>158</v>
      </c>
      <c r="BS57" s="568" t="s">
        <v>159</v>
      </c>
      <c r="BT57" s="568" t="s">
        <v>160</v>
      </c>
      <c r="BU57" s="568" t="s">
        <v>161</v>
      </c>
      <c r="BV57" s="568" t="s">
        <v>162</v>
      </c>
      <c r="BW57" s="568" t="s">
        <v>163</v>
      </c>
      <c r="BX57" s="568" t="s">
        <v>164</v>
      </c>
      <c r="BY57" s="569" t="s">
        <v>165</v>
      </c>
      <c r="BZ57" s="569" t="s">
        <v>166</v>
      </c>
      <c r="CA57" s="569" t="s">
        <v>167</v>
      </c>
      <c r="CB57" s="569" t="s">
        <v>168</v>
      </c>
      <c r="CC57" s="569" t="s">
        <v>169</v>
      </c>
      <c r="CD57" s="569" t="s">
        <v>170</v>
      </c>
      <c r="CE57" s="569" t="s">
        <v>171</v>
      </c>
      <c r="CF57" s="569" t="s">
        <v>172</v>
      </c>
      <c r="CG57" s="569" t="s">
        <v>173</v>
      </c>
      <c r="CH57" s="569" t="s">
        <v>174</v>
      </c>
      <c r="CI57" s="569" t="s">
        <v>175</v>
      </c>
      <c r="CJ57" s="168"/>
      <c r="CK57" s="168"/>
      <c r="CL57" s="168"/>
      <c r="CM57" s="168"/>
      <c r="CN57" s="168"/>
      <c r="CO57" s="168"/>
      <c r="CP57" s="168"/>
      <c r="CQ57" s="168"/>
      <c r="CR57" s="168"/>
      <c r="CS57" s="168"/>
      <c r="CT57" s="168"/>
      <c r="CU57" s="168"/>
      <c r="CV57" s="168"/>
      <c r="CW57" s="168"/>
      <c r="CX57" s="168"/>
      <c r="CY57" s="168"/>
      <c r="CZ57" s="168"/>
    </row>
    <row r="58" s="331" customFormat="true" ht="15" customHeight="true" x14ac:dyDescent="0.2">
      <c r="A58" s="776" t="s">
        <v>177</v>
      </c>
      <c r="B58" s="396" t="s">
        <v>178</v>
      </c>
      <c r="C58" s="117">
        <v>77.230244029292038</v>
      </c>
      <c r="D58" s="116">
        <v>48.281656871672084</v>
      </c>
      <c r="E58" s="116">
        <v>37.566616321030629</v>
      </c>
      <c r="F58" s="116">
        <v>92.492909726864269</v>
      </c>
      <c r="G58" s="115">
        <v>94.003179468184257</v>
      </c>
      <c r="H58" s="114">
        <v>78.856389743887959</v>
      </c>
      <c r="I58" s="116">
        <v>83.587787014679336</v>
      </c>
      <c r="J58" s="116">
        <v>90.945102663631943</v>
      </c>
      <c r="K58" s="116">
        <v>95.449444148963963</v>
      </c>
      <c r="L58" s="113">
        <v>96.017928717439986</v>
      </c>
      <c r="M58" s="117">
        <v>16.54211129274092</v>
      </c>
      <c r="N58" s="116">
        <v>27.523547732301427</v>
      </c>
      <c r="O58" s="116">
        <v>31.64596797230228</v>
      </c>
      <c r="P58" s="116">
        <v>30.173577455220745</v>
      </c>
      <c r="Q58" s="115">
        <v>29.131647014971584</v>
      </c>
      <c r="R58" s="114">
        <v>74.225224301339338</v>
      </c>
      <c r="S58" s="116">
        <v>56.218461168694702</v>
      </c>
      <c r="T58" s="116">
        <v>88.81121819816498</v>
      </c>
      <c r="U58" s="116">
        <v>81.17050904264633</v>
      </c>
      <c r="V58" s="116">
        <v>67.357822572835317</v>
      </c>
      <c r="W58" s="116">
        <v>52.949353041948264</v>
      </c>
      <c r="X58" s="116">
        <v>74.635665244967754</v>
      </c>
      <c r="Y58" s="116">
        <v>61.144097996764067</v>
      </c>
      <c r="Z58" s="116">
        <v>57.537731910383286</v>
      </c>
      <c r="AA58" s="116">
        <v>55.83133855474717</v>
      </c>
      <c r="AB58" s="116">
        <v>75.074950261887579</v>
      </c>
      <c r="AC58" s="116">
        <v>71.610744222704056</v>
      </c>
      <c r="AD58" s="116">
        <v>56.751444259590556</v>
      </c>
      <c r="AE58" s="116">
        <v>59.44889486858024</v>
      </c>
      <c r="AF58" s="116">
        <v>40.410583188049998</v>
      </c>
      <c r="AG58" s="116">
        <v>56.190317931912794</v>
      </c>
      <c r="AH58" s="116">
        <v>55.227268530528576</v>
      </c>
      <c r="AI58" s="113">
        <v>57.317958918209179</v>
      </c>
      <c r="AJ58" s="456"/>
      <c r="AK58" s="456"/>
      <c r="AL58" s="456"/>
      <c r="AM58" s="456"/>
      <c r="AN58" s="456"/>
      <c r="AO58" s="456"/>
      <c r="AP58" s="456"/>
      <c r="AQ58" s="456"/>
      <c r="AR58" s="456"/>
      <c r="AS58" s="456"/>
      <c r="AT58" s="456"/>
      <c r="AU58" s="456"/>
      <c r="AV58" s="456"/>
      <c r="AW58" s="456"/>
      <c r="AX58" s="456"/>
      <c r="AY58" s="456"/>
      <c r="AZ58" s="169"/>
      <c r="BA58" s="596"/>
      <c r="BB58" s="599"/>
      <c r="BC58" s="465"/>
      <c r="BD58" s="449"/>
      <c r="BE58" s="449"/>
      <c r="BF58" s="449"/>
      <c r="BG58" s="466"/>
      <c r="BH58" s="465"/>
      <c r="BI58" s="449"/>
      <c r="BJ58" s="449"/>
      <c r="BK58" s="449"/>
      <c r="BL58" s="466"/>
      <c r="BM58" s="465"/>
      <c r="BN58" s="449"/>
      <c r="BO58" s="449"/>
      <c r="BP58" s="449"/>
      <c r="BQ58" s="466"/>
      <c r="BR58" s="465"/>
      <c r="BS58" s="449"/>
      <c r="BT58" s="449"/>
      <c r="BU58" s="449"/>
      <c r="BV58" s="449"/>
      <c r="BW58" s="449"/>
      <c r="BX58" s="449"/>
      <c r="BY58" s="450"/>
      <c r="BZ58" s="450"/>
      <c r="CA58" s="450"/>
      <c r="CB58" s="450"/>
      <c r="CC58" s="450"/>
      <c r="CD58" s="450"/>
      <c r="CE58" s="450"/>
      <c r="CF58" s="450"/>
      <c r="CG58" s="450"/>
      <c r="CH58" s="450"/>
      <c r="CI58" s="450"/>
      <c r="CJ58" s="3"/>
      <c r="CK58" s="3"/>
      <c r="CL58" s="3"/>
      <c r="CM58" s="3"/>
      <c r="CN58" s="3"/>
      <c r="CO58" s="3"/>
      <c r="CP58" s="3"/>
      <c r="CQ58" s="3"/>
      <c r="CR58" s="3"/>
      <c r="CS58" s="3"/>
      <c r="CT58" s="3"/>
      <c r="CU58" s="3"/>
      <c r="CV58" s="3"/>
      <c r="CW58" s="3"/>
      <c r="CX58" s="3"/>
      <c r="CY58" s="3"/>
      <c r="CZ58" s="3"/>
    </row>
    <row r="59" s="331" customFormat="true" ht="15" customHeight="true" x14ac:dyDescent="0.2">
      <c r="A59" s="777"/>
      <c r="B59" s="397" t="s">
        <v>179</v>
      </c>
      <c r="C59" s="112">
        <v>10.692213047125602</v>
      </c>
      <c r="D59" s="111">
        <v>8.2711596554617266</v>
      </c>
      <c r="E59" s="111">
        <v>6.1176041601816022</v>
      </c>
      <c r="F59" s="111">
        <v>3.1602728441545889</v>
      </c>
      <c r="G59" s="110">
        <v>2.2189574228562634</v>
      </c>
      <c r="H59" s="109">
        <v>12.098023814998376</v>
      </c>
      <c r="I59" s="111">
        <v>7.7797811992356065</v>
      </c>
      <c r="J59" s="111">
        <v>4.561856990389356</v>
      </c>
      <c r="K59" s="111">
        <v>2.4375598710696922</v>
      </c>
      <c r="L59" s="108">
        <v>2.3814395437172733</v>
      </c>
      <c r="M59" s="112">
        <v>6.2925935809979876</v>
      </c>
      <c r="N59" s="111">
        <v>4.8956603073459979</v>
      </c>
      <c r="O59" s="111">
        <v>5.1311431492615389</v>
      </c>
      <c r="P59" s="111">
        <v>8.3787591929487277</v>
      </c>
      <c r="Q59" s="110">
        <v>8.7169850814569827</v>
      </c>
      <c r="R59" s="109">
        <v>0.10760549324036565</v>
      </c>
      <c r="S59" s="111">
        <v>0.34690592260625203</v>
      </c>
      <c r="T59" s="111">
        <v>2.5864362907308109</v>
      </c>
      <c r="U59" s="111">
        <v>4.6894087965983378</v>
      </c>
      <c r="V59" s="111">
        <v>0.96642145635831755</v>
      </c>
      <c r="W59" s="111">
        <v>30.852581364264804</v>
      </c>
      <c r="X59" s="111">
        <v>12.599221370753302</v>
      </c>
      <c r="Y59" s="111">
        <v>14.268599827325659</v>
      </c>
      <c r="Z59" s="111">
        <v>6.4839897207375392</v>
      </c>
      <c r="AA59" s="111">
        <v>0</v>
      </c>
      <c r="AB59" s="111">
        <v>5.9323473340958195</v>
      </c>
      <c r="AC59" s="111">
        <v>2.0757654078086012</v>
      </c>
      <c r="AD59" s="111">
        <v>5.1264910956934351</v>
      </c>
      <c r="AE59" s="111">
        <v>0</v>
      </c>
      <c r="AF59" s="111">
        <v>25.693132960317179</v>
      </c>
      <c r="AG59" s="111">
        <v>16.531901137586722</v>
      </c>
      <c r="AH59" s="111">
        <v>0</v>
      </c>
      <c r="AI59" s="108">
        <v>0.38696806576073511</v>
      </c>
      <c r="AJ59" s="456"/>
      <c r="AK59" s="456"/>
      <c r="AL59" s="456"/>
      <c r="AM59" s="456"/>
      <c r="AN59" s="456"/>
      <c r="AO59" s="456"/>
      <c r="AP59" s="456"/>
      <c r="AQ59" s="456"/>
      <c r="AR59" s="456"/>
      <c r="AS59" s="456"/>
      <c r="AT59" s="456"/>
      <c r="AU59" s="456"/>
      <c r="AV59" s="456"/>
      <c r="AW59" s="456"/>
      <c r="AX59" s="456"/>
      <c r="AY59" s="456"/>
      <c r="AZ59" s="169"/>
      <c r="BA59" s="598"/>
      <c r="BB59" s="597"/>
      <c r="BC59" s="468"/>
      <c r="BD59" s="453"/>
      <c r="BE59" s="453"/>
      <c r="BF59" s="453"/>
      <c r="BG59" s="472"/>
      <c r="BH59" s="468"/>
      <c r="BI59" s="453"/>
      <c r="BJ59" s="453"/>
      <c r="BK59" s="453"/>
      <c r="BL59" s="472"/>
      <c r="BM59" s="468"/>
      <c r="BN59" s="453"/>
      <c r="BO59" s="453"/>
      <c r="BP59" s="453"/>
      <c r="BQ59" s="472"/>
      <c r="BR59" s="468"/>
      <c r="BS59" s="453"/>
      <c r="BT59" s="453"/>
      <c r="BU59" s="453"/>
      <c r="BV59" s="453"/>
      <c r="BW59" s="453"/>
      <c r="BX59" s="453"/>
      <c r="BY59" s="454"/>
      <c r="BZ59" s="454"/>
      <c r="CA59" s="454"/>
      <c r="CB59" s="454"/>
      <c r="CC59" s="454"/>
      <c r="CD59" s="454"/>
      <c r="CE59" s="454"/>
      <c r="CF59" s="454"/>
      <c r="CG59" s="454"/>
      <c r="CH59" s="454"/>
      <c r="CI59" s="454"/>
      <c r="CJ59" s="3"/>
      <c r="CK59" s="3"/>
      <c r="CL59" s="3"/>
      <c r="CM59" s="3"/>
      <c r="CN59" s="3"/>
      <c r="CO59" s="3"/>
      <c r="CP59" s="3"/>
      <c r="CQ59" s="3"/>
      <c r="CR59" s="3"/>
      <c r="CS59" s="3"/>
      <c r="CT59" s="3"/>
      <c r="CU59" s="3"/>
      <c r="CV59" s="3"/>
      <c r="CW59" s="3"/>
      <c r="CX59" s="3"/>
      <c r="CY59" s="3"/>
      <c r="CZ59" s="3"/>
    </row>
    <row r="60" s="331" customFormat="true" ht="15" customHeight="true" x14ac:dyDescent="0.2">
      <c r="A60" s="777"/>
      <c r="B60" s="397" t="s">
        <v>180</v>
      </c>
      <c r="C60" s="112">
        <v>4.3915274182511821</v>
      </c>
      <c r="D60" s="111">
        <v>6.0012687860988825</v>
      </c>
      <c r="E60" s="111">
        <v>5.8407408760506216</v>
      </c>
      <c r="F60" s="111">
        <v>1.5775850563330516</v>
      </c>
      <c r="G60" s="110">
        <v>0.55188558256029241</v>
      </c>
      <c r="H60" s="109">
        <v>4.6782869225023882</v>
      </c>
      <c r="I60" s="111">
        <v>3.132536660884591</v>
      </c>
      <c r="J60" s="111">
        <v>1.9902413708678572</v>
      </c>
      <c r="K60" s="111">
        <v>0.2973241779192522</v>
      </c>
      <c r="L60" s="108">
        <v>0.3041275423689539</v>
      </c>
      <c r="M60" s="112">
        <v>7.0216808915873399</v>
      </c>
      <c r="N60" s="111">
        <v>6.701521949766212</v>
      </c>
      <c r="O60" s="111">
        <v>7.7890309499076551</v>
      </c>
      <c r="P60" s="111">
        <v>6.525152232551525</v>
      </c>
      <c r="Q60" s="110">
        <v>8.3579335915235369</v>
      </c>
      <c r="R60" s="109">
        <v>5.6050205436211087</v>
      </c>
      <c r="S60" s="111">
        <v>3.2330320141785052</v>
      </c>
      <c r="T60" s="111">
        <v>2.5787983012534506</v>
      </c>
      <c r="U60" s="111">
        <v>4.3372906634237101</v>
      </c>
      <c r="V60" s="111">
        <v>0.3090770775365323</v>
      </c>
      <c r="W60" s="111">
        <v>5.9058242597211548</v>
      </c>
      <c r="X60" s="111">
        <v>3.0428628751320517</v>
      </c>
      <c r="Y60" s="111">
        <v>0.99308308659982325</v>
      </c>
      <c r="Z60" s="111">
        <v>3.8282362203962901</v>
      </c>
      <c r="AA60" s="111">
        <v>5.7610611801754326</v>
      </c>
      <c r="AB60" s="111">
        <v>1.929168160252039</v>
      </c>
      <c r="AC60" s="111">
        <v>0.18083838871178948</v>
      </c>
      <c r="AD60" s="111">
        <v>1.5071355689197667</v>
      </c>
      <c r="AE60" s="111">
        <v>4.0589112473586102</v>
      </c>
      <c r="AF60" s="111">
        <v>13.22572345306415</v>
      </c>
      <c r="AG60" s="111">
        <v>8.9211363679597948</v>
      </c>
      <c r="AH60" s="111">
        <v>3.3566178686047325</v>
      </c>
      <c r="AI60" s="108">
        <v>4.9429504646233813</v>
      </c>
      <c r="AJ60" s="456"/>
      <c r="AK60" s="456"/>
      <c r="AL60" s="456"/>
      <c r="AM60" s="456"/>
      <c r="AN60" s="456"/>
      <c r="AO60" s="456"/>
      <c r="AP60" s="456"/>
      <c r="AQ60" s="456"/>
      <c r="AR60" s="456"/>
      <c r="AS60" s="456"/>
      <c r="AT60" s="456"/>
      <c r="AU60" s="456"/>
      <c r="AV60" s="456"/>
      <c r="AW60" s="456"/>
      <c r="AX60" s="456"/>
      <c r="AY60" s="456"/>
      <c r="AZ60" s="169"/>
      <c r="BA60" s="598"/>
      <c r="BB60" s="597"/>
      <c r="BC60" s="468"/>
      <c r="BD60" s="453"/>
      <c r="BE60" s="453"/>
      <c r="BF60" s="453"/>
      <c r="BG60" s="472"/>
      <c r="BH60" s="468"/>
      <c r="BI60" s="453"/>
      <c r="BJ60" s="453"/>
      <c r="BK60" s="453"/>
      <c r="BL60" s="472"/>
      <c r="BM60" s="468"/>
      <c r="BN60" s="453"/>
      <c r="BO60" s="453"/>
      <c r="BP60" s="453"/>
      <c r="BQ60" s="472"/>
      <c r="BR60" s="468"/>
      <c r="BS60" s="453"/>
      <c r="BT60" s="453"/>
      <c r="BU60" s="453"/>
      <c r="BV60" s="453"/>
      <c r="BW60" s="453"/>
      <c r="BX60" s="453"/>
      <c r="BY60" s="454"/>
      <c r="BZ60" s="454"/>
      <c r="CA60" s="454"/>
      <c r="CB60" s="454"/>
      <c r="CC60" s="454"/>
      <c r="CD60" s="454"/>
      <c r="CE60" s="454"/>
      <c r="CF60" s="454"/>
      <c r="CG60" s="454"/>
      <c r="CH60" s="454"/>
      <c r="CI60" s="454"/>
      <c r="CJ60" s="3"/>
      <c r="CK60" s="3"/>
      <c r="CL60" s="3"/>
      <c r="CM60" s="3"/>
      <c r="CN60" s="3"/>
      <c r="CO60" s="3"/>
      <c r="CP60" s="3"/>
      <c r="CQ60" s="3"/>
      <c r="CR60" s="3"/>
      <c r="CS60" s="3"/>
      <c r="CT60" s="3"/>
      <c r="CU60" s="3"/>
      <c r="CV60" s="3"/>
      <c r="CW60" s="3"/>
      <c r="CX60" s="3"/>
      <c r="CY60" s="3"/>
      <c r="CZ60" s="3"/>
    </row>
    <row r="61" s="331" customFormat="true" ht="15" customHeight="true" x14ac:dyDescent="0.2">
      <c r="A61" s="777"/>
      <c r="B61" s="397" t="s">
        <v>181</v>
      </c>
      <c r="C61" s="112">
        <v>0.9634038442676135</v>
      </c>
      <c r="D61" s="111">
        <v>3.1650329339329466</v>
      </c>
      <c r="E61" s="111">
        <v>4.3628148410717156</v>
      </c>
      <c r="F61" s="111">
        <v>0.25044361954881911</v>
      </c>
      <c r="G61" s="110">
        <v>0.21858289106038392</v>
      </c>
      <c r="H61" s="109">
        <v>0.7710398787617011</v>
      </c>
      <c r="I61" s="111">
        <v>0.29277343279584628</v>
      </c>
      <c r="J61" s="111">
        <v>5.2779378516099353E-2</v>
      </c>
      <c r="K61" s="111">
        <v>0.29413737468728807</v>
      </c>
      <c r="L61" s="108">
        <v>0</v>
      </c>
      <c r="M61" s="112">
        <v>5.1690972015533045</v>
      </c>
      <c r="N61" s="111">
        <v>5.481332929567138</v>
      </c>
      <c r="O61" s="111">
        <v>6.2995789609340509</v>
      </c>
      <c r="P61" s="111">
        <v>5.0778608856420782</v>
      </c>
      <c r="Q61" s="110">
        <v>3.8945081124614327</v>
      </c>
      <c r="R61" s="109">
        <v>0</v>
      </c>
      <c r="S61" s="111">
        <v>11.50743303335541</v>
      </c>
      <c r="T61" s="111">
        <v>0</v>
      </c>
      <c r="U61" s="111">
        <v>0</v>
      </c>
      <c r="V61" s="111">
        <v>5.6724734230234173</v>
      </c>
      <c r="W61" s="111">
        <v>5.6881755715111035</v>
      </c>
      <c r="X61" s="111">
        <v>0</v>
      </c>
      <c r="Y61" s="111">
        <v>1.6593096236012295</v>
      </c>
      <c r="Z61" s="111">
        <v>0</v>
      </c>
      <c r="AA61" s="111">
        <v>0</v>
      </c>
      <c r="AB61" s="111">
        <v>1.0597896584112634</v>
      </c>
      <c r="AC61" s="111">
        <v>2.4642812286943561</v>
      </c>
      <c r="AD61" s="111">
        <v>1.2585358874484651</v>
      </c>
      <c r="AE61" s="111">
        <v>3.466771633580338</v>
      </c>
      <c r="AF61" s="111">
        <v>2.5149788932744106</v>
      </c>
      <c r="AG61" s="111">
        <v>0</v>
      </c>
      <c r="AH61" s="111">
        <v>2.0368595160564276</v>
      </c>
      <c r="AI61" s="108">
        <v>0.67603429191741637</v>
      </c>
      <c r="AJ61" s="456"/>
      <c r="AK61" s="456"/>
      <c r="AL61" s="456"/>
      <c r="AM61" s="456"/>
      <c r="AN61" s="456"/>
      <c r="AO61" s="456"/>
      <c r="AP61" s="456"/>
      <c r="AQ61" s="456"/>
      <c r="AR61" s="456"/>
      <c r="AS61" s="456"/>
      <c r="AT61" s="456"/>
      <c r="AU61" s="456"/>
      <c r="AV61" s="456"/>
      <c r="AW61" s="456"/>
      <c r="AX61" s="456"/>
      <c r="AY61" s="456"/>
      <c r="AZ61" s="169"/>
      <c r="BA61" s="598"/>
      <c r="BB61" s="597"/>
      <c r="BC61" s="468"/>
      <c r="BD61" s="453"/>
      <c r="BE61" s="453"/>
      <c r="BF61" s="453"/>
      <c r="BG61" s="472"/>
      <c r="BH61" s="468"/>
      <c r="BI61" s="453"/>
      <c r="BJ61" s="453"/>
      <c r="BK61" s="453"/>
      <c r="BL61" s="472"/>
      <c r="BM61" s="468"/>
      <c r="BN61" s="453"/>
      <c r="BO61" s="453"/>
      <c r="BP61" s="453"/>
      <c r="BQ61" s="472"/>
      <c r="BR61" s="468"/>
      <c r="BS61" s="453"/>
      <c r="BT61" s="453"/>
      <c r="BU61" s="453"/>
      <c r="BV61" s="453"/>
      <c r="BW61" s="453"/>
      <c r="BX61" s="453"/>
      <c r="BY61" s="454"/>
      <c r="BZ61" s="454"/>
      <c r="CA61" s="454"/>
      <c r="CB61" s="454"/>
      <c r="CC61" s="454"/>
      <c r="CD61" s="454"/>
      <c r="CE61" s="454"/>
      <c r="CF61" s="454"/>
      <c r="CG61" s="454"/>
      <c r="CH61" s="454"/>
      <c r="CI61" s="454"/>
      <c r="CJ61" s="3"/>
      <c r="CK61" s="3"/>
      <c r="CL61" s="3"/>
      <c r="CM61" s="3"/>
      <c r="CN61" s="3"/>
      <c r="CO61" s="3"/>
      <c r="CP61" s="3"/>
      <c r="CQ61" s="3"/>
      <c r="CR61" s="3"/>
      <c r="CS61" s="3"/>
      <c r="CT61" s="3"/>
      <c r="CU61" s="3"/>
      <c r="CV61" s="3"/>
      <c r="CW61" s="3"/>
      <c r="CX61" s="3"/>
      <c r="CY61" s="3"/>
      <c r="CZ61" s="3"/>
    </row>
    <row r="62" s="331" customFormat="true" ht="15" customHeight="true" x14ac:dyDescent="0.2">
      <c r="A62" s="777"/>
      <c r="B62" s="397" t="s">
        <v>182</v>
      </c>
      <c r="C62" s="112">
        <v>1.1130193887672399</v>
      </c>
      <c r="D62" s="111">
        <v>2.8548086724813775</v>
      </c>
      <c r="E62" s="111">
        <v>3.1752140627404932</v>
      </c>
      <c r="F62" s="111">
        <v>1.9111710547578202E-2</v>
      </c>
      <c r="G62" s="110">
        <v>8.8107464933902369E-2</v>
      </c>
      <c r="H62" s="109">
        <v>1.0287463980285219</v>
      </c>
      <c r="I62" s="111">
        <v>0.6077520938099501</v>
      </c>
      <c r="J62" s="111">
        <v>6.031928973268498E-2</v>
      </c>
      <c r="K62" s="111">
        <v>0</v>
      </c>
      <c r="L62" s="108">
        <v>0</v>
      </c>
      <c r="M62" s="112">
        <v>5.5556366953651324</v>
      </c>
      <c r="N62" s="111">
        <v>2.8900128598551582</v>
      </c>
      <c r="O62" s="111">
        <v>3.4392446604703899</v>
      </c>
      <c r="P62" s="111">
        <v>4.2953913184199042</v>
      </c>
      <c r="Q62" s="110">
        <v>3.5731496113688332</v>
      </c>
      <c r="R62" s="109">
        <v>0</v>
      </c>
      <c r="S62" s="111">
        <v>2.3939132279336284</v>
      </c>
      <c r="T62" s="111">
        <v>0.47095408055019333</v>
      </c>
      <c r="U62" s="111">
        <v>0</v>
      </c>
      <c r="V62" s="111">
        <v>3.7089249304383882</v>
      </c>
      <c r="W62" s="111">
        <v>0.25675792510293177</v>
      </c>
      <c r="X62" s="111">
        <v>0.18303866622307072</v>
      </c>
      <c r="Y62" s="111">
        <v>0.1810155953019523</v>
      </c>
      <c r="Z62" s="111">
        <v>0</v>
      </c>
      <c r="AA62" s="111">
        <v>2.4226726155428082</v>
      </c>
      <c r="AB62" s="111">
        <v>0.48783968403058153</v>
      </c>
      <c r="AC62" s="111">
        <v>5.0804702043630225</v>
      </c>
      <c r="AD62" s="111">
        <v>0.54381180321847256</v>
      </c>
      <c r="AE62" s="111">
        <v>7.5693703789963707E-2</v>
      </c>
      <c r="AF62" s="111">
        <v>4.9481753774401946</v>
      </c>
      <c r="AG62" s="111">
        <v>3.6006027863477374</v>
      </c>
      <c r="AH62" s="111">
        <v>0</v>
      </c>
      <c r="AI62" s="108">
        <v>0.17334212613267086</v>
      </c>
      <c r="AJ62" s="456"/>
      <c r="AK62" s="456"/>
      <c r="AL62" s="456"/>
      <c r="AM62" s="456"/>
      <c r="AN62" s="456"/>
      <c r="AO62" s="456"/>
      <c r="AP62" s="456"/>
      <c r="AQ62" s="456"/>
      <c r="AR62" s="456"/>
      <c r="AS62" s="456"/>
      <c r="AT62" s="456"/>
      <c r="AU62" s="456"/>
      <c r="AV62" s="456"/>
      <c r="AW62" s="456"/>
      <c r="AX62" s="456"/>
      <c r="AY62" s="456"/>
      <c r="AZ62" s="169"/>
      <c r="BA62" s="598"/>
      <c r="BB62" s="597"/>
      <c r="BC62" s="468"/>
      <c r="BD62" s="453"/>
      <c r="BE62" s="453"/>
      <c r="BF62" s="453"/>
      <c r="BG62" s="472"/>
      <c r="BH62" s="468"/>
      <c r="BI62" s="453"/>
      <c r="BJ62" s="453"/>
      <c r="BK62" s="453"/>
      <c r="BL62" s="472"/>
      <c r="BM62" s="468"/>
      <c r="BN62" s="453"/>
      <c r="BO62" s="453"/>
      <c r="BP62" s="453"/>
      <c r="BQ62" s="472"/>
      <c r="BR62" s="468"/>
      <c r="BS62" s="453"/>
      <c r="BT62" s="453"/>
      <c r="BU62" s="453"/>
      <c r="BV62" s="453"/>
      <c r="BW62" s="453"/>
      <c r="BX62" s="453"/>
      <c r="BY62" s="454"/>
      <c r="BZ62" s="454"/>
      <c r="CA62" s="454"/>
      <c r="CB62" s="454"/>
      <c r="CC62" s="454"/>
      <c r="CD62" s="454"/>
      <c r="CE62" s="454"/>
      <c r="CF62" s="454"/>
      <c r="CG62" s="454"/>
      <c r="CH62" s="454"/>
      <c r="CI62" s="454"/>
      <c r="CJ62" s="3"/>
      <c r="CK62" s="3"/>
      <c r="CL62" s="3"/>
      <c r="CM62" s="3"/>
      <c r="CN62" s="3"/>
      <c r="CO62" s="3"/>
      <c r="CP62" s="3"/>
      <c r="CQ62" s="3"/>
      <c r="CR62" s="3"/>
      <c r="CS62" s="3"/>
      <c r="CT62" s="3"/>
      <c r="CU62" s="3"/>
      <c r="CV62" s="3"/>
      <c r="CW62" s="3"/>
      <c r="CX62" s="3"/>
      <c r="CY62" s="3"/>
      <c r="CZ62" s="3"/>
    </row>
    <row r="63" s="331" customFormat="true" ht="15" customHeight="true" x14ac:dyDescent="0.2">
      <c r="A63" s="777"/>
      <c r="B63" s="397" t="s">
        <v>183</v>
      </c>
      <c r="C63" s="112">
        <v>4.6167052267532219E-2</v>
      </c>
      <c r="D63" s="111">
        <v>1.023802879175405</v>
      </c>
      <c r="E63" s="111">
        <v>1.259327688836585</v>
      </c>
      <c r="F63" s="111">
        <v>0</v>
      </c>
      <c r="G63" s="110">
        <v>0</v>
      </c>
      <c r="H63" s="109">
        <v>0</v>
      </c>
      <c r="I63" s="111">
        <v>0</v>
      </c>
      <c r="J63" s="111">
        <v>0</v>
      </c>
      <c r="K63" s="111">
        <v>0</v>
      </c>
      <c r="L63" s="108">
        <v>0</v>
      </c>
      <c r="M63" s="112">
        <v>1.8644068112624261</v>
      </c>
      <c r="N63" s="111">
        <v>0.8875336791106333</v>
      </c>
      <c r="O63" s="111">
        <v>2.1389737634414283</v>
      </c>
      <c r="P63" s="111">
        <v>1.6307382338676437</v>
      </c>
      <c r="Q63" s="110">
        <v>1.0570430503883939</v>
      </c>
      <c r="R63" s="109">
        <v>0</v>
      </c>
      <c r="S63" s="111">
        <v>0</v>
      </c>
      <c r="T63" s="111">
        <v>0</v>
      </c>
      <c r="U63" s="111">
        <v>0</v>
      </c>
      <c r="V63" s="111">
        <v>0</v>
      </c>
      <c r="W63" s="111">
        <v>0</v>
      </c>
      <c r="X63" s="111">
        <v>1.9219059953422424</v>
      </c>
      <c r="Y63" s="111">
        <v>0</v>
      </c>
      <c r="Z63" s="111">
        <v>0</v>
      </c>
      <c r="AA63" s="111">
        <v>0</v>
      </c>
      <c r="AB63" s="111">
        <v>0</v>
      </c>
      <c r="AC63" s="111">
        <v>1.5865920239539009</v>
      </c>
      <c r="AD63" s="111">
        <v>0</v>
      </c>
      <c r="AE63" s="111">
        <v>0</v>
      </c>
      <c r="AF63" s="111">
        <v>3.0766110986994333</v>
      </c>
      <c r="AG63" s="111">
        <v>0</v>
      </c>
      <c r="AH63" s="111">
        <v>0</v>
      </c>
      <c r="AI63" s="108">
        <v>0</v>
      </c>
      <c r="AJ63" s="456"/>
      <c r="AK63" s="456"/>
      <c r="AL63" s="456"/>
      <c r="AM63" s="456"/>
      <c r="AN63" s="456"/>
      <c r="AO63" s="456"/>
      <c r="AP63" s="456"/>
      <c r="AQ63" s="456"/>
      <c r="AR63" s="456"/>
      <c r="AS63" s="456"/>
      <c r="AT63" s="456"/>
      <c r="AU63" s="456"/>
      <c r="AV63" s="456"/>
      <c r="AW63" s="456"/>
      <c r="AX63" s="456"/>
      <c r="AY63" s="456"/>
      <c r="AZ63" s="169"/>
      <c r="BA63" s="598"/>
      <c r="BB63" s="597"/>
      <c r="BC63" s="468"/>
      <c r="BD63" s="453"/>
      <c r="BE63" s="453"/>
      <c r="BF63" s="453"/>
      <c r="BG63" s="472"/>
      <c r="BH63" s="468"/>
      <c r="BI63" s="453"/>
      <c r="BJ63" s="453"/>
      <c r="BK63" s="453"/>
      <c r="BL63" s="472"/>
      <c r="BM63" s="468"/>
      <c r="BN63" s="453"/>
      <c r="BO63" s="453"/>
      <c r="BP63" s="453"/>
      <c r="BQ63" s="472"/>
      <c r="BR63" s="468"/>
      <c r="BS63" s="453"/>
      <c r="BT63" s="453"/>
      <c r="BU63" s="453"/>
      <c r="BV63" s="453"/>
      <c r="BW63" s="453"/>
      <c r="BX63" s="453"/>
      <c r="BY63" s="454"/>
      <c r="BZ63" s="454"/>
      <c r="CA63" s="454"/>
      <c r="CB63" s="454"/>
      <c r="CC63" s="454"/>
      <c r="CD63" s="454"/>
      <c r="CE63" s="454"/>
      <c r="CF63" s="454"/>
      <c r="CG63" s="454"/>
      <c r="CH63" s="454"/>
      <c r="CI63" s="454"/>
      <c r="CJ63" s="3"/>
      <c r="CK63" s="3"/>
      <c r="CL63" s="3"/>
      <c r="CM63" s="3"/>
      <c r="CN63" s="3"/>
      <c r="CO63" s="3"/>
      <c r="CP63" s="3"/>
      <c r="CQ63" s="3"/>
      <c r="CR63" s="3"/>
      <c r="CS63" s="3"/>
      <c r="CT63" s="3"/>
      <c r="CU63" s="3"/>
      <c r="CV63" s="3"/>
      <c r="CW63" s="3"/>
      <c r="CX63" s="3"/>
      <c r="CY63" s="3"/>
      <c r="CZ63" s="3"/>
    </row>
    <row r="64" s="331" customFormat="true" ht="15" customHeight="true" x14ac:dyDescent="0.2">
      <c r="A64" s="777"/>
      <c r="B64" s="397" t="s">
        <v>184</v>
      </c>
      <c r="C64" s="112">
        <v>0</v>
      </c>
      <c r="D64" s="111">
        <v>3.6135891148369612E-2</v>
      </c>
      <c r="E64" s="111">
        <v>0.12229879500530462</v>
      </c>
      <c r="F64" s="111">
        <v>0</v>
      </c>
      <c r="G64" s="110">
        <v>0</v>
      </c>
      <c r="H64" s="109">
        <v>0</v>
      </c>
      <c r="I64" s="111">
        <v>0</v>
      </c>
      <c r="J64" s="111">
        <v>0</v>
      </c>
      <c r="K64" s="111">
        <v>0</v>
      </c>
      <c r="L64" s="108">
        <v>0</v>
      </c>
      <c r="M64" s="112">
        <v>1.6664873499510343E-2</v>
      </c>
      <c r="N64" s="111">
        <v>0.26926235085249617</v>
      </c>
      <c r="O64" s="111">
        <v>0.1436256648469352</v>
      </c>
      <c r="P64" s="111">
        <v>8.2533002261190577E-2</v>
      </c>
      <c r="Q64" s="110">
        <v>0</v>
      </c>
      <c r="R64" s="109">
        <v>0</v>
      </c>
      <c r="S64" s="111">
        <v>0</v>
      </c>
      <c r="T64" s="111">
        <v>0</v>
      </c>
      <c r="U64" s="111">
        <v>0</v>
      </c>
      <c r="V64" s="111">
        <v>0</v>
      </c>
      <c r="W64" s="111">
        <v>0</v>
      </c>
      <c r="X64" s="111">
        <v>0</v>
      </c>
      <c r="Y64" s="111">
        <v>0</v>
      </c>
      <c r="Z64" s="111">
        <v>0</v>
      </c>
      <c r="AA64" s="111">
        <v>0</v>
      </c>
      <c r="AB64" s="111">
        <v>0</v>
      </c>
      <c r="AC64" s="111">
        <v>0</v>
      </c>
      <c r="AD64" s="111">
        <v>0</v>
      </c>
      <c r="AE64" s="111">
        <v>0</v>
      </c>
      <c r="AF64" s="111">
        <v>0</v>
      </c>
      <c r="AG64" s="111">
        <v>0</v>
      </c>
      <c r="AH64" s="111">
        <v>0</v>
      </c>
      <c r="AI64" s="108">
        <v>1.0747211820225593</v>
      </c>
      <c r="AJ64" s="456"/>
      <c r="AK64" s="456"/>
      <c r="AL64" s="456"/>
      <c r="AM64" s="456"/>
      <c r="AN64" s="456"/>
      <c r="AO64" s="456"/>
      <c r="AP64" s="456"/>
      <c r="AQ64" s="456"/>
      <c r="AR64" s="456"/>
      <c r="AS64" s="456"/>
      <c r="AT64" s="456"/>
      <c r="AU64" s="456"/>
      <c r="AV64" s="456"/>
      <c r="AW64" s="456"/>
      <c r="AX64" s="456"/>
      <c r="AY64" s="456"/>
      <c r="AZ64" s="169"/>
      <c r="BA64" s="598"/>
      <c r="BB64" s="597"/>
      <c r="BC64" s="468"/>
      <c r="BD64" s="453"/>
      <c r="BE64" s="453"/>
      <c r="BF64" s="453"/>
      <c r="BG64" s="472"/>
      <c r="BH64" s="468"/>
      <c r="BI64" s="453"/>
      <c r="BJ64" s="453"/>
      <c r="BK64" s="453"/>
      <c r="BL64" s="472"/>
      <c r="BM64" s="468"/>
      <c r="BN64" s="453"/>
      <c r="BO64" s="453"/>
      <c r="BP64" s="453"/>
      <c r="BQ64" s="472"/>
      <c r="BR64" s="468"/>
      <c r="BS64" s="453"/>
      <c r="BT64" s="453"/>
      <c r="BU64" s="453"/>
      <c r="BV64" s="453"/>
      <c r="BW64" s="453"/>
      <c r="BX64" s="453"/>
      <c r="BY64" s="454"/>
      <c r="BZ64" s="454"/>
      <c r="CA64" s="454"/>
      <c r="CB64" s="454"/>
      <c r="CC64" s="454"/>
      <c r="CD64" s="454"/>
      <c r="CE64" s="454"/>
      <c r="CF64" s="454"/>
      <c r="CG64" s="454"/>
      <c r="CH64" s="454"/>
      <c r="CI64" s="454"/>
      <c r="CJ64" s="3"/>
      <c r="CK64" s="3"/>
      <c r="CL64" s="3"/>
      <c r="CM64" s="3"/>
      <c r="CN64" s="3"/>
      <c r="CO64" s="3"/>
      <c r="CP64" s="3"/>
      <c r="CQ64" s="3"/>
      <c r="CR64" s="3"/>
      <c r="CS64" s="3"/>
      <c r="CT64" s="3"/>
      <c r="CU64" s="3"/>
      <c r="CV64" s="3"/>
      <c r="CW64" s="3"/>
      <c r="CX64" s="3"/>
      <c r="CY64" s="3"/>
      <c r="CZ64" s="3"/>
    </row>
    <row r="65" s="331" customFormat="true" ht="15" customHeight="true" x14ac:dyDescent="0.2">
      <c r="A65" s="777"/>
      <c r="B65" s="397" t="s">
        <v>185</v>
      </c>
      <c r="C65" s="112">
        <v>0.22321555297143614</v>
      </c>
      <c r="D65" s="111">
        <v>2.4723035310738082</v>
      </c>
      <c r="E65" s="111">
        <v>4.8902516035954857</v>
      </c>
      <c r="F65" s="111">
        <v>0.20992127807363015</v>
      </c>
      <c r="G65" s="110">
        <v>0.30621759297940571</v>
      </c>
      <c r="H65" s="109">
        <v>6.7587097106401428E-2</v>
      </c>
      <c r="I65" s="111">
        <v>0</v>
      </c>
      <c r="J65" s="111">
        <v>6.7859200949270615E-2</v>
      </c>
      <c r="K65" s="111">
        <v>5.9948790692397599E-2</v>
      </c>
      <c r="L65" s="108">
        <v>2.2594841168798851E-2</v>
      </c>
      <c r="M65" s="112">
        <v>9.6076049945150572</v>
      </c>
      <c r="N65" s="111">
        <v>4.7629148943510824</v>
      </c>
      <c r="O65" s="111">
        <v>3.4600489038898479</v>
      </c>
      <c r="P65" s="111">
        <v>2.8834232765266363</v>
      </c>
      <c r="Q65" s="110">
        <v>5.121409266236344</v>
      </c>
      <c r="R65" s="109">
        <v>0</v>
      </c>
      <c r="S65" s="111">
        <v>6.005966680232989</v>
      </c>
      <c r="T65" s="111">
        <v>0</v>
      </c>
      <c r="U65" s="111">
        <v>0</v>
      </c>
      <c r="V65" s="111">
        <v>0.3090770775365323</v>
      </c>
      <c r="W65" s="111">
        <v>5.9251828869907333E-2</v>
      </c>
      <c r="X65" s="111">
        <v>0</v>
      </c>
      <c r="Y65" s="111">
        <v>1.9610022824378164</v>
      </c>
      <c r="Z65" s="111">
        <v>2.1818900442721314</v>
      </c>
      <c r="AA65" s="111">
        <v>1.9092585513218157</v>
      </c>
      <c r="AB65" s="111">
        <v>0.89156907771106297</v>
      </c>
      <c r="AC65" s="111">
        <v>2.0254366263241286</v>
      </c>
      <c r="AD65" s="111">
        <v>9.1360382940703388</v>
      </c>
      <c r="AE65" s="111">
        <v>0</v>
      </c>
      <c r="AF65" s="111">
        <v>0</v>
      </c>
      <c r="AG65" s="111">
        <v>0.385778869965829</v>
      </c>
      <c r="AH65" s="111">
        <v>10.961066039795183</v>
      </c>
      <c r="AI65" s="108">
        <v>3.934866263211628</v>
      </c>
      <c r="AJ65" s="456"/>
      <c r="AK65" s="456"/>
      <c r="AL65" s="456"/>
      <c r="AM65" s="456"/>
      <c r="AN65" s="456"/>
      <c r="AO65" s="456"/>
      <c r="AP65" s="456"/>
      <c r="AQ65" s="456"/>
      <c r="AR65" s="456"/>
      <c r="AS65" s="456"/>
      <c r="AT65" s="456"/>
      <c r="AU65" s="456"/>
      <c r="AV65" s="456"/>
      <c r="AW65" s="456"/>
      <c r="AX65" s="456"/>
      <c r="AY65" s="456"/>
      <c r="AZ65" s="169"/>
      <c r="BA65" s="598"/>
      <c r="BB65" s="597"/>
      <c r="BC65" s="468"/>
      <c r="BD65" s="453"/>
      <c r="BE65" s="453"/>
      <c r="BF65" s="453"/>
      <c r="BG65" s="472"/>
      <c r="BH65" s="468"/>
      <c r="BI65" s="453"/>
      <c r="BJ65" s="453"/>
      <c r="BK65" s="453"/>
      <c r="BL65" s="472"/>
      <c r="BM65" s="468"/>
      <c r="BN65" s="453"/>
      <c r="BO65" s="453"/>
      <c r="BP65" s="453"/>
      <c r="BQ65" s="472"/>
      <c r="BR65" s="468"/>
      <c r="BS65" s="453"/>
      <c r="BT65" s="453"/>
      <c r="BU65" s="453"/>
      <c r="BV65" s="453"/>
      <c r="BW65" s="453"/>
      <c r="BX65" s="453"/>
      <c r="BY65" s="454"/>
      <c r="BZ65" s="454"/>
      <c r="CA65" s="454"/>
      <c r="CB65" s="454"/>
      <c r="CC65" s="454"/>
      <c r="CD65" s="454"/>
      <c r="CE65" s="454"/>
      <c r="CF65" s="454"/>
      <c r="CG65" s="454"/>
      <c r="CH65" s="454"/>
      <c r="CI65" s="454"/>
      <c r="CJ65" s="3"/>
      <c r="CK65" s="3"/>
      <c r="CL65" s="3"/>
      <c r="CM65" s="3"/>
      <c r="CN65" s="3"/>
      <c r="CO65" s="3"/>
      <c r="CP65" s="3"/>
      <c r="CQ65" s="3"/>
      <c r="CR65" s="3"/>
      <c r="CS65" s="3"/>
      <c r="CT65" s="3"/>
      <c r="CU65" s="3"/>
      <c r="CV65" s="3"/>
      <c r="CW65" s="3"/>
      <c r="CX65" s="3"/>
      <c r="CY65" s="3"/>
      <c r="CZ65" s="3"/>
    </row>
    <row r="66" s="331" customFormat="true" ht="15" customHeight="true" x14ac:dyDescent="0.2">
      <c r="A66" s="777"/>
      <c r="B66" s="397" t="s">
        <v>186</v>
      </c>
      <c r="C66" s="112">
        <v>0.12652953349087051</v>
      </c>
      <c r="D66" s="111">
        <v>0.77250769546815279</v>
      </c>
      <c r="E66" s="111">
        <v>1.0006012615542017</v>
      </c>
      <c r="F66" s="111">
        <v>3.7908688188989202E-2</v>
      </c>
      <c r="G66" s="110">
        <v>1.568059421340812E-2</v>
      </c>
      <c r="H66" s="109">
        <v>3.1612167315241184E-2</v>
      </c>
      <c r="I66" s="111">
        <v>0</v>
      </c>
      <c r="J66" s="111">
        <v>0</v>
      </c>
      <c r="K66" s="111">
        <v>0</v>
      </c>
      <c r="L66" s="108">
        <v>0</v>
      </c>
      <c r="M66" s="112">
        <v>1.8581600687591575</v>
      </c>
      <c r="N66" s="111">
        <v>1.1207660882139883</v>
      </c>
      <c r="O66" s="111">
        <v>1.0300939453342837</v>
      </c>
      <c r="P66" s="111">
        <v>1.2572057128280918</v>
      </c>
      <c r="Q66" s="110">
        <v>0.99990023840325037</v>
      </c>
      <c r="R66" s="109">
        <v>0</v>
      </c>
      <c r="S66" s="111">
        <v>0.11866709016390586</v>
      </c>
      <c r="T66" s="111">
        <v>0</v>
      </c>
      <c r="U66" s="111">
        <v>0</v>
      </c>
      <c r="V66" s="111">
        <v>0.12726703192680744</v>
      </c>
      <c r="W66" s="111">
        <v>2.1133152296933617</v>
      </c>
      <c r="X66" s="111">
        <v>0.36607733244614143</v>
      </c>
      <c r="Y66" s="111">
        <v>0.1055924305928055</v>
      </c>
      <c r="Z66" s="111">
        <v>0.24437168495847869</v>
      </c>
      <c r="AA66" s="111">
        <v>0.3208837901381203</v>
      </c>
      <c r="AB66" s="111">
        <v>0</v>
      </c>
      <c r="AC66" s="111">
        <v>0.33757277105402139</v>
      </c>
      <c r="AD66" s="111">
        <v>1.4605231286438976</v>
      </c>
      <c r="AE66" s="111">
        <v>0.58147087853409241</v>
      </c>
      <c r="AF66" s="111">
        <v>2.1536277690896033</v>
      </c>
      <c r="AG66" s="111">
        <v>0</v>
      </c>
      <c r="AH66" s="111">
        <v>0.31070738380521778</v>
      </c>
      <c r="AI66" s="108">
        <v>0.74537114237048474</v>
      </c>
      <c r="AJ66" s="456"/>
      <c r="AK66" s="456"/>
      <c r="AL66" s="456"/>
      <c r="AM66" s="456"/>
      <c r="AN66" s="456"/>
      <c r="AO66" s="456"/>
      <c r="AP66" s="456"/>
      <c r="AQ66" s="456"/>
      <c r="AR66" s="456"/>
      <c r="AS66" s="456"/>
      <c r="AT66" s="456"/>
      <c r="AU66" s="456"/>
      <c r="AV66" s="456"/>
      <c r="AW66" s="456"/>
      <c r="AX66" s="456"/>
      <c r="AY66" s="456"/>
      <c r="AZ66" s="169"/>
      <c r="BA66" s="598"/>
      <c r="BB66" s="597"/>
      <c r="BC66" s="468"/>
      <c r="BD66" s="453"/>
      <c r="BE66" s="453"/>
      <c r="BF66" s="453"/>
      <c r="BG66" s="472"/>
      <c r="BH66" s="468"/>
      <c r="BI66" s="453"/>
      <c r="BJ66" s="453"/>
      <c r="BK66" s="453"/>
      <c r="BL66" s="472"/>
      <c r="BM66" s="468"/>
      <c r="BN66" s="453"/>
      <c r="BO66" s="453"/>
      <c r="BP66" s="453"/>
      <c r="BQ66" s="472"/>
      <c r="BR66" s="468"/>
      <c r="BS66" s="453"/>
      <c r="BT66" s="453"/>
      <c r="BU66" s="453"/>
      <c r="BV66" s="453"/>
      <c r="BW66" s="453"/>
      <c r="BX66" s="453"/>
      <c r="BY66" s="454"/>
      <c r="BZ66" s="454"/>
      <c r="CA66" s="454"/>
      <c r="CB66" s="454"/>
      <c r="CC66" s="454"/>
      <c r="CD66" s="454"/>
      <c r="CE66" s="454"/>
      <c r="CF66" s="454"/>
      <c r="CG66" s="454"/>
      <c r="CH66" s="454"/>
      <c r="CI66" s="454"/>
      <c r="CJ66" s="3"/>
      <c r="CK66" s="3"/>
      <c r="CL66" s="3"/>
      <c r="CM66" s="3"/>
      <c r="CN66" s="3"/>
      <c r="CO66" s="3"/>
      <c r="CP66" s="3"/>
      <c r="CQ66" s="3"/>
      <c r="CR66" s="3"/>
      <c r="CS66" s="3"/>
      <c r="CT66" s="3"/>
      <c r="CU66" s="3"/>
      <c r="CV66" s="3"/>
      <c r="CW66" s="3"/>
      <c r="CX66" s="3"/>
      <c r="CY66" s="3"/>
      <c r="CZ66" s="3"/>
    </row>
    <row r="67" s="331" customFormat="true" ht="15" customHeight="true" x14ac:dyDescent="0.2">
      <c r="A67" s="777"/>
      <c r="B67" s="397" t="s">
        <v>187</v>
      </c>
      <c r="C67" s="112">
        <v>2.8628340625295778</v>
      </c>
      <c r="D67" s="111">
        <v>20.519672406403526</v>
      </c>
      <c r="E67" s="111">
        <v>23.537511815513003</v>
      </c>
      <c r="F67" s="111">
        <v>0.65943490058724308</v>
      </c>
      <c r="G67" s="110">
        <v>1.0411621573665801</v>
      </c>
      <c r="H67" s="109">
        <v>1.0262803734277433</v>
      </c>
      <c r="I67" s="111">
        <v>2.3394159291547698</v>
      </c>
      <c r="J67" s="111">
        <v>0.64280030105888619</v>
      </c>
      <c r="K67" s="111">
        <v>0.24047707740888885</v>
      </c>
      <c r="L67" s="108">
        <v>0.26433365117592827</v>
      </c>
      <c r="M67" s="112">
        <v>27.537291356809384</v>
      </c>
      <c r="N67" s="111">
        <v>32.725272829633234</v>
      </c>
      <c r="O67" s="111">
        <v>26.756475344398417</v>
      </c>
      <c r="P67" s="111">
        <v>30.307109428811103</v>
      </c>
      <c r="Q67" s="110">
        <v>30.320198127666622</v>
      </c>
      <c r="R67" s="109">
        <v>13.491038715010845</v>
      </c>
      <c r="S67" s="111">
        <v>19.68046367448046</v>
      </c>
      <c r="T67" s="111">
        <v>3.4812416494723752</v>
      </c>
      <c r="U67" s="111">
        <v>3.8958615808846826</v>
      </c>
      <c r="V67" s="111">
        <v>13.331525180102682</v>
      </c>
      <c r="W67" s="111">
        <v>0.51351585020586354</v>
      </c>
      <c r="X67" s="111">
        <v>4.0709316895095862</v>
      </c>
      <c r="Y67" s="111">
        <v>17.507419241155084</v>
      </c>
      <c r="Z67" s="111">
        <v>28.994592567748217</v>
      </c>
      <c r="AA67" s="111">
        <v>19.365336734835562</v>
      </c>
      <c r="AB67" s="111">
        <v>13.687786751196057</v>
      </c>
      <c r="AC67" s="111">
        <v>0.91144648184585775</v>
      </c>
      <c r="AD67" s="111">
        <v>23.343507410748423</v>
      </c>
      <c r="AE67" s="111">
        <v>22.163017673053091</v>
      </c>
      <c r="AF67" s="111">
        <v>0.77891618531527751</v>
      </c>
      <c r="AG67" s="111">
        <v>8.7443210525587904</v>
      </c>
      <c r="AH67" s="111">
        <v>26.385565169566316</v>
      </c>
      <c r="AI67" s="108">
        <v>28.340759463127736</v>
      </c>
      <c r="AJ67" s="456"/>
      <c r="AK67" s="456"/>
      <c r="AL67" s="456"/>
      <c r="AM67" s="456"/>
      <c r="AN67" s="456"/>
      <c r="AO67" s="456"/>
      <c r="AP67" s="456"/>
      <c r="AQ67" s="456"/>
      <c r="AR67" s="456"/>
      <c r="AS67" s="456"/>
      <c r="AT67" s="456"/>
      <c r="AU67" s="456"/>
      <c r="AV67" s="456"/>
      <c r="AW67" s="456"/>
      <c r="AX67" s="456"/>
      <c r="AY67" s="456"/>
      <c r="AZ67" s="169"/>
      <c r="BA67" s="598"/>
      <c r="BB67" s="597"/>
      <c r="BC67" s="468"/>
      <c r="BD67" s="453"/>
      <c r="BE67" s="453"/>
      <c r="BF67" s="453"/>
      <c r="BG67" s="472"/>
      <c r="BH67" s="468"/>
      <c r="BI67" s="453"/>
      <c r="BJ67" s="453"/>
      <c r="BK67" s="453"/>
      <c r="BL67" s="472"/>
      <c r="BM67" s="468"/>
      <c r="BN67" s="453"/>
      <c r="BO67" s="453"/>
      <c r="BP67" s="453"/>
      <c r="BQ67" s="472"/>
      <c r="BR67" s="468"/>
      <c r="BS67" s="453"/>
      <c r="BT67" s="453"/>
      <c r="BU67" s="453"/>
      <c r="BV67" s="453"/>
      <c r="BW67" s="453"/>
      <c r="BX67" s="453"/>
      <c r="BY67" s="454"/>
      <c r="BZ67" s="454"/>
      <c r="CA67" s="454"/>
      <c r="CB67" s="454"/>
      <c r="CC67" s="454"/>
      <c r="CD67" s="454"/>
      <c r="CE67" s="454"/>
      <c r="CF67" s="454"/>
      <c r="CG67" s="454"/>
      <c r="CH67" s="454"/>
      <c r="CI67" s="454"/>
      <c r="CJ67" s="3"/>
      <c r="CK67" s="3"/>
      <c r="CL67" s="3"/>
      <c r="CM67" s="3"/>
      <c r="CN67" s="3"/>
      <c r="CO67" s="3"/>
      <c r="CP67" s="3"/>
      <c r="CQ67" s="3"/>
      <c r="CR67" s="3"/>
      <c r="CS67" s="3"/>
      <c r="CT67" s="3"/>
      <c r="CU67" s="3"/>
      <c r="CV67" s="3"/>
      <c r="CW67" s="3"/>
      <c r="CX67" s="3"/>
      <c r="CY67" s="3"/>
      <c r="CZ67" s="3"/>
    </row>
    <row r="68" s="331" customFormat="true" ht="15" customHeight="true" x14ac:dyDescent="0.2">
      <c r="A68" s="777"/>
      <c r="B68" s="397" t="s">
        <v>188</v>
      </c>
      <c r="C68" s="112">
        <v>1.693943000043395</v>
      </c>
      <c r="D68" s="111">
        <v>4.9961332952761497</v>
      </c>
      <c r="E68" s="111">
        <v>8.735732399478275</v>
      </c>
      <c r="F68" s="111">
        <v>1.3815056366790961</v>
      </c>
      <c r="G68" s="110">
        <v>1.4342773797495232</v>
      </c>
      <c r="H68" s="109">
        <v>0.83796826346849529</v>
      </c>
      <c r="I68" s="111">
        <v>1.835154412581794</v>
      </c>
      <c r="J68" s="111">
        <v>1.1897226973046584</v>
      </c>
      <c r="K68" s="111">
        <v>1.1288127977967741</v>
      </c>
      <c r="L68" s="108">
        <v>0.96536063642225522</v>
      </c>
      <c r="M68" s="112">
        <v>14.41538504980517</v>
      </c>
      <c r="N68" s="111">
        <v>9.2038542194182913</v>
      </c>
      <c r="O68" s="111">
        <v>8.4648637357952943</v>
      </c>
      <c r="P68" s="111">
        <v>6.8488525647087126</v>
      </c>
      <c r="Q68" s="110">
        <v>6.9686818529639485</v>
      </c>
      <c r="R68" s="109">
        <v>6.538966922334227</v>
      </c>
      <c r="S68" s="111">
        <v>0.33198993937878046</v>
      </c>
      <c r="T68" s="111">
        <v>0.61309036442490061</v>
      </c>
      <c r="U68" s="111">
        <v>5.62154132247319</v>
      </c>
      <c r="V68" s="111">
        <v>6.9629219355348964</v>
      </c>
      <c r="W68" s="111">
        <v>0.37593864327190613</v>
      </c>
      <c r="X68" s="111">
        <v>0.27455799933460606</v>
      </c>
      <c r="Y68" s="111">
        <v>0.82637599622225266</v>
      </c>
      <c r="Z68" s="111">
        <v>0.58335028120324417</v>
      </c>
      <c r="AA68" s="111">
        <v>7.7653877213425124</v>
      </c>
      <c r="AB68" s="111">
        <v>0</v>
      </c>
      <c r="AC68" s="111">
        <v>12.237012950708277</v>
      </c>
      <c r="AD68" s="111">
        <v>0.17091228101151995</v>
      </c>
      <c r="AE68" s="111">
        <v>9.4465742329874693</v>
      </c>
      <c r="AF68" s="111">
        <v>6.1727257007931939</v>
      </c>
      <c r="AG68" s="111">
        <v>4.0024557758954753</v>
      </c>
      <c r="AH68" s="111">
        <v>1.5833705670285498</v>
      </c>
      <c r="AI68" s="108">
        <v>1.7843527476745009</v>
      </c>
      <c r="AJ68" s="456"/>
      <c r="AK68" s="456"/>
      <c r="AL68" s="456"/>
      <c r="AM68" s="456"/>
      <c r="AN68" s="456"/>
      <c r="AO68" s="456"/>
      <c r="AP68" s="456"/>
      <c r="AQ68" s="456"/>
      <c r="AR68" s="456"/>
      <c r="AS68" s="456"/>
      <c r="AT68" s="456"/>
      <c r="AU68" s="456"/>
      <c r="AV68" s="456"/>
      <c r="AW68" s="456"/>
      <c r="AX68" s="456"/>
      <c r="AY68" s="456"/>
      <c r="AZ68" s="169"/>
      <c r="BA68" s="598"/>
      <c r="BB68" s="597"/>
      <c r="BC68" s="468"/>
      <c r="BD68" s="453"/>
      <c r="BE68" s="453"/>
      <c r="BF68" s="453"/>
      <c r="BG68" s="472"/>
      <c r="BH68" s="468"/>
      <c r="BI68" s="453"/>
      <c r="BJ68" s="453"/>
      <c r="BK68" s="453"/>
      <c r="BL68" s="472"/>
      <c r="BM68" s="468"/>
      <c r="BN68" s="453"/>
      <c r="BO68" s="453"/>
      <c r="BP68" s="453"/>
      <c r="BQ68" s="472"/>
      <c r="BR68" s="468"/>
      <c r="BS68" s="453"/>
      <c r="BT68" s="453"/>
      <c r="BU68" s="453"/>
      <c r="BV68" s="453"/>
      <c r="BW68" s="453"/>
      <c r="BX68" s="453"/>
      <c r="BY68" s="454"/>
      <c r="BZ68" s="454"/>
      <c r="CA68" s="454"/>
      <c r="CB68" s="454"/>
      <c r="CC68" s="454"/>
      <c r="CD68" s="454"/>
      <c r="CE68" s="454"/>
      <c r="CF68" s="454"/>
      <c r="CG68" s="454"/>
      <c r="CH68" s="454"/>
      <c r="CI68" s="454"/>
      <c r="CJ68" s="3"/>
      <c r="CK68" s="3"/>
      <c r="CL68" s="3"/>
      <c r="CM68" s="3"/>
      <c r="CN68" s="3"/>
      <c r="CO68" s="3"/>
      <c r="CP68" s="3"/>
      <c r="CQ68" s="3"/>
      <c r="CR68" s="3"/>
      <c r="CS68" s="3"/>
      <c r="CT68" s="3"/>
      <c r="CU68" s="3"/>
      <c r="CV68" s="3"/>
      <c r="CW68" s="3"/>
      <c r="CX68" s="3"/>
      <c r="CY68" s="3"/>
      <c r="CZ68" s="3"/>
    </row>
    <row r="69" s="331" customFormat="true" ht="15" customHeight="true" x14ac:dyDescent="0.2">
      <c r="A69" s="777"/>
      <c r="B69" s="397" t="s">
        <v>189</v>
      </c>
      <c r="C69" s="112">
        <v>0.65690307099351763</v>
      </c>
      <c r="D69" s="111">
        <v>1.6055173818075725</v>
      </c>
      <c r="E69" s="111">
        <v>3.3912861749420786</v>
      </c>
      <c r="F69" s="111">
        <v>0.21090653902273376</v>
      </c>
      <c r="G69" s="110">
        <v>0.12194944609598886</v>
      </c>
      <c r="H69" s="109">
        <v>0.60406534050317284</v>
      </c>
      <c r="I69" s="111">
        <v>0.42479925685810865</v>
      </c>
      <c r="J69" s="111">
        <v>0.48931810754924787</v>
      </c>
      <c r="K69" s="111">
        <v>9.2295761461739789E-2</v>
      </c>
      <c r="L69" s="108">
        <v>4.4215067706805715E-2</v>
      </c>
      <c r="M69" s="112">
        <v>4.1193671831046101</v>
      </c>
      <c r="N69" s="111">
        <v>3.5383201595843348</v>
      </c>
      <c r="O69" s="111">
        <v>3.7009529494178759</v>
      </c>
      <c r="P69" s="111">
        <v>2.5393966962136432</v>
      </c>
      <c r="Q69" s="110">
        <v>1.8585440525590777</v>
      </c>
      <c r="R69" s="109">
        <v>3.2144024454110527E-2</v>
      </c>
      <c r="S69" s="111">
        <v>0.16316724897537058</v>
      </c>
      <c r="T69" s="111">
        <v>1.4582611154032961</v>
      </c>
      <c r="U69" s="111">
        <v>0.28538859397374661</v>
      </c>
      <c r="V69" s="111">
        <v>1.2544893147071019</v>
      </c>
      <c r="W69" s="111">
        <v>1.2852862854106961</v>
      </c>
      <c r="X69" s="111">
        <v>2.9057388262912478</v>
      </c>
      <c r="Y69" s="111">
        <v>1.3535039199993086</v>
      </c>
      <c r="Z69" s="111">
        <v>0.14583757030081104</v>
      </c>
      <c r="AA69" s="111">
        <v>6.6240608518965853</v>
      </c>
      <c r="AB69" s="111">
        <v>0.93654907241560748</v>
      </c>
      <c r="AC69" s="111">
        <v>1.4898396938319864</v>
      </c>
      <c r="AD69" s="111">
        <v>0.70160027065512776</v>
      </c>
      <c r="AE69" s="111">
        <v>0.75866576211619308</v>
      </c>
      <c r="AF69" s="111">
        <v>1.025525373956556</v>
      </c>
      <c r="AG69" s="111">
        <v>1.6234860777728639</v>
      </c>
      <c r="AH69" s="111">
        <v>0.13854492461499807</v>
      </c>
      <c r="AI69" s="108">
        <v>0.62267533494971539</v>
      </c>
      <c r="AJ69" s="456"/>
      <c r="AK69" s="456"/>
      <c r="AL69" s="456"/>
      <c r="AM69" s="456"/>
      <c r="AN69" s="456"/>
      <c r="AO69" s="456"/>
      <c r="AP69" s="456"/>
      <c r="AQ69" s="456"/>
      <c r="AR69" s="456"/>
      <c r="AS69" s="456"/>
      <c r="AT69" s="456"/>
      <c r="AU69" s="456"/>
      <c r="AV69" s="456"/>
      <c r="AW69" s="456"/>
      <c r="AX69" s="456"/>
      <c r="AY69" s="456"/>
      <c r="AZ69" s="169"/>
      <c r="BA69" s="598"/>
      <c r="BB69" s="597"/>
      <c r="BC69" s="468"/>
      <c r="BD69" s="453"/>
      <c r="BE69" s="453"/>
      <c r="BF69" s="453"/>
      <c r="BG69" s="472"/>
      <c r="BH69" s="468"/>
      <c r="BI69" s="453"/>
      <c r="BJ69" s="453"/>
      <c r="BK69" s="453"/>
      <c r="BL69" s="472"/>
      <c r="BM69" s="468"/>
      <c r="BN69" s="453"/>
      <c r="BO69" s="453"/>
      <c r="BP69" s="453"/>
      <c r="BQ69" s="472"/>
      <c r="BR69" s="468"/>
      <c r="BS69" s="453"/>
      <c r="BT69" s="453"/>
      <c r="BU69" s="453"/>
      <c r="BV69" s="453"/>
      <c r="BW69" s="453"/>
      <c r="BX69" s="453"/>
      <c r="BY69" s="454"/>
      <c r="BZ69" s="454"/>
      <c r="CA69" s="454"/>
      <c r="CB69" s="454"/>
      <c r="CC69" s="454"/>
      <c r="CD69" s="454"/>
      <c r="CE69" s="454"/>
      <c r="CF69" s="454"/>
      <c r="CG69" s="454"/>
      <c r="CH69" s="454"/>
      <c r="CI69" s="454"/>
      <c r="CJ69" s="3"/>
      <c r="CK69" s="3"/>
      <c r="CL69" s="3"/>
      <c r="CM69" s="3"/>
      <c r="CN69" s="3"/>
      <c r="CO69" s="3"/>
      <c r="CP69" s="3"/>
      <c r="CQ69" s="3"/>
      <c r="CR69" s="3"/>
      <c r="CS69" s="3"/>
      <c r="CT69" s="3"/>
      <c r="CU69" s="3"/>
      <c r="CV69" s="3"/>
      <c r="CW69" s="3"/>
      <c r="CX69" s="3"/>
      <c r="CY69" s="3"/>
      <c r="CZ69" s="3"/>
    </row>
    <row r="70" s="331" customFormat="true" ht="15" customHeight="true" x14ac:dyDescent="0.2">
      <c r="A70" s="135"/>
      <c r="B70" s="129"/>
      <c r="C70" s="112"/>
      <c r="D70" s="111"/>
      <c r="E70" s="111"/>
      <c r="F70" s="111"/>
      <c r="G70" s="110"/>
      <c r="H70" s="109"/>
      <c r="I70" s="111"/>
      <c r="J70" s="111"/>
      <c r="K70" s="111"/>
      <c r="L70" s="108"/>
      <c r="M70" s="112"/>
      <c r="N70" s="111"/>
      <c r="O70" s="111"/>
      <c r="P70" s="111"/>
      <c r="Q70" s="110"/>
      <c r="R70" s="109"/>
      <c r="S70" s="111"/>
      <c r="T70" s="111"/>
      <c r="U70" s="111"/>
      <c r="V70" s="111"/>
      <c r="W70" s="111"/>
      <c r="X70" s="111"/>
      <c r="Y70" s="111"/>
      <c r="Z70" s="111"/>
      <c r="AA70" s="111"/>
      <c r="AB70" s="111"/>
      <c r="AC70" s="111"/>
      <c r="AD70" s="111"/>
      <c r="AE70" s="111"/>
      <c r="AF70" s="111"/>
      <c r="AG70" s="111"/>
      <c r="AH70" s="111"/>
      <c r="AI70" s="108"/>
      <c r="AJ70" s="456"/>
      <c r="AK70" s="456"/>
      <c r="AL70" s="456"/>
      <c r="AM70" s="456"/>
      <c r="AN70" s="456"/>
      <c r="AO70" s="456"/>
      <c r="AP70" s="456"/>
      <c r="AQ70" s="456"/>
      <c r="AR70" s="456"/>
      <c r="AS70" s="456"/>
      <c r="AT70" s="456"/>
      <c r="AU70" s="456"/>
      <c r="AV70" s="456"/>
      <c r="AW70" s="456"/>
      <c r="AX70" s="456"/>
      <c r="AY70" s="456"/>
      <c r="AZ70" s="169"/>
      <c r="BA70" s="598"/>
      <c r="BB70" s="597"/>
      <c r="BC70" s="468"/>
      <c r="BD70" s="453"/>
      <c r="BE70" s="453"/>
      <c r="BF70" s="453"/>
      <c r="BG70" s="472"/>
      <c r="BH70" s="468"/>
      <c r="BI70" s="453"/>
      <c r="BJ70" s="453"/>
      <c r="BK70" s="453"/>
      <c r="BL70" s="472"/>
      <c r="BM70" s="468"/>
      <c r="BN70" s="453"/>
      <c r="BO70" s="453"/>
      <c r="BP70" s="453"/>
      <c r="BQ70" s="472"/>
      <c r="BR70" s="468"/>
      <c r="BS70" s="453"/>
      <c r="BT70" s="453"/>
      <c r="BU70" s="453"/>
      <c r="BV70" s="453"/>
      <c r="BW70" s="453"/>
      <c r="BX70" s="453"/>
      <c r="BY70" s="454"/>
      <c r="BZ70" s="454"/>
      <c r="CA70" s="454"/>
      <c r="CB70" s="454"/>
      <c r="CC70" s="454"/>
      <c r="CD70" s="454"/>
      <c r="CE70" s="454"/>
      <c r="CF70" s="454"/>
      <c r="CG70" s="454"/>
      <c r="CH70" s="454"/>
      <c r="CI70" s="454"/>
      <c r="CJ70" s="3"/>
      <c r="CK70" s="3"/>
      <c r="CL70" s="3"/>
      <c r="CM70" s="3"/>
      <c r="CN70" s="3"/>
      <c r="CO70" s="3"/>
      <c r="CP70" s="3"/>
      <c r="CQ70" s="3"/>
      <c r="CR70" s="3"/>
      <c r="CS70" s="3"/>
      <c r="CT70" s="3"/>
      <c r="CU70" s="3"/>
      <c r="CV70" s="3"/>
      <c r="CW70" s="3"/>
      <c r="CX70" s="3"/>
      <c r="CY70" s="3"/>
      <c r="CZ70" s="3"/>
    </row>
    <row r="71" s="331" customFormat="true" ht="15" customHeight="true" x14ac:dyDescent="0.2">
      <c r="A71" s="135"/>
      <c r="B71" s="129"/>
      <c r="C71" s="112"/>
      <c r="D71" s="111"/>
      <c r="E71" s="111"/>
      <c r="F71" s="111"/>
      <c r="G71" s="110"/>
      <c r="H71" s="109"/>
      <c r="I71" s="111"/>
      <c r="J71" s="111"/>
      <c r="K71" s="111"/>
      <c r="L71" s="108"/>
      <c r="M71" s="112"/>
      <c r="N71" s="111"/>
      <c r="O71" s="111"/>
      <c r="P71" s="111"/>
      <c r="Q71" s="110"/>
      <c r="R71" s="109"/>
      <c r="S71" s="111"/>
      <c r="T71" s="111"/>
      <c r="U71" s="111"/>
      <c r="V71" s="111"/>
      <c r="W71" s="111"/>
      <c r="X71" s="111"/>
      <c r="Y71" s="111"/>
      <c r="Z71" s="111"/>
      <c r="AA71" s="111"/>
      <c r="AB71" s="111"/>
      <c r="AC71" s="111"/>
      <c r="AD71" s="111"/>
      <c r="AE71" s="111"/>
      <c r="AF71" s="111"/>
      <c r="AG71" s="111"/>
      <c r="AH71" s="111"/>
      <c r="AI71" s="108"/>
      <c r="AJ71" s="456"/>
      <c r="AK71" s="456"/>
      <c r="AL71" s="456"/>
      <c r="AM71" s="456"/>
      <c r="AN71" s="456"/>
      <c r="AO71" s="456"/>
      <c r="AP71" s="456"/>
      <c r="AQ71" s="456"/>
      <c r="AR71" s="456"/>
      <c r="AS71" s="456"/>
      <c r="AT71" s="456"/>
      <c r="AU71" s="456"/>
      <c r="AV71" s="456"/>
      <c r="AW71" s="456"/>
      <c r="AX71" s="456"/>
      <c r="AY71" s="456"/>
      <c r="AZ71" s="169"/>
      <c r="BA71" s="598"/>
      <c r="BB71" s="597"/>
      <c r="BC71" s="468"/>
      <c r="BD71" s="453"/>
      <c r="BE71" s="453"/>
      <c r="BF71" s="453"/>
      <c r="BG71" s="472"/>
      <c r="BH71" s="468"/>
      <c r="BI71" s="453"/>
      <c r="BJ71" s="453"/>
      <c r="BK71" s="453"/>
      <c r="BL71" s="472"/>
      <c r="BM71" s="468"/>
      <c r="BN71" s="453"/>
      <c r="BO71" s="453"/>
      <c r="BP71" s="453"/>
      <c r="BQ71" s="472"/>
      <c r="BR71" s="468"/>
      <c r="BS71" s="453"/>
      <c r="BT71" s="453"/>
      <c r="BU71" s="453"/>
      <c r="BV71" s="453"/>
      <c r="BW71" s="453"/>
      <c r="BX71" s="453"/>
      <c r="BY71" s="454"/>
      <c r="BZ71" s="454"/>
      <c r="CA71" s="454"/>
      <c r="CB71" s="454"/>
      <c r="CC71" s="454"/>
      <c r="CD71" s="454"/>
      <c r="CE71" s="454"/>
      <c r="CF71" s="454"/>
      <c r="CG71" s="454"/>
      <c r="CH71" s="454"/>
      <c r="CI71" s="454"/>
      <c r="CJ71" s="3"/>
      <c r="CK71" s="3"/>
      <c r="CL71" s="3"/>
      <c r="CM71" s="3"/>
      <c r="CN71" s="3"/>
      <c r="CO71" s="3"/>
      <c r="CP71" s="3"/>
      <c r="CQ71" s="3"/>
      <c r="CR71" s="3"/>
      <c r="CS71" s="3"/>
      <c r="CT71" s="3"/>
      <c r="CU71" s="3"/>
      <c r="CV71" s="3"/>
      <c r="CW71" s="3"/>
      <c r="CX71" s="3"/>
      <c r="CY71" s="3"/>
      <c r="CZ71" s="3"/>
    </row>
    <row r="72" s="331" customFormat="true" ht="15" customHeight="true" x14ac:dyDescent="0.2">
      <c r="A72" s="135"/>
      <c r="B72" s="129"/>
      <c r="C72" s="112"/>
      <c r="D72" s="111"/>
      <c r="E72" s="111"/>
      <c r="F72" s="111"/>
      <c r="G72" s="110"/>
      <c r="H72" s="109"/>
      <c r="I72" s="111"/>
      <c r="J72" s="111"/>
      <c r="K72" s="111"/>
      <c r="L72" s="108"/>
      <c r="M72" s="112"/>
      <c r="N72" s="111"/>
      <c r="O72" s="111"/>
      <c r="P72" s="111"/>
      <c r="Q72" s="110"/>
      <c r="R72" s="109"/>
      <c r="S72" s="111"/>
      <c r="T72" s="111"/>
      <c r="U72" s="111"/>
      <c r="V72" s="111"/>
      <c r="W72" s="111"/>
      <c r="X72" s="111"/>
      <c r="Y72" s="111"/>
      <c r="Z72" s="111"/>
      <c r="AA72" s="111"/>
      <c r="AB72" s="111"/>
      <c r="AC72" s="111"/>
      <c r="AD72" s="111"/>
      <c r="AE72" s="111"/>
      <c r="AF72" s="111"/>
      <c r="AG72" s="111"/>
      <c r="AH72" s="111"/>
      <c r="AI72" s="108"/>
      <c r="AJ72" s="456"/>
      <c r="AK72" s="456"/>
      <c r="AL72" s="456"/>
      <c r="AM72" s="456"/>
      <c r="AN72" s="456"/>
      <c r="AO72" s="456"/>
      <c r="AP72" s="456"/>
      <c r="AQ72" s="456"/>
      <c r="AR72" s="456"/>
      <c r="AS72" s="456"/>
      <c r="AT72" s="456"/>
      <c r="AU72" s="456"/>
      <c r="AV72" s="456"/>
      <c r="AW72" s="456"/>
      <c r="AX72" s="456"/>
      <c r="AY72" s="456"/>
      <c r="AZ72" s="169"/>
      <c r="BA72" s="598"/>
      <c r="BB72" s="597"/>
      <c r="BC72" s="468"/>
      <c r="BD72" s="453"/>
      <c r="BE72" s="453"/>
      <c r="BF72" s="453"/>
      <c r="BG72" s="472"/>
      <c r="BH72" s="468"/>
      <c r="BI72" s="453"/>
      <c r="BJ72" s="453"/>
      <c r="BK72" s="453"/>
      <c r="BL72" s="472"/>
      <c r="BM72" s="468"/>
      <c r="BN72" s="453"/>
      <c r="BO72" s="453"/>
      <c r="BP72" s="453"/>
      <c r="BQ72" s="472"/>
      <c r="BR72" s="468"/>
      <c r="BS72" s="453"/>
      <c r="BT72" s="453"/>
      <c r="BU72" s="453"/>
      <c r="BV72" s="453"/>
      <c r="BW72" s="453"/>
      <c r="BX72" s="453"/>
      <c r="BY72" s="454"/>
      <c r="BZ72" s="454"/>
      <c r="CA72" s="454"/>
      <c r="CB72" s="454"/>
      <c r="CC72" s="454"/>
      <c r="CD72" s="454"/>
      <c r="CE72" s="454"/>
      <c r="CF72" s="454"/>
      <c r="CG72" s="454"/>
      <c r="CH72" s="454"/>
      <c r="CI72" s="454"/>
      <c r="CJ72" s="3"/>
      <c r="CK72" s="3"/>
      <c r="CL72" s="3"/>
      <c r="CM72" s="3"/>
      <c r="CN72" s="3"/>
      <c r="CO72" s="3"/>
      <c r="CP72" s="3"/>
      <c r="CQ72" s="3"/>
      <c r="CR72" s="3"/>
      <c r="CS72" s="3"/>
      <c r="CT72" s="3"/>
      <c r="CU72" s="3"/>
      <c r="CV72" s="3"/>
      <c r="CW72" s="3"/>
      <c r="CX72" s="3"/>
      <c r="CY72" s="3"/>
      <c r="CZ72" s="3"/>
    </row>
    <row r="73" s="331" customFormat="true" ht="15" customHeight="true" x14ac:dyDescent="0.2">
      <c r="A73" s="135"/>
      <c r="B73" s="129"/>
      <c r="C73" s="112"/>
      <c r="D73" s="111"/>
      <c r="E73" s="111"/>
      <c r="F73" s="111"/>
      <c r="G73" s="110"/>
      <c r="H73" s="109"/>
      <c r="I73" s="111"/>
      <c r="J73" s="111"/>
      <c r="K73" s="111"/>
      <c r="L73" s="108"/>
      <c r="M73" s="112"/>
      <c r="N73" s="111"/>
      <c r="O73" s="111"/>
      <c r="P73" s="111"/>
      <c r="Q73" s="110"/>
      <c r="R73" s="109"/>
      <c r="S73" s="111"/>
      <c r="T73" s="111"/>
      <c r="U73" s="111"/>
      <c r="V73" s="111"/>
      <c r="W73" s="111"/>
      <c r="X73" s="111"/>
      <c r="Y73" s="111"/>
      <c r="Z73" s="111"/>
      <c r="AA73" s="111"/>
      <c r="AB73" s="111"/>
      <c r="AC73" s="111"/>
      <c r="AD73" s="111"/>
      <c r="AE73" s="111"/>
      <c r="AF73" s="111"/>
      <c r="AG73" s="111"/>
      <c r="AH73" s="111"/>
      <c r="AI73" s="108"/>
      <c r="AJ73" s="456"/>
      <c r="AK73" s="456"/>
      <c r="AL73" s="456"/>
      <c r="AM73" s="456"/>
      <c r="AN73" s="456"/>
      <c r="AO73" s="456"/>
      <c r="AP73" s="456"/>
      <c r="AQ73" s="456"/>
      <c r="AR73" s="456"/>
      <c r="AS73" s="456"/>
      <c r="AT73" s="456"/>
      <c r="AU73" s="456"/>
      <c r="AV73" s="456"/>
      <c r="AW73" s="456"/>
      <c r="AX73" s="456"/>
      <c r="AY73" s="456"/>
      <c r="AZ73" s="169"/>
      <c r="BA73" s="598"/>
      <c r="BB73" s="597"/>
      <c r="BC73" s="468"/>
      <c r="BD73" s="453"/>
      <c r="BE73" s="453"/>
      <c r="BF73" s="453"/>
      <c r="BG73" s="472"/>
      <c r="BH73" s="468"/>
      <c r="BI73" s="453"/>
      <c r="BJ73" s="453"/>
      <c r="BK73" s="453"/>
      <c r="BL73" s="472"/>
      <c r="BM73" s="468"/>
      <c r="BN73" s="453"/>
      <c r="BO73" s="453"/>
      <c r="BP73" s="453"/>
      <c r="BQ73" s="472"/>
      <c r="BR73" s="468"/>
      <c r="BS73" s="453"/>
      <c r="BT73" s="453"/>
      <c r="BU73" s="453"/>
      <c r="BV73" s="453"/>
      <c r="BW73" s="453"/>
      <c r="BX73" s="453"/>
      <c r="BY73" s="454"/>
      <c r="BZ73" s="454"/>
      <c r="CA73" s="454"/>
      <c r="CB73" s="454"/>
      <c r="CC73" s="454"/>
      <c r="CD73" s="454"/>
      <c r="CE73" s="454"/>
      <c r="CF73" s="454"/>
      <c r="CG73" s="454"/>
      <c r="CH73" s="454"/>
      <c r="CI73" s="454"/>
      <c r="CJ73" s="3"/>
      <c r="CK73" s="3"/>
      <c r="CL73" s="3"/>
      <c r="CM73" s="3"/>
      <c r="CN73" s="3"/>
      <c r="CO73" s="3"/>
      <c r="CP73" s="3"/>
      <c r="CQ73" s="3"/>
      <c r="CR73" s="3"/>
      <c r="CS73" s="3"/>
      <c r="CT73" s="3"/>
      <c r="CU73" s="3"/>
      <c r="CV73" s="3"/>
      <c r="CW73" s="3"/>
      <c r="CX73" s="3"/>
      <c r="CY73" s="3"/>
      <c r="CZ73" s="3"/>
    </row>
    <row r="74" s="331" customFormat="true" ht="15" customHeight="true" x14ac:dyDescent="0.2">
      <c r="A74" s="135"/>
      <c r="B74" s="129"/>
      <c r="C74" s="112"/>
      <c r="D74" s="111"/>
      <c r="E74" s="111"/>
      <c r="F74" s="111"/>
      <c r="G74" s="110"/>
      <c r="H74" s="109"/>
      <c r="I74" s="111"/>
      <c r="J74" s="111"/>
      <c r="K74" s="111"/>
      <c r="L74" s="108"/>
      <c r="M74" s="112"/>
      <c r="N74" s="111"/>
      <c r="O74" s="111"/>
      <c r="P74" s="111"/>
      <c r="Q74" s="110"/>
      <c r="R74" s="109"/>
      <c r="S74" s="111"/>
      <c r="T74" s="111"/>
      <c r="U74" s="111"/>
      <c r="V74" s="111"/>
      <c r="W74" s="111"/>
      <c r="X74" s="111"/>
      <c r="Y74" s="111"/>
      <c r="Z74" s="111"/>
      <c r="AA74" s="111"/>
      <c r="AB74" s="111"/>
      <c r="AC74" s="111"/>
      <c r="AD74" s="111"/>
      <c r="AE74" s="111"/>
      <c r="AF74" s="111"/>
      <c r="AG74" s="111"/>
      <c r="AH74" s="111"/>
      <c r="AI74" s="108"/>
      <c r="AJ74" s="456"/>
      <c r="AK74" s="456"/>
      <c r="AL74" s="456"/>
      <c r="AM74" s="456"/>
      <c r="AN74" s="456"/>
      <c r="AO74" s="456"/>
      <c r="AP74" s="456"/>
      <c r="AQ74" s="456"/>
      <c r="AR74" s="456"/>
      <c r="AS74" s="456"/>
      <c r="AT74" s="456"/>
      <c r="AU74" s="456"/>
      <c r="AV74" s="456"/>
      <c r="AW74" s="456"/>
      <c r="AX74" s="456"/>
      <c r="AY74" s="456"/>
      <c r="AZ74" s="169"/>
      <c r="BA74" s="598"/>
      <c r="BB74" s="597"/>
      <c r="BC74" s="468"/>
      <c r="BD74" s="453"/>
      <c r="BE74" s="453"/>
      <c r="BF74" s="453"/>
      <c r="BG74" s="472"/>
      <c r="BH74" s="468"/>
      <c r="BI74" s="453"/>
      <c r="BJ74" s="453"/>
      <c r="BK74" s="453"/>
      <c r="BL74" s="472"/>
      <c r="BM74" s="468"/>
      <c r="BN74" s="453"/>
      <c r="BO74" s="453"/>
      <c r="BP74" s="453"/>
      <c r="BQ74" s="472"/>
      <c r="BR74" s="468"/>
      <c r="BS74" s="453"/>
      <c r="BT74" s="453"/>
      <c r="BU74" s="453"/>
      <c r="BV74" s="453"/>
      <c r="BW74" s="453"/>
      <c r="BX74" s="453"/>
      <c r="BY74" s="454"/>
      <c r="BZ74" s="454"/>
      <c r="CA74" s="454"/>
      <c r="CB74" s="454"/>
      <c r="CC74" s="454"/>
      <c r="CD74" s="454"/>
      <c r="CE74" s="454"/>
      <c r="CF74" s="454"/>
      <c r="CG74" s="454"/>
      <c r="CH74" s="454"/>
      <c r="CI74" s="454"/>
      <c r="CJ74" s="3"/>
      <c r="CK74" s="3"/>
      <c r="CL74" s="3"/>
      <c r="CM74" s="3"/>
      <c r="CN74" s="3"/>
      <c r="CO74" s="3"/>
      <c r="CP74" s="3"/>
      <c r="CQ74" s="3"/>
      <c r="CR74" s="3"/>
      <c r="CS74" s="3"/>
      <c r="CT74" s="3"/>
      <c r="CU74" s="3"/>
      <c r="CV74" s="3"/>
      <c r="CW74" s="3"/>
      <c r="CX74" s="3"/>
      <c r="CY74" s="3"/>
      <c r="CZ74" s="3"/>
    </row>
    <row r="75" s="331" customFormat="true" ht="15" customHeight="true" x14ac:dyDescent="0.2">
      <c r="A75" s="135"/>
      <c r="B75" s="129"/>
      <c r="C75" s="112"/>
      <c r="D75" s="111"/>
      <c r="E75" s="111"/>
      <c r="F75" s="111"/>
      <c r="G75" s="110"/>
      <c r="H75" s="109"/>
      <c r="I75" s="111"/>
      <c r="J75" s="111"/>
      <c r="K75" s="111"/>
      <c r="L75" s="108"/>
      <c r="M75" s="112"/>
      <c r="N75" s="111"/>
      <c r="O75" s="111"/>
      <c r="P75" s="111"/>
      <c r="Q75" s="110"/>
      <c r="R75" s="109"/>
      <c r="S75" s="111"/>
      <c r="T75" s="111"/>
      <c r="U75" s="111"/>
      <c r="V75" s="111"/>
      <c r="W75" s="111"/>
      <c r="X75" s="111"/>
      <c r="Y75" s="111"/>
      <c r="Z75" s="111"/>
      <c r="AA75" s="111"/>
      <c r="AB75" s="111"/>
      <c r="AC75" s="111"/>
      <c r="AD75" s="111"/>
      <c r="AE75" s="111"/>
      <c r="AF75" s="111"/>
      <c r="AG75" s="111"/>
      <c r="AH75" s="111"/>
      <c r="AI75" s="108"/>
      <c r="AJ75" s="456"/>
      <c r="AK75" s="456"/>
      <c r="AL75" s="456"/>
      <c r="AM75" s="456"/>
      <c r="AN75" s="456"/>
      <c r="AO75" s="456"/>
      <c r="AP75" s="456"/>
      <c r="AQ75" s="456"/>
      <c r="AR75" s="456"/>
      <c r="AS75" s="456"/>
      <c r="AT75" s="456"/>
      <c r="AU75" s="456"/>
      <c r="AV75" s="456"/>
      <c r="AW75" s="456"/>
      <c r="AX75" s="456"/>
      <c r="AY75" s="456"/>
      <c r="AZ75" s="169"/>
      <c r="BA75" s="598"/>
      <c r="BB75" s="597"/>
      <c r="BC75" s="468"/>
      <c r="BD75" s="453"/>
      <c r="BE75" s="453"/>
      <c r="BF75" s="453"/>
      <c r="BG75" s="472"/>
      <c r="BH75" s="468"/>
      <c r="BI75" s="453"/>
      <c r="BJ75" s="453"/>
      <c r="BK75" s="453"/>
      <c r="BL75" s="472"/>
      <c r="BM75" s="468"/>
      <c r="BN75" s="453"/>
      <c r="BO75" s="453"/>
      <c r="BP75" s="453"/>
      <c r="BQ75" s="472"/>
      <c r="BR75" s="468"/>
      <c r="BS75" s="453"/>
      <c r="BT75" s="453"/>
      <c r="BU75" s="453"/>
      <c r="BV75" s="453"/>
      <c r="BW75" s="453"/>
      <c r="BX75" s="453"/>
      <c r="BY75" s="454"/>
      <c r="BZ75" s="454"/>
      <c r="CA75" s="454"/>
      <c r="CB75" s="454"/>
      <c r="CC75" s="454"/>
      <c r="CD75" s="454"/>
      <c r="CE75" s="454"/>
      <c r="CF75" s="454"/>
      <c r="CG75" s="454"/>
      <c r="CH75" s="454"/>
      <c r="CI75" s="454"/>
      <c r="CJ75" s="3"/>
      <c r="CK75" s="3"/>
      <c r="CL75" s="3"/>
      <c r="CM75" s="3"/>
      <c r="CN75" s="3"/>
      <c r="CO75" s="3"/>
      <c r="CP75" s="3"/>
      <c r="CQ75" s="3"/>
      <c r="CR75" s="3"/>
      <c r="CS75" s="3"/>
      <c r="CT75" s="3"/>
      <c r="CU75" s="3"/>
      <c r="CV75" s="3"/>
      <c r="CW75" s="3"/>
      <c r="CX75" s="3"/>
      <c r="CY75" s="3"/>
      <c r="CZ75" s="3"/>
    </row>
    <row r="76" s="331" customFormat="true" ht="15" customHeight="true" x14ac:dyDescent="0.2">
      <c r="A76" s="135"/>
      <c r="B76" s="129"/>
      <c r="C76" s="112"/>
      <c r="D76" s="111"/>
      <c r="E76" s="111"/>
      <c r="F76" s="111"/>
      <c r="G76" s="110"/>
      <c r="H76" s="109"/>
      <c r="I76" s="111"/>
      <c r="J76" s="111"/>
      <c r="K76" s="111"/>
      <c r="L76" s="108"/>
      <c r="M76" s="112"/>
      <c r="N76" s="111"/>
      <c r="O76" s="111"/>
      <c r="P76" s="111"/>
      <c r="Q76" s="110"/>
      <c r="R76" s="109"/>
      <c r="S76" s="111"/>
      <c r="T76" s="111"/>
      <c r="U76" s="111"/>
      <c r="V76" s="111"/>
      <c r="W76" s="111"/>
      <c r="X76" s="111"/>
      <c r="Y76" s="111"/>
      <c r="Z76" s="111"/>
      <c r="AA76" s="111"/>
      <c r="AB76" s="111"/>
      <c r="AC76" s="111"/>
      <c r="AD76" s="111"/>
      <c r="AE76" s="111"/>
      <c r="AF76" s="111"/>
      <c r="AG76" s="111"/>
      <c r="AH76" s="111"/>
      <c r="AI76" s="108"/>
      <c r="AJ76" s="456"/>
      <c r="AK76" s="456"/>
      <c r="AL76" s="456"/>
      <c r="AM76" s="456"/>
      <c r="AN76" s="456"/>
      <c r="AO76" s="456"/>
      <c r="AP76" s="456"/>
      <c r="AQ76" s="456"/>
      <c r="AR76" s="456"/>
      <c r="AS76" s="456"/>
      <c r="AT76" s="456"/>
      <c r="AU76" s="456"/>
      <c r="AV76" s="456"/>
      <c r="AW76" s="456"/>
      <c r="AX76" s="456"/>
      <c r="AY76" s="456"/>
      <c r="AZ76" s="169"/>
      <c r="BA76" s="598"/>
      <c r="BB76" s="597"/>
      <c r="BC76" s="468"/>
      <c r="BD76" s="453"/>
      <c r="BE76" s="453"/>
      <c r="BF76" s="453"/>
      <c r="BG76" s="472"/>
      <c r="BH76" s="468"/>
      <c r="BI76" s="453"/>
      <c r="BJ76" s="453"/>
      <c r="BK76" s="453"/>
      <c r="BL76" s="472"/>
      <c r="BM76" s="468"/>
      <c r="BN76" s="453"/>
      <c r="BO76" s="453"/>
      <c r="BP76" s="453"/>
      <c r="BQ76" s="472"/>
      <c r="BR76" s="468"/>
      <c r="BS76" s="453"/>
      <c r="BT76" s="453"/>
      <c r="BU76" s="453"/>
      <c r="BV76" s="453"/>
      <c r="BW76" s="453"/>
      <c r="BX76" s="453"/>
      <c r="BY76" s="454"/>
      <c r="BZ76" s="454"/>
      <c r="CA76" s="454"/>
      <c r="CB76" s="454"/>
      <c r="CC76" s="454"/>
      <c r="CD76" s="454"/>
      <c r="CE76" s="454"/>
      <c r="CF76" s="454"/>
      <c r="CG76" s="454"/>
      <c r="CH76" s="454"/>
      <c r="CI76" s="454"/>
      <c r="CJ76" s="3"/>
      <c r="CK76" s="3"/>
      <c r="CL76" s="3"/>
      <c r="CM76" s="3"/>
      <c r="CN76" s="3"/>
      <c r="CO76" s="3"/>
      <c r="CP76" s="3"/>
      <c r="CQ76" s="3"/>
      <c r="CR76" s="3"/>
      <c r="CS76" s="3"/>
      <c r="CT76" s="3"/>
      <c r="CU76" s="3"/>
      <c r="CV76" s="3"/>
      <c r="CW76" s="3"/>
      <c r="CX76" s="3"/>
      <c r="CY76" s="3"/>
      <c r="CZ76" s="3"/>
    </row>
    <row r="77" s="331" customFormat="true" ht="15" customHeight="true" x14ac:dyDescent="0.2">
      <c r="A77" s="135"/>
      <c r="B77" s="129"/>
      <c r="C77" s="112"/>
      <c r="D77" s="111"/>
      <c r="E77" s="111"/>
      <c r="F77" s="111"/>
      <c r="G77" s="110"/>
      <c r="H77" s="109"/>
      <c r="I77" s="111"/>
      <c r="J77" s="111"/>
      <c r="K77" s="111"/>
      <c r="L77" s="108"/>
      <c r="M77" s="112"/>
      <c r="N77" s="111"/>
      <c r="O77" s="111"/>
      <c r="P77" s="111"/>
      <c r="Q77" s="110"/>
      <c r="R77" s="109"/>
      <c r="S77" s="111"/>
      <c r="T77" s="111"/>
      <c r="U77" s="111"/>
      <c r="V77" s="111"/>
      <c r="W77" s="111"/>
      <c r="X77" s="111"/>
      <c r="Y77" s="111"/>
      <c r="Z77" s="111"/>
      <c r="AA77" s="111"/>
      <c r="AB77" s="111"/>
      <c r="AC77" s="111"/>
      <c r="AD77" s="111"/>
      <c r="AE77" s="111"/>
      <c r="AF77" s="111"/>
      <c r="AG77" s="111"/>
      <c r="AH77" s="111"/>
      <c r="AI77" s="108"/>
      <c r="AJ77" s="456"/>
      <c r="AK77" s="456"/>
      <c r="AL77" s="456"/>
      <c r="AM77" s="456"/>
      <c r="AN77" s="456"/>
      <c r="AO77" s="456"/>
      <c r="AP77" s="456"/>
      <c r="AQ77" s="456"/>
      <c r="AR77" s="456"/>
      <c r="AS77" s="456"/>
      <c r="AT77" s="456"/>
      <c r="AU77" s="456"/>
      <c r="AV77" s="456"/>
      <c r="AW77" s="456"/>
      <c r="AX77" s="456"/>
      <c r="AY77" s="456"/>
      <c r="AZ77" s="169"/>
      <c r="BA77" s="598"/>
      <c r="BB77" s="597"/>
      <c r="BC77" s="468"/>
      <c r="BD77" s="453"/>
      <c r="BE77" s="453"/>
      <c r="BF77" s="453"/>
      <c r="BG77" s="472"/>
      <c r="BH77" s="468"/>
      <c r="BI77" s="453"/>
      <c r="BJ77" s="453"/>
      <c r="BK77" s="453"/>
      <c r="BL77" s="472"/>
      <c r="BM77" s="468"/>
      <c r="BN77" s="453"/>
      <c r="BO77" s="453"/>
      <c r="BP77" s="453"/>
      <c r="BQ77" s="472"/>
      <c r="BR77" s="468"/>
      <c r="BS77" s="453"/>
      <c r="BT77" s="453"/>
      <c r="BU77" s="453"/>
      <c r="BV77" s="453"/>
      <c r="BW77" s="453"/>
      <c r="BX77" s="453"/>
      <c r="BY77" s="454"/>
      <c r="BZ77" s="454"/>
      <c r="CA77" s="454"/>
      <c r="CB77" s="454"/>
      <c r="CC77" s="454"/>
      <c r="CD77" s="454"/>
      <c r="CE77" s="454"/>
      <c r="CF77" s="454"/>
      <c r="CG77" s="454"/>
      <c r="CH77" s="454"/>
      <c r="CI77" s="454"/>
      <c r="CJ77" s="3"/>
      <c r="CK77" s="3"/>
      <c r="CL77" s="3"/>
      <c r="CM77" s="3"/>
      <c r="CN77" s="3"/>
      <c r="CO77" s="3"/>
      <c r="CP77" s="3"/>
      <c r="CQ77" s="3"/>
      <c r="CR77" s="3"/>
      <c r="CS77" s="3"/>
      <c r="CT77" s="3"/>
      <c r="CU77" s="3"/>
      <c r="CV77" s="3"/>
      <c r="CW77" s="3"/>
      <c r="CX77" s="3"/>
      <c r="CY77" s="3"/>
      <c r="CZ77" s="3"/>
    </row>
    <row r="78" s="331" customFormat="true" ht="15" customHeight="true" x14ac:dyDescent="0.2">
      <c r="A78" s="135"/>
      <c r="B78" s="129"/>
      <c r="C78" s="112"/>
      <c r="D78" s="111"/>
      <c r="E78" s="111"/>
      <c r="F78" s="111"/>
      <c r="G78" s="110"/>
      <c r="H78" s="109"/>
      <c r="I78" s="111"/>
      <c r="J78" s="111"/>
      <c r="K78" s="111"/>
      <c r="L78" s="108"/>
      <c r="M78" s="112"/>
      <c r="N78" s="111"/>
      <c r="O78" s="111"/>
      <c r="P78" s="111"/>
      <c r="Q78" s="110"/>
      <c r="R78" s="109"/>
      <c r="S78" s="111"/>
      <c r="T78" s="111"/>
      <c r="U78" s="111"/>
      <c r="V78" s="111"/>
      <c r="W78" s="111"/>
      <c r="X78" s="111"/>
      <c r="Y78" s="111"/>
      <c r="Z78" s="111"/>
      <c r="AA78" s="111"/>
      <c r="AB78" s="111"/>
      <c r="AC78" s="111"/>
      <c r="AD78" s="111"/>
      <c r="AE78" s="111"/>
      <c r="AF78" s="111"/>
      <c r="AG78" s="111"/>
      <c r="AH78" s="111"/>
      <c r="AI78" s="108"/>
      <c r="AJ78" s="456"/>
      <c r="AK78" s="456"/>
      <c r="AL78" s="456"/>
      <c r="AM78" s="456"/>
      <c r="AN78" s="456"/>
      <c r="AO78" s="456"/>
      <c r="AP78" s="456"/>
      <c r="AQ78" s="456"/>
      <c r="AR78" s="456"/>
      <c r="AS78" s="456"/>
      <c r="AT78" s="456"/>
      <c r="AU78" s="456"/>
      <c r="AV78" s="456"/>
      <c r="AW78" s="456"/>
      <c r="AX78" s="456"/>
      <c r="AY78" s="456"/>
      <c r="AZ78" s="169"/>
      <c r="BA78" s="598"/>
      <c r="BB78" s="597"/>
      <c r="BC78" s="468"/>
      <c r="BD78" s="453"/>
      <c r="BE78" s="453"/>
      <c r="BF78" s="453"/>
      <c r="BG78" s="472"/>
      <c r="BH78" s="468"/>
      <c r="BI78" s="453"/>
      <c r="BJ78" s="453"/>
      <c r="BK78" s="453"/>
      <c r="BL78" s="472"/>
      <c r="BM78" s="468"/>
      <c r="BN78" s="453"/>
      <c r="BO78" s="453"/>
      <c r="BP78" s="453"/>
      <c r="BQ78" s="472"/>
      <c r="BR78" s="468"/>
      <c r="BS78" s="453"/>
      <c r="BT78" s="453"/>
      <c r="BU78" s="453"/>
      <c r="BV78" s="453"/>
      <c r="BW78" s="453"/>
      <c r="BX78" s="453"/>
      <c r="BY78" s="454"/>
      <c r="BZ78" s="454"/>
      <c r="CA78" s="454"/>
      <c r="CB78" s="454"/>
      <c r="CC78" s="454"/>
      <c r="CD78" s="454"/>
      <c r="CE78" s="454"/>
      <c r="CF78" s="454"/>
      <c r="CG78" s="454"/>
      <c r="CH78" s="454"/>
      <c r="CI78" s="454"/>
      <c r="CJ78" s="3"/>
      <c r="CK78" s="3"/>
      <c r="CL78" s="3"/>
      <c r="CM78" s="3"/>
      <c r="CN78" s="3"/>
      <c r="CO78" s="3"/>
      <c r="CP78" s="3"/>
      <c r="CQ78" s="3"/>
      <c r="CR78" s="3"/>
      <c r="CS78" s="3"/>
      <c r="CT78" s="3"/>
      <c r="CU78" s="3"/>
      <c r="CV78" s="3"/>
      <c r="CW78" s="3"/>
      <c r="CX78" s="3"/>
      <c r="CY78" s="3"/>
      <c r="CZ78" s="3"/>
    </row>
    <row r="79" s="331" customFormat="true" ht="15" customHeight="true" x14ac:dyDescent="0.2">
      <c r="A79" s="135"/>
      <c r="B79" s="129"/>
      <c r="C79" s="112"/>
      <c r="D79" s="111"/>
      <c r="E79" s="111"/>
      <c r="F79" s="111"/>
      <c r="G79" s="110"/>
      <c r="H79" s="109"/>
      <c r="I79" s="111"/>
      <c r="J79" s="111"/>
      <c r="K79" s="111"/>
      <c r="L79" s="108"/>
      <c r="M79" s="112"/>
      <c r="N79" s="111"/>
      <c r="O79" s="111"/>
      <c r="P79" s="111"/>
      <c r="Q79" s="110"/>
      <c r="R79" s="109"/>
      <c r="S79" s="111"/>
      <c r="T79" s="111"/>
      <c r="U79" s="111"/>
      <c r="V79" s="111"/>
      <c r="W79" s="111"/>
      <c r="X79" s="111"/>
      <c r="Y79" s="111"/>
      <c r="Z79" s="111"/>
      <c r="AA79" s="111"/>
      <c r="AB79" s="111"/>
      <c r="AC79" s="111"/>
      <c r="AD79" s="111"/>
      <c r="AE79" s="111"/>
      <c r="AF79" s="111"/>
      <c r="AG79" s="111"/>
      <c r="AH79" s="111"/>
      <c r="AI79" s="108"/>
      <c r="AJ79" s="456"/>
      <c r="AK79" s="456"/>
      <c r="AL79" s="456"/>
      <c r="AM79" s="456"/>
      <c r="AN79" s="456"/>
      <c r="AO79" s="456"/>
      <c r="AP79" s="456"/>
      <c r="AQ79" s="456"/>
      <c r="AR79" s="456"/>
      <c r="AS79" s="456"/>
      <c r="AT79" s="456"/>
      <c r="AU79" s="456"/>
      <c r="AV79" s="456"/>
      <c r="AW79" s="456"/>
      <c r="AX79" s="456"/>
      <c r="AY79" s="456"/>
      <c r="AZ79" s="169"/>
      <c r="BA79" s="598"/>
      <c r="BB79" s="597"/>
      <c r="BC79" s="468"/>
      <c r="BD79" s="453"/>
      <c r="BE79" s="453"/>
      <c r="BF79" s="453"/>
      <c r="BG79" s="472"/>
      <c r="BH79" s="468"/>
      <c r="BI79" s="453"/>
      <c r="BJ79" s="453"/>
      <c r="BK79" s="453"/>
      <c r="BL79" s="472"/>
      <c r="BM79" s="468"/>
      <c r="BN79" s="453"/>
      <c r="BO79" s="453"/>
      <c r="BP79" s="453"/>
      <c r="BQ79" s="472"/>
      <c r="BR79" s="468"/>
      <c r="BS79" s="453"/>
      <c r="BT79" s="453"/>
      <c r="BU79" s="453"/>
      <c r="BV79" s="453"/>
      <c r="BW79" s="453"/>
      <c r="BX79" s="453"/>
      <c r="BY79" s="454"/>
      <c r="BZ79" s="454"/>
      <c r="CA79" s="454"/>
      <c r="CB79" s="454"/>
      <c r="CC79" s="454"/>
      <c r="CD79" s="454"/>
      <c r="CE79" s="454"/>
      <c r="CF79" s="454"/>
      <c r="CG79" s="454"/>
      <c r="CH79" s="454"/>
      <c r="CI79" s="454"/>
      <c r="CJ79" s="3"/>
      <c r="CK79" s="3"/>
      <c r="CL79" s="3"/>
      <c r="CM79" s="3"/>
      <c r="CN79" s="3"/>
      <c r="CO79" s="3"/>
      <c r="CP79" s="3"/>
      <c r="CQ79" s="3"/>
      <c r="CR79" s="3"/>
      <c r="CS79" s="3"/>
      <c r="CT79" s="3"/>
      <c r="CU79" s="3"/>
      <c r="CV79" s="3"/>
      <c r="CW79" s="3"/>
      <c r="CX79" s="3"/>
      <c r="CY79" s="3"/>
      <c r="CZ79" s="3"/>
    </row>
    <row r="80" s="331" customFormat="true" ht="15" customHeight="true" x14ac:dyDescent="0.2">
      <c r="A80" s="135"/>
      <c r="B80" s="129"/>
      <c r="C80" s="112"/>
      <c r="D80" s="111"/>
      <c r="E80" s="111"/>
      <c r="F80" s="111"/>
      <c r="G80" s="110"/>
      <c r="H80" s="109"/>
      <c r="I80" s="111"/>
      <c r="J80" s="111"/>
      <c r="K80" s="111"/>
      <c r="L80" s="108"/>
      <c r="M80" s="112"/>
      <c r="N80" s="111"/>
      <c r="O80" s="111"/>
      <c r="P80" s="111"/>
      <c r="Q80" s="110"/>
      <c r="R80" s="109"/>
      <c r="S80" s="111"/>
      <c r="T80" s="111"/>
      <c r="U80" s="111"/>
      <c r="V80" s="111"/>
      <c r="W80" s="111"/>
      <c r="X80" s="111"/>
      <c r="Y80" s="111"/>
      <c r="Z80" s="111"/>
      <c r="AA80" s="111"/>
      <c r="AB80" s="111"/>
      <c r="AC80" s="111"/>
      <c r="AD80" s="111"/>
      <c r="AE80" s="111"/>
      <c r="AF80" s="111"/>
      <c r="AG80" s="111"/>
      <c r="AH80" s="111"/>
      <c r="AI80" s="108"/>
      <c r="AJ80" s="456"/>
      <c r="AK80" s="456"/>
      <c r="AL80" s="456"/>
      <c r="AM80" s="456"/>
      <c r="AN80" s="456"/>
      <c r="AO80" s="456"/>
      <c r="AP80" s="456"/>
      <c r="AQ80" s="456"/>
      <c r="AR80" s="456"/>
      <c r="AS80" s="456"/>
      <c r="AT80" s="456"/>
      <c r="AU80" s="456"/>
      <c r="AV80" s="456"/>
      <c r="AW80" s="456"/>
      <c r="AX80" s="456"/>
      <c r="AY80" s="456"/>
      <c r="AZ80" s="169"/>
      <c r="BA80" s="598"/>
      <c r="BB80" s="597"/>
      <c r="BC80" s="468"/>
      <c r="BD80" s="453"/>
      <c r="BE80" s="453"/>
      <c r="BF80" s="453"/>
      <c r="BG80" s="472"/>
      <c r="BH80" s="468"/>
      <c r="BI80" s="453"/>
      <c r="BJ80" s="453"/>
      <c r="BK80" s="453"/>
      <c r="BL80" s="472"/>
      <c r="BM80" s="468"/>
      <c r="BN80" s="453"/>
      <c r="BO80" s="453"/>
      <c r="BP80" s="453"/>
      <c r="BQ80" s="472"/>
      <c r="BR80" s="468"/>
      <c r="BS80" s="453"/>
      <c r="BT80" s="453"/>
      <c r="BU80" s="453"/>
      <c r="BV80" s="453"/>
      <c r="BW80" s="453"/>
      <c r="BX80" s="453"/>
      <c r="BY80" s="454"/>
      <c r="BZ80" s="454"/>
      <c r="CA80" s="454"/>
      <c r="CB80" s="454"/>
      <c r="CC80" s="454"/>
      <c r="CD80" s="454"/>
      <c r="CE80" s="454"/>
      <c r="CF80" s="454"/>
      <c r="CG80" s="454"/>
      <c r="CH80" s="454"/>
      <c r="CI80" s="454"/>
      <c r="CJ80" s="3"/>
      <c r="CK80" s="3"/>
      <c r="CL80" s="3"/>
      <c r="CM80" s="3"/>
      <c r="CN80" s="3"/>
      <c r="CO80" s="3"/>
      <c r="CP80" s="3"/>
      <c r="CQ80" s="3"/>
      <c r="CR80" s="3"/>
      <c r="CS80" s="3"/>
      <c r="CT80" s="3"/>
      <c r="CU80" s="3"/>
      <c r="CV80" s="3"/>
      <c r="CW80" s="3"/>
      <c r="CX80" s="3"/>
      <c r="CY80" s="3"/>
      <c r="CZ80" s="3"/>
    </row>
    <row r="81" s="331" customFormat="true" ht="15" customHeight="true" x14ac:dyDescent="0.2">
      <c r="A81" s="135"/>
      <c r="B81" s="129"/>
      <c r="C81" s="112"/>
      <c r="D81" s="111"/>
      <c r="E81" s="111"/>
      <c r="F81" s="111"/>
      <c r="G81" s="110"/>
      <c r="H81" s="109"/>
      <c r="I81" s="111"/>
      <c r="J81" s="111"/>
      <c r="K81" s="111"/>
      <c r="L81" s="108"/>
      <c r="M81" s="112"/>
      <c r="N81" s="111"/>
      <c r="O81" s="111"/>
      <c r="P81" s="111"/>
      <c r="Q81" s="110"/>
      <c r="R81" s="109"/>
      <c r="S81" s="111"/>
      <c r="T81" s="111"/>
      <c r="U81" s="111"/>
      <c r="V81" s="111"/>
      <c r="W81" s="111"/>
      <c r="X81" s="111"/>
      <c r="Y81" s="111"/>
      <c r="Z81" s="111"/>
      <c r="AA81" s="111"/>
      <c r="AB81" s="111"/>
      <c r="AC81" s="111"/>
      <c r="AD81" s="111"/>
      <c r="AE81" s="111"/>
      <c r="AF81" s="111"/>
      <c r="AG81" s="111"/>
      <c r="AH81" s="111"/>
      <c r="AI81" s="108"/>
      <c r="AJ81" s="456"/>
      <c r="AK81" s="456"/>
      <c r="AL81" s="456"/>
      <c r="AM81" s="456"/>
      <c r="AN81" s="456"/>
      <c r="AO81" s="456"/>
      <c r="AP81" s="456"/>
      <c r="AQ81" s="456"/>
      <c r="AR81" s="456"/>
      <c r="AS81" s="456"/>
      <c r="AT81" s="456"/>
      <c r="AU81" s="456"/>
      <c r="AV81" s="456"/>
      <c r="AW81" s="456"/>
      <c r="AX81" s="456"/>
      <c r="AY81" s="456"/>
      <c r="AZ81" s="169"/>
      <c r="BA81" s="598"/>
      <c r="BB81" s="597"/>
      <c r="BC81" s="468"/>
      <c r="BD81" s="453"/>
      <c r="BE81" s="453"/>
      <c r="BF81" s="453"/>
      <c r="BG81" s="472"/>
      <c r="BH81" s="468"/>
      <c r="BI81" s="453"/>
      <c r="BJ81" s="453"/>
      <c r="BK81" s="453"/>
      <c r="BL81" s="472"/>
      <c r="BM81" s="468"/>
      <c r="BN81" s="453"/>
      <c r="BO81" s="453"/>
      <c r="BP81" s="453"/>
      <c r="BQ81" s="472"/>
      <c r="BR81" s="468"/>
      <c r="BS81" s="453"/>
      <c r="BT81" s="453"/>
      <c r="BU81" s="453"/>
      <c r="BV81" s="453"/>
      <c r="BW81" s="453"/>
      <c r="BX81" s="453"/>
      <c r="BY81" s="454"/>
      <c r="BZ81" s="454"/>
      <c r="CA81" s="454"/>
      <c r="CB81" s="454"/>
      <c r="CC81" s="454"/>
      <c r="CD81" s="454"/>
      <c r="CE81" s="454"/>
      <c r="CF81" s="454"/>
      <c r="CG81" s="454"/>
      <c r="CH81" s="454"/>
      <c r="CI81" s="454"/>
      <c r="CJ81" s="3"/>
      <c r="CK81" s="3"/>
      <c r="CL81" s="3"/>
      <c r="CM81" s="3"/>
      <c r="CN81" s="3"/>
      <c r="CO81" s="3"/>
      <c r="CP81" s="3"/>
      <c r="CQ81" s="3"/>
      <c r="CR81" s="3"/>
      <c r="CS81" s="3"/>
      <c r="CT81" s="3"/>
      <c r="CU81" s="3"/>
      <c r="CV81" s="3"/>
      <c r="CW81" s="3"/>
      <c r="CX81" s="3"/>
      <c r="CY81" s="3"/>
      <c r="CZ81" s="3"/>
    </row>
    <row r="82" s="331" customFormat="true" ht="15" customHeight="true" x14ac:dyDescent="0.2">
      <c r="A82" s="135"/>
      <c r="B82" s="129"/>
      <c r="C82" s="112"/>
      <c r="D82" s="111"/>
      <c r="E82" s="111"/>
      <c r="F82" s="111"/>
      <c r="G82" s="110"/>
      <c r="H82" s="109"/>
      <c r="I82" s="111"/>
      <c r="J82" s="111"/>
      <c r="K82" s="111"/>
      <c r="L82" s="108"/>
      <c r="M82" s="112"/>
      <c r="N82" s="111"/>
      <c r="O82" s="111"/>
      <c r="P82" s="111"/>
      <c r="Q82" s="110"/>
      <c r="R82" s="109"/>
      <c r="S82" s="111"/>
      <c r="T82" s="111"/>
      <c r="U82" s="111"/>
      <c r="V82" s="111"/>
      <c r="W82" s="111"/>
      <c r="X82" s="111"/>
      <c r="Y82" s="111"/>
      <c r="Z82" s="111"/>
      <c r="AA82" s="111"/>
      <c r="AB82" s="111"/>
      <c r="AC82" s="111"/>
      <c r="AD82" s="111"/>
      <c r="AE82" s="111"/>
      <c r="AF82" s="111"/>
      <c r="AG82" s="111"/>
      <c r="AH82" s="111"/>
      <c r="AI82" s="108"/>
      <c r="AJ82" s="456"/>
      <c r="AK82" s="456"/>
      <c r="AL82" s="456"/>
      <c r="AM82" s="456"/>
      <c r="AN82" s="456"/>
      <c r="AO82" s="456"/>
      <c r="AP82" s="456"/>
      <c r="AQ82" s="456"/>
      <c r="AR82" s="456"/>
      <c r="AS82" s="456"/>
      <c r="AT82" s="456"/>
      <c r="AU82" s="456"/>
      <c r="AV82" s="456"/>
      <c r="AW82" s="456"/>
      <c r="AX82" s="456"/>
      <c r="AY82" s="456"/>
      <c r="AZ82" s="169"/>
      <c r="BA82" s="598"/>
      <c r="BB82" s="597"/>
      <c r="BC82" s="468"/>
      <c r="BD82" s="453"/>
      <c r="BE82" s="453"/>
      <c r="BF82" s="453"/>
      <c r="BG82" s="472"/>
      <c r="BH82" s="468"/>
      <c r="BI82" s="453"/>
      <c r="BJ82" s="453"/>
      <c r="BK82" s="453"/>
      <c r="BL82" s="472"/>
      <c r="BM82" s="468"/>
      <c r="BN82" s="453"/>
      <c r="BO82" s="453"/>
      <c r="BP82" s="453"/>
      <c r="BQ82" s="472"/>
      <c r="BR82" s="468"/>
      <c r="BS82" s="453"/>
      <c r="BT82" s="453"/>
      <c r="BU82" s="453"/>
      <c r="BV82" s="453"/>
      <c r="BW82" s="453"/>
      <c r="BX82" s="453"/>
      <c r="BY82" s="454"/>
      <c r="BZ82" s="454"/>
      <c r="CA82" s="454"/>
      <c r="CB82" s="454"/>
      <c r="CC82" s="454"/>
      <c r="CD82" s="454"/>
      <c r="CE82" s="454"/>
      <c r="CF82" s="454"/>
      <c r="CG82" s="454"/>
      <c r="CH82" s="454"/>
      <c r="CI82" s="454"/>
      <c r="CJ82" s="3"/>
      <c r="CK82" s="3"/>
      <c r="CL82" s="3"/>
      <c r="CM82" s="3"/>
      <c r="CN82" s="3"/>
      <c r="CO82" s="3"/>
      <c r="CP82" s="3"/>
      <c r="CQ82" s="3"/>
      <c r="CR82" s="3"/>
      <c r="CS82" s="3"/>
      <c r="CT82" s="3"/>
      <c r="CU82" s="3"/>
      <c r="CV82" s="3"/>
      <c r="CW82" s="3"/>
      <c r="CX82" s="3"/>
      <c r="CY82" s="3"/>
      <c r="CZ82" s="3"/>
    </row>
    <row r="83" s="331" customFormat="true" ht="15" customHeight="true" x14ac:dyDescent="0.2">
      <c r="A83" s="135"/>
      <c r="B83" s="129"/>
      <c r="C83" s="112"/>
      <c r="D83" s="111"/>
      <c r="E83" s="111"/>
      <c r="F83" s="111"/>
      <c r="G83" s="110"/>
      <c r="H83" s="109"/>
      <c r="I83" s="111"/>
      <c r="J83" s="111"/>
      <c r="K83" s="111"/>
      <c r="L83" s="108"/>
      <c r="M83" s="112"/>
      <c r="N83" s="111"/>
      <c r="O83" s="111"/>
      <c r="P83" s="111"/>
      <c r="Q83" s="110"/>
      <c r="R83" s="109"/>
      <c r="S83" s="111"/>
      <c r="T83" s="111"/>
      <c r="U83" s="111"/>
      <c r="V83" s="111"/>
      <c r="W83" s="111"/>
      <c r="X83" s="111"/>
      <c r="Y83" s="111"/>
      <c r="Z83" s="111"/>
      <c r="AA83" s="111"/>
      <c r="AB83" s="111"/>
      <c r="AC83" s="111"/>
      <c r="AD83" s="111"/>
      <c r="AE83" s="111"/>
      <c r="AF83" s="111"/>
      <c r="AG83" s="111"/>
      <c r="AH83" s="111"/>
      <c r="AI83" s="108"/>
      <c r="AJ83" s="456"/>
      <c r="AK83" s="456"/>
      <c r="AL83" s="456"/>
      <c r="AM83" s="456"/>
      <c r="AN83" s="456"/>
      <c r="AO83" s="456"/>
      <c r="AP83" s="456"/>
      <c r="AQ83" s="456"/>
      <c r="AR83" s="456"/>
      <c r="AS83" s="456"/>
      <c r="AT83" s="456"/>
      <c r="AU83" s="456"/>
      <c r="AV83" s="456"/>
      <c r="AW83" s="456"/>
      <c r="AX83" s="456"/>
      <c r="AY83" s="456"/>
      <c r="AZ83" s="169"/>
      <c r="BA83" s="598"/>
      <c r="BB83" s="597"/>
      <c r="BC83" s="468"/>
      <c r="BD83" s="453"/>
      <c r="BE83" s="453"/>
      <c r="BF83" s="453"/>
      <c r="BG83" s="472"/>
      <c r="BH83" s="468"/>
      <c r="BI83" s="453"/>
      <c r="BJ83" s="453"/>
      <c r="BK83" s="453"/>
      <c r="BL83" s="472"/>
      <c r="BM83" s="468"/>
      <c r="BN83" s="453"/>
      <c r="BO83" s="453"/>
      <c r="BP83" s="453"/>
      <c r="BQ83" s="472"/>
      <c r="BR83" s="468"/>
      <c r="BS83" s="453"/>
      <c r="BT83" s="453"/>
      <c r="BU83" s="453"/>
      <c r="BV83" s="453"/>
      <c r="BW83" s="453"/>
      <c r="BX83" s="453"/>
      <c r="BY83" s="454"/>
      <c r="BZ83" s="454"/>
      <c r="CA83" s="454"/>
      <c r="CB83" s="454"/>
      <c r="CC83" s="454"/>
      <c r="CD83" s="454"/>
      <c r="CE83" s="454"/>
      <c r="CF83" s="454"/>
      <c r="CG83" s="454"/>
      <c r="CH83" s="454"/>
      <c r="CI83" s="454"/>
      <c r="CJ83" s="3"/>
      <c r="CK83" s="3"/>
      <c r="CL83" s="3"/>
      <c r="CM83" s="3"/>
      <c r="CN83" s="3"/>
      <c r="CO83" s="3"/>
      <c r="CP83" s="3"/>
      <c r="CQ83" s="3"/>
      <c r="CR83" s="3"/>
      <c r="CS83" s="3"/>
      <c r="CT83" s="3"/>
      <c r="CU83" s="3"/>
      <c r="CV83" s="3"/>
      <c r="CW83" s="3"/>
      <c r="CX83" s="3"/>
      <c r="CY83" s="3"/>
      <c r="CZ83" s="3"/>
    </row>
    <row r="84" s="331" customFormat="true" ht="15" customHeight="true" x14ac:dyDescent="0.2">
      <c r="A84" s="135"/>
      <c r="B84" s="129"/>
      <c r="C84" s="112"/>
      <c r="D84" s="111"/>
      <c r="E84" s="111"/>
      <c r="F84" s="111"/>
      <c r="G84" s="110"/>
      <c r="H84" s="109"/>
      <c r="I84" s="111"/>
      <c r="J84" s="111"/>
      <c r="K84" s="111"/>
      <c r="L84" s="108"/>
      <c r="M84" s="112"/>
      <c r="N84" s="111"/>
      <c r="O84" s="111"/>
      <c r="P84" s="111"/>
      <c r="Q84" s="110"/>
      <c r="R84" s="109"/>
      <c r="S84" s="111"/>
      <c r="T84" s="111"/>
      <c r="U84" s="111"/>
      <c r="V84" s="111"/>
      <c r="W84" s="111"/>
      <c r="X84" s="111"/>
      <c r="Y84" s="111"/>
      <c r="Z84" s="111"/>
      <c r="AA84" s="111"/>
      <c r="AB84" s="111"/>
      <c r="AC84" s="111"/>
      <c r="AD84" s="111"/>
      <c r="AE84" s="111"/>
      <c r="AF84" s="111"/>
      <c r="AG84" s="111"/>
      <c r="AH84" s="111"/>
      <c r="AI84" s="108"/>
      <c r="AJ84" s="456"/>
      <c r="AK84" s="456"/>
      <c r="AL84" s="456"/>
      <c r="AM84" s="456"/>
      <c r="AN84" s="456"/>
      <c r="AO84" s="456"/>
      <c r="AP84" s="456"/>
      <c r="AQ84" s="456"/>
      <c r="AR84" s="456"/>
      <c r="AS84" s="456"/>
      <c r="AT84" s="456"/>
      <c r="AU84" s="456"/>
      <c r="AV84" s="456"/>
      <c r="AW84" s="456"/>
      <c r="AX84" s="456"/>
      <c r="AY84" s="456"/>
      <c r="AZ84" s="169"/>
      <c r="BA84" s="598"/>
      <c r="BB84" s="597"/>
      <c r="BC84" s="468"/>
      <c r="BD84" s="453"/>
      <c r="BE84" s="453"/>
      <c r="BF84" s="453"/>
      <c r="BG84" s="472"/>
      <c r="BH84" s="468"/>
      <c r="BI84" s="453"/>
      <c r="BJ84" s="453"/>
      <c r="BK84" s="453"/>
      <c r="BL84" s="472"/>
      <c r="BM84" s="468"/>
      <c r="BN84" s="453"/>
      <c r="BO84" s="453"/>
      <c r="BP84" s="453"/>
      <c r="BQ84" s="472"/>
      <c r="BR84" s="468"/>
      <c r="BS84" s="453"/>
      <c r="BT84" s="453"/>
      <c r="BU84" s="453"/>
      <c r="BV84" s="453"/>
      <c r="BW84" s="453"/>
      <c r="BX84" s="453"/>
      <c r="BY84" s="454"/>
      <c r="BZ84" s="454"/>
      <c r="CA84" s="454"/>
      <c r="CB84" s="454"/>
      <c r="CC84" s="454"/>
      <c r="CD84" s="454"/>
      <c r="CE84" s="454"/>
      <c r="CF84" s="454"/>
      <c r="CG84" s="454"/>
      <c r="CH84" s="454"/>
      <c r="CI84" s="454"/>
      <c r="CJ84" s="3"/>
      <c r="CK84" s="3"/>
      <c r="CL84" s="3"/>
      <c r="CM84" s="3"/>
      <c r="CN84" s="3"/>
      <c r="CO84" s="3"/>
      <c r="CP84" s="3"/>
      <c r="CQ84" s="3"/>
      <c r="CR84" s="3"/>
      <c r="CS84" s="3"/>
      <c r="CT84" s="3"/>
      <c r="CU84" s="3"/>
      <c r="CV84" s="3"/>
      <c r="CW84" s="3"/>
      <c r="CX84" s="3"/>
      <c r="CY84" s="3"/>
      <c r="CZ84" s="3"/>
    </row>
    <row r="85" s="567" customFormat="true" ht="15" customHeight="true" x14ac:dyDescent="0.2">
      <c r="A85" s="135"/>
      <c r="B85" s="129"/>
      <c r="C85" s="100"/>
      <c r="D85" s="99"/>
      <c r="E85" s="99"/>
      <c r="F85" s="99"/>
      <c r="G85" s="98"/>
      <c r="H85" s="97"/>
      <c r="I85" s="99"/>
      <c r="J85" s="99"/>
      <c r="K85" s="99"/>
      <c r="L85" s="96"/>
      <c r="M85" s="100"/>
      <c r="N85" s="99"/>
      <c r="O85" s="99"/>
      <c r="P85" s="99"/>
      <c r="Q85" s="98"/>
      <c r="R85" s="97"/>
      <c r="S85" s="99"/>
      <c r="T85" s="99"/>
      <c r="U85" s="99"/>
      <c r="V85" s="99"/>
      <c r="W85" s="99"/>
      <c r="X85" s="99"/>
      <c r="Y85" s="99"/>
      <c r="Z85" s="99"/>
      <c r="AA85" s="99"/>
      <c r="AB85" s="99"/>
      <c r="AC85" s="95"/>
      <c r="AD85" s="95"/>
      <c r="AE85" s="95"/>
      <c r="AF85" s="95"/>
      <c r="AG85" s="95"/>
      <c r="AH85" s="95"/>
      <c r="AI85" s="91"/>
      <c r="AJ85" s="174"/>
      <c r="AK85" s="174"/>
      <c r="AL85" s="174"/>
      <c r="AM85" s="174"/>
      <c r="AN85" s="174"/>
      <c r="AO85" s="174"/>
      <c r="AP85" s="174"/>
      <c r="AQ85" s="174"/>
      <c r="AR85" s="174"/>
      <c r="AS85" s="174"/>
      <c r="AT85" s="174"/>
      <c r="AU85" s="174"/>
      <c r="AV85" s="174"/>
      <c r="AW85" s="174"/>
      <c r="AX85" s="174"/>
      <c r="AY85" s="174"/>
      <c r="AZ85" s="364"/>
      <c r="BA85" s="598"/>
      <c r="BB85" s="597"/>
      <c r="BC85" s="468"/>
      <c r="BD85" s="453"/>
      <c r="BE85" s="453"/>
      <c r="BF85" s="453"/>
      <c r="BG85" s="472"/>
      <c r="BH85" s="468"/>
      <c r="BI85" s="453"/>
      <c r="BJ85" s="453"/>
      <c r="BK85" s="453"/>
      <c r="BL85" s="472"/>
      <c r="BM85" s="468"/>
      <c r="BN85" s="453"/>
      <c r="BO85" s="453"/>
      <c r="BP85" s="453"/>
      <c r="BQ85" s="472"/>
      <c r="BR85" s="468"/>
      <c r="BS85" s="453"/>
      <c r="BT85" s="453"/>
      <c r="BU85" s="453"/>
      <c r="BV85" s="453"/>
      <c r="BW85" s="453"/>
      <c r="BX85" s="453"/>
      <c r="BY85" s="454"/>
      <c r="BZ85" s="454"/>
      <c r="CA85" s="454"/>
      <c r="CB85" s="454"/>
      <c r="CC85" s="454"/>
      <c r="CD85" s="454"/>
      <c r="CE85" s="454"/>
      <c r="CF85" s="454"/>
      <c r="CG85" s="454"/>
      <c r="CH85" s="454"/>
      <c r="CI85" s="454"/>
      <c r="CJ85" s="3"/>
      <c r="CK85" s="3"/>
      <c r="CL85" s="3"/>
      <c r="CM85" s="3"/>
      <c r="CN85" s="3"/>
      <c r="CO85" s="3"/>
      <c r="CP85" s="3"/>
      <c r="CQ85" s="3"/>
      <c r="CR85" s="3"/>
      <c r="CS85" s="3"/>
      <c r="CT85" s="3"/>
      <c r="CU85" s="3"/>
      <c r="CV85" s="3"/>
      <c r="CW85" s="3"/>
      <c r="CX85" s="3"/>
      <c r="CY85" s="3"/>
      <c r="CZ85" s="3"/>
    </row>
    <row r="86" s="567" customFormat="true" ht="15" customHeight="true" x14ac:dyDescent="0.2">
      <c r="A86" s="135"/>
      <c r="B86" s="129"/>
      <c r="C86" s="100"/>
      <c r="D86" s="99"/>
      <c r="E86" s="99"/>
      <c r="F86" s="99"/>
      <c r="G86" s="98"/>
      <c r="H86" s="97"/>
      <c r="I86" s="99"/>
      <c r="J86" s="99"/>
      <c r="K86" s="99"/>
      <c r="L86" s="96"/>
      <c r="M86" s="100"/>
      <c r="N86" s="99"/>
      <c r="O86" s="99"/>
      <c r="P86" s="99"/>
      <c r="Q86" s="98"/>
      <c r="R86" s="97"/>
      <c r="S86" s="99"/>
      <c r="T86" s="99"/>
      <c r="U86" s="99"/>
      <c r="V86" s="99"/>
      <c r="W86" s="99"/>
      <c r="X86" s="99"/>
      <c r="Y86" s="99"/>
      <c r="Z86" s="99"/>
      <c r="AA86" s="99"/>
      <c r="AB86" s="99"/>
      <c r="AC86" s="95"/>
      <c r="AD86" s="95"/>
      <c r="AE86" s="95"/>
      <c r="AF86" s="95"/>
      <c r="AG86" s="95"/>
      <c r="AH86" s="95"/>
      <c r="AI86" s="91"/>
      <c r="AJ86" s="174"/>
      <c r="AK86" s="174"/>
      <c r="AL86" s="174"/>
      <c r="AM86" s="174"/>
      <c r="AN86" s="174"/>
      <c r="AO86" s="174"/>
      <c r="AP86" s="174"/>
      <c r="AQ86" s="174"/>
      <c r="AR86" s="174"/>
      <c r="AS86" s="174"/>
      <c r="AT86" s="174"/>
      <c r="AU86" s="174"/>
      <c r="AV86" s="174"/>
      <c r="AW86" s="174"/>
      <c r="AX86" s="174"/>
      <c r="AY86" s="174"/>
      <c r="AZ86" s="364"/>
      <c r="BA86" s="598"/>
      <c r="BB86" s="597"/>
      <c r="BC86" s="468"/>
      <c r="BD86" s="453"/>
      <c r="BE86" s="453"/>
      <c r="BF86" s="453"/>
      <c r="BG86" s="472"/>
      <c r="BH86" s="468"/>
      <c r="BI86" s="453"/>
      <c r="BJ86" s="453"/>
      <c r="BK86" s="453"/>
      <c r="BL86" s="472"/>
      <c r="BM86" s="468"/>
      <c r="BN86" s="453"/>
      <c r="BO86" s="453"/>
      <c r="BP86" s="453"/>
      <c r="BQ86" s="472"/>
      <c r="BR86" s="468"/>
      <c r="BS86" s="453"/>
      <c r="BT86" s="453"/>
      <c r="BU86" s="453"/>
      <c r="BV86" s="453"/>
      <c r="BW86" s="453"/>
      <c r="BX86" s="453"/>
      <c r="BY86" s="454"/>
      <c r="BZ86" s="454"/>
      <c r="CA86" s="454"/>
      <c r="CB86" s="454"/>
      <c r="CC86" s="454"/>
      <c r="CD86" s="454"/>
      <c r="CE86" s="454"/>
      <c r="CF86" s="454"/>
      <c r="CG86" s="454"/>
      <c r="CH86" s="454"/>
      <c r="CI86" s="454"/>
      <c r="CJ86" s="3"/>
      <c r="CK86" s="3"/>
      <c r="CL86" s="3"/>
      <c r="CM86" s="3"/>
      <c r="CN86" s="3"/>
      <c r="CO86" s="3"/>
      <c r="CP86" s="3"/>
      <c r="CQ86" s="3"/>
      <c r="CR86" s="3"/>
      <c r="CS86" s="3"/>
      <c r="CT86" s="3"/>
      <c r="CU86" s="3"/>
      <c r="CV86" s="3"/>
      <c r="CW86" s="3"/>
      <c r="CX86" s="3"/>
      <c r="CY86" s="3"/>
      <c r="CZ86" s="3"/>
    </row>
    <row r="87" s="567" customFormat="true" ht="15" customHeight="true" x14ac:dyDescent="0.2">
      <c r="A87" s="135"/>
      <c r="B87" s="129"/>
      <c r="C87" s="100"/>
      <c r="D87" s="99"/>
      <c r="E87" s="99"/>
      <c r="F87" s="99"/>
      <c r="G87" s="98"/>
      <c r="H87" s="97"/>
      <c r="I87" s="99"/>
      <c r="J87" s="99"/>
      <c r="K87" s="99"/>
      <c r="L87" s="96"/>
      <c r="M87" s="100"/>
      <c r="N87" s="99"/>
      <c r="O87" s="99"/>
      <c r="P87" s="99"/>
      <c r="Q87" s="98"/>
      <c r="R87" s="97"/>
      <c r="S87" s="99"/>
      <c r="T87" s="99"/>
      <c r="U87" s="99"/>
      <c r="V87" s="99"/>
      <c r="W87" s="99"/>
      <c r="X87" s="99"/>
      <c r="Y87" s="99"/>
      <c r="Z87" s="99"/>
      <c r="AA87" s="99"/>
      <c r="AB87" s="99"/>
      <c r="AC87" s="95"/>
      <c r="AD87" s="95"/>
      <c r="AE87" s="95"/>
      <c r="AF87" s="95"/>
      <c r="AG87" s="95"/>
      <c r="AH87" s="95"/>
      <c r="AI87" s="91"/>
      <c r="AJ87" s="174"/>
      <c r="AK87" s="174"/>
      <c r="AL87" s="174"/>
      <c r="AM87" s="174"/>
      <c r="AN87" s="174"/>
      <c r="AO87" s="174"/>
      <c r="AP87" s="174"/>
      <c r="AQ87" s="174"/>
      <c r="AR87" s="174"/>
      <c r="AS87" s="174"/>
      <c r="AT87" s="174"/>
      <c r="AU87" s="174"/>
      <c r="AV87" s="174"/>
      <c r="AW87" s="174"/>
      <c r="AX87" s="174"/>
      <c r="AY87" s="174"/>
      <c r="AZ87" s="364"/>
      <c r="BA87" s="598"/>
      <c r="BB87" s="597"/>
      <c r="BC87" s="468"/>
      <c r="BD87" s="453"/>
      <c r="BE87" s="453"/>
      <c r="BF87" s="453"/>
      <c r="BG87" s="472"/>
      <c r="BH87" s="468"/>
      <c r="BI87" s="453"/>
      <c r="BJ87" s="453"/>
      <c r="BK87" s="453"/>
      <c r="BL87" s="472"/>
      <c r="BM87" s="468"/>
      <c r="BN87" s="453"/>
      <c r="BO87" s="453"/>
      <c r="BP87" s="453"/>
      <c r="BQ87" s="472"/>
      <c r="BR87" s="468"/>
      <c r="BS87" s="453"/>
      <c r="BT87" s="453"/>
      <c r="BU87" s="453"/>
      <c r="BV87" s="453"/>
      <c r="BW87" s="453"/>
      <c r="BX87" s="453"/>
      <c r="BY87" s="454"/>
      <c r="BZ87" s="454"/>
      <c r="CA87" s="454"/>
      <c r="CB87" s="454"/>
      <c r="CC87" s="454"/>
      <c r="CD87" s="454"/>
      <c r="CE87" s="454"/>
      <c r="CF87" s="454"/>
      <c r="CG87" s="454"/>
      <c r="CH87" s="454"/>
      <c r="CI87" s="454"/>
      <c r="CJ87" s="3"/>
      <c r="CK87" s="3"/>
      <c r="CL87" s="3"/>
      <c r="CM87" s="3"/>
      <c r="CN87" s="3"/>
      <c r="CO87" s="3"/>
      <c r="CP87" s="3"/>
      <c r="CQ87" s="3"/>
      <c r="CR87" s="3"/>
      <c r="CS87" s="3"/>
      <c r="CT87" s="3"/>
      <c r="CU87" s="3"/>
      <c r="CV87" s="3"/>
      <c r="CW87" s="3"/>
      <c r="CX87" s="3"/>
      <c r="CY87" s="3"/>
      <c r="CZ87" s="3"/>
    </row>
    <row r="88" s="567" customFormat="true" ht="15" customHeight="true" x14ac:dyDescent="0.2">
      <c r="A88" s="135"/>
      <c r="B88" s="129"/>
      <c r="C88" s="100"/>
      <c r="D88" s="99"/>
      <c r="E88" s="99"/>
      <c r="F88" s="99"/>
      <c r="G88" s="98"/>
      <c r="H88" s="97"/>
      <c r="I88" s="99"/>
      <c r="J88" s="99"/>
      <c r="K88" s="99"/>
      <c r="L88" s="96"/>
      <c r="M88" s="100"/>
      <c r="N88" s="99"/>
      <c r="O88" s="99"/>
      <c r="P88" s="99"/>
      <c r="Q88" s="98"/>
      <c r="R88" s="97"/>
      <c r="S88" s="99"/>
      <c r="T88" s="99"/>
      <c r="U88" s="99"/>
      <c r="V88" s="99"/>
      <c r="W88" s="99"/>
      <c r="X88" s="99"/>
      <c r="Y88" s="99"/>
      <c r="Z88" s="99"/>
      <c r="AA88" s="99"/>
      <c r="AB88" s="99"/>
      <c r="AC88" s="95"/>
      <c r="AD88" s="95"/>
      <c r="AE88" s="95"/>
      <c r="AF88" s="95"/>
      <c r="AG88" s="95"/>
      <c r="AH88" s="95"/>
      <c r="AI88" s="91"/>
      <c r="AJ88" s="174"/>
      <c r="AK88" s="174"/>
      <c r="AL88" s="174"/>
      <c r="AM88" s="174"/>
      <c r="AN88" s="174"/>
      <c r="AO88" s="174"/>
      <c r="AP88" s="174"/>
      <c r="AQ88" s="174"/>
      <c r="AR88" s="174"/>
      <c r="AS88" s="174"/>
      <c r="AT88" s="174"/>
      <c r="AU88" s="174"/>
      <c r="AV88" s="174"/>
      <c r="AW88" s="174"/>
      <c r="AX88" s="174"/>
      <c r="AY88" s="174"/>
      <c r="AZ88" s="364"/>
      <c r="BA88" s="598"/>
      <c r="BB88" s="597"/>
      <c r="BC88" s="468"/>
      <c r="BD88" s="453"/>
      <c r="BE88" s="453"/>
      <c r="BF88" s="453"/>
      <c r="BG88" s="472"/>
      <c r="BH88" s="468"/>
      <c r="BI88" s="453"/>
      <c r="BJ88" s="453"/>
      <c r="BK88" s="453"/>
      <c r="BL88" s="472"/>
      <c r="BM88" s="468"/>
      <c r="BN88" s="453"/>
      <c r="BO88" s="453"/>
      <c r="BP88" s="453"/>
      <c r="BQ88" s="472"/>
      <c r="BR88" s="468"/>
      <c r="BS88" s="453"/>
      <c r="BT88" s="453"/>
      <c r="BU88" s="453"/>
      <c r="BV88" s="453"/>
      <c r="BW88" s="453"/>
      <c r="BX88" s="453"/>
      <c r="BY88" s="454"/>
      <c r="BZ88" s="454"/>
      <c r="CA88" s="454"/>
      <c r="CB88" s="454"/>
      <c r="CC88" s="454"/>
      <c r="CD88" s="454"/>
      <c r="CE88" s="454"/>
      <c r="CF88" s="454"/>
      <c r="CG88" s="454"/>
      <c r="CH88" s="454"/>
      <c r="CI88" s="454"/>
      <c r="CJ88" s="3"/>
      <c r="CK88" s="3"/>
      <c r="CL88" s="3"/>
      <c r="CM88" s="3"/>
      <c r="CN88" s="3"/>
      <c r="CO88" s="3"/>
      <c r="CP88" s="3"/>
      <c r="CQ88" s="3"/>
      <c r="CR88" s="3"/>
      <c r="CS88" s="3"/>
      <c r="CT88" s="3"/>
      <c r="CU88" s="3"/>
      <c r="CV88" s="3"/>
      <c r="CW88" s="3"/>
      <c r="CX88" s="3"/>
      <c r="CY88" s="3"/>
      <c r="CZ88" s="3"/>
    </row>
    <row r="89" s="567" customFormat="true" ht="15" customHeight="true" x14ac:dyDescent="0.2">
      <c r="A89" s="135"/>
      <c r="B89" s="129"/>
      <c r="C89" s="100"/>
      <c r="D89" s="99"/>
      <c r="E89" s="99"/>
      <c r="F89" s="99"/>
      <c r="G89" s="98"/>
      <c r="H89" s="97"/>
      <c r="I89" s="99"/>
      <c r="J89" s="99"/>
      <c r="K89" s="99"/>
      <c r="L89" s="96"/>
      <c r="M89" s="100"/>
      <c r="N89" s="99"/>
      <c r="O89" s="99"/>
      <c r="P89" s="99"/>
      <c r="Q89" s="98"/>
      <c r="R89" s="97"/>
      <c r="S89" s="99"/>
      <c r="T89" s="99"/>
      <c r="U89" s="99"/>
      <c r="V89" s="99"/>
      <c r="W89" s="99"/>
      <c r="X89" s="99"/>
      <c r="Y89" s="99"/>
      <c r="Z89" s="99"/>
      <c r="AA89" s="99"/>
      <c r="AB89" s="99"/>
      <c r="AC89" s="95"/>
      <c r="AD89" s="95"/>
      <c r="AE89" s="95"/>
      <c r="AF89" s="95"/>
      <c r="AG89" s="95"/>
      <c r="AH89" s="95"/>
      <c r="AI89" s="91"/>
      <c r="AJ89" s="174"/>
      <c r="AK89" s="174"/>
      <c r="AL89" s="174"/>
      <c r="AM89" s="174"/>
      <c r="AN89" s="174"/>
      <c r="AO89" s="174"/>
      <c r="AP89" s="174"/>
      <c r="AQ89" s="174"/>
      <c r="AR89" s="174"/>
      <c r="AS89" s="174"/>
      <c r="AT89" s="174"/>
      <c r="AU89" s="174"/>
      <c r="AV89" s="174"/>
      <c r="AW89" s="174"/>
      <c r="AX89" s="174"/>
      <c r="AY89" s="174"/>
      <c r="AZ89" s="364"/>
      <c r="BA89" s="598"/>
      <c r="BB89" s="597"/>
      <c r="BC89" s="468"/>
      <c r="BD89" s="453"/>
      <c r="BE89" s="453"/>
      <c r="BF89" s="453"/>
      <c r="BG89" s="472"/>
      <c r="BH89" s="468"/>
      <c r="BI89" s="453"/>
      <c r="BJ89" s="453"/>
      <c r="BK89" s="453"/>
      <c r="BL89" s="472"/>
      <c r="BM89" s="468"/>
      <c r="BN89" s="453"/>
      <c r="BO89" s="453"/>
      <c r="BP89" s="453"/>
      <c r="BQ89" s="472"/>
      <c r="BR89" s="468"/>
      <c r="BS89" s="453"/>
      <c r="BT89" s="453"/>
      <c r="BU89" s="453"/>
      <c r="BV89" s="453"/>
      <c r="BW89" s="453"/>
      <c r="BX89" s="453"/>
      <c r="BY89" s="454"/>
      <c r="BZ89" s="454"/>
      <c r="CA89" s="454"/>
      <c r="CB89" s="454"/>
      <c r="CC89" s="454"/>
      <c r="CD89" s="454"/>
      <c r="CE89" s="454"/>
      <c r="CF89" s="454"/>
      <c r="CG89" s="454"/>
      <c r="CH89" s="454"/>
      <c r="CI89" s="454"/>
      <c r="CJ89" s="3"/>
      <c r="CK89" s="3"/>
      <c r="CL89" s="3"/>
      <c r="CM89" s="3"/>
      <c r="CN89" s="3"/>
      <c r="CO89" s="3"/>
      <c r="CP89" s="3"/>
      <c r="CQ89" s="3"/>
      <c r="CR89" s="3"/>
      <c r="CS89" s="3"/>
      <c r="CT89" s="3"/>
      <c r="CU89" s="3"/>
      <c r="CV89" s="3"/>
      <c r="CW89" s="3"/>
      <c r="CX89" s="3"/>
      <c r="CY89" s="3"/>
      <c r="CZ89" s="3"/>
    </row>
    <row r="90" s="567" customFormat="true" ht="15" customHeight="true" x14ac:dyDescent="0.2">
      <c r="A90" s="135"/>
      <c r="B90" s="129"/>
      <c r="C90" s="100"/>
      <c r="D90" s="99"/>
      <c r="E90" s="99"/>
      <c r="F90" s="99"/>
      <c r="G90" s="98"/>
      <c r="H90" s="97"/>
      <c r="I90" s="99"/>
      <c r="J90" s="99"/>
      <c r="K90" s="99"/>
      <c r="L90" s="96"/>
      <c r="M90" s="100"/>
      <c r="N90" s="99"/>
      <c r="O90" s="99"/>
      <c r="P90" s="99"/>
      <c r="Q90" s="98"/>
      <c r="R90" s="97"/>
      <c r="S90" s="99"/>
      <c r="T90" s="99"/>
      <c r="U90" s="99"/>
      <c r="V90" s="99"/>
      <c r="W90" s="99"/>
      <c r="X90" s="99"/>
      <c r="Y90" s="99"/>
      <c r="Z90" s="99"/>
      <c r="AA90" s="99"/>
      <c r="AB90" s="99"/>
      <c r="AC90" s="95"/>
      <c r="AD90" s="95"/>
      <c r="AE90" s="95"/>
      <c r="AF90" s="95"/>
      <c r="AG90" s="95"/>
      <c r="AH90" s="95"/>
      <c r="AI90" s="91"/>
      <c r="AJ90" s="174"/>
      <c r="AK90" s="174"/>
      <c r="AL90" s="174"/>
      <c r="AM90" s="174"/>
      <c r="AN90" s="174"/>
      <c r="AO90" s="174"/>
      <c r="AP90" s="174"/>
      <c r="AQ90" s="174"/>
      <c r="AR90" s="174"/>
      <c r="AS90" s="174"/>
      <c r="AT90" s="174"/>
      <c r="AU90" s="174"/>
      <c r="AV90" s="174"/>
      <c r="AW90" s="174"/>
      <c r="AX90" s="174"/>
      <c r="AY90" s="174"/>
      <c r="AZ90" s="364"/>
      <c r="BA90" s="598"/>
      <c r="BB90" s="597"/>
      <c r="BC90" s="468"/>
      <c r="BD90" s="453"/>
      <c r="BE90" s="453"/>
      <c r="BF90" s="453"/>
      <c r="BG90" s="472"/>
      <c r="BH90" s="468"/>
      <c r="BI90" s="453"/>
      <c r="BJ90" s="453"/>
      <c r="BK90" s="453"/>
      <c r="BL90" s="472"/>
      <c r="BM90" s="468"/>
      <c r="BN90" s="453"/>
      <c r="BO90" s="453"/>
      <c r="BP90" s="453"/>
      <c r="BQ90" s="472"/>
      <c r="BR90" s="468"/>
      <c r="BS90" s="453"/>
      <c r="BT90" s="453"/>
      <c r="BU90" s="453"/>
      <c r="BV90" s="453"/>
      <c r="BW90" s="453"/>
      <c r="BX90" s="453"/>
      <c r="BY90" s="454"/>
      <c r="BZ90" s="454"/>
      <c r="CA90" s="454"/>
      <c r="CB90" s="454"/>
      <c r="CC90" s="454"/>
      <c r="CD90" s="454"/>
      <c r="CE90" s="454"/>
      <c r="CF90" s="454"/>
      <c r="CG90" s="454"/>
      <c r="CH90" s="454"/>
      <c r="CI90" s="454"/>
      <c r="CJ90" s="3"/>
      <c r="CK90" s="3"/>
      <c r="CL90" s="3"/>
      <c r="CM90" s="3"/>
      <c r="CN90" s="3"/>
      <c r="CO90" s="3"/>
      <c r="CP90" s="3"/>
      <c r="CQ90" s="3"/>
      <c r="CR90" s="3"/>
      <c r="CS90" s="3"/>
      <c r="CT90" s="3"/>
      <c r="CU90" s="3"/>
      <c r="CV90" s="3"/>
      <c r="CW90" s="3"/>
      <c r="CX90" s="3"/>
      <c r="CY90" s="3"/>
      <c r="CZ90" s="3"/>
    </row>
    <row r="91" s="567" customFormat="true" ht="15" customHeight="true" x14ac:dyDescent="0.2">
      <c r="A91" s="157"/>
      <c r="B91" s="128"/>
      <c r="C91" s="93"/>
      <c r="D91" s="95"/>
      <c r="E91" s="95"/>
      <c r="F91" s="95"/>
      <c r="G91" s="94"/>
      <c r="H91" s="92"/>
      <c r="I91" s="95"/>
      <c r="J91" s="95"/>
      <c r="K91" s="95"/>
      <c r="L91" s="91"/>
      <c r="M91" s="93"/>
      <c r="N91" s="95"/>
      <c r="O91" s="95"/>
      <c r="P91" s="95"/>
      <c r="Q91" s="94"/>
      <c r="R91" s="92"/>
      <c r="S91" s="95"/>
      <c r="T91" s="95"/>
      <c r="U91" s="95"/>
      <c r="V91" s="95"/>
      <c r="W91" s="95"/>
      <c r="X91" s="95"/>
      <c r="Y91" s="95"/>
      <c r="Z91" s="95"/>
      <c r="AA91" s="95"/>
      <c r="AB91" s="95"/>
      <c r="AC91" s="95"/>
      <c r="AD91" s="95"/>
      <c r="AE91" s="95"/>
      <c r="AF91" s="95"/>
      <c r="AG91" s="95"/>
      <c r="AH91" s="95"/>
      <c r="AI91" s="91"/>
      <c r="AJ91" s="174"/>
      <c r="AK91" s="174"/>
      <c r="AL91" s="174"/>
      <c r="AM91" s="174"/>
      <c r="AN91" s="174"/>
      <c r="AO91" s="174"/>
      <c r="AP91" s="174"/>
      <c r="AQ91" s="174"/>
      <c r="AR91" s="174"/>
      <c r="AS91" s="174"/>
      <c r="AT91" s="174"/>
      <c r="AU91" s="174"/>
      <c r="AV91" s="174"/>
      <c r="AW91" s="174"/>
      <c r="AX91" s="174"/>
      <c r="AY91" s="174"/>
      <c r="AZ91" s="364"/>
      <c r="BA91" s="598"/>
      <c r="BB91" s="597"/>
      <c r="BC91" s="468"/>
      <c r="BD91" s="453"/>
      <c r="BE91" s="453"/>
      <c r="BF91" s="453"/>
      <c r="BG91" s="472"/>
      <c r="BH91" s="468"/>
      <c r="BI91" s="453"/>
      <c r="BJ91" s="453"/>
      <c r="BK91" s="453"/>
      <c r="BL91" s="472"/>
      <c r="BM91" s="468"/>
      <c r="BN91" s="453"/>
      <c r="BO91" s="453"/>
      <c r="BP91" s="453"/>
      <c r="BQ91" s="472"/>
      <c r="BR91" s="468"/>
      <c r="BS91" s="453"/>
      <c r="BT91" s="453"/>
      <c r="BU91" s="453"/>
      <c r="BV91" s="453"/>
      <c r="BW91" s="453"/>
      <c r="BX91" s="453"/>
      <c r="BY91" s="454"/>
      <c r="BZ91" s="454"/>
      <c r="CA91" s="454"/>
      <c r="CB91" s="454"/>
      <c r="CC91" s="454"/>
      <c r="CD91" s="454"/>
      <c r="CE91" s="454"/>
      <c r="CF91" s="454"/>
      <c r="CG91" s="454"/>
      <c r="CH91" s="454"/>
      <c r="CI91" s="454"/>
      <c r="CJ91" s="3"/>
      <c r="CK91" s="3"/>
      <c r="CL91" s="3"/>
      <c r="CM91" s="3"/>
      <c r="CN91" s="3"/>
      <c r="CO91" s="3"/>
      <c r="CP91" s="3"/>
      <c r="CQ91" s="3"/>
      <c r="CR91" s="3"/>
      <c r="CS91" s="3"/>
      <c r="CT91" s="3"/>
      <c r="CU91" s="3"/>
      <c r="CV91" s="3"/>
      <c r="CW91" s="3"/>
      <c r="CX91" s="3"/>
      <c r="CY91" s="3"/>
      <c r="CZ91" s="3"/>
    </row>
    <row r="92" s="567" customFormat="true" ht="15" customHeight="true" x14ac:dyDescent="0.2">
      <c r="A92" s="157"/>
      <c r="B92" s="128"/>
      <c r="C92" s="93"/>
      <c r="D92" s="95"/>
      <c r="E92" s="95"/>
      <c r="F92" s="95"/>
      <c r="G92" s="94"/>
      <c r="H92" s="92"/>
      <c r="I92" s="95"/>
      <c r="J92" s="95"/>
      <c r="K92" s="95"/>
      <c r="L92" s="91"/>
      <c r="M92" s="93"/>
      <c r="N92" s="95"/>
      <c r="O92" s="95"/>
      <c r="P92" s="95"/>
      <c r="Q92" s="94"/>
      <c r="R92" s="92"/>
      <c r="S92" s="95"/>
      <c r="T92" s="95"/>
      <c r="U92" s="95"/>
      <c r="V92" s="95"/>
      <c r="W92" s="95"/>
      <c r="X92" s="95"/>
      <c r="Y92" s="95"/>
      <c r="Z92" s="95"/>
      <c r="AA92" s="95"/>
      <c r="AB92" s="95"/>
      <c r="AC92" s="95"/>
      <c r="AD92" s="95"/>
      <c r="AE92" s="95"/>
      <c r="AF92" s="95"/>
      <c r="AG92" s="95"/>
      <c r="AH92" s="95"/>
      <c r="AI92" s="91"/>
      <c r="AJ92" s="174"/>
      <c r="AK92" s="174"/>
      <c r="AL92" s="174"/>
      <c r="AM92" s="174"/>
      <c r="AN92" s="174"/>
      <c r="AO92" s="174"/>
      <c r="AP92" s="174"/>
      <c r="AQ92" s="174"/>
      <c r="AR92" s="174"/>
      <c r="AS92" s="174"/>
      <c r="AT92" s="174"/>
      <c r="AU92" s="174"/>
      <c r="AV92" s="174"/>
      <c r="AW92" s="174"/>
      <c r="AX92" s="174"/>
      <c r="AY92" s="174"/>
      <c r="AZ92" s="364"/>
      <c r="BA92" s="598"/>
      <c r="BB92" s="597"/>
      <c r="BC92" s="468"/>
      <c r="BD92" s="453"/>
      <c r="BE92" s="453"/>
      <c r="BF92" s="453"/>
      <c r="BG92" s="472"/>
      <c r="BH92" s="468"/>
      <c r="BI92" s="453"/>
      <c r="BJ92" s="453"/>
      <c r="BK92" s="453"/>
      <c r="BL92" s="472"/>
      <c r="BM92" s="468"/>
      <c r="BN92" s="453"/>
      <c r="BO92" s="453"/>
      <c r="BP92" s="453"/>
      <c r="BQ92" s="472"/>
      <c r="BR92" s="468"/>
      <c r="BS92" s="453"/>
      <c r="BT92" s="453"/>
      <c r="BU92" s="453"/>
      <c r="BV92" s="453"/>
      <c r="BW92" s="453"/>
      <c r="BX92" s="453"/>
      <c r="BY92" s="454"/>
      <c r="BZ92" s="454"/>
      <c r="CA92" s="454"/>
      <c r="CB92" s="454"/>
      <c r="CC92" s="454"/>
      <c r="CD92" s="454"/>
      <c r="CE92" s="454"/>
      <c r="CF92" s="454"/>
      <c r="CG92" s="454"/>
      <c r="CH92" s="454"/>
      <c r="CI92" s="454"/>
      <c r="CJ92" s="3"/>
      <c r="CK92" s="3"/>
      <c r="CL92" s="3"/>
      <c r="CM92" s="3"/>
      <c r="CN92" s="3"/>
      <c r="CO92" s="3"/>
      <c r="CP92" s="3"/>
      <c r="CQ92" s="3"/>
      <c r="CR92" s="3"/>
      <c r="CS92" s="3"/>
      <c r="CT92" s="3"/>
      <c r="CU92" s="3"/>
      <c r="CV92" s="3"/>
      <c r="CW92" s="3"/>
      <c r="CX92" s="3"/>
      <c r="CY92" s="3"/>
      <c r="CZ92" s="3"/>
    </row>
    <row r="93" s="567" customFormat="true" ht="15" customHeight="true" x14ac:dyDescent="0.2">
      <c r="A93" s="134"/>
      <c r="B93" s="127"/>
      <c r="C93" s="150"/>
      <c r="D93" s="149"/>
      <c r="E93" s="149"/>
      <c r="F93" s="149"/>
      <c r="G93" s="138"/>
      <c r="H93" s="140"/>
      <c r="I93" s="149"/>
      <c r="J93" s="149"/>
      <c r="K93" s="149"/>
      <c r="L93" s="144"/>
      <c r="M93" s="150"/>
      <c r="N93" s="149"/>
      <c r="O93" s="149"/>
      <c r="P93" s="149"/>
      <c r="Q93" s="138"/>
      <c r="R93" s="140"/>
      <c r="S93" s="149"/>
      <c r="T93" s="149"/>
      <c r="U93" s="149"/>
      <c r="V93" s="149"/>
      <c r="W93" s="149"/>
      <c r="X93" s="149"/>
      <c r="Y93" s="149"/>
      <c r="Z93" s="149"/>
      <c r="AA93" s="149"/>
      <c r="AB93" s="149"/>
      <c r="AC93" s="95"/>
      <c r="AD93" s="95"/>
      <c r="AE93" s="95"/>
      <c r="AF93" s="95"/>
      <c r="AG93" s="95"/>
      <c r="AH93" s="95"/>
      <c r="AI93" s="91"/>
      <c r="AJ93" s="174"/>
      <c r="AK93" s="174"/>
      <c r="AL93" s="174"/>
      <c r="AM93" s="174"/>
      <c r="AN93" s="174"/>
      <c r="AO93" s="174"/>
      <c r="AP93" s="174"/>
      <c r="AQ93" s="174"/>
      <c r="AR93" s="174"/>
      <c r="AS93" s="174"/>
      <c r="AT93" s="174"/>
      <c r="AU93" s="174"/>
      <c r="AV93" s="174"/>
      <c r="AW93" s="174"/>
      <c r="AX93" s="174"/>
      <c r="AY93" s="174"/>
      <c r="AZ93" s="364"/>
      <c r="BA93" s="598"/>
      <c r="BB93" s="597"/>
      <c r="BC93" s="468"/>
      <c r="BD93" s="453"/>
      <c r="BE93" s="453"/>
      <c r="BF93" s="453"/>
      <c r="BG93" s="472"/>
      <c r="BH93" s="468"/>
      <c r="BI93" s="453"/>
      <c r="BJ93" s="453"/>
      <c r="BK93" s="453"/>
      <c r="BL93" s="472"/>
      <c r="BM93" s="468"/>
      <c r="BN93" s="453"/>
      <c r="BO93" s="453"/>
      <c r="BP93" s="453"/>
      <c r="BQ93" s="472"/>
      <c r="BR93" s="468"/>
      <c r="BS93" s="453"/>
      <c r="BT93" s="453"/>
      <c r="BU93" s="453"/>
      <c r="BV93" s="453"/>
      <c r="BW93" s="453"/>
      <c r="BX93" s="453"/>
      <c r="BY93" s="454"/>
      <c r="BZ93" s="454"/>
      <c r="CA93" s="454"/>
      <c r="CB93" s="454"/>
      <c r="CC93" s="454"/>
      <c r="CD93" s="454"/>
      <c r="CE93" s="454"/>
      <c r="CF93" s="454"/>
      <c r="CG93" s="454"/>
      <c r="CH93" s="454"/>
      <c r="CI93" s="454"/>
      <c r="CJ93" s="3"/>
      <c r="CK93" s="3"/>
      <c r="CL93" s="3"/>
      <c r="CM93" s="3"/>
      <c r="CN93" s="3"/>
      <c r="CO93" s="3"/>
      <c r="CP93" s="3"/>
      <c r="CQ93" s="3"/>
      <c r="CR93" s="3"/>
      <c r="CS93" s="3"/>
      <c r="CT93" s="3"/>
      <c r="CU93" s="3"/>
      <c r="CV93" s="3"/>
      <c r="CW93" s="3"/>
      <c r="CX93" s="3"/>
      <c r="CY93" s="3"/>
      <c r="CZ93" s="3"/>
    </row>
    <row r="94" s="567" customFormat="true" ht="15" customHeight="true" x14ac:dyDescent="0.2">
      <c r="A94" s="58"/>
      <c r="B94" s="127"/>
      <c r="C94" s="150"/>
      <c r="D94" s="148"/>
      <c r="E94" s="148"/>
      <c r="F94" s="148"/>
      <c r="G94" s="137"/>
      <c r="H94" s="140"/>
      <c r="I94" s="148"/>
      <c r="J94" s="148"/>
      <c r="K94" s="148"/>
      <c r="L94" s="143"/>
      <c r="M94" s="150"/>
      <c r="N94" s="148"/>
      <c r="O94" s="148"/>
      <c r="P94" s="148"/>
      <c r="Q94" s="137"/>
      <c r="R94" s="140"/>
      <c r="S94" s="148"/>
      <c r="T94" s="148"/>
      <c r="U94" s="148"/>
      <c r="V94" s="148"/>
      <c r="W94" s="148"/>
      <c r="X94" s="148"/>
      <c r="Y94" s="148"/>
      <c r="Z94" s="148"/>
      <c r="AA94" s="148"/>
      <c r="AB94" s="148"/>
      <c r="AC94" s="95"/>
      <c r="AD94" s="95"/>
      <c r="AE94" s="95"/>
      <c r="AF94" s="95"/>
      <c r="AG94" s="95"/>
      <c r="AH94" s="95"/>
      <c r="AI94" s="91"/>
      <c r="AJ94" s="174"/>
      <c r="AK94" s="174"/>
      <c r="AL94" s="174"/>
      <c r="AM94" s="174"/>
      <c r="AN94" s="174"/>
      <c r="AO94" s="174"/>
      <c r="AP94" s="174"/>
      <c r="AQ94" s="174"/>
      <c r="AR94" s="174"/>
      <c r="AS94" s="174"/>
      <c r="AT94" s="174"/>
      <c r="AU94" s="174"/>
      <c r="AV94" s="174"/>
      <c r="AW94" s="174"/>
      <c r="AX94" s="174"/>
      <c r="AY94" s="174"/>
      <c r="AZ94" s="364"/>
      <c r="BA94" s="598"/>
      <c r="BB94" s="597"/>
      <c r="BC94" s="468"/>
      <c r="BD94" s="453"/>
      <c r="BE94" s="453"/>
      <c r="BF94" s="453"/>
      <c r="BG94" s="472"/>
      <c r="BH94" s="468"/>
      <c r="BI94" s="453"/>
      <c r="BJ94" s="453"/>
      <c r="BK94" s="453"/>
      <c r="BL94" s="472"/>
      <c r="BM94" s="468"/>
      <c r="BN94" s="453"/>
      <c r="BO94" s="453"/>
      <c r="BP94" s="453"/>
      <c r="BQ94" s="472"/>
      <c r="BR94" s="468"/>
      <c r="BS94" s="453"/>
      <c r="BT94" s="453"/>
      <c r="BU94" s="453"/>
      <c r="BV94" s="453"/>
      <c r="BW94" s="453"/>
      <c r="BX94" s="453"/>
      <c r="BY94" s="454"/>
      <c r="BZ94" s="454"/>
      <c r="CA94" s="454"/>
      <c r="CB94" s="454"/>
      <c r="CC94" s="454"/>
      <c r="CD94" s="454"/>
      <c r="CE94" s="454"/>
      <c r="CF94" s="454"/>
      <c r="CG94" s="454"/>
      <c r="CH94" s="454"/>
      <c r="CI94" s="454"/>
      <c r="CJ94" s="3"/>
      <c r="CK94" s="3"/>
      <c r="CL94" s="3"/>
      <c r="CM94" s="3"/>
      <c r="CN94" s="3"/>
      <c r="CO94" s="3"/>
      <c r="CP94" s="3"/>
      <c r="CQ94" s="3"/>
      <c r="CR94" s="3"/>
      <c r="CS94" s="3"/>
      <c r="CT94" s="3"/>
      <c r="CU94" s="3"/>
      <c r="CV94" s="3"/>
      <c r="CW94" s="3"/>
      <c r="CX94" s="3"/>
      <c r="CY94" s="3"/>
      <c r="CZ94" s="3"/>
    </row>
    <row r="95" s="567" customFormat="true" ht="15" customHeight="true" x14ac:dyDescent="0.2">
      <c r="A95" s="134"/>
      <c r="B95" s="126"/>
      <c r="C95" s="90"/>
      <c r="D95" s="89"/>
      <c r="E95" s="89"/>
      <c r="F95" s="89"/>
      <c r="G95" s="88"/>
      <c r="H95" s="87"/>
      <c r="I95" s="89"/>
      <c r="J95" s="89"/>
      <c r="K95" s="89"/>
      <c r="L95" s="86"/>
      <c r="M95" s="90"/>
      <c r="N95" s="89"/>
      <c r="O95" s="89"/>
      <c r="P95" s="89"/>
      <c r="Q95" s="88"/>
      <c r="R95" s="87"/>
      <c r="S95" s="89"/>
      <c r="T95" s="89"/>
      <c r="U95" s="89"/>
      <c r="V95" s="89"/>
      <c r="W95" s="89"/>
      <c r="X95" s="89"/>
      <c r="Y95" s="89"/>
      <c r="Z95" s="89"/>
      <c r="AA95" s="89"/>
      <c r="AB95" s="89"/>
      <c r="AC95" s="95"/>
      <c r="AD95" s="95"/>
      <c r="AE95" s="95"/>
      <c r="AF95" s="95"/>
      <c r="AG95" s="95"/>
      <c r="AH95" s="95"/>
      <c r="AI95" s="91"/>
      <c r="AJ95" s="174"/>
      <c r="AK95" s="174"/>
      <c r="AL95" s="174"/>
      <c r="AM95" s="174"/>
      <c r="AN95" s="174"/>
      <c r="AO95" s="174"/>
      <c r="AP95" s="174"/>
      <c r="AQ95" s="174"/>
      <c r="AR95" s="174"/>
      <c r="AS95" s="174"/>
      <c r="AT95" s="174"/>
      <c r="AU95" s="174"/>
      <c r="AV95" s="174"/>
      <c r="AW95" s="174"/>
      <c r="AX95" s="174"/>
      <c r="AY95" s="174"/>
      <c r="AZ95" s="364"/>
      <c r="BA95" s="598"/>
      <c r="BB95" s="597"/>
      <c r="BC95" s="468"/>
      <c r="BD95" s="453"/>
      <c r="BE95" s="453"/>
      <c r="BF95" s="453"/>
      <c r="BG95" s="472"/>
      <c r="BH95" s="468"/>
      <c r="BI95" s="453"/>
      <c r="BJ95" s="453"/>
      <c r="BK95" s="453"/>
      <c r="BL95" s="472"/>
      <c r="BM95" s="468"/>
      <c r="BN95" s="453"/>
      <c r="BO95" s="453"/>
      <c r="BP95" s="453"/>
      <c r="BQ95" s="472"/>
      <c r="BR95" s="468"/>
      <c r="BS95" s="453"/>
      <c r="BT95" s="453"/>
      <c r="BU95" s="453"/>
      <c r="BV95" s="453"/>
      <c r="BW95" s="453"/>
      <c r="BX95" s="453"/>
      <c r="BY95" s="454"/>
      <c r="BZ95" s="454"/>
      <c r="CA95" s="454"/>
      <c r="CB95" s="454"/>
      <c r="CC95" s="454"/>
      <c r="CD95" s="454"/>
      <c r="CE95" s="454"/>
      <c r="CF95" s="454"/>
      <c r="CG95" s="454"/>
      <c r="CH95" s="454"/>
      <c r="CI95" s="454"/>
      <c r="CJ95" s="3"/>
      <c r="CK95" s="3"/>
      <c r="CL95" s="3"/>
      <c r="CM95" s="3"/>
      <c r="CN95" s="3"/>
      <c r="CO95" s="3"/>
      <c r="CP95" s="3"/>
      <c r="CQ95" s="3"/>
      <c r="CR95" s="3"/>
      <c r="CS95" s="3"/>
      <c r="CT95" s="3"/>
      <c r="CU95" s="3"/>
      <c r="CV95" s="3"/>
      <c r="CW95" s="3"/>
      <c r="CX95" s="3"/>
      <c r="CY95" s="3"/>
      <c r="CZ95" s="3"/>
    </row>
    <row r="96" s="327" customFormat="true" ht="15" customHeight="true" x14ac:dyDescent="0.2">
      <c r="A96" s="58"/>
      <c r="B96" s="126"/>
      <c r="C96" s="90"/>
      <c r="D96" s="89"/>
      <c r="E96" s="89"/>
      <c r="F96" s="89"/>
      <c r="G96" s="88"/>
      <c r="H96" s="87"/>
      <c r="I96" s="89"/>
      <c r="J96" s="89"/>
      <c r="K96" s="89"/>
      <c r="L96" s="86"/>
      <c r="M96" s="90"/>
      <c r="N96" s="89"/>
      <c r="O96" s="89"/>
      <c r="P96" s="89"/>
      <c r="Q96" s="88"/>
      <c r="R96" s="87"/>
      <c r="S96" s="89"/>
      <c r="T96" s="89"/>
      <c r="U96" s="89"/>
      <c r="V96" s="89"/>
      <c r="W96" s="89"/>
      <c r="X96" s="89"/>
      <c r="Y96" s="89"/>
      <c r="Z96" s="89"/>
      <c r="AA96" s="89"/>
      <c r="AB96" s="89"/>
      <c r="AC96" s="95"/>
      <c r="AD96" s="95"/>
      <c r="AE96" s="95"/>
      <c r="AF96" s="95"/>
      <c r="AG96" s="95"/>
      <c r="AH96" s="95"/>
      <c r="AI96" s="91"/>
      <c r="AJ96" s="174"/>
      <c r="AK96" s="174"/>
      <c r="AL96" s="174"/>
      <c r="AM96" s="174"/>
      <c r="AN96" s="174"/>
      <c r="AO96" s="174"/>
      <c r="AP96" s="174"/>
      <c r="AQ96" s="174"/>
      <c r="AR96" s="174"/>
      <c r="AS96" s="174"/>
      <c r="AT96" s="174"/>
      <c r="AU96" s="174"/>
      <c r="AV96" s="174"/>
      <c r="AW96" s="174"/>
      <c r="AX96" s="174"/>
      <c r="AY96" s="174"/>
      <c r="AZ96" s="364"/>
      <c r="BA96" s="598"/>
      <c r="BB96" s="597"/>
      <c r="BC96" s="468"/>
      <c r="BD96" s="453"/>
      <c r="BE96" s="453"/>
      <c r="BF96" s="453"/>
      <c r="BG96" s="472"/>
      <c r="BH96" s="468"/>
      <c r="BI96" s="453"/>
      <c r="BJ96" s="453"/>
      <c r="BK96" s="453"/>
      <c r="BL96" s="472"/>
      <c r="BM96" s="468"/>
      <c r="BN96" s="453"/>
      <c r="BO96" s="453"/>
      <c r="BP96" s="453"/>
      <c r="BQ96" s="472"/>
      <c r="BR96" s="468"/>
      <c r="BS96" s="453"/>
      <c r="BT96" s="453"/>
      <c r="BU96" s="453"/>
      <c r="BV96" s="453"/>
      <c r="BW96" s="453"/>
      <c r="BX96" s="453"/>
      <c r="BY96" s="454"/>
      <c r="BZ96" s="454"/>
      <c r="CA96" s="454"/>
      <c r="CB96" s="454"/>
      <c r="CC96" s="454"/>
      <c r="CD96" s="454"/>
      <c r="CE96" s="454"/>
      <c r="CF96" s="454"/>
      <c r="CG96" s="454"/>
      <c r="CH96" s="454"/>
      <c r="CI96" s="454"/>
      <c r="CJ96" s="3"/>
      <c r="CK96" s="3"/>
      <c r="CL96" s="3"/>
      <c r="CM96" s="3"/>
      <c r="CN96" s="3"/>
      <c r="CO96" s="3"/>
      <c r="CP96" s="3"/>
      <c r="CQ96" s="3"/>
      <c r="CR96" s="3"/>
      <c r="CS96" s="3"/>
      <c r="CT96" s="3"/>
      <c r="CU96" s="3"/>
      <c r="CV96" s="3"/>
      <c r="CW96" s="3"/>
      <c r="CX96" s="3"/>
      <c r="CY96" s="3"/>
      <c r="CZ96" s="3"/>
    </row>
    <row r="97" s="327" customFormat="true" ht="15" customHeight="true" x14ac:dyDescent="0.2">
      <c r="A97" s="134"/>
      <c r="B97" s="126"/>
      <c r="C97" s="90"/>
      <c r="D97" s="89"/>
      <c r="E97" s="89"/>
      <c r="F97" s="89"/>
      <c r="G97" s="88"/>
      <c r="H97" s="87"/>
      <c r="I97" s="89"/>
      <c r="J97" s="89"/>
      <c r="K97" s="89"/>
      <c r="L97" s="86"/>
      <c r="M97" s="90"/>
      <c r="N97" s="89"/>
      <c r="O97" s="89"/>
      <c r="P97" s="89"/>
      <c r="Q97" s="88"/>
      <c r="R97" s="87"/>
      <c r="S97" s="89"/>
      <c r="T97" s="89"/>
      <c r="U97" s="89"/>
      <c r="V97" s="89"/>
      <c r="W97" s="89"/>
      <c r="X97" s="89"/>
      <c r="Y97" s="89"/>
      <c r="Z97" s="89"/>
      <c r="AA97" s="89"/>
      <c r="AB97" s="89"/>
      <c r="AC97" s="95"/>
      <c r="AD97" s="95"/>
      <c r="AE97" s="95"/>
      <c r="AF97" s="95"/>
      <c r="AG97" s="95"/>
      <c r="AH97" s="95"/>
      <c r="AI97" s="91"/>
      <c r="AJ97" s="174"/>
      <c r="AK97" s="174"/>
      <c r="AL97" s="174"/>
      <c r="AM97" s="174"/>
      <c r="AN97" s="174"/>
      <c r="AO97" s="174"/>
      <c r="AP97" s="174"/>
      <c r="AQ97" s="174"/>
      <c r="AR97" s="174"/>
      <c r="AS97" s="174"/>
      <c r="AT97" s="174"/>
      <c r="AU97" s="174"/>
      <c r="AV97" s="174"/>
      <c r="AW97" s="174"/>
      <c r="AX97" s="174"/>
      <c r="AY97" s="174"/>
      <c r="AZ97" s="364"/>
      <c r="BA97" s="598"/>
      <c r="BB97" s="597"/>
      <c r="BC97" s="468"/>
      <c r="BD97" s="453"/>
      <c r="BE97" s="453"/>
      <c r="BF97" s="453"/>
      <c r="BG97" s="472"/>
      <c r="BH97" s="468"/>
      <c r="BI97" s="453"/>
      <c r="BJ97" s="453"/>
      <c r="BK97" s="453"/>
      <c r="BL97" s="472"/>
      <c r="BM97" s="468"/>
      <c r="BN97" s="453"/>
      <c r="BO97" s="453"/>
      <c r="BP97" s="453"/>
      <c r="BQ97" s="472"/>
      <c r="BR97" s="468"/>
      <c r="BS97" s="453"/>
      <c r="BT97" s="453"/>
      <c r="BU97" s="453"/>
      <c r="BV97" s="453"/>
      <c r="BW97" s="453"/>
      <c r="BX97" s="453"/>
      <c r="BY97" s="454"/>
      <c r="BZ97" s="454"/>
      <c r="CA97" s="454"/>
      <c r="CB97" s="454"/>
      <c r="CC97" s="454"/>
      <c r="CD97" s="454"/>
      <c r="CE97" s="454"/>
      <c r="CF97" s="454"/>
      <c r="CG97" s="454"/>
      <c r="CH97" s="454"/>
      <c r="CI97" s="454"/>
      <c r="CJ97" s="3"/>
      <c r="CK97" s="3"/>
      <c r="CL97" s="3"/>
      <c r="CM97" s="3"/>
      <c r="CN97" s="3"/>
      <c r="CO97" s="3"/>
      <c r="CP97" s="3"/>
      <c r="CQ97" s="3"/>
      <c r="CR97" s="3"/>
      <c r="CS97" s="3"/>
      <c r="CT97" s="3"/>
      <c r="CU97" s="3"/>
      <c r="CV97" s="3"/>
      <c r="CW97" s="3"/>
      <c r="CX97" s="3"/>
      <c r="CY97" s="3"/>
      <c r="CZ97" s="3"/>
    </row>
    <row r="98" s="327" customFormat="true" ht="15" customHeight="true" x14ac:dyDescent="0.2">
      <c r="A98" s="58"/>
      <c r="B98" s="126"/>
      <c r="C98" s="90"/>
      <c r="D98" s="89"/>
      <c r="E98" s="89"/>
      <c r="F98" s="89"/>
      <c r="G98" s="88"/>
      <c r="H98" s="87"/>
      <c r="I98" s="89"/>
      <c r="J98" s="89"/>
      <c r="K98" s="89"/>
      <c r="L98" s="86"/>
      <c r="M98" s="90"/>
      <c r="N98" s="89"/>
      <c r="O98" s="89"/>
      <c r="P98" s="89"/>
      <c r="Q98" s="88"/>
      <c r="R98" s="87"/>
      <c r="S98" s="89"/>
      <c r="T98" s="89"/>
      <c r="U98" s="89"/>
      <c r="V98" s="89"/>
      <c r="W98" s="89"/>
      <c r="X98" s="89"/>
      <c r="Y98" s="89"/>
      <c r="Z98" s="89"/>
      <c r="AA98" s="89"/>
      <c r="AB98" s="89"/>
      <c r="AC98" s="95"/>
      <c r="AD98" s="95"/>
      <c r="AE98" s="95"/>
      <c r="AF98" s="95"/>
      <c r="AG98" s="95"/>
      <c r="AH98" s="95"/>
      <c r="AI98" s="91"/>
      <c r="AJ98" s="174"/>
      <c r="AK98" s="174"/>
      <c r="AL98" s="174"/>
      <c r="AM98" s="174"/>
      <c r="AN98" s="174"/>
      <c r="AO98" s="174"/>
      <c r="AP98" s="174"/>
      <c r="AQ98" s="174"/>
      <c r="AR98" s="174"/>
      <c r="AS98" s="174"/>
      <c r="AT98" s="174"/>
      <c r="AU98" s="174"/>
      <c r="AV98" s="174"/>
      <c r="AW98" s="174"/>
      <c r="AX98" s="174"/>
      <c r="AY98" s="174"/>
      <c r="AZ98" s="364"/>
      <c r="BA98" s="598"/>
      <c r="BB98" s="597"/>
      <c r="BC98" s="468"/>
      <c r="BD98" s="453"/>
      <c r="BE98" s="453"/>
      <c r="BF98" s="453"/>
      <c r="BG98" s="472"/>
      <c r="BH98" s="468"/>
      <c r="BI98" s="453"/>
      <c r="BJ98" s="453"/>
      <c r="BK98" s="453"/>
      <c r="BL98" s="472"/>
      <c r="BM98" s="468"/>
      <c r="BN98" s="453"/>
      <c r="BO98" s="453"/>
      <c r="BP98" s="453"/>
      <c r="BQ98" s="472"/>
      <c r="BR98" s="468"/>
      <c r="BS98" s="453"/>
      <c r="BT98" s="453"/>
      <c r="BU98" s="453"/>
      <c r="BV98" s="453"/>
      <c r="BW98" s="453"/>
      <c r="BX98" s="453"/>
      <c r="BY98" s="454"/>
      <c r="BZ98" s="454"/>
      <c r="CA98" s="454"/>
      <c r="CB98" s="454"/>
      <c r="CC98" s="454"/>
      <c r="CD98" s="454"/>
      <c r="CE98" s="454"/>
      <c r="CF98" s="454"/>
      <c r="CG98" s="454"/>
      <c r="CH98" s="454"/>
      <c r="CI98" s="454"/>
      <c r="CJ98" s="3"/>
      <c r="CK98" s="3"/>
      <c r="CL98" s="3"/>
      <c r="CM98" s="3"/>
      <c r="CN98" s="3"/>
      <c r="CO98" s="3"/>
      <c r="CP98" s="3"/>
      <c r="CQ98" s="3"/>
      <c r="CR98" s="3"/>
      <c r="CS98" s="3"/>
      <c r="CT98" s="3"/>
      <c r="CU98" s="3"/>
      <c r="CV98" s="3"/>
      <c r="CW98" s="3"/>
      <c r="CX98" s="3"/>
      <c r="CY98" s="3"/>
      <c r="CZ98" s="3"/>
    </row>
    <row r="99" s="327" customFormat="true" ht="15" customHeight="true" x14ac:dyDescent="0.2">
      <c r="A99" s="58"/>
      <c r="B99" s="126"/>
      <c r="C99" s="90"/>
      <c r="D99" s="89"/>
      <c r="E99" s="89"/>
      <c r="F99" s="89"/>
      <c r="G99" s="88"/>
      <c r="H99" s="87"/>
      <c r="I99" s="89"/>
      <c r="J99" s="89"/>
      <c r="K99" s="89"/>
      <c r="L99" s="86"/>
      <c r="M99" s="90"/>
      <c r="N99" s="89"/>
      <c r="O99" s="89"/>
      <c r="P99" s="89"/>
      <c r="Q99" s="88"/>
      <c r="R99" s="87"/>
      <c r="S99" s="89"/>
      <c r="T99" s="89"/>
      <c r="U99" s="89"/>
      <c r="V99" s="89"/>
      <c r="W99" s="89"/>
      <c r="X99" s="89"/>
      <c r="Y99" s="89"/>
      <c r="Z99" s="89"/>
      <c r="AA99" s="89"/>
      <c r="AB99" s="89"/>
      <c r="AC99" s="95"/>
      <c r="AD99" s="95"/>
      <c r="AE99" s="95"/>
      <c r="AF99" s="95"/>
      <c r="AG99" s="95"/>
      <c r="AH99" s="95"/>
      <c r="AI99" s="91"/>
      <c r="AJ99" s="174"/>
      <c r="AK99" s="174"/>
      <c r="AL99" s="174"/>
      <c r="AM99" s="174"/>
      <c r="AN99" s="174"/>
      <c r="AO99" s="174"/>
      <c r="AP99" s="174"/>
      <c r="AQ99" s="174"/>
      <c r="AR99" s="174"/>
      <c r="AS99" s="174"/>
      <c r="AT99" s="174"/>
      <c r="AU99" s="174"/>
      <c r="AV99" s="174"/>
      <c r="AW99" s="174"/>
      <c r="AX99" s="174"/>
      <c r="AY99" s="174"/>
      <c r="AZ99" s="364"/>
      <c r="BA99" s="598"/>
      <c r="BB99" s="597"/>
      <c r="BC99" s="468"/>
      <c r="BD99" s="453"/>
      <c r="BE99" s="453"/>
      <c r="BF99" s="453"/>
      <c r="BG99" s="472"/>
      <c r="BH99" s="468"/>
      <c r="BI99" s="453"/>
      <c r="BJ99" s="453"/>
      <c r="BK99" s="453"/>
      <c r="BL99" s="472"/>
      <c r="BM99" s="468"/>
      <c r="BN99" s="453"/>
      <c r="BO99" s="453"/>
      <c r="BP99" s="453"/>
      <c r="BQ99" s="472"/>
      <c r="BR99" s="468"/>
      <c r="BS99" s="453"/>
      <c r="BT99" s="453"/>
      <c r="BU99" s="453"/>
      <c r="BV99" s="453"/>
      <c r="BW99" s="453"/>
      <c r="BX99" s="453"/>
      <c r="BY99" s="454"/>
      <c r="BZ99" s="454"/>
      <c r="CA99" s="454"/>
      <c r="CB99" s="454"/>
      <c r="CC99" s="454"/>
      <c r="CD99" s="454"/>
      <c r="CE99" s="454"/>
      <c r="CF99" s="454"/>
      <c r="CG99" s="454"/>
      <c r="CH99" s="454"/>
      <c r="CI99" s="454"/>
      <c r="CJ99" s="3"/>
      <c r="CK99" s="3"/>
      <c r="CL99" s="3"/>
      <c r="CM99" s="3"/>
      <c r="CN99" s="3"/>
      <c r="CO99" s="3"/>
      <c r="CP99" s="3"/>
      <c r="CQ99" s="3"/>
      <c r="CR99" s="3"/>
      <c r="CS99" s="3"/>
      <c r="CT99" s="3"/>
      <c r="CU99" s="3"/>
      <c r="CV99" s="3"/>
      <c r="CW99" s="3"/>
      <c r="CX99" s="3"/>
      <c r="CY99" s="3"/>
      <c r="CZ99" s="3"/>
    </row>
    <row r="100" s="327" customFormat="true" ht="15" customHeight="true" x14ac:dyDescent="0.2">
      <c r="A100" s="58"/>
      <c r="B100" s="126"/>
      <c r="C100" s="90"/>
      <c r="D100" s="89"/>
      <c r="E100" s="89"/>
      <c r="F100" s="89"/>
      <c r="G100" s="88"/>
      <c r="H100" s="87"/>
      <c r="I100" s="89"/>
      <c r="J100" s="89"/>
      <c r="K100" s="89"/>
      <c r="L100" s="86"/>
      <c r="M100" s="90"/>
      <c r="N100" s="89"/>
      <c r="O100" s="89"/>
      <c r="P100" s="89"/>
      <c r="Q100" s="88"/>
      <c r="R100" s="87"/>
      <c r="S100" s="89"/>
      <c r="T100" s="89"/>
      <c r="U100" s="89"/>
      <c r="V100" s="89"/>
      <c r="W100" s="89"/>
      <c r="X100" s="89"/>
      <c r="Y100" s="89"/>
      <c r="Z100" s="89"/>
      <c r="AA100" s="89"/>
      <c r="AB100" s="89"/>
      <c r="AC100" s="95"/>
      <c r="AD100" s="95"/>
      <c r="AE100" s="95"/>
      <c r="AF100" s="95"/>
      <c r="AG100" s="95"/>
      <c r="AH100" s="95"/>
      <c r="AI100" s="91"/>
      <c r="AJ100" s="174"/>
      <c r="AK100" s="174"/>
      <c r="AL100" s="174"/>
      <c r="AM100" s="174"/>
      <c r="AN100" s="174"/>
      <c r="AO100" s="174"/>
      <c r="AP100" s="174"/>
      <c r="AQ100" s="174"/>
      <c r="AR100" s="174"/>
      <c r="AS100" s="174"/>
      <c r="AT100" s="174"/>
      <c r="AU100" s="174"/>
      <c r="AV100" s="174"/>
      <c r="AW100" s="174"/>
      <c r="AX100" s="174"/>
      <c r="AY100" s="174"/>
      <c r="AZ100" s="364"/>
      <c r="BA100" s="598"/>
      <c r="BB100" s="597"/>
      <c r="BC100" s="468"/>
      <c r="BD100" s="453"/>
      <c r="BE100" s="453"/>
      <c r="BF100" s="453"/>
      <c r="BG100" s="472"/>
      <c r="BH100" s="468"/>
      <c r="BI100" s="453"/>
      <c r="BJ100" s="453"/>
      <c r="BK100" s="453"/>
      <c r="BL100" s="472"/>
      <c r="BM100" s="468"/>
      <c r="BN100" s="453"/>
      <c r="BO100" s="453"/>
      <c r="BP100" s="453"/>
      <c r="BQ100" s="472"/>
      <c r="BR100" s="468"/>
      <c r="BS100" s="453"/>
      <c r="BT100" s="453"/>
      <c r="BU100" s="453"/>
      <c r="BV100" s="453"/>
      <c r="BW100" s="453"/>
      <c r="BX100" s="453"/>
      <c r="BY100" s="454"/>
      <c r="BZ100" s="454"/>
      <c r="CA100" s="454"/>
      <c r="CB100" s="454"/>
      <c r="CC100" s="454"/>
      <c r="CD100" s="454"/>
      <c r="CE100" s="454"/>
      <c r="CF100" s="454"/>
      <c r="CG100" s="454"/>
      <c r="CH100" s="454"/>
      <c r="CI100" s="454"/>
      <c r="CJ100" s="3"/>
      <c r="CK100" s="3"/>
      <c r="CL100" s="3"/>
      <c r="CM100" s="3"/>
      <c r="CN100" s="3"/>
      <c r="CO100" s="3"/>
      <c r="CP100" s="3"/>
      <c r="CQ100" s="3"/>
      <c r="CR100" s="3"/>
      <c r="CS100" s="3"/>
      <c r="CT100" s="3"/>
      <c r="CU100" s="3"/>
      <c r="CV100" s="3"/>
      <c r="CW100" s="3"/>
      <c r="CX100" s="3"/>
      <c r="CY100" s="3"/>
      <c r="CZ100" s="3"/>
    </row>
    <row r="101" s="327" customFormat="true" ht="15" customHeight="true" x14ac:dyDescent="0.2">
      <c r="A101" s="134"/>
      <c r="B101" s="126"/>
      <c r="C101" s="90"/>
      <c r="D101" s="89"/>
      <c r="E101" s="89"/>
      <c r="F101" s="89"/>
      <c r="G101" s="88"/>
      <c r="H101" s="87"/>
      <c r="I101" s="89"/>
      <c r="J101" s="89"/>
      <c r="K101" s="89"/>
      <c r="L101" s="86"/>
      <c r="M101" s="90"/>
      <c r="N101" s="89"/>
      <c r="O101" s="89"/>
      <c r="P101" s="89"/>
      <c r="Q101" s="88"/>
      <c r="R101" s="87"/>
      <c r="S101" s="89"/>
      <c r="T101" s="89"/>
      <c r="U101" s="89"/>
      <c r="V101" s="89"/>
      <c r="W101" s="89"/>
      <c r="X101" s="89"/>
      <c r="Y101" s="89"/>
      <c r="Z101" s="89"/>
      <c r="AA101" s="89"/>
      <c r="AB101" s="89"/>
      <c r="AC101" s="95"/>
      <c r="AD101" s="95"/>
      <c r="AE101" s="95"/>
      <c r="AF101" s="95"/>
      <c r="AG101" s="95"/>
      <c r="AH101" s="95"/>
      <c r="AI101" s="91"/>
      <c r="AJ101" s="174"/>
      <c r="AK101" s="174"/>
      <c r="AL101" s="174"/>
      <c r="AM101" s="174"/>
      <c r="AN101" s="174"/>
      <c r="AO101" s="174"/>
      <c r="AP101" s="174"/>
      <c r="AQ101" s="174"/>
      <c r="AR101" s="174"/>
      <c r="AS101" s="174"/>
      <c r="AT101" s="174"/>
      <c r="AU101" s="174"/>
      <c r="AV101" s="174"/>
      <c r="AW101" s="174"/>
      <c r="AX101" s="174"/>
      <c r="AY101" s="174"/>
      <c r="AZ101" s="364"/>
      <c r="BA101" s="598"/>
      <c r="BB101" s="597"/>
      <c r="BC101" s="468"/>
      <c r="BD101" s="453"/>
      <c r="BE101" s="453"/>
      <c r="BF101" s="453"/>
      <c r="BG101" s="472"/>
      <c r="BH101" s="468"/>
      <c r="BI101" s="453"/>
      <c r="BJ101" s="453"/>
      <c r="BK101" s="453"/>
      <c r="BL101" s="472"/>
      <c r="BM101" s="468"/>
      <c r="BN101" s="453"/>
      <c r="BO101" s="453"/>
      <c r="BP101" s="453"/>
      <c r="BQ101" s="472"/>
      <c r="BR101" s="468"/>
      <c r="BS101" s="453"/>
      <c r="BT101" s="453"/>
      <c r="BU101" s="453"/>
      <c r="BV101" s="453"/>
      <c r="BW101" s="453"/>
      <c r="BX101" s="453"/>
      <c r="BY101" s="454"/>
      <c r="BZ101" s="454"/>
      <c r="CA101" s="454"/>
      <c r="CB101" s="454"/>
      <c r="CC101" s="454"/>
      <c r="CD101" s="454"/>
      <c r="CE101" s="454"/>
      <c r="CF101" s="454"/>
      <c r="CG101" s="454"/>
      <c r="CH101" s="454"/>
      <c r="CI101" s="454"/>
      <c r="CJ101" s="3"/>
      <c r="CK101" s="3"/>
      <c r="CL101" s="3"/>
      <c r="CM101" s="3"/>
      <c r="CN101" s="3"/>
      <c r="CO101" s="3"/>
      <c r="CP101" s="3"/>
      <c r="CQ101" s="3"/>
      <c r="CR101" s="3"/>
      <c r="CS101" s="3"/>
      <c r="CT101" s="3"/>
      <c r="CU101" s="3"/>
      <c r="CV101" s="3"/>
      <c r="CW101" s="3"/>
      <c r="CX101" s="3"/>
      <c r="CY101" s="3"/>
      <c r="CZ101" s="3"/>
    </row>
    <row r="102" s="327" customFormat="true" ht="15" customHeight="true" x14ac:dyDescent="0.2">
      <c r="A102" s="58"/>
      <c r="B102" s="126"/>
      <c r="C102" s="90"/>
      <c r="D102" s="89"/>
      <c r="E102" s="89"/>
      <c r="F102" s="89"/>
      <c r="G102" s="88"/>
      <c r="H102" s="87"/>
      <c r="I102" s="89"/>
      <c r="J102" s="89"/>
      <c r="K102" s="89"/>
      <c r="L102" s="86"/>
      <c r="M102" s="90"/>
      <c r="N102" s="89"/>
      <c r="O102" s="89"/>
      <c r="P102" s="89"/>
      <c r="Q102" s="88"/>
      <c r="R102" s="87"/>
      <c r="S102" s="89"/>
      <c r="T102" s="89"/>
      <c r="U102" s="89"/>
      <c r="V102" s="89"/>
      <c r="W102" s="89"/>
      <c r="X102" s="89"/>
      <c r="Y102" s="89"/>
      <c r="Z102" s="89"/>
      <c r="AA102" s="89"/>
      <c r="AB102" s="89"/>
      <c r="AC102" s="95"/>
      <c r="AD102" s="95"/>
      <c r="AE102" s="95"/>
      <c r="AF102" s="95"/>
      <c r="AG102" s="95"/>
      <c r="AH102" s="95"/>
      <c r="AI102" s="91"/>
      <c r="AJ102" s="174"/>
      <c r="AK102" s="174"/>
      <c r="AL102" s="174"/>
      <c r="AM102" s="174"/>
      <c r="AN102" s="174"/>
      <c r="AO102" s="174"/>
      <c r="AP102" s="174"/>
      <c r="AQ102" s="174"/>
      <c r="AR102" s="174"/>
      <c r="AS102" s="174"/>
      <c r="AT102" s="174"/>
      <c r="AU102" s="174"/>
      <c r="AV102" s="174"/>
      <c r="AW102" s="174"/>
      <c r="AX102" s="174"/>
      <c r="AY102" s="174"/>
      <c r="AZ102" s="364"/>
      <c r="BA102" s="598"/>
      <c r="BB102" s="597"/>
      <c r="BC102" s="468"/>
      <c r="BD102" s="453"/>
      <c r="BE102" s="453"/>
      <c r="BF102" s="453"/>
      <c r="BG102" s="472"/>
      <c r="BH102" s="468"/>
      <c r="BI102" s="453"/>
      <c r="BJ102" s="453"/>
      <c r="BK102" s="453"/>
      <c r="BL102" s="472"/>
      <c r="BM102" s="468"/>
      <c r="BN102" s="453"/>
      <c r="BO102" s="453"/>
      <c r="BP102" s="453"/>
      <c r="BQ102" s="472"/>
      <c r="BR102" s="468"/>
      <c r="BS102" s="453"/>
      <c r="BT102" s="453"/>
      <c r="BU102" s="453"/>
      <c r="BV102" s="453"/>
      <c r="BW102" s="453"/>
      <c r="BX102" s="453"/>
      <c r="BY102" s="454"/>
      <c r="BZ102" s="454"/>
      <c r="CA102" s="454"/>
      <c r="CB102" s="454"/>
      <c r="CC102" s="454"/>
      <c r="CD102" s="454"/>
      <c r="CE102" s="454"/>
      <c r="CF102" s="454"/>
      <c r="CG102" s="454"/>
      <c r="CH102" s="454"/>
      <c r="CI102" s="454"/>
      <c r="CJ102" s="3"/>
      <c r="CK102" s="3"/>
      <c r="CL102" s="3"/>
      <c r="CM102" s="3"/>
      <c r="CN102" s="3"/>
      <c r="CO102" s="3"/>
      <c r="CP102" s="3"/>
      <c r="CQ102" s="3"/>
      <c r="CR102" s="3"/>
      <c r="CS102" s="3"/>
      <c r="CT102" s="3"/>
      <c r="CU102" s="3"/>
      <c r="CV102" s="3"/>
      <c r="CW102" s="3"/>
      <c r="CX102" s="3"/>
      <c r="CY102" s="3"/>
      <c r="CZ102" s="3"/>
    </row>
    <row r="103" s="327" customFormat="true" ht="15" customHeight="true" x14ac:dyDescent="0.2">
      <c r="A103" s="58"/>
      <c r="B103" s="126"/>
      <c r="C103" s="90"/>
      <c r="D103" s="89"/>
      <c r="E103" s="89"/>
      <c r="F103" s="89"/>
      <c r="G103" s="88"/>
      <c r="H103" s="87"/>
      <c r="I103" s="89"/>
      <c r="J103" s="89"/>
      <c r="K103" s="89"/>
      <c r="L103" s="86"/>
      <c r="M103" s="90"/>
      <c r="N103" s="89"/>
      <c r="O103" s="89"/>
      <c r="P103" s="89"/>
      <c r="Q103" s="88"/>
      <c r="R103" s="87"/>
      <c r="S103" s="89"/>
      <c r="T103" s="89"/>
      <c r="U103" s="89"/>
      <c r="V103" s="89"/>
      <c r="W103" s="89"/>
      <c r="X103" s="89"/>
      <c r="Y103" s="89"/>
      <c r="Z103" s="89"/>
      <c r="AA103" s="89"/>
      <c r="AB103" s="89"/>
      <c r="AC103" s="95"/>
      <c r="AD103" s="95"/>
      <c r="AE103" s="95"/>
      <c r="AF103" s="95"/>
      <c r="AG103" s="95"/>
      <c r="AH103" s="95"/>
      <c r="AI103" s="91"/>
      <c r="AJ103" s="174"/>
      <c r="AK103" s="174"/>
      <c r="AL103" s="174"/>
      <c r="AM103" s="174"/>
      <c r="AN103" s="174"/>
      <c r="AO103" s="174"/>
      <c r="AP103" s="174"/>
      <c r="AQ103" s="174"/>
      <c r="AR103" s="174"/>
      <c r="AS103" s="174"/>
      <c r="AT103" s="174"/>
      <c r="AU103" s="174"/>
      <c r="AV103" s="174"/>
      <c r="AW103" s="174"/>
      <c r="AX103" s="174"/>
      <c r="AY103" s="174"/>
      <c r="AZ103" s="364"/>
      <c r="BA103" s="598"/>
      <c r="BB103" s="597"/>
      <c r="BC103" s="468"/>
      <c r="BD103" s="453"/>
      <c r="BE103" s="453"/>
      <c r="BF103" s="453"/>
      <c r="BG103" s="472"/>
      <c r="BH103" s="468"/>
      <c r="BI103" s="453"/>
      <c r="BJ103" s="453"/>
      <c r="BK103" s="453"/>
      <c r="BL103" s="472"/>
      <c r="BM103" s="468"/>
      <c r="BN103" s="453"/>
      <c r="BO103" s="453"/>
      <c r="BP103" s="453"/>
      <c r="BQ103" s="472"/>
      <c r="BR103" s="468"/>
      <c r="BS103" s="453"/>
      <c r="BT103" s="453"/>
      <c r="BU103" s="453"/>
      <c r="BV103" s="453"/>
      <c r="BW103" s="453"/>
      <c r="BX103" s="453"/>
      <c r="BY103" s="454"/>
      <c r="BZ103" s="454"/>
      <c r="CA103" s="454"/>
      <c r="CB103" s="454"/>
      <c r="CC103" s="454"/>
      <c r="CD103" s="454"/>
      <c r="CE103" s="454"/>
      <c r="CF103" s="454"/>
      <c r="CG103" s="454"/>
      <c r="CH103" s="454"/>
      <c r="CI103" s="454"/>
      <c r="CJ103" s="3"/>
      <c r="CK103" s="3"/>
      <c r="CL103" s="3"/>
      <c r="CM103" s="3"/>
      <c r="CN103" s="3"/>
      <c r="CO103" s="3"/>
      <c r="CP103" s="3"/>
      <c r="CQ103" s="3"/>
      <c r="CR103" s="3"/>
      <c r="CS103" s="3"/>
      <c r="CT103" s="3"/>
      <c r="CU103" s="3"/>
      <c r="CV103" s="3"/>
      <c r="CW103" s="3"/>
      <c r="CX103" s="3"/>
      <c r="CY103" s="3"/>
      <c r="CZ103" s="3"/>
    </row>
    <row r="104" s="327" customFormat="true" ht="15" customHeight="true" x14ac:dyDescent="0.2">
      <c r="A104" s="58"/>
      <c r="B104" s="126"/>
      <c r="C104" s="90"/>
      <c r="D104" s="89"/>
      <c r="E104" s="89"/>
      <c r="F104" s="89"/>
      <c r="G104" s="88"/>
      <c r="H104" s="87"/>
      <c r="I104" s="89"/>
      <c r="J104" s="89"/>
      <c r="K104" s="89"/>
      <c r="L104" s="86"/>
      <c r="M104" s="90"/>
      <c r="N104" s="89"/>
      <c r="O104" s="89"/>
      <c r="P104" s="89"/>
      <c r="Q104" s="88"/>
      <c r="R104" s="87"/>
      <c r="S104" s="89"/>
      <c r="T104" s="89"/>
      <c r="U104" s="89"/>
      <c r="V104" s="89"/>
      <c r="W104" s="89"/>
      <c r="X104" s="89"/>
      <c r="Y104" s="89"/>
      <c r="Z104" s="89"/>
      <c r="AA104" s="89"/>
      <c r="AB104" s="89"/>
      <c r="AC104" s="95"/>
      <c r="AD104" s="95"/>
      <c r="AE104" s="95"/>
      <c r="AF104" s="95"/>
      <c r="AG104" s="95"/>
      <c r="AH104" s="95"/>
      <c r="AI104" s="91"/>
      <c r="AJ104" s="174"/>
      <c r="AK104" s="174"/>
      <c r="AL104" s="174"/>
      <c r="AM104" s="174"/>
      <c r="AN104" s="174"/>
      <c r="AO104" s="174"/>
      <c r="AP104" s="174"/>
      <c r="AQ104" s="174"/>
      <c r="AR104" s="174"/>
      <c r="AS104" s="174"/>
      <c r="AT104" s="174"/>
      <c r="AU104" s="174"/>
      <c r="AV104" s="174"/>
      <c r="AW104" s="174"/>
      <c r="AX104" s="174"/>
      <c r="AY104" s="174"/>
      <c r="AZ104" s="364"/>
      <c r="BA104" s="598"/>
      <c r="BB104" s="597"/>
      <c r="BC104" s="468"/>
      <c r="BD104" s="453"/>
      <c r="BE104" s="453"/>
      <c r="BF104" s="453"/>
      <c r="BG104" s="472"/>
      <c r="BH104" s="468"/>
      <c r="BI104" s="453"/>
      <c r="BJ104" s="453"/>
      <c r="BK104" s="453"/>
      <c r="BL104" s="472"/>
      <c r="BM104" s="468"/>
      <c r="BN104" s="453"/>
      <c r="BO104" s="453"/>
      <c r="BP104" s="453"/>
      <c r="BQ104" s="472"/>
      <c r="BR104" s="468"/>
      <c r="BS104" s="453"/>
      <c r="BT104" s="453"/>
      <c r="BU104" s="453"/>
      <c r="BV104" s="453"/>
      <c r="BW104" s="453"/>
      <c r="BX104" s="453"/>
      <c r="BY104" s="454"/>
      <c r="BZ104" s="454"/>
      <c r="CA104" s="454"/>
      <c r="CB104" s="454"/>
      <c r="CC104" s="454"/>
      <c r="CD104" s="454"/>
      <c r="CE104" s="454"/>
      <c r="CF104" s="454"/>
      <c r="CG104" s="454"/>
      <c r="CH104" s="454"/>
      <c r="CI104" s="454"/>
      <c r="CJ104" s="3"/>
      <c r="CK104" s="3"/>
      <c r="CL104" s="3"/>
      <c r="CM104" s="3"/>
      <c r="CN104" s="3"/>
      <c r="CO104" s="3"/>
      <c r="CP104" s="3"/>
      <c r="CQ104" s="3"/>
      <c r="CR104" s="3"/>
      <c r="CS104" s="3"/>
      <c r="CT104" s="3"/>
      <c r="CU104" s="3"/>
      <c r="CV104" s="3"/>
      <c r="CW104" s="3"/>
      <c r="CX104" s="3"/>
      <c r="CY104" s="3"/>
      <c r="CZ104" s="3"/>
    </row>
    <row r="105" s="327" customFormat="true" ht="15" customHeight="true" x14ac:dyDescent="0.2">
      <c r="A105" s="130"/>
      <c r="B105" s="125"/>
      <c r="C105" s="85"/>
      <c r="D105" s="84"/>
      <c r="E105" s="84"/>
      <c r="F105" s="84"/>
      <c r="G105" s="83"/>
      <c r="H105" s="82"/>
      <c r="I105" s="84"/>
      <c r="J105" s="84"/>
      <c r="K105" s="84"/>
      <c r="L105" s="81"/>
      <c r="M105" s="85"/>
      <c r="N105" s="84"/>
      <c r="O105" s="84"/>
      <c r="P105" s="84"/>
      <c r="Q105" s="83"/>
      <c r="R105" s="82"/>
      <c r="S105" s="84"/>
      <c r="T105" s="84"/>
      <c r="U105" s="84"/>
      <c r="V105" s="84"/>
      <c r="W105" s="84"/>
      <c r="X105" s="84"/>
      <c r="Y105" s="84"/>
      <c r="Z105" s="84"/>
      <c r="AA105" s="84"/>
      <c r="AB105" s="84"/>
      <c r="AC105" s="80"/>
      <c r="AD105" s="80"/>
      <c r="AE105" s="80"/>
      <c r="AF105" s="80"/>
      <c r="AG105" s="80"/>
      <c r="AH105" s="80"/>
      <c r="AI105" s="64"/>
      <c r="AJ105" s="174"/>
      <c r="AK105" s="174"/>
      <c r="AL105" s="174"/>
      <c r="AM105" s="174"/>
      <c r="AN105" s="174"/>
      <c r="AO105" s="174"/>
      <c r="AP105" s="174"/>
      <c r="AQ105" s="174"/>
      <c r="AR105" s="174"/>
      <c r="AS105" s="174"/>
      <c r="AT105" s="174"/>
      <c r="AU105" s="174"/>
      <c r="AV105" s="174"/>
      <c r="AW105" s="174"/>
      <c r="AX105" s="174"/>
      <c r="AY105" s="174"/>
      <c r="AZ105" s="364"/>
      <c r="BA105" s="598"/>
      <c r="BB105" s="597"/>
      <c r="BC105" s="471"/>
      <c r="BD105" s="470"/>
      <c r="BE105" s="470"/>
      <c r="BF105" s="470"/>
      <c r="BG105" s="474"/>
      <c r="BH105" s="471"/>
      <c r="BI105" s="470"/>
      <c r="BJ105" s="470"/>
      <c r="BK105" s="470"/>
      <c r="BL105" s="474"/>
      <c r="BM105" s="471"/>
      <c r="BN105" s="470"/>
      <c r="BO105" s="470"/>
      <c r="BP105" s="470"/>
      <c r="BQ105" s="474"/>
      <c r="BR105" s="471"/>
      <c r="BS105" s="470"/>
      <c r="BT105" s="470"/>
      <c r="BU105" s="470"/>
      <c r="BV105" s="470"/>
      <c r="BW105" s="470"/>
      <c r="BX105" s="470"/>
      <c r="BY105" s="473"/>
      <c r="BZ105" s="473"/>
      <c r="CA105" s="473"/>
      <c r="CB105" s="473"/>
      <c r="CC105" s="473"/>
      <c r="CD105" s="473"/>
      <c r="CE105" s="473"/>
      <c r="CF105" s="473"/>
      <c r="CG105" s="473"/>
      <c r="CH105" s="473"/>
      <c r="CI105" s="473"/>
      <c r="CJ105" s="3"/>
      <c r="CK105" s="3"/>
      <c r="CL105" s="3"/>
      <c r="CM105" s="3"/>
      <c r="CN105" s="3"/>
      <c r="CO105" s="3"/>
      <c r="CP105" s="3"/>
      <c r="CQ105" s="3"/>
      <c r="CR105" s="3"/>
      <c r="CS105" s="3"/>
      <c r="CT105" s="3"/>
      <c r="CU105" s="3"/>
      <c r="CV105" s="3"/>
      <c r="CW105" s="3"/>
      <c r="CX105" s="3"/>
      <c r="CY105" s="3"/>
      <c r="CZ105" s="3"/>
    </row>
    <row r="106" s="327" customFormat="true" ht="250.15" customHeight="true" x14ac:dyDescent="0.2">
      <c r="A106" s="533"/>
      <c r="B106" s="159"/>
      <c r="C106" s="158"/>
      <c r="D106" s="158"/>
      <c r="E106" s="158"/>
      <c r="F106" s="158"/>
      <c r="G106" s="158"/>
      <c r="H106" s="158"/>
      <c r="I106" s="158"/>
      <c r="J106" s="158"/>
      <c r="K106" s="158"/>
      <c r="L106" s="158"/>
      <c r="M106" s="158"/>
      <c r="N106" s="158"/>
      <c r="O106" s="158"/>
      <c r="P106" s="158"/>
      <c r="Q106" s="158"/>
      <c r="R106" s="158"/>
      <c r="S106" s="158"/>
      <c r="T106" s="158"/>
      <c r="U106" s="158"/>
      <c r="V106" s="158"/>
      <c r="W106" s="158"/>
      <c r="X106" s="158"/>
      <c r="Y106" s="158"/>
      <c r="Z106" s="158"/>
      <c r="AA106" s="158"/>
      <c r="AB106" s="158"/>
      <c r="AJ106" s="364"/>
      <c r="AK106" s="364"/>
      <c r="AL106" s="364"/>
      <c r="AM106" s="364"/>
      <c r="AN106" s="364"/>
      <c r="AO106" s="364"/>
      <c r="AP106" s="364"/>
      <c r="AQ106" s="364"/>
      <c r="AR106" s="364"/>
      <c r="AS106" s="364"/>
      <c r="AT106" s="364"/>
      <c r="AU106" s="364"/>
      <c r="AV106" s="364"/>
      <c r="AW106" s="364"/>
      <c r="AX106" s="364"/>
      <c r="AY106" s="364"/>
      <c r="AZ106" s="364"/>
      <c r="BA106" s="446"/>
      <c r="BB106" s="447"/>
      <c r="BC106" s="447"/>
      <c r="BD106" s="447"/>
      <c r="BE106" s="447"/>
      <c r="BF106" s="447"/>
      <c r="BG106" s="447"/>
      <c r="BH106" s="447"/>
      <c r="BI106" s="447"/>
      <c r="BJ106" s="447"/>
      <c r="BK106" s="447"/>
      <c r="BL106" s="447"/>
      <c r="BM106" s="447"/>
      <c r="BN106" s="447"/>
      <c r="BO106" s="447"/>
      <c r="BP106" s="447"/>
      <c r="BQ106" s="447"/>
      <c r="BR106" s="447"/>
      <c r="BS106" s="447"/>
      <c r="BT106" s="447"/>
      <c r="BU106" s="447"/>
      <c r="BV106" s="447"/>
      <c r="BW106" s="447"/>
      <c r="BX106" s="447"/>
      <c r="BY106" s="446"/>
      <c r="BZ106" s="446"/>
      <c r="CA106" s="446"/>
      <c r="CB106" s="446"/>
      <c r="CC106" s="446"/>
      <c r="CD106" s="446"/>
      <c r="CE106" s="446"/>
      <c r="CF106" s="446"/>
      <c r="CG106" s="446"/>
      <c r="CH106" s="446"/>
      <c r="CI106" s="446"/>
      <c r="CJ106" s="363"/>
      <c r="CK106" s="363"/>
      <c r="CL106" s="363"/>
      <c r="CM106" s="363"/>
      <c r="CN106" s="363"/>
      <c r="CO106" s="363"/>
      <c r="CP106" s="363"/>
      <c r="CQ106" s="363"/>
      <c r="CR106" s="363"/>
      <c r="CS106" s="363"/>
      <c r="CT106" s="363"/>
      <c r="CU106" s="363"/>
      <c r="CV106" s="363"/>
      <c r="CW106" s="363"/>
      <c r="CX106" s="363"/>
      <c r="CY106" s="363"/>
      <c r="CZ106" s="363"/>
    </row>
    <row r="107" s="307" customFormat="true" ht="18" customHeight="true" x14ac:dyDescent="0.2">
      <c r="A107" s="533"/>
      <c r="B107" s="308"/>
      <c r="C107" s="433"/>
      <c r="D107" s="433"/>
      <c r="E107" s="433"/>
      <c r="F107" s="433"/>
      <c r="G107" s="433"/>
      <c r="H107" s="433"/>
      <c r="I107" s="433"/>
      <c r="J107" s="433"/>
      <c r="K107" s="433"/>
      <c r="L107" s="433"/>
      <c r="M107" s="433"/>
      <c r="N107" s="433"/>
      <c r="O107" s="433"/>
      <c r="P107" s="433"/>
      <c r="Q107" s="433"/>
      <c r="R107" s="433"/>
      <c r="S107" s="433"/>
      <c r="T107" s="433"/>
      <c r="U107" s="433"/>
      <c r="V107" s="433"/>
      <c r="W107" s="433"/>
      <c r="X107" s="433"/>
      <c r="Y107" s="433"/>
      <c r="Z107" s="433"/>
      <c r="AA107" s="433"/>
      <c r="AB107" s="433"/>
      <c r="AJ107" s="359"/>
      <c r="AK107" s="359"/>
      <c r="AL107" s="359"/>
      <c r="AM107" s="359"/>
      <c r="AN107" s="359"/>
      <c r="AO107" s="359"/>
      <c r="AP107" s="359"/>
      <c r="AQ107" s="359"/>
      <c r="AR107" s="359"/>
      <c r="AS107" s="359"/>
      <c r="AT107" s="359"/>
      <c r="AU107" s="359"/>
      <c r="AV107" s="359"/>
      <c r="AW107" s="359"/>
      <c r="AX107" s="359"/>
      <c r="AY107" s="359"/>
      <c r="AZ107" s="359"/>
      <c r="BA107" s="319"/>
      <c r="BB107" s="330"/>
      <c r="BC107" s="319"/>
      <c r="BD107" s="319"/>
      <c r="BE107" s="319"/>
      <c r="BF107" s="319"/>
      <c r="BG107" s="319"/>
      <c r="BH107" s="319"/>
      <c r="BI107" s="319"/>
      <c r="BJ107" s="319"/>
      <c r="BK107" s="319"/>
      <c r="BL107" s="319"/>
      <c r="BM107" s="319"/>
      <c r="BN107" s="319"/>
      <c r="BO107" s="319"/>
      <c r="BP107" s="319"/>
      <c r="BQ107" s="319"/>
      <c r="BR107" s="319"/>
      <c r="BS107" s="319"/>
      <c r="BT107" s="319"/>
      <c r="BU107" s="319"/>
      <c r="BV107" s="319"/>
      <c r="BW107" s="319"/>
      <c r="BX107" s="319"/>
      <c r="BY107" s="319"/>
      <c r="BZ107" s="359"/>
      <c r="CA107" s="359"/>
      <c r="CB107" s="359"/>
      <c r="CC107" s="359"/>
      <c r="CD107" s="359"/>
      <c r="CE107" s="359"/>
      <c r="CF107" s="359"/>
      <c r="CG107" s="359"/>
      <c r="CH107" s="359"/>
      <c r="CI107" s="359"/>
      <c r="CJ107" s="359"/>
      <c r="CK107" s="359"/>
      <c r="CL107" s="359"/>
      <c r="CM107" s="359"/>
      <c r="CN107" s="359"/>
      <c r="CO107" s="359"/>
      <c r="CP107" s="359"/>
      <c r="CQ107" s="359"/>
      <c r="CR107" s="359"/>
      <c r="CS107" s="359"/>
      <c r="CT107" s="359"/>
      <c r="CU107" s="359"/>
      <c r="CV107" s="359"/>
      <c r="CW107" s="359"/>
      <c r="CX107" s="359"/>
      <c r="CY107" s="359"/>
      <c r="CZ107" s="359"/>
    </row>
    <row r="108" s="307" customFormat="true" ht="22.5" customHeight="true" x14ac:dyDescent="0.35">
      <c r="A108" s="789" t="str">
        <f>A1026</f>
        <v>Iraq</v>
      </c>
      <c r="B108" s="790"/>
      <c r="C108" s="309"/>
      <c r="D108" s="309"/>
      <c r="E108" s="309"/>
      <c r="F108" s="309"/>
      <c r="G108" s="309"/>
      <c r="H108" s="309"/>
      <c r="I108" s="309"/>
      <c r="J108" s="309"/>
      <c r="K108" s="309"/>
      <c r="L108" s="309"/>
      <c r="M108" s="309"/>
      <c r="N108" s="309"/>
      <c r="O108" s="309"/>
      <c r="P108" s="309"/>
      <c r="Q108" s="309"/>
      <c r="R108" s="309"/>
      <c r="S108" s="309"/>
      <c r="T108" s="309"/>
      <c r="U108" s="309"/>
      <c r="AJ108" s="359"/>
      <c r="AK108" s="359"/>
      <c r="AL108" s="359"/>
      <c r="AM108" s="359"/>
      <c r="AN108" s="359"/>
      <c r="AO108" s="359"/>
      <c r="AP108" s="359"/>
      <c r="AQ108" s="359"/>
      <c r="AR108" s="359"/>
      <c r="AS108" s="359"/>
      <c r="AT108" s="359"/>
      <c r="AU108" s="359"/>
      <c r="AV108" s="359"/>
      <c r="AW108" s="359"/>
      <c r="AX108" s="359"/>
      <c r="AY108" s="359"/>
      <c r="AZ108" s="359"/>
      <c r="BA108" s="319"/>
      <c r="BB108" s="330"/>
      <c r="BC108" s="319"/>
      <c r="BD108" s="319"/>
      <c r="BE108" s="319"/>
      <c r="BF108" s="319"/>
      <c r="BG108" s="319"/>
      <c r="BH108" s="319"/>
      <c r="BI108" s="319"/>
      <c r="BJ108" s="319"/>
      <c r="BK108" s="319"/>
      <c r="BL108" s="319"/>
      <c r="BM108" s="319"/>
      <c r="BN108" s="319"/>
      <c r="BO108" s="319"/>
      <c r="BP108" s="319"/>
      <c r="BQ108" s="319"/>
      <c r="BR108" s="319"/>
      <c r="BS108" s="319"/>
      <c r="BT108" s="319"/>
      <c r="BU108" s="319"/>
      <c r="BV108" s="319"/>
      <c r="BW108" s="319"/>
      <c r="BX108" s="319"/>
      <c r="BY108" s="319"/>
      <c r="BZ108" s="359"/>
      <c r="CA108" s="359"/>
      <c r="CB108" s="359"/>
      <c r="CC108" s="359"/>
      <c r="CD108" s="359"/>
      <c r="CE108" s="359"/>
      <c r="CF108" s="359"/>
      <c r="CG108" s="359"/>
      <c r="CH108" s="359"/>
      <c r="CI108" s="359"/>
      <c r="CJ108" s="359"/>
      <c r="CK108" s="359"/>
      <c r="CL108" s="359"/>
      <c r="CM108" s="359"/>
      <c r="CN108" s="359"/>
      <c r="CO108" s="359"/>
      <c r="CP108" s="359"/>
      <c r="CQ108" s="359"/>
      <c r="CR108" s="359"/>
      <c r="CS108" s="359"/>
      <c r="CT108" s="359"/>
      <c r="CU108" s="359"/>
      <c r="CV108" s="359"/>
      <c r="CW108" s="359"/>
      <c r="CX108" s="359"/>
      <c r="CY108" s="359"/>
      <c r="CZ108" s="359"/>
    </row>
    <row r="109" s="307" customFormat="true" ht="22.5" customHeight="true" x14ac:dyDescent="0.35">
      <c r="A109" s="334" t="str">
        <f>A1034</f>
        <v>2000</v>
      </c>
      <c r="B109" s="335"/>
      <c r="C109" s="309"/>
      <c r="D109" s="309"/>
      <c r="E109" s="309"/>
      <c r="F109" s="309"/>
      <c r="G109" s="309"/>
      <c r="H109" s="309"/>
      <c r="I109" s="309"/>
      <c r="J109" s="309"/>
      <c r="K109" s="309"/>
      <c r="L109" s="309"/>
      <c r="M109" s="309"/>
      <c r="N109" s="309"/>
      <c r="O109" s="309"/>
      <c r="P109" s="309"/>
      <c r="Q109" s="309"/>
      <c r="R109" s="309"/>
      <c r="S109" s="309"/>
      <c r="T109" s="309"/>
      <c r="U109" s="309"/>
      <c r="AJ109" s="359"/>
      <c r="AK109" s="359"/>
      <c r="AL109" s="359"/>
      <c r="AM109" s="359"/>
      <c r="AN109" s="359"/>
      <c r="AO109" s="359"/>
      <c r="AP109" s="359"/>
      <c r="AQ109" s="359"/>
      <c r="AR109" s="359"/>
      <c r="AS109" s="359"/>
      <c r="AT109" s="359"/>
      <c r="AU109" s="359"/>
      <c r="AV109" s="359"/>
      <c r="AW109" s="359"/>
      <c r="AX109" s="359"/>
      <c r="AY109" s="359"/>
      <c r="AZ109" s="359"/>
      <c r="BA109" s="319"/>
      <c r="BB109" s="330"/>
      <c r="BC109" s="319"/>
      <c r="BD109" s="319"/>
      <c r="BE109" s="319"/>
      <c r="BF109" s="319"/>
      <c r="BG109" s="319"/>
      <c r="BH109" s="319"/>
      <c r="BI109" s="319"/>
      <c r="BJ109" s="319"/>
      <c r="BK109" s="319"/>
      <c r="BL109" s="319"/>
      <c r="BM109" s="319"/>
      <c r="BN109" s="319"/>
      <c r="BO109" s="319"/>
      <c r="BP109" s="319"/>
      <c r="BQ109" s="319"/>
      <c r="BR109" s="319"/>
      <c r="BS109" s="319"/>
      <c r="BT109" s="319"/>
      <c r="BU109" s="319"/>
      <c r="BV109" s="319"/>
      <c r="BW109" s="319"/>
      <c r="BX109" s="319"/>
      <c r="BY109" s="319"/>
      <c r="BZ109" s="359"/>
      <c r="CA109" s="359"/>
      <c r="CB109" s="359"/>
      <c r="CC109" s="359"/>
      <c r="CD109" s="359"/>
      <c r="CE109" s="359"/>
      <c r="CF109" s="359"/>
      <c r="CG109" s="359"/>
      <c r="CH109" s="359"/>
      <c r="CI109" s="359"/>
      <c r="CJ109" s="359"/>
      <c r="CK109" s="359"/>
      <c r="CL109" s="359"/>
      <c r="CM109" s="359"/>
      <c r="CN109" s="359"/>
      <c r="CO109" s="359"/>
      <c r="CP109" s="359"/>
      <c r="CQ109" s="359"/>
      <c r="CR109" s="359"/>
      <c r="CS109" s="359"/>
      <c r="CT109" s="359"/>
      <c r="CU109" s="359"/>
      <c r="CV109" s="359"/>
      <c r="CW109" s="359"/>
      <c r="CX109" s="359"/>
      <c r="CY109" s="359"/>
      <c r="CZ109" s="359"/>
    </row>
    <row r="110" s="307" customFormat="true" ht="22.5" customHeight="true" x14ac:dyDescent="0.35">
      <c r="A110" s="336" t="s">
        <v>100</v>
      </c>
      <c r="B110" s="337"/>
      <c r="C110" s="309"/>
      <c r="D110" s="309"/>
      <c r="E110" s="309"/>
      <c r="F110" s="309"/>
      <c r="G110" s="309"/>
      <c r="H110" s="309"/>
      <c r="I110" s="309"/>
      <c r="J110" s="309"/>
      <c r="K110" s="309"/>
      <c r="L110" s="309"/>
      <c r="M110" s="309"/>
      <c r="N110" s="309"/>
      <c r="O110" s="309"/>
      <c r="P110" s="309"/>
      <c r="Q110" s="309"/>
      <c r="R110" s="309"/>
      <c r="S110" s="309"/>
      <c r="T110" s="309"/>
      <c r="U110" s="309"/>
      <c r="AJ110" s="359"/>
      <c r="AK110" s="359"/>
      <c r="AL110" s="359"/>
      <c r="AM110" s="359"/>
      <c r="AN110" s="359"/>
      <c r="AO110" s="359"/>
      <c r="AP110" s="359"/>
      <c r="AQ110" s="359"/>
      <c r="AR110" s="359"/>
      <c r="AS110" s="359"/>
      <c r="AT110" s="359"/>
      <c r="AU110" s="359"/>
      <c r="AV110" s="359"/>
      <c r="AW110" s="359"/>
      <c r="AX110" s="359"/>
      <c r="AY110" s="359"/>
      <c r="AZ110" s="359"/>
      <c r="BA110" s="319"/>
      <c r="BB110" s="330"/>
      <c r="BC110" s="319"/>
      <c r="BD110" s="319"/>
      <c r="BE110" s="319"/>
      <c r="BF110" s="319"/>
      <c r="BG110" s="319"/>
      <c r="BH110" s="319"/>
      <c r="BI110" s="319"/>
      <c r="BJ110" s="319"/>
      <c r="BK110" s="319"/>
      <c r="BL110" s="319"/>
      <c r="BM110" s="319"/>
      <c r="BN110" s="319"/>
      <c r="BO110" s="319"/>
      <c r="BP110" s="319"/>
      <c r="BQ110" s="319"/>
      <c r="BR110" s="319"/>
      <c r="BS110" s="319"/>
      <c r="BT110" s="319"/>
      <c r="BU110" s="319"/>
      <c r="BV110" s="319"/>
      <c r="BW110" s="319"/>
      <c r="BX110" s="319"/>
      <c r="BY110" s="319"/>
      <c r="BZ110" s="359"/>
      <c r="CA110" s="359"/>
      <c r="CB110" s="359"/>
      <c r="CC110" s="359"/>
      <c r="CD110" s="359"/>
      <c r="CE110" s="359"/>
      <c r="CF110" s="359"/>
      <c r="CG110" s="359"/>
      <c r="CH110" s="359"/>
      <c r="CI110" s="359"/>
      <c r="CJ110" s="359"/>
      <c r="CK110" s="359"/>
      <c r="CL110" s="359"/>
      <c r="CM110" s="359"/>
      <c r="CN110" s="359"/>
      <c r="CO110" s="359"/>
      <c r="CP110" s="359"/>
      <c r="CQ110" s="359"/>
      <c r="CR110" s="359"/>
      <c r="CS110" s="359"/>
      <c r="CT110" s="359"/>
      <c r="CU110" s="359"/>
      <c r="CV110" s="359"/>
      <c r="CW110" s="359"/>
      <c r="CX110" s="359"/>
      <c r="CY110" s="359"/>
      <c r="CZ110" s="359"/>
    </row>
    <row r="111" s="307" customFormat="true" ht="20.1" customHeight="true" x14ac:dyDescent="0.35">
      <c r="A111" s="338" t="s">
        <v>98</v>
      </c>
      <c r="B111" s="335"/>
      <c r="C111" s="309"/>
      <c r="D111" s="309"/>
      <c r="E111" s="309"/>
      <c r="F111" s="309"/>
      <c r="G111" s="309"/>
      <c r="H111" s="309"/>
      <c r="I111" s="309"/>
      <c r="J111" s="309"/>
      <c r="K111" s="309"/>
      <c r="L111" s="309"/>
      <c r="M111" s="309"/>
      <c r="N111" s="309"/>
      <c r="O111" s="309"/>
      <c r="P111" s="309"/>
      <c r="Q111" s="309"/>
      <c r="R111" s="309"/>
      <c r="S111" s="309"/>
      <c r="T111" s="309"/>
      <c r="U111" s="309"/>
      <c r="AJ111" s="359"/>
      <c r="AK111" s="359"/>
      <c r="AL111" s="359"/>
      <c r="AM111" s="359"/>
      <c r="AN111" s="359"/>
      <c r="AO111" s="359"/>
      <c r="AP111" s="359"/>
      <c r="AQ111" s="359"/>
      <c r="AR111" s="359"/>
      <c r="AS111" s="359"/>
      <c r="AT111" s="359"/>
      <c r="AU111" s="359"/>
      <c r="AV111" s="359"/>
      <c r="AW111" s="359"/>
      <c r="AX111" s="359"/>
      <c r="AY111" s="359"/>
      <c r="AZ111" s="359"/>
      <c r="BA111" s="319"/>
      <c r="BB111" s="330"/>
      <c r="BC111" s="319"/>
      <c r="BD111" s="319"/>
      <c r="BE111" s="319"/>
      <c r="BF111" s="319"/>
      <c r="BG111" s="319"/>
      <c r="BH111" s="319"/>
      <c r="BI111" s="319"/>
      <c r="BJ111" s="319"/>
      <c r="BK111" s="319"/>
      <c r="BL111" s="319"/>
      <c r="BM111" s="319"/>
      <c r="BN111" s="319"/>
      <c r="BO111" s="319"/>
      <c r="BP111" s="319"/>
      <c r="BQ111" s="319"/>
      <c r="BR111" s="319"/>
      <c r="BS111" s="319"/>
      <c r="BT111" s="319"/>
      <c r="BU111" s="319"/>
      <c r="BV111" s="319"/>
      <c r="BW111" s="319"/>
      <c r="BX111" s="319"/>
      <c r="BY111" s="319"/>
      <c r="BZ111" s="359"/>
      <c r="CA111" s="359"/>
      <c r="CB111" s="359"/>
      <c r="CC111" s="359"/>
      <c r="CD111" s="359"/>
      <c r="CE111" s="359"/>
      <c r="CF111" s="359"/>
      <c r="CG111" s="359"/>
      <c r="CH111" s="359"/>
      <c r="CI111" s="359"/>
      <c r="CJ111" s="359"/>
      <c r="CK111" s="359"/>
      <c r="CL111" s="359"/>
      <c r="CM111" s="359"/>
      <c r="CN111" s="359"/>
      <c r="CO111" s="359"/>
      <c r="CP111" s="359"/>
      <c r="CQ111" s="359"/>
      <c r="CR111" s="359"/>
      <c r="CS111" s="359"/>
      <c r="CT111" s="359"/>
      <c r="CU111" s="359"/>
      <c r="CV111" s="359"/>
      <c r="CW111" s="359"/>
      <c r="CX111" s="359"/>
      <c r="CY111" s="359"/>
      <c r="CZ111" s="359"/>
    </row>
    <row r="112" s="307" customFormat="true" ht="15" customHeight="true" x14ac:dyDescent="0.2">
      <c r="A112" s="595" t="s">
        <v>99</v>
      </c>
      <c r="B112" s="372"/>
      <c r="C112" s="309"/>
      <c r="D112" s="309"/>
      <c r="E112" s="309"/>
      <c r="F112" s="309"/>
      <c r="G112" s="309"/>
      <c r="H112" s="309"/>
      <c r="I112" s="309"/>
      <c r="J112" s="309"/>
      <c r="K112" s="309"/>
      <c r="L112" s="309"/>
      <c r="M112" s="309"/>
      <c r="N112" s="309"/>
      <c r="O112" s="309"/>
      <c r="P112" s="309"/>
      <c r="Q112" s="309"/>
      <c r="R112" s="309"/>
      <c r="S112" s="309"/>
      <c r="T112" s="309"/>
      <c r="U112" s="309"/>
      <c r="AJ112" s="359"/>
      <c r="AK112" s="359"/>
      <c r="AL112" s="359"/>
      <c r="AM112" s="359"/>
      <c r="AN112" s="359"/>
      <c r="AO112" s="359"/>
      <c r="AP112" s="359"/>
      <c r="AQ112" s="359"/>
      <c r="AR112" s="359"/>
      <c r="AS112" s="359"/>
      <c r="AT112" s="359"/>
      <c r="AU112" s="359"/>
      <c r="AV112" s="359"/>
      <c r="AW112" s="359"/>
      <c r="AX112" s="359"/>
      <c r="AY112" s="359"/>
      <c r="AZ112" s="359"/>
      <c r="BA112" s="319"/>
      <c r="BB112" s="330"/>
      <c r="BC112" s="319"/>
      <c r="BD112" s="319"/>
      <c r="BE112" s="319"/>
      <c r="BF112" s="319"/>
      <c r="BG112" s="319"/>
      <c r="BH112" s="319"/>
      <c r="BI112" s="319"/>
      <c r="BJ112" s="319"/>
      <c r="BK112" s="319"/>
      <c r="BL112" s="319"/>
      <c r="BM112" s="319"/>
      <c r="BN112" s="319"/>
      <c r="BO112" s="319"/>
      <c r="BP112" s="319"/>
      <c r="BQ112" s="319"/>
      <c r="BR112" s="319"/>
      <c r="BS112" s="319"/>
      <c r="BT112" s="319"/>
      <c r="BU112" s="319"/>
      <c r="BV112" s="319"/>
      <c r="BW112" s="319"/>
      <c r="BX112" s="319"/>
      <c r="BY112" s="319"/>
      <c r="BZ112" s="359"/>
      <c r="CA112" s="359"/>
      <c r="CB112" s="359"/>
      <c r="CC112" s="359"/>
      <c r="CD112" s="359"/>
      <c r="CE112" s="359"/>
      <c r="CF112" s="359"/>
      <c r="CG112" s="359"/>
      <c r="CH112" s="359"/>
      <c r="CI112" s="359"/>
      <c r="CJ112" s="359"/>
      <c r="CK112" s="359"/>
      <c r="CL112" s="359"/>
      <c r="CM112" s="359"/>
      <c r="CN112" s="359"/>
      <c r="CO112" s="359"/>
      <c r="CP112" s="359"/>
      <c r="CQ112" s="359"/>
      <c r="CR112" s="359"/>
      <c r="CS112" s="359"/>
      <c r="CT112" s="359"/>
      <c r="CU112" s="359"/>
      <c r="CV112" s="359"/>
      <c r="CW112" s="359"/>
      <c r="CX112" s="359"/>
      <c r="CY112" s="359"/>
      <c r="CZ112" s="359"/>
    </row>
    <row r="113" s="307" customFormat="true" ht="15" customHeight="true" x14ac:dyDescent="0.2">
      <c r="A113" s="348" t="s">
        <v>41</v>
      </c>
      <c r="B113" s="347"/>
      <c r="C113" s="309"/>
      <c r="D113" s="309"/>
      <c r="E113" s="309"/>
      <c r="F113" s="309"/>
      <c r="G113" s="309"/>
      <c r="H113" s="309"/>
      <c r="I113" s="309"/>
      <c r="J113" s="309"/>
      <c r="K113" s="309"/>
      <c r="L113" s="309"/>
      <c r="M113" s="309"/>
      <c r="N113" s="309"/>
      <c r="O113" s="309"/>
      <c r="P113" s="309"/>
      <c r="Q113" s="309"/>
      <c r="R113" s="309"/>
      <c r="S113" s="309"/>
      <c r="T113" s="309"/>
      <c r="U113" s="309"/>
      <c r="AJ113" s="359"/>
      <c r="AK113" s="359"/>
      <c r="AL113" s="359"/>
      <c r="AM113" s="359"/>
      <c r="AN113" s="359"/>
      <c r="AO113" s="359"/>
      <c r="AP113" s="359"/>
      <c r="AQ113" s="359"/>
      <c r="AR113" s="359"/>
      <c r="AS113" s="359"/>
      <c r="AT113" s="359"/>
      <c r="AU113" s="359"/>
      <c r="AV113" s="359"/>
      <c r="AW113" s="359"/>
      <c r="AX113" s="359"/>
      <c r="AY113" s="359"/>
      <c r="AZ113" s="359"/>
      <c r="BA113" s="319"/>
      <c r="BB113" s="330"/>
      <c r="BC113" s="319"/>
      <c r="BD113" s="319"/>
      <c r="BE113" s="319"/>
      <c r="BF113" s="319"/>
      <c r="BG113" s="319"/>
      <c r="BH113" s="319"/>
      <c r="BI113" s="319"/>
      <c r="BJ113" s="319"/>
      <c r="BK113" s="319"/>
      <c r="BL113" s="319"/>
      <c r="BM113" s="319"/>
      <c r="BN113" s="319"/>
      <c r="BO113" s="319"/>
      <c r="BP113" s="319"/>
      <c r="BQ113" s="319"/>
      <c r="BR113" s="319"/>
      <c r="BS113" s="319"/>
      <c r="BT113" s="319"/>
      <c r="BU113" s="319"/>
      <c r="BV113" s="319"/>
      <c r="BW113" s="319"/>
      <c r="BX113" s="319"/>
      <c r="BY113" s="319"/>
      <c r="BZ113" s="359"/>
      <c r="CA113" s="359"/>
      <c r="CB113" s="359"/>
      <c r="CC113" s="359"/>
      <c r="CD113" s="359"/>
      <c r="CE113" s="359"/>
      <c r="CF113" s="359"/>
      <c r="CG113" s="359"/>
      <c r="CH113" s="359"/>
      <c r="CI113" s="359"/>
      <c r="CJ113" s="359"/>
      <c r="CK113" s="359"/>
      <c r="CL113" s="359"/>
      <c r="CM113" s="359"/>
      <c r="CN113" s="359"/>
      <c r="CO113" s="359"/>
      <c r="CP113" s="359"/>
      <c r="CQ113" s="359"/>
      <c r="CR113" s="359"/>
      <c r="CS113" s="359"/>
      <c r="CT113" s="359"/>
      <c r="CU113" s="359"/>
      <c r="CV113" s="359"/>
      <c r="CW113" s="359"/>
      <c r="CX113" s="359"/>
      <c r="CY113" s="359"/>
      <c r="CZ113" s="359"/>
    </row>
    <row r="114" s="307" customFormat="true" ht="15" customHeight="true" x14ac:dyDescent="0.2">
      <c r="A114" s="346" t="s">
        <v>40</v>
      </c>
      <c r="B114" s="347"/>
      <c r="C114" s="309"/>
      <c r="D114" s="309"/>
      <c r="E114" s="309"/>
      <c r="F114" s="309"/>
      <c r="G114" s="309"/>
      <c r="H114" s="309"/>
      <c r="I114" s="309"/>
      <c r="J114" s="309"/>
      <c r="K114" s="309"/>
      <c r="L114" s="309"/>
      <c r="M114" s="309"/>
      <c r="N114" s="309"/>
      <c r="O114" s="309"/>
      <c r="P114" s="309"/>
      <c r="Q114" s="309"/>
      <c r="R114" s="309"/>
      <c r="S114" s="309"/>
      <c r="T114" s="309"/>
      <c r="U114" s="309"/>
      <c r="AJ114" s="359"/>
      <c r="AK114" s="359"/>
      <c r="AL114" s="359"/>
      <c r="AM114" s="359"/>
      <c r="AN114" s="359"/>
      <c r="AO114" s="359"/>
      <c r="AP114" s="359"/>
      <c r="AQ114" s="359"/>
      <c r="AR114" s="359"/>
      <c r="AS114" s="359"/>
      <c r="AT114" s="359"/>
      <c r="AU114" s="359"/>
      <c r="AV114" s="359"/>
      <c r="AW114" s="359"/>
      <c r="AX114" s="359"/>
      <c r="AY114" s="359"/>
      <c r="AZ114" s="359"/>
      <c r="BA114" s="319"/>
      <c r="BB114" s="330"/>
      <c r="BC114" s="319"/>
      <c r="BD114" s="319"/>
      <c r="BE114" s="319"/>
      <c r="BF114" s="319"/>
      <c r="BG114" s="319"/>
      <c r="BH114" s="319"/>
      <c r="BI114" s="319"/>
      <c r="BJ114" s="319"/>
      <c r="BK114" s="319"/>
      <c r="BL114" s="319"/>
      <c r="BM114" s="319"/>
      <c r="BN114" s="319"/>
      <c r="BO114" s="319"/>
      <c r="BP114" s="319"/>
      <c r="BQ114" s="319"/>
      <c r="BR114" s="319"/>
      <c r="BS114" s="319"/>
      <c r="BT114" s="319"/>
      <c r="BU114" s="319"/>
      <c r="BV114" s="319"/>
      <c r="BW114" s="319"/>
      <c r="BX114" s="319"/>
      <c r="BY114" s="319"/>
      <c r="BZ114" s="359"/>
      <c r="CA114" s="359"/>
      <c r="CB114" s="359"/>
      <c r="CC114" s="359"/>
      <c r="CD114" s="359"/>
      <c r="CE114" s="359"/>
      <c r="CF114" s="359"/>
      <c r="CG114" s="359"/>
      <c r="CH114" s="359"/>
      <c r="CI114" s="359"/>
      <c r="CJ114" s="359"/>
      <c r="CK114" s="359"/>
      <c r="CL114" s="359"/>
      <c r="CM114" s="359"/>
      <c r="CN114" s="359"/>
      <c r="CO114" s="359"/>
      <c r="CP114" s="359"/>
      <c r="CQ114" s="359"/>
      <c r="CR114" s="359"/>
      <c r="CS114" s="359"/>
      <c r="CT114" s="359"/>
      <c r="CU114" s="359"/>
      <c r="CV114" s="359"/>
      <c r="CW114" s="359"/>
      <c r="CX114" s="359"/>
      <c r="CY114" s="359"/>
      <c r="CZ114" s="359"/>
    </row>
    <row r="115" s="307" customFormat="true" ht="15" customHeight="true" x14ac:dyDescent="0.2">
      <c r="A115" s="346" t="s">
        <v>137</v>
      </c>
      <c r="B115" s="371" t="str">
        <f>A1025</f>
        <v>MICS00</v>
      </c>
      <c r="C115" s="309"/>
      <c r="D115" s="309"/>
      <c r="E115" s="309"/>
      <c r="F115" s="309"/>
      <c r="G115" s="309"/>
      <c r="H115" s="309"/>
      <c r="I115" s="309"/>
      <c r="J115" s="309"/>
      <c r="K115" s="309"/>
      <c r="L115" s="309"/>
      <c r="M115" s="309"/>
      <c r="N115" s="309"/>
      <c r="O115" s="309"/>
      <c r="P115" s="309"/>
      <c r="Q115" s="309"/>
      <c r="R115" s="309"/>
      <c r="S115" s="309"/>
      <c r="T115" s="309"/>
      <c r="U115" s="309"/>
      <c r="AJ115" s="359"/>
      <c r="AK115" s="359"/>
      <c r="AL115" s="359"/>
      <c r="AM115" s="359"/>
      <c r="AN115" s="359"/>
      <c r="AO115" s="359"/>
      <c r="AP115" s="359"/>
      <c r="AQ115" s="359"/>
      <c r="AR115" s="359"/>
      <c r="AS115" s="359"/>
      <c r="AT115" s="359"/>
      <c r="AU115" s="359"/>
      <c r="AV115" s="359"/>
      <c r="AW115" s="359"/>
      <c r="AX115" s="359"/>
      <c r="AY115" s="359"/>
      <c r="AZ115" s="359"/>
      <c r="BA115" s="319"/>
      <c r="BB115" s="330"/>
      <c r="BC115" s="319"/>
      <c r="BD115" s="319"/>
      <c r="BE115" s="319"/>
      <c r="BF115" s="319"/>
      <c r="BG115" s="319"/>
      <c r="BH115" s="319"/>
      <c r="BI115" s="319"/>
      <c r="BJ115" s="319"/>
      <c r="BK115" s="319"/>
      <c r="BL115" s="319"/>
      <c r="BM115" s="319"/>
      <c r="BN115" s="319"/>
      <c r="BO115" s="319"/>
      <c r="BP115" s="319"/>
      <c r="BQ115" s="319"/>
      <c r="BR115" s="319"/>
      <c r="BS115" s="319"/>
      <c r="BT115" s="319"/>
      <c r="BU115" s="319"/>
      <c r="BV115" s="319"/>
      <c r="BW115" s="319"/>
      <c r="BX115" s="319"/>
      <c r="BY115" s="319"/>
      <c r="BZ115" s="359"/>
      <c r="CA115" s="359"/>
      <c r="CB115" s="359"/>
      <c r="CC115" s="359"/>
      <c r="CD115" s="359"/>
      <c r="CE115" s="359"/>
      <c r="CF115" s="359"/>
      <c r="CG115" s="359"/>
      <c r="CH115" s="359"/>
      <c r="CI115" s="359"/>
      <c r="CJ115" s="359"/>
      <c r="CK115" s="359"/>
      <c r="CL115" s="359"/>
      <c r="CM115" s="359"/>
      <c r="CN115" s="359"/>
      <c r="CO115" s="359"/>
      <c r="CP115" s="359"/>
      <c r="CQ115" s="359"/>
      <c r="CR115" s="359"/>
      <c r="CS115" s="359"/>
      <c r="CT115" s="359"/>
      <c r="CU115" s="359"/>
      <c r="CV115" s="359"/>
      <c r="CW115" s="359"/>
      <c r="CX115" s="359"/>
      <c r="CY115" s="359"/>
      <c r="CZ115" s="359"/>
    </row>
    <row r="116" s="307" customFormat="true" ht="15" customHeight="true" x14ac:dyDescent="0.2">
      <c r="A116" s="165" t="str">
        <f>B1030</f>
        <v>Ratio of Improved latrines based on:</v>
      </c>
      <c r="B116" s="164" t="s">
        <v>35</v>
      </c>
      <c r="C116" s="309"/>
      <c r="D116" s="309"/>
      <c r="E116" s="309"/>
      <c r="F116" s="309"/>
      <c r="G116" s="309"/>
      <c r="H116" s="309"/>
      <c r="I116" s="309"/>
      <c r="J116" s="309"/>
      <c r="K116" s="309"/>
      <c r="L116" s="309"/>
      <c r="M116" s="309"/>
      <c r="N116" s="309"/>
      <c r="O116" s="309"/>
      <c r="P116" s="309"/>
      <c r="Q116" s="309"/>
      <c r="R116" s="309"/>
      <c r="S116" s="309"/>
      <c r="T116" s="309"/>
      <c r="U116" s="309"/>
      <c r="AJ116" s="359"/>
      <c r="AK116" s="359"/>
      <c r="AL116" s="359"/>
      <c r="AM116" s="359"/>
      <c r="AN116" s="359"/>
      <c r="AO116" s="359"/>
      <c r="AP116" s="359"/>
      <c r="AQ116" s="359"/>
      <c r="AR116" s="359"/>
      <c r="AS116" s="359"/>
      <c r="AT116" s="359"/>
      <c r="AU116" s="359"/>
      <c r="AV116" s="359"/>
      <c r="AW116" s="359"/>
      <c r="AX116" s="359"/>
      <c r="AY116" s="359"/>
      <c r="AZ116" s="359"/>
      <c r="BA116" s="319"/>
      <c r="BB116" s="330"/>
      <c r="BC116" s="319"/>
      <c r="BD116" s="319"/>
      <c r="BE116" s="319"/>
      <c r="BF116" s="319"/>
      <c r="BG116" s="319"/>
      <c r="BH116" s="319"/>
      <c r="BI116" s="319"/>
      <c r="BJ116" s="319"/>
      <c r="BK116" s="319"/>
      <c r="BL116" s="319"/>
      <c r="BM116" s="319"/>
      <c r="BN116" s="319"/>
      <c r="BO116" s="319"/>
      <c r="BP116" s="319"/>
      <c r="BQ116" s="319"/>
      <c r="BR116" s="319"/>
      <c r="BS116" s="319"/>
      <c r="BT116" s="319"/>
      <c r="BU116" s="319"/>
      <c r="BV116" s="319"/>
      <c r="BW116" s="319"/>
      <c r="BX116" s="319"/>
      <c r="BY116" s="319"/>
      <c r="BZ116" s="359"/>
      <c r="CA116" s="359"/>
      <c r="CB116" s="359"/>
      <c r="CC116" s="359"/>
      <c r="CD116" s="359"/>
      <c r="CE116" s="359"/>
      <c r="CF116" s="359"/>
      <c r="CG116" s="359"/>
      <c r="CH116" s="359"/>
      <c r="CI116" s="359"/>
      <c r="CJ116" s="359"/>
      <c r="CK116" s="359"/>
      <c r="CL116" s="359"/>
      <c r="CM116" s="359"/>
      <c r="CN116" s="359"/>
      <c r="CO116" s="359"/>
      <c r="CP116" s="359"/>
      <c r="CQ116" s="359"/>
      <c r="CR116" s="359"/>
      <c r="CS116" s="359"/>
      <c r="CT116" s="359"/>
      <c r="CU116" s="359"/>
      <c r="CV116" s="359"/>
      <c r="CW116" s="359"/>
      <c r="CX116" s="359"/>
      <c r="CY116" s="359"/>
      <c r="CZ116" s="359"/>
    </row>
    <row r="117" s="307" customFormat="true" ht="15" customHeight="true" x14ac:dyDescent="0.2">
      <c r="A117" s="165" t="str">
        <f>B1029</f>
        <v>Ratio of Shared improved based on:</v>
      </c>
      <c r="B117" s="163" t="s">
        <v>35</v>
      </c>
      <c r="C117" s="309"/>
      <c r="D117" s="309"/>
      <c r="E117" s="309"/>
      <c r="F117" s="309"/>
      <c r="G117" s="309"/>
      <c r="H117" s="309"/>
      <c r="I117" s="309"/>
      <c r="J117" s="309"/>
      <c r="K117" s="309"/>
      <c r="L117" s="309"/>
      <c r="M117" s="309"/>
      <c r="N117" s="309"/>
      <c r="O117" s="309"/>
      <c r="P117" s="309"/>
      <c r="Q117" s="309"/>
      <c r="R117" s="309"/>
      <c r="S117" s="309"/>
      <c r="T117" s="309"/>
      <c r="U117" s="309"/>
      <c r="AJ117" s="359"/>
      <c r="AK117" s="359"/>
      <c r="AL117" s="359"/>
      <c r="AM117" s="359"/>
      <c r="AN117" s="359"/>
      <c r="AO117" s="359"/>
      <c r="AP117" s="359"/>
      <c r="AQ117" s="359"/>
      <c r="AR117" s="359"/>
      <c r="AS117" s="359"/>
      <c r="AT117" s="359"/>
      <c r="AU117" s="359"/>
      <c r="AV117" s="359"/>
      <c r="AW117" s="359"/>
      <c r="AX117" s="359"/>
      <c r="AY117" s="359"/>
      <c r="AZ117" s="359"/>
      <c r="BA117" s="319"/>
      <c r="BB117" s="330"/>
      <c r="BC117" s="319"/>
      <c r="BD117" s="319"/>
      <c r="BE117" s="319"/>
      <c r="BF117" s="319"/>
      <c r="BG117" s="319"/>
      <c r="BH117" s="319"/>
      <c r="BI117" s="319"/>
      <c r="BJ117" s="319"/>
      <c r="BK117" s="319"/>
      <c r="BL117" s="319"/>
      <c r="BM117" s="319"/>
      <c r="BN117" s="319"/>
      <c r="BO117" s="319"/>
      <c r="BP117" s="319"/>
      <c r="BQ117" s="319"/>
      <c r="BR117" s="319"/>
      <c r="BS117" s="319"/>
      <c r="BT117" s="319"/>
      <c r="BU117" s="319"/>
      <c r="BV117" s="319"/>
      <c r="BW117" s="319"/>
      <c r="BX117" s="319"/>
      <c r="BY117" s="319"/>
      <c r="BZ117" s="359"/>
      <c r="CA117" s="359"/>
      <c r="CB117" s="359"/>
      <c r="CC117" s="359"/>
      <c r="CD117" s="359"/>
      <c r="CE117" s="359"/>
      <c r="CF117" s="359"/>
      <c r="CG117" s="359"/>
      <c r="CH117" s="359"/>
      <c r="CI117" s="359"/>
      <c r="CJ117" s="359"/>
      <c r="CK117" s="359"/>
      <c r="CL117" s="359"/>
      <c r="CM117" s="359"/>
      <c r="CN117" s="359"/>
      <c r="CO117" s="359"/>
      <c r="CP117" s="359"/>
      <c r="CQ117" s="359"/>
      <c r="CR117" s="359"/>
      <c r="CS117" s="359"/>
      <c r="CT117" s="359"/>
      <c r="CU117" s="359"/>
      <c r="CV117" s="359"/>
      <c r="CW117" s="359"/>
      <c r="CX117" s="359"/>
      <c r="CY117" s="359"/>
      <c r="CZ117" s="359"/>
    </row>
    <row r="118" s="307" customFormat="true" ht="21" customHeight="true" x14ac:dyDescent="0.2">
      <c r="A118" s="162"/>
      <c r="B118" s="164"/>
      <c r="C118" s="309"/>
      <c r="D118" s="309"/>
      <c r="E118" s="309"/>
      <c r="F118" s="309"/>
      <c r="G118" s="309"/>
      <c r="H118" s="309"/>
      <c r="I118" s="309"/>
      <c r="J118" s="309"/>
      <c r="K118" s="309"/>
      <c r="L118" s="309"/>
      <c r="M118" s="309"/>
      <c r="N118" s="309"/>
      <c r="O118" s="309"/>
      <c r="P118" s="309"/>
      <c r="Q118" s="309"/>
      <c r="R118" s="309"/>
      <c r="S118" s="309"/>
      <c r="T118" s="309"/>
      <c r="U118" s="309"/>
      <c r="AJ118" s="359"/>
      <c r="AK118" s="359"/>
      <c r="AL118" s="359"/>
      <c r="AM118" s="359"/>
      <c r="AN118" s="359"/>
      <c r="AO118" s="359"/>
      <c r="AP118" s="359"/>
      <c r="AQ118" s="359"/>
      <c r="AR118" s="359"/>
      <c r="AS118" s="359"/>
      <c r="AT118" s="359"/>
      <c r="AU118" s="359"/>
      <c r="AV118" s="359"/>
      <c r="AW118" s="359"/>
      <c r="AX118" s="359"/>
      <c r="AY118" s="359"/>
      <c r="AZ118" s="359"/>
      <c r="BA118" s="319"/>
      <c r="BB118" s="330"/>
      <c r="BC118" s="319"/>
      <c r="BD118" s="319"/>
      <c r="BE118" s="319"/>
      <c r="BF118" s="319"/>
      <c r="BG118" s="319"/>
      <c r="BH118" s="319"/>
      <c r="BI118" s="319"/>
      <c r="BJ118" s="319"/>
      <c r="BK118" s="319"/>
      <c r="BL118" s="319"/>
      <c r="BM118" s="319"/>
      <c r="BN118" s="319"/>
      <c r="BO118" s="319"/>
      <c r="BP118" s="319"/>
      <c r="BQ118" s="319"/>
      <c r="BR118" s="319"/>
      <c r="BS118" s="319"/>
      <c r="BT118" s="319"/>
      <c r="BU118" s="319"/>
      <c r="BV118" s="319"/>
      <c r="BW118" s="319"/>
      <c r="BX118" s="319"/>
      <c r="BY118" s="319"/>
      <c r="BZ118" s="359"/>
      <c r="CA118" s="359"/>
      <c r="CB118" s="359"/>
      <c r="CC118" s="359"/>
      <c r="CD118" s="359"/>
      <c r="CE118" s="359"/>
      <c r="CF118" s="359"/>
      <c r="CG118" s="359"/>
      <c r="CH118" s="359"/>
      <c r="CI118" s="359"/>
      <c r="CJ118" s="359"/>
      <c r="CK118" s="359"/>
      <c r="CL118" s="359"/>
      <c r="CM118" s="359"/>
      <c r="CN118" s="359"/>
      <c r="CO118" s="359"/>
      <c r="CP118" s="359"/>
      <c r="CQ118" s="359"/>
      <c r="CR118" s="359"/>
      <c r="CS118" s="359"/>
      <c r="CT118" s="359"/>
      <c r="CU118" s="359"/>
      <c r="CV118" s="359"/>
      <c r="CW118" s="359"/>
      <c r="CX118" s="359"/>
      <c r="CY118" s="359"/>
      <c r="CZ118" s="359"/>
    </row>
    <row r="119" s="307" customFormat="true" ht="15" customHeight="true" x14ac:dyDescent="0.2">
      <c r="A119" s="161"/>
      <c r="B119" s="160"/>
      <c r="C119" s="309"/>
      <c r="D119" s="309"/>
      <c r="E119" s="309"/>
      <c r="F119" s="309"/>
      <c r="G119" s="309"/>
      <c r="H119" s="309"/>
      <c r="I119" s="309"/>
      <c r="J119" s="309"/>
      <c r="K119" s="309"/>
      <c r="L119" s="309"/>
      <c r="M119" s="309"/>
      <c r="N119" s="309"/>
      <c r="O119" s="309"/>
      <c r="P119" s="309"/>
      <c r="Q119" s="309"/>
      <c r="R119" s="309"/>
      <c r="S119" s="309"/>
      <c r="T119" s="309"/>
      <c r="U119" s="309"/>
      <c r="AJ119" s="359"/>
      <c r="AK119" s="359"/>
      <c r="AL119" s="359"/>
      <c r="AM119" s="359"/>
      <c r="AN119" s="359"/>
      <c r="AO119" s="359"/>
      <c r="AP119" s="359"/>
      <c r="AQ119" s="359"/>
      <c r="AR119" s="359"/>
      <c r="AS119" s="359"/>
      <c r="AT119" s="359"/>
      <c r="AU119" s="359"/>
      <c r="AV119" s="359"/>
      <c r="AW119" s="359"/>
      <c r="AX119" s="359"/>
      <c r="AY119" s="359"/>
      <c r="AZ119" s="359"/>
      <c r="BA119" s="319"/>
      <c r="BB119" s="330"/>
      <c r="BC119" s="319"/>
      <c r="BD119" s="319"/>
      <c r="BE119" s="319"/>
      <c r="BF119" s="319"/>
      <c r="BG119" s="319"/>
      <c r="BH119" s="319"/>
      <c r="BI119" s="319"/>
      <c r="BJ119" s="319"/>
      <c r="BK119" s="319"/>
      <c r="BL119" s="319"/>
      <c r="BM119" s="319"/>
      <c r="BN119" s="319"/>
      <c r="BO119" s="319"/>
      <c r="BP119" s="319"/>
      <c r="BQ119" s="319"/>
      <c r="BR119" s="319"/>
      <c r="BS119" s="319"/>
      <c r="BT119" s="319"/>
      <c r="BU119" s="319"/>
      <c r="BV119" s="319"/>
      <c r="BW119" s="319"/>
      <c r="BX119" s="319"/>
      <c r="BY119" s="319"/>
      <c r="BZ119" s="359"/>
      <c r="CA119" s="359"/>
      <c r="CB119" s="359"/>
      <c r="CC119" s="359"/>
      <c r="CD119" s="359"/>
      <c r="CE119" s="359"/>
      <c r="CF119" s="359"/>
      <c r="CG119" s="359"/>
      <c r="CH119" s="359"/>
      <c r="CI119" s="359"/>
      <c r="CJ119" s="359"/>
      <c r="CK119" s="359"/>
      <c r="CL119" s="359"/>
      <c r="CM119" s="359"/>
      <c r="CN119" s="359"/>
      <c r="CO119" s="359"/>
      <c r="CP119" s="359"/>
      <c r="CQ119" s="359"/>
      <c r="CR119" s="359"/>
      <c r="CS119" s="359"/>
      <c r="CT119" s="359"/>
      <c r="CU119" s="359"/>
      <c r="CV119" s="359"/>
      <c r="CW119" s="359"/>
      <c r="CX119" s="359"/>
      <c r="CY119" s="359"/>
      <c r="CZ119" s="359"/>
    </row>
    <row r="120" s="331" customFormat="true" ht="15" customHeight="true" x14ac:dyDescent="0.2">
      <c r="A120" s="312" t="s">
        <v>100</v>
      </c>
      <c r="B120" s="355"/>
      <c r="C120" s="770" t="s">
        <v>116</v>
      </c>
      <c r="D120" s="771"/>
      <c r="E120" s="771"/>
      <c r="F120" s="771"/>
      <c r="G120" s="772"/>
      <c r="H120" s="773" t="s">
        <v>39</v>
      </c>
      <c r="I120" s="774"/>
      <c r="J120" s="774"/>
      <c r="K120" s="774"/>
      <c r="L120" s="775"/>
      <c r="M120" s="782" t="s">
        <v>38</v>
      </c>
      <c r="N120" s="783"/>
      <c r="O120" s="783"/>
      <c r="P120" s="783"/>
      <c r="Q120" s="784"/>
      <c r="R120" s="15" t="s">
        <v>143</v>
      </c>
      <c r="S120" s="445"/>
      <c r="T120" s="445"/>
      <c r="U120" s="445"/>
      <c r="V120" s="445"/>
      <c r="W120" s="445"/>
      <c r="X120" s="445"/>
      <c r="Y120" s="445"/>
      <c r="Z120" s="445"/>
      <c r="AA120" s="445"/>
      <c r="AB120" s="445"/>
      <c r="AC120" s="445"/>
      <c r="AD120" s="445"/>
      <c r="AE120" s="445"/>
      <c r="AF120" s="445"/>
      <c r="AG120" s="445"/>
      <c r="AH120" s="445"/>
      <c r="AI120" s="445"/>
      <c r="AJ120" s="456"/>
      <c r="AK120" s="456"/>
      <c r="AL120" s="456"/>
      <c r="AM120" s="456"/>
      <c r="AN120" s="456"/>
      <c r="AO120" s="456"/>
      <c r="AP120" s="456"/>
      <c r="AQ120" s="456"/>
      <c r="AR120" s="456"/>
      <c r="AS120" s="456"/>
      <c r="AT120" s="456"/>
      <c r="AU120" s="456"/>
      <c r="AV120" s="456"/>
      <c r="AW120" s="456"/>
      <c r="AX120" s="456"/>
      <c r="AY120" s="456"/>
      <c r="AZ120" s="169"/>
      <c r="BA120" s="365" t="s">
        <v>132</v>
      </c>
      <c r="BB120" s="312" t="s">
        <v>100</v>
      </c>
      <c r="BC120" s="782" t="s">
        <v>116</v>
      </c>
      <c r="BD120" s="783"/>
      <c r="BE120" s="783"/>
      <c r="BF120" s="783"/>
      <c r="BG120" s="811"/>
      <c r="BH120" s="782" t="s">
        <v>39</v>
      </c>
      <c r="BI120" s="783"/>
      <c r="BJ120" s="783"/>
      <c r="BK120" s="783"/>
      <c r="BL120" s="811"/>
      <c r="BM120" s="782" t="s">
        <v>38</v>
      </c>
      <c r="BN120" s="783"/>
      <c r="BO120" s="783"/>
      <c r="BP120" s="783"/>
      <c r="BQ120" s="784"/>
      <c r="BR120" s="14" t="s">
        <v>143</v>
      </c>
      <c r="BS120" s="445"/>
      <c r="BT120" s="445"/>
      <c r="BU120" s="445"/>
      <c r="BV120" s="445"/>
      <c r="BW120" s="445"/>
      <c r="BX120" s="445"/>
      <c r="BY120" s="445"/>
      <c r="BZ120" s="459"/>
      <c r="CA120" s="459"/>
      <c r="CB120" s="459"/>
      <c r="CC120" s="459"/>
      <c r="CD120" s="459"/>
      <c r="CE120" s="459"/>
      <c r="CF120" s="459"/>
      <c r="CG120" s="459"/>
      <c r="CH120" s="459"/>
      <c r="CI120" s="459"/>
      <c r="CJ120" s="363"/>
      <c r="CK120" s="363"/>
      <c r="CL120" s="363"/>
      <c r="CM120" s="363"/>
      <c r="CN120" s="363"/>
      <c r="CO120" s="363"/>
      <c r="CP120" s="363"/>
      <c r="CQ120" s="363"/>
      <c r="CR120" s="363"/>
      <c r="CS120" s="363"/>
      <c r="CT120" s="363"/>
      <c r="CU120" s="363"/>
      <c r="CV120" s="363"/>
      <c r="CW120" s="363"/>
      <c r="CX120" s="363"/>
      <c r="CY120" s="363"/>
      <c r="CZ120" s="363"/>
    </row>
    <row r="121" s="331" customFormat="true" ht="12.75" x14ac:dyDescent="0.2">
      <c r="A121" s="351" t="s">
        <v>88</v>
      </c>
      <c r="B121" s="394"/>
      <c r="C121" s="436" t="s">
        <v>0</v>
      </c>
      <c r="D121" s="592" t="s">
        <v>1</v>
      </c>
      <c r="E121" s="592" t="s">
        <v>2</v>
      </c>
      <c r="F121" s="592" t="s">
        <v>3</v>
      </c>
      <c r="G121" s="593" t="s">
        <v>4</v>
      </c>
      <c r="H121" s="399" t="s">
        <v>0</v>
      </c>
      <c r="I121" s="603" t="s">
        <v>1</v>
      </c>
      <c r="J121" s="603" t="s">
        <v>2</v>
      </c>
      <c r="K121" s="603" t="s">
        <v>3</v>
      </c>
      <c r="L121" s="604" t="s">
        <v>4</v>
      </c>
      <c r="M121" s="400" t="s">
        <v>0</v>
      </c>
      <c r="N121" s="603" t="s">
        <v>1</v>
      </c>
      <c r="O121" s="603" t="s">
        <v>2</v>
      </c>
      <c r="P121" s="603" t="s">
        <v>3</v>
      </c>
      <c r="Q121" s="591" t="s">
        <v>4</v>
      </c>
      <c r="R121" s="399" t="s">
        <v>158</v>
      </c>
      <c r="S121" s="603" t="s">
        <v>159</v>
      </c>
      <c r="T121" s="603" t="s">
        <v>160</v>
      </c>
      <c r="U121" s="603" t="s">
        <v>161</v>
      </c>
      <c r="V121" s="603" t="s">
        <v>162</v>
      </c>
      <c r="W121" s="603" t="s">
        <v>163</v>
      </c>
      <c r="X121" s="603" t="s">
        <v>164</v>
      </c>
      <c r="Y121" s="603" t="s">
        <v>165</v>
      </c>
      <c r="Z121" s="603" t="s">
        <v>166</v>
      </c>
      <c r="AA121" s="603" t="s">
        <v>167</v>
      </c>
      <c r="AB121" s="603" t="s">
        <v>168</v>
      </c>
      <c r="AC121" s="603" t="s">
        <v>169</v>
      </c>
      <c r="AD121" s="603" t="s">
        <v>170</v>
      </c>
      <c r="AE121" s="603" t="s">
        <v>171</v>
      </c>
      <c r="AF121" s="603" t="s">
        <v>172</v>
      </c>
      <c r="AG121" s="603" t="s">
        <v>173</v>
      </c>
      <c r="AH121" s="603" t="s">
        <v>174</v>
      </c>
      <c r="AI121" s="604" t="s">
        <v>175</v>
      </c>
      <c r="AJ121" s="456"/>
      <c r="AK121" s="456"/>
      <c r="AL121" s="456"/>
      <c r="AM121" s="456"/>
      <c r="AN121" s="456"/>
      <c r="AO121" s="456"/>
      <c r="AP121" s="456"/>
      <c r="AQ121" s="456"/>
      <c r="AR121" s="456"/>
      <c r="AS121" s="456"/>
      <c r="AT121" s="456"/>
      <c r="AU121" s="456"/>
      <c r="AV121" s="456"/>
      <c r="AW121" s="456"/>
      <c r="AX121" s="456"/>
      <c r="AY121" s="456"/>
      <c r="AZ121" s="169"/>
      <c r="BA121" s="351" t="s">
        <v>118</v>
      </c>
      <c r="BB121" s="350"/>
      <c r="BC121" s="476" t="s">
        <v>0</v>
      </c>
      <c r="BD121" s="568" t="s">
        <v>1</v>
      </c>
      <c r="BE121" s="568" t="s">
        <v>2</v>
      </c>
      <c r="BF121" s="568" t="s">
        <v>3</v>
      </c>
      <c r="BG121" s="477" t="s">
        <v>4</v>
      </c>
      <c r="BH121" s="476" t="s">
        <v>0</v>
      </c>
      <c r="BI121" s="568" t="s">
        <v>1</v>
      </c>
      <c r="BJ121" s="568" t="s">
        <v>2</v>
      </c>
      <c r="BK121" s="568" t="s">
        <v>3</v>
      </c>
      <c r="BL121" s="477" t="s">
        <v>4</v>
      </c>
      <c r="BM121" s="476" t="s">
        <v>0</v>
      </c>
      <c r="BN121" s="568" t="s">
        <v>1</v>
      </c>
      <c r="BO121" s="568" t="s">
        <v>2</v>
      </c>
      <c r="BP121" s="568" t="s">
        <v>3</v>
      </c>
      <c r="BQ121" s="477" t="s">
        <v>4</v>
      </c>
      <c r="BR121" s="476" t="s">
        <v>158</v>
      </c>
      <c r="BS121" s="568" t="s">
        <v>159</v>
      </c>
      <c r="BT121" s="568" t="s">
        <v>160</v>
      </c>
      <c r="BU121" s="568" t="s">
        <v>161</v>
      </c>
      <c r="BV121" s="568" t="s">
        <v>162</v>
      </c>
      <c r="BW121" s="568" t="s">
        <v>163</v>
      </c>
      <c r="BX121" s="568" t="s">
        <v>164</v>
      </c>
      <c r="BY121" s="569" t="s">
        <v>165</v>
      </c>
      <c r="BZ121" s="569" t="s">
        <v>166</v>
      </c>
      <c r="CA121" s="569" t="s">
        <v>167</v>
      </c>
      <c r="CB121" s="569" t="s">
        <v>168</v>
      </c>
      <c r="CC121" s="569" t="s">
        <v>169</v>
      </c>
      <c r="CD121" s="569" t="s">
        <v>170</v>
      </c>
      <c r="CE121" s="569" t="s">
        <v>171</v>
      </c>
      <c r="CF121" s="569" t="s">
        <v>172</v>
      </c>
      <c r="CG121" s="569" t="s">
        <v>173</v>
      </c>
      <c r="CH121" s="569" t="s">
        <v>174</v>
      </c>
      <c r="CI121" s="569" t="s">
        <v>175</v>
      </c>
      <c r="CJ121" s="168"/>
      <c r="CK121" s="168"/>
      <c r="CL121" s="168"/>
      <c r="CM121" s="168"/>
      <c r="CN121" s="168"/>
      <c r="CO121" s="168"/>
      <c r="CP121" s="168"/>
      <c r="CQ121" s="168"/>
      <c r="CR121" s="168"/>
      <c r="CS121" s="168"/>
      <c r="CT121" s="168"/>
      <c r="CU121" s="168"/>
      <c r="CV121" s="168"/>
      <c r="CW121" s="168"/>
      <c r="CX121" s="168"/>
      <c r="CY121" s="168"/>
      <c r="CZ121" s="168"/>
    </row>
    <row r="122" s="331" customFormat="true" ht="15" customHeight="true" x14ac:dyDescent="0.2">
      <c r="A122" s="776" t="s">
        <v>18</v>
      </c>
      <c r="B122" s="396" t="s">
        <v>14</v>
      </c>
      <c r="C122" s="117">
        <f>C153+C154+C155+(C156+C157)*MICS06!C130/100</f>
        <v>91.010286366175805</v>
      </c>
      <c r="D122" s="116">
        <f>D153+D154+D155+(D156+D157)*MICS06!D130/100</f>
        <v>82.131928932188643</v>
      </c>
      <c r="E122" s="116">
        <f>E153+E154+E155+(E156+E157)*MICS06!E130/100</f>
        <v>77.762879624964214</v>
      </c>
      <c r="F122" s="116">
        <f>F153+F154+F155+(F156+F157)*MICS06!F130/100</f>
        <v>98.939494190916164</v>
      </c>
      <c r="G122" s="115">
        <f>G153+G154+G155+(G156+G157)*MICS06!G130/100</f>
        <v>99.106576014776834</v>
      </c>
      <c r="H122" s="114">
        <f>H153+H154+H155+(H156+H157)*MICS06!H130/100</f>
        <v>97.184822598035339</v>
      </c>
      <c r="I122" s="116">
        <f>I153+I154+I155+(I156+I157)*MICS06!I130/100</f>
        <v>98.758269931179839</v>
      </c>
      <c r="J122" s="116">
        <f>J153+J154+J155+(J156+J157)*MICS06!J130/100</f>
        <v>99.49188015500529</v>
      </c>
      <c r="K122" s="116">
        <f>K153+K154+K155+(K156+K157)*MICS06!K130/100</f>
        <v>99.834194246927055</v>
      </c>
      <c r="L122" s="113">
        <f>L153+L154+L155+(L156+L157)*MICS06!L130/100</f>
        <v>99.846970260004312</v>
      </c>
      <c r="M122" s="117">
        <f>M153+M154+M155+(M156+M157)*MICS06!M130/100</f>
        <v>39.560981509914456</v>
      </c>
      <c r="N122" s="116">
        <f>N153+N154+N155+(N156+N157)*MICS06!N130/100</f>
        <v>67.644327188834879</v>
      </c>
      <c r="O122" s="116">
        <f>O153+O154+O155+(O156+O157)*MICS06!O130/100</f>
        <v>73.219114894728335</v>
      </c>
      <c r="P122" s="116">
        <f>P153+P154+P155+(P156+P157)*MICS06!P130/100</f>
        <v>76.786980162798713</v>
      </c>
      <c r="Q122" s="115">
        <f>Q153+Q154+Q155+(Q156+Q157)*MICS06!Q130/100</f>
        <v>74.135682220313612</v>
      </c>
      <c r="R122" s="114">
        <f>R153+R154+R155+(R156+R157)*MICS06!T130/100</f>
        <v>96.026885148868899</v>
      </c>
      <c r="S122" s="116">
        <f>S153+S154+S155+(S156+S157)*MICS06!V130/100</f>
        <v>82.811200053123287</v>
      </c>
      <c r="T122" s="116">
        <f>T153+T154+T155+(T156+T157)*MICS06!W130/100</f>
        <v>98.928689287332062</v>
      </c>
      <c r="U122" s="116">
        <f>U153+U154+U155+(U156+U157)*MICS06!R130/100</f>
        <v>97.752107219216839</v>
      </c>
      <c r="V122" s="116">
        <f>V153+V154+V155+(V156+V157)*MICS06!X130/100</f>
        <v>97.909184475488161</v>
      </c>
      <c r="W122" s="116">
        <f>W153+W154+W155+(W156+W157)*MICS06!Y130/100</f>
        <v>93.528359499296187</v>
      </c>
      <c r="X122" s="116">
        <f>X153+X154+X155+(X156+X157)*MICS06!U130/100</f>
        <v>93.77793503313012</v>
      </c>
      <c r="Y122" s="116">
        <f>Y153+Y154+Y155+(Y156+Y157)*MICS06!AA130/100</f>
        <v>93.344380523890919</v>
      </c>
      <c r="Z122" s="116">
        <f>Z153+Z154+Z155+(Z156+Z157)*MICS06!AB130/100</f>
        <v>64.368224042134983</v>
      </c>
      <c r="AA122" s="116">
        <f>AA153+AA154+AA155+(AA156+AA157)*MICS06!S130/100</f>
        <v>60.128549005124214</v>
      </c>
      <c r="AB122" s="116">
        <f>AB153+AB154+AB155+(AB156+AB157)*MICS06!AD130/100</f>
        <v>89.562004258352715</v>
      </c>
      <c r="AC122" s="116">
        <f>AC153+AC154+AC155+(AC156+AC157)*MICS06!AC130/100</f>
        <v>93.763050505838351</v>
      </c>
      <c r="AD122" s="116">
        <f>AD153+AD154+AD155+(AD156+AD157)*MICS06!AE130/100</f>
        <v>62.40204860208015</v>
      </c>
      <c r="AE122" s="116">
        <f>AE153+AE154+AE155+(AE156+AE157)*MICS06!AF130/100</f>
        <v>78.504323048953893</v>
      </c>
      <c r="AF122" s="116">
        <f>AF153+AF154+AF155+(AF156+AF157)*MICS06!AG130/100</f>
        <v>95.034452657438777</v>
      </c>
      <c r="AG122" s="116">
        <f>AG153+AG154+AG155+(AG156+AG157)*MICS06!Z130/100</f>
        <v>95.23528208310077</v>
      </c>
      <c r="AH122" s="116">
        <f>AH153+AH154+AH155+(AH156+AH157)*MICS06!AH130/100</f>
        <v>74.090445859712744</v>
      </c>
      <c r="AI122" s="113">
        <f>AI153+AI154+AI155+(AI156+AI157)*MICS06!AI130/100</f>
        <v>64.418596275658956</v>
      </c>
      <c r="AJ122" s="456"/>
      <c r="AK122" s="456"/>
      <c r="AL122" s="456"/>
      <c r="AM122" s="456"/>
      <c r="AN122" s="456"/>
      <c r="AO122" s="456"/>
      <c r="AP122" s="456"/>
      <c r="AQ122" s="456"/>
      <c r="AR122" s="456"/>
      <c r="AS122" s="456"/>
      <c r="AT122" s="456"/>
      <c r="AU122" s="456"/>
      <c r="AV122" s="456"/>
      <c r="AW122" s="456"/>
      <c r="AX122" s="456"/>
      <c r="AY122" s="456"/>
      <c r="AZ122" s="169"/>
      <c r="BA122" s="808" t="s">
        <v>18</v>
      </c>
      <c r="BB122" s="599" t="s">
        <v>14</v>
      </c>
      <c r="BC122" s="41" t="s">
        <v>36</v>
      </c>
      <c r="BD122" s="37" t="s">
        <v>36</v>
      </c>
      <c r="BE122" s="37" t="s">
        <v>36</v>
      </c>
      <c r="BF122" s="37" t="s">
        <v>36</v>
      </c>
      <c r="BG122" s="32" t="s">
        <v>36</v>
      </c>
      <c r="BH122" s="41" t="s">
        <v>36</v>
      </c>
      <c r="BI122" s="37" t="s">
        <v>36</v>
      </c>
      <c r="BJ122" s="37" t="s">
        <v>36</v>
      </c>
      <c r="BK122" s="37" t="s">
        <v>36</v>
      </c>
      <c r="BL122" s="32" t="s">
        <v>36</v>
      </c>
      <c r="BM122" s="41" t="s">
        <v>36</v>
      </c>
      <c r="BN122" s="37" t="s">
        <v>36</v>
      </c>
      <c r="BO122" s="37" t="s">
        <v>36</v>
      </c>
      <c r="BP122" s="37" t="s">
        <v>36</v>
      </c>
      <c r="BQ122" s="32" t="s">
        <v>36</v>
      </c>
      <c r="BR122" s="41" t="s">
        <v>36</v>
      </c>
      <c r="BS122" s="37" t="s">
        <v>36</v>
      </c>
      <c r="BT122" s="37" t="s">
        <v>36</v>
      </c>
      <c r="BU122" s="37" t="s">
        <v>36</v>
      </c>
      <c r="BV122" s="37" t="s">
        <v>36</v>
      </c>
      <c r="BW122" s="37" t="s">
        <v>36</v>
      </c>
      <c r="BX122" s="37" t="s">
        <v>36</v>
      </c>
      <c r="BY122" s="26" t="s">
        <v>36</v>
      </c>
      <c r="BZ122" s="26" t="s">
        <v>36</v>
      </c>
      <c r="CA122" s="26" t="s">
        <v>36</v>
      </c>
      <c r="CB122" s="26" t="s">
        <v>36</v>
      </c>
      <c r="CC122" s="26" t="s">
        <v>36</v>
      </c>
      <c r="CD122" s="26" t="s">
        <v>36</v>
      </c>
      <c r="CE122" s="26" t="s">
        <v>36</v>
      </c>
      <c r="CF122" s="26" t="s">
        <v>36</v>
      </c>
      <c r="CG122" s="26" t="s">
        <v>36</v>
      </c>
      <c r="CH122" s="26" t="s">
        <v>36</v>
      </c>
      <c r="CI122" s="26" t="s">
        <v>36</v>
      </c>
      <c r="CJ122" s="4"/>
      <c r="CK122" s="4"/>
      <c r="CL122" s="4"/>
      <c r="CM122" s="4"/>
      <c r="CN122" s="4"/>
      <c r="CO122" s="4"/>
      <c r="CP122" s="4"/>
      <c r="CQ122" s="4"/>
      <c r="CR122" s="4"/>
      <c r="CS122" s="4"/>
      <c r="CT122" s="4"/>
      <c r="CU122" s="4"/>
      <c r="CV122" s="4"/>
      <c r="CW122" s="4"/>
      <c r="CX122" s="4"/>
      <c r="CY122" s="4"/>
      <c r="CZ122" s="4"/>
    </row>
    <row r="123" s="331" customFormat="true" ht="15" customHeight="true" x14ac:dyDescent="0.2">
      <c r="A123" s="777"/>
      <c r="B123" s="397" t="s">
        <v>52</v>
      </c>
      <c r="C123" s="112">
        <f>100-C122</f>
        <v>8.989713633824195</v>
      </c>
      <c r="D123" s="111">
        <f t="shared" ref="D123:AI123" si="0">100-D122</f>
        <v>17.868071067811357</v>
      </c>
      <c r="E123" s="111">
        <f t="shared" si="0"/>
        <v>22.237120375035786</v>
      </c>
      <c r="F123" s="111">
        <f t="shared" si="0"/>
        <v>1.0605058090838355</v>
      </c>
      <c r="G123" s="110">
        <f t="shared" si="0"/>
        <v>0.89342398522316557</v>
      </c>
      <c r="H123" s="109">
        <f t="shared" si="0"/>
        <v>2.8151774019646609</v>
      </c>
      <c r="I123" s="111">
        <f t="shared" si="0"/>
        <v>1.2417300688201607</v>
      </c>
      <c r="J123" s="111">
        <f t="shared" si="0"/>
        <v>0.50811984499470952</v>
      </c>
      <c r="K123" s="111">
        <f t="shared" si="0"/>
        <v>0.16580575307294509</v>
      </c>
      <c r="L123" s="108">
        <f t="shared" si="0"/>
        <v>0.15302973999568792</v>
      </c>
      <c r="M123" s="112">
        <f t="shared" si="0"/>
        <v>60.439018490085544</v>
      </c>
      <c r="N123" s="111">
        <f t="shared" si="0"/>
        <v>32.355672811165121</v>
      </c>
      <c r="O123" s="111">
        <f t="shared" si="0"/>
        <v>26.780885105271665</v>
      </c>
      <c r="P123" s="111">
        <f t="shared" si="0"/>
        <v>23.213019837201287</v>
      </c>
      <c r="Q123" s="110">
        <f t="shared" si="0"/>
        <v>25.864317779686388</v>
      </c>
      <c r="R123" s="109">
        <f t="shared" si="0"/>
        <v>3.9731148511311005</v>
      </c>
      <c r="S123" s="111">
        <f t="shared" si="0"/>
        <v>17.188799946876713</v>
      </c>
      <c r="T123" s="111">
        <f t="shared" si="0"/>
        <v>1.0713107126679375</v>
      </c>
      <c r="U123" s="111">
        <f t="shared" si="0"/>
        <v>2.247892780783161</v>
      </c>
      <c r="V123" s="111">
        <f t="shared" si="0"/>
        <v>2.0908155245118394</v>
      </c>
      <c r="W123" s="111">
        <f t="shared" si="0"/>
        <v>6.4716405007038134</v>
      </c>
      <c r="X123" s="111">
        <f t="shared" si="0"/>
        <v>6.2220649668698798</v>
      </c>
      <c r="Y123" s="111">
        <f t="shared" si="0"/>
        <v>6.6556194761090808</v>
      </c>
      <c r="Z123" s="111">
        <f t="shared" si="0"/>
        <v>35.631775957865017</v>
      </c>
      <c r="AA123" s="111">
        <f t="shared" si="0"/>
        <v>39.871450994875786</v>
      </c>
      <c r="AB123" s="111">
        <f t="shared" si="0"/>
        <v>10.437995741647285</v>
      </c>
      <c r="AC123" s="111">
        <f t="shared" si="0"/>
        <v>6.2369494941616495</v>
      </c>
      <c r="AD123" s="111">
        <f t="shared" si="0"/>
        <v>37.59795139791985</v>
      </c>
      <c r="AE123" s="111">
        <f t="shared" si="0"/>
        <v>21.495676951046107</v>
      </c>
      <c r="AF123" s="111">
        <f t="shared" si="0"/>
        <v>4.9655473425612229</v>
      </c>
      <c r="AG123" s="111">
        <f t="shared" si="0"/>
        <v>4.7647179168992295</v>
      </c>
      <c r="AH123" s="111">
        <f t="shared" si="0"/>
        <v>25.909554140287256</v>
      </c>
      <c r="AI123" s="108">
        <f t="shared" si="0"/>
        <v>35.581403724341044</v>
      </c>
      <c r="AJ123" s="456"/>
      <c r="AK123" s="456"/>
      <c r="AL123" s="456"/>
      <c r="AM123" s="456"/>
      <c r="AN123" s="456"/>
      <c r="AO123" s="456"/>
      <c r="AP123" s="456"/>
      <c r="AQ123" s="456"/>
      <c r="AR123" s="456"/>
      <c r="AS123" s="456"/>
      <c r="AT123" s="456"/>
      <c r="AU123" s="456"/>
      <c r="AV123" s="456"/>
      <c r="AW123" s="456"/>
      <c r="AX123" s="456"/>
      <c r="AY123" s="456"/>
      <c r="AZ123" s="169"/>
      <c r="BA123" s="809"/>
      <c r="BB123" s="597" t="s">
        <v>52</v>
      </c>
      <c r="BC123" s="40" t="s">
        <v>36</v>
      </c>
      <c r="BD123" s="36" t="s">
        <v>36</v>
      </c>
      <c r="BE123" s="36" t="s">
        <v>36</v>
      </c>
      <c r="BF123" s="36" t="s">
        <v>36</v>
      </c>
      <c r="BG123" s="31" t="s">
        <v>36</v>
      </c>
      <c r="BH123" s="40" t="s">
        <v>36</v>
      </c>
      <c r="BI123" s="36" t="s">
        <v>36</v>
      </c>
      <c r="BJ123" s="36" t="s">
        <v>36</v>
      </c>
      <c r="BK123" s="36" t="s">
        <v>36</v>
      </c>
      <c r="BL123" s="31" t="s">
        <v>36</v>
      </c>
      <c r="BM123" s="40" t="s">
        <v>36</v>
      </c>
      <c r="BN123" s="36" t="s">
        <v>36</v>
      </c>
      <c r="BO123" s="36" t="s">
        <v>36</v>
      </c>
      <c r="BP123" s="36" t="s">
        <v>36</v>
      </c>
      <c r="BQ123" s="31" t="s">
        <v>36</v>
      </c>
      <c r="BR123" s="40" t="s">
        <v>36</v>
      </c>
      <c r="BS123" s="36" t="s">
        <v>36</v>
      </c>
      <c r="BT123" s="36" t="s">
        <v>36</v>
      </c>
      <c r="BU123" s="36" t="s">
        <v>36</v>
      </c>
      <c r="BV123" s="36" t="s">
        <v>36</v>
      </c>
      <c r="BW123" s="36" t="s">
        <v>36</v>
      </c>
      <c r="BX123" s="36" t="s">
        <v>36</v>
      </c>
      <c r="BY123" s="25" t="s">
        <v>36</v>
      </c>
      <c r="BZ123" s="25" t="s">
        <v>36</v>
      </c>
      <c r="CA123" s="25" t="s">
        <v>36</v>
      </c>
      <c r="CB123" s="25" t="s">
        <v>36</v>
      </c>
      <c r="CC123" s="25" t="s">
        <v>36</v>
      </c>
      <c r="CD123" s="25" t="s">
        <v>36</v>
      </c>
      <c r="CE123" s="25" t="s">
        <v>36</v>
      </c>
      <c r="CF123" s="25" t="s">
        <v>36</v>
      </c>
      <c r="CG123" s="25" t="s">
        <v>36</v>
      </c>
      <c r="CH123" s="25" t="s">
        <v>36</v>
      </c>
      <c r="CI123" s="25" t="s">
        <v>36</v>
      </c>
      <c r="CJ123" s="4"/>
      <c r="CK123" s="4"/>
      <c r="CL123" s="4"/>
      <c r="CM123" s="4"/>
      <c r="CN123" s="4"/>
      <c r="CO123" s="4"/>
      <c r="CP123" s="4"/>
      <c r="CQ123" s="4"/>
      <c r="CR123" s="4"/>
      <c r="CS123" s="4"/>
      <c r="CT123" s="4"/>
      <c r="CU123" s="4"/>
      <c r="CV123" s="4"/>
      <c r="CW123" s="4"/>
      <c r="CX123" s="4"/>
      <c r="CY123" s="4"/>
      <c r="CZ123" s="4"/>
    </row>
    <row r="124" s="331" customFormat="true" ht="15" customHeight="true" x14ac:dyDescent="0.2">
      <c r="A124" s="777" t="s">
        <v>51</v>
      </c>
      <c r="B124" s="397" t="s">
        <v>15</v>
      </c>
      <c r="C124" s="112">
        <f>C122*MICS06!C129/100</f>
        <v>71.171367676923722</v>
      </c>
      <c r="D124" s="111">
        <f>D122*MICS06!D129/100</f>
        <v>64.414589527352149</v>
      </c>
      <c r="E124" s="111">
        <f>E122*MICS06!E129/100</f>
        <v>62.121847222193509</v>
      </c>
      <c r="F124" s="111">
        <f>F122*MICS06!F129/100</f>
        <v>83.612655204211109</v>
      </c>
      <c r="G124" s="110">
        <f>G122*MICS06!G129/100</f>
        <v>85.352560569567601</v>
      </c>
      <c r="H124" s="109">
        <f>H122*MICS06!H129/100</f>
        <v>72.511839006300178</v>
      </c>
      <c r="I124" s="111">
        <f>I122*MICS06!I129/100</f>
        <v>75.718436584355828</v>
      </c>
      <c r="J124" s="111">
        <f>J122*MICS06!J129/100</f>
        <v>77.626246937150128</v>
      </c>
      <c r="K124" s="111">
        <f>K122*MICS06!K129/100</f>
        <v>85.350551769045353</v>
      </c>
      <c r="L124" s="108">
        <f>L122*MICS06!L129/100</f>
        <v>86.340058565849247</v>
      </c>
      <c r="M124" s="112">
        <f>M122*MICS06!M129/100</f>
        <v>32.37046407900884</v>
      </c>
      <c r="N124" s="111">
        <f>N122*MICS06!N129/100</f>
        <v>53.388428451831714</v>
      </c>
      <c r="O124" s="111">
        <f>O122*MICS06!O129/100</f>
        <v>62.025240218778698</v>
      </c>
      <c r="P124" s="111">
        <f>P122*MICS06!P129/100</f>
        <v>66.338550299217687</v>
      </c>
      <c r="Q124" s="110">
        <f>Q122*MICS06!Q129/100</f>
        <v>65.802486552312061</v>
      </c>
      <c r="R124" s="109">
        <f>R122*MICS06!T129/100</f>
        <v>94.310831497399789</v>
      </c>
      <c r="S124" s="111">
        <f>S122*MICS06!V129/100</f>
        <v>76.107329076783842</v>
      </c>
      <c r="T124" s="111">
        <f>T122*MICS06!W129/100</f>
        <v>73.846907963434319</v>
      </c>
      <c r="U124" s="111">
        <f>U122*MICS06!R129/100</f>
        <v>73.971807481007374</v>
      </c>
      <c r="V124" s="111">
        <f>V122*MICS06!X129/100</f>
        <v>85.940104994676233</v>
      </c>
      <c r="W124" s="111">
        <f>W122*MICS06!Y129/100</f>
        <v>60.521340852939019</v>
      </c>
      <c r="X124" s="111">
        <f>X122*MICS06!U129/100</f>
        <v>80.181346110894722</v>
      </c>
      <c r="Y124" s="111">
        <f>Y122*MICS06!AA129/100</f>
        <v>70.446210021227927</v>
      </c>
      <c r="Z124" s="111">
        <f>Z122*MICS06!AB129/100</f>
        <v>55.405275013624184</v>
      </c>
      <c r="AA124" s="111">
        <f>AA122*MICS06!S129/100</f>
        <v>55.246957190502314</v>
      </c>
      <c r="AB124" s="111">
        <f>AB122*MICS06!AD129/100</f>
        <v>72.606522829214995</v>
      </c>
      <c r="AC124" s="111">
        <f>AC122*MICS06!AC129/100</f>
        <v>70.666884517439883</v>
      </c>
      <c r="AD124" s="111">
        <f>AD122*MICS06!AE129/100</f>
        <v>50.933638092438052</v>
      </c>
      <c r="AE124" s="111">
        <f>AE122*MICS06!AF129/100</f>
        <v>70.529794558553775</v>
      </c>
      <c r="AF124" s="111">
        <f>AF122*MICS06!AG129/100</f>
        <v>82.50751318438337</v>
      </c>
      <c r="AG124" s="111">
        <f>AG122*MICS06!Z129/100</f>
        <v>82.395814129964378</v>
      </c>
      <c r="AH124" s="111">
        <f>AH122*MICS06!AH129/100</f>
        <v>63.636933223016776</v>
      </c>
      <c r="AI124" s="108">
        <f>AI122*MICS06!AI129/100</f>
        <v>52.102490391783022</v>
      </c>
      <c r="AJ124" s="456"/>
      <c r="AK124" s="456"/>
      <c r="AL124" s="456"/>
      <c r="AM124" s="456"/>
      <c r="AN124" s="456"/>
      <c r="AO124" s="456"/>
      <c r="AP124" s="456"/>
      <c r="AQ124" s="456"/>
      <c r="AR124" s="456"/>
      <c r="AS124" s="456"/>
      <c r="AT124" s="456"/>
      <c r="AU124" s="456"/>
      <c r="AV124" s="456"/>
      <c r="AW124" s="456"/>
      <c r="AX124" s="456"/>
      <c r="AY124" s="456"/>
      <c r="AZ124" s="169"/>
      <c r="BA124" s="809" t="s">
        <v>51</v>
      </c>
      <c r="BB124" s="597" t="s">
        <v>15</v>
      </c>
      <c r="BC124" s="40" t="s">
        <v>36</v>
      </c>
      <c r="BD124" s="36" t="s">
        <v>36</v>
      </c>
      <c r="BE124" s="36" t="s">
        <v>36</v>
      </c>
      <c r="BF124" s="36" t="s">
        <v>36</v>
      </c>
      <c r="BG124" s="31" t="s">
        <v>36</v>
      </c>
      <c r="BH124" s="40" t="s">
        <v>36</v>
      </c>
      <c r="BI124" s="36" t="s">
        <v>36</v>
      </c>
      <c r="BJ124" s="36" t="s">
        <v>36</v>
      </c>
      <c r="BK124" s="36" t="s">
        <v>36</v>
      </c>
      <c r="BL124" s="31" t="s">
        <v>36</v>
      </c>
      <c r="BM124" s="40" t="s">
        <v>36</v>
      </c>
      <c r="BN124" s="36" t="s">
        <v>36</v>
      </c>
      <c r="BO124" s="36" t="s">
        <v>36</v>
      </c>
      <c r="BP124" s="36" t="s">
        <v>36</v>
      </c>
      <c r="BQ124" s="31" t="s">
        <v>36</v>
      </c>
      <c r="BR124" s="40" t="s">
        <v>36</v>
      </c>
      <c r="BS124" s="36" t="s">
        <v>36</v>
      </c>
      <c r="BT124" s="36" t="s">
        <v>36</v>
      </c>
      <c r="BU124" s="36" t="s">
        <v>36</v>
      </c>
      <c r="BV124" s="36" t="s">
        <v>36</v>
      </c>
      <c r="BW124" s="36" t="s">
        <v>36</v>
      </c>
      <c r="BX124" s="36" t="s">
        <v>36</v>
      </c>
      <c r="BY124" s="25" t="s">
        <v>36</v>
      </c>
      <c r="BZ124" s="25" t="s">
        <v>36</v>
      </c>
      <c r="CA124" s="25" t="s">
        <v>36</v>
      </c>
      <c r="CB124" s="25" t="s">
        <v>36</v>
      </c>
      <c r="CC124" s="25" t="s">
        <v>36</v>
      </c>
      <c r="CD124" s="25" t="s">
        <v>36</v>
      </c>
      <c r="CE124" s="25" t="s">
        <v>36</v>
      </c>
      <c r="CF124" s="25" t="s">
        <v>36</v>
      </c>
      <c r="CG124" s="25" t="s">
        <v>36</v>
      </c>
      <c r="CH124" s="25" t="s">
        <v>36</v>
      </c>
      <c r="CI124" s="25" t="s">
        <v>36</v>
      </c>
      <c r="CJ124" s="4"/>
      <c r="CK124" s="4"/>
      <c r="CL124" s="4"/>
      <c r="CM124" s="4"/>
      <c r="CN124" s="4"/>
      <c r="CO124" s="4"/>
      <c r="CP124" s="4"/>
      <c r="CQ124" s="4"/>
      <c r="CR124" s="4"/>
      <c r="CS124" s="4"/>
      <c r="CT124" s="4"/>
      <c r="CU124" s="4"/>
      <c r="CV124" s="4"/>
      <c r="CW124" s="4"/>
      <c r="CX124" s="4"/>
      <c r="CY124" s="4"/>
      <c r="CZ124" s="4"/>
    </row>
    <row r="125" s="331" customFormat="true" ht="15" customHeight="true" x14ac:dyDescent="0.2">
      <c r="A125" s="777"/>
      <c r="B125" s="397" t="s">
        <v>16</v>
      </c>
      <c r="C125" s="112">
        <f>C122*MICS06!C128/100</f>
        <v>19.838918689251479</v>
      </c>
      <c r="D125" s="111">
        <f>D122*MICS06!D128/100</f>
        <v>17.717339404836615</v>
      </c>
      <c r="E125" s="111">
        <f>E122*MICS06!E128/100</f>
        <v>15.641032402770598</v>
      </c>
      <c r="F125" s="111">
        <f>F122*MICS06!F128/100</f>
        <v>15.3268389867048</v>
      </c>
      <c r="G125" s="110">
        <f>G122*MICS06!G128/100</f>
        <v>13.754015445208976</v>
      </c>
      <c r="H125" s="109">
        <f>H122*MICS06!H128/100</f>
        <v>24.672983591735125</v>
      </c>
      <c r="I125" s="111">
        <f>I122*MICS06!I128/100</f>
        <v>23.03983334682388</v>
      </c>
      <c r="J125" s="111">
        <f>J122*MICS06!J128/100</f>
        <v>21.865633217855031</v>
      </c>
      <c r="K125" s="111">
        <f>K122*MICS06!K128/100</f>
        <v>14.483642477881723</v>
      </c>
      <c r="L125" s="108">
        <f>L122*MICS06!L128/100</f>
        <v>13.506911694154953</v>
      </c>
      <c r="M125" s="112">
        <f>M122*MICS06!M128/100</f>
        <v>7.1905174309057065</v>
      </c>
      <c r="N125" s="111">
        <f>N122*MICS06!N128/100</f>
        <v>14.255898737003164</v>
      </c>
      <c r="O125" s="111">
        <f>O122*MICS06!O128/100</f>
        <v>11.193874675949642</v>
      </c>
      <c r="P125" s="111">
        <f>P122*MICS06!P128/100</f>
        <v>10.448429863581087</v>
      </c>
      <c r="Q125" s="110">
        <f>Q122*MICS06!Q128/100</f>
        <v>8.3331956680015988</v>
      </c>
      <c r="R125" s="109">
        <f>R122*MICS06!T128/100</f>
        <v>1.7160536514691265</v>
      </c>
      <c r="S125" s="111">
        <f>S122*MICS06!V128/100</f>
        <v>6.7038709763394539</v>
      </c>
      <c r="T125" s="111">
        <f>T122*MICS06!W128/100</f>
        <v>25.081781323898564</v>
      </c>
      <c r="U125" s="111">
        <f>U122*MICS06!R128/100</f>
        <v>23.780299738209251</v>
      </c>
      <c r="V125" s="111">
        <f>V122*MICS06!X128/100</f>
        <v>11.969079480811867</v>
      </c>
      <c r="W125" s="111">
        <f>W122*MICS06!Y128/100</f>
        <v>33.007018646357317</v>
      </c>
      <c r="X125" s="111">
        <f>X122*MICS06!U128/100</f>
        <v>13.596588922234552</v>
      </c>
      <c r="Y125" s="111">
        <f>Y122*MICS06!AA128/100</f>
        <v>22.898170502663159</v>
      </c>
      <c r="Z125" s="111">
        <f>Z122*MICS06!AB128/100</f>
        <v>8.9629490285107654</v>
      </c>
      <c r="AA125" s="111">
        <f>AA122*MICS06!S128/100</f>
        <v>4.8815918146219222</v>
      </c>
      <c r="AB125" s="111">
        <f>AB122*MICS06!AD128/100</f>
        <v>16.955481429137723</v>
      </c>
      <c r="AC125" s="111">
        <f>AC122*MICS06!AC128/100</f>
        <v>23.096165988398848</v>
      </c>
      <c r="AD125" s="111">
        <f>AD122*MICS06!AE128/100</f>
        <v>11.468410509642299</v>
      </c>
      <c r="AE125" s="111">
        <f>AE122*MICS06!AF128/100</f>
        <v>7.9745284904001075</v>
      </c>
      <c r="AF125" s="111">
        <f>AF122*MICS06!AG128/100</f>
        <v>12.526939473055528</v>
      </c>
      <c r="AG125" s="111">
        <f>AG122*MICS06!Z128/100</f>
        <v>12.839467953136257</v>
      </c>
      <c r="AH125" s="111">
        <f>AH122*MICS06!AH128/100</f>
        <v>10.453512636696146</v>
      </c>
      <c r="AI125" s="108">
        <f>AI122*MICS06!AI128/100</f>
        <v>12.316105883875888</v>
      </c>
      <c r="AJ125" s="456"/>
      <c r="AK125" s="456"/>
      <c r="AL125" s="456"/>
      <c r="AM125" s="456"/>
      <c r="AN125" s="456"/>
      <c r="AO125" s="456"/>
      <c r="AP125" s="456"/>
      <c r="AQ125" s="456"/>
      <c r="AR125" s="456"/>
      <c r="AS125" s="456"/>
      <c r="AT125" s="456"/>
      <c r="AU125" s="456"/>
      <c r="AV125" s="456"/>
      <c r="AW125" s="456"/>
      <c r="AX125" s="456"/>
      <c r="AY125" s="456"/>
      <c r="AZ125" s="169"/>
      <c r="BA125" s="809"/>
      <c r="BB125" s="597" t="s">
        <v>16</v>
      </c>
      <c r="BC125" s="40" t="s">
        <v>36</v>
      </c>
      <c r="BD125" s="36" t="s">
        <v>36</v>
      </c>
      <c r="BE125" s="36" t="s">
        <v>36</v>
      </c>
      <c r="BF125" s="36" t="s">
        <v>36</v>
      </c>
      <c r="BG125" s="31" t="s">
        <v>36</v>
      </c>
      <c r="BH125" s="40" t="s">
        <v>36</v>
      </c>
      <c r="BI125" s="36" t="s">
        <v>36</v>
      </c>
      <c r="BJ125" s="36" t="s">
        <v>36</v>
      </c>
      <c r="BK125" s="36" t="s">
        <v>36</v>
      </c>
      <c r="BL125" s="31" t="s">
        <v>36</v>
      </c>
      <c r="BM125" s="40" t="s">
        <v>36</v>
      </c>
      <c r="BN125" s="36" t="s">
        <v>36</v>
      </c>
      <c r="BO125" s="36" t="s">
        <v>36</v>
      </c>
      <c r="BP125" s="36" t="s">
        <v>36</v>
      </c>
      <c r="BQ125" s="31" t="s">
        <v>36</v>
      </c>
      <c r="BR125" s="40" t="s">
        <v>36</v>
      </c>
      <c r="BS125" s="36" t="s">
        <v>36</v>
      </c>
      <c r="BT125" s="36" t="s">
        <v>36</v>
      </c>
      <c r="BU125" s="36" t="s">
        <v>36</v>
      </c>
      <c r="BV125" s="36" t="s">
        <v>36</v>
      </c>
      <c r="BW125" s="36" t="s">
        <v>36</v>
      </c>
      <c r="BX125" s="36" t="s">
        <v>36</v>
      </c>
      <c r="BY125" s="25" t="s">
        <v>36</v>
      </c>
      <c r="BZ125" s="25" t="s">
        <v>36</v>
      </c>
      <c r="CA125" s="25" t="s">
        <v>36</v>
      </c>
      <c r="CB125" s="25" t="s">
        <v>36</v>
      </c>
      <c r="CC125" s="25" t="s">
        <v>36</v>
      </c>
      <c r="CD125" s="25" t="s">
        <v>36</v>
      </c>
      <c r="CE125" s="25" t="s">
        <v>36</v>
      </c>
      <c r="CF125" s="25" t="s">
        <v>36</v>
      </c>
      <c r="CG125" s="25" t="s">
        <v>36</v>
      </c>
      <c r="CH125" s="25" t="s">
        <v>36</v>
      </c>
      <c r="CI125" s="25" t="s">
        <v>36</v>
      </c>
      <c r="CJ125" s="4"/>
      <c r="CK125" s="4"/>
      <c r="CL125" s="4"/>
      <c r="CM125" s="4"/>
      <c r="CN125" s="4"/>
      <c r="CO125" s="4"/>
      <c r="CP125" s="4"/>
      <c r="CQ125" s="4"/>
      <c r="CR125" s="4"/>
      <c r="CS125" s="4"/>
      <c r="CT125" s="4"/>
      <c r="CU125" s="4"/>
      <c r="CV125" s="4"/>
      <c r="CW125" s="4"/>
      <c r="CX125" s="4"/>
      <c r="CY125" s="4"/>
      <c r="CZ125" s="4"/>
    </row>
    <row r="126" s="331" customFormat="true" ht="15" customHeight="true" x14ac:dyDescent="0.2">
      <c r="A126" s="777"/>
      <c r="B126" s="397" t="s">
        <v>22</v>
      </c>
      <c r="C126" s="112">
        <f>100-(C124+C125+C127)</f>
        <v>7.2766347098603887</v>
      </c>
      <c r="D126" s="111">
        <f t="shared" ref="D126:AI126" si="1">100-(D124+D125+D127)</f>
        <v>9.0017064362235146</v>
      </c>
      <c r="E126" s="111">
        <f t="shared" si="1"/>
        <v>7.0316507012227589</v>
      </c>
      <c r="F126" s="111">
        <f t="shared" si="1"/>
        <v>0.79263430558926018</v>
      </c>
      <c r="G126" s="110">
        <f t="shared" si="1"/>
        <v>0.12248204273282681</v>
      </c>
      <c r="H126" s="109">
        <f t="shared" si="1"/>
        <v>2.246525739169968</v>
      </c>
      <c r="I126" s="111">
        <f t="shared" si="1"/>
        <v>0.89232665962106239</v>
      </c>
      <c r="J126" s="111">
        <f t="shared" si="1"/>
        <v>0.44037773449733209</v>
      </c>
      <c r="K126" s="111">
        <f t="shared" si="1"/>
        <v>0.12900385509624357</v>
      </c>
      <c r="L126" s="108">
        <f t="shared" si="1"/>
        <v>6.48327464434999E-2</v>
      </c>
      <c r="M126" s="112">
        <f t="shared" si="1"/>
        <v>34.57247570809821</v>
      </c>
      <c r="N126" s="111">
        <f t="shared" si="1"/>
        <v>15.92150921171627</v>
      </c>
      <c r="O126" s="111">
        <f t="shared" si="1"/>
        <v>12.786517988361823</v>
      </c>
      <c r="P126" s="111">
        <f t="shared" si="1"/>
        <v>11.185735258219637</v>
      </c>
      <c r="Q126" s="110">
        <f t="shared" si="1"/>
        <v>9.5426337601953151</v>
      </c>
      <c r="R126" s="109">
        <f t="shared" si="1"/>
        <v>0.67769662064489467</v>
      </c>
      <c r="S126" s="111">
        <f t="shared" si="1"/>
        <v>2.7577176558773431</v>
      </c>
      <c r="T126" s="111">
        <f t="shared" si="1"/>
        <v>0.1357667958984905</v>
      </c>
      <c r="U126" s="111">
        <f t="shared" si="1"/>
        <v>2.1503678301028657</v>
      </c>
      <c r="V126" s="111">
        <f t="shared" si="1"/>
        <v>0</v>
      </c>
      <c r="W126" s="111">
        <f t="shared" si="1"/>
        <v>1.8104253600854321</v>
      </c>
      <c r="X126" s="111">
        <f t="shared" si="1"/>
        <v>2.7674683932877713</v>
      </c>
      <c r="Y126" s="111">
        <f t="shared" si="1"/>
        <v>3.8576286226963106</v>
      </c>
      <c r="Z126" s="111">
        <f t="shared" si="1"/>
        <v>25.302271911563608</v>
      </c>
      <c r="AA126" s="111">
        <f t="shared" si="1"/>
        <v>24.436940689232173</v>
      </c>
      <c r="AB126" s="111">
        <f t="shared" si="1"/>
        <v>8.1501958441245534</v>
      </c>
      <c r="AC126" s="111">
        <f t="shared" si="1"/>
        <v>0.14708111160599913</v>
      </c>
      <c r="AD126" s="111">
        <f t="shared" si="1"/>
        <v>18.113951362606372</v>
      </c>
      <c r="AE126" s="111">
        <f t="shared" si="1"/>
        <v>6.8370046884436135</v>
      </c>
      <c r="AF126" s="111">
        <f t="shared" si="1"/>
        <v>2.1196820762641266</v>
      </c>
      <c r="AG126" s="111">
        <f t="shared" si="1"/>
        <v>3.8484931007305221</v>
      </c>
      <c r="AH126" s="111">
        <f t="shared" si="1"/>
        <v>12.824496396899875</v>
      </c>
      <c r="AI126" s="108">
        <f t="shared" si="1"/>
        <v>20.29262819943952</v>
      </c>
      <c r="AJ126" s="456"/>
      <c r="AK126" s="456"/>
      <c r="AL126" s="456"/>
      <c r="AM126" s="456"/>
      <c r="AN126" s="456"/>
      <c r="AO126" s="456"/>
      <c r="AP126" s="456"/>
      <c r="AQ126" s="456"/>
      <c r="AR126" s="456"/>
      <c r="AS126" s="456"/>
      <c r="AT126" s="456"/>
      <c r="AU126" s="456"/>
      <c r="AV126" s="456"/>
      <c r="AW126" s="456"/>
      <c r="AX126" s="456"/>
      <c r="AY126" s="456"/>
      <c r="AZ126" s="169"/>
      <c r="BA126" s="809"/>
      <c r="BB126" s="597" t="s">
        <v>22</v>
      </c>
      <c r="BC126" s="40" t="s">
        <v>36</v>
      </c>
      <c r="BD126" s="36" t="s">
        <v>36</v>
      </c>
      <c r="BE126" s="36" t="s">
        <v>36</v>
      </c>
      <c r="BF126" s="36" t="s">
        <v>36</v>
      </c>
      <c r="BG126" s="31" t="s">
        <v>36</v>
      </c>
      <c r="BH126" s="40" t="s">
        <v>36</v>
      </c>
      <c r="BI126" s="36" t="s">
        <v>36</v>
      </c>
      <c r="BJ126" s="36" t="s">
        <v>36</v>
      </c>
      <c r="BK126" s="36" t="s">
        <v>36</v>
      </c>
      <c r="BL126" s="31" t="s">
        <v>36</v>
      </c>
      <c r="BM126" s="40" t="s">
        <v>36</v>
      </c>
      <c r="BN126" s="36" t="s">
        <v>36</v>
      </c>
      <c r="BO126" s="36" t="s">
        <v>36</v>
      </c>
      <c r="BP126" s="36" t="s">
        <v>36</v>
      </c>
      <c r="BQ126" s="31" t="s">
        <v>36</v>
      </c>
      <c r="BR126" s="40" t="s">
        <v>36</v>
      </c>
      <c r="BS126" s="36" t="s">
        <v>36</v>
      </c>
      <c r="BT126" s="36" t="s">
        <v>36</v>
      </c>
      <c r="BU126" s="36" t="s">
        <v>36</v>
      </c>
      <c r="BV126" s="36" t="s">
        <v>36</v>
      </c>
      <c r="BW126" s="36" t="s">
        <v>36</v>
      </c>
      <c r="BX126" s="36" t="s">
        <v>36</v>
      </c>
      <c r="BY126" s="25" t="s">
        <v>36</v>
      </c>
      <c r="BZ126" s="25" t="s">
        <v>36</v>
      </c>
      <c r="CA126" s="25" t="s">
        <v>36</v>
      </c>
      <c r="CB126" s="25" t="s">
        <v>36</v>
      </c>
      <c r="CC126" s="25" t="s">
        <v>36</v>
      </c>
      <c r="CD126" s="25" t="s">
        <v>36</v>
      </c>
      <c r="CE126" s="25" t="s">
        <v>36</v>
      </c>
      <c r="CF126" s="25" t="s">
        <v>36</v>
      </c>
      <c r="CG126" s="25" t="s">
        <v>36</v>
      </c>
      <c r="CH126" s="25" t="s">
        <v>36</v>
      </c>
      <c r="CI126" s="25" t="s">
        <v>36</v>
      </c>
      <c r="CJ126" s="4"/>
      <c r="CK126" s="4"/>
      <c r="CL126" s="4"/>
      <c r="CM126" s="4"/>
      <c r="CN126" s="4"/>
      <c r="CO126" s="4"/>
      <c r="CP126" s="4"/>
      <c r="CQ126" s="4"/>
      <c r="CR126" s="4"/>
      <c r="CS126" s="4"/>
      <c r="CT126" s="4"/>
      <c r="CU126" s="4"/>
      <c r="CV126" s="4"/>
      <c r="CW126" s="4"/>
      <c r="CX126" s="4"/>
      <c r="CY126" s="4"/>
      <c r="CZ126" s="4"/>
    </row>
    <row r="127" s="331" customFormat="true" ht="15" customHeight="true" x14ac:dyDescent="0.2">
      <c r="A127" s="777"/>
      <c r="B127" s="397" t="s">
        <v>19</v>
      </c>
      <c r="C127" s="112">
        <f>C160</f>
        <v>1.7130789239644242</v>
      </c>
      <c r="D127" s="111">
        <f t="shared" ref="D127:AI127" si="2">D160</f>
        <v>8.8663646315877163</v>
      </c>
      <c r="E127" s="111">
        <f t="shared" si="2"/>
        <v>15.205469673813123</v>
      </c>
      <c r="F127" s="111">
        <f t="shared" si="2"/>
        <v>0.26787150349483435</v>
      </c>
      <c r="G127" s="110">
        <f t="shared" si="2"/>
        <v>0.77094194249059211</v>
      </c>
      <c r="H127" s="109">
        <f t="shared" si="2"/>
        <v>0.56865166279472346</v>
      </c>
      <c r="I127" s="111">
        <f t="shared" si="2"/>
        <v>0.34940340919921936</v>
      </c>
      <c r="J127" s="111">
        <f t="shared" si="2"/>
        <v>6.7742110497511415E-2</v>
      </c>
      <c r="K127" s="111">
        <f t="shared" si="2"/>
        <v>3.6801897976686829E-2</v>
      </c>
      <c r="L127" s="108">
        <f t="shared" si="2"/>
        <v>8.8196993552305744E-2</v>
      </c>
      <c r="M127" s="112">
        <f t="shared" si="2"/>
        <v>25.866542781987246</v>
      </c>
      <c r="N127" s="111">
        <f t="shared" si="2"/>
        <v>16.434163599448851</v>
      </c>
      <c r="O127" s="111">
        <f t="shared" si="2"/>
        <v>13.994367116909848</v>
      </c>
      <c r="P127" s="111">
        <f t="shared" si="2"/>
        <v>12.0272845789816</v>
      </c>
      <c r="Q127" s="110">
        <f t="shared" si="2"/>
        <v>16.321684019491027</v>
      </c>
      <c r="R127" s="109">
        <f t="shared" si="2"/>
        <v>3.2954182304861983</v>
      </c>
      <c r="S127" s="111">
        <f t="shared" si="2"/>
        <v>14.431082290999356</v>
      </c>
      <c r="T127" s="111">
        <f t="shared" si="2"/>
        <v>0.93554391676862725</v>
      </c>
      <c r="U127" s="111">
        <f t="shared" si="2"/>
        <v>9.7524950680511271E-2</v>
      </c>
      <c r="V127" s="111">
        <f t="shared" si="2"/>
        <v>2.0908155245118363</v>
      </c>
      <c r="W127" s="111">
        <f t="shared" si="2"/>
        <v>4.6612151406182356</v>
      </c>
      <c r="X127" s="111">
        <f t="shared" si="2"/>
        <v>3.4545965735829616</v>
      </c>
      <c r="Y127" s="111">
        <f t="shared" si="2"/>
        <v>2.7979908534126028</v>
      </c>
      <c r="Z127" s="111">
        <f t="shared" si="2"/>
        <v>10.329504046301432</v>
      </c>
      <c r="AA127" s="111">
        <f t="shared" si="2"/>
        <v>15.434510305643586</v>
      </c>
      <c r="AB127" s="111">
        <f t="shared" si="2"/>
        <v>2.2877998975227274</v>
      </c>
      <c r="AC127" s="111">
        <f t="shared" si="2"/>
        <v>6.0898683825552622</v>
      </c>
      <c r="AD127" s="111">
        <f t="shared" si="2"/>
        <v>19.484000035313272</v>
      </c>
      <c r="AE127" s="111">
        <f t="shared" si="2"/>
        <v>14.658672262602504</v>
      </c>
      <c r="AF127" s="111">
        <f t="shared" si="2"/>
        <v>2.8458652662969754</v>
      </c>
      <c r="AG127" s="111">
        <f t="shared" si="2"/>
        <v>0.91622481616884377</v>
      </c>
      <c r="AH127" s="111">
        <f t="shared" si="2"/>
        <v>13.0850577433872</v>
      </c>
      <c r="AI127" s="108">
        <f t="shared" si="2"/>
        <v>15.28877552490157</v>
      </c>
      <c r="AJ127" s="456"/>
      <c r="AK127" s="456"/>
      <c r="AL127" s="456"/>
      <c r="AM127" s="456"/>
      <c r="AN127" s="456"/>
      <c r="AO127" s="456"/>
      <c r="AP127" s="456"/>
      <c r="AQ127" s="456"/>
      <c r="AR127" s="456"/>
      <c r="AS127" s="456"/>
      <c r="AT127" s="456"/>
      <c r="AU127" s="456"/>
      <c r="AV127" s="456"/>
      <c r="AW127" s="456"/>
      <c r="AX127" s="456"/>
      <c r="AY127" s="456"/>
      <c r="AZ127" s="169"/>
      <c r="BA127" s="809"/>
      <c r="BB127" s="597" t="s">
        <v>19</v>
      </c>
      <c r="BC127" s="40" t="s">
        <v>36</v>
      </c>
      <c r="BD127" s="36" t="s">
        <v>36</v>
      </c>
      <c r="BE127" s="36" t="s">
        <v>36</v>
      </c>
      <c r="BF127" s="36" t="s">
        <v>36</v>
      </c>
      <c r="BG127" s="31" t="s">
        <v>36</v>
      </c>
      <c r="BH127" s="40" t="s">
        <v>36</v>
      </c>
      <c r="BI127" s="36" t="s">
        <v>36</v>
      </c>
      <c r="BJ127" s="36" t="s">
        <v>36</v>
      </c>
      <c r="BK127" s="36" t="s">
        <v>36</v>
      </c>
      <c r="BL127" s="31" t="s">
        <v>36</v>
      </c>
      <c r="BM127" s="40" t="s">
        <v>36</v>
      </c>
      <c r="BN127" s="36" t="s">
        <v>36</v>
      </c>
      <c r="BO127" s="36" t="s">
        <v>36</v>
      </c>
      <c r="BP127" s="36" t="s">
        <v>36</v>
      </c>
      <c r="BQ127" s="31" t="s">
        <v>36</v>
      </c>
      <c r="BR127" s="40" t="s">
        <v>36</v>
      </c>
      <c r="BS127" s="36" t="s">
        <v>36</v>
      </c>
      <c r="BT127" s="36" t="s">
        <v>36</v>
      </c>
      <c r="BU127" s="36" t="s">
        <v>36</v>
      </c>
      <c r="BV127" s="36" t="s">
        <v>36</v>
      </c>
      <c r="BW127" s="36" t="s">
        <v>36</v>
      </c>
      <c r="BX127" s="36" t="s">
        <v>36</v>
      </c>
      <c r="BY127" s="25" t="s">
        <v>36</v>
      </c>
      <c r="BZ127" s="25" t="s">
        <v>36</v>
      </c>
      <c r="CA127" s="25" t="s">
        <v>36</v>
      </c>
      <c r="CB127" s="25" t="s">
        <v>36</v>
      </c>
      <c r="CC127" s="25" t="s">
        <v>36</v>
      </c>
      <c r="CD127" s="25" t="s">
        <v>36</v>
      </c>
      <c r="CE127" s="25" t="s">
        <v>36</v>
      </c>
      <c r="CF127" s="25" t="s">
        <v>36</v>
      </c>
      <c r="CG127" s="25" t="s">
        <v>36</v>
      </c>
      <c r="CH127" s="25" t="s">
        <v>36</v>
      </c>
      <c r="CI127" s="25" t="s">
        <v>36</v>
      </c>
      <c r="CJ127" s="4"/>
      <c r="CK127" s="4"/>
      <c r="CL127" s="4"/>
      <c r="CM127" s="4"/>
      <c r="CN127" s="4"/>
      <c r="CO127" s="4"/>
      <c r="CP127" s="4"/>
      <c r="CQ127" s="4"/>
      <c r="CR127" s="4"/>
      <c r="CS127" s="4"/>
      <c r="CT127" s="4"/>
      <c r="CU127" s="4"/>
      <c r="CV127" s="4"/>
      <c r="CW127" s="4"/>
      <c r="CX127" s="4"/>
      <c r="CY127" s="4"/>
      <c r="CZ127" s="4"/>
    </row>
    <row r="128" s="331" customFormat="true" ht="15" customHeight="true" x14ac:dyDescent="0.2">
      <c r="A128" s="777" t="s">
        <v>190</v>
      </c>
      <c r="B128" s="397" t="s">
        <v>50</v>
      </c>
      <c r="C128" s="56" t="s">
        <v>36</v>
      </c>
      <c r="D128" s="53" t="s">
        <v>36</v>
      </c>
      <c r="E128" s="53" t="s">
        <v>36</v>
      </c>
      <c r="F128" s="53" t="s">
        <v>36</v>
      </c>
      <c r="G128" s="50" t="s">
        <v>36</v>
      </c>
      <c r="H128" s="47" t="s">
        <v>36</v>
      </c>
      <c r="I128" s="53" t="s">
        <v>36</v>
      </c>
      <c r="J128" s="53" t="s">
        <v>36</v>
      </c>
      <c r="K128" s="53" t="s">
        <v>36</v>
      </c>
      <c r="L128" s="44" t="s">
        <v>36</v>
      </c>
      <c r="M128" s="56" t="s">
        <v>36</v>
      </c>
      <c r="N128" s="53" t="s">
        <v>36</v>
      </c>
      <c r="O128" s="53" t="s">
        <v>36</v>
      </c>
      <c r="P128" s="53" t="s">
        <v>36</v>
      </c>
      <c r="Q128" s="50" t="s">
        <v>36</v>
      </c>
      <c r="R128" s="47" t="s">
        <v>36</v>
      </c>
      <c r="S128" s="53" t="s">
        <v>36</v>
      </c>
      <c r="T128" s="53" t="s">
        <v>36</v>
      </c>
      <c r="U128" s="53" t="s">
        <v>36</v>
      </c>
      <c r="V128" s="53" t="s">
        <v>36</v>
      </c>
      <c r="W128" s="53" t="s">
        <v>36</v>
      </c>
      <c r="X128" s="53" t="s">
        <v>36</v>
      </c>
      <c r="Y128" s="53" t="s">
        <v>36</v>
      </c>
      <c r="Z128" s="53" t="s">
        <v>36</v>
      </c>
      <c r="AA128" s="53" t="s">
        <v>36</v>
      </c>
      <c r="AB128" s="53" t="s">
        <v>36</v>
      </c>
      <c r="AC128" s="53" t="s">
        <v>36</v>
      </c>
      <c r="AD128" s="53" t="s">
        <v>36</v>
      </c>
      <c r="AE128" s="53" t="s">
        <v>36</v>
      </c>
      <c r="AF128" s="53" t="s">
        <v>36</v>
      </c>
      <c r="AG128" s="53" t="s">
        <v>36</v>
      </c>
      <c r="AH128" s="53" t="s">
        <v>36</v>
      </c>
      <c r="AI128" s="44" t="s">
        <v>36</v>
      </c>
      <c r="AJ128" s="456"/>
      <c r="AK128" s="456"/>
      <c r="AL128" s="456"/>
      <c r="AM128" s="456"/>
      <c r="AN128" s="456"/>
      <c r="AO128" s="456"/>
      <c r="AP128" s="456"/>
      <c r="AQ128" s="456"/>
      <c r="AR128" s="456"/>
      <c r="AS128" s="456"/>
      <c r="AT128" s="456"/>
      <c r="AU128" s="456"/>
      <c r="AV128" s="456"/>
      <c r="AW128" s="456"/>
      <c r="AX128" s="456"/>
      <c r="AY128" s="456"/>
      <c r="AZ128" s="169"/>
      <c r="BA128" s="809" t="s">
        <v>110</v>
      </c>
      <c r="BB128" s="597" t="s">
        <v>50</v>
      </c>
      <c r="BC128" s="40" t="s">
        <v>36</v>
      </c>
      <c r="BD128" s="36" t="s">
        <v>36</v>
      </c>
      <c r="BE128" s="36" t="s">
        <v>36</v>
      </c>
      <c r="BF128" s="36" t="s">
        <v>36</v>
      </c>
      <c r="BG128" s="31" t="s">
        <v>36</v>
      </c>
      <c r="BH128" s="40" t="s">
        <v>36</v>
      </c>
      <c r="BI128" s="36" t="s">
        <v>36</v>
      </c>
      <c r="BJ128" s="36" t="s">
        <v>36</v>
      </c>
      <c r="BK128" s="36" t="s">
        <v>36</v>
      </c>
      <c r="BL128" s="31" t="s">
        <v>36</v>
      </c>
      <c r="BM128" s="40" t="s">
        <v>36</v>
      </c>
      <c r="BN128" s="36" t="s">
        <v>36</v>
      </c>
      <c r="BO128" s="36" t="s">
        <v>36</v>
      </c>
      <c r="BP128" s="36" t="s">
        <v>36</v>
      </c>
      <c r="BQ128" s="31" t="s">
        <v>36</v>
      </c>
      <c r="BR128" s="40" t="s">
        <v>36</v>
      </c>
      <c r="BS128" s="36" t="s">
        <v>36</v>
      </c>
      <c r="BT128" s="36" t="s">
        <v>36</v>
      </c>
      <c r="BU128" s="36" t="s">
        <v>36</v>
      </c>
      <c r="BV128" s="36" t="s">
        <v>36</v>
      </c>
      <c r="BW128" s="36" t="s">
        <v>36</v>
      </c>
      <c r="BX128" s="36" t="s">
        <v>36</v>
      </c>
      <c r="BY128" s="25" t="s">
        <v>36</v>
      </c>
      <c r="BZ128" s="25" t="s">
        <v>36</v>
      </c>
      <c r="CA128" s="25" t="s">
        <v>36</v>
      </c>
      <c r="CB128" s="25" t="s">
        <v>36</v>
      </c>
      <c r="CC128" s="25" t="s">
        <v>36</v>
      </c>
      <c r="CD128" s="25" t="s">
        <v>36</v>
      </c>
      <c r="CE128" s="25" t="s">
        <v>36</v>
      </c>
      <c r="CF128" s="25" t="s">
        <v>36</v>
      </c>
      <c r="CG128" s="25" t="s">
        <v>36</v>
      </c>
      <c r="CH128" s="25" t="s">
        <v>36</v>
      </c>
      <c r="CI128" s="25" t="s">
        <v>36</v>
      </c>
      <c r="CJ128" s="4"/>
      <c r="CK128" s="4"/>
      <c r="CL128" s="4"/>
      <c r="CM128" s="4"/>
      <c r="CN128" s="4"/>
      <c r="CO128" s="4"/>
      <c r="CP128" s="4"/>
      <c r="CQ128" s="4"/>
      <c r="CR128" s="4"/>
      <c r="CS128" s="4"/>
      <c r="CT128" s="4"/>
      <c r="CU128" s="4"/>
      <c r="CV128" s="4"/>
      <c r="CW128" s="4"/>
      <c r="CX128" s="4"/>
      <c r="CY128" s="4"/>
      <c r="CZ128" s="4"/>
    </row>
    <row r="129" s="331" customFormat="true" ht="15" customHeight="true" x14ac:dyDescent="0.2">
      <c r="A129" s="785"/>
      <c r="B129" s="398" t="s">
        <v>49</v>
      </c>
      <c r="C129" s="55" t="s">
        <v>36</v>
      </c>
      <c r="D129" s="52" t="s">
        <v>36</v>
      </c>
      <c r="E129" s="52" t="s">
        <v>36</v>
      </c>
      <c r="F129" s="52" t="s">
        <v>36</v>
      </c>
      <c r="G129" s="49" t="s">
        <v>36</v>
      </c>
      <c r="H129" s="46" t="s">
        <v>36</v>
      </c>
      <c r="I129" s="52" t="s">
        <v>36</v>
      </c>
      <c r="J129" s="52" t="s">
        <v>36</v>
      </c>
      <c r="K129" s="52" t="s">
        <v>36</v>
      </c>
      <c r="L129" s="43" t="s">
        <v>36</v>
      </c>
      <c r="M129" s="55" t="s">
        <v>36</v>
      </c>
      <c r="N129" s="52" t="s">
        <v>36</v>
      </c>
      <c r="O129" s="52" t="s">
        <v>36</v>
      </c>
      <c r="P129" s="52" t="s">
        <v>36</v>
      </c>
      <c r="Q129" s="49" t="s">
        <v>36</v>
      </c>
      <c r="R129" s="46" t="s">
        <v>36</v>
      </c>
      <c r="S129" s="52" t="s">
        <v>36</v>
      </c>
      <c r="T129" s="52" t="s">
        <v>36</v>
      </c>
      <c r="U129" s="52" t="s">
        <v>36</v>
      </c>
      <c r="V129" s="52" t="s">
        <v>36</v>
      </c>
      <c r="W129" s="52" t="s">
        <v>36</v>
      </c>
      <c r="X129" s="52" t="s">
        <v>36</v>
      </c>
      <c r="Y129" s="52" t="s">
        <v>36</v>
      </c>
      <c r="Z129" s="52" t="s">
        <v>36</v>
      </c>
      <c r="AA129" s="52" t="s">
        <v>36</v>
      </c>
      <c r="AB129" s="52" t="s">
        <v>36</v>
      </c>
      <c r="AC129" s="52" t="s">
        <v>36</v>
      </c>
      <c r="AD129" s="52" t="s">
        <v>36</v>
      </c>
      <c r="AE129" s="52" t="s">
        <v>36</v>
      </c>
      <c r="AF129" s="52" t="s">
        <v>36</v>
      </c>
      <c r="AG129" s="52" t="s">
        <v>36</v>
      </c>
      <c r="AH129" s="52" t="s">
        <v>36</v>
      </c>
      <c r="AI129" s="43" t="s">
        <v>36</v>
      </c>
      <c r="AJ129" s="456"/>
      <c r="AK129" s="456"/>
      <c r="AL129" s="456"/>
      <c r="AM129" s="456"/>
      <c r="AN129" s="456"/>
      <c r="AO129" s="456"/>
      <c r="AP129" s="456"/>
      <c r="AQ129" s="456"/>
      <c r="AR129" s="456"/>
      <c r="AS129" s="456"/>
      <c r="AT129" s="456"/>
      <c r="AU129" s="456"/>
      <c r="AV129" s="456"/>
      <c r="AW129" s="456"/>
      <c r="AX129" s="456"/>
      <c r="AY129" s="456"/>
      <c r="AZ129" s="169"/>
      <c r="BA129" s="810"/>
      <c r="BB129" s="601" t="s">
        <v>49</v>
      </c>
      <c r="BC129" s="39" t="s">
        <v>36</v>
      </c>
      <c r="BD129" s="35" t="s">
        <v>36</v>
      </c>
      <c r="BE129" s="35" t="s">
        <v>36</v>
      </c>
      <c r="BF129" s="35" t="s">
        <v>36</v>
      </c>
      <c r="BG129" s="30" t="s">
        <v>36</v>
      </c>
      <c r="BH129" s="39" t="s">
        <v>36</v>
      </c>
      <c r="BI129" s="35" t="s">
        <v>36</v>
      </c>
      <c r="BJ129" s="35" t="s">
        <v>36</v>
      </c>
      <c r="BK129" s="35" t="s">
        <v>36</v>
      </c>
      <c r="BL129" s="30" t="s">
        <v>36</v>
      </c>
      <c r="BM129" s="39" t="s">
        <v>36</v>
      </c>
      <c r="BN129" s="35" t="s">
        <v>36</v>
      </c>
      <c r="BO129" s="35" t="s">
        <v>36</v>
      </c>
      <c r="BP129" s="35" t="s">
        <v>36</v>
      </c>
      <c r="BQ129" s="30" t="s">
        <v>36</v>
      </c>
      <c r="BR129" s="39" t="s">
        <v>36</v>
      </c>
      <c r="BS129" s="35" t="s">
        <v>36</v>
      </c>
      <c r="BT129" s="35" t="s">
        <v>36</v>
      </c>
      <c r="BU129" s="35" t="s">
        <v>36</v>
      </c>
      <c r="BV129" s="35" t="s">
        <v>36</v>
      </c>
      <c r="BW129" s="35" t="s">
        <v>36</v>
      </c>
      <c r="BX129" s="35" t="s">
        <v>36</v>
      </c>
      <c r="BY129" s="24" t="s">
        <v>36</v>
      </c>
      <c r="BZ129" s="24" t="s">
        <v>36</v>
      </c>
      <c r="CA129" s="24" t="s">
        <v>36</v>
      </c>
      <c r="CB129" s="24" t="s">
        <v>36</v>
      </c>
      <c r="CC129" s="24" t="s">
        <v>36</v>
      </c>
      <c r="CD129" s="24" t="s">
        <v>36</v>
      </c>
      <c r="CE129" s="24" t="s">
        <v>36</v>
      </c>
      <c r="CF129" s="24" t="s">
        <v>36</v>
      </c>
      <c r="CG129" s="24" t="s">
        <v>36</v>
      </c>
      <c r="CH129" s="24" t="s">
        <v>36</v>
      </c>
      <c r="CI129" s="24" t="s">
        <v>36</v>
      </c>
      <c r="CJ129" s="4"/>
      <c r="CK129" s="4"/>
      <c r="CL129" s="4"/>
      <c r="CM129" s="4"/>
      <c r="CN129" s="4"/>
      <c r="CO129" s="4"/>
      <c r="CP129" s="4"/>
      <c r="CQ129" s="4"/>
      <c r="CR129" s="4"/>
      <c r="CS129" s="4"/>
      <c r="CT129" s="4"/>
      <c r="CU129" s="4"/>
      <c r="CV129" s="4"/>
      <c r="CW129" s="4"/>
      <c r="CX129" s="4"/>
      <c r="CY129" s="4"/>
      <c r="CZ129" s="4"/>
    </row>
    <row r="130" s="327" customFormat="true" ht="15" hidden="true" customHeight="true" x14ac:dyDescent="0.2">
      <c r="A130" s="786" t="s">
        <v>48</v>
      </c>
      <c r="B130" s="395" t="s">
        <v>43</v>
      </c>
      <c r="C130" s="401"/>
      <c r="D130" s="402"/>
      <c r="E130" s="402"/>
      <c r="F130" s="402"/>
      <c r="G130" s="403"/>
      <c r="H130" s="404"/>
      <c r="I130" s="402"/>
      <c r="J130" s="402"/>
      <c r="K130" s="402"/>
      <c r="L130" s="405"/>
      <c r="M130" s="401"/>
      <c r="N130" s="402"/>
      <c r="O130" s="402"/>
      <c r="P130" s="402"/>
      <c r="Q130" s="403"/>
      <c r="R130" s="404"/>
      <c r="S130" s="402"/>
      <c r="T130" s="402"/>
      <c r="U130" s="402"/>
      <c r="V130" s="402"/>
      <c r="W130" s="402"/>
      <c r="X130" s="402"/>
      <c r="Y130" s="402"/>
      <c r="Z130" s="402"/>
      <c r="AA130" s="402"/>
      <c r="AB130" s="405"/>
      <c r="AC130" s="405"/>
      <c r="AD130" s="405"/>
      <c r="AE130" s="405"/>
      <c r="AF130" s="405"/>
      <c r="AG130" s="405"/>
      <c r="AH130" s="405"/>
      <c r="AI130" s="405"/>
      <c r="AJ130" s="174"/>
      <c r="AK130" s="174"/>
      <c r="AL130" s="174"/>
      <c r="AM130" s="174"/>
      <c r="AN130" s="174"/>
      <c r="AO130" s="174"/>
      <c r="AP130" s="174"/>
      <c r="AQ130" s="174"/>
      <c r="AR130" s="174"/>
      <c r="AS130" s="174"/>
      <c r="AT130" s="174"/>
      <c r="AU130" s="174"/>
      <c r="AV130" s="174"/>
      <c r="AW130" s="174"/>
      <c r="AX130" s="174"/>
      <c r="AY130" s="174"/>
      <c r="AZ130" s="364"/>
      <c r="BB130" s="329"/>
      <c r="BZ130" s="364"/>
      <c r="CA130" s="364"/>
      <c r="CB130" s="364"/>
      <c r="CC130" s="364"/>
      <c r="CD130" s="364"/>
      <c r="CE130" s="364"/>
      <c r="CF130" s="364"/>
      <c r="CG130" s="364"/>
      <c r="CH130" s="364"/>
      <c r="CI130" s="364"/>
      <c r="CJ130" s="364"/>
      <c r="CK130" s="364"/>
      <c r="CL130" s="364"/>
      <c r="CM130" s="364"/>
      <c r="CN130" s="364"/>
      <c r="CO130" s="364"/>
      <c r="CP130" s="364"/>
      <c r="CQ130" s="364"/>
      <c r="CR130" s="364"/>
      <c r="CS130" s="364"/>
      <c r="CT130" s="364"/>
      <c r="CU130" s="364"/>
      <c r="CV130" s="364"/>
      <c r="CW130" s="364"/>
      <c r="CX130" s="364"/>
      <c r="CY130" s="364"/>
      <c r="CZ130" s="364"/>
    </row>
    <row r="131" s="327" customFormat="true" ht="15" hidden="true" customHeight="true" x14ac:dyDescent="0.2">
      <c r="A131" s="787"/>
      <c r="B131" s="392" t="s">
        <v>47</v>
      </c>
      <c r="C131" s="406"/>
      <c r="D131" s="407"/>
      <c r="E131" s="407"/>
      <c r="F131" s="407"/>
      <c r="G131" s="408"/>
      <c r="H131" s="409"/>
      <c r="I131" s="407"/>
      <c r="J131" s="407"/>
      <c r="K131" s="407"/>
      <c r="L131" s="410"/>
      <c r="M131" s="406"/>
      <c r="N131" s="407"/>
      <c r="O131" s="407"/>
      <c r="P131" s="407"/>
      <c r="Q131" s="408"/>
      <c r="R131" s="409"/>
      <c r="S131" s="407"/>
      <c r="T131" s="407"/>
      <c r="U131" s="407"/>
      <c r="V131" s="407"/>
      <c r="W131" s="407"/>
      <c r="X131" s="407"/>
      <c r="Y131" s="407"/>
      <c r="Z131" s="407"/>
      <c r="AA131" s="407"/>
      <c r="AB131" s="410"/>
      <c r="AC131" s="410"/>
      <c r="AD131" s="410"/>
      <c r="AE131" s="410"/>
      <c r="AF131" s="410"/>
      <c r="AG131" s="410"/>
      <c r="AH131" s="410"/>
      <c r="AI131" s="410"/>
      <c r="AJ131" s="174"/>
      <c r="AK131" s="174"/>
      <c r="AL131" s="174"/>
      <c r="AM131" s="174"/>
      <c r="AN131" s="174"/>
      <c r="AO131" s="174"/>
      <c r="AP131" s="174"/>
      <c r="AQ131" s="174"/>
      <c r="AR131" s="174"/>
      <c r="AS131" s="174"/>
      <c r="AT131" s="174"/>
      <c r="AU131" s="174"/>
      <c r="AV131" s="174"/>
      <c r="AW131" s="174"/>
      <c r="AX131" s="174"/>
      <c r="AY131" s="174"/>
      <c r="AZ131" s="364"/>
      <c r="BB131" s="329"/>
      <c r="BZ131" s="364"/>
      <c r="CA131" s="364"/>
      <c r="CB131" s="364"/>
      <c r="CC131" s="364"/>
      <c r="CD131" s="364"/>
      <c r="CE131" s="364"/>
      <c r="CF131" s="364"/>
      <c r="CG131" s="364"/>
      <c r="CH131" s="364"/>
      <c r="CI131" s="364"/>
      <c r="CJ131" s="364"/>
      <c r="CK131" s="364"/>
      <c r="CL131" s="364"/>
      <c r="CM131" s="364"/>
      <c r="CN131" s="364"/>
      <c r="CO131" s="364"/>
      <c r="CP131" s="364"/>
      <c r="CQ131" s="364"/>
      <c r="CR131" s="364"/>
      <c r="CS131" s="364"/>
      <c r="CT131" s="364"/>
      <c r="CU131" s="364"/>
      <c r="CV131" s="364"/>
      <c r="CW131" s="364"/>
      <c r="CX131" s="364"/>
      <c r="CY131" s="364"/>
      <c r="CZ131" s="364"/>
    </row>
    <row r="132" s="327" customFormat="true" ht="15" hidden="true" customHeight="true" x14ac:dyDescent="0.2">
      <c r="A132" s="788"/>
      <c r="B132" s="393" t="s">
        <v>47</v>
      </c>
      <c r="C132" s="411"/>
      <c r="D132" s="412"/>
      <c r="E132" s="412"/>
      <c r="F132" s="412"/>
      <c r="G132" s="413"/>
      <c r="H132" s="414"/>
      <c r="I132" s="412"/>
      <c r="J132" s="412"/>
      <c r="K132" s="412"/>
      <c r="L132" s="415"/>
      <c r="M132" s="411"/>
      <c r="N132" s="412"/>
      <c r="O132" s="412"/>
      <c r="P132" s="412"/>
      <c r="Q132" s="413"/>
      <c r="R132" s="13"/>
      <c r="S132" s="12"/>
      <c r="T132" s="12"/>
      <c r="U132" s="12"/>
      <c r="V132" s="12"/>
      <c r="W132" s="12"/>
      <c r="X132" s="12"/>
      <c r="Y132" s="12"/>
      <c r="Z132" s="12"/>
      <c r="AA132" s="12"/>
      <c r="AB132" s="11"/>
      <c r="AC132" s="11"/>
      <c r="AD132" s="11"/>
      <c r="AE132" s="11"/>
      <c r="AF132" s="11"/>
      <c r="AG132" s="11"/>
      <c r="AH132" s="11"/>
      <c r="AI132" s="11"/>
      <c r="AJ132" s="174"/>
      <c r="AK132" s="174"/>
      <c r="AL132" s="174"/>
      <c r="AM132" s="174"/>
      <c r="AN132" s="174"/>
      <c r="AO132" s="174"/>
      <c r="AP132" s="174"/>
      <c r="AQ132" s="174"/>
      <c r="AR132" s="174"/>
      <c r="AS132" s="174"/>
      <c r="AT132" s="174"/>
      <c r="AU132" s="174"/>
      <c r="AV132" s="174"/>
      <c r="AW132" s="174"/>
      <c r="AX132" s="174"/>
      <c r="AY132" s="174"/>
      <c r="AZ132" s="364"/>
      <c r="BB132" s="329"/>
      <c r="BZ132" s="364"/>
      <c r="CA132" s="364"/>
      <c r="CB132" s="364"/>
      <c r="CC132" s="364"/>
      <c r="CD132" s="364"/>
      <c r="CE132" s="364"/>
      <c r="CF132" s="364"/>
      <c r="CG132" s="364"/>
      <c r="CH132" s="364"/>
      <c r="CI132" s="364"/>
      <c r="CJ132" s="364"/>
      <c r="CK132" s="364"/>
      <c r="CL132" s="364"/>
      <c r="CM132" s="364"/>
      <c r="CN132" s="364"/>
      <c r="CO132" s="364"/>
      <c r="CP132" s="364"/>
      <c r="CQ132" s="364"/>
      <c r="CR132" s="364"/>
      <c r="CS132" s="364"/>
      <c r="CT132" s="364"/>
      <c r="CU132" s="364"/>
      <c r="CV132" s="364"/>
      <c r="CW132" s="364"/>
      <c r="CX132" s="364"/>
      <c r="CY132" s="364"/>
      <c r="CZ132" s="364"/>
    </row>
    <row r="133" s="331" customFormat="true" ht="15" customHeight="true" x14ac:dyDescent="0.2">
      <c r="A133" s="326"/>
      <c r="B133" s="394"/>
      <c r="C133" s="778" t="s">
        <v>116</v>
      </c>
      <c r="D133" s="779"/>
      <c r="E133" s="779"/>
      <c r="F133" s="779"/>
      <c r="G133" s="780"/>
      <c r="H133" s="773" t="s">
        <v>39</v>
      </c>
      <c r="I133" s="774"/>
      <c r="J133" s="774"/>
      <c r="K133" s="774"/>
      <c r="L133" s="775"/>
      <c r="M133" s="781" t="s">
        <v>38</v>
      </c>
      <c r="N133" s="774"/>
      <c r="O133" s="774"/>
      <c r="P133" s="774"/>
      <c r="Q133" s="775"/>
      <c r="R133" s="15" t="s">
        <v>143</v>
      </c>
      <c r="S133" s="445"/>
      <c r="T133" s="445"/>
      <c r="U133" s="445"/>
      <c r="V133" s="445"/>
      <c r="W133" s="445"/>
      <c r="X133" s="445"/>
      <c r="Y133" s="445"/>
      <c r="Z133" s="445"/>
      <c r="AA133" s="445"/>
      <c r="AB133" s="445"/>
      <c r="AC133" s="445"/>
      <c r="AD133" s="445"/>
      <c r="AE133" s="445"/>
      <c r="AF133" s="445"/>
      <c r="AG133" s="445"/>
      <c r="AH133" s="445"/>
      <c r="AI133" s="445"/>
      <c r="AJ133" s="456"/>
      <c r="AK133" s="456"/>
      <c r="AL133" s="456"/>
      <c r="AM133" s="456"/>
      <c r="AN133" s="456"/>
      <c r="AO133" s="456"/>
      <c r="AP133" s="456"/>
      <c r="AQ133" s="456"/>
      <c r="AR133" s="456"/>
      <c r="AS133" s="456"/>
      <c r="AT133" s="456"/>
      <c r="AU133" s="456"/>
      <c r="AV133" s="456"/>
      <c r="AW133" s="456"/>
      <c r="AX133" s="456"/>
      <c r="AY133" s="456"/>
      <c r="AZ133" s="169"/>
      <c r="BA133" s="365" t="s">
        <v>132</v>
      </c>
      <c r="BB133" s="312" t="s">
        <v>100</v>
      </c>
      <c r="BC133" s="782" t="s">
        <v>116</v>
      </c>
      <c r="BD133" s="783"/>
      <c r="BE133" s="783"/>
      <c r="BF133" s="783"/>
      <c r="BG133" s="811"/>
      <c r="BH133" s="782" t="s">
        <v>39</v>
      </c>
      <c r="BI133" s="783"/>
      <c r="BJ133" s="783"/>
      <c r="BK133" s="783"/>
      <c r="BL133" s="811"/>
      <c r="BM133" s="782" t="s">
        <v>38</v>
      </c>
      <c r="BN133" s="783"/>
      <c r="BO133" s="783"/>
      <c r="BP133" s="783"/>
      <c r="BQ133" s="784"/>
      <c r="BR133" s="14" t="s">
        <v>143</v>
      </c>
      <c r="BS133" s="445"/>
      <c r="BT133" s="445"/>
      <c r="BU133" s="445"/>
      <c r="BV133" s="445"/>
      <c r="BW133" s="445"/>
      <c r="BX133" s="445"/>
      <c r="BY133" s="445"/>
      <c r="BZ133" s="459"/>
      <c r="CA133" s="459"/>
      <c r="CB133" s="459"/>
      <c r="CC133" s="459"/>
      <c r="CD133" s="459"/>
      <c r="CE133" s="459"/>
      <c r="CF133" s="459"/>
      <c r="CG133" s="459"/>
      <c r="CH133" s="459"/>
      <c r="CI133" s="459"/>
      <c r="CJ133" s="363"/>
      <c r="CK133" s="363"/>
      <c r="CL133" s="363"/>
      <c r="CM133" s="363"/>
      <c r="CN133" s="363"/>
      <c r="CO133" s="363"/>
      <c r="CP133" s="363"/>
      <c r="CQ133" s="363"/>
      <c r="CR133" s="363"/>
      <c r="CS133" s="363"/>
      <c r="CT133" s="363"/>
      <c r="CU133" s="363"/>
      <c r="CV133" s="363"/>
      <c r="CW133" s="363"/>
      <c r="CX133" s="363"/>
      <c r="CY133" s="363"/>
      <c r="CZ133" s="363"/>
    </row>
    <row r="134" s="331" customFormat="true" ht="12.75" x14ac:dyDescent="0.2">
      <c r="A134" s="351" t="s">
        <v>70</v>
      </c>
      <c r="B134" s="394"/>
      <c r="C134" s="436" t="s">
        <v>0</v>
      </c>
      <c r="D134" s="592" t="s">
        <v>1</v>
      </c>
      <c r="E134" s="592" t="s">
        <v>2</v>
      </c>
      <c r="F134" s="592" t="s">
        <v>3</v>
      </c>
      <c r="G134" s="593" t="s">
        <v>4</v>
      </c>
      <c r="H134" s="399" t="s">
        <v>0</v>
      </c>
      <c r="I134" s="603" t="s">
        <v>1</v>
      </c>
      <c r="J134" s="603" t="s">
        <v>2</v>
      </c>
      <c r="K134" s="603" t="s">
        <v>3</v>
      </c>
      <c r="L134" s="604" t="s">
        <v>4</v>
      </c>
      <c r="M134" s="400" t="s">
        <v>0</v>
      </c>
      <c r="N134" s="603" t="s">
        <v>1</v>
      </c>
      <c r="O134" s="603" t="s">
        <v>2</v>
      </c>
      <c r="P134" s="603" t="s">
        <v>3</v>
      </c>
      <c r="Q134" s="591" t="s">
        <v>4</v>
      </c>
      <c r="R134" s="399" t="s">
        <v>158</v>
      </c>
      <c r="S134" s="603" t="s">
        <v>159</v>
      </c>
      <c r="T134" s="603" t="s">
        <v>160</v>
      </c>
      <c r="U134" s="603" t="s">
        <v>161</v>
      </c>
      <c r="V134" s="603" t="s">
        <v>162</v>
      </c>
      <c r="W134" s="603" t="s">
        <v>163</v>
      </c>
      <c r="X134" s="603" t="s">
        <v>164</v>
      </c>
      <c r="Y134" s="603" t="s">
        <v>165</v>
      </c>
      <c r="Z134" s="603" t="s">
        <v>166</v>
      </c>
      <c r="AA134" s="603" t="s">
        <v>167</v>
      </c>
      <c r="AB134" s="603" t="s">
        <v>168</v>
      </c>
      <c r="AC134" s="603" t="s">
        <v>169</v>
      </c>
      <c r="AD134" s="603" t="s">
        <v>170</v>
      </c>
      <c r="AE134" s="603" t="s">
        <v>171</v>
      </c>
      <c r="AF134" s="603" t="s">
        <v>172</v>
      </c>
      <c r="AG134" s="603" t="s">
        <v>173</v>
      </c>
      <c r="AH134" s="603" t="s">
        <v>174</v>
      </c>
      <c r="AI134" s="604" t="s">
        <v>175</v>
      </c>
      <c r="AJ134" s="456"/>
      <c r="AK134" s="456"/>
      <c r="AL134" s="456"/>
      <c r="AM134" s="456"/>
      <c r="AN134" s="456"/>
      <c r="AO134" s="456"/>
      <c r="AP134" s="456"/>
      <c r="AQ134" s="456"/>
      <c r="AR134" s="456"/>
      <c r="AS134" s="456"/>
      <c r="AT134" s="456"/>
      <c r="AU134" s="456"/>
      <c r="AV134" s="456"/>
      <c r="AW134" s="456"/>
      <c r="AX134" s="456"/>
      <c r="AY134" s="456"/>
      <c r="AZ134" s="169"/>
      <c r="BA134" s="351" t="s">
        <v>118</v>
      </c>
      <c r="BB134" s="350"/>
      <c r="BC134" s="476" t="s">
        <v>0</v>
      </c>
      <c r="BD134" s="568" t="s">
        <v>1</v>
      </c>
      <c r="BE134" s="568" t="s">
        <v>2</v>
      </c>
      <c r="BF134" s="568" t="s">
        <v>3</v>
      </c>
      <c r="BG134" s="477" t="s">
        <v>4</v>
      </c>
      <c r="BH134" s="476" t="s">
        <v>0</v>
      </c>
      <c r="BI134" s="568" t="s">
        <v>1</v>
      </c>
      <c r="BJ134" s="568" t="s">
        <v>2</v>
      </c>
      <c r="BK134" s="568" t="s">
        <v>3</v>
      </c>
      <c r="BL134" s="477" t="s">
        <v>4</v>
      </c>
      <c r="BM134" s="476" t="s">
        <v>0</v>
      </c>
      <c r="BN134" s="568" t="s">
        <v>1</v>
      </c>
      <c r="BO134" s="568" t="s">
        <v>2</v>
      </c>
      <c r="BP134" s="568" t="s">
        <v>3</v>
      </c>
      <c r="BQ134" s="477" t="s">
        <v>4</v>
      </c>
      <c r="BR134" s="476" t="s">
        <v>158</v>
      </c>
      <c r="BS134" s="568" t="s">
        <v>159</v>
      </c>
      <c r="BT134" s="568" t="s">
        <v>160</v>
      </c>
      <c r="BU134" s="568" t="s">
        <v>161</v>
      </c>
      <c r="BV134" s="568" t="s">
        <v>162</v>
      </c>
      <c r="BW134" s="568" t="s">
        <v>163</v>
      </c>
      <c r="BX134" s="568" t="s">
        <v>164</v>
      </c>
      <c r="BY134" s="569" t="s">
        <v>165</v>
      </c>
      <c r="BZ134" s="569" t="s">
        <v>166</v>
      </c>
      <c r="CA134" s="569" t="s">
        <v>167</v>
      </c>
      <c r="CB134" s="569" t="s">
        <v>168</v>
      </c>
      <c r="CC134" s="569" t="s">
        <v>169</v>
      </c>
      <c r="CD134" s="569" t="s">
        <v>170</v>
      </c>
      <c r="CE134" s="569" t="s">
        <v>171</v>
      </c>
      <c r="CF134" s="569" t="s">
        <v>172</v>
      </c>
      <c r="CG134" s="569" t="s">
        <v>173</v>
      </c>
      <c r="CH134" s="569" t="s">
        <v>174</v>
      </c>
      <c r="CI134" s="569" t="s">
        <v>175</v>
      </c>
      <c r="CJ134" s="168"/>
      <c r="CK134" s="168"/>
      <c r="CL134" s="168"/>
      <c r="CM134" s="168"/>
      <c r="CN134" s="168"/>
      <c r="CO134" s="168"/>
      <c r="CP134" s="168"/>
      <c r="CQ134" s="168"/>
      <c r="CR134" s="168"/>
      <c r="CS134" s="168"/>
      <c r="CT134" s="168"/>
      <c r="CU134" s="168"/>
      <c r="CV134" s="168"/>
      <c r="CW134" s="168"/>
      <c r="CX134" s="168"/>
      <c r="CY134" s="168"/>
      <c r="CZ134" s="168"/>
    </row>
    <row r="135" s="331" customFormat="true" ht="15" customHeight="true" x14ac:dyDescent="0.2">
      <c r="A135" s="776" t="s">
        <v>46</v>
      </c>
      <c r="B135" s="396" t="s">
        <v>45</v>
      </c>
      <c r="C135" s="54" t="s">
        <v>36</v>
      </c>
      <c r="D135" s="51" t="s">
        <v>36</v>
      </c>
      <c r="E135" s="51" t="s">
        <v>36</v>
      </c>
      <c r="F135" s="51" t="s">
        <v>36</v>
      </c>
      <c r="G135" s="48" t="s">
        <v>36</v>
      </c>
      <c r="H135" s="45" t="s">
        <v>36</v>
      </c>
      <c r="I135" s="51" t="s">
        <v>36</v>
      </c>
      <c r="J135" s="51" t="s">
        <v>36</v>
      </c>
      <c r="K135" s="51" t="s">
        <v>36</v>
      </c>
      <c r="L135" s="42" t="s">
        <v>36</v>
      </c>
      <c r="M135" s="54" t="s">
        <v>36</v>
      </c>
      <c r="N135" s="51" t="s">
        <v>36</v>
      </c>
      <c r="O135" s="51" t="s">
        <v>36</v>
      </c>
      <c r="P135" s="51" t="s">
        <v>36</v>
      </c>
      <c r="Q135" s="48" t="s">
        <v>36</v>
      </c>
      <c r="R135" s="45" t="s">
        <v>36</v>
      </c>
      <c r="S135" s="51" t="s">
        <v>36</v>
      </c>
      <c r="T135" s="51" t="s">
        <v>36</v>
      </c>
      <c r="U135" s="51" t="s">
        <v>36</v>
      </c>
      <c r="V135" s="51" t="s">
        <v>36</v>
      </c>
      <c r="W135" s="51" t="s">
        <v>36</v>
      </c>
      <c r="X135" s="51" t="s">
        <v>36</v>
      </c>
      <c r="Y135" s="51" t="s">
        <v>36</v>
      </c>
      <c r="Z135" s="51" t="s">
        <v>36</v>
      </c>
      <c r="AA135" s="51" t="s">
        <v>36</v>
      </c>
      <c r="AB135" s="51" t="s">
        <v>36</v>
      </c>
      <c r="AC135" s="51" t="s">
        <v>36</v>
      </c>
      <c r="AD135" s="51" t="s">
        <v>36</v>
      </c>
      <c r="AE135" s="51" t="s">
        <v>36</v>
      </c>
      <c r="AF135" s="51" t="s">
        <v>36</v>
      </c>
      <c r="AG135" s="51" t="s">
        <v>36</v>
      </c>
      <c r="AH135" s="51" t="s">
        <v>36</v>
      </c>
      <c r="AI135" s="42" t="s">
        <v>36</v>
      </c>
      <c r="AJ135" s="456"/>
      <c r="AK135" s="456"/>
      <c r="AL135" s="456"/>
      <c r="AM135" s="456"/>
      <c r="AN135" s="456"/>
      <c r="AO135" s="456"/>
      <c r="AP135" s="456"/>
      <c r="AQ135" s="456"/>
      <c r="AR135" s="456"/>
      <c r="AS135" s="456"/>
      <c r="AT135" s="456"/>
      <c r="AU135" s="456"/>
      <c r="AV135" s="456"/>
      <c r="AW135" s="456"/>
      <c r="AX135" s="456"/>
      <c r="AY135" s="456"/>
      <c r="AZ135" s="169"/>
      <c r="BA135" s="808" t="s">
        <v>46</v>
      </c>
      <c r="BB135" s="599" t="s">
        <v>45</v>
      </c>
      <c r="BC135" s="41" t="s">
        <v>36</v>
      </c>
      <c r="BD135" s="37" t="s">
        <v>36</v>
      </c>
      <c r="BE135" s="37" t="s">
        <v>36</v>
      </c>
      <c r="BF135" s="37" t="s">
        <v>36</v>
      </c>
      <c r="BG135" s="32" t="s">
        <v>36</v>
      </c>
      <c r="BH135" s="41" t="s">
        <v>36</v>
      </c>
      <c r="BI135" s="37" t="s">
        <v>36</v>
      </c>
      <c r="BJ135" s="37" t="s">
        <v>36</v>
      </c>
      <c r="BK135" s="37" t="s">
        <v>36</v>
      </c>
      <c r="BL135" s="32" t="s">
        <v>36</v>
      </c>
      <c r="BM135" s="41" t="s">
        <v>36</v>
      </c>
      <c r="BN135" s="37" t="s">
        <v>36</v>
      </c>
      <c r="BO135" s="37" t="s">
        <v>36</v>
      </c>
      <c r="BP135" s="37" t="s">
        <v>36</v>
      </c>
      <c r="BQ135" s="32" t="s">
        <v>36</v>
      </c>
      <c r="BR135" s="41" t="s">
        <v>36</v>
      </c>
      <c r="BS135" s="37" t="s">
        <v>36</v>
      </c>
      <c r="BT135" s="37" t="s">
        <v>36</v>
      </c>
      <c r="BU135" s="37" t="s">
        <v>36</v>
      </c>
      <c r="BV135" s="37" t="s">
        <v>36</v>
      </c>
      <c r="BW135" s="37" t="s">
        <v>36</v>
      </c>
      <c r="BX135" s="37" t="s">
        <v>36</v>
      </c>
      <c r="BY135" s="26" t="s">
        <v>36</v>
      </c>
      <c r="BZ135" s="26" t="s">
        <v>36</v>
      </c>
      <c r="CA135" s="26" t="s">
        <v>36</v>
      </c>
      <c r="CB135" s="26" t="s">
        <v>36</v>
      </c>
      <c r="CC135" s="26" t="s">
        <v>36</v>
      </c>
      <c r="CD135" s="26" t="s">
        <v>36</v>
      </c>
      <c r="CE135" s="26" t="s">
        <v>36</v>
      </c>
      <c r="CF135" s="26" t="s">
        <v>36</v>
      </c>
      <c r="CG135" s="26" t="s">
        <v>36</v>
      </c>
      <c r="CH135" s="26" t="s">
        <v>36</v>
      </c>
      <c r="CI135" s="26" t="s">
        <v>36</v>
      </c>
      <c r="CJ135" s="4"/>
      <c r="CK135" s="4"/>
      <c r="CL135" s="4"/>
      <c r="CM135" s="4"/>
      <c r="CN135" s="4"/>
      <c r="CO135" s="4"/>
      <c r="CP135" s="4"/>
      <c r="CQ135" s="4"/>
      <c r="CR135" s="4"/>
      <c r="CS135" s="4"/>
      <c r="CT135" s="4"/>
      <c r="CU135" s="4"/>
      <c r="CV135" s="4"/>
      <c r="CW135" s="4"/>
      <c r="CX135" s="4"/>
      <c r="CY135" s="4"/>
      <c r="CZ135" s="4"/>
    </row>
    <row r="136" s="331" customFormat="true" ht="15" customHeight="true" x14ac:dyDescent="0.2">
      <c r="A136" s="777"/>
      <c r="B136" s="397" t="s">
        <v>44</v>
      </c>
      <c r="C136" s="56" t="s">
        <v>36</v>
      </c>
      <c r="D136" s="53" t="s">
        <v>36</v>
      </c>
      <c r="E136" s="53" t="s">
        <v>36</v>
      </c>
      <c r="F136" s="53" t="s">
        <v>36</v>
      </c>
      <c r="G136" s="50" t="s">
        <v>36</v>
      </c>
      <c r="H136" s="47" t="s">
        <v>36</v>
      </c>
      <c r="I136" s="53" t="s">
        <v>36</v>
      </c>
      <c r="J136" s="53" t="s">
        <v>36</v>
      </c>
      <c r="K136" s="53" t="s">
        <v>36</v>
      </c>
      <c r="L136" s="44" t="s">
        <v>36</v>
      </c>
      <c r="M136" s="56" t="s">
        <v>36</v>
      </c>
      <c r="N136" s="53" t="s">
        <v>36</v>
      </c>
      <c r="O136" s="53" t="s">
        <v>36</v>
      </c>
      <c r="P136" s="53" t="s">
        <v>36</v>
      </c>
      <c r="Q136" s="50" t="s">
        <v>36</v>
      </c>
      <c r="R136" s="47" t="s">
        <v>36</v>
      </c>
      <c r="S136" s="53" t="s">
        <v>36</v>
      </c>
      <c r="T136" s="53" t="s">
        <v>36</v>
      </c>
      <c r="U136" s="53" t="s">
        <v>36</v>
      </c>
      <c r="V136" s="53" t="s">
        <v>36</v>
      </c>
      <c r="W136" s="53" t="s">
        <v>36</v>
      </c>
      <c r="X136" s="53" t="s">
        <v>36</v>
      </c>
      <c r="Y136" s="53" t="s">
        <v>36</v>
      </c>
      <c r="Z136" s="53" t="s">
        <v>36</v>
      </c>
      <c r="AA136" s="53" t="s">
        <v>36</v>
      </c>
      <c r="AB136" s="53" t="s">
        <v>36</v>
      </c>
      <c r="AC136" s="53" t="s">
        <v>36</v>
      </c>
      <c r="AD136" s="53" t="s">
        <v>36</v>
      </c>
      <c r="AE136" s="53" t="s">
        <v>36</v>
      </c>
      <c r="AF136" s="53" t="s">
        <v>36</v>
      </c>
      <c r="AG136" s="53" t="s">
        <v>36</v>
      </c>
      <c r="AH136" s="53" t="s">
        <v>36</v>
      </c>
      <c r="AI136" s="44" t="s">
        <v>36</v>
      </c>
      <c r="AJ136" s="456"/>
      <c r="AK136" s="456"/>
      <c r="AL136" s="456"/>
      <c r="AM136" s="456"/>
      <c r="AN136" s="456"/>
      <c r="AO136" s="456"/>
      <c r="AP136" s="456"/>
      <c r="AQ136" s="456"/>
      <c r="AR136" s="456"/>
      <c r="AS136" s="456"/>
      <c r="AT136" s="456"/>
      <c r="AU136" s="456"/>
      <c r="AV136" s="456"/>
      <c r="AW136" s="456"/>
      <c r="AX136" s="456"/>
      <c r="AY136" s="456"/>
      <c r="AZ136" s="169"/>
      <c r="BA136" s="809"/>
      <c r="BB136" s="597" t="s">
        <v>44</v>
      </c>
      <c r="BC136" s="40" t="s">
        <v>36</v>
      </c>
      <c r="BD136" s="36" t="s">
        <v>36</v>
      </c>
      <c r="BE136" s="36" t="s">
        <v>36</v>
      </c>
      <c r="BF136" s="36" t="s">
        <v>36</v>
      </c>
      <c r="BG136" s="31" t="s">
        <v>36</v>
      </c>
      <c r="BH136" s="40" t="s">
        <v>36</v>
      </c>
      <c r="BI136" s="36" t="s">
        <v>36</v>
      </c>
      <c r="BJ136" s="36" t="s">
        <v>36</v>
      </c>
      <c r="BK136" s="36" t="s">
        <v>36</v>
      </c>
      <c r="BL136" s="31" t="s">
        <v>36</v>
      </c>
      <c r="BM136" s="40" t="s">
        <v>36</v>
      </c>
      <c r="BN136" s="36" t="s">
        <v>36</v>
      </c>
      <c r="BO136" s="36" t="s">
        <v>36</v>
      </c>
      <c r="BP136" s="36" t="s">
        <v>36</v>
      </c>
      <c r="BQ136" s="31" t="s">
        <v>36</v>
      </c>
      <c r="BR136" s="40" t="s">
        <v>36</v>
      </c>
      <c r="BS136" s="36" t="s">
        <v>36</v>
      </c>
      <c r="BT136" s="36" t="s">
        <v>36</v>
      </c>
      <c r="BU136" s="36" t="s">
        <v>36</v>
      </c>
      <c r="BV136" s="36" t="s">
        <v>36</v>
      </c>
      <c r="BW136" s="36" t="s">
        <v>36</v>
      </c>
      <c r="BX136" s="36" t="s">
        <v>36</v>
      </c>
      <c r="BY136" s="25" t="s">
        <v>36</v>
      </c>
      <c r="BZ136" s="25" t="s">
        <v>36</v>
      </c>
      <c r="CA136" s="25" t="s">
        <v>36</v>
      </c>
      <c r="CB136" s="25" t="s">
        <v>36</v>
      </c>
      <c r="CC136" s="25" t="s">
        <v>36</v>
      </c>
      <c r="CD136" s="25" t="s">
        <v>36</v>
      </c>
      <c r="CE136" s="25" t="s">
        <v>36</v>
      </c>
      <c r="CF136" s="25" t="s">
        <v>36</v>
      </c>
      <c r="CG136" s="25" t="s">
        <v>36</v>
      </c>
      <c r="CH136" s="25" t="s">
        <v>36</v>
      </c>
      <c r="CI136" s="25" t="s">
        <v>36</v>
      </c>
      <c r="CJ136" s="4"/>
      <c r="CK136" s="4"/>
      <c r="CL136" s="4"/>
      <c r="CM136" s="4"/>
      <c r="CN136" s="4"/>
      <c r="CO136" s="4"/>
      <c r="CP136" s="4"/>
      <c r="CQ136" s="4"/>
      <c r="CR136" s="4"/>
      <c r="CS136" s="4"/>
      <c r="CT136" s="4"/>
      <c r="CU136" s="4"/>
      <c r="CV136" s="4"/>
      <c r="CW136" s="4"/>
      <c r="CX136" s="4"/>
      <c r="CY136" s="4"/>
      <c r="CZ136" s="4"/>
    </row>
    <row r="137" s="331" customFormat="true" ht="15" customHeight="true" x14ac:dyDescent="0.2">
      <c r="A137" s="777"/>
      <c r="B137" s="397" t="s">
        <v>43</v>
      </c>
      <c r="C137" s="56" t="s">
        <v>36</v>
      </c>
      <c r="D137" s="53" t="s">
        <v>36</v>
      </c>
      <c r="E137" s="53" t="s">
        <v>36</v>
      </c>
      <c r="F137" s="53" t="s">
        <v>36</v>
      </c>
      <c r="G137" s="50" t="s">
        <v>36</v>
      </c>
      <c r="H137" s="47" t="s">
        <v>36</v>
      </c>
      <c r="I137" s="53" t="s">
        <v>36</v>
      </c>
      <c r="J137" s="53" t="s">
        <v>36</v>
      </c>
      <c r="K137" s="53" t="s">
        <v>36</v>
      </c>
      <c r="L137" s="44" t="s">
        <v>36</v>
      </c>
      <c r="M137" s="56" t="s">
        <v>36</v>
      </c>
      <c r="N137" s="53" t="s">
        <v>36</v>
      </c>
      <c r="O137" s="53" t="s">
        <v>36</v>
      </c>
      <c r="P137" s="53" t="s">
        <v>36</v>
      </c>
      <c r="Q137" s="50" t="s">
        <v>36</v>
      </c>
      <c r="R137" s="47" t="s">
        <v>36</v>
      </c>
      <c r="S137" s="53" t="s">
        <v>36</v>
      </c>
      <c r="T137" s="53" t="s">
        <v>36</v>
      </c>
      <c r="U137" s="53" t="s">
        <v>36</v>
      </c>
      <c r="V137" s="53" t="s">
        <v>36</v>
      </c>
      <c r="W137" s="53" t="s">
        <v>36</v>
      </c>
      <c r="X137" s="53" t="s">
        <v>36</v>
      </c>
      <c r="Y137" s="53" t="s">
        <v>36</v>
      </c>
      <c r="Z137" s="53" t="s">
        <v>36</v>
      </c>
      <c r="AA137" s="53" t="s">
        <v>36</v>
      </c>
      <c r="AB137" s="53" t="s">
        <v>36</v>
      </c>
      <c r="AC137" s="53" t="s">
        <v>36</v>
      </c>
      <c r="AD137" s="53" t="s">
        <v>36</v>
      </c>
      <c r="AE137" s="53" t="s">
        <v>36</v>
      </c>
      <c r="AF137" s="53" t="s">
        <v>36</v>
      </c>
      <c r="AG137" s="53" t="s">
        <v>36</v>
      </c>
      <c r="AH137" s="53" t="s">
        <v>36</v>
      </c>
      <c r="AI137" s="44" t="s">
        <v>36</v>
      </c>
      <c r="AJ137" s="456"/>
      <c r="AK137" s="456"/>
      <c r="AL137" s="456"/>
      <c r="AM137" s="456"/>
      <c r="AN137" s="456"/>
      <c r="AO137" s="456"/>
      <c r="AP137" s="456"/>
      <c r="AQ137" s="456"/>
      <c r="AR137" s="456"/>
      <c r="AS137" s="456"/>
      <c r="AT137" s="456"/>
      <c r="AU137" s="456"/>
      <c r="AV137" s="456"/>
      <c r="AW137" s="456"/>
      <c r="AX137" s="456"/>
      <c r="AY137" s="456"/>
      <c r="AZ137" s="169"/>
      <c r="BA137" s="809"/>
      <c r="BB137" s="597" t="s">
        <v>43</v>
      </c>
      <c r="BC137" s="40" t="s">
        <v>36</v>
      </c>
      <c r="BD137" s="36" t="s">
        <v>36</v>
      </c>
      <c r="BE137" s="36" t="s">
        <v>36</v>
      </c>
      <c r="BF137" s="36" t="s">
        <v>36</v>
      </c>
      <c r="BG137" s="31" t="s">
        <v>36</v>
      </c>
      <c r="BH137" s="40" t="s">
        <v>36</v>
      </c>
      <c r="BI137" s="36" t="s">
        <v>36</v>
      </c>
      <c r="BJ137" s="36" t="s">
        <v>36</v>
      </c>
      <c r="BK137" s="36" t="s">
        <v>36</v>
      </c>
      <c r="BL137" s="31" t="s">
        <v>36</v>
      </c>
      <c r="BM137" s="40" t="s">
        <v>36</v>
      </c>
      <c r="BN137" s="36" t="s">
        <v>36</v>
      </c>
      <c r="BO137" s="36" t="s">
        <v>36</v>
      </c>
      <c r="BP137" s="36" t="s">
        <v>36</v>
      </c>
      <c r="BQ137" s="31" t="s">
        <v>36</v>
      </c>
      <c r="BR137" s="40" t="s">
        <v>36</v>
      </c>
      <c r="BS137" s="36" t="s">
        <v>36</v>
      </c>
      <c r="BT137" s="36" t="s">
        <v>36</v>
      </c>
      <c r="BU137" s="36" t="s">
        <v>36</v>
      </c>
      <c r="BV137" s="36" t="s">
        <v>36</v>
      </c>
      <c r="BW137" s="36" t="s">
        <v>36</v>
      </c>
      <c r="BX137" s="36" t="s">
        <v>36</v>
      </c>
      <c r="BY137" s="25" t="s">
        <v>36</v>
      </c>
      <c r="BZ137" s="25" t="s">
        <v>36</v>
      </c>
      <c r="CA137" s="25" t="s">
        <v>36</v>
      </c>
      <c r="CB137" s="25" t="s">
        <v>36</v>
      </c>
      <c r="CC137" s="25" t="s">
        <v>36</v>
      </c>
      <c r="CD137" s="25" t="s">
        <v>36</v>
      </c>
      <c r="CE137" s="25" t="s">
        <v>36</v>
      </c>
      <c r="CF137" s="25" t="s">
        <v>36</v>
      </c>
      <c r="CG137" s="25" t="s">
        <v>36</v>
      </c>
      <c r="CH137" s="25" t="s">
        <v>36</v>
      </c>
      <c r="CI137" s="25" t="s">
        <v>36</v>
      </c>
      <c r="CJ137" s="4"/>
      <c r="CK137" s="4"/>
      <c r="CL137" s="4"/>
      <c r="CM137" s="4"/>
      <c r="CN137" s="4"/>
      <c r="CO137" s="4"/>
      <c r="CP137" s="4"/>
      <c r="CQ137" s="4"/>
      <c r="CR137" s="4"/>
      <c r="CS137" s="4"/>
      <c r="CT137" s="4"/>
      <c r="CU137" s="4"/>
      <c r="CV137" s="4"/>
      <c r="CW137" s="4"/>
      <c r="CX137" s="4"/>
      <c r="CY137" s="4"/>
      <c r="CZ137" s="4"/>
    </row>
    <row r="138" s="331" customFormat="true" ht="15" customHeight="true" x14ac:dyDescent="0.2">
      <c r="A138" s="777"/>
      <c r="B138" s="397" t="s">
        <v>42</v>
      </c>
      <c r="C138" s="56" t="s">
        <v>36</v>
      </c>
      <c r="D138" s="53" t="s">
        <v>36</v>
      </c>
      <c r="E138" s="53" t="s">
        <v>36</v>
      </c>
      <c r="F138" s="53" t="s">
        <v>36</v>
      </c>
      <c r="G138" s="50" t="s">
        <v>36</v>
      </c>
      <c r="H138" s="47" t="s">
        <v>36</v>
      </c>
      <c r="I138" s="53" t="s">
        <v>36</v>
      </c>
      <c r="J138" s="53" t="s">
        <v>36</v>
      </c>
      <c r="K138" s="53" t="s">
        <v>36</v>
      </c>
      <c r="L138" s="44" t="s">
        <v>36</v>
      </c>
      <c r="M138" s="56" t="s">
        <v>36</v>
      </c>
      <c r="N138" s="53" t="s">
        <v>36</v>
      </c>
      <c r="O138" s="53" t="s">
        <v>36</v>
      </c>
      <c r="P138" s="53" t="s">
        <v>36</v>
      </c>
      <c r="Q138" s="50" t="s">
        <v>36</v>
      </c>
      <c r="R138" s="47" t="s">
        <v>36</v>
      </c>
      <c r="S138" s="53" t="s">
        <v>36</v>
      </c>
      <c r="T138" s="53" t="s">
        <v>36</v>
      </c>
      <c r="U138" s="53" t="s">
        <v>36</v>
      </c>
      <c r="V138" s="53" t="s">
        <v>36</v>
      </c>
      <c r="W138" s="53" t="s">
        <v>36</v>
      </c>
      <c r="X138" s="53" t="s">
        <v>36</v>
      </c>
      <c r="Y138" s="53" t="s">
        <v>36</v>
      </c>
      <c r="Z138" s="53" t="s">
        <v>36</v>
      </c>
      <c r="AA138" s="53" t="s">
        <v>36</v>
      </c>
      <c r="AB138" s="53" t="s">
        <v>36</v>
      </c>
      <c r="AC138" s="53" t="s">
        <v>36</v>
      </c>
      <c r="AD138" s="53" t="s">
        <v>36</v>
      </c>
      <c r="AE138" s="53" t="s">
        <v>36</v>
      </c>
      <c r="AF138" s="53" t="s">
        <v>36</v>
      </c>
      <c r="AG138" s="53" t="s">
        <v>36</v>
      </c>
      <c r="AH138" s="53" t="s">
        <v>36</v>
      </c>
      <c r="AI138" s="44" t="s">
        <v>36</v>
      </c>
      <c r="AJ138" s="456"/>
      <c r="AK138" s="456"/>
      <c r="AL138" s="456"/>
      <c r="AM138" s="456"/>
      <c r="AN138" s="456"/>
      <c r="AO138" s="456"/>
      <c r="AP138" s="456"/>
      <c r="AQ138" s="456"/>
      <c r="AR138" s="456"/>
      <c r="AS138" s="456"/>
      <c r="AT138" s="456"/>
      <c r="AU138" s="456"/>
      <c r="AV138" s="456"/>
      <c r="AW138" s="456"/>
      <c r="AX138" s="456"/>
      <c r="AY138" s="456"/>
      <c r="AZ138" s="169"/>
      <c r="BA138" s="809"/>
      <c r="BB138" s="597" t="s">
        <v>42</v>
      </c>
      <c r="BC138" s="40" t="s">
        <v>36</v>
      </c>
      <c r="BD138" s="36" t="s">
        <v>36</v>
      </c>
      <c r="BE138" s="36" t="s">
        <v>36</v>
      </c>
      <c r="BF138" s="36" t="s">
        <v>36</v>
      </c>
      <c r="BG138" s="31" t="s">
        <v>36</v>
      </c>
      <c r="BH138" s="40" t="s">
        <v>36</v>
      </c>
      <c r="BI138" s="36" t="s">
        <v>36</v>
      </c>
      <c r="BJ138" s="36" t="s">
        <v>36</v>
      </c>
      <c r="BK138" s="36" t="s">
        <v>36</v>
      </c>
      <c r="BL138" s="31" t="s">
        <v>36</v>
      </c>
      <c r="BM138" s="40" t="s">
        <v>36</v>
      </c>
      <c r="BN138" s="36" t="s">
        <v>36</v>
      </c>
      <c r="BO138" s="36" t="s">
        <v>36</v>
      </c>
      <c r="BP138" s="36" t="s">
        <v>36</v>
      </c>
      <c r="BQ138" s="31" t="s">
        <v>36</v>
      </c>
      <c r="BR138" s="40" t="s">
        <v>36</v>
      </c>
      <c r="BS138" s="36" t="s">
        <v>36</v>
      </c>
      <c r="BT138" s="36" t="s">
        <v>36</v>
      </c>
      <c r="BU138" s="36" t="s">
        <v>36</v>
      </c>
      <c r="BV138" s="36" t="s">
        <v>36</v>
      </c>
      <c r="BW138" s="36" t="s">
        <v>36</v>
      </c>
      <c r="BX138" s="36" t="s">
        <v>36</v>
      </c>
      <c r="BY138" s="25" t="s">
        <v>36</v>
      </c>
      <c r="BZ138" s="25" t="s">
        <v>36</v>
      </c>
      <c r="CA138" s="25" t="s">
        <v>36</v>
      </c>
      <c r="CB138" s="25" t="s">
        <v>36</v>
      </c>
      <c r="CC138" s="25" t="s">
        <v>36</v>
      </c>
      <c r="CD138" s="25" t="s">
        <v>36</v>
      </c>
      <c r="CE138" s="25" t="s">
        <v>36</v>
      </c>
      <c r="CF138" s="25" t="s">
        <v>36</v>
      </c>
      <c r="CG138" s="25" t="s">
        <v>36</v>
      </c>
      <c r="CH138" s="25" t="s">
        <v>36</v>
      </c>
      <c r="CI138" s="25" t="s">
        <v>36</v>
      </c>
      <c r="CJ138" s="4"/>
      <c r="CK138" s="4"/>
      <c r="CL138" s="4"/>
      <c r="CM138" s="4"/>
      <c r="CN138" s="4"/>
      <c r="CO138" s="4"/>
      <c r="CP138" s="4"/>
      <c r="CQ138" s="4"/>
      <c r="CR138" s="4"/>
      <c r="CS138" s="4"/>
      <c r="CT138" s="4"/>
      <c r="CU138" s="4"/>
      <c r="CV138" s="4"/>
      <c r="CW138" s="4"/>
      <c r="CX138" s="4"/>
      <c r="CY138" s="4"/>
      <c r="CZ138" s="4"/>
    </row>
    <row r="139" s="331" customFormat="true" ht="15" customHeight="true" x14ac:dyDescent="0.2">
      <c r="A139" s="777"/>
      <c r="B139" s="397" t="s">
        <v>19</v>
      </c>
      <c r="C139" s="112">
        <f>C160</f>
        <v>1.7130789239644242</v>
      </c>
      <c r="D139" s="111">
        <f t="shared" ref="D139:AI139" si="3">D160</f>
        <v>8.8663646315877163</v>
      </c>
      <c r="E139" s="111">
        <f t="shared" si="3"/>
        <v>15.205469673813123</v>
      </c>
      <c r="F139" s="111">
        <f t="shared" si="3"/>
        <v>0.26787150349483435</v>
      </c>
      <c r="G139" s="110">
        <f t="shared" si="3"/>
        <v>0.77094194249059211</v>
      </c>
      <c r="H139" s="109">
        <f t="shared" si="3"/>
        <v>0.56865166279472346</v>
      </c>
      <c r="I139" s="111">
        <f t="shared" si="3"/>
        <v>0.34940340919921936</v>
      </c>
      <c r="J139" s="111">
        <f t="shared" si="3"/>
        <v>6.7742110497511415E-2</v>
      </c>
      <c r="K139" s="111">
        <f t="shared" si="3"/>
        <v>3.6801897976686829E-2</v>
      </c>
      <c r="L139" s="108">
        <f t="shared" si="3"/>
        <v>8.8196993552305744E-2</v>
      </c>
      <c r="M139" s="112">
        <f t="shared" si="3"/>
        <v>25.866542781987246</v>
      </c>
      <c r="N139" s="111">
        <f t="shared" si="3"/>
        <v>16.434163599448851</v>
      </c>
      <c r="O139" s="111">
        <f t="shared" si="3"/>
        <v>13.994367116909848</v>
      </c>
      <c r="P139" s="111">
        <f t="shared" si="3"/>
        <v>12.0272845789816</v>
      </c>
      <c r="Q139" s="110">
        <f t="shared" si="3"/>
        <v>16.321684019491027</v>
      </c>
      <c r="R139" s="109">
        <f t="shared" si="3"/>
        <v>3.2954182304861983</v>
      </c>
      <c r="S139" s="111">
        <f t="shared" si="3"/>
        <v>14.431082290999356</v>
      </c>
      <c r="T139" s="111">
        <f t="shared" si="3"/>
        <v>0.93554391676862725</v>
      </c>
      <c r="U139" s="111">
        <f t="shared" si="3"/>
        <v>9.7524950680511271E-2</v>
      </c>
      <c r="V139" s="111">
        <f t="shared" si="3"/>
        <v>2.0908155245118363</v>
      </c>
      <c r="W139" s="111">
        <f t="shared" si="3"/>
        <v>4.6612151406182356</v>
      </c>
      <c r="X139" s="111">
        <f t="shared" si="3"/>
        <v>3.4545965735829616</v>
      </c>
      <c r="Y139" s="111">
        <f t="shared" si="3"/>
        <v>2.7979908534126028</v>
      </c>
      <c r="Z139" s="111">
        <f t="shared" si="3"/>
        <v>10.329504046301432</v>
      </c>
      <c r="AA139" s="111">
        <f t="shared" si="3"/>
        <v>15.434510305643586</v>
      </c>
      <c r="AB139" s="111">
        <f t="shared" si="3"/>
        <v>2.2877998975227274</v>
      </c>
      <c r="AC139" s="111">
        <f t="shared" si="3"/>
        <v>6.0898683825552622</v>
      </c>
      <c r="AD139" s="111">
        <f t="shared" si="3"/>
        <v>19.484000035313272</v>
      </c>
      <c r="AE139" s="111">
        <f t="shared" si="3"/>
        <v>14.658672262602504</v>
      </c>
      <c r="AF139" s="111">
        <f t="shared" si="3"/>
        <v>2.8458652662969754</v>
      </c>
      <c r="AG139" s="111">
        <f t="shared" si="3"/>
        <v>0.91622481616884377</v>
      </c>
      <c r="AH139" s="111">
        <f t="shared" si="3"/>
        <v>13.0850577433872</v>
      </c>
      <c r="AI139" s="108">
        <f t="shared" si="3"/>
        <v>15.28877552490157</v>
      </c>
      <c r="AJ139" s="456"/>
      <c r="AK139" s="456"/>
      <c r="AL139" s="456"/>
      <c r="AM139" s="456"/>
      <c r="AN139" s="456"/>
      <c r="AO139" s="456"/>
      <c r="AP139" s="456"/>
      <c r="AQ139" s="456"/>
      <c r="AR139" s="456"/>
      <c r="AS139" s="456"/>
      <c r="AT139" s="456"/>
      <c r="AU139" s="456"/>
      <c r="AV139" s="456"/>
      <c r="AW139" s="456"/>
      <c r="AX139" s="456"/>
      <c r="AY139" s="456"/>
      <c r="AZ139" s="169"/>
      <c r="BA139" s="809"/>
      <c r="BB139" s="597" t="s">
        <v>19</v>
      </c>
      <c r="BC139" s="40" t="s">
        <v>36</v>
      </c>
      <c r="BD139" s="36" t="s">
        <v>36</v>
      </c>
      <c r="BE139" s="36" t="s">
        <v>36</v>
      </c>
      <c r="BF139" s="36" t="s">
        <v>36</v>
      </c>
      <c r="BG139" s="31" t="s">
        <v>36</v>
      </c>
      <c r="BH139" s="40" t="s">
        <v>36</v>
      </c>
      <c r="BI139" s="36" t="s">
        <v>36</v>
      </c>
      <c r="BJ139" s="36" t="s">
        <v>36</v>
      </c>
      <c r="BK139" s="36" t="s">
        <v>36</v>
      </c>
      <c r="BL139" s="31" t="s">
        <v>36</v>
      </c>
      <c r="BM139" s="40" t="s">
        <v>36</v>
      </c>
      <c r="BN139" s="36" t="s">
        <v>36</v>
      </c>
      <c r="BO139" s="36" t="s">
        <v>36</v>
      </c>
      <c r="BP139" s="36" t="s">
        <v>36</v>
      </c>
      <c r="BQ139" s="31" t="s">
        <v>36</v>
      </c>
      <c r="BR139" s="40" t="s">
        <v>36</v>
      </c>
      <c r="BS139" s="36" t="s">
        <v>36</v>
      </c>
      <c r="BT139" s="36" t="s">
        <v>36</v>
      </c>
      <c r="BU139" s="36" t="s">
        <v>36</v>
      </c>
      <c r="BV139" s="36" t="s">
        <v>36</v>
      </c>
      <c r="BW139" s="36" t="s">
        <v>36</v>
      </c>
      <c r="BX139" s="36" t="s">
        <v>36</v>
      </c>
      <c r="BY139" s="25" t="s">
        <v>36</v>
      </c>
      <c r="BZ139" s="25" t="s">
        <v>36</v>
      </c>
      <c r="CA139" s="25" t="s">
        <v>36</v>
      </c>
      <c r="CB139" s="25" t="s">
        <v>36</v>
      </c>
      <c r="CC139" s="25" t="s">
        <v>36</v>
      </c>
      <c r="CD139" s="25" t="s">
        <v>36</v>
      </c>
      <c r="CE139" s="25" t="s">
        <v>36</v>
      </c>
      <c r="CF139" s="25" t="s">
        <v>36</v>
      </c>
      <c r="CG139" s="25" t="s">
        <v>36</v>
      </c>
      <c r="CH139" s="25" t="s">
        <v>36</v>
      </c>
      <c r="CI139" s="25" t="s">
        <v>36</v>
      </c>
      <c r="CJ139" s="4"/>
      <c r="CK139" s="4"/>
      <c r="CL139" s="4"/>
      <c r="CM139" s="4"/>
      <c r="CN139" s="4"/>
      <c r="CO139" s="4"/>
      <c r="CP139" s="4"/>
      <c r="CQ139" s="4"/>
      <c r="CR139" s="4"/>
      <c r="CS139" s="4"/>
      <c r="CT139" s="4"/>
      <c r="CU139" s="4"/>
      <c r="CV139" s="4"/>
      <c r="CW139" s="4"/>
      <c r="CX139" s="4"/>
      <c r="CY139" s="4"/>
      <c r="CZ139" s="4"/>
    </row>
    <row r="140" s="326" customFormat="true" ht="15" customHeight="true" x14ac:dyDescent="0.2">
      <c r="A140" s="777" t="s">
        <v>108</v>
      </c>
      <c r="B140" s="397" t="s">
        <v>65</v>
      </c>
      <c r="C140" s="56" t="s">
        <v>36</v>
      </c>
      <c r="D140" s="53" t="s">
        <v>36</v>
      </c>
      <c r="E140" s="53" t="s">
        <v>36</v>
      </c>
      <c r="F140" s="53" t="s">
        <v>36</v>
      </c>
      <c r="G140" s="50" t="s">
        <v>36</v>
      </c>
      <c r="H140" s="47" t="s">
        <v>36</v>
      </c>
      <c r="I140" s="53" t="s">
        <v>36</v>
      </c>
      <c r="J140" s="53" t="s">
        <v>36</v>
      </c>
      <c r="K140" s="53" t="s">
        <v>36</v>
      </c>
      <c r="L140" s="44" t="s">
        <v>36</v>
      </c>
      <c r="M140" s="56" t="s">
        <v>36</v>
      </c>
      <c r="N140" s="53" t="s">
        <v>36</v>
      </c>
      <c r="O140" s="53" t="s">
        <v>36</v>
      </c>
      <c r="P140" s="53" t="s">
        <v>36</v>
      </c>
      <c r="Q140" s="50" t="s">
        <v>36</v>
      </c>
      <c r="R140" s="47" t="s">
        <v>36</v>
      </c>
      <c r="S140" s="53" t="s">
        <v>36</v>
      </c>
      <c r="T140" s="53" t="s">
        <v>36</v>
      </c>
      <c r="U140" s="53" t="s">
        <v>36</v>
      </c>
      <c r="V140" s="53" t="s">
        <v>36</v>
      </c>
      <c r="W140" s="53" t="s">
        <v>36</v>
      </c>
      <c r="X140" s="53" t="s">
        <v>36</v>
      </c>
      <c r="Y140" s="53" t="s">
        <v>36</v>
      </c>
      <c r="Z140" s="53" t="s">
        <v>36</v>
      </c>
      <c r="AA140" s="53" t="s">
        <v>36</v>
      </c>
      <c r="AB140" s="53" t="s">
        <v>36</v>
      </c>
      <c r="AC140" s="53" t="s">
        <v>36</v>
      </c>
      <c r="AD140" s="53" t="s">
        <v>36</v>
      </c>
      <c r="AE140" s="53" t="s">
        <v>36</v>
      </c>
      <c r="AF140" s="53" t="s">
        <v>36</v>
      </c>
      <c r="AG140" s="53" t="s">
        <v>36</v>
      </c>
      <c r="AH140" s="53" t="s">
        <v>36</v>
      </c>
      <c r="AI140" s="44" t="s">
        <v>36</v>
      </c>
      <c r="AJ140" s="5"/>
      <c r="AK140" s="5"/>
      <c r="AL140" s="5"/>
      <c r="AM140" s="5"/>
      <c r="AN140" s="5"/>
      <c r="AO140" s="5"/>
      <c r="AP140" s="5"/>
      <c r="AQ140" s="5"/>
      <c r="AR140" s="5"/>
      <c r="AS140" s="5"/>
      <c r="AT140" s="5"/>
      <c r="AU140" s="5"/>
      <c r="AV140" s="5"/>
      <c r="AW140" s="5"/>
      <c r="AX140" s="5"/>
      <c r="AY140" s="5"/>
      <c r="AZ140" s="363"/>
      <c r="BA140" s="809" t="s">
        <v>108</v>
      </c>
      <c r="BB140" s="597" t="s">
        <v>65</v>
      </c>
      <c r="BC140" s="40" t="s">
        <v>36</v>
      </c>
      <c r="BD140" s="36" t="s">
        <v>36</v>
      </c>
      <c r="BE140" s="36" t="s">
        <v>36</v>
      </c>
      <c r="BF140" s="36" t="s">
        <v>36</v>
      </c>
      <c r="BG140" s="31" t="s">
        <v>36</v>
      </c>
      <c r="BH140" s="40" t="s">
        <v>36</v>
      </c>
      <c r="BI140" s="36" t="s">
        <v>36</v>
      </c>
      <c r="BJ140" s="36" t="s">
        <v>36</v>
      </c>
      <c r="BK140" s="36" t="s">
        <v>36</v>
      </c>
      <c r="BL140" s="31" t="s">
        <v>36</v>
      </c>
      <c r="BM140" s="40" t="s">
        <v>36</v>
      </c>
      <c r="BN140" s="36" t="s">
        <v>36</v>
      </c>
      <c r="BO140" s="36" t="s">
        <v>36</v>
      </c>
      <c r="BP140" s="36" t="s">
        <v>36</v>
      </c>
      <c r="BQ140" s="31" t="s">
        <v>36</v>
      </c>
      <c r="BR140" s="40" t="s">
        <v>36</v>
      </c>
      <c r="BS140" s="36" t="s">
        <v>36</v>
      </c>
      <c r="BT140" s="36" t="s">
        <v>36</v>
      </c>
      <c r="BU140" s="36" t="s">
        <v>36</v>
      </c>
      <c r="BV140" s="36" t="s">
        <v>36</v>
      </c>
      <c r="BW140" s="36" t="s">
        <v>36</v>
      </c>
      <c r="BX140" s="36" t="s">
        <v>36</v>
      </c>
      <c r="BY140" s="25" t="s">
        <v>36</v>
      </c>
      <c r="BZ140" s="25" t="s">
        <v>36</v>
      </c>
      <c r="CA140" s="25" t="s">
        <v>36</v>
      </c>
      <c r="CB140" s="25" t="s">
        <v>36</v>
      </c>
      <c r="CC140" s="25" t="s">
        <v>36</v>
      </c>
      <c r="CD140" s="25" t="s">
        <v>36</v>
      </c>
      <c r="CE140" s="25" t="s">
        <v>36</v>
      </c>
      <c r="CF140" s="25" t="s">
        <v>36</v>
      </c>
      <c r="CG140" s="25" t="s">
        <v>36</v>
      </c>
      <c r="CH140" s="25" t="s">
        <v>36</v>
      </c>
      <c r="CI140" s="25" t="s">
        <v>36</v>
      </c>
      <c r="CJ140" s="4"/>
      <c r="CK140" s="4"/>
      <c r="CL140" s="4"/>
      <c r="CM140" s="4"/>
      <c r="CN140" s="4"/>
      <c r="CO140" s="4"/>
      <c r="CP140" s="4"/>
      <c r="CQ140" s="4"/>
      <c r="CR140" s="4"/>
      <c r="CS140" s="4"/>
      <c r="CT140" s="4"/>
      <c r="CU140" s="4"/>
      <c r="CV140" s="4"/>
      <c r="CW140" s="4"/>
      <c r="CX140" s="4"/>
      <c r="CY140" s="4"/>
      <c r="CZ140" s="4"/>
    </row>
    <row r="141" s="326" customFormat="true" ht="15" customHeight="true" x14ac:dyDescent="0.2">
      <c r="A141" s="777"/>
      <c r="B141" s="397" t="s">
        <v>66</v>
      </c>
      <c r="C141" s="56" t="s">
        <v>36</v>
      </c>
      <c r="D141" s="53" t="s">
        <v>36</v>
      </c>
      <c r="E141" s="53" t="s">
        <v>36</v>
      </c>
      <c r="F141" s="53" t="s">
        <v>36</v>
      </c>
      <c r="G141" s="50" t="s">
        <v>36</v>
      </c>
      <c r="H141" s="47" t="s">
        <v>36</v>
      </c>
      <c r="I141" s="53" t="s">
        <v>36</v>
      </c>
      <c r="J141" s="53" t="s">
        <v>36</v>
      </c>
      <c r="K141" s="53" t="s">
        <v>36</v>
      </c>
      <c r="L141" s="44" t="s">
        <v>36</v>
      </c>
      <c r="M141" s="56" t="s">
        <v>36</v>
      </c>
      <c r="N141" s="53" t="s">
        <v>36</v>
      </c>
      <c r="O141" s="53" t="s">
        <v>36</v>
      </c>
      <c r="P141" s="53" t="s">
        <v>36</v>
      </c>
      <c r="Q141" s="50" t="s">
        <v>36</v>
      </c>
      <c r="R141" s="47" t="s">
        <v>36</v>
      </c>
      <c r="S141" s="53" t="s">
        <v>36</v>
      </c>
      <c r="T141" s="53" t="s">
        <v>36</v>
      </c>
      <c r="U141" s="53" t="s">
        <v>36</v>
      </c>
      <c r="V141" s="53" t="s">
        <v>36</v>
      </c>
      <c r="W141" s="53" t="s">
        <v>36</v>
      </c>
      <c r="X141" s="53" t="s">
        <v>36</v>
      </c>
      <c r="Y141" s="53" t="s">
        <v>36</v>
      </c>
      <c r="Z141" s="53" t="s">
        <v>36</v>
      </c>
      <c r="AA141" s="53" t="s">
        <v>36</v>
      </c>
      <c r="AB141" s="53" t="s">
        <v>36</v>
      </c>
      <c r="AC141" s="53" t="s">
        <v>36</v>
      </c>
      <c r="AD141" s="53" t="s">
        <v>36</v>
      </c>
      <c r="AE141" s="53" t="s">
        <v>36</v>
      </c>
      <c r="AF141" s="53" t="s">
        <v>36</v>
      </c>
      <c r="AG141" s="53" t="s">
        <v>36</v>
      </c>
      <c r="AH141" s="53" t="s">
        <v>36</v>
      </c>
      <c r="AI141" s="44" t="s">
        <v>36</v>
      </c>
      <c r="AJ141" s="5"/>
      <c r="AK141" s="5"/>
      <c r="AL141" s="5"/>
      <c r="AM141" s="5"/>
      <c r="AN141" s="5"/>
      <c r="AO141" s="5"/>
      <c r="AP141" s="5"/>
      <c r="AQ141" s="5"/>
      <c r="AR141" s="5"/>
      <c r="AS141" s="5"/>
      <c r="AT141" s="5"/>
      <c r="AU141" s="5"/>
      <c r="AV141" s="5"/>
      <c r="AW141" s="5"/>
      <c r="AX141" s="5"/>
      <c r="AY141" s="5"/>
      <c r="AZ141" s="363"/>
      <c r="BA141" s="809"/>
      <c r="BB141" s="597" t="s">
        <v>66</v>
      </c>
      <c r="BC141" s="40" t="s">
        <v>36</v>
      </c>
      <c r="BD141" s="36" t="s">
        <v>36</v>
      </c>
      <c r="BE141" s="36" t="s">
        <v>36</v>
      </c>
      <c r="BF141" s="36" t="s">
        <v>36</v>
      </c>
      <c r="BG141" s="31" t="s">
        <v>36</v>
      </c>
      <c r="BH141" s="40" t="s">
        <v>36</v>
      </c>
      <c r="BI141" s="36" t="s">
        <v>36</v>
      </c>
      <c r="BJ141" s="36" t="s">
        <v>36</v>
      </c>
      <c r="BK141" s="36" t="s">
        <v>36</v>
      </c>
      <c r="BL141" s="31" t="s">
        <v>36</v>
      </c>
      <c r="BM141" s="40" t="s">
        <v>36</v>
      </c>
      <c r="BN141" s="36" t="s">
        <v>36</v>
      </c>
      <c r="BO141" s="36" t="s">
        <v>36</v>
      </c>
      <c r="BP141" s="36" t="s">
        <v>36</v>
      </c>
      <c r="BQ141" s="31" t="s">
        <v>36</v>
      </c>
      <c r="BR141" s="40" t="s">
        <v>36</v>
      </c>
      <c r="BS141" s="36" t="s">
        <v>36</v>
      </c>
      <c r="BT141" s="36" t="s">
        <v>36</v>
      </c>
      <c r="BU141" s="36" t="s">
        <v>36</v>
      </c>
      <c r="BV141" s="36" t="s">
        <v>36</v>
      </c>
      <c r="BW141" s="36" t="s">
        <v>36</v>
      </c>
      <c r="BX141" s="36" t="s">
        <v>36</v>
      </c>
      <c r="BY141" s="25" t="s">
        <v>36</v>
      </c>
      <c r="BZ141" s="25" t="s">
        <v>36</v>
      </c>
      <c r="CA141" s="25" t="s">
        <v>36</v>
      </c>
      <c r="CB141" s="25" t="s">
        <v>36</v>
      </c>
      <c r="CC141" s="25" t="s">
        <v>36</v>
      </c>
      <c r="CD141" s="25" t="s">
        <v>36</v>
      </c>
      <c r="CE141" s="25" t="s">
        <v>36</v>
      </c>
      <c r="CF141" s="25" t="s">
        <v>36</v>
      </c>
      <c r="CG141" s="25" t="s">
        <v>36</v>
      </c>
      <c r="CH141" s="25" t="s">
        <v>36</v>
      </c>
      <c r="CI141" s="25" t="s">
        <v>36</v>
      </c>
      <c r="CJ141" s="4"/>
      <c r="CK141" s="4"/>
      <c r="CL141" s="4"/>
      <c r="CM141" s="4"/>
      <c r="CN141" s="4"/>
      <c r="CO141" s="4"/>
      <c r="CP141" s="4"/>
      <c r="CQ141" s="4"/>
      <c r="CR141" s="4"/>
      <c r="CS141" s="4"/>
      <c r="CT141" s="4"/>
      <c r="CU141" s="4"/>
      <c r="CV141" s="4"/>
      <c r="CW141" s="4"/>
      <c r="CX141" s="4"/>
      <c r="CY141" s="4"/>
      <c r="CZ141" s="4"/>
    </row>
    <row r="142" s="326" customFormat="true" ht="15" customHeight="true" x14ac:dyDescent="0.2">
      <c r="A142" s="777"/>
      <c r="B142" s="397" t="s">
        <v>67</v>
      </c>
      <c r="C142" s="56" t="s">
        <v>36</v>
      </c>
      <c r="D142" s="53" t="s">
        <v>36</v>
      </c>
      <c r="E142" s="53" t="s">
        <v>36</v>
      </c>
      <c r="F142" s="53" t="s">
        <v>36</v>
      </c>
      <c r="G142" s="50" t="s">
        <v>36</v>
      </c>
      <c r="H142" s="47" t="s">
        <v>36</v>
      </c>
      <c r="I142" s="53" t="s">
        <v>36</v>
      </c>
      <c r="J142" s="53" t="s">
        <v>36</v>
      </c>
      <c r="K142" s="53" t="s">
        <v>36</v>
      </c>
      <c r="L142" s="44" t="s">
        <v>36</v>
      </c>
      <c r="M142" s="56" t="s">
        <v>36</v>
      </c>
      <c r="N142" s="53" t="s">
        <v>36</v>
      </c>
      <c r="O142" s="53" t="s">
        <v>36</v>
      </c>
      <c r="P142" s="53" t="s">
        <v>36</v>
      </c>
      <c r="Q142" s="50" t="s">
        <v>36</v>
      </c>
      <c r="R142" s="47" t="s">
        <v>36</v>
      </c>
      <c r="S142" s="53" t="s">
        <v>36</v>
      </c>
      <c r="T142" s="53" t="s">
        <v>36</v>
      </c>
      <c r="U142" s="53" t="s">
        <v>36</v>
      </c>
      <c r="V142" s="53" t="s">
        <v>36</v>
      </c>
      <c r="W142" s="53" t="s">
        <v>36</v>
      </c>
      <c r="X142" s="53" t="s">
        <v>36</v>
      </c>
      <c r="Y142" s="53" t="s">
        <v>36</v>
      </c>
      <c r="Z142" s="53" t="s">
        <v>36</v>
      </c>
      <c r="AA142" s="53" t="s">
        <v>36</v>
      </c>
      <c r="AB142" s="53" t="s">
        <v>36</v>
      </c>
      <c r="AC142" s="53" t="s">
        <v>36</v>
      </c>
      <c r="AD142" s="53" t="s">
        <v>36</v>
      </c>
      <c r="AE142" s="53" t="s">
        <v>36</v>
      </c>
      <c r="AF142" s="53" t="s">
        <v>36</v>
      </c>
      <c r="AG142" s="53" t="s">
        <v>36</v>
      </c>
      <c r="AH142" s="53" t="s">
        <v>36</v>
      </c>
      <c r="AI142" s="44" t="s">
        <v>36</v>
      </c>
      <c r="AJ142" s="5"/>
      <c r="AK142" s="5"/>
      <c r="AL142" s="5"/>
      <c r="AM142" s="5"/>
      <c r="AN142" s="5"/>
      <c r="AO142" s="5"/>
      <c r="AP142" s="5"/>
      <c r="AQ142" s="5"/>
      <c r="AR142" s="5"/>
      <c r="AS142" s="5"/>
      <c r="AT142" s="5"/>
      <c r="AU142" s="5"/>
      <c r="AV142" s="5"/>
      <c r="AW142" s="5"/>
      <c r="AX142" s="5"/>
      <c r="AY142" s="5"/>
      <c r="AZ142" s="363"/>
      <c r="BA142" s="809"/>
      <c r="BB142" s="597" t="s">
        <v>67</v>
      </c>
      <c r="BC142" s="40" t="s">
        <v>36</v>
      </c>
      <c r="BD142" s="36" t="s">
        <v>36</v>
      </c>
      <c r="BE142" s="36" t="s">
        <v>36</v>
      </c>
      <c r="BF142" s="36" t="s">
        <v>36</v>
      </c>
      <c r="BG142" s="31" t="s">
        <v>36</v>
      </c>
      <c r="BH142" s="40" t="s">
        <v>36</v>
      </c>
      <c r="BI142" s="36" t="s">
        <v>36</v>
      </c>
      <c r="BJ142" s="36" t="s">
        <v>36</v>
      </c>
      <c r="BK142" s="36" t="s">
        <v>36</v>
      </c>
      <c r="BL142" s="31" t="s">
        <v>36</v>
      </c>
      <c r="BM142" s="40" t="s">
        <v>36</v>
      </c>
      <c r="BN142" s="36" t="s">
        <v>36</v>
      </c>
      <c r="BO142" s="36" t="s">
        <v>36</v>
      </c>
      <c r="BP142" s="36" t="s">
        <v>36</v>
      </c>
      <c r="BQ142" s="31" t="s">
        <v>36</v>
      </c>
      <c r="BR142" s="40" t="s">
        <v>36</v>
      </c>
      <c r="BS142" s="36" t="s">
        <v>36</v>
      </c>
      <c r="BT142" s="36" t="s">
        <v>36</v>
      </c>
      <c r="BU142" s="36" t="s">
        <v>36</v>
      </c>
      <c r="BV142" s="36" t="s">
        <v>36</v>
      </c>
      <c r="BW142" s="36" t="s">
        <v>36</v>
      </c>
      <c r="BX142" s="36" t="s">
        <v>36</v>
      </c>
      <c r="BY142" s="25" t="s">
        <v>36</v>
      </c>
      <c r="BZ142" s="25" t="s">
        <v>36</v>
      </c>
      <c r="CA142" s="25" t="s">
        <v>36</v>
      </c>
      <c r="CB142" s="25" t="s">
        <v>36</v>
      </c>
      <c r="CC142" s="25" t="s">
        <v>36</v>
      </c>
      <c r="CD142" s="25" t="s">
        <v>36</v>
      </c>
      <c r="CE142" s="25" t="s">
        <v>36</v>
      </c>
      <c r="CF142" s="25" t="s">
        <v>36</v>
      </c>
      <c r="CG142" s="25" t="s">
        <v>36</v>
      </c>
      <c r="CH142" s="25" t="s">
        <v>36</v>
      </c>
      <c r="CI142" s="25" t="s">
        <v>36</v>
      </c>
      <c r="CJ142" s="4"/>
      <c r="CK142" s="4"/>
      <c r="CL142" s="4"/>
      <c r="CM142" s="4"/>
      <c r="CN142" s="4"/>
      <c r="CO142" s="4"/>
      <c r="CP142" s="4"/>
      <c r="CQ142" s="4"/>
      <c r="CR142" s="4"/>
      <c r="CS142" s="4"/>
      <c r="CT142" s="4"/>
      <c r="CU142" s="4"/>
      <c r="CV142" s="4"/>
      <c r="CW142" s="4"/>
      <c r="CX142" s="4"/>
      <c r="CY142" s="4"/>
      <c r="CZ142" s="4"/>
    </row>
    <row r="143" s="326" customFormat="true" ht="15" customHeight="true" x14ac:dyDescent="0.2">
      <c r="A143" s="777"/>
      <c r="B143" s="397" t="s">
        <v>68</v>
      </c>
      <c r="C143" s="56" t="s">
        <v>36</v>
      </c>
      <c r="D143" s="53" t="s">
        <v>36</v>
      </c>
      <c r="E143" s="53" t="s">
        <v>36</v>
      </c>
      <c r="F143" s="53" t="s">
        <v>36</v>
      </c>
      <c r="G143" s="50" t="s">
        <v>36</v>
      </c>
      <c r="H143" s="47" t="s">
        <v>36</v>
      </c>
      <c r="I143" s="53" t="s">
        <v>36</v>
      </c>
      <c r="J143" s="53" t="s">
        <v>36</v>
      </c>
      <c r="K143" s="53" t="s">
        <v>36</v>
      </c>
      <c r="L143" s="44" t="s">
        <v>36</v>
      </c>
      <c r="M143" s="56" t="s">
        <v>36</v>
      </c>
      <c r="N143" s="53" t="s">
        <v>36</v>
      </c>
      <c r="O143" s="53" t="s">
        <v>36</v>
      </c>
      <c r="P143" s="53" t="s">
        <v>36</v>
      </c>
      <c r="Q143" s="50" t="s">
        <v>36</v>
      </c>
      <c r="R143" s="47" t="s">
        <v>36</v>
      </c>
      <c r="S143" s="53" t="s">
        <v>36</v>
      </c>
      <c r="T143" s="53" t="s">
        <v>36</v>
      </c>
      <c r="U143" s="53" t="s">
        <v>36</v>
      </c>
      <c r="V143" s="53" t="s">
        <v>36</v>
      </c>
      <c r="W143" s="53" t="s">
        <v>36</v>
      </c>
      <c r="X143" s="53" t="s">
        <v>36</v>
      </c>
      <c r="Y143" s="53" t="s">
        <v>36</v>
      </c>
      <c r="Z143" s="53" t="s">
        <v>36</v>
      </c>
      <c r="AA143" s="53" t="s">
        <v>36</v>
      </c>
      <c r="AB143" s="53" t="s">
        <v>36</v>
      </c>
      <c r="AC143" s="53" t="s">
        <v>36</v>
      </c>
      <c r="AD143" s="53" t="s">
        <v>36</v>
      </c>
      <c r="AE143" s="53" t="s">
        <v>36</v>
      </c>
      <c r="AF143" s="53" t="s">
        <v>36</v>
      </c>
      <c r="AG143" s="53" t="s">
        <v>36</v>
      </c>
      <c r="AH143" s="53" t="s">
        <v>36</v>
      </c>
      <c r="AI143" s="44" t="s">
        <v>36</v>
      </c>
      <c r="AJ143" s="5"/>
      <c r="AK143" s="5"/>
      <c r="AL143" s="5"/>
      <c r="AM143" s="5"/>
      <c r="AN143" s="5"/>
      <c r="AO143" s="5"/>
      <c r="AP143" s="5"/>
      <c r="AQ143" s="5"/>
      <c r="AR143" s="5"/>
      <c r="AS143" s="5"/>
      <c r="AT143" s="5"/>
      <c r="AU143" s="5"/>
      <c r="AV143" s="5"/>
      <c r="AW143" s="5"/>
      <c r="AX143" s="5"/>
      <c r="AY143" s="5"/>
      <c r="AZ143" s="363"/>
      <c r="BA143" s="809"/>
      <c r="BB143" s="597" t="s">
        <v>68</v>
      </c>
      <c r="BC143" s="40" t="s">
        <v>36</v>
      </c>
      <c r="BD143" s="36" t="s">
        <v>36</v>
      </c>
      <c r="BE143" s="36" t="s">
        <v>36</v>
      </c>
      <c r="BF143" s="36" t="s">
        <v>36</v>
      </c>
      <c r="BG143" s="31" t="s">
        <v>36</v>
      </c>
      <c r="BH143" s="40" t="s">
        <v>36</v>
      </c>
      <c r="BI143" s="36" t="s">
        <v>36</v>
      </c>
      <c r="BJ143" s="36" t="s">
        <v>36</v>
      </c>
      <c r="BK143" s="36" t="s">
        <v>36</v>
      </c>
      <c r="BL143" s="31" t="s">
        <v>36</v>
      </c>
      <c r="BM143" s="40" t="s">
        <v>36</v>
      </c>
      <c r="BN143" s="36" t="s">
        <v>36</v>
      </c>
      <c r="BO143" s="36" t="s">
        <v>36</v>
      </c>
      <c r="BP143" s="36" t="s">
        <v>36</v>
      </c>
      <c r="BQ143" s="31" t="s">
        <v>36</v>
      </c>
      <c r="BR143" s="40" t="s">
        <v>36</v>
      </c>
      <c r="BS143" s="36" t="s">
        <v>36</v>
      </c>
      <c r="BT143" s="36" t="s">
        <v>36</v>
      </c>
      <c r="BU143" s="36" t="s">
        <v>36</v>
      </c>
      <c r="BV143" s="36" t="s">
        <v>36</v>
      </c>
      <c r="BW143" s="36" t="s">
        <v>36</v>
      </c>
      <c r="BX143" s="36" t="s">
        <v>36</v>
      </c>
      <c r="BY143" s="25" t="s">
        <v>36</v>
      </c>
      <c r="BZ143" s="25" t="s">
        <v>36</v>
      </c>
      <c r="CA143" s="25" t="s">
        <v>36</v>
      </c>
      <c r="CB143" s="25" t="s">
        <v>36</v>
      </c>
      <c r="CC143" s="25" t="s">
        <v>36</v>
      </c>
      <c r="CD143" s="25" t="s">
        <v>36</v>
      </c>
      <c r="CE143" s="25" t="s">
        <v>36</v>
      </c>
      <c r="CF143" s="25" t="s">
        <v>36</v>
      </c>
      <c r="CG143" s="25" t="s">
        <v>36</v>
      </c>
      <c r="CH143" s="25" t="s">
        <v>36</v>
      </c>
      <c r="CI143" s="25" t="s">
        <v>36</v>
      </c>
      <c r="CJ143" s="4"/>
      <c r="CK143" s="4"/>
      <c r="CL143" s="4"/>
      <c r="CM143" s="4"/>
      <c r="CN143" s="4"/>
      <c r="CO143" s="4"/>
      <c r="CP143" s="4"/>
      <c r="CQ143" s="4"/>
      <c r="CR143" s="4"/>
      <c r="CS143" s="4"/>
      <c r="CT143" s="4"/>
      <c r="CU143" s="4"/>
      <c r="CV143" s="4"/>
      <c r="CW143" s="4"/>
      <c r="CX143" s="4"/>
      <c r="CY143" s="4"/>
      <c r="CZ143" s="4"/>
    </row>
    <row r="144" s="326" customFormat="true" ht="15" customHeight="true" x14ac:dyDescent="0.2">
      <c r="A144" s="777" t="s">
        <v>109</v>
      </c>
      <c r="B144" s="397" t="s">
        <v>65</v>
      </c>
      <c r="C144" s="56" t="s">
        <v>36</v>
      </c>
      <c r="D144" s="53" t="s">
        <v>36</v>
      </c>
      <c r="E144" s="53" t="s">
        <v>36</v>
      </c>
      <c r="F144" s="53" t="s">
        <v>36</v>
      </c>
      <c r="G144" s="50" t="s">
        <v>36</v>
      </c>
      <c r="H144" s="47" t="s">
        <v>36</v>
      </c>
      <c r="I144" s="53" t="s">
        <v>36</v>
      </c>
      <c r="J144" s="53" t="s">
        <v>36</v>
      </c>
      <c r="K144" s="53" t="s">
        <v>36</v>
      </c>
      <c r="L144" s="44" t="s">
        <v>36</v>
      </c>
      <c r="M144" s="56" t="s">
        <v>36</v>
      </c>
      <c r="N144" s="53" t="s">
        <v>36</v>
      </c>
      <c r="O144" s="53" t="s">
        <v>36</v>
      </c>
      <c r="P144" s="53" t="s">
        <v>36</v>
      </c>
      <c r="Q144" s="50" t="s">
        <v>36</v>
      </c>
      <c r="R144" s="47" t="s">
        <v>36</v>
      </c>
      <c r="S144" s="53" t="s">
        <v>36</v>
      </c>
      <c r="T144" s="53" t="s">
        <v>36</v>
      </c>
      <c r="U144" s="53" t="s">
        <v>36</v>
      </c>
      <c r="V144" s="53" t="s">
        <v>36</v>
      </c>
      <c r="W144" s="53" t="s">
        <v>36</v>
      </c>
      <c r="X144" s="53" t="s">
        <v>36</v>
      </c>
      <c r="Y144" s="53" t="s">
        <v>36</v>
      </c>
      <c r="Z144" s="53" t="s">
        <v>36</v>
      </c>
      <c r="AA144" s="53" t="s">
        <v>36</v>
      </c>
      <c r="AB144" s="53" t="s">
        <v>36</v>
      </c>
      <c r="AC144" s="53" t="s">
        <v>36</v>
      </c>
      <c r="AD144" s="53" t="s">
        <v>36</v>
      </c>
      <c r="AE144" s="53" t="s">
        <v>36</v>
      </c>
      <c r="AF144" s="53" t="s">
        <v>36</v>
      </c>
      <c r="AG144" s="53" t="s">
        <v>36</v>
      </c>
      <c r="AH144" s="53" t="s">
        <v>36</v>
      </c>
      <c r="AI144" s="44" t="s">
        <v>36</v>
      </c>
      <c r="AJ144" s="5"/>
      <c r="AK144" s="5"/>
      <c r="AL144" s="5"/>
      <c r="AM144" s="5"/>
      <c r="AN144" s="5"/>
      <c r="AO144" s="5"/>
      <c r="AP144" s="5"/>
      <c r="AQ144" s="5"/>
      <c r="AR144" s="5"/>
      <c r="AS144" s="5"/>
      <c r="AT144" s="5"/>
      <c r="AU144" s="5"/>
      <c r="AV144" s="5"/>
      <c r="AW144" s="5"/>
      <c r="AX144" s="5"/>
      <c r="AY144" s="5"/>
      <c r="AZ144" s="363"/>
      <c r="BA144" s="809" t="s">
        <v>109</v>
      </c>
      <c r="BB144" s="597" t="s">
        <v>65</v>
      </c>
      <c r="BC144" s="40" t="s">
        <v>36</v>
      </c>
      <c r="BD144" s="36" t="s">
        <v>36</v>
      </c>
      <c r="BE144" s="36" t="s">
        <v>36</v>
      </c>
      <c r="BF144" s="36" t="s">
        <v>36</v>
      </c>
      <c r="BG144" s="31" t="s">
        <v>36</v>
      </c>
      <c r="BH144" s="40" t="s">
        <v>36</v>
      </c>
      <c r="BI144" s="36" t="s">
        <v>36</v>
      </c>
      <c r="BJ144" s="36" t="s">
        <v>36</v>
      </c>
      <c r="BK144" s="36" t="s">
        <v>36</v>
      </c>
      <c r="BL144" s="31" t="s">
        <v>36</v>
      </c>
      <c r="BM144" s="40" t="s">
        <v>36</v>
      </c>
      <c r="BN144" s="36" t="s">
        <v>36</v>
      </c>
      <c r="BO144" s="36" t="s">
        <v>36</v>
      </c>
      <c r="BP144" s="36" t="s">
        <v>36</v>
      </c>
      <c r="BQ144" s="31" t="s">
        <v>36</v>
      </c>
      <c r="BR144" s="40" t="s">
        <v>36</v>
      </c>
      <c r="BS144" s="36" t="s">
        <v>36</v>
      </c>
      <c r="BT144" s="36" t="s">
        <v>36</v>
      </c>
      <c r="BU144" s="36" t="s">
        <v>36</v>
      </c>
      <c r="BV144" s="36" t="s">
        <v>36</v>
      </c>
      <c r="BW144" s="36" t="s">
        <v>36</v>
      </c>
      <c r="BX144" s="36" t="s">
        <v>36</v>
      </c>
      <c r="BY144" s="25" t="s">
        <v>36</v>
      </c>
      <c r="BZ144" s="25" t="s">
        <v>36</v>
      </c>
      <c r="CA144" s="25" t="s">
        <v>36</v>
      </c>
      <c r="CB144" s="25" t="s">
        <v>36</v>
      </c>
      <c r="CC144" s="25" t="s">
        <v>36</v>
      </c>
      <c r="CD144" s="25" t="s">
        <v>36</v>
      </c>
      <c r="CE144" s="25" t="s">
        <v>36</v>
      </c>
      <c r="CF144" s="25" t="s">
        <v>36</v>
      </c>
      <c r="CG144" s="25" t="s">
        <v>36</v>
      </c>
      <c r="CH144" s="25" t="s">
        <v>36</v>
      </c>
      <c r="CI144" s="25" t="s">
        <v>36</v>
      </c>
      <c r="CJ144" s="4"/>
      <c r="CK144" s="4"/>
      <c r="CL144" s="4"/>
      <c r="CM144" s="4"/>
      <c r="CN144" s="4"/>
      <c r="CO144" s="4"/>
      <c r="CP144" s="4"/>
      <c r="CQ144" s="4"/>
      <c r="CR144" s="4"/>
      <c r="CS144" s="4"/>
      <c r="CT144" s="4"/>
      <c r="CU144" s="4"/>
      <c r="CV144" s="4"/>
      <c r="CW144" s="4"/>
      <c r="CX144" s="4"/>
      <c r="CY144" s="4"/>
      <c r="CZ144" s="4"/>
    </row>
    <row r="145" s="326" customFormat="true" ht="15" customHeight="true" x14ac:dyDescent="0.2">
      <c r="A145" s="777"/>
      <c r="B145" s="397" t="s">
        <v>66</v>
      </c>
      <c r="C145" s="56" t="s">
        <v>36</v>
      </c>
      <c r="D145" s="53" t="s">
        <v>36</v>
      </c>
      <c r="E145" s="53" t="s">
        <v>36</v>
      </c>
      <c r="F145" s="53" t="s">
        <v>36</v>
      </c>
      <c r="G145" s="50" t="s">
        <v>36</v>
      </c>
      <c r="H145" s="47" t="s">
        <v>36</v>
      </c>
      <c r="I145" s="53" t="s">
        <v>36</v>
      </c>
      <c r="J145" s="53" t="s">
        <v>36</v>
      </c>
      <c r="K145" s="53" t="s">
        <v>36</v>
      </c>
      <c r="L145" s="44" t="s">
        <v>36</v>
      </c>
      <c r="M145" s="56" t="s">
        <v>36</v>
      </c>
      <c r="N145" s="53" t="s">
        <v>36</v>
      </c>
      <c r="O145" s="53" t="s">
        <v>36</v>
      </c>
      <c r="P145" s="53" t="s">
        <v>36</v>
      </c>
      <c r="Q145" s="50" t="s">
        <v>36</v>
      </c>
      <c r="R145" s="47" t="s">
        <v>36</v>
      </c>
      <c r="S145" s="53" t="s">
        <v>36</v>
      </c>
      <c r="T145" s="53" t="s">
        <v>36</v>
      </c>
      <c r="U145" s="53" t="s">
        <v>36</v>
      </c>
      <c r="V145" s="53" t="s">
        <v>36</v>
      </c>
      <c r="W145" s="53" t="s">
        <v>36</v>
      </c>
      <c r="X145" s="53" t="s">
        <v>36</v>
      </c>
      <c r="Y145" s="53" t="s">
        <v>36</v>
      </c>
      <c r="Z145" s="53" t="s">
        <v>36</v>
      </c>
      <c r="AA145" s="53" t="s">
        <v>36</v>
      </c>
      <c r="AB145" s="53" t="s">
        <v>36</v>
      </c>
      <c r="AC145" s="53" t="s">
        <v>36</v>
      </c>
      <c r="AD145" s="53" t="s">
        <v>36</v>
      </c>
      <c r="AE145" s="53" t="s">
        <v>36</v>
      </c>
      <c r="AF145" s="53" t="s">
        <v>36</v>
      </c>
      <c r="AG145" s="53" t="s">
        <v>36</v>
      </c>
      <c r="AH145" s="53" t="s">
        <v>36</v>
      </c>
      <c r="AI145" s="44" t="s">
        <v>36</v>
      </c>
      <c r="AJ145" s="5"/>
      <c r="AK145" s="5"/>
      <c r="AL145" s="5"/>
      <c r="AM145" s="5"/>
      <c r="AN145" s="5"/>
      <c r="AO145" s="5"/>
      <c r="AP145" s="5"/>
      <c r="AQ145" s="5"/>
      <c r="AR145" s="5"/>
      <c r="AS145" s="5"/>
      <c r="AT145" s="5"/>
      <c r="AU145" s="5"/>
      <c r="AV145" s="5"/>
      <c r="AW145" s="5"/>
      <c r="AX145" s="5"/>
      <c r="AY145" s="5"/>
      <c r="AZ145" s="363"/>
      <c r="BA145" s="809"/>
      <c r="BB145" s="597" t="s">
        <v>66</v>
      </c>
      <c r="BC145" s="40" t="s">
        <v>36</v>
      </c>
      <c r="BD145" s="36" t="s">
        <v>36</v>
      </c>
      <c r="BE145" s="36" t="s">
        <v>36</v>
      </c>
      <c r="BF145" s="36" t="s">
        <v>36</v>
      </c>
      <c r="BG145" s="31" t="s">
        <v>36</v>
      </c>
      <c r="BH145" s="40" t="s">
        <v>36</v>
      </c>
      <c r="BI145" s="36" t="s">
        <v>36</v>
      </c>
      <c r="BJ145" s="36" t="s">
        <v>36</v>
      </c>
      <c r="BK145" s="36" t="s">
        <v>36</v>
      </c>
      <c r="BL145" s="31" t="s">
        <v>36</v>
      </c>
      <c r="BM145" s="40" t="s">
        <v>36</v>
      </c>
      <c r="BN145" s="36" t="s">
        <v>36</v>
      </c>
      <c r="BO145" s="36" t="s">
        <v>36</v>
      </c>
      <c r="BP145" s="36" t="s">
        <v>36</v>
      </c>
      <c r="BQ145" s="31" t="s">
        <v>36</v>
      </c>
      <c r="BR145" s="40" t="s">
        <v>36</v>
      </c>
      <c r="BS145" s="36" t="s">
        <v>36</v>
      </c>
      <c r="BT145" s="36" t="s">
        <v>36</v>
      </c>
      <c r="BU145" s="36" t="s">
        <v>36</v>
      </c>
      <c r="BV145" s="36" t="s">
        <v>36</v>
      </c>
      <c r="BW145" s="36" t="s">
        <v>36</v>
      </c>
      <c r="BX145" s="36" t="s">
        <v>36</v>
      </c>
      <c r="BY145" s="25" t="s">
        <v>36</v>
      </c>
      <c r="BZ145" s="25" t="s">
        <v>36</v>
      </c>
      <c r="CA145" s="25" t="s">
        <v>36</v>
      </c>
      <c r="CB145" s="25" t="s">
        <v>36</v>
      </c>
      <c r="CC145" s="25" t="s">
        <v>36</v>
      </c>
      <c r="CD145" s="25" t="s">
        <v>36</v>
      </c>
      <c r="CE145" s="25" t="s">
        <v>36</v>
      </c>
      <c r="CF145" s="25" t="s">
        <v>36</v>
      </c>
      <c r="CG145" s="25" t="s">
        <v>36</v>
      </c>
      <c r="CH145" s="25" t="s">
        <v>36</v>
      </c>
      <c r="CI145" s="25" t="s">
        <v>36</v>
      </c>
      <c r="CJ145" s="4"/>
      <c r="CK145" s="4"/>
      <c r="CL145" s="4"/>
      <c r="CM145" s="4"/>
      <c r="CN145" s="4"/>
      <c r="CO145" s="4"/>
      <c r="CP145" s="4"/>
      <c r="CQ145" s="4"/>
      <c r="CR145" s="4"/>
      <c r="CS145" s="4"/>
      <c r="CT145" s="4"/>
      <c r="CU145" s="4"/>
      <c r="CV145" s="4"/>
      <c r="CW145" s="4"/>
      <c r="CX145" s="4"/>
      <c r="CY145" s="4"/>
      <c r="CZ145" s="4"/>
    </row>
    <row r="146" s="326" customFormat="true" ht="15" customHeight="true" x14ac:dyDescent="0.2">
      <c r="A146" s="777"/>
      <c r="B146" s="397" t="s">
        <v>67</v>
      </c>
      <c r="C146" s="56" t="s">
        <v>36</v>
      </c>
      <c r="D146" s="53" t="s">
        <v>36</v>
      </c>
      <c r="E146" s="53" t="s">
        <v>36</v>
      </c>
      <c r="F146" s="53" t="s">
        <v>36</v>
      </c>
      <c r="G146" s="50" t="s">
        <v>36</v>
      </c>
      <c r="H146" s="47" t="s">
        <v>36</v>
      </c>
      <c r="I146" s="53" t="s">
        <v>36</v>
      </c>
      <c r="J146" s="53" t="s">
        <v>36</v>
      </c>
      <c r="K146" s="53" t="s">
        <v>36</v>
      </c>
      <c r="L146" s="44" t="s">
        <v>36</v>
      </c>
      <c r="M146" s="56" t="s">
        <v>36</v>
      </c>
      <c r="N146" s="53" t="s">
        <v>36</v>
      </c>
      <c r="O146" s="53" t="s">
        <v>36</v>
      </c>
      <c r="P146" s="53" t="s">
        <v>36</v>
      </c>
      <c r="Q146" s="50" t="s">
        <v>36</v>
      </c>
      <c r="R146" s="47" t="s">
        <v>36</v>
      </c>
      <c r="S146" s="53" t="s">
        <v>36</v>
      </c>
      <c r="T146" s="53" t="s">
        <v>36</v>
      </c>
      <c r="U146" s="53" t="s">
        <v>36</v>
      </c>
      <c r="V146" s="53" t="s">
        <v>36</v>
      </c>
      <c r="W146" s="53" t="s">
        <v>36</v>
      </c>
      <c r="X146" s="53" t="s">
        <v>36</v>
      </c>
      <c r="Y146" s="53" t="s">
        <v>36</v>
      </c>
      <c r="Z146" s="53" t="s">
        <v>36</v>
      </c>
      <c r="AA146" s="53" t="s">
        <v>36</v>
      </c>
      <c r="AB146" s="53" t="s">
        <v>36</v>
      </c>
      <c r="AC146" s="53" t="s">
        <v>36</v>
      </c>
      <c r="AD146" s="53" t="s">
        <v>36</v>
      </c>
      <c r="AE146" s="53" t="s">
        <v>36</v>
      </c>
      <c r="AF146" s="53" t="s">
        <v>36</v>
      </c>
      <c r="AG146" s="53" t="s">
        <v>36</v>
      </c>
      <c r="AH146" s="53" t="s">
        <v>36</v>
      </c>
      <c r="AI146" s="44" t="s">
        <v>36</v>
      </c>
      <c r="AJ146" s="5"/>
      <c r="AK146" s="5"/>
      <c r="AL146" s="5"/>
      <c r="AM146" s="5"/>
      <c r="AN146" s="5"/>
      <c r="AO146" s="5"/>
      <c r="AP146" s="5"/>
      <c r="AQ146" s="5"/>
      <c r="AR146" s="5"/>
      <c r="AS146" s="5"/>
      <c r="AT146" s="5"/>
      <c r="AU146" s="5"/>
      <c r="AV146" s="5"/>
      <c r="AW146" s="5"/>
      <c r="AX146" s="5"/>
      <c r="AY146" s="5"/>
      <c r="AZ146" s="363"/>
      <c r="BA146" s="809"/>
      <c r="BB146" s="597" t="s">
        <v>67</v>
      </c>
      <c r="BC146" s="40" t="s">
        <v>36</v>
      </c>
      <c r="BD146" s="36" t="s">
        <v>36</v>
      </c>
      <c r="BE146" s="36" t="s">
        <v>36</v>
      </c>
      <c r="BF146" s="36" t="s">
        <v>36</v>
      </c>
      <c r="BG146" s="31" t="s">
        <v>36</v>
      </c>
      <c r="BH146" s="40" t="s">
        <v>36</v>
      </c>
      <c r="BI146" s="36" t="s">
        <v>36</v>
      </c>
      <c r="BJ146" s="36" t="s">
        <v>36</v>
      </c>
      <c r="BK146" s="36" t="s">
        <v>36</v>
      </c>
      <c r="BL146" s="31" t="s">
        <v>36</v>
      </c>
      <c r="BM146" s="40" t="s">
        <v>36</v>
      </c>
      <c r="BN146" s="36" t="s">
        <v>36</v>
      </c>
      <c r="BO146" s="36" t="s">
        <v>36</v>
      </c>
      <c r="BP146" s="36" t="s">
        <v>36</v>
      </c>
      <c r="BQ146" s="31" t="s">
        <v>36</v>
      </c>
      <c r="BR146" s="40" t="s">
        <v>36</v>
      </c>
      <c r="BS146" s="36" t="s">
        <v>36</v>
      </c>
      <c r="BT146" s="36" t="s">
        <v>36</v>
      </c>
      <c r="BU146" s="36" t="s">
        <v>36</v>
      </c>
      <c r="BV146" s="36" t="s">
        <v>36</v>
      </c>
      <c r="BW146" s="36" t="s">
        <v>36</v>
      </c>
      <c r="BX146" s="36" t="s">
        <v>36</v>
      </c>
      <c r="BY146" s="25" t="s">
        <v>36</v>
      </c>
      <c r="BZ146" s="25" t="s">
        <v>36</v>
      </c>
      <c r="CA146" s="25" t="s">
        <v>36</v>
      </c>
      <c r="CB146" s="25" t="s">
        <v>36</v>
      </c>
      <c r="CC146" s="25" t="s">
        <v>36</v>
      </c>
      <c r="CD146" s="25" t="s">
        <v>36</v>
      </c>
      <c r="CE146" s="25" t="s">
        <v>36</v>
      </c>
      <c r="CF146" s="25" t="s">
        <v>36</v>
      </c>
      <c r="CG146" s="25" t="s">
        <v>36</v>
      </c>
      <c r="CH146" s="25" t="s">
        <v>36</v>
      </c>
      <c r="CI146" s="25" t="s">
        <v>36</v>
      </c>
      <c r="CJ146" s="4"/>
      <c r="CK146" s="4"/>
      <c r="CL146" s="4"/>
      <c r="CM146" s="4"/>
      <c r="CN146" s="4"/>
      <c r="CO146" s="4"/>
      <c r="CP146" s="4"/>
      <c r="CQ146" s="4"/>
      <c r="CR146" s="4"/>
      <c r="CS146" s="4"/>
      <c r="CT146" s="4"/>
      <c r="CU146" s="4"/>
      <c r="CV146" s="4"/>
      <c r="CW146" s="4"/>
      <c r="CX146" s="4"/>
      <c r="CY146" s="4"/>
      <c r="CZ146" s="4"/>
    </row>
    <row r="147" s="326" customFormat="true" ht="15" customHeight="true" x14ac:dyDescent="0.2">
      <c r="A147" s="777"/>
      <c r="B147" s="397" t="s">
        <v>68</v>
      </c>
      <c r="C147" s="56" t="s">
        <v>36</v>
      </c>
      <c r="D147" s="53" t="s">
        <v>36</v>
      </c>
      <c r="E147" s="53" t="s">
        <v>36</v>
      </c>
      <c r="F147" s="53" t="s">
        <v>36</v>
      </c>
      <c r="G147" s="50" t="s">
        <v>36</v>
      </c>
      <c r="H147" s="47" t="s">
        <v>36</v>
      </c>
      <c r="I147" s="53" t="s">
        <v>36</v>
      </c>
      <c r="J147" s="53" t="s">
        <v>36</v>
      </c>
      <c r="K147" s="53" t="s">
        <v>36</v>
      </c>
      <c r="L147" s="44" t="s">
        <v>36</v>
      </c>
      <c r="M147" s="56" t="s">
        <v>36</v>
      </c>
      <c r="N147" s="53" t="s">
        <v>36</v>
      </c>
      <c r="O147" s="53" t="s">
        <v>36</v>
      </c>
      <c r="P147" s="53" t="s">
        <v>36</v>
      </c>
      <c r="Q147" s="50" t="s">
        <v>36</v>
      </c>
      <c r="R147" s="47" t="s">
        <v>36</v>
      </c>
      <c r="S147" s="53" t="s">
        <v>36</v>
      </c>
      <c r="T147" s="53" t="s">
        <v>36</v>
      </c>
      <c r="U147" s="53" t="s">
        <v>36</v>
      </c>
      <c r="V147" s="53" t="s">
        <v>36</v>
      </c>
      <c r="W147" s="53" t="s">
        <v>36</v>
      </c>
      <c r="X147" s="53" t="s">
        <v>36</v>
      </c>
      <c r="Y147" s="53" t="s">
        <v>36</v>
      </c>
      <c r="Z147" s="53" t="s">
        <v>36</v>
      </c>
      <c r="AA147" s="53" t="s">
        <v>36</v>
      </c>
      <c r="AB147" s="53" t="s">
        <v>36</v>
      </c>
      <c r="AC147" s="53" t="s">
        <v>36</v>
      </c>
      <c r="AD147" s="53" t="s">
        <v>36</v>
      </c>
      <c r="AE147" s="53" t="s">
        <v>36</v>
      </c>
      <c r="AF147" s="53" t="s">
        <v>36</v>
      </c>
      <c r="AG147" s="53" t="s">
        <v>36</v>
      </c>
      <c r="AH147" s="53" t="s">
        <v>36</v>
      </c>
      <c r="AI147" s="44" t="s">
        <v>36</v>
      </c>
      <c r="AJ147" s="5"/>
      <c r="AK147" s="5"/>
      <c r="AL147" s="5"/>
      <c r="AM147" s="5"/>
      <c r="AN147" s="5"/>
      <c r="AO147" s="5"/>
      <c r="AP147" s="5"/>
      <c r="AQ147" s="5"/>
      <c r="AR147" s="5"/>
      <c r="AS147" s="5"/>
      <c r="AT147" s="5"/>
      <c r="AU147" s="5"/>
      <c r="AV147" s="5"/>
      <c r="AW147" s="5"/>
      <c r="AX147" s="5"/>
      <c r="AY147" s="5"/>
      <c r="AZ147" s="363"/>
      <c r="BA147" s="809"/>
      <c r="BB147" s="597" t="s">
        <v>68</v>
      </c>
      <c r="BC147" s="40" t="s">
        <v>36</v>
      </c>
      <c r="BD147" s="36" t="s">
        <v>36</v>
      </c>
      <c r="BE147" s="36" t="s">
        <v>36</v>
      </c>
      <c r="BF147" s="36" t="s">
        <v>36</v>
      </c>
      <c r="BG147" s="31" t="s">
        <v>36</v>
      </c>
      <c r="BH147" s="40" t="s">
        <v>36</v>
      </c>
      <c r="BI147" s="36" t="s">
        <v>36</v>
      </c>
      <c r="BJ147" s="36" t="s">
        <v>36</v>
      </c>
      <c r="BK147" s="36" t="s">
        <v>36</v>
      </c>
      <c r="BL147" s="31" t="s">
        <v>36</v>
      </c>
      <c r="BM147" s="40" t="s">
        <v>36</v>
      </c>
      <c r="BN147" s="36" t="s">
        <v>36</v>
      </c>
      <c r="BO147" s="36" t="s">
        <v>36</v>
      </c>
      <c r="BP147" s="36" t="s">
        <v>36</v>
      </c>
      <c r="BQ147" s="31" t="s">
        <v>36</v>
      </c>
      <c r="BR147" s="40" t="s">
        <v>36</v>
      </c>
      <c r="BS147" s="36" t="s">
        <v>36</v>
      </c>
      <c r="BT147" s="36" t="s">
        <v>36</v>
      </c>
      <c r="BU147" s="36" t="s">
        <v>36</v>
      </c>
      <c r="BV147" s="36" t="s">
        <v>36</v>
      </c>
      <c r="BW147" s="36" t="s">
        <v>36</v>
      </c>
      <c r="BX147" s="36" t="s">
        <v>36</v>
      </c>
      <c r="BY147" s="25" t="s">
        <v>36</v>
      </c>
      <c r="BZ147" s="25" t="s">
        <v>36</v>
      </c>
      <c r="CA147" s="25" t="s">
        <v>36</v>
      </c>
      <c r="CB147" s="25" t="s">
        <v>36</v>
      </c>
      <c r="CC147" s="25" t="s">
        <v>36</v>
      </c>
      <c r="CD147" s="25" t="s">
        <v>36</v>
      </c>
      <c r="CE147" s="25" t="s">
        <v>36</v>
      </c>
      <c r="CF147" s="25" t="s">
        <v>36</v>
      </c>
      <c r="CG147" s="25" t="s">
        <v>36</v>
      </c>
      <c r="CH147" s="25" t="s">
        <v>36</v>
      </c>
      <c r="CI147" s="25" t="s">
        <v>36</v>
      </c>
      <c r="CJ147" s="4"/>
      <c r="CK147" s="4"/>
      <c r="CL147" s="4"/>
      <c r="CM147" s="4"/>
      <c r="CN147" s="4"/>
      <c r="CO147" s="4"/>
      <c r="CP147" s="4"/>
      <c r="CQ147" s="4"/>
      <c r="CR147" s="4"/>
      <c r="CS147" s="4"/>
      <c r="CT147" s="4"/>
      <c r="CU147" s="4"/>
      <c r="CV147" s="4"/>
      <c r="CW147" s="4"/>
      <c r="CX147" s="4"/>
      <c r="CY147" s="4"/>
      <c r="CZ147" s="4"/>
    </row>
    <row r="148" s="326" customFormat="true" ht="15" customHeight="true" x14ac:dyDescent="0.2">
      <c r="A148" s="777" t="s">
        <v>110</v>
      </c>
      <c r="B148" s="397" t="s">
        <v>50</v>
      </c>
      <c r="C148" s="56" t="s">
        <v>36</v>
      </c>
      <c r="D148" s="53" t="s">
        <v>36</v>
      </c>
      <c r="E148" s="53" t="s">
        <v>36</v>
      </c>
      <c r="F148" s="53" t="s">
        <v>36</v>
      </c>
      <c r="G148" s="50" t="s">
        <v>36</v>
      </c>
      <c r="H148" s="47" t="s">
        <v>36</v>
      </c>
      <c r="I148" s="53" t="s">
        <v>36</v>
      </c>
      <c r="J148" s="53" t="s">
        <v>36</v>
      </c>
      <c r="K148" s="53" t="s">
        <v>36</v>
      </c>
      <c r="L148" s="44" t="s">
        <v>36</v>
      </c>
      <c r="M148" s="56" t="s">
        <v>36</v>
      </c>
      <c r="N148" s="53" t="s">
        <v>36</v>
      </c>
      <c r="O148" s="53" t="s">
        <v>36</v>
      </c>
      <c r="P148" s="53" t="s">
        <v>36</v>
      </c>
      <c r="Q148" s="50" t="s">
        <v>36</v>
      </c>
      <c r="R148" s="47" t="s">
        <v>36</v>
      </c>
      <c r="S148" s="53" t="s">
        <v>36</v>
      </c>
      <c r="T148" s="53" t="s">
        <v>36</v>
      </c>
      <c r="U148" s="53" t="s">
        <v>36</v>
      </c>
      <c r="V148" s="53" t="s">
        <v>36</v>
      </c>
      <c r="W148" s="53" t="s">
        <v>36</v>
      </c>
      <c r="X148" s="53" t="s">
        <v>36</v>
      </c>
      <c r="Y148" s="53" t="s">
        <v>36</v>
      </c>
      <c r="Z148" s="53" t="s">
        <v>36</v>
      </c>
      <c r="AA148" s="53" t="s">
        <v>36</v>
      </c>
      <c r="AB148" s="53" t="s">
        <v>36</v>
      </c>
      <c r="AC148" s="53" t="s">
        <v>36</v>
      </c>
      <c r="AD148" s="53" t="s">
        <v>36</v>
      </c>
      <c r="AE148" s="53" t="s">
        <v>36</v>
      </c>
      <c r="AF148" s="53" t="s">
        <v>36</v>
      </c>
      <c r="AG148" s="53" t="s">
        <v>36</v>
      </c>
      <c r="AH148" s="53" t="s">
        <v>36</v>
      </c>
      <c r="AI148" s="44" t="s">
        <v>36</v>
      </c>
      <c r="AJ148" s="5"/>
      <c r="AK148" s="5"/>
      <c r="AL148" s="5"/>
      <c r="AM148" s="5"/>
      <c r="AN148" s="5"/>
      <c r="AO148" s="5"/>
      <c r="AP148" s="5"/>
      <c r="AQ148" s="5"/>
      <c r="AR148" s="5"/>
      <c r="AS148" s="5"/>
      <c r="AT148" s="5"/>
      <c r="AU148" s="5"/>
      <c r="AV148" s="5"/>
      <c r="AW148" s="5"/>
      <c r="AX148" s="5"/>
      <c r="AY148" s="5"/>
      <c r="AZ148" s="363"/>
      <c r="BA148" s="809" t="s">
        <v>110</v>
      </c>
      <c r="BB148" s="597" t="s">
        <v>50</v>
      </c>
      <c r="BC148" s="40" t="s">
        <v>36</v>
      </c>
      <c r="BD148" s="36" t="s">
        <v>36</v>
      </c>
      <c r="BE148" s="36" t="s">
        <v>36</v>
      </c>
      <c r="BF148" s="36" t="s">
        <v>36</v>
      </c>
      <c r="BG148" s="31" t="s">
        <v>36</v>
      </c>
      <c r="BH148" s="40" t="s">
        <v>36</v>
      </c>
      <c r="BI148" s="36" t="s">
        <v>36</v>
      </c>
      <c r="BJ148" s="36" t="s">
        <v>36</v>
      </c>
      <c r="BK148" s="36" t="s">
        <v>36</v>
      </c>
      <c r="BL148" s="31" t="s">
        <v>36</v>
      </c>
      <c r="BM148" s="40" t="s">
        <v>36</v>
      </c>
      <c r="BN148" s="36" t="s">
        <v>36</v>
      </c>
      <c r="BO148" s="36" t="s">
        <v>36</v>
      </c>
      <c r="BP148" s="36" t="s">
        <v>36</v>
      </c>
      <c r="BQ148" s="31" t="s">
        <v>36</v>
      </c>
      <c r="BR148" s="40" t="s">
        <v>36</v>
      </c>
      <c r="BS148" s="36" t="s">
        <v>36</v>
      </c>
      <c r="BT148" s="36" t="s">
        <v>36</v>
      </c>
      <c r="BU148" s="36" t="s">
        <v>36</v>
      </c>
      <c r="BV148" s="36" t="s">
        <v>36</v>
      </c>
      <c r="BW148" s="36" t="s">
        <v>36</v>
      </c>
      <c r="BX148" s="36" t="s">
        <v>36</v>
      </c>
      <c r="BY148" s="25" t="s">
        <v>36</v>
      </c>
      <c r="BZ148" s="25" t="s">
        <v>36</v>
      </c>
      <c r="CA148" s="25" t="s">
        <v>36</v>
      </c>
      <c r="CB148" s="25" t="s">
        <v>36</v>
      </c>
      <c r="CC148" s="25" t="s">
        <v>36</v>
      </c>
      <c r="CD148" s="25" t="s">
        <v>36</v>
      </c>
      <c r="CE148" s="25" t="s">
        <v>36</v>
      </c>
      <c r="CF148" s="25" t="s">
        <v>36</v>
      </c>
      <c r="CG148" s="25" t="s">
        <v>36</v>
      </c>
      <c r="CH148" s="25" t="s">
        <v>36</v>
      </c>
      <c r="CI148" s="25" t="s">
        <v>36</v>
      </c>
      <c r="CJ148" s="4"/>
      <c r="CK148" s="4"/>
      <c r="CL148" s="4"/>
      <c r="CM148" s="4"/>
      <c r="CN148" s="4"/>
      <c r="CO148" s="4"/>
      <c r="CP148" s="4"/>
      <c r="CQ148" s="4"/>
      <c r="CR148" s="4"/>
      <c r="CS148" s="4"/>
      <c r="CT148" s="4"/>
      <c r="CU148" s="4"/>
      <c r="CV148" s="4"/>
      <c r="CW148" s="4"/>
      <c r="CX148" s="4"/>
      <c r="CY148" s="4"/>
      <c r="CZ148" s="4"/>
    </row>
    <row r="149" s="326" customFormat="true" ht="15" customHeight="true" x14ac:dyDescent="0.2">
      <c r="A149" s="777"/>
      <c r="B149" s="397" t="s">
        <v>49</v>
      </c>
      <c r="C149" s="56" t="s">
        <v>36</v>
      </c>
      <c r="D149" s="53" t="s">
        <v>36</v>
      </c>
      <c r="E149" s="53" t="s">
        <v>36</v>
      </c>
      <c r="F149" s="53" t="s">
        <v>36</v>
      </c>
      <c r="G149" s="50" t="s">
        <v>36</v>
      </c>
      <c r="H149" s="47" t="s">
        <v>36</v>
      </c>
      <c r="I149" s="53" t="s">
        <v>36</v>
      </c>
      <c r="J149" s="53" t="s">
        <v>36</v>
      </c>
      <c r="K149" s="53" t="s">
        <v>36</v>
      </c>
      <c r="L149" s="44" t="s">
        <v>36</v>
      </c>
      <c r="M149" s="56" t="s">
        <v>36</v>
      </c>
      <c r="N149" s="53" t="s">
        <v>36</v>
      </c>
      <c r="O149" s="53" t="s">
        <v>36</v>
      </c>
      <c r="P149" s="53" t="s">
        <v>36</v>
      </c>
      <c r="Q149" s="50" t="s">
        <v>36</v>
      </c>
      <c r="R149" s="47" t="s">
        <v>36</v>
      </c>
      <c r="S149" s="53" t="s">
        <v>36</v>
      </c>
      <c r="T149" s="53" t="s">
        <v>36</v>
      </c>
      <c r="U149" s="53" t="s">
        <v>36</v>
      </c>
      <c r="V149" s="53" t="s">
        <v>36</v>
      </c>
      <c r="W149" s="53" t="s">
        <v>36</v>
      </c>
      <c r="X149" s="53" t="s">
        <v>36</v>
      </c>
      <c r="Y149" s="53" t="s">
        <v>36</v>
      </c>
      <c r="Z149" s="53" t="s">
        <v>36</v>
      </c>
      <c r="AA149" s="53" t="s">
        <v>36</v>
      </c>
      <c r="AB149" s="53" t="s">
        <v>36</v>
      </c>
      <c r="AC149" s="53" t="s">
        <v>36</v>
      </c>
      <c r="AD149" s="53" t="s">
        <v>36</v>
      </c>
      <c r="AE149" s="53" t="s">
        <v>36</v>
      </c>
      <c r="AF149" s="53" t="s">
        <v>36</v>
      </c>
      <c r="AG149" s="53" t="s">
        <v>36</v>
      </c>
      <c r="AH149" s="53" t="s">
        <v>36</v>
      </c>
      <c r="AI149" s="44" t="s">
        <v>36</v>
      </c>
      <c r="AJ149" s="5"/>
      <c r="AK149" s="5"/>
      <c r="AL149" s="5"/>
      <c r="AM149" s="5"/>
      <c r="AN149" s="5"/>
      <c r="AO149" s="5"/>
      <c r="AP149" s="5"/>
      <c r="AQ149" s="5"/>
      <c r="AR149" s="5"/>
      <c r="AS149" s="5"/>
      <c r="AT149" s="5"/>
      <c r="AU149" s="5"/>
      <c r="AV149" s="5"/>
      <c r="AW149" s="5"/>
      <c r="AX149" s="5"/>
      <c r="AY149" s="5"/>
      <c r="AZ149" s="363"/>
      <c r="BA149" s="809"/>
      <c r="BB149" s="597" t="s">
        <v>49</v>
      </c>
      <c r="BC149" s="40" t="s">
        <v>36</v>
      </c>
      <c r="BD149" s="36" t="s">
        <v>36</v>
      </c>
      <c r="BE149" s="36" t="s">
        <v>36</v>
      </c>
      <c r="BF149" s="36" t="s">
        <v>36</v>
      </c>
      <c r="BG149" s="31" t="s">
        <v>36</v>
      </c>
      <c r="BH149" s="40" t="s">
        <v>36</v>
      </c>
      <c r="BI149" s="36" t="s">
        <v>36</v>
      </c>
      <c r="BJ149" s="36" t="s">
        <v>36</v>
      </c>
      <c r="BK149" s="36" t="s">
        <v>36</v>
      </c>
      <c r="BL149" s="31" t="s">
        <v>36</v>
      </c>
      <c r="BM149" s="40" t="s">
        <v>36</v>
      </c>
      <c r="BN149" s="36" t="s">
        <v>36</v>
      </c>
      <c r="BO149" s="36" t="s">
        <v>36</v>
      </c>
      <c r="BP149" s="36" t="s">
        <v>36</v>
      </c>
      <c r="BQ149" s="31" t="s">
        <v>36</v>
      </c>
      <c r="BR149" s="40" t="s">
        <v>36</v>
      </c>
      <c r="BS149" s="36" t="s">
        <v>36</v>
      </c>
      <c r="BT149" s="36" t="s">
        <v>36</v>
      </c>
      <c r="BU149" s="36" t="s">
        <v>36</v>
      </c>
      <c r="BV149" s="36" t="s">
        <v>36</v>
      </c>
      <c r="BW149" s="36" t="s">
        <v>36</v>
      </c>
      <c r="BX149" s="36" t="s">
        <v>36</v>
      </c>
      <c r="BY149" s="25" t="s">
        <v>36</v>
      </c>
      <c r="BZ149" s="25" t="s">
        <v>36</v>
      </c>
      <c r="CA149" s="25" t="s">
        <v>36</v>
      </c>
      <c r="CB149" s="25" t="s">
        <v>36</v>
      </c>
      <c r="CC149" s="25" t="s">
        <v>36</v>
      </c>
      <c r="CD149" s="25" t="s">
        <v>36</v>
      </c>
      <c r="CE149" s="25" t="s">
        <v>36</v>
      </c>
      <c r="CF149" s="25" t="s">
        <v>36</v>
      </c>
      <c r="CG149" s="25" t="s">
        <v>36</v>
      </c>
      <c r="CH149" s="25" t="s">
        <v>36</v>
      </c>
      <c r="CI149" s="25" t="s">
        <v>36</v>
      </c>
      <c r="CJ149" s="4"/>
      <c r="CK149" s="4"/>
      <c r="CL149" s="4"/>
      <c r="CM149" s="4"/>
      <c r="CN149" s="4"/>
      <c r="CO149" s="4"/>
      <c r="CP149" s="4"/>
      <c r="CQ149" s="4"/>
      <c r="CR149" s="4"/>
      <c r="CS149" s="4"/>
      <c r="CT149" s="4"/>
      <c r="CU149" s="4"/>
      <c r="CV149" s="4"/>
      <c r="CW149" s="4"/>
      <c r="CX149" s="4"/>
      <c r="CY149" s="4"/>
      <c r="CZ149" s="4"/>
    </row>
    <row r="150" s="326" customFormat="true" ht="15" customHeight="true" x14ac:dyDescent="0.2">
      <c r="A150" s="777"/>
      <c r="B150" s="397" t="s">
        <v>112</v>
      </c>
      <c r="C150" s="56" t="s">
        <v>36</v>
      </c>
      <c r="D150" s="53" t="s">
        <v>36</v>
      </c>
      <c r="E150" s="53" t="s">
        <v>36</v>
      </c>
      <c r="F150" s="53" t="s">
        <v>36</v>
      </c>
      <c r="G150" s="50" t="s">
        <v>36</v>
      </c>
      <c r="H150" s="47" t="s">
        <v>36</v>
      </c>
      <c r="I150" s="53" t="s">
        <v>36</v>
      </c>
      <c r="J150" s="53" t="s">
        <v>36</v>
      </c>
      <c r="K150" s="53" t="s">
        <v>36</v>
      </c>
      <c r="L150" s="44" t="s">
        <v>36</v>
      </c>
      <c r="M150" s="56" t="s">
        <v>36</v>
      </c>
      <c r="N150" s="53" t="s">
        <v>36</v>
      </c>
      <c r="O150" s="53" t="s">
        <v>36</v>
      </c>
      <c r="P150" s="53" t="s">
        <v>36</v>
      </c>
      <c r="Q150" s="50" t="s">
        <v>36</v>
      </c>
      <c r="R150" s="47" t="s">
        <v>36</v>
      </c>
      <c r="S150" s="53" t="s">
        <v>36</v>
      </c>
      <c r="T150" s="53" t="s">
        <v>36</v>
      </c>
      <c r="U150" s="53" t="s">
        <v>36</v>
      </c>
      <c r="V150" s="53" t="s">
        <v>36</v>
      </c>
      <c r="W150" s="53" t="s">
        <v>36</v>
      </c>
      <c r="X150" s="53" t="s">
        <v>36</v>
      </c>
      <c r="Y150" s="53" t="s">
        <v>36</v>
      </c>
      <c r="Z150" s="53" t="s">
        <v>36</v>
      </c>
      <c r="AA150" s="53" t="s">
        <v>36</v>
      </c>
      <c r="AB150" s="53" t="s">
        <v>36</v>
      </c>
      <c r="AC150" s="53" t="s">
        <v>36</v>
      </c>
      <c r="AD150" s="53" t="s">
        <v>36</v>
      </c>
      <c r="AE150" s="53" t="s">
        <v>36</v>
      </c>
      <c r="AF150" s="53" t="s">
        <v>36</v>
      </c>
      <c r="AG150" s="53" t="s">
        <v>36</v>
      </c>
      <c r="AH150" s="53" t="s">
        <v>36</v>
      </c>
      <c r="AI150" s="44" t="s">
        <v>36</v>
      </c>
      <c r="AJ150" s="5"/>
      <c r="AK150" s="5"/>
      <c r="AL150" s="5"/>
      <c r="AM150" s="5"/>
      <c r="AN150" s="5"/>
      <c r="AO150" s="5"/>
      <c r="AP150" s="5"/>
      <c r="AQ150" s="5"/>
      <c r="AR150" s="5"/>
      <c r="AS150" s="5"/>
      <c r="AT150" s="5"/>
      <c r="AU150" s="5"/>
      <c r="AV150" s="5"/>
      <c r="AW150" s="5"/>
      <c r="AX150" s="5"/>
      <c r="AY150" s="5"/>
      <c r="AZ150" s="363"/>
      <c r="BA150" s="809"/>
      <c r="BB150" s="597" t="s">
        <v>112</v>
      </c>
      <c r="BC150" s="40" t="s">
        <v>36</v>
      </c>
      <c r="BD150" s="36" t="s">
        <v>36</v>
      </c>
      <c r="BE150" s="36" t="s">
        <v>36</v>
      </c>
      <c r="BF150" s="36" t="s">
        <v>36</v>
      </c>
      <c r="BG150" s="31" t="s">
        <v>36</v>
      </c>
      <c r="BH150" s="40" t="s">
        <v>36</v>
      </c>
      <c r="BI150" s="36" t="s">
        <v>36</v>
      </c>
      <c r="BJ150" s="36" t="s">
        <v>36</v>
      </c>
      <c r="BK150" s="36" t="s">
        <v>36</v>
      </c>
      <c r="BL150" s="31" t="s">
        <v>36</v>
      </c>
      <c r="BM150" s="40" t="s">
        <v>36</v>
      </c>
      <c r="BN150" s="36" t="s">
        <v>36</v>
      </c>
      <c r="BO150" s="36" t="s">
        <v>36</v>
      </c>
      <c r="BP150" s="36" t="s">
        <v>36</v>
      </c>
      <c r="BQ150" s="31" t="s">
        <v>36</v>
      </c>
      <c r="BR150" s="40" t="s">
        <v>36</v>
      </c>
      <c r="BS150" s="36" t="s">
        <v>36</v>
      </c>
      <c r="BT150" s="36" t="s">
        <v>36</v>
      </c>
      <c r="BU150" s="36" t="s">
        <v>36</v>
      </c>
      <c r="BV150" s="36" t="s">
        <v>36</v>
      </c>
      <c r="BW150" s="36" t="s">
        <v>36</v>
      </c>
      <c r="BX150" s="36" t="s">
        <v>36</v>
      </c>
      <c r="BY150" s="25" t="s">
        <v>36</v>
      </c>
      <c r="BZ150" s="25" t="s">
        <v>36</v>
      </c>
      <c r="CA150" s="25" t="s">
        <v>36</v>
      </c>
      <c r="CB150" s="25" t="s">
        <v>36</v>
      </c>
      <c r="CC150" s="25" t="s">
        <v>36</v>
      </c>
      <c r="CD150" s="25" t="s">
        <v>36</v>
      </c>
      <c r="CE150" s="25" t="s">
        <v>36</v>
      </c>
      <c r="CF150" s="25" t="s">
        <v>36</v>
      </c>
      <c r="CG150" s="25" t="s">
        <v>36</v>
      </c>
      <c r="CH150" s="25" t="s">
        <v>36</v>
      </c>
      <c r="CI150" s="25" t="s">
        <v>36</v>
      </c>
      <c r="CJ150" s="4"/>
      <c r="CK150" s="4"/>
      <c r="CL150" s="4"/>
      <c r="CM150" s="4"/>
      <c r="CN150" s="4"/>
      <c r="CO150" s="4"/>
      <c r="CP150" s="4"/>
      <c r="CQ150" s="4"/>
      <c r="CR150" s="4"/>
      <c r="CS150" s="4"/>
      <c r="CT150" s="4"/>
      <c r="CU150" s="4"/>
      <c r="CV150" s="4"/>
      <c r="CW150" s="4"/>
      <c r="CX150" s="4"/>
      <c r="CY150" s="4"/>
      <c r="CZ150" s="4"/>
    </row>
    <row r="151" s="326" customFormat="true" ht="15" customHeight="true" x14ac:dyDescent="0.2">
      <c r="A151" s="777" t="s">
        <v>111</v>
      </c>
      <c r="B151" s="397" t="s">
        <v>50</v>
      </c>
      <c r="C151" s="56" t="s">
        <v>36</v>
      </c>
      <c r="D151" s="53" t="s">
        <v>36</v>
      </c>
      <c r="E151" s="53" t="s">
        <v>36</v>
      </c>
      <c r="F151" s="53" t="s">
        <v>36</v>
      </c>
      <c r="G151" s="50" t="s">
        <v>36</v>
      </c>
      <c r="H151" s="47" t="s">
        <v>36</v>
      </c>
      <c r="I151" s="53" t="s">
        <v>36</v>
      </c>
      <c r="J151" s="53" t="s">
        <v>36</v>
      </c>
      <c r="K151" s="53" t="s">
        <v>36</v>
      </c>
      <c r="L151" s="44" t="s">
        <v>36</v>
      </c>
      <c r="M151" s="56" t="s">
        <v>36</v>
      </c>
      <c r="N151" s="53" t="s">
        <v>36</v>
      </c>
      <c r="O151" s="53" t="s">
        <v>36</v>
      </c>
      <c r="P151" s="53" t="s">
        <v>36</v>
      </c>
      <c r="Q151" s="50" t="s">
        <v>36</v>
      </c>
      <c r="R151" s="47" t="s">
        <v>36</v>
      </c>
      <c r="S151" s="53" t="s">
        <v>36</v>
      </c>
      <c r="T151" s="53" t="s">
        <v>36</v>
      </c>
      <c r="U151" s="53" t="s">
        <v>36</v>
      </c>
      <c r="V151" s="53" t="s">
        <v>36</v>
      </c>
      <c r="W151" s="53" t="s">
        <v>36</v>
      </c>
      <c r="X151" s="53" t="s">
        <v>36</v>
      </c>
      <c r="Y151" s="53" t="s">
        <v>36</v>
      </c>
      <c r="Z151" s="53" t="s">
        <v>36</v>
      </c>
      <c r="AA151" s="53" t="s">
        <v>36</v>
      </c>
      <c r="AB151" s="53" t="s">
        <v>36</v>
      </c>
      <c r="AC151" s="53" t="s">
        <v>36</v>
      </c>
      <c r="AD151" s="53" t="s">
        <v>36</v>
      </c>
      <c r="AE151" s="53" t="s">
        <v>36</v>
      </c>
      <c r="AF151" s="53" t="s">
        <v>36</v>
      </c>
      <c r="AG151" s="53" t="s">
        <v>36</v>
      </c>
      <c r="AH151" s="53" t="s">
        <v>36</v>
      </c>
      <c r="AI151" s="44" t="s">
        <v>36</v>
      </c>
      <c r="AJ151" s="5"/>
      <c r="AK151" s="5"/>
      <c r="AL151" s="5"/>
      <c r="AM151" s="5"/>
      <c r="AN151" s="5"/>
      <c r="AO151" s="5"/>
      <c r="AP151" s="5"/>
      <c r="AQ151" s="5"/>
      <c r="AR151" s="5"/>
      <c r="AS151" s="5"/>
      <c r="AT151" s="5"/>
      <c r="AU151" s="5"/>
      <c r="AV151" s="5"/>
      <c r="AW151" s="5"/>
      <c r="AX151" s="5"/>
      <c r="AY151" s="5"/>
      <c r="AZ151" s="363"/>
      <c r="BA151" s="809" t="s">
        <v>111</v>
      </c>
      <c r="BB151" s="597" t="s">
        <v>50</v>
      </c>
      <c r="BC151" s="40" t="s">
        <v>36</v>
      </c>
      <c r="BD151" s="36" t="s">
        <v>36</v>
      </c>
      <c r="BE151" s="36" t="s">
        <v>36</v>
      </c>
      <c r="BF151" s="36" t="s">
        <v>36</v>
      </c>
      <c r="BG151" s="31" t="s">
        <v>36</v>
      </c>
      <c r="BH151" s="40" t="s">
        <v>36</v>
      </c>
      <c r="BI151" s="36" t="s">
        <v>36</v>
      </c>
      <c r="BJ151" s="36" t="s">
        <v>36</v>
      </c>
      <c r="BK151" s="36" t="s">
        <v>36</v>
      </c>
      <c r="BL151" s="31" t="s">
        <v>36</v>
      </c>
      <c r="BM151" s="40" t="s">
        <v>36</v>
      </c>
      <c r="BN151" s="36" t="s">
        <v>36</v>
      </c>
      <c r="BO151" s="36" t="s">
        <v>36</v>
      </c>
      <c r="BP151" s="36" t="s">
        <v>36</v>
      </c>
      <c r="BQ151" s="31" t="s">
        <v>36</v>
      </c>
      <c r="BR151" s="40" t="s">
        <v>36</v>
      </c>
      <c r="BS151" s="36" t="s">
        <v>36</v>
      </c>
      <c r="BT151" s="36" t="s">
        <v>36</v>
      </c>
      <c r="BU151" s="36" t="s">
        <v>36</v>
      </c>
      <c r="BV151" s="36" t="s">
        <v>36</v>
      </c>
      <c r="BW151" s="36" t="s">
        <v>36</v>
      </c>
      <c r="BX151" s="36" t="s">
        <v>36</v>
      </c>
      <c r="BY151" s="25" t="s">
        <v>36</v>
      </c>
      <c r="BZ151" s="25" t="s">
        <v>36</v>
      </c>
      <c r="CA151" s="25" t="s">
        <v>36</v>
      </c>
      <c r="CB151" s="25" t="s">
        <v>36</v>
      </c>
      <c r="CC151" s="25" t="s">
        <v>36</v>
      </c>
      <c r="CD151" s="25" t="s">
        <v>36</v>
      </c>
      <c r="CE151" s="25" t="s">
        <v>36</v>
      </c>
      <c r="CF151" s="25" t="s">
        <v>36</v>
      </c>
      <c r="CG151" s="25" t="s">
        <v>36</v>
      </c>
      <c r="CH151" s="25" t="s">
        <v>36</v>
      </c>
      <c r="CI151" s="25" t="s">
        <v>36</v>
      </c>
      <c r="CJ151" s="4"/>
      <c r="CK151" s="4"/>
      <c r="CL151" s="4"/>
      <c r="CM151" s="4"/>
      <c r="CN151" s="4"/>
      <c r="CO151" s="4"/>
      <c r="CP151" s="4"/>
      <c r="CQ151" s="4"/>
      <c r="CR151" s="4"/>
      <c r="CS151" s="4"/>
      <c r="CT151" s="4"/>
      <c r="CU151" s="4"/>
      <c r="CV151" s="4"/>
      <c r="CW151" s="4"/>
      <c r="CX151" s="4"/>
      <c r="CY151" s="4"/>
      <c r="CZ151" s="4"/>
    </row>
    <row r="152" s="326" customFormat="true" ht="15" customHeight="true" x14ac:dyDescent="0.2">
      <c r="A152" s="777"/>
      <c r="B152" s="397" t="s">
        <v>49</v>
      </c>
      <c r="C152" s="56" t="s">
        <v>36</v>
      </c>
      <c r="D152" s="53" t="s">
        <v>36</v>
      </c>
      <c r="E152" s="53" t="s">
        <v>36</v>
      </c>
      <c r="F152" s="53" t="s">
        <v>36</v>
      </c>
      <c r="G152" s="50" t="s">
        <v>36</v>
      </c>
      <c r="H152" s="47" t="s">
        <v>36</v>
      </c>
      <c r="I152" s="53" t="s">
        <v>36</v>
      </c>
      <c r="J152" s="53" t="s">
        <v>36</v>
      </c>
      <c r="K152" s="53" t="s">
        <v>36</v>
      </c>
      <c r="L152" s="44" t="s">
        <v>36</v>
      </c>
      <c r="M152" s="56" t="s">
        <v>36</v>
      </c>
      <c r="N152" s="53" t="s">
        <v>36</v>
      </c>
      <c r="O152" s="53" t="s">
        <v>36</v>
      </c>
      <c r="P152" s="53" t="s">
        <v>36</v>
      </c>
      <c r="Q152" s="50" t="s">
        <v>36</v>
      </c>
      <c r="R152" s="47" t="s">
        <v>36</v>
      </c>
      <c r="S152" s="53" t="s">
        <v>36</v>
      </c>
      <c r="T152" s="53" t="s">
        <v>36</v>
      </c>
      <c r="U152" s="53" t="s">
        <v>36</v>
      </c>
      <c r="V152" s="53" t="s">
        <v>36</v>
      </c>
      <c r="W152" s="53" t="s">
        <v>36</v>
      </c>
      <c r="X152" s="53" t="s">
        <v>36</v>
      </c>
      <c r="Y152" s="53" t="s">
        <v>36</v>
      </c>
      <c r="Z152" s="53" t="s">
        <v>36</v>
      </c>
      <c r="AA152" s="53" t="s">
        <v>36</v>
      </c>
      <c r="AB152" s="53" t="s">
        <v>36</v>
      </c>
      <c r="AC152" s="53" t="s">
        <v>36</v>
      </c>
      <c r="AD152" s="53" t="s">
        <v>36</v>
      </c>
      <c r="AE152" s="53" t="s">
        <v>36</v>
      </c>
      <c r="AF152" s="53" t="s">
        <v>36</v>
      </c>
      <c r="AG152" s="53" t="s">
        <v>36</v>
      </c>
      <c r="AH152" s="53" t="s">
        <v>36</v>
      </c>
      <c r="AI152" s="44" t="s">
        <v>36</v>
      </c>
      <c r="AJ152" s="5"/>
      <c r="AK152" s="5"/>
      <c r="AL152" s="5"/>
      <c r="AM152" s="5"/>
      <c r="AN152" s="5"/>
      <c r="AO152" s="5"/>
      <c r="AP152" s="5"/>
      <c r="AQ152" s="5"/>
      <c r="AR152" s="5"/>
      <c r="AS152" s="5"/>
      <c r="AT152" s="5"/>
      <c r="AU152" s="5"/>
      <c r="AV152" s="5"/>
      <c r="AW152" s="5"/>
      <c r="AX152" s="5"/>
      <c r="AY152" s="5"/>
      <c r="AZ152" s="363"/>
      <c r="BA152" s="809"/>
      <c r="BB152" s="597" t="s">
        <v>49</v>
      </c>
      <c r="BC152" s="40" t="s">
        <v>36</v>
      </c>
      <c r="BD152" s="36" t="s">
        <v>36</v>
      </c>
      <c r="BE152" s="36" t="s">
        <v>36</v>
      </c>
      <c r="BF152" s="36" t="s">
        <v>36</v>
      </c>
      <c r="BG152" s="31" t="s">
        <v>36</v>
      </c>
      <c r="BH152" s="40" t="s">
        <v>36</v>
      </c>
      <c r="BI152" s="36" t="s">
        <v>36</v>
      </c>
      <c r="BJ152" s="36" t="s">
        <v>36</v>
      </c>
      <c r="BK152" s="36" t="s">
        <v>36</v>
      </c>
      <c r="BL152" s="31" t="s">
        <v>36</v>
      </c>
      <c r="BM152" s="40" t="s">
        <v>36</v>
      </c>
      <c r="BN152" s="36" t="s">
        <v>36</v>
      </c>
      <c r="BO152" s="36" t="s">
        <v>36</v>
      </c>
      <c r="BP152" s="36" t="s">
        <v>36</v>
      </c>
      <c r="BQ152" s="31" t="s">
        <v>36</v>
      </c>
      <c r="BR152" s="40" t="s">
        <v>36</v>
      </c>
      <c r="BS152" s="36" t="s">
        <v>36</v>
      </c>
      <c r="BT152" s="36" t="s">
        <v>36</v>
      </c>
      <c r="BU152" s="36" t="s">
        <v>36</v>
      </c>
      <c r="BV152" s="36" t="s">
        <v>36</v>
      </c>
      <c r="BW152" s="36" t="s">
        <v>36</v>
      </c>
      <c r="BX152" s="36" t="s">
        <v>36</v>
      </c>
      <c r="BY152" s="25" t="s">
        <v>36</v>
      </c>
      <c r="BZ152" s="25" t="s">
        <v>36</v>
      </c>
      <c r="CA152" s="25" t="s">
        <v>36</v>
      </c>
      <c r="CB152" s="25" t="s">
        <v>36</v>
      </c>
      <c r="CC152" s="25" t="s">
        <v>36</v>
      </c>
      <c r="CD152" s="25" t="s">
        <v>36</v>
      </c>
      <c r="CE152" s="25" t="s">
        <v>36</v>
      </c>
      <c r="CF152" s="25" t="s">
        <v>36</v>
      </c>
      <c r="CG152" s="25" t="s">
        <v>36</v>
      </c>
      <c r="CH152" s="25" t="s">
        <v>36</v>
      </c>
      <c r="CI152" s="25" t="s">
        <v>36</v>
      </c>
      <c r="CJ152" s="4"/>
      <c r="CK152" s="4"/>
      <c r="CL152" s="4"/>
      <c r="CM152" s="4"/>
      <c r="CN152" s="4"/>
      <c r="CO152" s="4"/>
      <c r="CP152" s="4"/>
      <c r="CQ152" s="4"/>
      <c r="CR152" s="4"/>
      <c r="CS152" s="4"/>
      <c r="CT152" s="4"/>
      <c r="CU152" s="4"/>
      <c r="CV152" s="4"/>
      <c r="CW152" s="4"/>
      <c r="CX152" s="4"/>
      <c r="CY152" s="4"/>
      <c r="CZ152" s="4"/>
    </row>
    <row r="153" s="331" customFormat="true" ht="15" customHeight="true" x14ac:dyDescent="0.2">
      <c r="A153" s="777" t="s">
        <v>191</v>
      </c>
      <c r="B153" s="397" t="s">
        <v>192</v>
      </c>
      <c r="C153" s="112">
        <v>78.384428301805841</v>
      </c>
      <c r="D153" s="111">
        <v>56.361241037097699</v>
      </c>
      <c r="E153" s="111">
        <v>47.424651350727821</v>
      </c>
      <c r="F153" s="111">
        <v>94.212419319640446</v>
      </c>
      <c r="G153" s="110">
        <v>95.399445396356896</v>
      </c>
      <c r="H153" s="109">
        <v>78.823979612935901</v>
      </c>
      <c r="I153" s="111">
        <v>85.784971139289539</v>
      </c>
      <c r="J153" s="111">
        <v>94.336656022775855</v>
      </c>
      <c r="K153" s="111">
        <v>96.131213231928299</v>
      </c>
      <c r="L153" s="108">
        <v>97.25992950930025</v>
      </c>
      <c r="M153" s="112">
        <v>21.483733186588502</v>
      </c>
      <c r="N153" s="111">
        <v>42.690423266590471</v>
      </c>
      <c r="O153" s="111">
        <v>45.329635224513673</v>
      </c>
      <c r="P153" s="111">
        <v>43.391433894164535</v>
      </c>
      <c r="Q153" s="110">
        <v>37.397424352149784</v>
      </c>
      <c r="R153" s="109">
        <v>94.645856824482763</v>
      </c>
      <c r="S153" s="111">
        <v>61.369912080581379</v>
      </c>
      <c r="T153" s="111">
        <v>92.158816318415703</v>
      </c>
      <c r="U153" s="111">
        <v>83.45875026843683</v>
      </c>
      <c r="V153" s="111">
        <v>82.41735143514363</v>
      </c>
      <c r="W153" s="111">
        <v>54.185196010231543</v>
      </c>
      <c r="X153" s="111">
        <v>74.137835492332755</v>
      </c>
      <c r="Y153" s="111">
        <v>61.03778753932334</v>
      </c>
      <c r="Z153" s="111">
        <v>54.954482745373603</v>
      </c>
      <c r="AA153" s="111">
        <v>48.057331373592206</v>
      </c>
      <c r="AB153" s="111">
        <v>76.972864410636575</v>
      </c>
      <c r="AC153" s="111">
        <v>74.905764350564326</v>
      </c>
      <c r="AD153" s="111">
        <v>53.14314177551509</v>
      </c>
      <c r="AE153" s="111">
        <v>46.609859986983196</v>
      </c>
      <c r="AF153" s="111">
        <v>61.251971210732052</v>
      </c>
      <c r="AG153" s="111">
        <v>70.212926137189314</v>
      </c>
      <c r="AH153" s="111">
        <v>61.471063941191332</v>
      </c>
      <c r="AI153" s="108">
        <v>57.636946452644743</v>
      </c>
      <c r="AJ153" s="456"/>
      <c r="AK153" s="456"/>
      <c r="AL153" s="456"/>
      <c r="AM153" s="456"/>
      <c r="AN153" s="456"/>
      <c r="AO153" s="456"/>
      <c r="AP153" s="456"/>
      <c r="AQ153" s="456"/>
      <c r="AR153" s="456"/>
      <c r="AS153" s="456"/>
      <c r="AT153" s="456"/>
      <c r="AU153" s="456"/>
      <c r="AV153" s="456"/>
      <c r="AW153" s="456"/>
      <c r="AX153" s="456"/>
      <c r="AY153" s="456"/>
      <c r="AZ153" s="169"/>
      <c r="BA153" s="808" t="s">
        <v>191</v>
      </c>
      <c r="BB153" s="599" t="s">
        <v>192</v>
      </c>
      <c r="BC153" s="467">
        <v>14746.452943354845</v>
      </c>
      <c r="BD153" s="451">
        <v>10575.021321922541</v>
      </c>
      <c r="BE153" s="451">
        <v>9014.3547259867191</v>
      </c>
      <c r="BF153" s="451">
        <v>17745.704827785492</v>
      </c>
      <c r="BG153" s="469">
        <v>17678.524799346924</v>
      </c>
      <c r="BH153" s="467">
        <v>10288.422969013453</v>
      </c>
      <c r="BI153" s="451">
        <v>10897.257320404053</v>
      </c>
      <c r="BJ153" s="451">
        <v>12263.826074272394</v>
      </c>
      <c r="BK153" s="451">
        <v>12574.355101495981</v>
      </c>
      <c r="BL153" s="469">
        <v>12657.783101707697</v>
      </c>
      <c r="BM153" s="467">
        <v>1248.6742686927319</v>
      </c>
      <c r="BN153" s="451">
        <v>2533.8459372520447</v>
      </c>
      <c r="BO153" s="451">
        <v>2598.4270669221878</v>
      </c>
      <c r="BP153" s="451">
        <v>2546.1723421514034</v>
      </c>
      <c r="BQ153" s="469">
        <v>2151.2944364845753</v>
      </c>
      <c r="BR153" s="467">
        <v>4296.9607281088829</v>
      </c>
      <c r="BS153" s="451">
        <v>2947.8436485528946</v>
      </c>
      <c r="BT153" s="451">
        <v>20837.833696007729</v>
      </c>
      <c r="BU153" s="451">
        <v>5505.0817410945892</v>
      </c>
      <c r="BV153" s="451">
        <v>3322.0105578899384</v>
      </c>
      <c r="BW153" s="451">
        <v>1716.7725232839584</v>
      </c>
      <c r="BX153" s="451">
        <v>4302.0671187639236</v>
      </c>
      <c r="BY153" s="452">
        <v>1553.4714350104332</v>
      </c>
      <c r="BZ153" s="452">
        <v>1324.2973617911339</v>
      </c>
      <c r="CA153" s="452">
        <v>846.74236389994621</v>
      </c>
      <c r="CB153" s="452">
        <v>2534.7164118289948</v>
      </c>
      <c r="CC153" s="452">
        <v>7313.9602448940277</v>
      </c>
      <c r="CD153" s="452">
        <v>1675.6414756178856</v>
      </c>
      <c r="CE153" s="452">
        <v>1714.5341198444366</v>
      </c>
      <c r="CF153" s="452">
        <v>3458.3375738859177</v>
      </c>
      <c r="CG153" s="452">
        <v>2246.3451910018921</v>
      </c>
      <c r="CH153" s="452">
        <v>2553.1369016170502</v>
      </c>
      <c r="CI153" s="452">
        <v>1610.305525302887</v>
      </c>
      <c r="CJ153" s="3"/>
      <c r="CK153" s="3"/>
      <c r="CL153" s="3"/>
      <c r="CM153" s="3"/>
      <c r="CN153" s="3"/>
      <c r="CO153" s="3"/>
      <c r="CP153" s="3"/>
      <c r="CQ153" s="3"/>
      <c r="CR153" s="3"/>
      <c r="CS153" s="3"/>
      <c r="CT153" s="3"/>
      <c r="CU153" s="3"/>
      <c r="CV153" s="3"/>
      <c r="CW153" s="3"/>
      <c r="CX153" s="3"/>
      <c r="CY153" s="3"/>
      <c r="CZ153" s="3"/>
    </row>
    <row r="154" s="331" customFormat="true" ht="15" customHeight="true" x14ac:dyDescent="0.2">
      <c r="A154" s="777"/>
      <c r="B154" s="397" t="s">
        <v>193</v>
      </c>
      <c r="C154" s="112">
        <v>7.0243228205278996</v>
      </c>
      <c r="D154" s="111">
        <v>3.1822824108638694</v>
      </c>
      <c r="E154" s="111">
        <v>2.0297443535343711</v>
      </c>
      <c r="F154" s="111">
        <v>1.7114490975094057</v>
      </c>
      <c r="G154" s="110">
        <v>1.8067758607306306</v>
      </c>
      <c r="H154" s="109">
        <v>7.898914150136366</v>
      </c>
      <c r="I154" s="111">
        <v>3.9716966610023627</v>
      </c>
      <c r="J154" s="111">
        <v>1.3470282766783077</v>
      </c>
      <c r="K154" s="111">
        <v>2.0335452674896581</v>
      </c>
      <c r="L154" s="108">
        <v>1.8222342023803133</v>
      </c>
      <c r="M154" s="112">
        <v>1.2707770501035958</v>
      </c>
      <c r="N154" s="111">
        <v>1.9510415068574964</v>
      </c>
      <c r="O154" s="111">
        <v>3.3967030133367118</v>
      </c>
      <c r="P154" s="111">
        <v>3.0236790447965798</v>
      </c>
      <c r="Q154" s="110">
        <v>3.2330221619758981</v>
      </c>
      <c r="R154" s="109">
        <v>0</v>
      </c>
      <c r="S154" s="111">
        <v>0.30609346112316355</v>
      </c>
      <c r="T154" s="111">
        <v>1.4760857049982787</v>
      </c>
      <c r="U154" s="111">
        <v>5.0723217737761326</v>
      </c>
      <c r="V154" s="111">
        <v>0.43432414374979245</v>
      </c>
      <c r="W154" s="111">
        <v>32.104816321885629</v>
      </c>
      <c r="X154" s="111">
        <v>10.674448785120832</v>
      </c>
      <c r="Y154" s="111">
        <v>6.0268888373883529</v>
      </c>
      <c r="Z154" s="111">
        <v>6.2465892191798797</v>
      </c>
      <c r="AA154" s="111">
        <v>4.4988376567930191</v>
      </c>
      <c r="AB154" s="111">
        <v>0.55393549760158733</v>
      </c>
      <c r="AC154" s="111">
        <v>1.6914327834734546</v>
      </c>
      <c r="AD154" s="111">
        <v>0.64324899640018285</v>
      </c>
      <c r="AE154" s="111">
        <v>0.15138740757992741</v>
      </c>
      <c r="AF154" s="111">
        <v>0</v>
      </c>
      <c r="AG154" s="111">
        <v>0.56871003649216545</v>
      </c>
      <c r="AH154" s="111">
        <v>0.26190618463792753</v>
      </c>
      <c r="AI154" s="108">
        <v>0.10400527567960252</v>
      </c>
      <c r="AJ154" s="456"/>
      <c r="AK154" s="456"/>
      <c r="AL154" s="456"/>
      <c r="AM154" s="456"/>
      <c r="AN154" s="456"/>
      <c r="AO154" s="456"/>
      <c r="AP154" s="456"/>
      <c r="AQ154" s="456"/>
      <c r="AR154" s="456"/>
      <c r="AS154" s="456"/>
      <c r="AT154" s="456"/>
      <c r="AU154" s="456"/>
      <c r="AV154" s="456"/>
      <c r="AW154" s="456"/>
      <c r="AX154" s="456"/>
      <c r="AY154" s="456"/>
      <c r="AZ154" s="169"/>
      <c r="BA154" s="809"/>
      <c r="BB154" s="597" t="s">
        <v>193</v>
      </c>
      <c r="BC154" s="468">
        <v>1321.4849961400032</v>
      </c>
      <c r="BD154" s="453">
        <v>597.089484333992</v>
      </c>
      <c r="BE154" s="453">
        <v>385.80854228138924</v>
      </c>
      <c r="BF154" s="453">
        <v>322.36589115858078</v>
      </c>
      <c r="BG154" s="472">
        <v>334.81464937329292</v>
      </c>
      <c r="BH154" s="468">
        <v>1030.9980563223362</v>
      </c>
      <c r="BI154" s="453">
        <v>504.52427667379379</v>
      </c>
      <c r="BJ154" s="453">
        <v>175.11454400420189</v>
      </c>
      <c r="BK154" s="453">
        <v>265.99602198600769</v>
      </c>
      <c r="BL154" s="472">
        <v>237.15260139107704</v>
      </c>
      <c r="BM154" s="468">
        <v>73.859910190105438</v>
      </c>
      <c r="BN154" s="453">
        <v>115.80205154418945</v>
      </c>
      <c r="BO154" s="453">
        <v>194.70893609523773</v>
      </c>
      <c r="BP154" s="453">
        <v>177.42690813541412</v>
      </c>
      <c r="BQ154" s="472">
        <v>185.98025694489479</v>
      </c>
      <c r="BR154" s="468">
        <v>0</v>
      </c>
      <c r="BS154" s="453">
        <v>14.702899754047394</v>
      </c>
      <c r="BT154" s="453">
        <v>333.7545952796936</v>
      </c>
      <c r="BU154" s="453">
        <v>334.57900929450989</v>
      </c>
      <c r="BV154" s="453">
        <v>17.506379008293152</v>
      </c>
      <c r="BW154" s="453">
        <v>1017.1904982328415</v>
      </c>
      <c r="BX154" s="453">
        <v>619.41645348072052</v>
      </c>
      <c r="BY154" s="454">
        <v>153.39021986722946</v>
      </c>
      <c r="BZ154" s="454">
        <v>150.53078857064247</v>
      </c>
      <c r="CA154" s="454">
        <v>79.266915649175644</v>
      </c>
      <c r="CB154" s="454">
        <v>18.241095840930939</v>
      </c>
      <c r="CC154" s="454">
        <v>165.15514183044434</v>
      </c>
      <c r="CD154" s="454">
        <v>20.282103419303894</v>
      </c>
      <c r="CE154" s="454">
        <v>5.5687546730041504</v>
      </c>
      <c r="CF154" s="454">
        <v>0</v>
      </c>
      <c r="CG154" s="454">
        <v>18.194926857948303</v>
      </c>
      <c r="CH154" s="454">
        <v>10.878001809120178</v>
      </c>
      <c r="CI154" s="454">
        <v>2.9057797193527222</v>
      </c>
      <c r="CJ154" s="3"/>
      <c r="CK154" s="3"/>
      <c r="CL154" s="3"/>
      <c r="CM154" s="3"/>
      <c r="CN154" s="3"/>
      <c r="CO154" s="3"/>
      <c r="CP154" s="3"/>
      <c r="CQ154" s="3"/>
      <c r="CR154" s="3"/>
      <c r="CS154" s="3"/>
      <c r="CT154" s="3"/>
      <c r="CU154" s="3"/>
      <c r="CV154" s="3"/>
      <c r="CW154" s="3"/>
      <c r="CX154" s="3"/>
      <c r="CY154" s="3"/>
      <c r="CZ154" s="3"/>
    </row>
    <row r="155" s="331" customFormat="true" ht="15" customHeight="true" x14ac:dyDescent="0.2">
      <c r="A155" s="777"/>
      <c r="B155" s="397" t="s">
        <v>194</v>
      </c>
      <c r="C155" s="112">
        <v>1.9676946789502534</v>
      </c>
      <c r="D155" s="111">
        <v>6.6834362242951588</v>
      </c>
      <c r="E155" s="111">
        <v>7.4202908578431117</v>
      </c>
      <c r="F155" s="111">
        <v>0.80347693055717495</v>
      </c>
      <c r="G155" s="110">
        <v>0.43918103394916996</v>
      </c>
      <c r="H155" s="109">
        <v>2.0499348917919646</v>
      </c>
      <c r="I155" s="111">
        <v>1.1535125102205657</v>
      </c>
      <c r="J155" s="111">
        <v>0.6362242375617686</v>
      </c>
      <c r="K155" s="111">
        <v>0.72252385789868023</v>
      </c>
      <c r="L155" s="108">
        <v>0.1514366881662117</v>
      </c>
      <c r="M155" s="112">
        <v>7.8284713109603725</v>
      </c>
      <c r="N155" s="111">
        <v>10.716404890454188</v>
      </c>
      <c r="O155" s="111">
        <v>8.1266143893122056</v>
      </c>
      <c r="P155" s="111">
        <v>10.202945039753235</v>
      </c>
      <c r="Q155" s="110">
        <v>8.7042835386884594</v>
      </c>
      <c r="R155" s="109">
        <v>0.32212836213110113</v>
      </c>
      <c r="S155" s="111">
        <v>16.362464010703274</v>
      </c>
      <c r="T155" s="111">
        <v>1.4001337529870614</v>
      </c>
      <c r="U155" s="111">
        <v>0.68370069558251423</v>
      </c>
      <c r="V155" s="111">
        <v>5.440565076184007</v>
      </c>
      <c r="W155" s="111">
        <v>1.4831843639974447</v>
      </c>
      <c r="X155" s="111">
        <v>1.7609724082645617</v>
      </c>
      <c r="Y155" s="111">
        <v>7.5989694789169686</v>
      </c>
      <c r="Z155" s="111">
        <v>2.0921820672924545</v>
      </c>
      <c r="AA155" s="111">
        <v>6.4176758027624068</v>
      </c>
      <c r="AB155" s="111">
        <v>6.2266692522496818</v>
      </c>
      <c r="AC155" s="111">
        <v>2.9028186968909542</v>
      </c>
      <c r="AD155" s="111">
        <v>7.5265174264400407</v>
      </c>
      <c r="AE155" s="111">
        <v>2.599294608212658</v>
      </c>
      <c r="AF155" s="111">
        <v>0.40044557304787759</v>
      </c>
      <c r="AG155" s="111">
        <v>7.8469466225289359</v>
      </c>
      <c r="AH155" s="111">
        <v>2.8798766095033379</v>
      </c>
      <c r="AI155" s="108">
        <v>5.9070876554976381</v>
      </c>
      <c r="AJ155" s="456"/>
      <c r="AK155" s="456"/>
      <c r="AL155" s="456"/>
      <c r="AM155" s="456"/>
      <c r="AN155" s="456"/>
      <c r="AO155" s="456"/>
      <c r="AP155" s="456"/>
      <c r="AQ155" s="456"/>
      <c r="AR155" s="456"/>
      <c r="AS155" s="456"/>
      <c r="AT155" s="456"/>
      <c r="AU155" s="456"/>
      <c r="AV155" s="456"/>
      <c r="AW155" s="456"/>
      <c r="AX155" s="456"/>
      <c r="AY155" s="456"/>
      <c r="AZ155" s="169"/>
      <c r="BA155" s="809"/>
      <c r="BB155" s="597" t="s">
        <v>194</v>
      </c>
      <c r="BC155" s="468">
        <v>370.18216013908386</v>
      </c>
      <c r="BD155" s="453">
        <v>1254.0085930526257</v>
      </c>
      <c r="BE155" s="453">
        <v>1410.4296406507492</v>
      </c>
      <c r="BF155" s="453">
        <v>151.34166544675827</v>
      </c>
      <c r="BG155" s="472">
        <v>81.384884029626846</v>
      </c>
      <c r="BH155" s="468">
        <v>267.56575003266335</v>
      </c>
      <c r="BI155" s="453">
        <v>146.53059247136116</v>
      </c>
      <c r="BJ155" s="453">
        <v>82.709560871124268</v>
      </c>
      <c r="BK155" s="453">
        <v>94.509069979190826</v>
      </c>
      <c r="BL155" s="472">
        <v>19.708555847406387</v>
      </c>
      <c r="BM155" s="468">
        <v>455.00521740317345</v>
      </c>
      <c r="BN155" s="453">
        <v>636.06113305687904</v>
      </c>
      <c r="BO155" s="453">
        <v>465.84126889705658</v>
      </c>
      <c r="BP155" s="453">
        <v>598.70011514425278</v>
      </c>
      <c r="BQ155" s="472">
        <v>500.71567961573601</v>
      </c>
      <c r="BR155" s="468">
        <v>14.624759793281555</v>
      </c>
      <c r="BS155" s="453">
        <v>785.95494067668915</v>
      </c>
      <c r="BT155" s="453">
        <v>316.5812611579895</v>
      </c>
      <c r="BU155" s="453">
        <v>45.098065853118896</v>
      </c>
      <c r="BV155" s="453">
        <v>219.29380536079407</v>
      </c>
      <c r="BW155" s="453">
        <v>46.99235862493515</v>
      </c>
      <c r="BX155" s="453">
        <v>102.18563091754913</v>
      </c>
      <c r="BY155" s="454">
        <v>193.4012109041214</v>
      </c>
      <c r="BZ155" s="454">
        <v>50.417564749717712</v>
      </c>
      <c r="CA155" s="454">
        <v>113.07573318481445</v>
      </c>
      <c r="CB155" s="454">
        <v>205.0442174077034</v>
      </c>
      <c r="CC155" s="454">
        <v>283.43747282028198</v>
      </c>
      <c r="CD155" s="454">
        <v>237.31650680303574</v>
      </c>
      <c r="CE155" s="454">
        <v>95.6145179271698</v>
      </c>
      <c r="CF155" s="454">
        <v>22.609492301940918</v>
      </c>
      <c r="CG155" s="454">
        <v>251.04993879795074</v>
      </c>
      <c r="CH155" s="454">
        <v>119.61268883943558</v>
      </c>
      <c r="CI155" s="454">
        <v>165.03677719831467</v>
      </c>
      <c r="CJ155" s="3"/>
      <c r="CK155" s="3"/>
      <c r="CL155" s="3"/>
      <c r="CM155" s="3"/>
      <c r="CN155" s="3"/>
      <c r="CO155" s="3"/>
      <c r="CP155" s="3"/>
      <c r="CQ155" s="3"/>
      <c r="CR155" s="3"/>
      <c r="CS155" s="3"/>
      <c r="CT155" s="3"/>
      <c r="CU155" s="3"/>
      <c r="CV155" s="3"/>
      <c r="CW155" s="3"/>
      <c r="CX155" s="3"/>
      <c r="CY155" s="3"/>
      <c r="CZ155" s="3"/>
    </row>
    <row r="156" s="331" customFormat="true" ht="15" customHeight="true" x14ac:dyDescent="0.2">
      <c r="A156" s="777"/>
      <c r="B156" s="397" t="s">
        <v>195</v>
      </c>
      <c r="C156" s="112">
        <v>9.3505222745095669</v>
      </c>
      <c r="D156" s="111">
        <v>20.329582098083524</v>
      </c>
      <c r="E156" s="111">
        <v>24.192749806001174</v>
      </c>
      <c r="F156" s="111">
        <v>2.824639663227352</v>
      </c>
      <c r="G156" s="110">
        <v>1.109944481267477</v>
      </c>
      <c r="H156" s="109">
        <v>9.3926325886180795</v>
      </c>
      <c r="I156" s="111">
        <v>6.7606225211239668</v>
      </c>
      <c r="J156" s="111">
        <v>3.4295093452877277</v>
      </c>
      <c r="K156" s="111">
        <v>0.94093116607170979</v>
      </c>
      <c r="L156" s="108">
        <v>0.59304170512895293</v>
      </c>
      <c r="M156" s="112">
        <v>37.137081881135792</v>
      </c>
      <c r="N156" s="111">
        <v>23.715900527781368</v>
      </c>
      <c r="O156" s="111">
        <v>25.816049880302778</v>
      </c>
      <c r="P156" s="111">
        <v>25.113213296492422</v>
      </c>
      <c r="Q156" s="110">
        <v>28.845068283025743</v>
      </c>
      <c r="R156" s="109">
        <v>1.5699456918953705</v>
      </c>
      <c r="S156" s="111">
        <v>5.68537022066727</v>
      </c>
      <c r="T156" s="111">
        <v>2.9725300456940089</v>
      </c>
      <c r="U156" s="111">
        <v>10.063542627168735</v>
      </c>
      <c r="V156" s="111">
        <v>6.4029459445457055</v>
      </c>
      <c r="W156" s="111">
        <v>6.7951362141612073</v>
      </c>
      <c r="X156" s="111">
        <v>5.1239205230472384</v>
      </c>
      <c r="Y156" s="111">
        <v>13.65046807732098</v>
      </c>
      <c r="Z156" s="111">
        <v>24.191478997913375</v>
      </c>
      <c r="AA156" s="111">
        <v>22.03397419014761</v>
      </c>
      <c r="AB156" s="111">
        <v>9.6893877866263036</v>
      </c>
      <c r="AC156" s="111">
        <v>14.068330648441316</v>
      </c>
      <c r="AD156" s="111">
        <v>16.05796557948582</v>
      </c>
      <c r="AE156" s="111">
        <v>34.478494154499039</v>
      </c>
      <c r="AF156" s="111">
        <v>32.333549372531358</v>
      </c>
      <c r="AG156" s="111">
        <v>15.823069681473715</v>
      </c>
      <c r="AH156" s="111">
        <v>19.789052486454576</v>
      </c>
      <c r="AI156" s="108">
        <v>18.579455458874349</v>
      </c>
      <c r="AJ156" s="456"/>
      <c r="AK156" s="456"/>
      <c r="AL156" s="456"/>
      <c r="AM156" s="456"/>
      <c r="AN156" s="456"/>
      <c r="AO156" s="456"/>
      <c r="AP156" s="456"/>
      <c r="AQ156" s="456"/>
      <c r="AR156" s="456"/>
      <c r="AS156" s="456"/>
      <c r="AT156" s="456"/>
      <c r="AU156" s="456"/>
      <c r="AV156" s="456"/>
      <c r="AW156" s="456"/>
      <c r="AX156" s="456"/>
      <c r="AY156" s="456"/>
      <c r="AZ156" s="169"/>
      <c r="BA156" s="809"/>
      <c r="BB156" s="597" t="s">
        <v>195</v>
      </c>
      <c r="BC156" s="468">
        <v>1759.1126159131527</v>
      </c>
      <c r="BD156" s="453">
        <v>3814.4256619811058</v>
      </c>
      <c r="BE156" s="453">
        <v>4598.4951356947422</v>
      </c>
      <c r="BF156" s="453">
        <v>532.04473540186882</v>
      </c>
      <c r="BG156" s="472">
        <v>205.68443512916565</v>
      </c>
      <c r="BH156" s="468">
        <v>1225.9641969203949</v>
      </c>
      <c r="BI156" s="453">
        <v>858.80128279328346</v>
      </c>
      <c r="BJ156" s="453">
        <v>445.83842489123344</v>
      </c>
      <c r="BK156" s="453">
        <v>123.07763743400574</v>
      </c>
      <c r="BL156" s="472">
        <v>77.180739402770996</v>
      </c>
      <c r="BM156" s="468">
        <v>2158.4758177995682</v>
      </c>
      <c r="BN156" s="453">
        <v>1407.6327570080757</v>
      </c>
      <c r="BO156" s="453">
        <v>1479.8513695895672</v>
      </c>
      <c r="BP156" s="453">
        <v>1473.6219428479671</v>
      </c>
      <c r="BQ156" s="472">
        <v>1659.3184154331684</v>
      </c>
      <c r="BR156" s="468">
        <v>71.276178479194641</v>
      </c>
      <c r="BS156" s="453">
        <v>273.09119284152985</v>
      </c>
      <c r="BT156" s="453">
        <v>672.11243832111359</v>
      </c>
      <c r="BU156" s="453">
        <v>663.80846333503723</v>
      </c>
      <c r="BV156" s="453">
        <v>258.08465886116028</v>
      </c>
      <c r="BW156" s="453">
        <v>215.2931797504425</v>
      </c>
      <c r="BX156" s="453">
        <v>297.33063900470734</v>
      </c>
      <c r="BY156" s="454">
        <v>347.41777327656746</v>
      </c>
      <c r="BZ156" s="454">
        <v>582.96812587976456</v>
      </c>
      <c r="CA156" s="454">
        <v>388.2258722782135</v>
      </c>
      <c r="CB156" s="454">
        <v>319.07153815031052</v>
      </c>
      <c r="CC156" s="454">
        <v>1373.6621202230453</v>
      </c>
      <c r="CD156" s="454">
        <v>506.31920206546783</v>
      </c>
      <c r="CE156" s="454">
        <v>1268.2843210697174</v>
      </c>
      <c r="CF156" s="454">
        <v>1825.5792667865753</v>
      </c>
      <c r="CG156" s="454">
        <v>506.23266172409058</v>
      </c>
      <c r="CH156" s="454">
        <v>821.91777580976486</v>
      </c>
      <c r="CI156" s="454">
        <v>519.08717626333237</v>
      </c>
      <c r="CJ156" s="3"/>
      <c r="CK156" s="3"/>
      <c r="CL156" s="3"/>
      <c r="CM156" s="3"/>
      <c r="CN156" s="3"/>
      <c r="CO156" s="3"/>
      <c r="CP156" s="3"/>
      <c r="CQ156" s="3"/>
      <c r="CR156" s="3"/>
      <c r="CS156" s="3"/>
      <c r="CT156" s="3"/>
      <c r="CU156" s="3"/>
      <c r="CV156" s="3"/>
      <c r="CW156" s="3"/>
      <c r="CX156" s="3"/>
      <c r="CY156" s="3"/>
      <c r="CZ156" s="3"/>
    </row>
    <row r="157" s="331" customFormat="true" ht="15" customHeight="true" x14ac:dyDescent="0.2">
      <c r="A157" s="777"/>
      <c r="B157" s="397" t="s">
        <v>196</v>
      </c>
      <c r="C157" s="112">
        <v>1.2798534139999433</v>
      </c>
      <c r="D157" s="111">
        <v>4.2017471030593914</v>
      </c>
      <c r="E157" s="111">
        <v>3.2977226312972197</v>
      </c>
      <c r="F157" s="111">
        <v>0.11257447218640404</v>
      </c>
      <c r="G157" s="110">
        <v>0.47371128520523226</v>
      </c>
      <c r="H157" s="109">
        <v>1.1394465353665693</v>
      </c>
      <c r="I157" s="111">
        <v>1.5846510109689789</v>
      </c>
      <c r="J157" s="111">
        <v>0.16043852633647154</v>
      </c>
      <c r="K157" s="111">
        <v>5.9948790692397599E-2</v>
      </c>
      <c r="L157" s="108">
        <v>8.5160901471968128E-2</v>
      </c>
      <c r="M157" s="112">
        <v>5.8424734233826774</v>
      </c>
      <c r="N157" s="111">
        <v>4.0348681171355167</v>
      </c>
      <c r="O157" s="111">
        <v>2.8287684205027812</v>
      </c>
      <c r="P157" s="111">
        <v>5.6682934752436891</v>
      </c>
      <c r="Q157" s="110">
        <v>5.238234718298342</v>
      </c>
      <c r="R157" s="109">
        <v>0.13450686655045707</v>
      </c>
      <c r="S157" s="111">
        <v>1.6670773006797048</v>
      </c>
      <c r="T157" s="111">
        <v>1.0568902611363167</v>
      </c>
      <c r="U157" s="111">
        <v>0.62415968435527214</v>
      </c>
      <c r="V157" s="111">
        <v>3.2139978758650365</v>
      </c>
      <c r="W157" s="111">
        <v>0.77045194910594261</v>
      </c>
      <c r="X157" s="111">
        <v>3.3158455410639198</v>
      </c>
      <c r="Y157" s="111">
        <v>7.2490346115241495</v>
      </c>
      <c r="Z157" s="111">
        <v>2.0946144425012463</v>
      </c>
      <c r="AA157" s="111">
        <v>3.5576706710611692</v>
      </c>
      <c r="AB157" s="111">
        <v>4.2693431553631189</v>
      </c>
      <c r="AC157" s="111">
        <v>0.19470402646829588</v>
      </c>
      <c r="AD157" s="111">
        <v>3.0527652439119644</v>
      </c>
      <c r="AE157" s="111">
        <v>1.5022915801226748</v>
      </c>
      <c r="AF157" s="111">
        <v>2.1524007846039699</v>
      </c>
      <c r="AG157" s="111">
        <v>4.6321227061470269</v>
      </c>
      <c r="AH157" s="111">
        <v>2.5130430348256336</v>
      </c>
      <c r="AI157" s="108">
        <v>2.4837296324021025</v>
      </c>
      <c r="AJ157" s="456"/>
      <c r="AK157" s="456"/>
      <c r="AL157" s="456"/>
      <c r="AM157" s="456"/>
      <c r="AN157" s="456"/>
      <c r="AO157" s="456"/>
      <c r="AP157" s="456"/>
      <c r="AQ157" s="456"/>
      <c r="AR157" s="456"/>
      <c r="AS157" s="456"/>
      <c r="AT157" s="456"/>
      <c r="AU157" s="456"/>
      <c r="AV157" s="456"/>
      <c r="AW157" s="456"/>
      <c r="AX157" s="456"/>
      <c r="AY157" s="456"/>
      <c r="AZ157" s="169"/>
      <c r="BA157" s="809"/>
      <c r="BB157" s="597" t="s">
        <v>196</v>
      </c>
      <c r="BC157" s="468">
        <v>240.77866679430008</v>
      </c>
      <c r="BD157" s="453">
        <v>788.37095114588737</v>
      </c>
      <c r="BE157" s="453">
        <v>626.82256463170052</v>
      </c>
      <c r="BF157" s="453">
        <v>21.204352557659149</v>
      </c>
      <c r="BG157" s="472">
        <v>87.783704280853271</v>
      </c>
      <c r="BH157" s="468">
        <v>148.7251463830471</v>
      </c>
      <c r="BI157" s="453">
        <v>201.29807820916176</v>
      </c>
      <c r="BJ157" s="453">
        <v>20.857111811637878</v>
      </c>
      <c r="BK157" s="453">
        <v>7.8415465354919434</v>
      </c>
      <c r="BL157" s="472">
        <v>11.083168834447861</v>
      </c>
      <c r="BM157" s="468">
        <v>339.57535061240196</v>
      </c>
      <c r="BN157" s="453">
        <v>239.48542562127113</v>
      </c>
      <c r="BO157" s="453">
        <v>162.15326669812202</v>
      </c>
      <c r="BP157" s="453">
        <v>332.6106279194355</v>
      </c>
      <c r="BQ157" s="472">
        <v>301.33051678538322</v>
      </c>
      <c r="BR157" s="468">
        <v>6.1066669225692749</v>
      </c>
      <c r="BS157" s="453">
        <v>80.076426148414612</v>
      </c>
      <c r="BT157" s="453">
        <v>238.9712061882019</v>
      </c>
      <c r="BU157" s="453">
        <v>41.170639038085938</v>
      </c>
      <c r="BV157" s="453">
        <v>129.54717290401459</v>
      </c>
      <c r="BW157" s="453">
        <v>24.41055554151535</v>
      </c>
      <c r="BX157" s="453">
        <v>192.4117419719696</v>
      </c>
      <c r="BY157" s="454">
        <v>184.49502602219582</v>
      </c>
      <c r="BZ157" s="454">
        <v>50.4761803150177</v>
      </c>
      <c r="CA157" s="454">
        <v>62.684098094701767</v>
      </c>
      <c r="CB157" s="454">
        <v>140.58946937322617</v>
      </c>
      <c r="CC157" s="454">
        <v>19.01132071018219</v>
      </c>
      <c r="CD157" s="454">
        <v>96.255883395671844</v>
      </c>
      <c r="CE157" s="454">
        <v>55.261487007141113</v>
      </c>
      <c r="CF157" s="454">
        <v>121.52635025978088</v>
      </c>
      <c r="CG157" s="454">
        <v>148.19702208042145</v>
      </c>
      <c r="CH157" s="454">
        <v>104.37663668394089</v>
      </c>
      <c r="CI157" s="454">
        <v>69.392356753349304</v>
      </c>
      <c r="CJ157" s="3"/>
      <c r="CK157" s="3"/>
      <c r="CL157" s="3"/>
      <c r="CM157" s="3"/>
      <c r="CN157" s="3"/>
      <c r="CO157" s="3"/>
      <c r="CP157" s="3"/>
      <c r="CQ157" s="3"/>
      <c r="CR157" s="3"/>
      <c r="CS157" s="3"/>
      <c r="CT157" s="3"/>
      <c r="CU157" s="3"/>
      <c r="CV157" s="3"/>
      <c r="CW157" s="3"/>
      <c r="CX157" s="3"/>
      <c r="CY157" s="3"/>
      <c r="CZ157" s="3"/>
    </row>
    <row r="158" s="331" customFormat="true" ht="15" customHeight="true" x14ac:dyDescent="0.2">
      <c r="A158" s="777"/>
      <c r="B158" s="397" t="s">
        <v>197</v>
      </c>
      <c r="C158" s="112">
        <v>0</v>
      </c>
      <c r="D158" s="111">
        <v>2.8702836846228909E-2</v>
      </c>
      <c r="E158" s="111">
        <v>1.1555834934382034E-2</v>
      </c>
      <c r="F158" s="111">
        <v>0</v>
      </c>
      <c r="G158" s="110">
        <v>0</v>
      </c>
      <c r="H158" s="109">
        <v>0</v>
      </c>
      <c r="I158" s="111">
        <v>5.9686705111638115E-2</v>
      </c>
      <c r="J158" s="111">
        <v>0</v>
      </c>
      <c r="K158" s="111">
        <v>0</v>
      </c>
      <c r="L158" s="108">
        <v>0</v>
      </c>
      <c r="M158" s="112">
        <v>0</v>
      </c>
      <c r="N158" s="111">
        <v>0</v>
      </c>
      <c r="O158" s="111">
        <v>0</v>
      </c>
      <c r="P158" s="111">
        <v>0</v>
      </c>
      <c r="Q158" s="110">
        <v>0</v>
      </c>
      <c r="R158" s="109">
        <v>0</v>
      </c>
      <c r="S158" s="111">
        <v>0</v>
      </c>
      <c r="T158" s="111">
        <v>0</v>
      </c>
      <c r="U158" s="111">
        <v>0</v>
      </c>
      <c r="V158" s="111">
        <v>0</v>
      </c>
      <c r="W158" s="111">
        <v>0</v>
      </c>
      <c r="X158" s="111">
        <v>0</v>
      </c>
      <c r="Y158" s="111">
        <v>0</v>
      </c>
      <c r="Z158" s="111">
        <v>9.1148481438006912E-2</v>
      </c>
      <c r="AA158" s="111">
        <v>0</v>
      </c>
      <c r="AB158" s="111">
        <v>0</v>
      </c>
      <c r="AC158" s="111">
        <v>5.515541685239525E-2</v>
      </c>
      <c r="AD158" s="111">
        <v>0</v>
      </c>
      <c r="AE158" s="111">
        <v>0</v>
      </c>
      <c r="AF158" s="111">
        <v>0</v>
      </c>
      <c r="AG158" s="111">
        <v>0</v>
      </c>
      <c r="AH158" s="111">
        <v>0</v>
      </c>
      <c r="AI158" s="108">
        <v>0</v>
      </c>
      <c r="AJ158" s="456"/>
      <c r="AK158" s="456"/>
      <c r="AL158" s="456"/>
      <c r="AM158" s="456"/>
      <c r="AN158" s="456"/>
      <c r="AO158" s="456"/>
      <c r="AP158" s="456"/>
      <c r="AQ158" s="456"/>
      <c r="AR158" s="456"/>
      <c r="AS158" s="456"/>
      <c r="AT158" s="456"/>
      <c r="AU158" s="456"/>
      <c r="AV158" s="456"/>
      <c r="AW158" s="456"/>
      <c r="AX158" s="456"/>
      <c r="AY158" s="456"/>
      <c r="AZ158" s="169"/>
      <c r="BA158" s="809"/>
      <c r="BB158" s="597" t="s">
        <v>197</v>
      </c>
      <c r="BC158" s="468">
        <v>0</v>
      </c>
      <c r="BD158" s="453">
        <v>5.3854937553405762</v>
      </c>
      <c r="BE158" s="453">
        <v>2.1965031325817108</v>
      </c>
      <c r="BF158" s="453">
        <v>0</v>
      </c>
      <c r="BG158" s="472">
        <v>0</v>
      </c>
      <c r="BH158" s="468">
        <v>0</v>
      </c>
      <c r="BI158" s="453">
        <v>7.581996887922287</v>
      </c>
      <c r="BJ158" s="453">
        <v>0</v>
      </c>
      <c r="BK158" s="453">
        <v>0</v>
      </c>
      <c r="BL158" s="472">
        <v>0</v>
      </c>
      <c r="BM158" s="468">
        <v>0</v>
      </c>
      <c r="BN158" s="453">
        <v>0</v>
      </c>
      <c r="BO158" s="453">
        <v>0</v>
      </c>
      <c r="BP158" s="453">
        <v>0</v>
      </c>
      <c r="BQ158" s="472">
        <v>0</v>
      </c>
      <c r="BR158" s="468">
        <v>0</v>
      </c>
      <c r="BS158" s="453">
        <v>0</v>
      </c>
      <c r="BT158" s="453">
        <v>0</v>
      </c>
      <c r="BU158" s="453">
        <v>0</v>
      </c>
      <c r="BV158" s="453">
        <v>0</v>
      </c>
      <c r="BW158" s="453">
        <v>0</v>
      </c>
      <c r="BX158" s="453">
        <v>0</v>
      </c>
      <c r="BY158" s="454">
        <v>0</v>
      </c>
      <c r="BZ158" s="454">
        <v>2.1965031325817108</v>
      </c>
      <c r="CA158" s="454">
        <v>0</v>
      </c>
      <c r="CB158" s="454">
        <v>0</v>
      </c>
      <c r="CC158" s="454">
        <v>5.3854937553405762</v>
      </c>
      <c r="CD158" s="454">
        <v>0</v>
      </c>
      <c r="CE158" s="454">
        <v>0</v>
      </c>
      <c r="CF158" s="454">
        <v>0</v>
      </c>
      <c r="CG158" s="454">
        <v>0</v>
      </c>
      <c r="CH158" s="454">
        <v>0</v>
      </c>
      <c r="CI158" s="454">
        <v>0</v>
      </c>
      <c r="CJ158" s="3"/>
      <c r="CK158" s="3"/>
      <c r="CL158" s="3"/>
      <c r="CM158" s="3"/>
      <c r="CN158" s="3"/>
      <c r="CO158" s="3"/>
      <c r="CP158" s="3"/>
      <c r="CQ158" s="3"/>
      <c r="CR158" s="3"/>
      <c r="CS158" s="3"/>
      <c r="CT158" s="3"/>
      <c r="CU158" s="3"/>
      <c r="CV158" s="3"/>
      <c r="CW158" s="3"/>
      <c r="CX158" s="3"/>
      <c r="CY158" s="3"/>
      <c r="CZ158" s="3"/>
    </row>
    <row r="159" s="331" customFormat="true" ht="15" customHeight="true" x14ac:dyDescent="0.2">
      <c r="A159" s="777"/>
      <c r="B159" s="397" t="s">
        <v>189</v>
      </c>
      <c r="C159" s="112">
        <v>0.28009958624206938</v>
      </c>
      <c r="D159" s="111">
        <v>0.34664365816641901</v>
      </c>
      <c r="E159" s="111">
        <v>0.41781549184879863</v>
      </c>
      <c r="F159" s="111">
        <v>6.7569013384394569E-2</v>
      </c>
      <c r="G159" s="110">
        <v>0</v>
      </c>
      <c r="H159" s="109">
        <v>0.12644055835640003</v>
      </c>
      <c r="I159" s="111">
        <v>0.33545604308373317</v>
      </c>
      <c r="J159" s="111">
        <v>2.2401480862356077E-2</v>
      </c>
      <c r="K159" s="111">
        <v>7.5035787942569265E-2</v>
      </c>
      <c r="L159" s="108">
        <v>0</v>
      </c>
      <c r="M159" s="112">
        <v>0.57092036584181149</v>
      </c>
      <c r="N159" s="111">
        <v>0.45719809173210568</v>
      </c>
      <c r="O159" s="111">
        <v>0.50786195512200805</v>
      </c>
      <c r="P159" s="111">
        <v>0.57315067056794289</v>
      </c>
      <c r="Q159" s="110">
        <v>0.26028292637074474</v>
      </c>
      <c r="R159" s="109">
        <v>3.2144024454110527E-2</v>
      </c>
      <c r="S159" s="111">
        <v>0.17800063524585882</v>
      </c>
      <c r="T159" s="111">
        <v>0</v>
      </c>
      <c r="U159" s="111">
        <v>0</v>
      </c>
      <c r="V159" s="111">
        <v>0</v>
      </c>
      <c r="W159" s="111">
        <v>0</v>
      </c>
      <c r="X159" s="111">
        <v>1.5323806765877217</v>
      </c>
      <c r="Y159" s="111">
        <v>1.6388606021136094</v>
      </c>
      <c r="Z159" s="111">
        <v>0</v>
      </c>
      <c r="AA159" s="111">
        <v>0</v>
      </c>
      <c r="AB159" s="111">
        <v>0</v>
      </c>
      <c r="AC159" s="111">
        <v>9.1925694753992093E-2</v>
      </c>
      <c r="AD159" s="111">
        <v>9.2360942933626566E-2</v>
      </c>
      <c r="AE159" s="111">
        <v>0</v>
      </c>
      <c r="AF159" s="111">
        <v>1.0157677927877644</v>
      </c>
      <c r="AG159" s="111">
        <v>0</v>
      </c>
      <c r="AH159" s="111">
        <v>0</v>
      </c>
      <c r="AI159" s="108">
        <v>0</v>
      </c>
      <c r="AJ159" s="456"/>
      <c r="AK159" s="456"/>
      <c r="AL159" s="456"/>
      <c r="AM159" s="456"/>
      <c r="AN159" s="456"/>
      <c r="AO159" s="456"/>
      <c r="AP159" s="456"/>
      <c r="AQ159" s="456"/>
      <c r="AR159" s="456"/>
      <c r="AS159" s="456"/>
      <c r="AT159" s="456"/>
      <c r="AU159" s="456"/>
      <c r="AV159" s="456"/>
      <c r="AW159" s="456"/>
      <c r="AX159" s="456"/>
      <c r="AY159" s="456"/>
      <c r="AZ159" s="169"/>
      <c r="BA159" s="809"/>
      <c r="BB159" s="597" t="s">
        <v>189</v>
      </c>
      <c r="BC159" s="468">
        <v>52.695101022720337</v>
      </c>
      <c r="BD159" s="453">
        <v>65.040513813495636</v>
      </c>
      <c r="BE159" s="453">
        <v>79.417285025119781</v>
      </c>
      <c r="BF159" s="453">
        <v>12.727194309234619</v>
      </c>
      <c r="BG159" s="472">
        <v>0</v>
      </c>
      <c r="BH159" s="468">
        <v>16.503530412912369</v>
      </c>
      <c r="BI159" s="453">
        <v>42.612951576709747</v>
      </c>
      <c r="BJ159" s="453">
        <v>2.9122069478034973</v>
      </c>
      <c r="BK159" s="453">
        <v>9.8149873614311218</v>
      </c>
      <c r="BL159" s="472">
        <v>0</v>
      </c>
      <c r="BM159" s="468">
        <v>33.182946562767029</v>
      </c>
      <c r="BN159" s="453">
        <v>27.136520057916641</v>
      </c>
      <c r="BO159" s="453">
        <v>29.112130373716354</v>
      </c>
      <c r="BP159" s="453">
        <v>33.631992638111115</v>
      </c>
      <c r="BQ159" s="472">
        <v>14.972828239202499</v>
      </c>
      <c r="BR159" s="468">
        <v>1.4593518972396851</v>
      </c>
      <c r="BS159" s="453">
        <v>8.5500862598419189</v>
      </c>
      <c r="BT159" s="453">
        <v>0</v>
      </c>
      <c r="BU159" s="453">
        <v>0</v>
      </c>
      <c r="BV159" s="453">
        <v>0</v>
      </c>
      <c r="BW159" s="453">
        <v>0</v>
      </c>
      <c r="BX159" s="453">
        <v>88.92091977596283</v>
      </c>
      <c r="BY159" s="454">
        <v>41.710606396198273</v>
      </c>
      <c r="BZ159" s="454">
        <v>0</v>
      </c>
      <c r="CA159" s="454">
        <v>0</v>
      </c>
      <c r="CB159" s="454">
        <v>0</v>
      </c>
      <c r="CC159" s="454">
        <v>8.975822925567627</v>
      </c>
      <c r="CD159" s="454">
        <v>2.9122069478034973</v>
      </c>
      <c r="CE159" s="454">
        <v>0</v>
      </c>
      <c r="CF159" s="454">
        <v>57.351099967956543</v>
      </c>
      <c r="CG159" s="454">
        <v>0</v>
      </c>
      <c r="CH159" s="454">
        <v>0</v>
      </c>
      <c r="CI159" s="454">
        <v>0</v>
      </c>
      <c r="CJ159" s="3"/>
      <c r="CK159" s="3"/>
      <c r="CL159" s="3"/>
      <c r="CM159" s="3"/>
      <c r="CN159" s="3"/>
      <c r="CO159" s="3"/>
      <c r="CP159" s="3"/>
      <c r="CQ159" s="3"/>
      <c r="CR159" s="3"/>
      <c r="CS159" s="3"/>
      <c r="CT159" s="3"/>
      <c r="CU159" s="3"/>
      <c r="CV159" s="3"/>
      <c r="CW159" s="3"/>
      <c r="CX159" s="3"/>
      <c r="CY159" s="3"/>
      <c r="CZ159" s="3"/>
    </row>
    <row r="160" s="331" customFormat="true" ht="15" customHeight="true" x14ac:dyDescent="0.2">
      <c r="A160" s="785"/>
      <c r="B160" s="398" t="s">
        <v>198</v>
      </c>
      <c r="C160" s="112">
        <v>1.7130789239644242</v>
      </c>
      <c r="D160" s="111">
        <v>8.8663646315877163</v>
      </c>
      <c r="E160" s="111">
        <v>15.205469673813123</v>
      </c>
      <c r="F160" s="111">
        <v>0.26787150349483435</v>
      </c>
      <c r="G160" s="110">
        <v>0.77094194249059211</v>
      </c>
      <c r="H160" s="109">
        <v>0.56865166279472346</v>
      </c>
      <c r="I160" s="111">
        <v>0.34940340919921936</v>
      </c>
      <c r="J160" s="111">
        <v>6.7742110497511415E-2</v>
      </c>
      <c r="K160" s="111">
        <v>3.6801897976686829E-2</v>
      </c>
      <c r="L160" s="108">
        <v>8.8196993552305744E-2</v>
      </c>
      <c r="M160" s="112">
        <v>25.866542781987246</v>
      </c>
      <c r="N160" s="111">
        <v>16.434163599448851</v>
      </c>
      <c r="O160" s="111">
        <v>13.994367116909848</v>
      </c>
      <c r="P160" s="111">
        <v>12.0272845789816</v>
      </c>
      <c r="Q160" s="110">
        <v>16.321684019491027</v>
      </c>
      <c r="R160" s="109">
        <v>3.2954182304861983</v>
      </c>
      <c r="S160" s="111">
        <v>14.431082290999356</v>
      </c>
      <c r="T160" s="111">
        <v>0.93554391676862725</v>
      </c>
      <c r="U160" s="111">
        <v>9.7524950680511271E-2</v>
      </c>
      <c r="V160" s="111">
        <v>2.0908155245118363</v>
      </c>
      <c r="W160" s="111">
        <v>4.6612151406182356</v>
      </c>
      <c r="X160" s="111">
        <v>3.4545965735829616</v>
      </c>
      <c r="Y160" s="111">
        <v>2.7979908534126028</v>
      </c>
      <c r="Z160" s="111">
        <v>10.329504046301432</v>
      </c>
      <c r="AA160" s="111">
        <v>15.434510305643586</v>
      </c>
      <c r="AB160" s="111">
        <v>2.2877998975227274</v>
      </c>
      <c r="AC160" s="111">
        <v>6.0898683825552622</v>
      </c>
      <c r="AD160" s="111">
        <v>19.484000035313272</v>
      </c>
      <c r="AE160" s="111">
        <v>14.658672262602504</v>
      </c>
      <c r="AF160" s="111">
        <v>2.8458652662969754</v>
      </c>
      <c r="AG160" s="111">
        <v>0.91622481616884377</v>
      </c>
      <c r="AH160" s="111">
        <v>13.0850577433872</v>
      </c>
      <c r="AI160" s="108">
        <v>15.28877552490157</v>
      </c>
      <c r="AJ160" s="456"/>
      <c r="AK160" s="456"/>
      <c r="AL160" s="456"/>
      <c r="AM160" s="456"/>
      <c r="AN160" s="456"/>
      <c r="AO160" s="456"/>
      <c r="AP160" s="456"/>
      <c r="AQ160" s="456"/>
      <c r="AR160" s="456"/>
      <c r="AS160" s="456"/>
      <c r="AT160" s="456"/>
      <c r="AU160" s="456"/>
      <c r="AV160" s="456"/>
      <c r="AW160" s="456"/>
      <c r="AX160" s="456"/>
      <c r="AY160" s="456"/>
      <c r="AZ160" s="169"/>
      <c r="BA160" s="809"/>
      <c r="BB160" s="597" t="s">
        <v>198</v>
      </c>
      <c r="BC160" s="468">
        <v>322.28132918477058</v>
      </c>
      <c r="BD160" s="453">
        <v>1663.58996540308</v>
      </c>
      <c r="BE160" s="453">
        <v>2890.2162379920483</v>
      </c>
      <c r="BF160" s="453">
        <v>50.455859929323196</v>
      </c>
      <c r="BG160" s="472">
        <v>142.86368429660797</v>
      </c>
      <c r="BH160" s="468">
        <v>74.222703009843826</v>
      </c>
      <c r="BI160" s="453">
        <v>44.384684264659882</v>
      </c>
      <c r="BJ160" s="453">
        <v>8.806518018245697</v>
      </c>
      <c r="BK160" s="453">
        <v>4.8138384819030762</v>
      </c>
      <c r="BL160" s="472">
        <v>11.478297591209412</v>
      </c>
      <c r="BM160" s="468">
        <v>1503.4112605750561</v>
      </c>
      <c r="BN160" s="453">
        <v>975.43278989195824</v>
      </c>
      <c r="BO160" s="453">
        <v>802.19799080491066</v>
      </c>
      <c r="BP160" s="453">
        <v>705.75080373883247</v>
      </c>
      <c r="BQ160" s="472">
        <v>938.90819042921066</v>
      </c>
      <c r="BR160" s="468">
        <v>149.61333960294724</v>
      </c>
      <c r="BS160" s="453">
        <v>693.18291050195694</v>
      </c>
      <c r="BT160" s="453">
        <v>211.53384268283844</v>
      </c>
      <c r="BU160" s="453">
        <v>6.4329123497009277</v>
      </c>
      <c r="BV160" s="453">
        <v>84.274865984916687</v>
      </c>
      <c r="BW160" s="453">
        <v>147.68325424194336</v>
      </c>
      <c r="BX160" s="453">
        <v>200.46318089962006</v>
      </c>
      <c r="BY160" s="454">
        <v>71.211605817079544</v>
      </c>
      <c r="BZ160" s="454">
        <v>248.92118483781815</v>
      </c>
      <c r="CA160" s="454">
        <v>271.94713830947876</v>
      </c>
      <c r="CB160" s="454">
        <v>75.337250232696533</v>
      </c>
      <c r="CC160" s="454">
        <v>594.62787187099457</v>
      </c>
      <c r="CD160" s="454">
        <v>614.34453213214874</v>
      </c>
      <c r="CE160" s="454">
        <v>539.21624636650085</v>
      </c>
      <c r="CF160" s="454">
        <v>160.67993545532227</v>
      </c>
      <c r="CG160" s="454">
        <v>29.31308126449585</v>
      </c>
      <c r="CH160" s="454">
        <v>543.47430551052094</v>
      </c>
      <c r="CI160" s="454">
        <v>427.14961874485016</v>
      </c>
      <c r="CJ160" s="3"/>
      <c r="CK160" s="3"/>
      <c r="CL160" s="3"/>
      <c r="CM160" s="3"/>
      <c r="CN160" s="3"/>
      <c r="CO160" s="3"/>
      <c r="CP160" s="3"/>
      <c r="CQ160" s="3"/>
      <c r="CR160" s="3"/>
      <c r="CS160" s="3"/>
      <c r="CT160" s="3"/>
      <c r="CU160" s="3"/>
      <c r="CV160" s="3"/>
      <c r="CW160" s="3"/>
      <c r="CX160" s="3"/>
      <c r="CY160" s="3"/>
      <c r="CZ160" s="3"/>
    </row>
    <row r="161" s="331" customFormat="true" ht="15" customHeight="true" x14ac:dyDescent="0.2">
      <c r="C161" s="78"/>
      <c r="D161" s="149"/>
      <c r="E161" s="149"/>
      <c r="F161" s="149"/>
      <c r="G161" s="138"/>
      <c r="H161" s="77"/>
      <c r="I161" s="149"/>
      <c r="J161" s="149"/>
      <c r="K161" s="149"/>
      <c r="L161" s="144"/>
      <c r="M161" s="78"/>
      <c r="N161" s="149"/>
      <c r="O161" s="149"/>
      <c r="P161" s="149"/>
      <c r="Q161" s="138"/>
      <c r="R161" s="77"/>
      <c r="S161" s="149"/>
      <c r="T161" s="149"/>
      <c r="U161" s="149"/>
      <c r="V161" s="149"/>
      <c r="W161" s="149"/>
      <c r="X161" s="149"/>
      <c r="Y161" s="149"/>
      <c r="Z161" s="149"/>
      <c r="AA161" s="149"/>
      <c r="AB161" s="149"/>
      <c r="AC161" s="149"/>
      <c r="AD161" s="149"/>
      <c r="AE161" s="149"/>
      <c r="AF161" s="149"/>
      <c r="AG161" s="149"/>
      <c r="AH161" s="149"/>
      <c r="AI161" s="144"/>
      <c r="AJ161" s="456"/>
      <c r="AK161" s="456"/>
      <c r="AL161" s="456"/>
      <c r="AM161" s="456"/>
      <c r="AN161" s="456"/>
      <c r="AO161" s="456"/>
      <c r="AP161" s="456"/>
      <c r="AQ161" s="456"/>
      <c r="AR161" s="456"/>
      <c r="AS161" s="456"/>
      <c r="AT161" s="456"/>
      <c r="AU161" s="456"/>
      <c r="AV161" s="456"/>
      <c r="AW161" s="456"/>
      <c r="AX161" s="456"/>
      <c r="AY161" s="456"/>
      <c r="AZ161" s="169"/>
      <c r="BA161" s="810"/>
      <c r="BB161" s="601" t="s">
        <v>199</v>
      </c>
      <c r="BC161" s="468">
        <v>18812.987812548876</v>
      </c>
      <c r="BD161" s="453">
        <v>18762.931985408068</v>
      </c>
      <c r="BE161" s="453">
        <v>19007.74063539505</v>
      </c>
      <c r="BF161" s="453">
        <v>18835.844526588917</v>
      </c>
      <c r="BG161" s="472">
        <v>18531.05615645647</v>
      </c>
      <c r="BH161" s="468">
        <v>13052.40235209465</v>
      </c>
      <c r="BI161" s="453">
        <v>12702.991183280945</v>
      </c>
      <c r="BJ161" s="453">
        <v>13000.064440816641</v>
      </c>
      <c r="BK161" s="453">
        <v>13080.408203274012</v>
      </c>
      <c r="BL161" s="472">
        <v>13014.386464774609</v>
      </c>
      <c r="BM161" s="468">
        <v>5812.184771835804</v>
      </c>
      <c r="BN161" s="453">
        <v>5935.3966144323349</v>
      </c>
      <c r="BO161" s="453">
        <v>5732.2920293807983</v>
      </c>
      <c r="BP161" s="453">
        <v>5867.9147325754166</v>
      </c>
      <c r="BQ161" s="472">
        <v>5752.5203239321709</v>
      </c>
      <c r="BR161" s="468">
        <v>4540.0410248041153</v>
      </c>
      <c r="BS161" s="453">
        <v>4803.4021047353745</v>
      </c>
      <c r="BT161" s="453">
        <v>22610.787039637566</v>
      </c>
      <c r="BU161" s="453">
        <v>6596.1708309650421</v>
      </c>
      <c r="BV161" s="453">
        <v>4030.7174400091171</v>
      </c>
      <c r="BW161" s="453">
        <v>3168.3423696756363</v>
      </c>
      <c r="BX161" s="453">
        <v>5802.7956848144531</v>
      </c>
      <c r="BY161" s="454">
        <v>2545.0978772938251</v>
      </c>
      <c r="BZ161" s="454">
        <v>2409.8077092766762</v>
      </c>
      <c r="CA161" s="454">
        <v>1761.9421214163303</v>
      </c>
      <c r="CB161" s="454">
        <v>3292.9999828338623</v>
      </c>
      <c r="CC161" s="454">
        <v>9764.2154890298843</v>
      </c>
      <c r="CD161" s="454">
        <v>3153.0719103813171</v>
      </c>
      <c r="CE161" s="454">
        <v>3678.47944688797</v>
      </c>
      <c r="CF161" s="454">
        <v>5646.0837186574936</v>
      </c>
      <c r="CG161" s="454">
        <v>3199.332821726799</v>
      </c>
      <c r="CH161" s="454">
        <v>4153.3963102698326</v>
      </c>
      <c r="CI161" s="454">
        <v>2793.8772339820862</v>
      </c>
      <c r="CJ161" s="3"/>
      <c r="CK161" s="3"/>
      <c r="CL161" s="3"/>
      <c r="CM161" s="3"/>
      <c r="CN161" s="3"/>
      <c r="CO161" s="3"/>
      <c r="CP161" s="3"/>
      <c r="CQ161" s="3"/>
      <c r="CR161" s="3"/>
      <c r="CS161" s="3"/>
      <c r="CT161" s="3"/>
      <c r="CU161" s="3"/>
      <c r="CV161" s="3"/>
      <c r="CW161" s="3"/>
      <c r="CX161" s="3"/>
      <c r="CY161" s="3"/>
      <c r="CZ161" s="3"/>
    </row>
    <row r="162" s="331" customFormat="true" ht="15" customHeight="true" x14ac:dyDescent="0.2">
      <c r="A162" s="131"/>
      <c r="B162" s="57"/>
      <c r="C162" s="147"/>
      <c r="D162" s="146"/>
      <c r="E162" s="146"/>
      <c r="F162" s="146"/>
      <c r="G162" s="136"/>
      <c r="H162" s="139"/>
      <c r="I162" s="146"/>
      <c r="J162" s="146"/>
      <c r="K162" s="146"/>
      <c r="L162" s="142"/>
      <c r="M162" s="147"/>
      <c r="N162" s="146"/>
      <c r="O162" s="146"/>
      <c r="P162" s="146"/>
      <c r="Q162" s="136"/>
      <c r="R162" s="139"/>
      <c r="S162" s="146"/>
      <c r="T162" s="146"/>
      <c r="U162" s="146"/>
      <c r="V162" s="146"/>
      <c r="W162" s="146"/>
      <c r="X162" s="146"/>
      <c r="Y162" s="146"/>
      <c r="Z162" s="146"/>
      <c r="AA162" s="146"/>
      <c r="AB162" s="146"/>
      <c r="AC162" s="146"/>
      <c r="AD162" s="146"/>
      <c r="AE162" s="146"/>
      <c r="AF162" s="146"/>
      <c r="AG162" s="146"/>
      <c r="AH162" s="146"/>
      <c r="AI162" s="142"/>
      <c r="AJ162" s="456"/>
      <c r="AK162" s="456"/>
      <c r="AL162" s="456"/>
      <c r="AM162" s="456"/>
      <c r="AN162" s="456"/>
      <c r="AO162" s="456"/>
      <c r="AP162" s="456"/>
      <c r="AQ162" s="456"/>
      <c r="AR162" s="456"/>
      <c r="AS162" s="456"/>
      <c r="AT162" s="456"/>
      <c r="AU162" s="456"/>
      <c r="AV162" s="456"/>
      <c r="AW162" s="456"/>
      <c r="AX162" s="456"/>
      <c r="AY162" s="456"/>
      <c r="AZ162" s="169"/>
      <c r="BA162" s="598"/>
      <c r="BB162" s="597"/>
      <c r="BC162" s="468"/>
      <c r="BD162" s="453"/>
      <c r="BE162" s="453"/>
      <c r="BF162" s="453"/>
      <c r="BG162" s="472"/>
      <c r="BH162" s="468"/>
      <c r="BI162" s="453"/>
      <c r="BJ162" s="453"/>
      <c r="BK162" s="453"/>
      <c r="BL162" s="472"/>
      <c r="BM162" s="468"/>
      <c r="BN162" s="453"/>
      <c r="BO162" s="453"/>
      <c r="BP162" s="453"/>
      <c r="BQ162" s="472"/>
      <c r="BR162" s="468"/>
      <c r="BS162" s="453"/>
      <c r="BT162" s="453"/>
      <c r="BU162" s="453"/>
      <c r="BV162" s="453"/>
      <c r="BW162" s="453"/>
      <c r="BX162" s="453"/>
      <c r="BY162" s="454"/>
      <c r="BZ162" s="454"/>
      <c r="CA162" s="454"/>
      <c r="CB162" s="454"/>
      <c r="CC162" s="454"/>
      <c r="CD162" s="454"/>
      <c r="CE162" s="454"/>
      <c r="CF162" s="454"/>
      <c r="CG162" s="454"/>
      <c r="CH162" s="454"/>
      <c r="CI162" s="454"/>
      <c r="CJ162" s="3"/>
      <c r="CK162" s="3"/>
      <c r="CL162" s="3"/>
      <c r="CM162" s="3"/>
      <c r="CN162" s="3"/>
      <c r="CO162" s="3"/>
      <c r="CP162" s="3"/>
      <c r="CQ162" s="3"/>
      <c r="CR162" s="3"/>
      <c r="CS162" s="3"/>
      <c r="CT162" s="3"/>
      <c r="CU162" s="3"/>
      <c r="CV162" s="3"/>
      <c r="CW162" s="3"/>
      <c r="CX162" s="3"/>
      <c r="CY162" s="3"/>
      <c r="CZ162" s="3"/>
    </row>
    <row r="163" s="331" customFormat="true" ht="15" customHeight="true" x14ac:dyDescent="0.2">
      <c r="A163" s="135"/>
      <c r="B163" s="129"/>
      <c r="C163" s="147"/>
      <c r="D163" s="146"/>
      <c r="E163" s="146"/>
      <c r="F163" s="146"/>
      <c r="G163" s="136"/>
      <c r="H163" s="139"/>
      <c r="I163" s="146"/>
      <c r="J163" s="146"/>
      <c r="K163" s="146"/>
      <c r="L163" s="142"/>
      <c r="M163" s="147"/>
      <c r="N163" s="146"/>
      <c r="O163" s="146"/>
      <c r="P163" s="146"/>
      <c r="Q163" s="136"/>
      <c r="R163" s="139"/>
      <c r="S163" s="146"/>
      <c r="T163" s="146"/>
      <c r="U163" s="146"/>
      <c r="V163" s="146"/>
      <c r="W163" s="146"/>
      <c r="X163" s="146"/>
      <c r="Y163" s="146"/>
      <c r="Z163" s="146"/>
      <c r="AA163" s="146"/>
      <c r="AB163" s="146"/>
      <c r="AC163" s="146"/>
      <c r="AD163" s="146"/>
      <c r="AE163" s="146"/>
      <c r="AF163" s="146"/>
      <c r="AG163" s="146"/>
      <c r="AH163" s="146"/>
      <c r="AI163" s="142"/>
      <c r="AJ163" s="456"/>
      <c r="AK163" s="456"/>
      <c r="AL163" s="456"/>
      <c r="AM163" s="456"/>
      <c r="AN163" s="456"/>
      <c r="AO163" s="456"/>
      <c r="AP163" s="456"/>
      <c r="AQ163" s="456"/>
      <c r="AR163" s="456"/>
      <c r="AS163" s="456"/>
      <c r="AT163" s="456"/>
      <c r="AU163" s="456"/>
      <c r="AV163" s="456"/>
      <c r="AW163" s="456"/>
      <c r="AX163" s="456"/>
      <c r="AY163" s="456"/>
      <c r="AZ163" s="169"/>
      <c r="BA163" s="598"/>
      <c r="BB163" s="597"/>
      <c r="BC163" s="468"/>
      <c r="BD163" s="453"/>
      <c r="BE163" s="453"/>
      <c r="BF163" s="453"/>
      <c r="BG163" s="472"/>
      <c r="BH163" s="468"/>
      <c r="BI163" s="453"/>
      <c r="BJ163" s="453"/>
      <c r="BK163" s="453"/>
      <c r="BL163" s="472"/>
      <c r="BM163" s="468"/>
      <c r="BN163" s="453"/>
      <c r="BO163" s="453"/>
      <c r="BP163" s="453"/>
      <c r="BQ163" s="472"/>
      <c r="BR163" s="468"/>
      <c r="BS163" s="453"/>
      <c r="BT163" s="453"/>
      <c r="BU163" s="453"/>
      <c r="BV163" s="453"/>
      <c r="BW163" s="453"/>
      <c r="BX163" s="453"/>
      <c r="BY163" s="454"/>
      <c r="BZ163" s="454"/>
      <c r="CA163" s="454"/>
      <c r="CB163" s="454"/>
      <c r="CC163" s="454"/>
      <c r="CD163" s="454"/>
      <c r="CE163" s="454"/>
      <c r="CF163" s="454"/>
      <c r="CG163" s="454"/>
      <c r="CH163" s="454"/>
      <c r="CI163" s="454"/>
      <c r="CJ163" s="3"/>
      <c r="CK163" s="3"/>
      <c r="CL163" s="3"/>
      <c r="CM163" s="3"/>
      <c r="CN163" s="3"/>
      <c r="CO163" s="3"/>
      <c r="CP163" s="3"/>
      <c r="CQ163" s="3"/>
      <c r="CR163" s="3"/>
      <c r="CS163" s="3"/>
      <c r="CT163" s="3"/>
      <c r="CU163" s="3"/>
      <c r="CV163" s="3"/>
      <c r="CW163" s="3"/>
      <c r="CX163" s="3"/>
      <c r="CY163" s="3"/>
      <c r="CZ163" s="3"/>
    </row>
    <row r="164" s="331" customFormat="true" ht="15" customHeight="true" x14ac:dyDescent="0.2">
      <c r="A164" s="135"/>
      <c r="B164" s="129"/>
      <c r="C164" s="100"/>
      <c r="D164" s="99"/>
      <c r="E164" s="99"/>
      <c r="F164" s="99"/>
      <c r="G164" s="98"/>
      <c r="H164" s="97"/>
      <c r="I164" s="99"/>
      <c r="J164" s="99"/>
      <c r="K164" s="99"/>
      <c r="L164" s="96"/>
      <c r="M164" s="100"/>
      <c r="N164" s="99"/>
      <c r="O164" s="99"/>
      <c r="P164" s="99"/>
      <c r="Q164" s="98"/>
      <c r="R164" s="97"/>
      <c r="S164" s="99"/>
      <c r="T164" s="99"/>
      <c r="U164" s="99"/>
      <c r="V164" s="99"/>
      <c r="W164" s="99"/>
      <c r="X164" s="99"/>
      <c r="Y164" s="99"/>
      <c r="Z164" s="99"/>
      <c r="AA164" s="99"/>
      <c r="AB164" s="99"/>
      <c r="AC164" s="99"/>
      <c r="AD164" s="99"/>
      <c r="AE164" s="99"/>
      <c r="AF164" s="99"/>
      <c r="AG164" s="99"/>
      <c r="AH164" s="99"/>
      <c r="AI164" s="96"/>
      <c r="AJ164" s="456"/>
      <c r="AK164" s="456"/>
      <c r="AL164" s="456"/>
      <c r="AM164" s="456"/>
      <c r="AN164" s="456"/>
      <c r="AO164" s="456"/>
      <c r="AP164" s="456"/>
      <c r="AQ164" s="456"/>
      <c r="AR164" s="456"/>
      <c r="AS164" s="456"/>
      <c r="AT164" s="456"/>
      <c r="AU164" s="456"/>
      <c r="AV164" s="456"/>
      <c r="AW164" s="456"/>
      <c r="AX164" s="456"/>
      <c r="AY164" s="456"/>
      <c r="AZ164" s="169"/>
      <c r="BA164" s="598"/>
      <c r="BB164" s="597"/>
      <c r="BC164" s="468"/>
      <c r="BD164" s="453"/>
      <c r="BE164" s="453"/>
      <c r="BF164" s="453"/>
      <c r="BG164" s="472"/>
      <c r="BH164" s="468"/>
      <c r="BI164" s="453"/>
      <c r="BJ164" s="453"/>
      <c r="BK164" s="453"/>
      <c r="BL164" s="472"/>
      <c r="BM164" s="468"/>
      <c r="BN164" s="453"/>
      <c r="BO164" s="453"/>
      <c r="BP164" s="453"/>
      <c r="BQ164" s="472"/>
      <c r="BR164" s="468"/>
      <c r="BS164" s="453"/>
      <c r="BT164" s="453"/>
      <c r="BU164" s="453"/>
      <c r="BV164" s="453"/>
      <c r="BW164" s="453"/>
      <c r="BX164" s="453"/>
      <c r="BY164" s="454"/>
      <c r="BZ164" s="454"/>
      <c r="CA164" s="454"/>
      <c r="CB164" s="454"/>
      <c r="CC164" s="454"/>
      <c r="CD164" s="454"/>
      <c r="CE164" s="454"/>
      <c r="CF164" s="454"/>
      <c r="CG164" s="454"/>
      <c r="CH164" s="454"/>
      <c r="CI164" s="454"/>
      <c r="CJ164" s="3"/>
      <c r="CK164" s="3"/>
      <c r="CL164" s="3"/>
      <c r="CM164" s="3"/>
      <c r="CN164" s="3"/>
      <c r="CO164" s="3"/>
      <c r="CP164" s="3"/>
      <c r="CQ164" s="3"/>
      <c r="CR164" s="3"/>
      <c r="CS164" s="3"/>
      <c r="CT164" s="3"/>
      <c r="CU164" s="3"/>
      <c r="CV164" s="3"/>
      <c r="CW164" s="3"/>
      <c r="CX164" s="3"/>
      <c r="CY164" s="3"/>
      <c r="CZ164" s="3"/>
    </row>
    <row r="165" s="331" customFormat="true" ht="15" customHeight="true" x14ac:dyDescent="0.2">
      <c r="A165" s="135"/>
      <c r="B165" s="129"/>
      <c r="C165" s="100"/>
      <c r="D165" s="99"/>
      <c r="E165" s="99"/>
      <c r="F165" s="99"/>
      <c r="G165" s="98"/>
      <c r="H165" s="97"/>
      <c r="I165" s="99"/>
      <c r="J165" s="99"/>
      <c r="K165" s="99"/>
      <c r="L165" s="96"/>
      <c r="M165" s="100"/>
      <c r="N165" s="99"/>
      <c r="O165" s="99"/>
      <c r="P165" s="99"/>
      <c r="Q165" s="98"/>
      <c r="R165" s="97"/>
      <c r="S165" s="99"/>
      <c r="T165" s="99"/>
      <c r="U165" s="99"/>
      <c r="V165" s="99"/>
      <c r="W165" s="99"/>
      <c r="X165" s="99"/>
      <c r="Y165" s="99"/>
      <c r="Z165" s="99"/>
      <c r="AA165" s="99"/>
      <c r="AB165" s="99"/>
      <c r="AC165" s="99"/>
      <c r="AD165" s="99"/>
      <c r="AE165" s="99"/>
      <c r="AF165" s="99"/>
      <c r="AG165" s="99"/>
      <c r="AH165" s="99"/>
      <c r="AI165" s="96"/>
      <c r="AJ165" s="456"/>
      <c r="AK165" s="456"/>
      <c r="AL165" s="456"/>
      <c r="AM165" s="456"/>
      <c r="AN165" s="456"/>
      <c r="AO165" s="456"/>
      <c r="AP165" s="456"/>
      <c r="AQ165" s="456"/>
      <c r="AR165" s="456"/>
      <c r="AS165" s="456"/>
      <c r="AT165" s="456"/>
      <c r="AU165" s="456"/>
      <c r="AV165" s="456"/>
      <c r="AW165" s="456"/>
      <c r="AX165" s="456"/>
      <c r="AY165" s="456"/>
      <c r="AZ165" s="169"/>
      <c r="BA165" s="598"/>
      <c r="BB165" s="597"/>
      <c r="BC165" s="468"/>
      <c r="BD165" s="453"/>
      <c r="BE165" s="453"/>
      <c r="BF165" s="453"/>
      <c r="BG165" s="472"/>
      <c r="BH165" s="468"/>
      <c r="BI165" s="453"/>
      <c r="BJ165" s="453"/>
      <c r="BK165" s="453"/>
      <c r="BL165" s="472"/>
      <c r="BM165" s="468"/>
      <c r="BN165" s="453"/>
      <c r="BO165" s="453"/>
      <c r="BP165" s="453"/>
      <c r="BQ165" s="472"/>
      <c r="BR165" s="468"/>
      <c r="BS165" s="453"/>
      <c r="BT165" s="453"/>
      <c r="BU165" s="453"/>
      <c r="BV165" s="453"/>
      <c r="BW165" s="453"/>
      <c r="BX165" s="453"/>
      <c r="BY165" s="454"/>
      <c r="BZ165" s="454"/>
      <c r="CA165" s="454"/>
      <c r="CB165" s="454"/>
      <c r="CC165" s="454"/>
      <c r="CD165" s="454"/>
      <c r="CE165" s="454"/>
      <c r="CF165" s="454"/>
      <c r="CG165" s="454"/>
      <c r="CH165" s="454"/>
      <c r="CI165" s="454"/>
      <c r="CJ165" s="3"/>
      <c r="CK165" s="3"/>
      <c r="CL165" s="3"/>
      <c r="CM165" s="3"/>
      <c r="CN165" s="3"/>
      <c r="CO165" s="3"/>
      <c r="CP165" s="3"/>
      <c r="CQ165" s="3"/>
      <c r="CR165" s="3"/>
      <c r="CS165" s="3"/>
      <c r="CT165" s="3"/>
      <c r="CU165" s="3"/>
      <c r="CV165" s="3"/>
      <c r="CW165" s="3"/>
      <c r="CX165" s="3"/>
      <c r="CY165" s="3"/>
      <c r="CZ165" s="3"/>
    </row>
    <row r="166" s="331" customFormat="true" ht="15" customHeight="true" x14ac:dyDescent="0.2">
      <c r="A166" s="135"/>
      <c r="B166" s="129"/>
      <c r="C166" s="100"/>
      <c r="D166" s="99"/>
      <c r="E166" s="99"/>
      <c r="F166" s="99"/>
      <c r="G166" s="98"/>
      <c r="H166" s="97"/>
      <c r="I166" s="99"/>
      <c r="J166" s="99"/>
      <c r="K166" s="99"/>
      <c r="L166" s="96"/>
      <c r="M166" s="100"/>
      <c r="N166" s="99"/>
      <c r="O166" s="99"/>
      <c r="P166" s="99"/>
      <c r="Q166" s="98"/>
      <c r="R166" s="97"/>
      <c r="S166" s="99"/>
      <c r="T166" s="99"/>
      <c r="U166" s="99"/>
      <c r="V166" s="99"/>
      <c r="W166" s="99"/>
      <c r="X166" s="99"/>
      <c r="Y166" s="99"/>
      <c r="Z166" s="99"/>
      <c r="AA166" s="99"/>
      <c r="AB166" s="99"/>
      <c r="AC166" s="99"/>
      <c r="AD166" s="99"/>
      <c r="AE166" s="99"/>
      <c r="AF166" s="99"/>
      <c r="AG166" s="99"/>
      <c r="AH166" s="99"/>
      <c r="AI166" s="96"/>
      <c r="AJ166" s="456"/>
      <c r="AK166" s="456"/>
      <c r="AL166" s="456"/>
      <c r="AM166" s="456"/>
      <c r="AN166" s="456"/>
      <c r="AO166" s="456"/>
      <c r="AP166" s="456"/>
      <c r="AQ166" s="456"/>
      <c r="AR166" s="456"/>
      <c r="AS166" s="456"/>
      <c r="AT166" s="456"/>
      <c r="AU166" s="456"/>
      <c r="AV166" s="456"/>
      <c r="AW166" s="456"/>
      <c r="AX166" s="456"/>
      <c r="AY166" s="456"/>
      <c r="AZ166" s="169"/>
      <c r="BA166" s="598"/>
      <c r="BB166" s="597"/>
      <c r="BC166" s="468"/>
      <c r="BD166" s="453"/>
      <c r="BE166" s="453"/>
      <c r="BF166" s="453"/>
      <c r="BG166" s="472"/>
      <c r="BH166" s="468"/>
      <c r="BI166" s="453"/>
      <c r="BJ166" s="453"/>
      <c r="BK166" s="453"/>
      <c r="BL166" s="472"/>
      <c r="BM166" s="468"/>
      <c r="BN166" s="453"/>
      <c r="BO166" s="453"/>
      <c r="BP166" s="453"/>
      <c r="BQ166" s="472"/>
      <c r="BR166" s="468"/>
      <c r="BS166" s="453"/>
      <c r="BT166" s="453"/>
      <c r="BU166" s="453"/>
      <c r="BV166" s="453"/>
      <c r="BW166" s="453"/>
      <c r="BX166" s="453"/>
      <c r="BY166" s="454"/>
      <c r="BZ166" s="454"/>
      <c r="CA166" s="454"/>
      <c r="CB166" s="454"/>
      <c r="CC166" s="454"/>
      <c r="CD166" s="454"/>
      <c r="CE166" s="454"/>
      <c r="CF166" s="454"/>
      <c r="CG166" s="454"/>
      <c r="CH166" s="454"/>
      <c r="CI166" s="454"/>
      <c r="CJ166" s="3"/>
      <c r="CK166" s="3"/>
      <c r="CL166" s="3"/>
      <c r="CM166" s="3"/>
      <c r="CN166" s="3"/>
      <c r="CO166" s="3"/>
      <c r="CP166" s="3"/>
      <c r="CQ166" s="3"/>
      <c r="CR166" s="3"/>
      <c r="CS166" s="3"/>
      <c r="CT166" s="3"/>
      <c r="CU166" s="3"/>
      <c r="CV166" s="3"/>
      <c r="CW166" s="3"/>
      <c r="CX166" s="3"/>
      <c r="CY166" s="3"/>
      <c r="CZ166" s="3"/>
    </row>
    <row r="167" s="331" customFormat="true" ht="15" customHeight="true" x14ac:dyDescent="0.2">
      <c r="A167" s="135"/>
      <c r="B167" s="129"/>
      <c r="C167" s="100"/>
      <c r="D167" s="99"/>
      <c r="E167" s="99"/>
      <c r="F167" s="99"/>
      <c r="G167" s="98"/>
      <c r="H167" s="97"/>
      <c r="I167" s="99"/>
      <c r="J167" s="99"/>
      <c r="K167" s="99"/>
      <c r="L167" s="96"/>
      <c r="M167" s="100"/>
      <c r="N167" s="99"/>
      <c r="O167" s="99"/>
      <c r="P167" s="99"/>
      <c r="Q167" s="98"/>
      <c r="R167" s="97"/>
      <c r="S167" s="99"/>
      <c r="T167" s="99"/>
      <c r="U167" s="99"/>
      <c r="V167" s="99"/>
      <c r="W167" s="99"/>
      <c r="X167" s="99"/>
      <c r="Y167" s="99"/>
      <c r="Z167" s="99"/>
      <c r="AA167" s="99"/>
      <c r="AB167" s="99"/>
      <c r="AC167" s="99"/>
      <c r="AD167" s="99"/>
      <c r="AE167" s="99"/>
      <c r="AF167" s="99"/>
      <c r="AG167" s="99"/>
      <c r="AH167" s="99"/>
      <c r="AI167" s="96"/>
      <c r="AJ167" s="456"/>
      <c r="AK167" s="456"/>
      <c r="AL167" s="456"/>
      <c r="AM167" s="456"/>
      <c r="AN167" s="456"/>
      <c r="AO167" s="456"/>
      <c r="AP167" s="456"/>
      <c r="AQ167" s="456"/>
      <c r="AR167" s="456"/>
      <c r="AS167" s="456"/>
      <c r="AT167" s="456"/>
      <c r="AU167" s="456"/>
      <c r="AV167" s="456"/>
      <c r="AW167" s="456"/>
      <c r="AX167" s="456"/>
      <c r="AY167" s="456"/>
      <c r="AZ167" s="169"/>
      <c r="BA167" s="598"/>
      <c r="BB167" s="597"/>
      <c r="BC167" s="468"/>
      <c r="BD167" s="453"/>
      <c r="BE167" s="453"/>
      <c r="BF167" s="453"/>
      <c r="BG167" s="472"/>
      <c r="BH167" s="468"/>
      <c r="BI167" s="453"/>
      <c r="BJ167" s="453"/>
      <c r="BK167" s="453"/>
      <c r="BL167" s="472"/>
      <c r="BM167" s="468"/>
      <c r="BN167" s="453"/>
      <c r="BO167" s="453"/>
      <c r="BP167" s="453"/>
      <c r="BQ167" s="472"/>
      <c r="BR167" s="468"/>
      <c r="BS167" s="453"/>
      <c r="BT167" s="453"/>
      <c r="BU167" s="453"/>
      <c r="BV167" s="453"/>
      <c r="BW167" s="453"/>
      <c r="BX167" s="453"/>
      <c r="BY167" s="454"/>
      <c r="BZ167" s="454"/>
      <c r="CA167" s="454"/>
      <c r="CB167" s="454"/>
      <c r="CC167" s="454"/>
      <c r="CD167" s="454"/>
      <c r="CE167" s="454"/>
      <c r="CF167" s="454"/>
      <c r="CG167" s="454"/>
      <c r="CH167" s="454"/>
      <c r="CI167" s="454"/>
      <c r="CJ167" s="3"/>
      <c r="CK167" s="3"/>
      <c r="CL167" s="3"/>
      <c r="CM167" s="3"/>
      <c r="CN167" s="3"/>
      <c r="CO167" s="3"/>
      <c r="CP167" s="3"/>
      <c r="CQ167" s="3"/>
      <c r="CR167" s="3"/>
      <c r="CS167" s="3"/>
      <c r="CT167" s="3"/>
      <c r="CU167" s="3"/>
      <c r="CV167" s="3"/>
      <c r="CW167" s="3"/>
      <c r="CX167" s="3"/>
      <c r="CY167" s="3"/>
      <c r="CZ167" s="3"/>
    </row>
    <row r="168" s="331" customFormat="true" ht="15" customHeight="true" x14ac:dyDescent="0.2">
      <c r="A168" s="135"/>
      <c r="B168" s="129"/>
      <c r="C168" s="100"/>
      <c r="D168" s="99"/>
      <c r="E168" s="99"/>
      <c r="F168" s="99"/>
      <c r="G168" s="98"/>
      <c r="H168" s="97"/>
      <c r="I168" s="99"/>
      <c r="J168" s="99"/>
      <c r="K168" s="99"/>
      <c r="L168" s="96"/>
      <c r="M168" s="100"/>
      <c r="N168" s="99"/>
      <c r="O168" s="99"/>
      <c r="P168" s="99"/>
      <c r="Q168" s="98"/>
      <c r="R168" s="97"/>
      <c r="S168" s="99"/>
      <c r="T168" s="99"/>
      <c r="U168" s="99"/>
      <c r="V168" s="99"/>
      <c r="W168" s="99"/>
      <c r="X168" s="99"/>
      <c r="Y168" s="99"/>
      <c r="Z168" s="99"/>
      <c r="AA168" s="99"/>
      <c r="AB168" s="99"/>
      <c r="AC168" s="99"/>
      <c r="AD168" s="99"/>
      <c r="AE168" s="99"/>
      <c r="AF168" s="99"/>
      <c r="AG168" s="99"/>
      <c r="AH168" s="99"/>
      <c r="AI168" s="96"/>
      <c r="AJ168" s="456"/>
      <c r="AK168" s="456"/>
      <c r="AL168" s="456"/>
      <c r="AM168" s="456"/>
      <c r="AN168" s="456"/>
      <c r="AO168" s="456"/>
      <c r="AP168" s="456"/>
      <c r="AQ168" s="456"/>
      <c r="AR168" s="456"/>
      <c r="AS168" s="456"/>
      <c r="AT168" s="456"/>
      <c r="AU168" s="456"/>
      <c r="AV168" s="456"/>
      <c r="AW168" s="456"/>
      <c r="AX168" s="456"/>
      <c r="AY168" s="456"/>
      <c r="AZ168" s="169"/>
      <c r="BA168" s="598"/>
      <c r="BB168" s="597"/>
      <c r="BC168" s="468"/>
      <c r="BD168" s="453"/>
      <c r="BE168" s="453"/>
      <c r="BF168" s="453"/>
      <c r="BG168" s="472"/>
      <c r="BH168" s="468"/>
      <c r="BI168" s="453"/>
      <c r="BJ168" s="453"/>
      <c r="BK168" s="453"/>
      <c r="BL168" s="472"/>
      <c r="BM168" s="468"/>
      <c r="BN168" s="453"/>
      <c r="BO168" s="453"/>
      <c r="BP168" s="453"/>
      <c r="BQ168" s="472"/>
      <c r="BR168" s="468"/>
      <c r="BS168" s="453"/>
      <c r="BT168" s="453"/>
      <c r="BU168" s="453"/>
      <c r="BV168" s="453"/>
      <c r="BW168" s="453"/>
      <c r="BX168" s="453"/>
      <c r="BY168" s="454"/>
      <c r="BZ168" s="454"/>
      <c r="CA168" s="454"/>
      <c r="CB168" s="454"/>
      <c r="CC168" s="454"/>
      <c r="CD168" s="454"/>
      <c r="CE168" s="454"/>
      <c r="CF168" s="454"/>
      <c r="CG168" s="454"/>
      <c r="CH168" s="454"/>
      <c r="CI168" s="454"/>
      <c r="CJ168" s="3"/>
      <c r="CK168" s="3"/>
      <c r="CL168" s="3"/>
      <c r="CM168" s="3"/>
      <c r="CN168" s="3"/>
      <c r="CO168" s="3"/>
      <c r="CP168" s="3"/>
      <c r="CQ168" s="3"/>
      <c r="CR168" s="3"/>
      <c r="CS168" s="3"/>
      <c r="CT168" s="3"/>
      <c r="CU168" s="3"/>
      <c r="CV168" s="3"/>
      <c r="CW168" s="3"/>
      <c r="CX168" s="3"/>
      <c r="CY168" s="3"/>
      <c r="CZ168" s="3"/>
    </row>
    <row r="169" s="331" customFormat="true" ht="15" customHeight="true" x14ac:dyDescent="0.2">
      <c r="A169" s="135"/>
      <c r="B169" s="129"/>
      <c r="C169" s="100"/>
      <c r="D169" s="99"/>
      <c r="E169" s="99"/>
      <c r="F169" s="99"/>
      <c r="G169" s="98"/>
      <c r="H169" s="97"/>
      <c r="I169" s="99"/>
      <c r="J169" s="99"/>
      <c r="K169" s="99"/>
      <c r="L169" s="96"/>
      <c r="M169" s="100"/>
      <c r="N169" s="99"/>
      <c r="O169" s="99"/>
      <c r="P169" s="99"/>
      <c r="Q169" s="98"/>
      <c r="R169" s="97"/>
      <c r="S169" s="99"/>
      <c r="T169" s="99"/>
      <c r="U169" s="99"/>
      <c r="V169" s="99"/>
      <c r="W169" s="99"/>
      <c r="X169" s="99"/>
      <c r="Y169" s="99"/>
      <c r="Z169" s="99"/>
      <c r="AA169" s="99"/>
      <c r="AB169" s="99"/>
      <c r="AC169" s="99"/>
      <c r="AD169" s="99"/>
      <c r="AE169" s="99"/>
      <c r="AF169" s="99"/>
      <c r="AG169" s="99"/>
      <c r="AH169" s="99"/>
      <c r="AI169" s="96"/>
      <c r="AJ169" s="456"/>
      <c r="AK169" s="456"/>
      <c r="AL169" s="456"/>
      <c r="AM169" s="456"/>
      <c r="AN169" s="456"/>
      <c r="AO169" s="456"/>
      <c r="AP169" s="456"/>
      <c r="AQ169" s="456"/>
      <c r="AR169" s="456"/>
      <c r="AS169" s="456"/>
      <c r="AT169" s="456"/>
      <c r="AU169" s="456"/>
      <c r="AV169" s="456"/>
      <c r="AW169" s="456"/>
      <c r="AX169" s="456"/>
      <c r="AY169" s="456"/>
      <c r="AZ169" s="169"/>
      <c r="BA169" s="598"/>
      <c r="BB169" s="597"/>
      <c r="BC169" s="468"/>
      <c r="BD169" s="453"/>
      <c r="BE169" s="453"/>
      <c r="BF169" s="453"/>
      <c r="BG169" s="472"/>
      <c r="BH169" s="468"/>
      <c r="BI169" s="453"/>
      <c r="BJ169" s="453"/>
      <c r="BK169" s="453"/>
      <c r="BL169" s="472"/>
      <c r="BM169" s="468"/>
      <c r="BN169" s="453"/>
      <c r="BO169" s="453"/>
      <c r="BP169" s="453"/>
      <c r="BQ169" s="472"/>
      <c r="BR169" s="468"/>
      <c r="BS169" s="453"/>
      <c r="BT169" s="453"/>
      <c r="BU169" s="453"/>
      <c r="BV169" s="453"/>
      <c r="BW169" s="453"/>
      <c r="BX169" s="453"/>
      <c r="BY169" s="454"/>
      <c r="BZ169" s="454"/>
      <c r="CA169" s="454"/>
      <c r="CB169" s="454"/>
      <c r="CC169" s="454"/>
      <c r="CD169" s="454"/>
      <c r="CE169" s="454"/>
      <c r="CF169" s="454"/>
      <c r="CG169" s="454"/>
      <c r="CH169" s="454"/>
      <c r="CI169" s="454"/>
      <c r="CJ169" s="3"/>
      <c r="CK169" s="3"/>
      <c r="CL169" s="3"/>
      <c r="CM169" s="3"/>
      <c r="CN169" s="3"/>
      <c r="CO169" s="3"/>
      <c r="CP169" s="3"/>
      <c r="CQ169" s="3"/>
      <c r="CR169" s="3"/>
      <c r="CS169" s="3"/>
      <c r="CT169" s="3"/>
      <c r="CU169" s="3"/>
      <c r="CV169" s="3"/>
      <c r="CW169" s="3"/>
      <c r="CX169" s="3"/>
      <c r="CY169" s="3"/>
      <c r="CZ169" s="3"/>
    </row>
    <row r="170" s="331" customFormat="true" ht="15" customHeight="true" x14ac:dyDescent="0.2">
      <c r="A170" s="135"/>
      <c r="B170" s="129"/>
      <c r="C170" s="100"/>
      <c r="D170" s="99"/>
      <c r="E170" s="99"/>
      <c r="F170" s="99"/>
      <c r="G170" s="98"/>
      <c r="H170" s="97"/>
      <c r="I170" s="99"/>
      <c r="J170" s="99"/>
      <c r="K170" s="99"/>
      <c r="L170" s="96"/>
      <c r="M170" s="100"/>
      <c r="N170" s="99"/>
      <c r="O170" s="99"/>
      <c r="P170" s="99"/>
      <c r="Q170" s="98"/>
      <c r="R170" s="97"/>
      <c r="S170" s="99"/>
      <c r="T170" s="99"/>
      <c r="U170" s="99"/>
      <c r="V170" s="99"/>
      <c r="W170" s="99"/>
      <c r="X170" s="99"/>
      <c r="Y170" s="99"/>
      <c r="Z170" s="99"/>
      <c r="AA170" s="99"/>
      <c r="AB170" s="99"/>
      <c r="AC170" s="99"/>
      <c r="AD170" s="99"/>
      <c r="AE170" s="99"/>
      <c r="AF170" s="99"/>
      <c r="AG170" s="99"/>
      <c r="AH170" s="99"/>
      <c r="AI170" s="96"/>
      <c r="AJ170" s="456"/>
      <c r="AK170" s="456"/>
      <c r="AL170" s="456"/>
      <c r="AM170" s="456"/>
      <c r="AN170" s="456"/>
      <c r="AO170" s="456"/>
      <c r="AP170" s="456"/>
      <c r="AQ170" s="456"/>
      <c r="AR170" s="456"/>
      <c r="AS170" s="456"/>
      <c r="AT170" s="456"/>
      <c r="AU170" s="456"/>
      <c r="AV170" s="456"/>
      <c r="AW170" s="456"/>
      <c r="AX170" s="456"/>
      <c r="AY170" s="456"/>
      <c r="AZ170" s="169"/>
      <c r="BA170" s="598"/>
      <c r="BB170" s="597"/>
      <c r="BC170" s="468"/>
      <c r="BD170" s="453"/>
      <c r="BE170" s="453"/>
      <c r="BF170" s="453"/>
      <c r="BG170" s="472"/>
      <c r="BH170" s="468"/>
      <c r="BI170" s="453"/>
      <c r="BJ170" s="453"/>
      <c r="BK170" s="453"/>
      <c r="BL170" s="472"/>
      <c r="BM170" s="468"/>
      <c r="BN170" s="453"/>
      <c r="BO170" s="453"/>
      <c r="BP170" s="453"/>
      <c r="BQ170" s="472"/>
      <c r="BR170" s="468"/>
      <c r="BS170" s="453"/>
      <c r="BT170" s="453"/>
      <c r="BU170" s="453"/>
      <c r="BV170" s="453"/>
      <c r="BW170" s="453"/>
      <c r="BX170" s="453"/>
      <c r="BY170" s="454"/>
      <c r="BZ170" s="454"/>
      <c r="CA170" s="454"/>
      <c r="CB170" s="454"/>
      <c r="CC170" s="454"/>
      <c r="CD170" s="454"/>
      <c r="CE170" s="454"/>
      <c r="CF170" s="454"/>
      <c r="CG170" s="454"/>
      <c r="CH170" s="454"/>
      <c r="CI170" s="454"/>
      <c r="CJ170" s="3"/>
      <c r="CK170" s="3"/>
      <c r="CL170" s="3"/>
      <c r="CM170" s="3"/>
      <c r="CN170" s="3"/>
      <c r="CO170" s="3"/>
      <c r="CP170" s="3"/>
      <c r="CQ170" s="3"/>
      <c r="CR170" s="3"/>
      <c r="CS170" s="3"/>
      <c r="CT170" s="3"/>
      <c r="CU170" s="3"/>
      <c r="CV170" s="3"/>
      <c r="CW170" s="3"/>
      <c r="CX170" s="3"/>
      <c r="CY170" s="3"/>
      <c r="CZ170" s="3"/>
    </row>
    <row r="171" s="331" customFormat="true" ht="15" customHeight="true" x14ac:dyDescent="0.2">
      <c r="A171" s="135"/>
      <c r="B171" s="129"/>
      <c r="C171" s="100"/>
      <c r="D171" s="99"/>
      <c r="E171" s="99"/>
      <c r="F171" s="99"/>
      <c r="G171" s="98"/>
      <c r="H171" s="97"/>
      <c r="I171" s="99"/>
      <c r="J171" s="99"/>
      <c r="K171" s="99"/>
      <c r="L171" s="96"/>
      <c r="M171" s="100"/>
      <c r="N171" s="99"/>
      <c r="O171" s="99"/>
      <c r="P171" s="99"/>
      <c r="Q171" s="98"/>
      <c r="R171" s="97"/>
      <c r="S171" s="99"/>
      <c r="T171" s="99"/>
      <c r="U171" s="99"/>
      <c r="V171" s="99"/>
      <c r="W171" s="99"/>
      <c r="X171" s="99"/>
      <c r="Y171" s="99"/>
      <c r="Z171" s="99"/>
      <c r="AA171" s="99"/>
      <c r="AB171" s="99"/>
      <c r="AC171" s="99"/>
      <c r="AD171" s="99"/>
      <c r="AE171" s="99"/>
      <c r="AF171" s="99"/>
      <c r="AG171" s="99"/>
      <c r="AH171" s="99"/>
      <c r="AI171" s="96"/>
      <c r="AJ171" s="456"/>
      <c r="AK171" s="456"/>
      <c r="AL171" s="456"/>
      <c r="AM171" s="456"/>
      <c r="AN171" s="456"/>
      <c r="AO171" s="456"/>
      <c r="AP171" s="456"/>
      <c r="AQ171" s="456"/>
      <c r="AR171" s="456"/>
      <c r="AS171" s="456"/>
      <c r="AT171" s="456"/>
      <c r="AU171" s="456"/>
      <c r="AV171" s="456"/>
      <c r="AW171" s="456"/>
      <c r="AX171" s="456"/>
      <c r="AY171" s="456"/>
      <c r="AZ171" s="169"/>
      <c r="BA171" s="598"/>
      <c r="BB171" s="597"/>
      <c r="BC171" s="468"/>
      <c r="BD171" s="453"/>
      <c r="BE171" s="453"/>
      <c r="BF171" s="453"/>
      <c r="BG171" s="472"/>
      <c r="BH171" s="468"/>
      <c r="BI171" s="453"/>
      <c r="BJ171" s="453"/>
      <c r="BK171" s="453"/>
      <c r="BL171" s="472"/>
      <c r="BM171" s="468"/>
      <c r="BN171" s="453"/>
      <c r="BO171" s="453"/>
      <c r="BP171" s="453"/>
      <c r="BQ171" s="472"/>
      <c r="BR171" s="468"/>
      <c r="BS171" s="453"/>
      <c r="BT171" s="453"/>
      <c r="BU171" s="453"/>
      <c r="BV171" s="453"/>
      <c r="BW171" s="453"/>
      <c r="BX171" s="453"/>
      <c r="BY171" s="454"/>
      <c r="BZ171" s="454"/>
      <c r="CA171" s="454"/>
      <c r="CB171" s="454"/>
      <c r="CC171" s="454"/>
      <c r="CD171" s="454"/>
      <c r="CE171" s="454"/>
      <c r="CF171" s="454"/>
      <c r="CG171" s="454"/>
      <c r="CH171" s="454"/>
      <c r="CI171" s="454"/>
      <c r="CJ171" s="3"/>
      <c r="CK171" s="3"/>
      <c r="CL171" s="3"/>
      <c r="CM171" s="3"/>
      <c r="CN171" s="3"/>
      <c r="CO171" s="3"/>
      <c r="CP171" s="3"/>
      <c r="CQ171" s="3"/>
      <c r="CR171" s="3"/>
      <c r="CS171" s="3"/>
      <c r="CT171" s="3"/>
      <c r="CU171" s="3"/>
      <c r="CV171" s="3"/>
      <c r="CW171" s="3"/>
      <c r="CX171" s="3"/>
      <c r="CY171" s="3"/>
      <c r="CZ171" s="3"/>
    </row>
    <row r="172" s="331" customFormat="true" ht="15" customHeight="true" x14ac:dyDescent="0.2">
      <c r="A172" s="135"/>
      <c r="B172" s="129"/>
      <c r="C172" s="100"/>
      <c r="D172" s="99"/>
      <c r="E172" s="99"/>
      <c r="F172" s="99"/>
      <c r="G172" s="98"/>
      <c r="H172" s="97"/>
      <c r="I172" s="99"/>
      <c r="J172" s="99"/>
      <c r="K172" s="99"/>
      <c r="L172" s="96"/>
      <c r="M172" s="100"/>
      <c r="N172" s="99"/>
      <c r="O172" s="99"/>
      <c r="P172" s="99"/>
      <c r="Q172" s="98"/>
      <c r="R172" s="97"/>
      <c r="S172" s="99"/>
      <c r="T172" s="99"/>
      <c r="U172" s="99"/>
      <c r="V172" s="99"/>
      <c r="W172" s="99"/>
      <c r="X172" s="99"/>
      <c r="Y172" s="99"/>
      <c r="Z172" s="99"/>
      <c r="AA172" s="99"/>
      <c r="AB172" s="99"/>
      <c r="AC172" s="99"/>
      <c r="AD172" s="99"/>
      <c r="AE172" s="99"/>
      <c r="AF172" s="99"/>
      <c r="AG172" s="99"/>
      <c r="AH172" s="99"/>
      <c r="AI172" s="96"/>
      <c r="AJ172" s="456"/>
      <c r="AK172" s="456"/>
      <c r="AL172" s="456"/>
      <c r="AM172" s="456"/>
      <c r="AN172" s="456"/>
      <c r="AO172" s="456"/>
      <c r="AP172" s="456"/>
      <c r="AQ172" s="456"/>
      <c r="AR172" s="456"/>
      <c r="AS172" s="456"/>
      <c r="AT172" s="456"/>
      <c r="AU172" s="456"/>
      <c r="AV172" s="456"/>
      <c r="AW172" s="456"/>
      <c r="AX172" s="456"/>
      <c r="AY172" s="456"/>
      <c r="AZ172" s="169"/>
      <c r="BA172" s="598"/>
      <c r="BB172" s="597"/>
      <c r="BC172" s="468"/>
      <c r="BD172" s="453"/>
      <c r="BE172" s="453"/>
      <c r="BF172" s="453"/>
      <c r="BG172" s="472"/>
      <c r="BH172" s="468"/>
      <c r="BI172" s="453"/>
      <c r="BJ172" s="453"/>
      <c r="BK172" s="453"/>
      <c r="BL172" s="472"/>
      <c r="BM172" s="468"/>
      <c r="BN172" s="453"/>
      <c r="BO172" s="453"/>
      <c r="BP172" s="453"/>
      <c r="BQ172" s="472"/>
      <c r="BR172" s="468"/>
      <c r="BS172" s="453"/>
      <c r="BT172" s="453"/>
      <c r="BU172" s="453"/>
      <c r="BV172" s="453"/>
      <c r="BW172" s="453"/>
      <c r="BX172" s="453"/>
      <c r="BY172" s="454"/>
      <c r="BZ172" s="454"/>
      <c r="CA172" s="454"/>
      <c r="CB172" s="454"/>
      <c r="CC172" s="454"/>
      <c r="CD172" s="454"/>
      <c r="CE172" s="454"/>
      <c r="CF172" s="454"/>
      <c r="CG172" s="454"/>
      <c r="CH172" s="454"/>
      <c r="CI172" s="454"/>
      <c r="CJ172" s="3"/>
      <c r="CK172" s="3"/>
      <c r="CL172" s="3"/>
      <c r="CM172" s="3"/>
      <c r="CN172" s="3"/>
      <c r="CO172" s="3"/>
      <c r="CP172" s="3"/>
      <c r="CQ172" s="3"/>
      <c r="CR172" s="3"/>
      <c r="CS172" s="3"/>
      <c r="CT172" s="3"/>
      <c r="CU172" s="3"/>
      <c r="CV172" s="3"/>
      <c r="CW172" s="3"/>
      <c r="CX172" s="3"/>
      <c r="CY172" s="3"/>
      <c r="CZ172" s="3"/>
    </row>
    <row r="173" s="567" customFormat="true" ht="15" customHeight="true" x14ac:dyDescent="0.2">
      <c r="A173" s="135"/>
      <c r="B173" s="129"/>
      <c r="C173" s="76"/>
      <c r="D173" s="75"/>
      <c r="E173" s="75"/>
      <c r="F173" s="75"/>
      <c r="G173" s="74"/>
      <c r="H173" s="73"/>
      <c r="I173" s="75"/>
      <c r="J173" s="75"/>
      <c r="K173" s="75"/>
      <c r="L173" s="72"/>
      <c r="M173" s="76"/>
      <c r="N173" s="75"/>
      <c r="O173" s="75"/>
      <c r="P173" s="75"/>
      <c r="Q173" s="74"/>
      <c r="R173" s="73"/>
      <c r="S173" s="75"/>
      <c r="T173" s="75"/>
      <c r="U173" s="75"/>
      <c r="V173" s="75"/>
      <c r="W173" s="75"/>
      <c r="X173" s="75"/>
      <c r="Y173" s="75"/>
      <c r="Z173" s="75"/>
      <c r="AA173" s="75"/>
      <c r="AB173" s="75"/>
      <c r="AC173" s="95"/>
      <c r="AD173" s="95"/>
      <c r="AE173" s="95"/>
      <c r="AF173" s="95"/>
      <c r="AG173" s="95"/>
      <c r="AH173" s="95"/>
      <c r="AI173" s="91"/>
      <c r="AJ173" s="174"/>
      <c r="AK173" s="174"/>
      <c r="AL173" s="174"/>
      <c r="AM173" s="174"/>
      <c r="AN173" s="174"/>
      <c r="AO173" s="174"/>
      <c r="AP173" s="174"/>
      <c r="AQ173" s="174"/>
      <c r="AR173" s="174"/>
      <c r="AS173" s="174"/>
      <c r="AT173" s="174"/>
      <c r="AU173" s="174"/>
      <c r="AV173" s="174"/>
      <c r="AW173" s="174"/>
      <c r="AX173" s="174"/>
      <c r="AY173" s="174"/>
      <c r="AZ173" s="364"/>
      <c r="BA173" s="598"/>
      <c r="BB173" s="597"/>
      <c r="BC173" s="468"/>
      <c r="BD173" s="453"/>
      <c r="BE173" s="453"/>
      <c r="BF173" s="453"/>
      <c r="BG173" s="472"/>
      <c r="BH173" s="468"/>
      <c r="BI173" s="453"/>
      <c r="BJ173" s="453"/>
      <c r="BK173" s="453"/>
      <c r="BL173" s="472"/>
      <c r="BM173" s="468"/>
      <c r="BN173" s="453"/>
      <c r="BO173" s="453"/>
      <c r="BP173" s="453"/>
      <c r="BQ173" s="472"/>
      <c r="BR173" s="468"/>
      <c r="BS173" s="453"/>
      <c r="BT173" s="453"/>
      <c r="BU173" s="453"/>
      <c r="BV173" s="453"/>
      <c r="BW173" s="453"/>
      <c r="BX173" s="453"/>
      <c r="BY173" s="454"/>
      <c r="BZ173" s="454"/>
      <c r="CA173" s="454"/>
      <c r="CB173" s="454"/>
      <c r="CC173" s="454"/>
      <c r="CD173" s="454"/>
      <c r="CE173" s="454"/>
      <c r="CF173" s="454"/>
      <c r="CG173" s="454"/>
      <c r="CH173" s="454"/>
      <c r="CI173" s="454"/>
      <c r="CJ173" s="3"/>
      <c r="CK173" s="3"/>
      <c r="CL173" s="3"/>
      <c r="CM173" s="3"/>
      <c r="CN173" s="3"/>
      <c r="CO173" s="3"/>
      <c r="CP173" s="3"/>
      <c r="CQ173" s="3"/>
      <c r="CR173" s="3"/>
      <c r="CS173" s="3"/>
      <c r="CT173" s="3"/>
      <c r="CU173" s="3"/>
      <c r="CV173" s="3"/>
      <c r="CW173" s="3"/>
      <c r="CX173" s="3"/>
      <c r="CY173" s="3"/>
      <c r="CZ173" s="3"/>
    </row>
    <row r="174" s="567" customFormat="true" ht="15" customHeight="true" x14ac:dyDescent="0.2">
      <c r="A174" s="135"/>
      <c r="B174" s="129"/>
      <c r="C174" s="76"/>
      <c r="D174" s="75"/>
      <c r="E174" s="75"/>
      <c r="F174" s="75"/>
      <c r="G174" s="74"/>
      <c r="H174" s="73"/>
      <c r="I174" s="75"/>
      <c r="J174" s="75"/>
      <c r="K174" s="75"/>
      <c r="L174" s="72"/>
      <c r="M174" s="76"/>
      <c r="N174" s="75"/>
      <c r="O174" s="75"/>
      <c r="P174" s="75"/>
      <c r="Q174" s="74"/>
      <c r="R174" s="73"/>
      <c r="S174" s="75"/>
      <c r="T174" s="75"/>
      <c r="U174" s="75"/>
      <c r="V174" s="75"/>
      <c r="W174" s="75"/>
      <c r="X174" s="75"/>
      <c r="Y174" s="75"/>
      <c r="Z174" s="75"/>
      <c r="AA174" s="75"/>
      <c r="AB174" s="75"/>
      <c r="AC174" s="95"/>
      <c r="AD174" s="95"/>
      <c r="AE174" s="95"/>
      <c r="AF174" s="95"/>
      <c r="AG174" s="95"/>
      <c r="AH174" s="95"/>
      <c r="AI174" s="91"/>
      <c r="AJ174" s="174"/>
      <c r="AK174" s="174"/>
      <c r="AL174" s="174"/>
      <c r="AM174" s="174"/>
      <c r="AN174" s="174"/>
      <c r="AO174" s="174"/>
      <c r="AP174" s="174"/>
      <c r="AQ174" s="174"/>
      <c r="AR174" s="174"/>
      <c r="AS174" s="174"/>
      <c r="AT174" s="174"/>
      <c r="AU174" s="174"/>
      <c r="AV174" s="174"/>
      <c r="AW174" s="174"/>
      <c r="AX174" s="174"/>
      <c r="AY174" s="174"/>
      <c r="AZ174" s="364"/>
      <c r="BA174" s="598"/>
      <c r="BB174" s="597"/>
      <c r="BC174" s="468"/>
      <c r="BD174" s="453"/>
      <c r="BE174" s="453"/>
      <c r="BF174" s="453"/>
      <c r="BG174" s="472"/>
      <c r="BH174" s="468"/>
      <c r="BI174" s="453"/>
      <c r="BJ174" s="453"/>
      <c r="BK174" s="453"/>
      <c r="BL174" s="472"/>
      <c r="BM174" s="468"/>
      <c r="BN174" s="453"/>
      <c r="BO174" s="453"/>
      <c r="BP174" s="453"/>
      <c r="BQ174" s="472"/>
      <c r="BR174" s="468"/>
      <c r="BS174" s="453"/>
      <c r="BT174" s="453"/>
      <c r="BU174" s="453"/>
      <c r="BV174" s="453"/>
      <c r="BW174" s="453"/>
      <c r="BX174" s="453"/>
      <c r="BY174" s="454"/>
      <c r="BZ174" s="454"/>
      <c r="CA174" s="454"/>
      <c r="CB174" s="454"/>
      <c r="CC174" s="454"/>
      <c r="CD174" s="454"/>
      <c r="CE174" s="454"/>
      <c r="CF174" s="454"/>
      <c r="CG174" s="454"/>
      <c r="CH174" s="454"/>
      <c r="CI174" s="454"/>
      <c r="CJ174" s="3"/>
      <c r="CK174" s="3"/>
      <c r="CL174" s="3"/>
      <c r="CM174" s="3"/>
      <c r="CN174" s="3"/>
      <c r="CO174" s="3"/>
      <c r="CP174" s="3"/>
      <c r="CQ174" s="3"/>
      <c r="CR174" s="3"/>
      <c r="CS174" s="3"/>
      <c r="CT174" s="3"/>
      <c r="CU174" s="3"/>
      <c r="CV174" s="3"/>
      <c r="CW174" s="3"/>
      <c r="CX174" s="3"/>
      <c r="CY174" s="3"/>
      <c r="CZ174" s="3"/>
    </row>
    <row r="175" s="567" customFormat="true" ht="15" customHeight="true" x14ac:dyDescent="0.2">
      <c r="A175" s="135"/>
      <c r="B175" s="129"/>
      <c r="C175" s="76"/>
      <c r="D175" s="75"/>
      <c r="E175" s="75"/>
      <c r="F175" s="75"/>
      <c r="G175" s="74"/>
      <c r="H175" s="73"/>
      <c r="I175" s="75"/>
      <c r="J175" s="75"/>
      <c r="K175" s="75"/>
      <c r="L175" s="72"/>
      <c r="M175" s="76"/>
      <c r="N175" s="75"/>
      <c r="O175" s="75"/>
      <c r="P175" s="75"/>
      <c r="Q175" s="74"/>
      <c r="R175" s="73"/>
      <c r="S175" s="75"/>
      <c r="T175" s="75"/>
      <c r="U175" s="75"/>
      <c r="V175" s="75"/>
      <c r="W175" s="75"/>
      <c r="X175" s="75"/>
      <c r="Y175" s="75"/>
      <c r="Z175" s="75"/>
      <c r="AA175" s="75"/>
      <c r="AB175" s="75"/>
      <c r="AC175" s="95"/>
      <c r="AD175" s="95"/>
      <c r="AE175" s="95"/>
      <c r="AF175" s="95"/>
      <c r="AG175" s="95"/>
      <c r="AH175" s="95"/>
      <c r="AI175" s="91"/>
      <c r="AJ175" s="174"/>
      <c r="AK175" s="174"/>
      <c r="AL175" s="174"/>
      <c r="AM175" s="174"/>
      <c r="AN175" s="174"/>
      <c r="AO175" s="174"/>
      <c r="AP175" s="174"/>
      <c r="AQ175" s="174"/>
      <c r="AR175" s="174"/>
      <c r="AS175" s="174"/>
      <c r="AT175" s="174"/>
      <c r="AU175" s="174"/>
      <c r="AV175" s="174"/>
      <c r="AW175" s="174"/>
      <c r="AX175" s="174"/>
      <c r="AY175" s="174"/>
      <c r="AZ175" s="364"/>
      <c r="BA175" s="598"/>
      <c r="BB175" s="597"/>
      <c r="BC175" s="468"/>
      <c r="BD175" s="453"/>
      <c r="BE175" s="453"/>
      <c r="BF175" s="453"/>
      <c r="BG175" s="472"/>
      <c r="BH175" s="468"/>
      <c r="BI175" s="453"/>
      <c r="BJ175" s="453"/>
      <c r="BK175" s="453"/>
      <c r="BL175" s="472"/>
      <c r="BM175" s="468"/>
      <c r="BN175" s="453"/>
      <c r="BO175" s="453"/>
      <c r="BP175" s="453"/>
      <c r="BQ175" s="472"/>
      <c r="BR175" s="468"/>
      <c r="BS175" s="453"/>
      <c r="BT175" s="453"/>
      <c r="BU175" s="453"/>
      <c r="BV175" s="453"/>
      <c r="BW175" s="453"/>
      <c r="BX175" s="453"/>
      <c r="BY175" s="454"/>
      <c r="BZ175" s="454"/>
      <c r="CA175" s="454"/>
      <c r="CB175" s="454"/>
      <c r="CC175" s="454"/>
      <c r="CD175" s="454"/>
      <c r="CE175" s="454"/>
      <c r="CF175" s="454"/>
      <c r="CG175" s="454"/>
      <c r="CH175" s="454"/>
      <c r="CI175" s="454"/>
      <c r="CJ175" s="3"/>
      <c r="CK175" s="3"/>
      <c r="CL175" s="3"/>
      <c r="CM175" s="3"/>
      <c r="CN175" s="3"/>
      <c r="CO175" s="3"/>
      <c r="CP175" s="3"/>
      <c r="CQ175" s="3"/>
      <c r="CR175" s="3"/>
      <c r="CS175" s="3"/>
      <c r="CT175" s="3"/>
      <c r="CU175" s="3"/>
      <c r="CV175" s="3"/>
      <c r="CW175" s="3"/>
      <c r="CX175" s="3"/>
      <c r="CY175" s="3"/>
      <c r="CZ175" s="3"/>
    </row>
    <row r="176" s="567" customFormat="true" ht="15" customHeight="true" x14ac:dyDescent="0.2">
      <c r="A176" s="133"/>
      <c r="B176" s="124"/>
      <c r="C176" s="76"/>
      <c r="D176" s="75"/>
      <c r="E176" s="75"/>
      <c r="F176" s="75"/>
      <c r="G176" s="74"/>
      <c r="H176" s="73"/>
      <c r="I176" s="75"/>
      <c r="J176" s="75"/>
      <c r="K176" s="75"/>
      <c r="L176" s="72"/>
      <c r="M176" s="76"/>
      <c r="N176" s="75"/>
      <c r="O176" s="75"/>
      <c r="P176" s="75"/>
      <c r="Q176" s="74"/>
      <c r="R176" s="73"/>
      <c r="S176" s="75"/>
      <c r="T176" s="75"/>
      <c r="U176" s="75"/>
      <c r="V176" s="75"/>
      <c r="W176" s="75"/>
      <c r="X176" s="75"/>
      <c r="Y176" s="75"/>
      <c r="Z176" s="75"/>
      <c r="AA176" s="75"/>
      <c r="AB176" s="75"/>
      <c r="AC176" s="95"/>
      <c r="AD176" s="95"/>
      <c r="AE176" s="95"/>
      <c r="AF176" s="95"/>
      <c r="AG176" s="95"/>
      <c r="AH176" s="95"/>
      <c r="AI176" s="91"/>
      <c r="AJ176" s="174"/>
      <c r="AK176" s="174"/>
      <c r="AL176" s="174"/>
      <c r="AM176" s="174"/>
      <c r="AN176" s="174"/>
      <c r="AO176" s="174"/>
      <c r="AP176" s="174"/>
      <c r="AQ176" s="174"/>
      <c r="AR176" s="174"/>
      <c r="AS176" s="174"/>
      <c r="AT176" s="174"/>
      <c r="AU176" s="174"/>
      <c r="AV176" s="174"/>
      <c r="AW176" s="174"/>
      <c r="AX176" s="174"/>
      <c r="AY176" s="174"/>
      <c r="AZ176" s="364"/>
      <c r="BA176" s="598"/>
      <c r="BB176" s="597"/>
      <c r="BC176" s="468"/>
      <c r="BD176" s="453"/>
      <c r="BE176" s="453"/>
      <c r="BF176" s="453"/>
      <c r="BG176" s="472"/>
      <c r="BH176" s="468"/>
      <c r="BI176" s="453"/>
      <c r="BJ176" s="453"/>
      <c r="BK176" s="453"/>
      <c r="BL176" s="472"/>
      <c r="BM176" s="468"/>
      <c r="BN176" s="453"/>
      <c r="BO176" s="453"/>
      <c r="BP176" s="453"/>
      <c r="BQ176" s="472"/>
      <c r="BR176" s="468"/>
      <c r="BS176" s="453"/>
      <c r="BT176" s="453"/>
      <c r="BU176" s="453"/>
      <c r="BV176" s="453"/>
      <c r="BW176" s="453"/>
      <c r="BX176" s="453"/>
      <c r="BY176" s="454"/>
      <c r="BZ176" s="454"/>
      <c r="CA176" s="454"/>
      <c r="CB176" s="454"/>
      <c r="CC176" s="454"/>
      <c r="CD176" s="454"/>
      <c r="CE176" s="454"/>
      <c r="CF176" s="454"/>
      <c r="CG176" s="454"/>
      <c r="CH176" s="454"/>
      <c r="CI176" s="454"/>
      <c r="CJ176" s="3"/>
      <c r="CK176" s="3"/>
      <c r="CL176" s="3"/>
      <c r="CM176" s="3"/>
      <c r="CN176" s="3"/>
      <c r="CO176" s="3"/>
      <c r="CP176" s="3"/>
      <c r="CQ176" s="3"/>
      <c r="CR176" s="3"/>
      <c r="CS176" s="3"/>
      <c r="CT176" s="3"/>
      <c r="CU176" s="3"/>
      <c r="CV176" s="3"/>
      <c r="CW176" s="3"/>
      <c r="CX176" s="3"/>
      <c r="CY176" s="3"/>
      <c r="CZ176" s="3"/>
    </row>
    <row r="177" s="567" customFormat="true" ht="15" customHeight="true" x14ac:dyDescent="0.2">
      <c r="A177" s="133"/>
      <c r="B177" s="124"/>
      <c r="C177" s="76"/>
      <c r="D177" s="75"/>
      <c r="E177" s="75"/>
      <c r="F177" s="75"/>
      <c r="G177" s="74"/>
      <c r="H177" s="73"/>
      <c r="I177" s="75"/>
      <c r="J177" s="75"/>
      <c r="K177" s="75"/>
      <c r="L177" s="72"/>
      <c r="M177" s="76"/>
      <c r="N177" s="75"/>
      <c r="O177" s="75"/>
      <c r="P177" s="75"/>
      <c r="Q177" s="74"/>
      <c r="R177" s="73"/>
      <c r="S177" s="75"/>
      <c r="T177" s="75"/>
      <c r="U177" s="75"/>
      <c r="V177" s="75"/>
      <c r="W177" s="75"/>
      <c r="X177" s="75"/>
      <c r="Y177" s="75"/>
      <c r="Z177" s="75"/>
      <c r="AA177" s="75"/>
      <c r="AB177" s="75"/>
      <c r="AC177" s="95"/>
      <c r="AD177" s="95"/>
      <c r="AE177" s="95"/>
      <c r="AF177" s="95"/>
      <c r="AG177" s="95"/>
      <c r="AH177" s="95"/>
      <c r="AI177" s="91"/>
      <c r="AJ177" s="174"/>
      <c r="AK177" s="174"/>
      <c r="AL177" s="174"/>
      <c r="AM177" s="174"/>
      <c r="AN177" s="174"/>
      <c r="AO177" s="174"/>
      <c r="AP177" s="174"/>
      <c r="AQ177" s="174"/>
      <c r="AR177" s="174"/>
      <c r="AS177" s="174"/>
      <c r="AT177" s="174"/>
      <c r="AU177" s="174"/>
      <c r="AV177" s="174"/>
      <c r="AW177" s="174"/>
      <c r="AX177" s="174"/>
      <c r="AY177" s="174"/>
      <c r="AZ177" s="364"/>
      <c r="BA177" s="598"/>
      <c r="BB177" s="597"/>
      <c r="BC177" s="468"/>
      <c r="BD177" s="453"/>
      <c r="BE177" s="453"/>
      <c r="BF177" s="453"/>
      <c r="BG177" s="472"/>
      <c r="BH177" s="468"/>
      <c r="BI177" s="453"/>
      <c r="BJ177" s="453"/>
      <c r="BK177" s="453"/>
      <c r="BL177" s="472"/>
      <c r="BM177" s="468"/>
      <c r="BN177" s="453"/>
      <c r="BO177" s="453"/>
      <c r="BP177" s="453"/>
      <c r="BQ177" s="472"/>
      <c r="BR177" s="468"/>
      <c r="BS177" s="453"/>
      <c r="BT177" s="453"/>
      <c r="BU177" s="453"/>
      <c r="BV177" s="453"/>
      <c r="BW177" s="453"/>
      <c r="BX177" s="453"/>
      <c r="BY177" s="454"/>
      <c r="BZ177" s="454"/>
      <c r="CA177" s="454"/>
      <c r="CB177" s="454"/>
      <c r="CC177" s="454"/>
      <c r="CD177" s="454"/>
      <c r="CE177" s="454"/>
      <c r="CF177" s="454"/>
      <c r="CG177" s="454"/>
      <c r="CH177" s="454"/>
      <c r="CI177" s="454"/>
      <c r="CJ177" s="3"/>
      <c r="CK177" s="3"/>
      <c r="CL177" s="3"/>
      <c r="CM177" s="3"/>
      <c r="CN177" s="3"/>
      <c r="CO177" s="3"/>
      <c r="CP177" s="3"/>
      <c r="CQ177" s="3"/>
      <c r="CR177" s="3"/>
      <c r="CS177" s="3"/>
      <c r="CT177" s="3"/>
      <c r="CU177" s="3"/>
      <c r="CV177" s="3"/>
      <c r="CW177" s="3"/>
      <c r="CX177" s="3"/>
      <c r="CY177" s="3"/>
      <c r="CZ177" s="3"/>
    </row>
    <row r="178" s="567" customFormat="true" ht="15" customHeight="true" x14ac:dyDescent="0.2">
      <c r="A178" s="133"/>
      <c r="B178" s="124"/>
      <c r="C178" s="76"/>
      <c r="D178" s="75"/>
      <c r="E178" s="75"/>
      <c r="F178" s="75"/>
      <c r="G178" s="74"/>
      <c r="H178" s="73"/>
      <c r="I178" s="75"/>
      <c r="J178" s="75"/>
      <c r="K178" s="75"/>
      <c r="L178" s="72"/>
      <c r="M178" s="76"/>
      <c r="N178" s="75"/>
      <c r="O178" s="75"/>
      <c r="P178" s="75"/>
      <c r="Q178" s="74"/>
      <c r="R178" s="73"/>
      <c r="S178" s="75"/>
      <c r="T178" s="75"/>
      <c r="U178" s="75"/>
      <c r="V178" s="75"/>
      <c r="W178" s="75"/>
      <c r="X178" s="75"/>
      <c r="Y178" s="75"/>
      <c r="Z178" s="75"/>
      <c r="AA178" s="75"/>
      <c r="AB178" s="75"/>
      <c r="AC178" s="95"/>
      <c r="AD178" s="95"/>
      <c r="AE178" s="95"/>
      <c r="AF178" s="95"/>
      <c r="AG178" s="95"/>
      <c r="AH178" s="95"/>
      <c r="AI178" s="91"/>
      <c r="AJ178" s="174"/>
      <c r="AK178" s="174"/>
      <c r="AL178" s="174"/>
      <c r="AM178" s="174"/>
      <c r="AN178" s="174"/>
      <c r="AO178" s="174"/>
      <c r="AP178" s="174"/>
      <c r="AQ178" s="174"/>
      <c r="AR178" s="174"/>
      <c r="AS178" s="174"/>
      <c r="AT178" s="174"/>
      <c r="AU178" s="174"/>
      <c r="AV178" s="174"/>
      <c r="AW178" s="174"/>
      <c r="AX178" s="174"/>
      <c r="AY178" s="174"/>
      <c r="AZ178" s="364"/>
      <c r="BA178" s="598"/>
      <c r="BB178" s="597"/>
      <c r="BC178" s="468"/>
      <c r="BD178" s="453"/>
      <c r="BE178" s="453"/>
      <c r="BF178" s="453"/>
      <c r="BG178" s="472"/>
      <c r="BH178" s="468"/>
      <c r="BI178" s="453"/>
      <c r="BJ178" s="453"/>
      <c r="BK178" s="453"/>
      <c r="BL178" s="472"/>
      <c r="BM178" s="468"/>
      <c r="BN178" s="453"/>
      <c r="BO178" s="453"/>
      <c r="BP178" s="453"/>
      <c r="BQ178" s="472"/>
      <c r="BR178" s="468"/>
      <c r="BS178" s="453"/>
      <c r="BT178" s="453"/>
      <c r="BU178" s="453"/>
      <c r="BV178" s="453"/>
      <c r="BW178" s="453"/>
      <c r="BX178" s="453"/>
      <c r="BY178" s="454"/>
      <c r="BZ178" s="454"/>
      <c r="CA178" s="454"/>
      <c r="CB178" s="454"/>
      <c r="CC178" s="454"/>
      <c r="CD178" s="454"/>
      <c r="CE178" s="454"/>
      <c r="CF178" s="454"/>
      <c r="CG178" s="454"/>
      <c r="CH178" s="454"/>
      <c r="CI178" s="454"/>
      <c r="CJ178" s="3"/>
      <c r="CK178" s="3"/>
      <c r="CL178" s="3"/>
      <c r="CM178" s="3"/>
      <c r="CN178" s="3"/>
      <c r="CO178" s="3"/>
      <c r="CP178" s="3"/>
      <c r="CQ178" s="3"/>
      <c r="CR178" s="3"/>
      <c r="CS178" s="3"/>
      <c r="CT178" s="3"/>
      <c r="CU178" s="3"/>
      <c r="CV178" s="3"/>
      <c r="CW178" s="3"/>
      <c r="CX178" s="3"/>
      <c r="CY178" s="3"/>
      <c r="CZ178" s="3"/>
    </row>
    <row r="179" s="567" customFormat="true" ht="15" customHeight="true" x14ac:dyDescent="0.2">
      <c r="A179" s="133"/>
      <c r="B179" s="124"/>
      <c r="C179" s="76"/>
      <c r="D179" s="75"/>
      <c r="E179" s="75"/>
      <c r="F179" s="75"/>
      <c r="G179" s="74"/>
      <c r="H179" s="73"/>
      <c r="I179" s="75"/>
      <c r="J179" s="75"/>
      <c r="K179" s="75"/>
      <c r="L179" s="72"/>
      <c r="M179" s="76"/>
      <c r="N179" s="75"/>
      <c r="O179" s="75"/>
      <c r="P179" s="75"/>
      <c r="Q179" s="74"/>
      <c r="R179" s="73"/>
      <c r="S179" s="75"/>
      <c r="T179" s="75"/>
      <c r="U179" s="75"/>
      <c r="V179" s="75"/>
      <c r="W179" s="75"/>
      <c r="X179" s="75"/>
      <c r="Y179" s="75"/>
      <c r="Z179" s="75"/>
      <c r="AA179" s="75"/>
      <c r="AB179" s="75"/>
      <c r="AC179" s="95"/>
      <c r="AD179" s="95"/>
      <c r="AE179" s="95"/>
      <c r="AF179" s="95"/>
      <c r="AG179" s="95"/>
      <c r="AH179" s="95"/>
      <c r="AI179" s="91"/>
      <c r="AJ179" s="174"/>
      <c r="AK179" s="174"/>
      <c r="AL179" s="174"/>
      <c r="AM179" s="174"/>
      <c r="AN179" s="174"/>
      <c r="AO179" s="174"/>
      <c r="AP179" s="174"/>
      <c r="AQ179" s="174"/>
      <c r="AR179" s="174"/>
      <c r="AS179" s="174"/>
      <c r="AT179" s="174"/>
      <c r="AU179" s="174"/>
      <c r="AV179" s="174"/>
      <c r="AW179" s="174"/>
      <c r="AX179" s="174"/>
      <c r="AY179" s="174"/>
      <c r="AZ179" s="364"/>
      <c r="BA179" s="598"/>
      <c r="BB179" s="597"/>
      <c r="BC179" s="468"/>
      <c r="BD179" s="453"/>
      <c r="BE179" s="453"/>
      <c r="BF179" s="453"/>
      <c r="BG179" s="472"/>
      <c r="BH179" s="468"/>
      <c r="BI179" s="453"/>
      <c r="BJ179" s="453"/>
      <c r="BK179" s="453"/>
      <c r="BL179" s="472"/>
      <c r="BM179" s="468"/>
      <c r="BN179" s="453"/>
      <c r="BO179" s="453"/>
      <c r="BP179" s="453"/>
      <c r="BQ179" s="472"/>
      <c r="BR179" s="468"/>
      <c r="BS179" s="453"/>
      <c r="BT179" s="453"/>
      <c r="BU179" s="453"/>
      <c r="BV179" s="453"/>
      <c r="BW179" s="453"/>
      <c r="BX179" s="453"/>
      <c r="BY179" s="454"/>
      <c r="BZ179" s="454"/>
      <c r="CA179" s="454"/>
      <c r="CB179" s="454"/>
      <c r="CC179" s="454"/>
      <c r="CD179" s="454"/>
      <c r="CE179" s="454"/>
      <c r="CF179" s="454"/>
      <c r="CG179" s="454"/>
      <c r="CH179" s="454"/>
      <c r="CI179" s="454"/>
      <c r="CJ179" s="3"/>
      <c r="CK179" s="3"/>
      <c r="CL179" s="3"/>
      <c r="CM179" s="3"/>
      <c r="CN179" s="3"/>
      <c r="CO179" s="3"/>
      <c r="CP179" s="3"/>
      <c r="CQ179" s="3"/>
      <c r="CR179" s="3"/>
      <c r="CS179" s="3"/>
      <c r="CT179" s="3"/>
      <c r="CU179" s="3"/>
      <c r="CV179" s="3"/>
      <c r="CW179" s="3"/>
      <c r="CX179" s="3"/>
      <c r="CY179" s="3"/>
      <c r="CZ179" s="3"/>
    </row>
    <row r="180" s="567" customFormat="true" ht="15" customHeight="true" x14ac:dyDescent="0.2">
      <c r="A180" s="133"/>
      <c r="B180" s="124"/>
      <c r="C180" s="76"/>
      <c r="D180" s="75"/>
      <c r="E180" s="75"/>
      <c r="F180" s="75"/>
      <c r="G180" s="74"/>
      <c r="H180" s="73"/>
      <c r="I180" s="75"/>
      <c r="J180" s="75"/>
      <c r="K180" s="75"/>
      <c r="L180" s="72"/>
      <c r="M180" s="76"/>
      <c r="N180" s="75"/>
      <c r="O180" s="75"/>
      <c r="P180" s="75"/>
      <c r="Q180" s="74"/>
      <c r="R180" s="73"/>
      <c r="S180" s="75"/>
      <c r="T180" s="75"/>
      <c r="U180" s="75"/>
      <c r="V180" s="75"/>
      <c r="W180" s="75"/>
      <c r="X180" s="75"/>
      <c r="Y180" s="75"/>
      <c r="Z180" s="75"/>
      <c r="AA180" s="75"/>
      <c r="AB180" s="75"/>
      <c r="AC180" s="95"/>
      <c r="AD180" s="95"/>
      <c r="AE180" s="95"/>
      <c r="AF180" s="95"/>
      <c r="AG180" s="95"/>
      <c r="AH180" s="95"/>
      <c r="AI180" s="91"/>
      <c r="AJ180" s="174"/>
      <c r="AK180" s="174"/>
      <c r="AL180" s="174"/>
      <c r="AM180" s="174"/>
      <c r="AN180" s="174"/>
      <c r="AO180" s="174"/>
      <c r="AP180" s="174"/>
      <c r="AQ180" s="174"/>
      <c r="AR180" s="174"/>
      <c r="AS180" s="174"/>
      <c r="AT180" s="174"/>
      <c r="AU180" s="174"/>
      <c r="AV180" s="174"/>
      <c r="AW180" s="174"/>
      <c r="AX180" s="174"/>
      <c r="AY180" s="174"/>
      <c r="AZ180" s="364"/>
      <c r="BA180" s="598"/>
      <c r="BB180" s="597"/>
      <c r="BC180" s="468"/>
      <c r="BD180" s="453"/>
      <c r="BE180" s="453"/>
      <c r="BF180" s="453"/>
      <c r="BG180" s="472"/>
      <c r="BH180" s="468"/>
      <c r="BI180" s="453"/>
      <c r="BJ180" s="453"/>
      <c r="BK180" s="453"/>
      <c r="BL180" s="472"/>
      <c r="BM180" s="468"/>
      <c r="BN180" s="453"/>
      <c r="BO180" s="453"/>
      <c r="BP180" s="453"/>
      <c r="BQ180" s="472"/>
      <c r="BR180" s="468"/>
      <c r="BS180" s="453"/>
      <c r="BT180" s="453"/>
      <c r="BU180" s="453"/>
      <c r="BV180" s="453"/>
      <c r="BW180" s="453"/>
      <c r="BX180" s="453"/>
      <c r="BY180" s="454"/>
      <c r="BZ180" s="454"/>
      <c r="CA180" s="454"/>
      <c r="CB180" s="454"/>
      <c r="CC180" s="454"/>
      <c r="CD180" s="454"/>
      <c r="CE180" s="454"/>
      <c r="CF180" s="454"/>
      <c r="CG180" s="454"/>
      <c r="CH180" s="454"/>
      <c r="CI180" s="454"/>
      <c r="CJ180" s="3"/>
      <c r="CK180" s="3"/>
      <c r="CL180" s="3"/>
      <c r="CM180" s="3"/>
      <c r="CN180" s="3"/>
      <c r="CO180" s="3"/>
      <c r="CP180" s="3"/>
      <c r="CQ180" s="3"/>
      <c r="CR180" s="3"/>
      <c r="CS180" s="3"/>
      <c r="CT180" s="3"/>
      <c r="CU180" s="3"/>
      <c r="CV180" s="3"/>
      <c r="CW180" s="3"/>
      <c r="CX180" s="3"/>
      <c r="CY180" s="3"/>
      <c r="CZ180" s="3"/>
    </row>
    <row r="181" s="567" customFormat="true" ht="15" customHeight="true" x14ac:dyDescent="0.2">
      <c r="A181" s="133"/>
      <c r="B181" s="124"/>
      <c r="C181" s="76"/>
      <c r="D181" s="75"/>
      <c r="E181" s="75"/>
      <c r="F181" s="75"/>
      <c r="G181" s="74"/>
      <c r="H181" s="73"/>
      <c r="I181" s="75"/>
      <c r="J181" s="75"/>
      <c r="K181" s="75"/>
      <c r="L181" s="72"/>
      <c r="M181" s="76"/>
      <c r="N181" s="75"/>
      <c r="O181" s="75"/>
      <c r="P181" s="75"/>
      <c r="Q181" s="74"/>
      <c r="R181" s="73"/>
      <c r="S181" s="75"/>
      <c r="T181" s="75"/>
      <c r="U181" s="75"/>
      <c r="V181" s="75"/>
      <c r="W181" s="75"/>
      <c r="X181" s="75"/>
      <c r="Y181" s="75"/>
      <c r="Z181" s="75"/>
      <c r="AA181" s="75"/>
      <c r="AB181" s="75"/>
      <c r="AC181" s="95"/>
      <c r="AD181" s="95"/>
      <c r="AE181" s="95"/>
      <c r="AF181" s="95"/>
      <c r="AG181" s="95"/>
      <c r="AH181" s="95"/>
      <c r="AI181" s="91"/>
      <c r="AJ181" s="174"/>
      <c r="AK181" s="174"/>
      <c r="AL181" s="174"/>
      <c r="AM181" s="174"/>
      <c r="AN181" s="174"/>
      <c r="AO181" s="174"/>
      <c r="AP181" s="174"/>
      <c r="AQ181" s="174"/>
      <c r="AR181" s="174"/>
      <c r="AS181" s="174"/>
      <c r="AT181" s="174"/>
      <c r="AU181" s="174"/>
      <c r="AV181" s="174"/>
      <c r="AW181" s="174"/>
      <c r="AX181" s="174"/>
      <c r="AY181" s="174"/>
      <c r="AZ181" s="364"/>
      <c r="BA181" s="598"/>
      <c r="BB181" s="597"/>
      <c r="BC181" s="468"/>
      <c r="BD181" s="453"/>
      <c r="BE181" s="453"/>
      <c r="BF181" s="453"/>
      <c r="BG181" s="472"/>
      <c r="BH181" s="468"/>
      <c r="BI181" s="453"/>
      <c r="BJ181" s="453"/>
      <c r="BK181" s="453"/>
      <c r="BL181" s="472"/>
      <c r="BM181" s="468"/>
      <c r="BN181" s="453"/>
      <c r="BO181" s="453"/>
      <c r="BP181" s="453"/>
      <c r="BQ181" s="472"/>
      <c r="BR181" s="468"/>
      <c r="BS181" s="453"/>
      <c r="BT181" s="453"/>
      <c r="BU181" s="453"/>
      <c r="BV181" s="453"/>
      <c r="BW181" s="453"/>
      <c r="BX181" s="453"/>
      <c r="BY181" s="454"/>
      <c r="BZ181" s="454"/>
      <c r="CA181" s="454"/>
      <c r="CB181" s="454"/>
      <c r="CC181" s="454"/>
      <c r="CD181" s="454"/>
      <c r="CE181" s="454"/>
      <c r="CF181" s="454"/>
      <c r="CG181" s="454"/>
      <c r="CH181" s="454"/>
      <c r="CI181" s="454"/>
      <c r="CJ181" s="3"/>
      <c r="CK181" s="3"/>
      <c r="CL181" s="3"/>
      <c r="CM181" s="3"/>
      <c r="CN181" s="3"/>
      <c r="CO181" s="3"/>
      <c r="CP181" s="3"/>
      <c r="CQ181" s="3"/>
      <c r="CR181" s="3"/>
      <c r="CS181" s="3"/>
      <c r="CT181" s="3"/>
      <c r="CU181" s="3"/>
      <c r="CV181" s="3"/>
      <c r="CW181" s="3"/>
      <c r="CX181" s="3"/>
      <c r="CY181" s="3"/>
      <c r="CZ181" s="3"/>
    </row>
    <row r="182" s="567" customFormat="true" ht="15" customHeight="true" x14ac:dyDescent="0.2">
      <c r="A182" s="133"/>
      <c r="B182" s="124"/>
      <c r="C182" s="76"/>
      <c r="D182" s="75"/>
      <c r="E182" s="75"/>
      <c r="F182" s="75"/>
      <c r="G182" s="74"/>
      <c r="H182" s="73"/>
      <c r="I182" s="75"/>
      <c r="J182" s="75"/>
      <c r="K182" s="75"/>
      <c r="L182" s="72"/>
      <c r="M182" s="76"/>
      <c r="N182" s="75"/>
      <c r="O182" s="75"/>
      <c r="P182" s="75"/>
      <c r="Q182" s="74"/>
      <c r="R182" s="73"/>
      <c r="S182" s="75"/>
      <c r="T182" s="75"/>
      <c r="U182" s="75"/>
      <c r="V182" s="75"/>
      <c r="W182" s="75"/>
      <c r="X182" s="75"/>
      <c r="Y182" s="75"/>
      <c r="Z182" s="75"/>
      <c r="AA182" s="75"/>
      <c r="AB182" s="75"/>
      <c r="AC182" s="95"/>
      <c r="AD182" s="95"/>
      <c r="AE182" s="95"/>
      <c r="AF182" s="95"/>
      <c r="AG182" s="95"/>
      <c r="AH182" s="95"/>
      <c r="AI182" s="91"/>
      <c r="AJ182" s="174"/>
      <c r="AK182" s="174"/>
      <c r="AL182" s="174"/>
      <c r="AM182" s="174"/>
      <c r="AN182" s="174"/>
      <c r="AO182" s="174"/>
      <c r="AP182" s="174"/>
      <c r="AQ182" s="174"/>
      <c r="AR182" s="174"/>
      <c r="AS182" s="174"/>
      <c r="AT182" s="174"/>
      <c r="AU182" s="174"/>
      <c r="AV182" s="174"/>
      <c r="AW182" s="174"/>
      <c r="AX182" s="174"/>
      <c r="AY182" s="174"/>
      <c r="AZ182" s="364"/>
      <c r="BA182" s="598"/>
      <c r="BB182" s="597"/>
      <c r="BC182" s="468"/>
      <c r="BD182" s="453"/>
      <c r="BE182" s="453"/>
      <c r="BF182" s="453"/>
      <c r="BG182" s="472"/>
      <c r="BH182" s="468"/>
      <c r="BI182" s="453"/>
      <c r="BJ182" s="453"/>
      <c r="BK182" s="453"/>
      <c r="BL182" s="472"/>
      <c r="BM182" s="468"/>
      <c r="BN182" s="453"/>
      <c r="BO182" s="453"/>
      <c r="BP182" s="453"/>
      <c r="BQ182" s="472"/>
      <c r="BR182" s="468"/>
      <c r="BS182" s="453"/>
      <c r="BT182" s="453"/>
      <c r="BU182" s="453"/>
      <c r="BV182" s="453"/>
      <c r="BW182" s="453"/>
      <c r="BX182" s="453"/>
      <c r="BY182" s="454"/>
      <c r="BZ182" s="454"/>
      <c r="CA182" s="454"/>
      <c r="CB182" s="454"/>
      <c r="CC182" s="454"/>
      <c r="CD182" s="454"/>
      <c r="CE182" s="454"/>
      <c r="CF182" s="454"/>
      <c r="CG182" s="454"/>
      <c r="CH182" s="454"/>
      <c r="CI182" s="454"/>
      <c r="CJ182" s="3"/>
      <c r="CK182" s="3"/>
      <c r="CL182" s="3"/>
      <c r="CM182" s="3"/>
      <c r="CN182" s="3"/>
      <c r="CO182" s="3"/>
      <c r="CP182" s="3"/>
      <c r="CQ182" s="3"/>
      <c r="CR182" s="3"/>
      <c r="CS182" s="3"/>
      <c r="CT182" s="3"/>
      <c r="CU182" s="3"/>
      <c r="CV182" s="3"/>
      <c r="CW182" s="3"/>
      <c r="CX182" s="3"/>
      <c r="CY182" s="3"/>
      <c r="CZ182" s="3"/>
    </row>
    <row r="183" s="567" customFormat="true" ht="15" customHeight="true" x14ac:dyDescent="0.2">
      <c r="A183" s="133"/>
      <c r="B183" s="124"/>
      <c r="C183" s="76"/>
      <c r="D183" s="75"/>
      <c r="E183" s="75"/>
      <c r="F183" s="75"/>
      <c r="G183" s="74"/>
      <c r="H183" s="73"/>
      <c r="I183" s="75"/>
      <c r="J183" s="75"/>
      <c r="K183" s="75"/>
      <c r="L183" s="72"/>
      <c r="M183" s="76"/>
      <c r="N183" s="75"/>
      <c r="O183" s="75"/>
      <c r="P183" s="75"/>
      <c r="Q183" s="74"/>
      <c r="R183" s="73"/>
      <c r="S183" s="75"/>
      <c r="T183" s="75"/>
      <c r="U183" s="75"/>
      <c r="V183" s="75"/>
      <c r="W183" s="75"/>
      <c r="X183" s="75"/>
      <c r="Y183" s="75"/>
      <c r="Z183" s="75"/>
      <c r="AA183" s="75"/>
      <c r="AB183" s="75"/>
      <c r="AC183" s="95"/>
      <c r="AD183" s="95"/>
      <c r="AE183" s="95"/>
      <c r="AF183" s="95"/>
      <c r="AG183" s="95"/>
      <c r="AH183" s="95"/>
      <c r="AI183" s="91"/>
      <c r="AJ183" s="174"/>
      <c r="AK183" s="174"/>
      <c r="AL183" s="174"/>
      <c r="AM183" s="174"/>
      <c r="AN183" s="174"/>
      <c r="AO183" s="174"/>
      <c r="AP183" s="174"/>
      <c r="AQ183" s="174"/>
      <c r="AR183" s="174"/>
      <c r="AS183" s="174"/>
      <c r="AT183" s="174"/>
      <c r="AU183" s="174"/>
      <c r="AV183" s="174"/>
      <c r="AW183" s="174"/>
      <c r="AX183" s="174"/>
      <c r="AY183" s="174"/>
      <c r="AZ183" s="364"/>
      <c r="BA183" s="598"/>
      <c r="BB183" s="597"/>
      <c r="BC183" s="468"/>
      <c r="BD183" s="453"/>
      <c r="BE183" s="453"/>
      <c r="BF183" s="453"/>
      <c r="BG183" s="472"/>
      <c r="BH183" s="468"/>
      <c r="BI183" s="453"/>
      <c r="BJ183" s="453"/>
      <c r="BK183" s="453"/>
      <c r="BL183" s="472"/>
      <c r="BM183" s="468"/>
      <c r="BN183" s="453"/>
      <c r="BO183" s="453"/>
      <c r="BP183" s="453"/>
      <c r="BQ183" s="472"/>
      <c r="BR183" s="468"/>
      <c r="BS183" s="453"/>
      <c r="BT183" s="453"/>
      <c r="BU183" s="453"/>
      <c r="BV183" s="453"/>
      <c r="BW183" s="453"/>
      <c r="BX183" s="453"/>
      <c r="BY183" s="454"/>
      <c r="BZ183" s="454"/>
      <c r="CA183" s="454"/>
      <c r="CB183" s="454"/>
      <c r="CC183" s="454"/>
      <c r="CD183" s="454"/>
      <c r="CE183" s="454"/>
      <c r="CF183" s="454"/>
      <c r="CG183" s="454"/>
      <c r="CH183" s="454"/>
      <c r="CI183" s="454"/>
      <c r="CJ183" s="3"/>
      <c r="CK183" s="3"/>
      <c r="CL183" s="3"/>
      <c r="CM183" s="3"/>
      <c r="CN183" s="3"/>
      <c r="CO183" s="3"/>
      <c r="CP183" s="3"/>
      <c r="CQ183" s="3"/>
      <c r="CR183" s="3"/>
      <c r="CS183" s="3"/>
      <c r="CT183" s="3"/>
      <c r="CU183" s="3"/>
      <c r="CV183" s="3"/>
      <c r="CW183" s="3"/>
      <c r="CX183" s="3"/>
      <c r="CY183" s="3"/>
      <c r="CZ183" s="3"/>
    </row>
    <row r="184" s="567" customFormat="true" ht="15" customHeight="true" x14ac:dyDescent="0.2">
      <c r="A184" s="133"/>
      <c r="B184" s="124"/>
      <c r="C184" s="76"/>
      <c r="D184" s="75"/>
      <c r="E184" s="75"/>
      <c r="F184" s="75"/>
      <c r="G184" s="74"/>
      <c r="H184" s="73"/>
      <c r="I184" s="75"/>
      <c r="J184" s="75"/>
      <c r="K184" s="75"/>
      <c r="L184" s="72"/>
      <c r="M184" s="76"/>
      <c r="N184" s="75"/>
      <c r="O184" s="75"/>
      <c r="P184" s="75"/>
      <c r="Q184" s="74"/>
      <c r="R184" s="73"/>
      <c r="S184" s="75"/>
      <c r="T184" s="75"/>
      <c r="U184" s="75"/>
      <c r="V184" s="75"/>
      <c r="W184" s="75"/>
      <c r="X184" s="75"/>
      <c r="Y184" s="75"/>
      <c r="Z184" s="75"/>
      <c r="AA184" s="75"/>
      <c r="AB184" s="75"/>
      <c r="AC184" s="95"/>
      <c r="AD184" s="95"/>
      <c r="AE184" s="95"/>
      <c r="AF184" s="95"/>
      <c r="AG184" s="95"/>
      <c r="AH184" s="95"/>
      <c r="AI184" s="91"/>
      <c r="AJ184" s="174"/>
      <c r="AK184" s="174"/>
      <c r="AL184" s="174"/>
      <c r="AM184" s="174"/>
      <c r="AN184" s="174"/>
      <c r="AO184" s="174"/>
      <c r="AP184" s="174"/>
      <c r="AQ184" s="174"/>
      <c r="AR184" s="174"/>
      <c r="AS184" s="174"/>
      <c r="AT184" s="174"/>
      <c r="AU184" s="174"/>
      <c r="AV184" s="174"/>
      <c r="AW184" s="174"/>
      <c r="AX184" s="174"/>
      <c r="AY184" s="174"/>
      <c r="AZ184" s="364"/>
      <c r="BA184" s="598"/>
      <c r="BB184" s="597"/>
      <c r="BC184" s="468"/>
      <c r="BD184" s="453"/>
      <c r="BE184" s="453"/>
      <c r="BF184" s="453"/>
      <c r="BG184" s="472"/>
      <c r="BH184" s="468"/>
      <c r="BI184" s="453"/>
      <c r="BJ184" s="453"/>
      <c r="BK184" s="453"/>
      <c r="BL184" s="472"/>
      <c r="BM184" s="468"/>
      <c r="BN184" s="453"/>
      <c r="BO184" s="453"/>
      <c r="BP184" s="453"/>
      <c r="BQ184" s="472"/>
      <c r="BR184" s="468"/>
      <c r="BS184" s="453"/>
      <c r="BT184" s="453"/>
      <c r="BU184" s="453"/>
      <c r="BV184" s="453"/>
      <c r="BW184" s="453"/>
      <c r="BX184" s="453"/>
      <c r="BY184" s="454"/>
      <c r="BZ184" s="454"/>
      <c r="CA184" s="454"/>
      <c r="CB184" s="454"/>
      <c r="CC184" s="454"/>
      <c r="CD184" s="454"/>
      <c r="CE184" s="454"/>
      <c r="CF184" s="454"/>
      <c r="CG184" s="454"/>
      <c r="CH184" s="454"/>
      <c r="CI184" s="454"/>
      <c r="CJ184" s="3"/>
      <c r="CK184" s="3"/>
      <c r="CL184" s="3"/>
      <c r="CM184" s="3"/>
      <c r="CN184" s="3"/>
      <c r="CO184" s="3"/>
      <c r="CP184" s="3"/>
      <c r="CQ184" s="3"/>
      <c r="CR184" s="3"/>
      <c r="CS184" s="3"/>
      <c r="CT184" s="3"/>
      <c r="CU184" s="3"/>
      <c r="CV184" s="3"/>
      <c r="CW184" s="3"/>
      <c r="CX184" s="3"/>
      <c r="CY184" s="3"/>
      <c r="CZ184" s="3"/>
    </row>
    <row r="185" s="567" customFormat="true" ht="15" customHeight="true" x14ac:dyDescent="0.2">
      <c r="A185" s="133"/>
      <c r="B185" s="124"/>
      <c r="C185" s="76"/>
      <c r="D185" s="75"/>
      <c r="E185" s="75"/>
      <c r="F185" s="75"/>
      <c r="G185" s="74"/>
      <c r="H185" s="73"/>
      <c r="I185" s="75"/>
      <c r="J185" s="75"/>
      <c r="K185" s="75"/>
      <c r="L185" s="72"/>
      <c r="M185" s="76"/>
      <c r="N185" s="75"/>
      <c r="O185" s="75"/>
      <c r="P185" s="75"/>
      <c r="Q185" s="74"/>
      <c r="R185" s="73"/>
      <c r="S185" s="75"/>
      <c r="T185" s="75"/>
      <c r="U185" s="75"/>
      <c r="V185" s="75"/>
      <c r="W185" s="75"/>
      <c r="X185" s="75"/>
      <c r="Y185" s="75"/>
      <c r="Z185" s="75"/>
      <c r="AA185" s="75"/>
      <c r="AB185" s="75"/>
      <c r="AC185" s="95"/>
      <c r="AD185" s="95"/>
      <c r="AE185" s="95"/>
      <c r="AF185" s="95"/>
      <c r="AG185" s="95"/>
      <c r="AH185" s="95"/>
      <c r="AI185" s="91"/>
      <c r="AJ185" s="174"/>
      <c r="AK185" s="174"/>
      <c r="AL185" s="174"/>
      <c r="AM185" s="174"/>
      <c r="AN185" s="174"/>
      <c r="AO185" s="174"/>
      <c r="AP185" s="174"/>
      <c r="AQ185" s="174"/>
      <c r="AR185" s="174"/>
      <c r="AS185" s="174"/>
      <c r="AT185" s="174"/>
      <c r="AU185" s="174"/>
      <c r="AV185" s="174"/>
      <c r="AW185" s="174"/>
      <c r="AX185" s="174"/>
      <c r="AY185" s="174"/>
      <c r="AZ185" s="364"/>
      <c r="BA185" s="598"/>
      <c r="BB185" s="597"/>
      <c r="BC185" s="468"/>
      <c r="BD185" s="453"/>
      <c r="BE185" s="453"/>
      <c r="BF185" s="453"/>
      <c r="BG185" s="472"/>
      <c r="BH185" s="468"/>
      <c r="BI185" s="453"/>
      <c r="BJ185" s="453"/>
      <c r="BK185" s="453"/>
      <c r="BL185" s="472"/>
      <c r="BM185" s="468"/>
      <c r="BN185" s="453"/>
      <c r="BO185" s="453"/>
      <c r="BP185" s="453"/>
      <c r="BQ185" s="472"/>
      <c r="BR185" s="468"/>
      <c r="BS185" s="453"/>
      <c r="BT185" s="453"/>
      <c r="BU185" s="453"/>
      <c r="BV185" s="453"/>
      <c r="BW185" s="453"/>
      <c r="BX185" s="453"/>
      <c r="BY185" s="454"/>
      <c r="BZ185" s="454"/>
      <c r="CA185" s="454"/>
      <c r="CB185" s="454"/>
      <c r="CC185" s="454"/>
      <c r="CD185" s="454"/>
      <c r="CE185" s="454"/>
      <c r="CF185" s="454"/>
      <c r="CG185" s="454"/>
      <c r="CH185" s="454"/>
      <c r="CI185" s="454"/>
      <c r="CJ185" s="3"/>
      <c r="CK185" s="3"/>
      <c r="CL185" s="3"/>
      <c r="CM185" s="3"/>
      <c r="CN185" s="3"/>
      <c r="CO185" s="3"/>
      <c r="CP185" s="3"/>
      <c r="CQ185" s="3"/>
      <c r="CR185" s="3"/>
      <c r="CS185" s="3"/>
      <c r="CT185" s="3"/>
      <c r="CU185" s="3"/>
      <c r="CV185" s="3"/>
      <c r="CW185" s="3"/>
      <c r="CX185" s="3"/>
      <c r="CY185" s="3"/>
      <c r="CZ185" s="3"/>
    </row>
    <row r="186" s="567" customFormat="true" ht="15" customHeight="true" x14ac:dyDescent="0.2">
      <c r="A186" s="133"/>
      <c r="B186" s="124"/>
      <c r="C186" s="76"/>
      <c r="D186" s="75"/>
      <c r="E186" s="75"/>
      <c r="F186" s="75"/>
      <c r="G186" s="74"/>
      <c r="H186" s="73"/>
      <c r="I186" s="75"/>
      <c r="J186" s="75"/>
      <c r="K186" s="75"/>
      <c r="L186" s="72"/>
      <c r="M186" s="76"/>
      <c r="N186" s="75"/>
      <c r="O186" s="75"/>
      <c r="P186" s="75"/>
      <c r="Q186" s="74"/>
      <c r="R186" s="73"/>
      <c r="S186" s="75"/>
      <c r="T186" s="75"/>
      <c r="U186" s="75"/>
      <c r="V186" s="75"/>
      <c r="W186" s="75"/>
      <c r="X186" s="75"/>
      <c r="Y186" s="75"/>
      <c r="Z186" s="75"/>
      <c r="AA186" s="75"/>
      <c r="AB186" s="75"/>
      <c r="AC186" s="95"/>
      <c r="AD186" s="95"/>
      <c r="AE186" s="95"/>
      <c r="AF186" s="95"/>
      <c r="AG186" s="95"/>
      <c r="AH186" s="95"/>
      <c r="AI186" s="91"/>
      <c r="AJ186" s="174"/>
      <c r="AK186" s="174"/>
      <c r="AL186" s="174"/>
      <c r="AM186" s="174"/>
      <c r="AN186" s="174"/>
      <c r="AO186" s="174"/>
      <c r="AP186" s="174"/>
      <c r="AQ186" s="174"/>
      <c r="AR186" s="174"/>
      <c r="AS186" s="174"/>
      <c r="AT186" s="174"/>
      <c r="AU186" s="174"/>
      <c r="AV186" s="174"/>
      <c r="AW186" s="174"/>
      <c r="AX186" s="174"/>
      <c r="AY186" s="174"/>
      <c r="AZ186" s="364"/>
      <c r="BA186" s="598"/>
      <c r="BB186" s="597"/>
      <c r="BC186" s="468"/>
      <c r="BD186" s="453"/>
      <c r="BE186" s="453"/>
      <c r="BF186" s="453"/>
      <c r="BG186" s="472"/>
      <c r="BH186" s="468"/>
      <c r="BI186" s="453"/>
      <c r="BJ186" s="453"/>
      <c r="BK186" s="453"/>
      <c r="BL186" s="472"/>
      <c r="BM186" s="468"/>
      <c r="BN186" s="453"/>
      <c r="BO186" s="453"/>
      <c r="BP186" s="453"/>
      <c r="BQ186" s="472"/>
      <c r="BR186" s="468"/>
      <c r="BS186" s="453"/>
      <c r="BT186" s="453"/>
      <c r="BU186" s="453"/>
      <c r="BV186" s="453"/>
      <c r="BW186" s="453"/>
      <c r="BX186" s="453"/>
      <c r="BY186" s="454"/>
      <c r="BZ186" s="454"/>
      <c r="CA186" s="454"/>
      <c r="CB186" s="454"/>
      <c r="CC186" s="454"/>
      <c r="CD186" s="454"/>
      <c r="CE186" s="454"/>
      <c r="CF186" s="454"/>
      <c r="CG186" s="454"/>
      <c r="CH186" s="454"/>
      <c r="CI186" s="454"/>
      <c r="CJ186" s="3"/>
      <c r="CK186" s="3"/>
      <c r="CL186" s="3"/>
      <c r="CM186" s="3"/>
      <c r="CN186" s="3"/>
      <c r="CO186" s="3"/>
      <c r="CP186" s="3"/>
      <c r="CQ186" s="3"/>
      <c r="CR186" s="3"/>
      <c r="CS186" s="3"/>
      <c r="CT186" s="3"/>
      <c r="CU186" s="3"/>
      <c r="CV186" s="3"/>
      <c r="CW186" s="3"/>
      <c r="CX186" s="3"/>
      <c r="CY186" s="3"/>
      <c r="CZ186" s="3"/>
    </row>
    <row r="187" s="567" customFormat="true" ht="15" customHeight="true" x14ac:dyDescent="0.2">
      <c r="A187" s="133"/>
      <c r="B187" s="124"/>
      <c r="C187" s="76"/>
      <c r="D187" s="75"/>
      <c r="E187" s="75"/>
      <c r="F187" s="75"/>
      <c r="G187" s="74"/>
      <c r="H187" s="73"/>
      <c r="I187" s="75"/>
      <c r="J187" s="75"/>
      <c r="K187" s="75"/>
      <c r="L187" s="72"/>
      <c r="M187" s="76"/>
      <c r="N187" s="75"/>
      <c r="O187" s="75"/>
      <c r="P187" s="75"/>
      <c r="Q187" s="74"/>
      <c r="R187" s="73"/>
      <c r="S187" s="75"/>
      <c r="T187" s="75"/>
      <c r="U187" s="75"/>
      <c r="V187" s="75"/>
      <c r="W187" s="75"/>
      <c r="X187" s="75"/>
      <c r="Y187" s="75"/>
      <c r="Z187" s="75"/>
      <c r="AA187" s="75"/>
      <c r="AB187" s="75"/>
      <c r="AC187" s="95"/>
      <c r="AD187" s="95"/>
      <c r="AE187" s="95"/>
      <c r="AF187" s="95"/>
      <c r="AG187" s="95"/>
      <c r="AH187" s="95"/>
      <c r="AI187" s="91"/>
      <c r="AJ187" s="174"/>
      <c r="AK187" s="174"/>
      <c r="AL187" s="174"/>
      <c r="AM187" s="174"/>
      <c r="AN187" s="174"/>
      <c r="AO187" s="174"/>
      <c r="AP187" s="174"/>
      <c r="AQ187" s="174"/>
      <c r="AR187" s="174"/>
      <c r="AS187" s="174"/>
      <c r="AT187" s="174"/>
      <c r="AU187" s="174"/>
      <c r="AV187" s="174"/>
      <c r="AW187" s="174"/>
      <c r="AX187" s="174"/>
      <c r="AY187" s="174"/>
      <c r="AZ187" s="364"/>
      <c r="BA187" s="598"/>
      <c r="BB187" s="597"/>
      <c r="BC187" s="468"/>
      <c r="BD187" s="453"/>
      <c r="BE187" s="453"/>
      <c r="BF187" s="453"/>
      <c r="BG187" s="472"/>
      <c r="BH187" s="468"/>
      <c r="BI187" s="453"/>
      <c r="BJ187" s="453"/>
      <c r="BK187" s="453"/>
      <c r="BL187" s="472"/>
      <c r="BM187" s="468"/>
      <c r="BN187" s="453"/>
      <c r="BO187" s="453"/>
      <c r="BP187" s="453"/>
      <c r="BQ187" s="472"/>
      <c r="BR187" s="468"/>
      <c r="BS187" s="453"/>
      <c r="BT187" s="453"/>
      <c r="BU187" s="453"/>
      <c r="BV187" s="453"/>
      <c r="BW187" s="453"/>
      <c r="BX187" s="453"/>
      <c r="BY187" s="454"/>
      <c r="BZ187" s="454"/>
      <c r="CA187" s="454"/>
      <c r="CB187" s="454"/>
      <c r="CC187" s="454"/>
      <c r="CD187" s="454"/>
      <c r="CE187" s="454"/>
      <c r="CF187" s="454"/>
      <c r="CG187" s="454"/>
      <c r="CH187" s="454"/>
      <c r="CI187" s="454"/>
      <c r="CJ187" s="3"/>
      <c r="CK187" s="3"/>
      <c r="CL187" s="3"/>
      <c r="CM187" s="3"/>
      <c r="CN187" s="3"/>
      <c r="CO187" s="3"/>
      <c r="CP187" s="3"/>
      <c r="CQ187" s="3"/>
      <c r="CR187" s="3"/>
      <c r="CS187" s="3"/>
      <c r="CT187" s="3"/>
      <c r="CU187" s="3"/>
      <c r="CV187" s="3"/>
      <c r="CW187" s="3"/>
      <c r="CX187" s="3"/>
      <c r="CY187" s="3"/>
      <c r="CZ187" s="3"/>
    </row>
    <row r="188" s="567" customFormat="true" ht="15" customHeight="true" x14ac:dyDescent="0.2">
      <c r="A188" s="133"/>
      <c r="B188" s="124"/>
      <c r="C188" s="76"/>
      <c r="D188" s="75"/>
      <c r="E188" s="75"/>
      <c r="F188" s="75"/>
      <c r="G188" s="74"/>
      <c r="H188" s="73"/>
      <c r="I188" s="75"/>
      <c r="J188" s="75"/>
      <c r="K188" s="75"/>
      <c r="L188" s="72"/>
      <c r="M188" s="76"/>
      <c r="N188" s="75"/>
      <c r="O188" s="75"/>
      <c r="P188" s="75"/>
      <c r="Q188" s="74"/>
      <c r="R188" s="73"/>
      <c r="S188" s="75"/>
      <c r="T188" s="75"/>
      <c r="U188" s="75"/>
      <c r="V188" s="75"/>
      <c r="W188" s="75"/>
      <c r="X188" s="75"/>
      <c r="Y188" s="75"/>
      <c r="Z188" s="75"/>
      <c r="AA188" s="75"/>
      <c r="AB188" s="75"/>
      <c r="AC188" s="95"/>
      <c r="AD188" s="95"/>
      <c r="AE188" s="95"/>
      <c r="AF188" s="95"/>
      <c r="AG188" s="95"/>
      <c r="AH188" s="95"/>
      <c r="AI188" s="91"/>
      <c r="AJ188" s="174"/>
      <c r="AK188" s="174"/>
      <c r="AL188" s="174"/>
      <c r="AM188" s="174"/>
      <c r="AN188" s="174"/>
      <c r="AO188" s="174"/>
      <c r="AP188" s="174"/>
      <c r="AQ188" s="174"/>
      <c r="AR188" s="174"/>
      <c r="AS188" s="174"/>
      <c r="AT188" s="174"/>
      <c r="AU188" s="174"/>
      <c r="AV188" s="174"/>
      <c r="AW188" s="174"/>
      <c r="AX188" s="174"/>
      <c r="AY188" s="174"/>
      <c r="AZ188" s="364"/>
      <c r="BA188" s="598"/>
      <c r="BB188" s="597"/>
      <c r="BC188" s="468"/>
      <c r="BD188" s="453"/>
      <c r="BE188" s="453"/>
      <c r="BF188" s="453"/>
      <c r="BG188" s="472"/>
      <c r="BH188" s="468"/>
      <c r="BI188" s="453"/>
      <c r="BJ188" s="453"/>
      <c r="BK188" s="453"/>
      <c r="BL188" s="472"/>
      <c r="BM188" s="468"/>
      <c r="BN188" s="453"/>
      <c r="BO188" s="453"/>
      <c r="BP188" s="453"/>
      <c r="BQ188" s="472"/>
      <c r="BR188" s="468"/>
      <c r="BS188" s="453"/>
      <c r="BT188" s="453"/>
      <c r="BU188" s="453"/>
      <c r="BV188" s="453"/>
      <c r="BW188" s="453"/>
      <c r="BX188" s="453"/>
      <c r="BY188" s="454"/>
      <c r="BZ188" s="454"/>
      <c r="CA188" s="454"/>
      <c r="CB188" s="454"/>
      <c r="CC188" s="454"/>
      <c r="CD188" s="454"/>
      <c r="CE188" s="454"/>
      <c r="CF188" s="454"/>
      <c r="CG188" s="454"/>
      <c r="CH188" s="454"/>
      <c r="CI188" s="454"/>
      <c r="CJ188" s="3"/>
      <c r="CK188" s="3"/>
      <c r="CL188" s="3"/>
      <c r="CM188" s="3"/>
      <c r="CN188" s="3"/>
      <c r="CO188" s="3"/>
      <c r="CP188" s="3"/>
      <c r="CQ188" s="3"/>
      <c r="CR188" s="3"/>
      <c r="CS188" s="3"/>
      <c r="CT188" s="3"/>
      <c r="CU188" s="3"/>
      <c r="CV188" s="3"/>
      <c r="CW188" s="3"/>
      <c r="CX188" s="3"/>
      <c r="CY188" s="3"/>
      <c r="CZ188" s="3"/>
    </row>
    <row r="189" s="567" customFormat="true" ht="15" customHeight="true" x14ac:dyDescent="0.2">
      <c r="A189" s="133"/>
      <c r="B189" s="124"/>
      <c r="C189" s="76"/>
      <c r="D189" s="75"/>
      <c r="E189" s="75"/>
      <c r="F189" s="75"/>
      <c r="G189" s="74"/>
      <c r="H189" s="73"/>
      <c r="I189" s="75"/>
      <c r="J189" s="75"/>
      <c r="K189" s="75"/>
      <c r="L189" s="72"/>
      <c r="M189" s="76"/>
      <c r="N189" s="75"/>
      <c r="O189" s="75"/>
      <c r="P189" s="75"/>
      <c r="Q189" s="74"/>
      <c r="R189" s="73"/>
      <c r="S189" s="75"/>
      <c r="T189" s="75"/>
      <c r="U189" s="75"/>
      <c r="V189" s="75"/>
      <c r="W189" s="75"/>
      <c r="X189" s="75"/>
      <c r="Y189" s="75"/>
      <c r="Z189" s="75"/>
      <c r="AA189" s="75"/>
      <c r="AB189" s="75"/>
      <c r="AC189" s="95"/>
      <c r="AD189" s="95"/>
      <c r="AE189" s="95"/>
      <c r="AF189" s="95"/>
      <c r="AG189" s="95"/>
      <c r="AH189" s="95"/>
      <c r="AI189" s="91"/>
      <c r="AJ189" s="174"/>
      <c r="AK189" s="174"/>
      <c r="AL189" s="174"/>
      <c r="AM189" s="174"/>
      <c r="AN189" s="174"/>
      <c r="AO189" s="174"/>
      <c r="AP189" s="174"/>
      <c r="AQ189" s="174"/>
      <c r="AR189" s="174"/>
      <c r="AS189" s="174"/>
      <c r="AT189" s="174"/>
      <c r="AU189" s="174"/>
      <c r="AV189" s="174"/>
      <c r="AW189" s="174"/>
      <c r="AX189" s="174"/>
      <c r="AY189" s="174"/>
      <c r="AZ189" s="364"/>
      <c r="BA189" s="598"/>
      <c r="BB189" s="597"/>
      <c r="BC189" s="468"/>
      <c r="BD189" s="453"/>
      <c r="BE189" s="453"/>
      <c r="BF189" s="453"/>
      <c r="BG189" s="472"/>
      <c r="BH189" s="468"/>
      <c r="BI189" s="453"/>
      <c r="BJ189" s="453"/>
      <c r="BK189" s="453"/>
      <c r="BL189" s="472"/>
      <c r="BM189" s="468"/>
      <c r="BN189" s="453"/>
      <c r="BO189" s="453"/>
      <c r="BP189" s="453"/>
      <c r="BQ189" s="472"/>
      <c r="BR189" s="468"/>
      <c r="BS189" s="453"/>
      <c r="BT189" s="453"/>
      <c r="BU189" s="453"/>
      <c r="BV189" s="453"/>
      <c r="BW189" s="453"/>
      <c r="BX189" s="453"/>
      <c r="BY189" s="454"/>
      <c r="BZ189" s="454"/>
      <c r="CA189" s="454"/>
      <c r="CB189" s="454"/>
      <c r="CC189" s="454"/>
      <c r="CD189" s="454"/>
      <c r="CE189" s="454"/>
      <c r="CF189" s="454"/>
      <c r="CG189" s="454"/>
      <c r="CH189" s="454"/>
      <c r="CI189" s="454"/>
      <c r="CJ189" s="3"/>
      <c r="CK189" s="3"/>
      <c r="CL189" s="3"/>
      <c r="CM189" s="3"/>
      <c r="CN189" s="3"/>
      <c r="CO189" s="3"/>
      <c r="CP189" s="3"/>
      <c r="CQ189" s="3"/>
      <c r="CR189" s="3"/>
      <c r="CS189" s="3"/>
      <c r="CT189" s="3"/>
      <c r="CU189" s="3"/>
      <c r="CV189" s="3"/>
      <c r="CW189" s="3"/>
      <c r="CX189" s="3"/>
      <c r="CY189" s="3"/>
      <c r="CZ189" s="3"/>
    </row>
    <row r="190" s="567" customFormat="true" ht="15" customHeight="true" x14ac:dyDescent="0.2">
      <c r="A190" s="133"/>
      <c r="B190" s="124"/>
      <c r="C190" s="76"/>
      <c r="D190" s="75"/>
      <c r="E190" s="75"/>
      <c r="F190" s="75"/>
      <c r="G190" s="74"/>
      <c r="H190" s="73"/>
      <c r="I190" s="75"/>
      <c r="J190" s="75"/>
      <c r="K190" s="75"/>
      <c r="L190" s="72"/>
      <c r="M190" s="76"/>
      <c r="N190" s="75"/>
      <c r="O190" s="75"/>
      <c r="P190" s="75"/>
      <c r="Q190" s="74"/>
      <c r="R190" s="73"/>
      <c r="S190" s="75"/>
      <c r="T190" s="75"/>
      <c r="U190" s="75"/>
      <c r="V190" s="75"/>
      <c r="W190" s="75"/>
      <c r="X190" s="75"/>
      <c r="Y190" s="75"/>
      <c r="Z190" s="75"/>
      <c r="AA190" s="75"/>
      <c r="AB190" s="75"/>
      <c r="AC190" s="95"/>
      <c r="AD190" s="95"/>
      <c r="AE190" s="95"/>
      <c r="AF190" s="95"/>
      <c r="AG190" s="95"/>
      <c r="AH190" s="95"/>
      <c r="AI190" s="91"/>
      <c r="AJ190" s="174"/>
      <c r="AK190" s="174"/>
      <c r="AL190" s="174"/>
      <c r="AM190" s="174"/>
      <c r="AN190" s="174"/>
      <c r="AO190" s="174"/>
      <c r="AP190" s="174"/>
      <c r="AQ190" s="174"/>
      <c r="AR190" s="174"/>
      <c r="AS190" s="174"/>
      <c r="AT190" s="174"/>
      <c r="AU190" s="174"/>
      <c r="AV190" s="174"/>
      <c r="AW190" s="174"/>
      <c r="AX190" s="174"/>
      <c r="AY190" s="174"/>
      <c r="AZ190" s="364"/>
      <c r="BA190" s="598"/>
      <c r="BB190" s="597"/>
      <c r="BC190" s="468"/>
      <c r="BD190" s="453"/>
      <c r="BE190" s="453"/>
      <c r="BF190" s="453"/>
      <c r="BG190" s="472"/>
      <c r="BH190" s="468"/>
      <c r="BI190" s="453"/>
      <c r="BJ190" s="453"/>
      <c r="BK190" s="453"/>
      <c r="BL190" s="472"/>
      <c r="BM190" s="468"/>
      <c r="BN190" s="453"/>
      <c r="BO190" s="453"/>
      <c r="BP190" s="453"/>
      <c r="BQ190" s="472"/>
      <c r="BR190" s="468"/>
      <c r="BS190" s="453"/>
      <c r="BT190" s="453"/>
      <c r="BU190" s="453"/>
      <c r="BV190" s="453"/>
      <c r="BW190" s="453"/>
      <c r="BX190" s="453"/>
      <c r="BY190" s="454"/>
      <c r="BZ190" s="454"/>
      <c r="CA190" s="454"/>
      <c r="CB190" s="454"/>
      <c r="CC190" s="454"/>
      <c r="CD190" s="454"/>
      <c r="CE190" s="454"/>
      <c r="CF190" s="454"/>
      <c r="CG190" s="454"/>
      <c r="CH190" s="454"/>
      <c r="CI190" s="454"/>
      <c r="CJ190" s="3"/>
      <c r="CK190" s="3"/>
      <c r="CL190" s="3"/>
      <c r="CM190" s="3"/>
      <c r="CN190" s="3"/>
      <c r="CO190" s="3"/>
      <c r="CP190" s="3"/>
      <c r="CQ190" s="3"/>
      <c r="CR190" s="3"/>
      <c r="CS190" s="3"/>
      <c r="CT190" s="3"/>
      <c r="CU190" s="3"/>
      <c r="CV190" s="3"/>
      <c r="CW190" s="3"/>
      <c r="CX190" s="3"/>
      <c r="CY190" s="3"/>
      <c r="CZ190" s="3"/>
    </row>
    <row r="191" s="567" customFormat="true" ht="15" customHeight="true" x14ac:dyDescent="0.2">
      <c r="A191" s="133"/>
      <c r="B191" s="124"/>
      <c r="C191" s="76"/>
      <c r="D191" s="75"/>
      <c r="E191" s="75"/>
      <c r="F191" s="75"/>
      <c r="G191" s="74"/>
      <c r="H191" s="73"/>
      <c r="I191" s="75"/>
      <c r="J191" s="75"/>
      <c r="K191" s="75"/>
      <c r="L191" s="72"/>
      <c r="M191" s="76"/>
      <c r="N191" s="75"/>
      <c r="O191" s="75"/>
      <c r="P191" s="75"/>
      <c r="Q191" s="74"/>
      <c r="R191" s="73"/>
      <c r="S191" s="75"/>
      <c r="T191" s="75"/>
      <c r="U191" s="75"/>
      <c r="V191" s="75"/>
      <c r="W191" s="75"/>
      <c r="X191" s="75"/>
      <c r="Y191" s="75"/>
      <c r="Z191" s="75"/>
      <c r="AA191" s="75"/>
      <c r="AB191" s="75"/>
      <c r="AC191" s="95"/>
      <c r="AD191" s="95"/>
      <c r="AE191" s="95"/>
      <c r="AF191" s="95"/>
      <c r="AG191" s="95"/>
      <c r="AH191" s="95"/>
      <c r="AI191" s="91"/>
      <c r="AJ191" s="174"/>
      <c r="AK191" s="174"/>
      <c r="AL191" s="174"/>
      <c r="AM191" s="174"/>
      <c r="AN191" s="174"/>
      <c r="AO191" s="174"/>
      <c r="AP191" s="174"/>
      <c r="AQ191" s="174"/>
      <c r="AR191" s="174"/>
      <c r="AS191" s="174"/>
      <c r="AT191" s="174"/>
      <c r="AU191" s="174"/>
      <c r="AV191" s="174"/>
      <c r="AW191" s="174"/>
      <c r="AX191" s="174"/>
      <c r="AY191" s="174"/>
      <c r="AZ191" s="364"/>
      <c r="BA191" s="598"/>
      <c r="BB191" s="597"/>
      <c r="BC191" s="468"/>
      <c r="BD191" s="453"/>
      <c r="BE191" s="453"/>
      <c r="BF191" s="453"/>
      <c r="BG191" s="472"/>
      <c r="BH191" s="468"/>
      <c r="BI191" s="453"/>
      <c r="BJ191" s="453"/>
      <c r="BK191" s="453"/>
      <c r="BL191" s="472"/>
      <c r="BM191" s="468"/>
      <c r="BN191" s="453"/>
      <c r="BO191" s="453"/>
      <c r="BP191" s="453"/>
      <c r="BQ191" s="472"/>
      <c r="BR191" s="468"/>
      <c r="BS191" s="453"/>
      <c r="BT191" s="453"/>
      <c r="BU191" s="453"/>
      <c r="BV191" s="453"/>
      <c r="BW191" s="453"/>
      <c r="BX191" s="453"/>
      <c r="BY191" s="454"/>
      <c r="BZ191" s="454"/>
      <c r="CA191" s="454"/>
      <c r="CB191" s="454"/>
      <c r="CC191" s="454"/>
      <c r="CD191" s="454"/>
      <c r="CE191" s="454"/>
      <c r="CF191" s="454"/>
      <c r="CG191" s="454"/>
      <c r="CH191" s="454"/>
      <c r="CI191" s="454"/>
      <c r="CJ191" s="3"/>
      <c r="CK191" s="3"/>
      <c r="CL191" s="3"/>
      <c r="CM191" s="3"/>
      <c r="CN191" s="3"/>
      <c r="CO191" s="3"/>
      <c r="CP191" s="3"/>
      <c r="CQ191" s="3"/>
      <c r="CR191" s="3"/>
      <c r="CS191" s="3"/>
      <c r="CT191" s="3"/>
      <c r="CU191" s="3"/>
      <c r="CV191" s="3"/>
      <c r="CW191" s="3"/>
      <c r="CX191" s="3"/>
      <c r="CY191" s="3"/>
      <c r="CZ191" s="3"/>
    </row>
    <row r="192" s="567" customFormat="true" ht="15" customHeight="true" x14ac:dyDescent="0.2">
      <c r="A192" s="156"/>
      <c r="B192" s="123"/>
      <c r="C192" s="93"/>
      <c r="D192" s="95"/>
      <c r="E192" s="95"/>
      <c r="F192" s="95"/>
      <c r="G192" s="94"/>
      <c r="H192" s="92"/>
      <c r="I192" s="95"/>
      <c r="J192" s="95"/>
      <c r="K192" s="95"/>
      <c r="L192" s="91"/>
      <c r="M192" s="93"/>
      <c r="N192" s="95"/>
      <c r="O192" s="95"/>
      <c r="P192" s="95"/>
      <c r="Q192" s="94"/>
      <c r="R192" s="92"/>
      <c r="S192" s="95"/>
      <c r="T192" s="95"/>
      <c r="U192" s="95"/>
      <c r="V192" s="95"/>
      <c r="W192" s="95"/>
      <c r="X192" s="95"/>
      <c r="Y192" s="95"/>
      <c r="Z192" s="95"/>
      <c r="AA192" s="95"/>
      <c r="AB192" s="95"/>
      <c r="AC192" s="95"/>
      <c r="AD192" s="95"/>
      <c r="AE192" s="95"/>
      <c r="AF192" s="95"/>
      <c r="AG192" s="95"/>
      <c r="AH192" s="95"/>
      <c r="AI192" s="91"/>
      <c r="AJ192" s="174"/>
      <c r="AK192" s="174"/>
      <c r="AL192" s="174"/>
      <c r="AM192" s="174"/>
      <c r="AN192" s="174"/>
      <c r="AO192" s="174"/>
      <c r="AP192" s="174"/>
      <c r="AQ192" s="174"/>
      <c r="AR192" s="174"/>
      <c r="AS192" s="174"/>
      <c r="AT192" s="174"/>
      <c r="AU192" s="174"/>
      <c r="AV192" s="174"/>
      <c r="AW192" s="174"/>
      <c r="AX192" s="174"/>
      <c r="AY192" s="174"/>
      <c r="AZ192" s="364"/>
      <c r="BA192" s="598"/>
      <c r="BB192" s="597"/>
      <c r="BC192" s="468"/>
      <c r="BD192" s="453"/>
      <c r="BE192" s="453"/>
      <c r="BF192" s="453"/>
      <c r="BG192" s="472"/>
      <c r="BH192" s="468"/>
      <c r="BI192" s="453"/>
      <c r="BJ192" s="453"/>
      <c r="BK192" s="453"/>
      <c r="BL192" s="472"/>
      <c r="BM192" s="468"/>
      <c r="BN192" s="453"/>
      <c r="BO192" s="453"/>
      <c r="BP192" s="453"/>
      <c r="BQ192" s="472"/>
      <c r="BR192" s="468"/>
      <c r="BS192" s="453"/>
      <c r="BT192" s="453"/>
      <c r="BU192" s="453"/>
      <c r="BV192" s="453"/>
      <c r="BW192" s="453"/>
      <c r="BX192" s="453"/>
      <c r="BY192" s="454"/>
      <c r="BZ192" s="454"/>
      <c r="CA192" s="454"/>
      <c r="CB192" s="454"/>
      <c r="CC192" s="454"/>
      <c r="CD192" s="454"/>
      <c r="CE192" s="454"/>
      <c r="CF192" s="454"/>
      <c r="CG192" s="454"/>
      <c r="CH192" s="454"/>
      <c r="CI192" s="454"/>
      <c r="CJ192" s="3"/>
      <c r="CK192" s="3"/>
      <c r="CL192" s="3"/>
      <c r="CM192" s="3"/>
      <c r="CN192" s="3"/>
      <c r="CO192" s="3"/>
      <c r="CP192" s="3"/>
      <c r="CQ192" s="3"/>
      <c r="CR192" s="3"/>
      <c r="CS192" s="3"/>
      <c r="CT192" s="3"/>
      <c r="CU192" s="3"/>
      <c r="CV192" s="3"/>
      <c r="CW192" s="3"/>
      <c r="CX192" s="3"/>
      <c r="CY192" s="3"/>
      <c r="CZ192" s="3"/>
    </row>
    <row r="193" s="327" customFormat="true" ht="15" customHeight="true" x14ac:dyDescent="0.2">
      <c r="A193" s="155"/>
      <c r="B193" s="122"/>
      <c r="C193" s="93"/>
      <c r="D193" s="95"/>
      <c r="E193" s="95"/>
      <c r="F193" s="95"/>
      <c r="G193" s="94"/>
      <c r="H193" s="92"/>
      <c r="I193" s="95"/>
      <c r="J193" s="95"/>
      <c r="K193" s="95"/>
      <c r="L193" s="91"/>
      <c r="M193" s="93"/>
      <c r="N193" s="95"/>
      <c r="O193" s="95"/>
      <c r="P193" s="95"/>
      <c r="Q193" s="94"/>
      <c r="R193" s="92"/>
      <c r="S193" s="95"/>
      <c r="T193" s="95"/>
      <c r="U193" s="95"/>
      <c r="V193" s="95"/>
      <c r="W193" s="95"/>
      <c r="X193" s="95"/>
      <c r="Y193" s="95"/>
      <c r="Z193" s="95"/>
      <c r="AA193" s="95"/>
      <c r="AB193" s="95"/>
      <c r="AC193" s="95"/>
      <c r="AD193" s="95"/>
      <c r="AE193" s="95"/>
      <c r="AF193" s="95"/>
      <c r="AG193" s="95"/>
      <c r="AH193" s="95"/>
      <c r="AI193" s="91"/>
      <c r="AJ193" s="174"/>
      <c r="AK193" s="174"/>
      <c r="AL193" s="174"/>
      <c r="AM193" s="174"/>
      <c r="AN193" s="174"/>
      <c r="AO193" s="174"/>
      <c r="AP193" s="174"/>
      <c r="AQ193" s="174"/>
      <c r="AR193" s="174"/>
      <c r="AS193" s="174"/>
      <c r="AT193" s="174"/>
      <c r="AU193" s="174"/>
      <c r="AV193" s="174"/>
      <c r="AW193" s="174"/>
      <c r="AX193" s="174"/>
      <c r="AY193" s="174"/>
      <c r="AZ193" s="364"/>
      <c r="BA193" s="598"/>
      <c r="BB193" s="597"/>
      <c r="BC193" s="468"/>
      <c r="BD193" s="453"/>
      <c r="BE193" s="453"/>
      <c r="BF193" s="453"/>
      <c r="BG193" s="472"/>
      <c r="BH193" s="468"/>
      <c r="BI193" s="453"/>
      <c r="BJ193" s="453"/>
      <c r="BK193" s="453"/>
      <c r="BL193" s="472"/>
      <c r="BM193" s="468"/>
      <c r="BN193" s="453"/>
      <c r="BO193" s="453"/>
      <c r="BP193" s="453"/>
      <c r="BQ193" s="472"/>
      <c r="BR193" s="468"/>
      <c r="BS193" s="453"/>
      <c r="BT193" s="453"/>
      <c r="BU193" s="453"/>
      <c r="BV193" s="453"/>
      <c r="BW193" s="453"/>
      <c r="BX193" s="453"/>
      <c r="BY193" s="454"/>
      <c r="BZ193" s="454"/>
      <c r="CA193" s="454"/>
      <c r="CB193" s="454"/>
      <c r="CC193" s="454"/>
      <c r="CD193" s="454"/>
      <c r="CE193" s="454"/>
      <c r="CF193" s="454"/>
      <c r="CG193" s="454"/>
      <c r="CH193" s="454"/>
      <c r="CI193" s="454"/>
      <c r="CJ193" s="3"/>
      <c r="CK193" s="3"/>
      <c r="CL193" s="3"/>
      <c r="CM193" s="3"/>
      <c r="CN193" s="3"/>
      <c r="CO193" s="3"/>
      <c r="CP193" s="3"/>
      <c r="CQ193" s="3"/>
      <c r="CR193" s="3"/>
      <c r="CS193" s="3"/>
      <c r="CT193" s="3"/>
      <c r="CU193" s="3"/>
      <c r="CV193" s="3"/>
      <c r="CW193" s="3"/>
      <c r="CX193" s="3"/>
      <c r="CY193" s="3"/>
      <c r="CZ193" s="3"/>
    </row>
    <row r="194" s="327" customFormat="true" ht="15" customHeight="true" x14ac:dyDescent="0.2">
      <c r="A194" s="155"/>
      <c r="B194" s="122"/>
      <c r="C194" s="93"/>
      <c r="D194" s="95"/>
      <c r="E194" s="95"/>
      <c r="F194" s="95"/>
      <c r="G194" s="94"/>
      <c r="H194" s="92"/>
      <c r="I194" s="95"/>
      <c r="J194" s="95"/>
      <c r="K194" s="95"/>
      <c r="L194" s="91"/>
      <c r="M194" s="93"/>
      <c r="N194" s="95"/>
      <c r="O194" s="95"/>
      <c r="P194" s="95"/>
      <c r="Q194" s="94"/>
      <c r="R194" s="92"/>
      <c r="S194" s="95"/>
      <c r="T194" s="95"/>
      <c r="U194" s="95"/>
      <c r="V194" s="95"/>
      <c r="W194" s="95"/>
      <c r="X194" s="95"/>
      <c r="Y194" s="95"/>
      <c r="Z194" s="95"/>
      <c r="AA194" s="95"/>
      <c r="AB194" s="95"/>
      <c r="AC194" s="95"/>
      <c r="AD194" s="95"/>
      <c r="AE194" s="95"/>
      <c r="AF194" s="95"/>
      <c r="AG194" s="95"/>
      <c r="AH194" s="95"/>
      <c r="AI194" s="91"/>
      <c r="AJ194" s="174"/>
      <c r="AK194" s="174"/>
      <c r="AL194" s="174"/>
      <c r="AM194" s="174"/>
      <c r="AN194" s="174"/>
      <c r="AO194" s="174"/>
      <c r="AP194" s="174"/>
      <c r="AQ194" s="174"/>
      <c r="AR194" s="174"/>
      <c r="AS194" s="174"/>
      <c r="AT194" s="174"/>
      <c r="AU194" s="174"/>
      <c r="AV194" s="174"/>
      <c r="AW194" s="174"/>
      <c r="AX194" s="174"/>
      <c r="AY194" s="174"/>
      <c r="AZ194" s="364"/>
      <c r="BA194" s="598"/>
      <c r="BB194" s="597"/>
      <c r="BC194" s="468"/>
      <c r="BD194" s="453"/>
      <c r="BE194" s="453"/>
      <c r="BF194" s="453"/>
      <c r="BG194" s="472"/>
      <c r="BH194" s="468"/>
      <c r="BI194" s="453"/>
      <c r="BJ194" s="453"/>
      <c r="BK194" s="453"/>
      <c r="BL194" s="472"/>
      <c r="BM194" s="468"/>
      <c r="BN194" s="453"/>
      <c r="BO194" s="453"/>
      <c r="BP194" s="453"/>
      <c r="BQ194" s="472"/>
      <c r="BR194" s="468"/>
      <c r="BS194" s="453"/>
      <c r="BT194" s="453"/>
      <c r="BU194" s="453"/>
      <c r="BV194" s="453"/>
      <c r="BW194" s="453"/>
      <c r="BX194" s="453"/>
      <c r="BY194" s="454"/>
      <c r="BZ194" s="454"/>
      <c r="CA194" s="454"/>
      <c r="CB194" s="454"/>
      <c r="CC194" s="454"/>
      <c r="CD194" s="454"/>
      <c r="CE194" s="454"/>
      <c r="CF194" s="454"/>
      <c r="CG194" s="454"/>
      <c r="CH194" s="454"/>
      <c r="CI194" s="454"/>
      <c r="CJ194" s="3"/>
      <c r="CK194" s="3"/>
      <c r="CL194" s="3"/>
      <c r="CM194" s="3"/>
      <c r="CN194" s="3"/>
      <c r="CO194" s="3"/>
      <c r="CP194" s="3"/>
      <c r="CQ194" s="3"/>
      <c r="CR194" s="3"/>
      <c r="CS194" s="3"/>
      <c r="CT194" s="3"/>
      <c r="CU194" s="3"/>
      <c r="CV194" s="3"/>
      <c r="CW194" s="3"/>
      <c r="CX194" s="3"/>
      <c r="CY194" s="3"/>
      <c r="CZ194" s="3"/>
    </row>
    <row r="195" s="327" customFormat="true" ht="15" customHeight="true" x14ac:dyDescent="0.2">
      <c r="A195" s="155"/>
      <c r="B195" s="122"/>
      <c r="C195" s="93"/>
      <c r="D195" s="95"/>
      <c r="E195" s="95"/>
      <c r="F195" s="95"/>
      <c r="G195" s="94"/>
      <c r="H195" s="92"/>
      <c r="I195" s="95"/>
      <c r="J195" s="95"/>
      <c r="K195" s="95"/>
      <c r="L195" s="91"/>
      <c r="M195" s="93"/>
      <c r="N195" s="95"/>
      <c r="O195" s="95"/>
      <c r="P195" s="95"/>
      <c r="Q195" s="94"/>
      <c r="R195" s="92"/>
      <c r="S195" s="95"/>
      <c r="T195" s="95"/>
      <c r="U195" s="95"/>
      <c r="V195" s="95"/>
      <c r="W195" s="95"/>
      <c r="X195" s="95"/>
      <c r="Y195" s="95"/>
      <c r="Z195" s="95"/>
      <c r="AA195" s="95"/>
      <c r="AB195" s="95"/>
      <c r="AC195" s="95"/>
      <c r="AD195" s="95"/>
      <c r="AE195" s="95"/>
      <c r="AF195" s="95"/>
      <c r="AG195" s="95"/>
      <c r="AH195" s="95"/>
      <c r="AI195" s="91"/>
      <c r="AJ195" s="174"/>
      <c r="AK195" s="174"/>
      <c r="AL195" s="174"/>
      <c r="AM195" s="174"/>
      <c r="AN195" s="174"/>
      <c r="AO195" s="174"/>
      <c r="AP195" s="174"/>
      <c r="AQ195" s="174"/>
      <c r="AR195" s="174"/>
      <c r="AS195" s="174"/>
      <c r="AT195" s="174"/>
      <c r="AU195" s="174"/>
      <c r="AV195" s="174"/>
      <c r="AW195" s="174"/>
      <c r="AX195" s="174"/>
      <c r="AY195" s="174"/>
      <c r="AZ195" s="364"/>
      <c r="BA195" s="598"/>
      <c r="BB195" s="597"/>
      <c r="BC195" s="468"/>
      <c r="BD195" s="453"/>
      <c r="BE195" s="453"/>
      <c r="BF195" s="453"/>
      <c r="BG195" s="472"/>
      <c r="BH195" s="468"/>
      <c r="BI195" s="453"/>
      <c r="BJ195" s="453"/>
      <c r="BK195" s="453"/>
      <c r="BL195" s="472"/>
      <c r="BM195" s="468"/>
      <c r="BN195" s="453"/>
      <c r="BO195" s="453"/>
      <c r="BP195" s="453"/>
      <c r="BQ195" s="472"/>
      <c r="BR195" s="468"/>
      <c r="BS195" s="453"/>
      <c r="BT195" s="453"/>
      <c r="BU195" s="453"/>
      <c r="BV195" s="453"/>
      <c r="BW195" s="453"/>
      <c r="BX195" s="453"/>
      <c r="BY195" s="454"/>
      <c r="BZ195" s="454"/>
      <c r="CA195" s="454"/>
      <c r="CB195" s="454"/>
      <c r="CC195" s="454"/>
      <c r="CD195" s="454"/>
      <c r="CE195" s="454"/>
      <c r="CF195" s="454"/>
      <c r="CG195" s="454"/>
      <c r="CH195" s="454"/>
      <c r="CI195" s="454"/>
      <c r="CJ195" s="3"/>
      <c r="CK195" s="3"/>
      <c r="CL195" s="3"/>
      <c r="CM195" s="3"/>
      <c r="CN195" s="3"/>
      <c r="CO195" s="3"/>
      <c r="CP195" s="3"/>
      <c r="CQ195" s="3"/>
      <c r="CR195" s="3"/>
      <c r="CS195" s="3"/>
      <c r="CT195" s="3"/>
      <c r="CU195" s="3"/>
      <c r="CV195" s="3"/>
      <c r="CW195" s="3"/>
      <c r="CX195" s="3"/>
      <c r="CY195" s="3"/>
      <c r="CZ195" s="3"/>
    </row>
    <row r="196" s="327" customFormat="true" ht="15" customHeight="true" x14ac:dyDescent="0.2">
      <c r="A196" s="155"/>
      <c r="B196" s="122"/>
      <c r="C196" s="93"/>
      <c r="D196" s="95"/>
      <c r="E196" s="95"/>
      <c r="F196" s="95"/>
      <c r="G196" s="94"/>
      <c r="H196" s="92"/>
      <c r="I196" s="95"/>
      <c r="J196" s="95"/>
      <c r="K196" s="95"/>
      <c r="L196" s="91"/>
      <c r="M196" s="93"/>
      <c r="N196" s="95"/>
      <c r="O196" s="95"/>
      <c r="P196" s="95"/>
      <c r="Q196" s="94"/>
      <c r="R196" s="92"/>
      <c r="S196" s="95"/>
      <c r="T196" s="95"/>
      <c r="U196" s="95"/>
      <c r="V196" s="95"/>
      <c r="W196" s="95"/>
      <c r="X196" s="95"/>
      <c r="Y196" s="95"/>
      <c r="Z196" s="95"/>
      <c r="AA196" s="95"/>
      <c r="AB196" s="95"/>
      <c r="AC196" s="95"/>
      <c r="AD196" s="95"/>
      <c r="AE196" s="95"/>
      <c r="AF196" s="95"/>
      <c r="AG196" s="95"/>
      <c r="AH196" s="95"/>
      <c r="AI196" s="91"/>
      <c r="AJ196" s="174"/>
      <c r="AK196" s="174"/>
      <c r="AL196" s="174"/>
      <c r="AM196" s="174"/>
      <c r="AN196" s="174"/>
      <c r="AO196" s="174"/>
      <c r="AP196" s="174"/>
      <c r="AQ196" s="174"/>
      <c r="AR196" s="174"/>
      <c r="AS196" s="174"/>
      <c r="AT196" s="174"/>
      <c r="AU196" s="174"/>
      <c r="AV196" s="174"/>
      <c r="AW196" s="174"/>
      <c r="AX196" s="174"/>
      <c r="AY196" s="174"/>
      <c r="AZ196" s="364"/>
      <c r="BA196" s="598"/>
      <c r="BB196" s="597"/>
      <c r="BC196" s="468"/>
      <c r="BD196" s="453"/>
      <c r="BE196" s="453"/>
      <c r="BF196" s="453"/>
      <c r="BG196" s="472"/>
      <c r="BH196" s="468"/>
      <c r="BI196" s="453"/>
      <c r="BJ196" s="453"/>
      <c r="BK196" s="453"/>
      <c r="BL196" s="472"/>
      <c r="BM196" s="468"/>
      <c r="BN196" s="453"/>
      <c r="BO196" s="453"/>
      <c r="BP196" s="453"/>
      <c r="BQ196" s="472"/>
      <c r="BR196" s="468"/>
      <c r="BS196" s="453"/>
      <c r="BT196" s="453"/>
      <c r="BU196" s="453"/>
      <c r="BV196" s="453"/>
      <c r="BW196" s="453"/>
      <c r="BX196" s="453"/>
      <c r="BY196" s="454"/>
      <c r="BZ196" s="454"/>
      <c r="CA196" s="454"/>
      <c r="CB196" s="454"/>
      <c r="CC196" s="454"/>
      <c r="CD196" s="454"/>
      <c r="CE196" s="454"/>
      <c r="CF196" s="454"/>
      <c r="CG196" s="454"/>
      <c r="CH196" s="454"/>
      <c r="CI196" s="454"/>
      <c r="CJ196" s="3"/>
      <c r="CK196" s="3"/>
      <c r="CL196" s="3"/>
      <c r="CM196" s="3"/>
      <c r="CN196" s="3"/>
      <c r="CO196" s="3"/>
      <c r="CP196" s="3"/>
      <c r="CQ196" s="3"/>
      <c r="CR196" s="3"/>
      <c r="CS196" s="3"/>
      <c r="CT196" s="3"/>
      <c r="CU196" s="3"/>
      <c r="CV196" s="3"/>
      <c r="CW196" s="3"/>
      <c r="CX196" s="3"/>
      <c r="CY196" s="3"/>
      <c r="CZ196" s="3"/>
    </row>
    <row r="197" s="327" customFormat="true" ht="15" customHeight="true" x14ac:dyDescent="0.2">
      <c r="A197" s="155"/>
      <c r="B197" s="122"/>
      <c r="C197" s="93"/>
      <c r="D197" s="95"/>
      <c r="E197" s="95"/>
      <c r="F197" s="95"/>
      <c r="G197" s="94"/>
      <c r="H197" s="92"/>
      <c r="I197" s="95"/>
      <c r="J197" s="95"/>
      <c r="K197" s="95"/>
      <c r="L197" s="91"/>
      <c r="M197" s="93"/>
      <c r="N197" s="95"/>
      <c r="O197" s="95"/>
      <c r="P197" s="95"/>
      <c r="Q197" s="94"/>
      <c r="R197" s="92"/>
      <c r="S197" s="95"/>
      <c r="T197" s="95"/>
      <c r="U197" s="95"/>
      <c r="V197" s="95"/>
      <c r="W197" s="95"/>
      <c r="X197" s="95"/>
      <c r="Y197" s="95"/>
      <c r="Z197" s="95"/>
      <c r="AA197" s="95"/>
      <c r="AB197" s="95"/>
      <c r="AC197" s="95"/>
      <c r="AD197" s="95"/>
      <c r="AE197" s="95"/>
      <c r="AF197" s="95"/>
      <c r="AG197" s="95"/>
      <c r="AH197" s="95"/>
      <c r="AI197" s="91"/>
      <c r="AJ197" s="174"/>
      <c r="AK197" s="174"/>
      <c r="AL197" s="174"/>
      <c r="AM197" s="174"/>
      <c r="AN197" s="174"/>
      <c r="AO197" s="174"/>
      <c r="AP197" s="174"/>
      <c r="AQ197" s="174"/>
      <c r="AR197" s="174"/>
      <c r="AS197" s="174"/>
      <c r="AT197" s="174"/>
      <c r="AU197" s="174"/>
      <c r="AV197" s="174"/>
      <c r="AW197" s="174"/>
      <c r="AX197" s="174"/>
      <c r="AY197" s="174"/>
      <c r="AZ197" s="364"/>
      <c r="BA197" s="598"/>
      <c r="BB197" s="597"/>
      <c r="BC197" s="468"/>
      <c r="BD197" s="453"/>
      <c r="BE197" s="453"/>
      <c r="BF197" s="453"/>
      <c r="BG197" s="472"/>
      <c r="BH197" s="468"/>
      <c r="BI197" s="453"/>
      <c r="BJ197" s="453"/>
      <c r="BK197" s="453"/>
      <c r="BL197" s="472"/>
      <c r="BM197" s="468"/>
      <c r="BN197" s="453"/>
      <c r="BO197" s="453"/>
      <c r="BP197" s="453"/>
      <c r="BQ197" s="472"/>
      <c r="BR197" s="468"/>
      <c r="BS197" s="453"/>
      <c r="BT197" s="453"/>
      <c r="BU197" s="453"/>
      <c r="BV197" s="453"/>
      <c r="BW197" s="453"/>
      <c r="BX197" s="453"/>
      <c r="BY197" s="454"/>
      <c r="BZ197" s="454"/>
      <c r="CA197" s="454"/>
      <c r="CB197" s="454"/>
      <c r="CC197" s="454"/>
      <c r="CD197" s="454"/>
      <c r="CE197" s="454"/>
      <c r="CF197" s="454"/>
      <c r="CG197" s="454"/>
      <c r="CH197" s="454"/>
      <c r="CI197" s="454"/>
      <c r="CJ197" s="3"/>
      <c r="CK197" s="3"/>
      <c r="CL197" s="3"/>
      <c r="CM197" s="3"/>
      <c r="CN197" s="3"/>
      <c r="CO197" s="3"/>
      <c r="CP197" s="3"/>
      <c r="CQ197" s="3"/>
      <c r="CR197" s="3"/>
      <c r="CS197" s="3"/>
      <c r="CT197" s="3"/>
      <c r="CU197" s="3"/>
      <c r="CV197" s="3"/>
      <c r="CW197" s="3"/>
      <c r="CX197" s="3"/>
      <c r="CY197" s="3"/>
      <c r="CZ197" s="3"/>
    </row>
    <row r="198" s="327" customFormat="true" ht="15" customHeight="true" x14ac:dyDescent="0.2">
      <c r="A198" s="155"/>
      <c r="B198" s="122"/>
      <c r="C198" s="93"/>
      <c r="D198" s="95"/>
      <c r="E198" s="95"/>
      <c r="F198" s="95"/>
      <c r="G198" s="94"/>
      <c r="H198" s="92"/>
      <c r="I198" s="95"/>
      <c r="J198" s="95"/>
      <c r="K198" s="95"/>
      <c r="L198" s="91"/>
      <c r="M198" s="93"/>
      <c r="N198" s="95"/>
      <c r="O198" s="95"/>
      <c r="P198" s="95"/>
      <c r="Q198" s="94"/>
      <c r="R198" s="92"/>
      <c r="S198" s="95"/>
      <c r="T198" s="95"/>
      <c r="U198" s="95"/>
      <c r="V198" s="95"/>
      <c r="W198" s="95"/>
      <c r="X198" s="95"/>
      <c r="Y198" s="95"/>
      <c r="Z198" s="95"/>
      <c r="AA198" s="95"/>
      <c r="AB198" s="95"/>
      <c r="AC198" s="95"/>
      <c r="AD198" s="95"/>
      <c r="AE198" s="95"/>
      <c r="AF198" s="95"/>
      <c r="AG198" s="95"/>
      <c r="AH198" s="95"/>
      <c r="AI198" s="91"/>
      <c r="AJ198" s="174"/>
      <c r="AK198" s="174"/>
      <c r="AL198" s="174"/>
      <c r="AM198" s="174"/>
      <c r="AN198" s="174"/>
      <c r="AO198" s="174"/>
      <c r="AP198" s="174"/>
      <c r="AQ198" s="174"/>
      <c r="AR198" s="174"/>
      <c r="AS198" s="174"/>
      <c r="AT198" s="174"/>
      <c r="AU198" s="174"/>
      <c r="AV198" s="174"/>
      <c r="AW198" s="174"/>
      <c r="AX198" s="174"/>
      <c r="AY198" s="174"/>
      <c r="AZ198" s="364"/>
      <c r="BA198" s="598"/>
      <c r="BB198" s="597"/>
      <c r="BC198" s="468"/>
      <c r="BD198" s="453"/>
      <c r="BE198" s="453"/>
      <c r="BF198" s="453"/>
      <c r="BG198" s="472"/>
      <c r="BH198" s="468"/>
      <c r="BI198" s="453"/>
      <c r="BJ198" s="453"/>
      <c r="BK198" s="453"/>
      <c r="BL198" s="472"/>
      <c r="BM198" s="468"/>
      <c r="BN198" s="453"/>
      <c r="BO198" s="453"/>
      <c r="BP198" s="453"/>
      <c r="BQ198" s="472"/>
      <c r="BR198" s="468"/>
      <c r="BS198" s="453"/>
      <c r="BT198" s="453"/>
      <c r="BU198" s="453"/>
      <c r="BV198" s="453"/>
      <c r="BW198" s="453"/>
      <c r="BX198" s="453"/>
      <c r="BY198" s="454"/>
      <c r="BZ198" s="454"/>
      <c r="CA198" s="454"/>
      <c r="CB198" s="454"/>
      <c r="CC198" s="454"/>
      <c r="CD198" s="454"/>
      <c r="CE198" s="454"/>
      <c r="CF198" s="454"/>
      <c r="CG198" s="454"/>
      <c r="CH198" s="454"/>
      <c r="CI198" s="454"/>
      <c r="CJ198" s="3"/>
      <c r="CK198" s="3"/>
      <c r="CL198" s="3"/>
      <c r="CM198" s="3"/>
      <c r="CN198" s="3"/>
      <c r="CO198" s="3"/>
      <c r="CP198" s="3"/>
      <c r="CQ198" s="3"/>
      <c r="CR198" s="3"/>
      <c r="CS198" s="3"/>
      <c r="CT198" s="3"/>
      <c r="CU198" s="3"/>
      <c r="CV198" s="3"/>
      <c r="CW198" s="3"/>
      <c r="CX198" s="3"/>
      <c r="CY198" s="3"/>
      <c r="CZ198" s="3"/>
    </row>
    <row r="199" s="327" customFormat="true" ht="15" customHeight="true" x14ac:dyDescent="0.2">
      <c r="A199" s="155"/>
      <c r="B199" s="122"/>
      <c r="C199" s="93"/>
      <c r="D199" s="95"/>
      <c r="E199" s="95"/>
      <c r="F199" s="95"/>
      <c r="G199" s="94"/>
      <c r="H199" s="92"/>
      <c r="I199" s="95"/>
      <c r="J199" s="95"/>
      <c r="K199" s="95"/>
      <c r="L199" s="91"/>
      <c r="M199" s="93"/>
      <c r="N199" s="95"/>
      <c r="O199" s="95"/>
      <c r="P199" s="95"/>
      <c r="Q199" s="94"/>
      <c r="R199" s="92"/>
      <c r="S199" s="95"/>
      <c r="T199" s="95"/>
      <c r="U199" s="95"/>
      <c r="V199" s="95"/>
      <c r="W199" s="95"/>
      <c r="X199" s="95"/>
      <c r="Y199" s="95"/>
      <c r="Z199" s="95"/>
      <c r="AA199" s="95"/>
      <c r="AB199" s="95"/>
      <c r="AC199" s="95"/>
      <c r="AD199" s="95"/>
      <c r="AE199" s="95"/>
      <c r="AF199" s="95"/>
      <c r="AG199" s="95"/>
      <c r="AH199" s="95"/>
      <c r="AI199" s="91"/>
      <c r="AJ199" s="174"/>
      <c r="AK199" s="174"/>
      <c r="AL199" s="174"/>
      <c r="AM199" s="174"/>
      <c r="AN199" s="174"/>
      <c r="AO199" s="174"/>
      <c r="AP199" s="174"/>
      <c r="AQ199" s="174"/>
      <c r="AR199" s="174"/>
      <c r="AS199" s="174"/>
      <c r="AT199" s="174"/>
      <c r="AU199" s="174"/>
      <c r="AV199" s="174"/>
      <c r="AW199" s="174"/>
      <c r="AX199" s="174"/>
      <c r="AY199" s="174"/>
      <c r="AZ199" s="364"/>
      <c r="BA199" s="598"/>
      <c r="BB199" s="597"/>
      <c r="BC199" s="468"/>
      <c r="BD199" s="453"/>
      <c r="BE199" s="453"/>
      <c r="BF199" s="453"/>
      <c r="BG199" s="472"/>
      <c r="BH199" s="468"/>
      <c r="BI199" s="453"/>
      <c r="BJ199" s="453"/>
      <c r="BK199" s="453"/>
      <c r="BL199" s="472"/>
      <c r="BM199" s="468"/>
      <c r="BN199" s="453"/>
      <c r="BO199" s="453"/>
      <c r="BP199" s="453"/>
      <c r="BQ199" s="472"/>
      <c r="BR199" s="468"/>
      <c r="BS199" s="453"/>
      <c r="BT199" s="453"/>
      <c r="BU199" s="453"/>
      <c r="BV199" s="453"/>
      <c r="BW199" s="453"/>
      <c r="BX199" s="453"/>
      <c r="BY199" s="454"/>
      <c r="BZ199" s="454"/>
      <c r="CA199" s="454"/>
      <c r="CB199" s="454"/>
      <c r="CC199" s="454"/>
      <c r="CD199" s="454"/>
      <c r="CE199" s="454"/>
      <c r="CF199" s="454"/>
      <c r="CG199" s="454"/>
      <c r="CH199" s="454"/>
      <c r="CI199" s="454"/>
      <c r="CJ199" s="3"/>
      <c r="CK199" s="3"/>
      <c r="CL199" s="3"/>
      <c r="CM199" s="3"/>
      <c r="CN199" s="3"/>
      <c r="CO199" s="3"/>
      <c r="CP199" s="3"/>
      <c r="CQ199" s="3"/>
      <c r="CR199" s="3"/>
      <c r="CS199" s="3"/>
      <c r="CT199" s="3"/>
      <c r="CU199" s="3"/>
      <c r="CV199" s="3"/>
      <c r="CW199" s="3"/>
      <c r="CX199" s="3"/>
      <c r="CY199" s="3"/>
      <c r="CZ199" s="3"/>
    </row>
    <row r="200" s="327" customFormat="true" ht="15" customHeight="true" x14ac:dyDescent="0.2">
      <c r="A200" s="155"/>
      <c r="B200" s="122"/>
      <c r="C200" s="93"/>
      <c r="D200" s="95"/>
      <c r="E200" s="95"/>
      <c r="F200" s="95"/>
      <c r="G200" s="94"/>
      <c r="H200" s="92"/>
      <c r="I200" s="95"/>
      <c r="J200" s="95"/>
      <c r="K200" s="95"/>
      <c r="L200" s="91"/>
      <c r="M200" s="93"/>
      <c r="N200" s="95"/>
      <c r="O200" s="95"/>
      <c r="P200" s="95"/>
      <c r="Q200" s="94"/>
      <c r="R200" s="92"/>
      <c r="S200" s="95"/>
      <c r="T200" s="95"/>
      <c r="U200" s="95"/>
      <c r="V200" s="95"/>
      <c r="W200" s="95"/>
      <c r="X200" s="95"/>
      <c r="Y200" s="95"/>
      <c r="Z200" s="95"/>
      <c r="AA200" s="95"/>
      <c r="AB200" s="95"/>
      <c r="AC200" s="95"/>
      <c r="AD200" s="95"/>
      <c r="AE200" s="95"/>
      <c r="AF200" s="95"/>
      <c r="AG200" s="95"/>
      <c r="AH200" s="95"/>
      <c r="AI200" s="91"/>
      <c r="AJ200" s="174"/>
      <c r="AK200" s="174"/>
      <c r="AL200" s="174"/>
      <c r="AM200" s="174"/>
      <c r="AN200" s="174"/>
      <c r="AO200" s="174"/>
      <c r="AP200" s="174"/>
      <c r="AQ200" s="174"/>
      <c r="AR200" s="174"/>
      <c r="AS200" s="174"/>
      <c r="AT200" s="174"/>
      <c r="AU200" s="174"/>
      <c r="AV200" s="174"/>
      <c r="AW200" s="174"/>
      <c r="AX200" s="174"/>
      <c r="AY200" s="174"/>
      <c r="AZ200" s="364"/>
      <c r="BA200" s="598"/>
      <c r="BB200" s="597"/>
      <c r="BC200" s="468"/>
      <c r="BD200" s="453"/>
      <c r="BE200" s="453"/>
      <c r="BF200" s="453"/>
      <c r="BG200" s="472"/>
      <c r="BH200" s="468"/>
      <c r="BI200" s="453"/>
      <c r="BJ200" s="453"/>
      <c r="BK200" s="453"/>
      <c r="BL200" s="472"/>
      <c r="BM200" s="468"/>
      <c r="BN200" s="453"/>
      <c r="BO200" s="453"/>
      <c r="BP200" s="453"/>
      <c r="BQ200" s="472"/>
      <c r="BR200" s="468"/>
      <c r="BS200" s="453"/>
      <c r="BT200" s="453"/>
      <c r="BU200" s="453"/>
      <c r="BV200" s="453"/>
      <c r="BW200" s="453"/>
      <c r="BX200" s="453"/>
      <c r="BY200" s="454"/>
      <c r="BZ200" s="454"/>
      <c r="CA200" s="454"/>
      <c r="CB200" s="454"/>
      <c r="CC200" s="454"/>
      <c r="CD200" s="454"/>
      <c r="CE200" s="454"/>
      <c r="CF200" s="454"/>
      <c r="CG200" s="454"/>
      <c r="CH200" s="454"/>
      <c r="CI200" s="454"/>
      <c r="CJ200" s="3"/>
      <c r="CK200" s="3"/>
      <c r="CL200" s="3"/>
      <c r="CM200" s="3"/>
      <c r="CN200" s="3"/>
      <c r="CO200" s="3"/>
      <c r="CP200" s="3"/>
      <c r="CQ200" s="3"/>
      <c r="CR200" s="3"/>
      <c r="CS200" s="3"/>
      <c r="CT200" s="3"/>
      <c r="CU200" s="3"/>
      <c r="CV200" s="3"/>
      <c r="CW200" s="3"/>
      <c r="CX200" s="3"/>
      <c r="CY200" s="3"/>
      <c r="CZ200" s="3"/>
    </row>
    <row r="201" s="327" customFormat="true" ht="15" customHeight="true" x14ac:dyDescent="0.2">
      <c r="A201" s="155"/>
      <c r="B201" s="122"/>
      <c r="C201" s="93"/>
      <c r="D201" s="95"/>
      <c r="E201" s="95"/>
      <c r="F201" s="95"/>
      <c r="G201" s="94"/>
      <c r="H201" s="92"/>
      <c r="I201" s="95"/>
      <c r="J201" s="95"/>
      <c r="K201" s="95"/>
      <c r="L201" s="91"/>
      <c r="M201" s="93"/>
      <c r="N201" s="95"/>
      <c r="O201" s="95"/>
      <c r="P201" s="95"/>
      <c r="Q201" s="94"/>
      <c r="R201" s="92"/>
      <c r="S201" s="95"/>
      <c r="T201" s="95"/>
      <c r="U201" s="95"/>
      <c r="V201" s="95"/>
      <c r="W201" s="95"/>
      <c r="X201" s="95"/>
      <c r="Y201" s="95"/>
      <c r="Z201" s="95"/>
      <c r="AA201" s="95"/>
      <c r="AB201" s="95"/>
      <c r="AC201" s="95"/>
      <c r="AD201" s="95"/>
      <c r="AE201" s="95"/>
      <c r="AF201" s="95"/>
      <c r="AG201" s="95"/>
      <c r="AH201" s="95"/>
      <c r="AI201" s="91"/>
      <c r="AJ201" s="174"/>
      <c r="AK201" s="174"/>
      <c r="AL201" s="174"/>
      <c r="AM201" s="174"/>
      <c r="AN201" s="174"/>
      <c r="AO201" s="174"/>
      <c r="AP201" s="174"/>
      <c r="AQ201" s="174"/>
      <c r="AR201" s="174"/>
      <c r="AS201" s="174"/>
      <c r="AT201" s="174"/>
      <c r="AU201" s="174"/>
      <c r="AV201" s="174"/>
      <c r="AW201" s="174"/>
      <c r="AX201" s="174"/>
      <c r="AY201" s="174"/>
      <c r="AZ201" s="364"/>
      <c r="BA201" s="598"/>
      <c r="BB201" s="597"/>
      <c r="BC201" s="468"/>
      <c r="BD201" s="453"/>
      <c r="BE201" s="453"/>
      <c r="BF201" s="453"/>
      <c r="BG201" s="472"/>
      <c r="BH201" s="468"/>
      <c r="BI201" s="453"/>
      <c r="BJ201" s="453"/>
      <c r="BK201" s="453"/>
      <c r="BL201" s="472"/>
      <c r="BM201" s="468"/>
      <c r="BN201" s="453"/>
      <c r="BO201" s="453"/>
      <c r="BP201" s="453"/>
      <c r="BQ201" s="472"/>
      <c r="BR201" s="468"/>
      <c r="BS201" s="453"/>
      <c r="BT201" s="453"/>
      <c r="BU201" s="453"/>
      <c r="BV201" s="453"/>
      <c r="BW201" s="453"/>
      <c r="BX201" s="453"/>
      <c r="BY201" s="454"/>
      <c r="BZ201" s="454"/>
      <c r="CA201" s="454"/>
      <c r="CB201" s="454"/>
      <c r="CC201" s="454"/>
      <c r="CD201" s="454"/>
      <c r="CE201" s="454"/>
      <c r="CF201" s="454"/>
      <c r="CG201" s="454"/>
      <c r="CH201" s="454"/>
      <c r="CI201" s="454"/>
      <c r="CJ201" s="3"/>
      <c r="CK201" s="3"/>
      <c r="CL201" s="3"/>
      <c r="CM201" s="3"/>
      <c r="CN201" s="3"/>
      <c r="CO201" s="3"/>
      <c r="CP201" s="3"/>
      <c r="CQ201" s="3"/>
      <c r="CR201" s="3"/>
      <c r="CS201" s="3"/>
      <c r="CT201" s="3"/>
      <c r="CU201" s="3"/>
      <c r="CV201" s="3"/>
      <c r="CW201" s="3"/>
      <c r="CX201" s="3"/>
      <c r="CY201" s="3"/>
      <c r="CZ201" s="3"/>
    </row>
    <row r="202" s="327" customFormat="true" ht="15" customHeight="true" x14ac:dyDescent="0.2">
      <c r="A202" s="155"/>
      <c r="B202" s="122"/>
      <c r="C202" s="93"/>
      <c r="D202" s="95"/>
      <c r="E202" s="95"/>
      <c r="F202" s="95"/>
      <c r="G202" s="94"/>
      <c r="H202" s="92"/>
      <c r="I202" s="95"/>
      <c r="J202" s="95"/>
      <c r="K202" s="95"/>
      <c r="L202" s="91"/>
      <c r="M202" s="93"/>
      <c r="N202" s="95"/>
      <c r="O202" s="95"/>
      <c r="P202" s="95"/>
      <c r="Q202" s="94"/>
      <c r="R202" s="92"/>
      <c r="S202" s="95"/>
      <c r="T202" s="95"/>
      <c r="U202" s="95"/>
      <c r="V202" s="95"/>
      <c r="W202" s="95"/>
      <c r="X202" s="95"/>
      <c r="Y202" s="95"/>
      <c r="Z202" s="95"/>
      <c r="AA202" s="95"/>
      <c r="AB202" s="95"/>
      <c r="AC202" s="95"/>
      <c r="AD202" s="95"/>
      <c r="AE202" s="95"/>
      <c r="AF202" s="95"/>
      <c r="AG202" s="95"/>
      <c r="AH202" s="95"/>
      <c r="AI202" s="91"/>
      <c r="AJ202" s="174"/>
      <c r="AK202" s="174"/>
      <c r="AL202" s="174"/>
      <c r="AM202" s="174"/>
      <c r="AN202" s="174"/>
      <c r="AO202" s="174"/>
      <c r="AP202" s="174"/>
      <c r="AQ202" s="174"/>
      <c r="AR202" s="174"/>
      <c r="AS202" s="174"/>
      <c r="AT202" s="174"/>
      <c r="AU202" s="174"/>
      <c r="AV202" s="174"/>
      <c r="AW202" s="174"/>
      <c r="AX202" s="174"/>
      <c r="AY202" s="174"/>
      <c r="AZ202" s="364"/>
      <c r="BA202" s="598"/>
      <c r="BB202" s="597"/>
      <c r="BC202" s="468"/>
      <c r="BD202" s="453"/>
      <c r="BE202" s="453"/>
      <c r="BF202" s="453"/>
      <c r="BG202" s="472"/>
      <c r="BH202" s="468"/>
      <c r="BI202" s="453"/>
      <c r="BJ202" s="453"/>
      <c r="BK202" s="453"/>
      <c r="BL202" s="472"/>
      <c r="BM202" s="468"/>
      <c r="BN202" s="453"/>
      <c r="BO202" s="453"/>
      <c r="BP202" s="453"/>
      <c r="BQ202" s="472"/>
      <c r="BR202" s="468"/>
      <c r="BS202" s="453"/>
      <c r="BT202" s="453"/>
      <c r="BU202" s="453"/>
      <c r="BV202" s="453"/>
      <c r="BW202" s="453"/>
      <c r="BX202" s="453"/>
      <c r="BY202" s="454"/>
      <c r="BZ202" s="454"/>
      <c r="CA202" s="454"/>
      <c r="CB202" s="454"/>
      <c r="CC202" s="454"/>
      <c r="CD202" s="454"/>
      <c r="CE202" s="454"/>
      <c r="CF202" s="454"/>
      <c r="CG202" s="454"/>
      <c r="CH202" s="454"/>
      <c r="CI202" s="454"/>
      <c r="CJ202" s="3"/>
      <c r="CK202" s="3"/>
      <c r="CL202" s="3"/>
      <c r="CM202" s="3"/>
      <c r="CN202" s="3"/>
      <c r="CO202" s="3"/>
      <c r="CP202" s="3"/>
      <c r="CQ202" s="3"/>
      <c r="CR202" s="3"/>
      <c r="CS202" s="3"/>
      <c r="CT202" s="3"/>
      <c r="CU202" s="3"/>
      <c r="CV202" s="3"/>
      <c r="CW202" s="3"/>
      <c r="CX202" s="3"/>
      <c r="CY202" s="3"/>
      <c r="CZ202" s="3"/>
    </row>
    <row r="203" s="327" customFormat="true" ht="15" customHeight="true" x14ac:dyDescent="0.2">
      <c r="A203" s="132"/>
      <c r="B203" s="121"/>
      <c r="C203" s="71"/>
      <c r="D203" s="70"/>
      <c r="E203" s="70"/>
      <c r="F203" s="70"/>
      <c r="G203" s="69"/>
      <c r="H203" s="68"/>
      <c r="I203" s="70"/>
      <c r="J203" s="70"/>
      <c r="K203" s="70"/>
      <c r="L203" s="67"/>
      <c r="M203" s="71"/>
      <c r="N203" s="70"/>
      <c r="O203" s="70"/>
      <c r="P203" s="70"/>
      <c r="Q203" s="69"/>
      <c r="R203" s="68"/>
      <c r="S203" s="70"/>
      <c r="T203" s="70"/>
      <c r="U203" s="70"/>
      <c r="V203" s="95"/>
      <c r="W203" s="95"/>
      <c r="X203" s="95"/>
      <c r="Y203" s="95"/>
      <c r="Z203" s="95"/>
      <c r="AA203" s="95"/>
      <c r="AB203" s="95"/>
      <c r="AC203" s="95"/>
      <c r="AD203" s="95"/>
      <c r="AE203" s="95"/>
      <c r="AF203" s="95"/>
      <c r="AG203" s="95"/>
      <c r="AH203" s="95"/>
      <c r="AI203" s="91"/>
      <c r="AJ203" s="174"/>
      <c r="AK203" s="174"/>
      <c r="AL203" s="174"/>
      <c r="AM203" s="174"/>
      <c r="AN203" s="174"/>
      <c r="AO203" s="174"/>
      <c r="AP203" s="174"/>
      <c r="AQ203" s="174"/>
      <c r="AR203" s="174"/>
      <c r="AS203" s="174"/>
      <c r="AT203" s="174"/>
      <c r="AU203" s="174"/>
      <c r="AV203" s="174"/>
      <c r="AW203" s="174"/>
      <c r="AX203" s="174"/>
      <c r="AY203" s="174"/>
      <c r="AZ203" s="364"/>
      <c r="BA203" s="598"/>
      <c r="BB203" s="597"/>
      <c r="BC203" s="468"/>
      <c r="BD203" s="453"/>
      <c r="BE203" s="453"/>
      <c r="BF203" s="453"/>
      <c r="BG203" s="472"/>
      <c r="BH203" s="468"/>
      <c r="BI203" s="453"/>
      <c r="BJ203" s="453"/>
      <c r="BK203" s="453"/>
      <c r="BL203" s="472"/>
      <c r="BM203" s="468"/>
      <c r="BN203" s="453"/>
      <c r="BO203" s="453"/>
      <c r="BP203" s="453"/>
      <c r="BQ203" s="472"/>
      <c r="BR203" s="468"/>
      <c r="BS203" s="453"/>
      <c r="BT203" s="453"/>
      <c r="BU203" s="453"/>
      <c r="BV203" s="453"/>
      <c r="BW203" s="453"/>
      <c r="BX203" s="453"/>
      <c r="BY203" s="454"/>
      <c r="BZ203" s="454"/>
      <c r="CA203" s="454"/>
      <c r="CB203" s="454"/>
      <c r="CC203" s="454"/>
      <c r="CD203" s="454"/>
      <c r="CE203" s="454"/>
      <c r="CF203" s="454"/>
      <c r="CG203" s="454"/>
      <c r="CH203" s="454"/>
      <c r="CI203" s="454"/>
      <c r="CJ203" s="3"/>
      <c r="CK203" s="3"/>
      <c r="CL203" s="3"/>
      <c r="CM203" s="3"/>
      <c r="CN203" s="3"/>
      <c r="CO203" s="3"/>
      <c r="CP203" s="3"/>
      <c r="CQ203" s="3"/>
      <c r="CR203" s="3"/>
      <c r="CS203" s="3"/>
      <c r="CT203" s="3"/>
      <c r="CU203" s="3"/>
      <c r="CV203" s="3"/>
      <c r="CW203" s="3"/>
      <c r="CX203" s="3"/>
      <c r="CY203" s="3"/>
      <c r="CZ203" s="3"/>
    </row>
    <row r="204" s="327" customFormat="true" ht="15" customHeight="true" x14ac:dyDescent="0.2">
      <c r="A204" s="155"/>
      <c r="B204" s="122"/>
      <c r="C204" s="93"/>
      <c r="D204" s="95"/>
      <c r="E204" s="95"/>
      <c r="F204" s="95"/>
      <c r="G204" s="94"/>
      <c r="H204" s="92"/>
      <c r="I204" s="95"/>
      <c r="J204" s="95"/>
      <c r="K204" s="95"/>
      <c r="L204" s="91"/>
      <c r="M204" s="93"/>
      <c r="N204" s="95"/>
      <c r="O204" s="95"/>
      <c r="P204" s="95"/>
      <c r="Q204" s="94"/>
      <c r="R204" s="92"/>
      <c r="S204" s="95"/>
      <c r="T204" s="95"/>
      <c r="U204" s="95"/>
      <c r="V204" s="95"/>
      <c r="W204" s="95"/>
      <c r="X204" s="95"/>
      <c r="Y204" s="95"/>
      <c r="Z204" s="95"/>
      <c r="AA204" s="95"/>
      <c r="AB204" s="95"/>
      <c r="AC204" s="95"/>
      <c r="AD204" s="95"/>
      <c r="AE204" s="95"/>
      <c r="AF204" s="95"/>
      <c r="AG204" s="95"/>
      <c r="AH204" s="95"/>
      <c r="AI204" s="91"/>
      <c r="AJ204" s="174"/>
      <c r="AK204" s="174"/>
      <c r="AL204" s="174"/>
      <c r="AM204" s="174"/>
      <c r="AN204" s="174"/>
      <c r="AO204" s="174"/>
      <c r="AP204" s="174"/>
      <c r="AQ204" s="174"/>
      <c r="AR204" s="174"/>
      <c r="AS204" s="174"/>
      <c r="AT204" s="174"/>
      <c r="AU204" s="174"/>
      <c r="AV204" s="174"/>
      <c r="AW204" s="174"/>
      <c r="AX204" s="174"/>
      <c r="AY204" s="174"/>
      <c r="AZ204" s="364"/>
      <c r="BA204" s="598"/>
      <c r="BB204" s="597"/>
      <c r="BC204" s="468"/>
      <c r="BD204" s="453"/>
      <c r="BE204" s="453"/>
      <c r="BF204" s="453"/>
      <c r="BG204" s="472"/>
      <c r="BH204" s="468"/>
      <c r="BI204" s="453"/>
      <c r="BJ204" s="453"/>
      <c r="BK204" s="453"/>
      <c r="BL204" s="472"/>
      <c r="BM204" s="468"/>
      <c r="BN204" s="453"/>
      <c r="BO204" s="453"/>
      <c r="BP204" s="453"/>
      <c r="BQ204" s="472"/>
      <c r="BR204" s="468"/>
      <c r="BS204" s="453"/>
      <c r="BT204" s="453"/>
      <c r="BU204" s="453"/>
      <c r="BV204" s="453"/>
      <c r="BW204" s="453"/>
      <c r="BX204" s="453"/>
      <c r="BY204" s="454"/>
      <c r="BZ204" s="454"/>
      <c r="CA204" s="454"/>
      <c r="CB204" s="454"/>
      <c r="CC204" s="454"/>
      <c r="CD204" s="454"/>
      <c r="CE204" s="454"/>
      <c r="CF204" s="454"/>
      <c r="CG204" s="454"/>
      <c r="CH204" s="454"/>
      <c r="CI204" s="454"/>
      <c r="CJ204" s="3"/>
      <c r="CK204" s="3"/>
      <c r="CL204" s="3"/>
      <c r="CM204" s="3"/>
      <c r="CN204" s="3"/>
      <c r="CO204" s="3"/>
      <c r="CP204" s="3"/>
      <c r="CQ204" s="3"/>
      <c r="CR204" s="3"/>
      <c r="CS204" s="3"/>
      <c r="CT204" s="3"/>
      <c r="CU204" s="3"/>
      <c r="CV204" s="3"/>
      <c r="CW204" s="3"/>
      <c r="CX204" s="3"/>
      <c r="CY204" s="3"/>
      <c r="CZ204" s="3"/>
    </row>
    <row r="205" s="327" customFormat="true" ht="15" customHeight="true" x14ac:dyDescent="0.2">
      <c r="A205" s="154"/>
      <c r="B205" s="120"/>
      <c r="C205" s="66"/>
      <c r="D205" s="80"/>
      <c r="E205" s="80"/>
      <c r="F205" s="80"/>
      <c r="G205" s="79"/>
      <c r="H205" s="65"/>
      <c r="I205" s="80"/>
      <c r="J205" s="80"/>
      <c r="K205" s="80"/>
      <c r="L205" s="64"/>
      <c r="M205" s="66"/>
      <c r="N205" s="80"/>
      <c r="O205" s="80"/>
      <c r="P205" s="80"/>
      <c r="Q205" s="79"/>
      <c r="R205" s="65"/>
      <c r="S205" s="80"/>
      <c r="T205" s="80"/>
      <c r="U205" s="80"/>
      <c r="V205" s="80"/>
      <c r="W205" s="80"/>
      <c r="X205" s="80"/>
      <c r="Y205" s="80"/>
      <c r="Z205" s="80"/>
      <c r="AA205" s="80"/>
      <c r="AB205" s="80"/>
      <c r="AC205" s="80"/>
      <c r="AD205" s="80"/>
      <c r="AE205" s="80"/>
      <c r="AF205" s="80"/>
      <c r="AG205" s="80"/>
      <c r="AH205" s="80"/>
      <c r="AI205" s="64"/>
      <c r="AJ205" s="174"/>
      <c r="AK205" s="174"/>
      <c r="AL205" s="174"/>
      <c r="AM205" s="174"/>
      <c r="AN205" s="174"/>
      <c r="AO205" s="174"/>
      <c r="AP205" s="174"/>
      <c r="AQ205" s="174"/>
      <c r="AR205" s="174"/>
      <c r="AS205" s="174"/>
      <c r="AT205" s="174"/>
      <c r="AU205" s="174"/>
      <c r="AV205" s="174"/>
      <c r="AW205" s="174"/>
      <c r="AX205" s="174"/>
      <c r="AY205" s="174"/>
      <c r="AZ205" s="364"/>
      <c r="BA205" s="598"/>
      <c r="BB205" s="597"/>
      <c r="BC205" s="471"/>
      <c r="BD205" s="470"/>
      <c r="BE205" s="470"/>
      <c r="BF205" s="470"/>
      <c r="BG205" s="474"/>
      <c r="BH205" s="471"/>
      <c r="BI205" s="470"/>
      <c r="BJ205" s="470"/>
      <c r="BK205" s="470"/>
      <c r="BL205" s="474"/>
      <c r="BM205" s="471"/>
      <c r="BN205" s="470"/>
      <c r="BO205" s="470"/>
      <c r="BP205" s="470"/>
      <c r="BQ205" s="474"/>
      <c r="BR205" s="471"/>
      <c r="BS205" s="470"/>
      <c r="BT205" s="470"/>
      <c r="BU205" s="470"/>
      <c r="BV205" s="470"/>
      <c r="BW205" s="470"/>
      <c r="BX205" s="470"/>
      <c r="BY205" s="473"/>
      <c r="BZ205" s="473"/>
      <c r="CA205" s="473"/>
      <c r="CB205" s="473"/>
      <c r="CC205" s="473"/>
      <c r="CD205" s="473"/>
      <c r="CE205" s="473"/>
      <c r="CF205" s="473"/>
      <c r="CG205" s="473"/>
      <c r="CH205" s="473"/>
      <c r="CI205" s="473"/>
      <c r="CJ205" s="3"/>
      <c r="CK205" s="3"/>
      <c r="CL205" s="3"/>
      <c r="CM205" s="3"/>
      <c r="CN205" s="3"/>
      <c r="CO205" s="3"/>
      <c r="CP205" s="3"/>
      <c r="CQ205" s="3"/>
      <c r="CR205" s="3"/>
      <c r="CS205" s="3"/>
      <c r="CT205" s="3"/>
      <c r="CU205" s="3"/>
      <c r="CV205" s="3"/>
      <c r="CW205" s="3"/>
      <c r="CX205" s="3"/>
      <c r="CY205" s="3"/>
      <c r="CZ205" s="3"/>
    </row>
    <row r="206" s="327" customFormat="true" ht="250.15" customHeight="true" x14ac:dyDescent="0.2">
      <c r="B206" s="329"/>
      <c r="AJ206" s="364"/>
      <c r="AK206" s="364"/>
      <c r="AL206" s="364"/>
      <c r="AM206" s="364"/>
      <c r="AN206" s="364"/>
      <c r="AO206" s="364"/>
      <c r="AP206" s="364"/>
      <c r="AQ206" s="364"/>
      <c r="AR206" s="364"/>
      <c r="AS206" s="364"/>
      <c r="AT206" s="364"/>
      <c r="AU206" s="364"/>
      <c r="AV206" s="364"/>
      <c r="AW206" s="364"/>
      <c r="AX206" s="364"/>
      <c r="AY206" s="364"/>
      <c r="AZ206" s="364"/>
      <c r="BA206" s="328"/>
      <c r="BB206" s="326"/>
      <c r="BC206" s="326"/>
      <c r="BD206" s="326"/>
      <c r="BE206" s="326"/>
      <c r="BF206" s="326"/>
      <c r="BG206" s="326"/>
      <c r="BH206" s="326"/>
      <c r="BI206" s="326"/>
      <c r="BJ206" s="326"/>
      <c r="BK206" s="326"/>
      <c r="BL206" s="326"/>
      <c r="BM206" s="326"/>
      <c r="BN206" s="326"/>
      <c r="BO206" s="326"/>
      <c r="BP206" s="326"/>
      <c r="BQ206" s="326"/>
      <c r="BR206" s="326"/>
      <c r="BS206" s="326"/>
      <c r="BT206" s="326"/>
      <c r="BU206" s="326"/>
      <c r="BV206" s="326"/>
      <c r="BW206" s="326"/>
      <c r="BX206" s="326"/>
      <c r="BY206" s="328"/>
      <c r="BZ206" s="363"/>
      <c r="CA206" s="363"/>
      <c r="CB206" s="363"/>
      <c r="CC206" s="363"/>
      <c r="CD206" s="363"/>
      <c r="CE206" s="363"/>
      <c r="CF206" s="363"/>
      <c r="CG206" s="363"/>
      <c r="CH206" s="363"/>
      <c r="CI206" s="363"/>
      <c r="CJ206" s="363"/>
      <c r="CK206" s="363"/>
      <c r="CL206" s="363"/>
      <c r="CM206" s="363"/>
      <c r="CN206" s="363"/>
      <c r="CO206" s="363"/>
      <c r="CP206" s="363"/>
      <c r="CQ206" s="363"/>
      <c r="CR206" s="363"/>
      <c r="CS206" s="363"/>
      <c r="CT206" s="363"/>
      <c r="CU206" s="363"/>
      <c r="CV206" s="363"/>
      <c r="CW206" s="363"/>
      <c r="CX206" s="363"/>
      <c r="CY206" s="363"/>
      <c r="CZ206" s="363"/>
    </row>
    <row r="207" s="307" customFormat="true" ht="18" customHeight="true" x14ac:dyDescent="0.2">
      <c r="AJ207" s="359"/>
      <c r="AK207" s="359"/>
      <c r="AL207" s="359"/>
      <c r="AM207" s="359"/>
      <c r="AN207" s="359"/>
      <c r="AO207" s="359"/>
      <c r="AP207" s="359"/>
      <c r="AQ207" s="359"/>
      <c r="AR207" s="359"/>
      <c r="AS207" s="359"/>
      <c r="AT207" s="359"/>
      <c r="AU207" s="359"/>
      <c r="AV207" s="359"/>
      <c r="AW207" s="359"/>
      <c r="AX207" s="359"/>
      <c r="AY207" s="359"/>
      <c r="AZ207" s="359"/>
      <c r="BA207" s="319"/>
      <c r="BB207" s="330"/>
      <c r="BC207" s="319"/>
      <c r="BD207" s="319"/>
      <c r="BE207" s="319"/>
      <c r="BF207" s="319"/>
      <c r="BG207" s="319"/>
      <c r="BH207" s="319"/>
      <c r="BI207" s="319"/>
      <c r="BJ207" s="319"/>
      <c r="BK207" s="319"/>
      <c r="BL207" s="319"/>
      <c r="BM207" s="319"/>
      <c r="BN207" s="319"/>
      <c r="BO207" s="319"/>
      <c r="BP207" s="319"/>
      <c r="BQ207" s="319"/>
      <c r="BR207" s="319"/>
      <c r="BS207" s="319"/>
      <c r="BT207" s="319"/>
      <c r="BU207" s="319"/>
      <c r="BV207" s="319"/>
      <c r="BW207" s="319"/>
      <c r="BX207" s="319"/>
      <c r="BY207" s="319"/>
      <c r="BZ207" s="359"/>
      <c r="CA207" s="359"/>
      <c r="CB207" s="359"/>
      <c r="CC207" s="359"/>
      <c r="CD207" s="359"/>
      <c r="CE207" s="359"/>
      <c r="CF207" s="359"/>
      <c r="CG207" s="359"/>
      <c r="CH207" s="359"/>
      <c r="CI207" s="359"/>
      <c r="CJ207" s="359"/>
      <c r="CK207" s="359"/>
      <c r="CL207" s="359"/>
      <c r="CM207" s="359"/>
      <c r="CN207" s="359"/>
      <c r="CO207" s="359"/>
      <c r="CP207" s="359"/>
      <c r="CQ207" s="359"/>
      <c r="CR207" s="359"/>
      <c r="CS207" s="359"/>
      <c r="CT207" s="359"/>
      <c r="CU207" s="359"/>
      <c r="CV207" s="359"/>
      <c r="CW207" s="359"/>
      <c r="CX207" s="359"/>
      <c r="CY207" s="359"/>
      <c r="CZ207" s="359"/>
    </row>
    <row r="208" s="307" customFormat="true" ht="22.5" customHeight="true" x14ac:dyDescent="0.35">
      <c r="A208" s="789" t="str">
        <f>A1026</f>
        <v>Iraq</v>
      </c>
      <c r="B208" s="790"/>
      <c r="AJ208" s="359"/>
      <c r="AK208" s="359"/>
      <c r="AL208" s="359"/>
      <c r="AM208" s="359"/>
      <c r="AN208" s="359"/>
      <c r="AO208" s="359"/>
      <c r="AP208" s="359"/>
      <c r="AQ208" s="359"/>
      <c r="AR208" s="359"/>
      <c r="AS208" s="359"/>
      <c r="AT208" s="359"/>
      <c r="AU208" s="359"/>
      <c r="AV208" s="359"/>
      <c r="AW208" s="359"/>
      <c r="AX208" s="359"/>
      <c r="AY208" s="359"/>
      <c r="AZ208" s="359"/>
      <c r="BA208" s="319"/>
      <c r="BB208" s="330"/>
      <c r="BC208" s="319"/>
      <c r="BD208" s="319"/>
      <c r="BE208" s="319"/>
      <c r="BF208" s="319"/>
      <c r="BG208" s="319"/>
      <c r="BH208" s="319"/>
      <c r="BI208" s="319"/>
      <c r="BJ208" s="319"/>
      <c r="BK208" s="319"/>
      <c r="BL208" s="319"/>
      <c r="BM208" s="319"/>
      <c r="BN208" s="319"/>
      <c r="BO208" s="319"/>
      <c r="BP208" s="319"/>
      <c r="BQ208" s="319"/>
      <c r="BR208" s="319"/>
      <c r="BS208" s="319"/>
      <c r="BT208" s="319"/>
      <c r="BU208" s="319"/>
      <c r="BV208" s="319"/>
      <c r="BW208" s="319"/>
      <c r="BX208" s="319"/>
      <c r="BY208" s="319"/>
      <c r="BZ208" s="359"/>
      <c r="CA208" s="359"/>
      <c r="CB208" s="359"/>
      <c r="CC208" s="359"/>
      <c r="CD208" s="359"/>
      <c r="CE208" s="359"/>
      <c r="CF208" s="359"/>
      <c r="CG208" s="359"/>
      <c r="CH208" s="359"/>
      <c r="CI208" s="359"/>
      <c r="CJ208" s="359"/>
      <c r="CK208" s="359"/>
      <c r="CL208" s="359"/>
      <c r="CM208" s="359"/>
      <c r="CN208" s="359"/>
      <c r="CO208" s="359"/>
      <c r="CP208" s="359"/>
      <c r="CQ208" s="359"/>
      <c r="CR208" s="359"/>
      <c r="CS208" s="359"/>
      <c r="CT208" s="359"/>
      <c r="CU208" s="359"/>
      <c r="CV208" s="359"/>
      <c r="CW208" s="359"/>
      <c r="CX208" s="359"/>
      <c r="CY208" s="359"/>
      <c r="CZ208" s="359"/>
    </row>
    <row r="209" s="307" customFormat="true" ht="22.5" customHeight="true" x14ac:dyDescent="0.35">
      <c r="A209" s="334" t="str">
        <f>A1034</f>
        <v>2000</v>
      </c>
      <c r="B209" s="335"/>
      <c r="AJ209" s="359"/>
      <c r="AK209" s="359"/>
      <c r="AL209" s="359"/>
      <c r="AM209" s="359"/>
      <c r="AN209" s="359"/>
      <c r="AO209" s="359"/>
      <c r="AP209" s="359"/>
      <c r="AQ209" s="359"/>
      <c r="AR209" s="359"/>
      <c r="AS209" s="359"/>
      <c r="AT209" s="359"/>
      <c r="AU209" s="359"/>
      <c r="AV209" s="359"/>
      <c r="AW209" s="359"/>
      <c r="AX209" s="359"/>
      <c r="AY209" s="359"/>
      <c r="AZ209" s="359"/>
      <c r="BA209" s="319"/>
      <c r="BB209" s="330"/>
      <c r="BC209" s="319"/>
      <c r="BD209" s="319"/>
      <c r="BE209" s="319"/>
      <c r="BF209" s="319"/>
      <c r="BG209" s="319"/>
      <c r="BH209" s="319"/>
      <c r="BI209" s="319"/>
      <c r="BJ209" s="319"/>
      <c r="BK209" s="319"/>
      <c r="BL209" s="319"/>
      <c r="BM209" s="319"/>
      <c r="BN209" s="319"/>
      <c r="BO209" s="319"/>
      <c r="BP209" s="319"/>
      <c r="BQ209" s="319"/>
      <c r="BR209" s="319"/>
      <c r="BS209" s="319"/>
      <c r="BT209" s="319"/>
      <c r="BU209" s="319"/>
      <c r="BV209" s="319"/>
      <c r="BW209" s="319"/>
      <c r="BX209" s="319"/>
      <c r="BY209" s="319"/>
      <c r="BZ209" s="359"/>
      <c r="CA209" s="359"/>
      <c r="CB209" s="359"/>
      <c r="CC209" s="359"/>
      <c r="CD209" s="359"/>
      <c r="CE209" s="359"/>
      <c r="CF209" s="359"/>
      <c r="CG209" s="359"/>
      <c r="CH209" s="359"/>
      <c r="CI209" s="359"/>
      <c r="CJ209" s="359"/>
      <c r="CK209" s="359"/>
      <c r="CL209" s="359"/>
      <c r="CM209" s="359"/>
      <c r="CN209" s="359"/>
      <c r="CO209" s="359"/>
      <c r="CP209" s="359"/>
      <c r="CQ209" s="359"/>
      <c r="CR209" s="359"/>
      <c r="CS209" s="359"/>
      <c r="CT209" s="359"/>
      <c r="CU209" s="359"/>
      <c r="CV209" s="359"/>
      <c r="CW209" s="359"/>
      <c r="CX209" s="359"/>
      <c r="CY209" s="359"/>
      <c r="CZ209" s="359"/>
    </row>
    <row r="210" s="307" customFormat="true" ht="22.5" customHeight="true" x14ac:dyDescent="0.35">
      <c r="A210" s="594" t="s">
        <v>113</v>
      </c>
      <c r="B210" s="337"/>
      <c r="AJ210" s="359"/>
      <c r="AK210" s="359"/>
      <c r="AL210" s="359"/>
      <c r="AM210" s="359"/>
      <c r="AN210" s="359"/>
      <c r="AO210" s="359"/>
      <c r="AP210" s="359"/>
      <c r="AQ210" s="359"/>
      <c r="AR210" s="359"/>
      <c r="AS210" s="359"/>
      <c r="AT210" s="359"/>
      <c r="AU210" s="359"/>
      <c r="AV210" s="359"/>
      <c r="AW210" s="359"/>
      <c r="AX210" s="359"/>
      <c r="AY210" s="359"/>
      <c r="AZ210" s="359"/>
      <c r="BA210" s="319"/>
      <c r="BB210" s="330"/>
      <c r="BC210" s="319"/>
      <c r="BD210" s="319"/>
      <c r="BE210" s="319"/>
      <c r="BF210" s="319"/>
      <c r="BG210" s="319"/>
      <c r="BH210" s="319"/>
      <c r="BI210" s="319"/>
      <c r="BJ210" s="319"/>
      <c r="BK210" s="319"/>
      <c r="BL210" s="319"/>
      <c r="BM210" s="319"/>
      <c r="BN210" s="319"/>
      <c r="BO210" s="319"/>
      <c r="BP210" s="319"/>
      <c r="BQ210" s="319"/>
      <c r="BR210" s="319"/>
      <c r="BS210" s="319"/>
      <c r="BT210" s="319"/>
      <c r="BU210" s="319"/>
      <c r="BV210" s="319"/>
      <c r="BW210" s="319"/>
      <c r="BX210" s="319"/>
      <c r="BY210" s="319"/>
      <c r="BZ210" s="359"/>
      <c r="CA210" s="359"/>
      <c r="CB210" s="359"/>
      <c r="CC210" s="359"/>
      <c r="CD210" s="359"/>
      <c r="CE210" s="359"/>
      <c r="CF210" s="359"/>
      <c r="CG210" s="359"/>
      <c r="CH210" s="359"/>
      <c r="CI210" s="359"/>
      <c r="CJ210" s="359"/>
      <c r="CK210" s="359"/>
      <c r="CL210" s="359"/>
      <c r="CM210" s="359"/>
      <c r="CN210" s="359"/>
      <c r="CO210" s="359"/>
      <c r="CP210" s="359"/>
      <c r="CQ210" s="359"/>
      <c r="CR210" s="359"/>
      <c r="CS210" s="359"/>
      <c r="CT210" s="359"/>
      <c r="CU210" s="359"/>
      <c r="CV210" s="359"/>
      <c r="CW210" s="359"/>
      <c r="CX210" s="359"/>
      <c r="CY210" s="359"/>
      <c r="CZ210" s="359"/>
    </row>
    <row r="211" s="307" customFormat="true" ht="20.1" customHeight="true" x14ac:dyDescent="0.35">
      <c r="A211" s="339" t="s">
        <v>98</v>
      </c>
      <c r="B211" s="335"/>
      <c r="AJ211" s="359"/>
      <c r="AK211" s="359"/>
      <c r="AL211" s="359"/>
      <c r="AM211" s="359"/>
      <c r="AN211" s="359"/>
      <c r="AO211" s="359"/>
      <c r="AP211" s="359"/>
      <c r="AQ211" s="359"/>
      <c r="AR211" s="359"/>
      <c r="AS211" s="359"/>
      <c r="AT211" s="359"/>
      <c r="AU211" s="359"/>
      <c r="AV211" s="359"/>
      <c r="AW211" s="359"/>
      <c r="AX211" s="359"/>
      <c r="AY211" s="359"/>
      <c r="AZ211" s="359"/>
      <c r="BA211" s="319"/>
      <c r="BB211" s="330"/>
      <c r="BC211" s="319"/>
      <c r="BD211" s="319"/>
      <c r="BE211" s="319"/>
      <c r="BF211" s="319"/>
      <c r="BG211" s="319"/>
      <c r="BH211" s="319"/>
      <c r="BI211" s="319"/>
      <c r="BJ211" s="319"/>
      <c r="BK211" s="319"/>
      <c r="BL211" s="319"/>
      <c r="BM211" s="319"/>
      <c r="BN211" s="319"/>
      <c r="BO211" s="319"/>
      <c r="BP211" s="319"/>
      <c r="BQ211" s="319"/>
      <c r="BR211" s="319"/>
      <c r="BS211" s="319"/>
      <c r="BT211" s="319"/>
      <c r="BU211" s="319"/>
      <c r="BV211" s="319"/>
      <c r="BW211" s="319"/>
      <c r="BX211" s="319"/>
      <c r="BY211" s="319"/>
      <c r="BZ211" s="359"/>
      <c r="CA211" s="359"/>
      <c r="CB211" s="359"/>
      <c r="CC211" s="359"/>
      <c r="CD211" s="359"/>
      <c r="CE211" s="359"/>
      <c r="CF211" s="359"/>
      <c r="CG211" s="359"/>
      <c r="CH211" s="359"/>
      <c r="CI211" s="359"/>
      <c r="CJ211" s="359"/>
      <c r="CK211" s="359"/>
      <c r="CL211" s="359"/>
      <c r="CM211" s="359"/>
      <c r="CN211" s="359"/>
      <c r="CO211" s="359"/>
      <c r="CP211" s="359"/>
      <c r="CQ211" s="359"/>
      <c r="CR211" s="359"/>
      <c r="CS211" s="359"/>
      <c r="CT211" s="359"/>
      <c r="CU211" s="359"/>
      <c r="CV211" s="359"/>
      <c r="CW211" s="359"/>
      <c r="CX211" s="359"/>
      <c r="CY211" s="359"/>
      <c r="CZ211" s="359"/>
    </row>
    <row r="212" s="307" customFormat="true" ht="15" customHeight="true" x14ac:dyDescent="0.2">
      <c r="A212" s="595" t="s">
        <v>99</v>
      </c>
      <c r="B212" s="372"/>
      <c r="AJ212" s="359"/>
      <c r="AK212" s="359"/>
      <c r="AL212" s="359"/>
      <c r="AM212" s="359"/>
      <c r="AN212" s="359"/>
      <c r="AO212" s="359"/>
      <c r="AP212" s="359"/>
      <c r="AQ212" s="359"/>
      <c r="AR212" s="359"/>
      <c r="AS212" s="359"/>
      <c r="AT212" s="359"/>
      <c r="AU212" s="359"/>
      <c r="AV212" s="359"/>
      <c r="AW212" s="359"/>
      <c r="AX212" s="359"/>
      <c r="AY212" s="359"/>
      <c r="AZ212" s="359"/>
      <c r="BA212" s="319"/>
      <c r="BB212" s="330"/>
      <c r="BC212" s="319"/>
      <c r="BD212" s="319"/>
      <c r="BE212" s="319"/>
      <c r="BF212" s="319"/>
      <c r="BG212" s="319"/>
      <c r="BH212" s="319"/>
      <c r="BI212" s="319"/>
      <c r="BJ212" s="319"/>
      <c r="BK212" s="319"/>
      <c r="BL212" s="319"/>
      <c r="BM212" s="319"/>
      <c r="BN212" s="319"/>
      <c r="BO212" s="319"/>
      <c r="BP212" s="319"/>
      <c r="BQ212" s="319"/>
      <c r="BR212" s="319"/>
      <c r="BS212" s="319"/>
      <c r="BT212" s="319"/>
      <c r="BU212" s="319"/>
      <c r="BV212" s="319"/>
      <c r="BW212" s="319"/>
      <c r="BX212" s="319"/>
      <c r="BY212" s="319"/>
      <c r="BZ212" s="359"/>
      <c r="CA212" s="359"/>
      <c r="CB212" s="359"/>
      <c r="CC212" s="359"/>
      <c r="CD212" s="359"/>
      <c r="CE212" s="359"/>
      <c r="CF212" s="359"/>
      <c r="CG212" s="359"/>
      <c r="CH212" s="359"/>
      <c r="CI212" s="359"/>
      <c r="CJ212" s="359"/>
      <c r="CK212" s="359"/>
      <c r="CL212" s="359"/>
      <c r="CM212" s="359"/>
      <c r="CN212" s="359"/>
      <c r="CO212" s="359"/>
      <c r="CP212" s="359"/>
      <c r="CQ212" s="359"/>
      <c r="CR212" s="359"/>
      <c r="CS212" s="359"/>
      <c r="CT212" s="359"/>
      <c r="CU212" s="359"/>
      <c r="CV212" s="359"/>
      <c r="CW212" s="359"/>
      <c r="CX212" s="359"/>
      <c r="CY212" s="359"/>
      <c r="CZ212" s="359"/>
    </row>
    <row r="213" s="307" customFormat="true" ht="15" customHeight="true" x14ac:dyDescent="0.2">
      <c r="A213" s="348" t="s">
        <v>41</v>
      </c>
      <c r="B213" s="347"/>
      <c r="AJ213" s="359"/>
      <c r="AK213" s="359"/>
      <c r="AL213" s="359"/>
      <c r="AM213" s="359"/>
      <c r="AN213" s="359"/>
      <c r="AO213" s="359"/>
      <c r="AP213" s="359"/>
      <c r="AQ213" s="359"/>
      <c r="AR213" s="359"/>
      <c r="AS213" s="359"/>
      <c r="AT213" s="359"/>
      <c r="AU213" s="359"/>
      <c r="AV213" s="359"/>
      <c r="AW213" s="359"/>
      <c r="AX213" s="359"/>
      <c r="AY213" s="359"/>
      <c r="AZ213" s="359"/>
      <c r="BA213" s="319"/>
      <c r="BB213" s="330"/>
      <c r="BC213" s="319"/>
      <c r="BD213" s="319"/>
      <c r="BE213" s="319"/>
      <c r="BF213" s="319"/>
      <c r="BG213" s="319"/>
      <c r="BH213" s="319"/>
      <c r="BI213" s="319"/>
      <c r="BJ213" s="319"/>
      <c r="BK213" s="319"/>
      <c r="BL213" s="319"/>
      <c r="BM213" s="319"/>
      <c r="BN213" s="319"/>
      <c r="BO213" s="319"/>
      <c r="BP213" s="319"/>
      <c r="BQ213" s="319"/>
      <c r="BR213" s="319"/>
      <c r="BS213" s="319"/>
      <c r="BT213" s="319"/>
      <c r="BU213" s="319"/>
      <c r="BV213" s="319"/>
      <c r="BW213" s="319"/>
      <c r="BX213" s="319"/>
      <c r="BY213" s="319"/>
      <c r="BZ213" s="359"/>
      <c r="CA213" s="359"/>
      <c r="CB213" s="359"/>
      <c r="CC213" s="359"/>
      <c r="CD213" s="359"/>
      <c r="CE213" s="359"/>
      <c r="CF213" s="359"/>
      <c r="CG213" s="359"/>
      <c r="CH213" s="359"/>
      <c r="CI213" s="359"/>
      <c r="CJ213" s="359"/>
      <c r="CK213" s="359"/>
      <c r="CL213" s="359"/>
      <c r="CM213" s="359"/>
      <c r="CN213" s="359"/>
      <c r="CO213" s="359"/>
      <c r="CP213" s="359"/>
      <c r="CQ213" s="359"/>
      <c r="CR213" s="359"/>
      <c r="CS213" s="359"/>
      <c r="CT213" s="359"/>
      <c r="CU213" s="359"/>
      <c r="CV213" s="359"/>
      <c r="CW213" s="359"/>
      <c r="CX213" s="359"/>
      <c r="CY213" s="359"/>
      <c r="CZ213" s="359"/>
    </row>
    <row r="214" s="307" customFormat="true" ht="15" customHeight="true" x14ac:dyDescent="0.2">
      <c r="A214" s="346" t="s">
        <v>40</v>
      </c>
      <c r="B214" s="347"/>
      <c r="AJ214" s="359"/>
      <c r="AK214" s="359"/>
      <c r="AL214" s="359"/>
      <c r="AM214" s="359"/>
      <c r="AN214" s="359"/>
      <c r="AO214" s="359"/>
      <c r="AP214" s="359"/>
      <c r="AQ214" s="359"/>
      <c r="AR214" s="359"/>
      <c r="AS214" s="359"/>
      <c r="AT214" s="359"/>
      <c r="AU214" s="359"/>
      <c r="AV214" s="359"/>
      <c r="AW214" s="359"/>
      <c r="AX214" s="359"/>
      <c r="AY214" s="359"/>
      <c r="AZ214" s="359"/>
      <c r="BA214" s="319"/>
      <c r="BB214" s="330"/>
      <c r="BC214" s="319"/>
      <c r="BD214" s="319"/>
      <c r="BE214" s="319"/>
      <c r="BF214" s="319"/>
      <c r="BG214" s="319"/>
      <c r="BH214" s="319"/>
      <c r="BI214" s="319"/>
      <c r="BJ214" s="319"/>
      <c r="BK214" s="319"/>
      <c r="BL214" s="319"/>
      <c r="BM214" s="319"/>
      <c r="BN214" s="319"/>
      <c r="BO214" s="319"/>
      <c r="BP214" s="319"/>
      <c r="BQ214" s="319"/>
      <c r="BR214" s="319"/>
      <c r="BS214" s="319"/>
      <c r="BT214" s="319"/>
      <c r="BU214" s="319"/>
      <c r="BV214" s="319"/>
      <c r="BW214" s="319"/>
      <c r="BX214" s="319"/>
      <c r="BY214" s="319"/>
      <c r="BZ214" s="359"/>
      <c r="CA214" s="359"/>
      <c r="CB214" s="359"/>
      <c r="CC214" s="359"/>
      <c r="CD214" s="359"/>
      <c r="CE214" s="359"/>
      <c r="CF214" s="359"/>
      <c r="CG214" s="359"/>
      <c r="CH214" s="359"/>
      <c r="CI214" s="359"/>
      <c r="CJ214" s="359"/>
      <c r="CK214" s="359"/>
      <c r="CL214" s="359"/>
      <c r="CM214" s="359"/>
      <c r="CN214" s="359"/>
      <c r="CO214" s="359"/>
      <c r="CP214" s="359"/>
      <c r="CQ214" s="359"/>
      <c r="CR214" s="359"/>
      <c r="CS214" s="359"/>
      <c r="CT214" s="359"/>
      <c r="CU214" s="359"/>
      <c r="CV214" s="359"/>
      <c r="CW214" s="359"/>
      <c r="CX214" s="359"/>
      <c r="CY214" s="359"/>
      <c r="CZ214" s="359"/>
    </row>
    <row r="215" s="307" customFormat="true" ht="15" customHeight="true" x14ac:dyDescent="0.2">
      <c r="A215" s="346" t="s">
        <v>137</v>
      </c>
      <c r="B215" s="371" t="str">
        <f>A1025</f>
        <v>MICS00</v>
      </c>
      <c r="AJ215" s="359"/>
      <c r="AK215" s="359"/>
      <c r="AL215" s="359"/>
      <c r="AM215" s="359"/>
      <c r="AN215" s="359"/>
      <c r="AO215" s="359"/>
      <c r="AP215" s="359"/>
      <c r="AQ215" s="359"/>
      <c r="AR215" s="359"/>
      <c r="AS215" s="359"/>
      <c r="AT215" s="359"/>
      <c r="AU215" s="359"/>
      <c r="AV215" s="359"/>
      <c r="AW215" s="359"/>
      <c r="AX215" s="359"/>
      <c r="AY215" s="359"/>
      <c r="AZ215" s="359"/>
      <c r="BA215" s="319"/>
      <c r="BB215" s="330"/>
      <c r="BC215" s="319"/>
      <c r="BD215" s="319"/>
      <c r="BE215" s="319"/>
      <c r="BF215" s="319"/>
      <c r="BG215" s="319"/>
      <c r="BH215" s="319"/>
      <c r="BI215" s="319"/>
      <c r="BJ215" s="319"/>
      <c r="BK215" s="319"/>
      <c r="BL215" s="319"/>
      <c r="BM215" s="319"/>
      <c r="BN215" s="319"/>
      <c r="BO215" s="319"/>
      <c r="BP215" s="319"/>
      <c r="BQ215" s="319"/>
      <c r="BR215" s="319"/>
      <c r="BS215" s="319"/>
      <c r="BT215" s="319"/>
      <c r="BU215" s="319"/>
      <c r="BV215" s="319"/>
      <c r="BW215" s="319"/>
      <c r="BX215" s="319"/>
      <c r="BY215" s="319"/>
      <c r="BZ215" s="359"/>
      <c r="CA215" s="359"/>
      <c r="CB215" s="359"/>
      <c r="CC215" s="359"/>
      <c r="CD215" s="359"/>
      <c r="CE215" s="359"/>
      <c r="CF215" s="359"/>
      <c r="CG215" s="359"/>
      <c r="CH215" s="359"/>
      <c r="CI215" s="359"/>
      <c r="CJ215" s="359"/>
      <c r="CK215" s="359"/>
      <c r="CL215" s="359"/>
      <c r="CM215" s="359"/>
      <c r="CN215" s="359"/>
      <c r="CO215" s="359"/>
      <c r="CP215" s="359"/>
      <c r="CQ215" s="359"/>
      <c r="CR215" s="359"/>
      <c r="CS215" s="359"/>
      <c r="CT215" s="359"/>
      <c r="CU215" s="359"/>
      <c r="CV215" s="359"/>
      <c r="CW215" s="359"/>
      <c r="CX215" s="359"/>
      <c r="CY215" s="359"/>
      <c r="CZ215" s="359"/>
    </row>
    <row r="216" s="307" customFormat="true" ht="15" customHeight="true" x14ac:dyDescent="0.2">
      <c r="A216" s="162"/>
      <c r="B216" s="164"/>
      <c r="AJ216" s="359"/>
      <c r="AK216" s="359"/>
      <c r="AL216" s="359"/>
      <c r="AM216" s="359"/>
      <c r="AN216" s="359"/>
      <c r="AO216" s="359"/>
      <c r="AP216" s="359"/>
      <c r="AQ216" s="359"/>
      <c r="AR216" s="359"/>
      <c r="AS216" s="359"/>
      <c r="AT216" s="359"/>
      <c r="AU216" s="359"/>
      <c r="AV216" s="359"/>
      <c r="AW216" s="359"/>
      <c r="AX216" s="359"/>
      <c r="AY216" s="359"/>
      <c r="AZ216" s="359"/>
      <c r="BA216" s="319"/>
      <c r="BB216" s="330"/>
      <c r="BC216" s="319"/>
      <c r="BD216" s="319"/>
      <c r="BE216" s="319"/>
      <c r="BF216" s="319"/>
      <c r="BG216" s="319"/>
      <c r="BH216" s="319"/>
      <c r="BI216" s="319"/>
      <c r="BJ216" s="319"/>
      <c r="BK216" s="319"/>
      <c r="BL216" s="319"/>
      <c r="BM216" s="319"/>
      <c r="BN216" s="319"/>
      <c r="BO216" s="319"/>
      <c r="BP216" s="319"/>
      <c r="BQ216" s="319"/>
      <c r="BR216" s="319"/>
      <c r="BS216" s="319"/>
      <c r="BT216" s="319"/>
      <c r="BU216" s="319"/>
      <c r="BV216" s="319"/>
      <c r="BW216" s="319"/>
      <c r="BX216" s="319"/>
      <c r="BY216" s="319"/>
      <c r="BZ216" s="359"/>
      <c r="CA216" s="359"/>
      <c r="CB216" s="359"/>
      <c r="CC216" s="359"/>
      <c r="CD216" s="359"/>
      <c r="CE216" s="359"/>
      <c r="CF216" s="359"/>
      <c r="CG216" s="359"/>
      <c r="CH216" s="359"/>
      <c r="CI216" s="359"/>
      <c r="CJ216" s="359"/>
      <c r="CK216" s="359"/>
      <c r="CL216" s="359"/>
      <c r="CM216" s="359"/>
      <c r="CN216" s="359"/>
      <c r="CO216" s="359"/>
      <c r="CP216" s="359"/>
      <c r="CQ216" s="359"/>
      <c r="CR216" s="359"/>
      <c r="CS216" s="359"/>
      <c r="CT216" s="359"/>
      <c r="CU216" s="359"/>
      <c r="CV216" s="359"/>
      <c r="CW216" s="359"/>
      <c r="CX216" s="359"/>
      <c r="CY216" s="359"/>
      <c r="CZ216" s="359"/>
    </row>
    <row r="217" s="307" customFormat="true" ht="15" customHeight="true" x14ac:dyDescent="0.2">
      <c r="A217" s="162"/>
      <c r="B217" s="163"/>
      <c r="AJ217" s="359"/>
      <c r="AK217" s="359"/>
      <c r="AL217" s="359"/>
      <c r="AM217" s="359"/>
      <c r="AN217" s="359"/>
      <c r="AO217" s="359"/>
      <c r="AP217" s="359"/>
      <c r="AQ217" s="359"/>
      <c r="AR217" s="359"/>
      <c r="AS217" s="359"/>
      <c r="AT217" s="359"/>
      <c r="AU217" s="359"/>
      <c r="AV217" s="359"/>
      <c r="AW217" s="359"/>
      <c r="AX217" s="359"/>
      <c r="AY217" s="359"/>
      <c r="AZ217" s="359"/>
      <c r="BA217" s="319"/>
      <c r="BB217" s="330"/>
      <c r="BC217" s="319"/>
      <c r="BD217" s="319"/>
      <c r="BE217" s="319"/>
      <c r="BF217" s="319"/>
      <c r="BG217" s="319"/>
      <c r="BH217" s="319"/>
      <c r="BI217" s="319"/>
      <c r="BJ217" s="319"/>
      <c r="BK217" s="319"/>
      <c r="BL217" s="319"/>
      <c r="BM217" s="319"/>
      <c r="BN217" s="319"/>
      <c r="BO217" s="319"/>
      <c r="BP217" s="319"/>
      <c r="BQ217" s="319"/>
      <c r="BR217" s="319"/>
      <c r="BS217" s="319"/>
      <c r="BT217" s="319"/>
      <c r="BU217" s="319"/>
      <c r="BV217" s="319"/>
      <c r="BW217" s="319"/>
      <c r="BX217" s="319"/>
      <c r="BY217" s="319"/>
      <c r="BZ217" s="359"/>
      <c r="CA217" s="359"/>
      <c r="CB217" s="359"/>
      <c r="CC217" s="359"/>
      <c r="CD217" s="359"/>
      <c r="CE217" s="359"/>
      <c r="CF217" s="359"/>
      <c r="CG217" s="359"/>
      <c r="CH217" s="359"/>
      <c r="CI217" s="359"/>
      <c r="CJ217" s="359"/>
      <c r="CK217" s="359"/>
      <c r="CL217" s="359"/>
      <c r="CM217" s="359"/>
      <c r="CN217" s="359"/>
      <c r="CO217" s="359"/>
      <c r="CP217" s="359"/>
      <c r="CQ217" s="359"/>
      <c r="CR217" s="359"/>
      <c r="CS217" s="359"/>
      <c r="CT217" s="359"/>
      <c r="CU217" s="359"/>
      <c r="CV217" s="359"/>
      <c r="CW217" s="359"/>
      <c r="CX217" s="359"/>
      <c r="CY217" s="359"/>
      <c r="CZ217" s="359"/>
    </row>
    <row r="218" s="307" customFormat="true" ht="18" customHeight="true" x14ac:dyDescent="0.2">
      <c r="A218" s="162"/>
      <c r="B218" s="164"/>
      <c r="AJ218" s="359"/>
      <c r="AK218" s="359"/>
      <c r="AL218" s="359"/>
      <c r="AM218" s="359"/>
      <c r="AN218" s="359"/>
      <c r="AO218" s="359"/>
      <c r="AP218" s="359"/>
      <c r="AQ218" s="359"/>
      <c r="AR218" s="359"/>
      <c r="AS218" s="359"/>
      <c r="AT218" s="359"/>
      <c r="AU218" s="359"/>
      <c r="AV218" s="359"/>
      <c r="AW218" s="359"/>
      <c r="AX218" s="359"/>
      <c r="AY218" s="359"/>
      <c r="AZ218" s="359"/>
      <c r="BA218" s="319"/>
      <c r="BB218" s="330"/>
      <c r="BC218" s="319"/>
      <c r="BD218" s="319"/>
      <c r="BE218" s="319"/>
      <c r="BF218" s="319"/>
      <c r="BG218" s="319"/>
      <c r="BH218" s="319"/>
      <c r="BI218" s="319"/>
      <c r="BJ218" s="319"/>
      <c r="BK218" s="319"/>
      <c r="BL218" s="319"/>
      <c r="BM218" s="319"/>
      <c r="BN218" s="319"/>
      <c r="BO218" s="319"/>
      <c r="BP218" s="319"/>
      <c r="BQ218" s="319"/>
      <c r="BR218" s="319"/>
      <c r="BS218" s="319"/>
      <c r="BT218" s="319"/>
      <c r="BU218" s="319"/>
      <c r="BV218" s="319"/>
      <c r="BW218" s="319"/>
      <c r="BX218" s="319"/>
      <c r="BY218" s="319"/>
      <c r="BZ218" s="359"/>
      <c r="CA218" s="359"/>
      <c r="CB218" s="359"/>
      <c r="CC218" s="359"/>
      <c r="CD218" s="359"/>
      <c r="CE218" s="359"/>
      <c r="CF218" s="359"/>
      <c r="CG218" s="359"/>
      <c r="CH218" s="359"/>
      <c r="CI218" s="359"/>
      <c r="CJ218" s="359"/>
      <c r="CK218" s="359"/>
      <c r="CL218" s="359"/>
      <c r="CM218" s="359"/>
      <c r="CN218" s="359"/>
      <c r="CO218" s="359"/>
      <c r="CP218" s="359"/>
      <c r="CQ218" s="359"/>
      <c r="CR218" s="359"/>
      <c r="CS218" s="359"/>
      <c r="CT218" s="359"/>
      <c r="CU218" s="359"/>
      <c r="CV218" s="359"/>
      <c r="CW218" s="359"/>
      <c r="CX218" s="359"/>
      <c r="CY218" s="359"/>
      <c r="CZ218" s="359"/>
    </row>
    <row r="219" s="307" customFormat="true" ht="18" customHeight="true" x14ac:dyDescent="0.2">
      <c r="A219" s="161"/>
      <c r="B219" s="160"/>
      <c r="AJ219" s="359"/>
      <c r="AK219" s="359"/>
      <c r="AL219" s="359"/>
      <c r="AM219" s="359"/>
      <c r="AN219" s="359"/>
      <c r="AO219" s="359"/>
      <c r="AP219" s="359"/>
      <c r="AQ219" s="359"/>
      <c r="AR219" s="359"/>
      <c r="AS219" s="359"/>
      <c r="AT219" s="359"/>
      <c r="AU219" s="359"/>
      <c r="AV219" s="359"/>
      <c r="AW219" s="359"/>
      <c r="AX219" s="359"/>
      <c r="AY219" s="359"/>
      <c r="AZ219" s="359"/>
      <c r="BA219" s="319"/>
      <c r="BB219" s="330"/>
      <c r="BC219" s="319"/>
      <c r="BD219" s="319"/>
      <c r="BE219" s="319"/>
      <c r="BF219" s="319"/>
      <c r="BG219" s="319"/>
      <c r="BH219" s="319"/>
      <c r="BI219" s="319"/>
      <c r="BJ219" s="319"/>
      <c r="BK219" s="319"/>
      <c r="BL219" s="319"/>
      <c r="BM219" s="319"/>
      <c r="BN219" s="319"/>
      <c r="BO219" s="319"/>
      <c r="BP219" s="319"/>
      <c r="BQ219" s="319"/>
      <c r="BR219" s="319"/>
      <c r="BS219" s="319"/>
      <c r="BT219" s="319"/>
      <c r="BU219" s="319"/>
      <c r="BV219" s="319"/>
      <c r="BW219" s="319"/>
      <c r="BX219" s="319"/>
      <c r="BY219" s="319"/>
      <c r="BZ219" s="359"/>
      <c r="CA219" s="359"/>
      <c r="CB219" s="359"/>
      <c r="CC219" s="359"/>
      <c r="CD219" s="359"/>
      <c r="CE219" s="359"/>
      <c r="CF219" s="359"/>
      <c r="CG219" s="359"/>
      <c r="CH219" s="359"/>
      <c r="CI219" s="359"/>
      <c r="CJ219" s="359"/>
      <c r="CK219" s="359"/>
      <c r="CL219" s="359"/>
      <c r="CM219" s="359"/>
      <c r="CN219" s="359"/>
      <c r="CO219" s="359"/>
      <c r="CP219" s="359"/>
      <c r="CQ219" s="359"/>
      <c r="CR219" s="359"/>
      <c r="CS219" s="359"/>
      <c r="CT219" s="359"/>
      <c r="CU219" s="359"/>
      <c r="CV219" s="359"/>
      <c r="CW219" s="359"/>
      <c r="CX219" s="359"/>
      <c r="CY219" s="359"/>
      <c r="CZ219" s="359"/>
    </row>
    <row r="220" s="331" customFormat="true" ht="15" customHeight="true" x14ac:dyDescent="0.2">
      <c r="A220" s="310" t="s">
        <v>87</v>
      </c>
      <c r="B220" s="354"/>
      <c r="C220" s="770" t="s">
        <v>116</v>
      </c>
      <c r="D220" s="771"/>
      <c r="E220" s="771"/>
      <c r="F220" s="771"/>
      <c r="G220" s="772"/>
      <c r="H220" s="773" t="s">
        <v>39</v>
      </c>
      <c r="I220" s="774"/>
      <c r="J220" s="774"/>
      <c r="K220" s="774"/>
      <c r="L220" s="775"/>
      <c r="M220" s="782" t="s">
        <v>38</v>
      </c>
      <c r="N220" s="783"/>
      <c r="O220" s="783"/>
      <c r="P220" s="783"/>
      <c r="Q220" s="784"/>
      <c r="R220" s="15" t="s">
        <v>143</v>
      </c>
      <c r="S220" s="445"/>
      <c r="T220" s="445"/>
      <c r="U220" s="445"/>
      <c r="V220" s="445"/>
      <c r="W220" s="445"/>
      <c r="X220" s="445"/>
      <c r="Y220" s="445"/>
      <c r="Z220" s="445"/>
      <c r="AA220" s="445"/>
      <c r="AB220" s="445"/>
      <c r="AC220" s="445"/>
      <c r="AD220" s="445"/>
      <c r="AE220" s="445"/>
      <c r="AF220" s="445"/>
      <c r="AG220" s="445"/>
      <c r="AH220" s="445"/>
      <c r="AI220" s="445"/>
      <c r="AJ220" s="456"/>
      <c r="AK220" s="456"/>
      <c r="AL220" s="456"/>
      <c r="AM220" s="456"/>
      <c r="AN220" s="456"/>
      <c r="AO220" s="456"/>
      <c r="AP220" s="456"/>
      <c r="AQ220" s="456"/>
      <c r="AR220" s="456"/>
      <c r="AS220" s="456"/>
      <c r="AT220" s="456"/>
      <c r="AU220" s="456"/>
      <c r="AV220" s="456"/>
      <c r="AW220" s="456"/>
      <c r="AX220" s="456"/>
      <c r="AY220" s="456"/>
      <c r="AZ220" s="169"/>
      <c r="BA220" s="365" t="s">
        <v>132</v>
      </c>
      <c r="BB220" s="310" t="s">
        <v>87</v>
      </c>
      <c r="BC220" s="782" t="s">
        <v>116</v>
      </c>
      <c r="BD220" s="783"/>
      <c r="BE220" s="783"/>
      <c r="BF220" s="783"/>
      <c r="BG220" s="811"/>
      <c r="BH220" s="782" t="s">
        <v>39</v>
      </c>
      <c r="BI220" s="783"/>
      <c r="BJ220" s="783"/>
      <c r="BK220" s="783"/>
      <c r="BL220" s="811"/>
      <c r="BM220" s="782" t="s">
        <v>38</v>
      </c>
      <c r="BN220" s="783"/>
      <c r="BO220" s="783"/>
      <c r="BP220" s="783"/>
      <c r="BQ220" s="784"/>
      <c r="BR220" s="14" t="s">
        <v>143</v>
      </c>
      <c r="BS220" s="445"/>
      <c r="BT220" s="445"/>
      <c r="BU220" s="445"/>
      <c r="BV220" s="445"/>
      <c r="BW220" s="445"/>
      <c r="BX220" s="445"/>
      <c r="BY220" s="445"/>
      <c r="BZ220" s="459"/>
      <c r="CA220" s="459"/>
      <c r="CB220" s="459"/>
      <c r="CC220" s="459"/>
      <c r="CD220" s="459"/>
      <c r="CE220" s="459"/>
      <c r="CF220" s="459"/>
      <c r="CG220" s="459"/>
      <c r="CH220" s="459"/>
      <c r="CI220" s="459"/>
      <c r="CJ220" s="363"/>
      <c r="CK220" s="363"/>
      <c r="CL220" s="363"/>
      <c r="CM220" s="363"/>
      <c r="CN220" s="363"/>
      <c r="CO220" s="363"/>
      <c r="CP220" s="363"/>
      <c r="CQ220" s="363"/>
      <c r="CR220" s="363"/>
      <c r="CS220" s="363"/>
      <c r="CT220" s="363"/>
      <c r="CU220" s="363"/>
      <c r="CV220" s="363"/>
      <c r="CW220" s="363"/>
      <c r="CX220" s="363"/>
      <c r="CY220" s="363"/>
      <c r="CZ220" s="363"/>
    </row>
    <row r="221" s="331" customFormat="true" ht="12.75" x14ac:dyDescent="0.2">
      <c r="A221" s="351" t="s">
        <v>88</v>
      </c>
      <c r="B221" s="394"/>
      <c r="C221" s="436" t="s">
        <v>0</v>
      </c>
      <c r="D221" s="592" t="s">
        <v>1</v>
      </c>
      <c r="E221" s="592" t="s">
        <v>2</v>
      </c>
      <c r="F221" s="592" t="s">
        <v>3</v>
      </c>
      <c r="G221" s="593" t="s">
        <v>4</v>
      </c>
      <c r="H221" s="399" t="s">
        <v>0</v>
      </c>
      <c r="I221" s="603" t="s">
        <v>1</v>
      </c>
      <c r="J221" s="603" t="s">
        <v>2</v>
      </c>
      <c r="K221" s="603" t="s">
        <v>3</v>
      </c>
      <c r="L221" s="604" t="s">
        <v>4</v>
      </c>
      <c r="M221" s="400" t="s">
        <v>0</v>
      </c>
      <c r="N221" s="603" t="s">
        <v>1</v>
      </c>
      <c r="O221" s="603" t="s">
        <v>2</v>
      </c>
      <c r="P221" s="603" t="s">
        <v>3</v>
      </c>
      <c r="Q221" s="591" t="s">
        <v>4</v>
      </c>
      <c r="R221" s="399" t="s">
        <v>158</v>
      </c>
      <c r="S221" s="603" t="s">
        <v>159</v>
      </c>
      <c r="T221" s="603" t="s">
        <v>160</v>
      </c>
      <c r="U221" s="603" t="s">
        <v>161</v>
      </c>
      <c r="V221" s="603" t="s">
        <v>162</v>
      </c>
      <c r="W221" s="603" t="s">
        <v>163</v>
      </c>
      <c r="X221" s="603" t="s">
        <v>164</v>
      </c>
      <c r="Y221" s="603" t="s">
        <v>165</v>
      </c>
      <c r="Z221" s="603" t="s">
        <v>166</v>
      </c>
      <c r="AA221" s="603" t="s">
        <v>167</v>
      </c>
      <c r="AB221" s="603" t="s">
        <v>168</v>
      </c>
      <c r="AC221" s="603" t="s">
        <v>169</v>
      </c>
      <c r="AD221" s="603" t="s">
        <v>170</v>
      </c>
      <c r="AE221" s="603" t="s">
        <v>171</v>
      </c>
      <c r="AF221" s="603" t="s">
        <v>172</v>
      </c>
      <c r="AG221" s="603" t="s">
        <v>173</v>
      </c>
      <c r="AH221" s="603" t="s">
        <v>174</v>
      </c>
      <c r="AI221" s="604" t="s">
        <v>175</v>
      </c>
      <c r="AJ221" s="456"/>
      <c r="AK221" s="456"/>
      <c r="AL221" s="456"/>
      <c r="AM221" s="456"/>
      <c r="AN221" s="456"/>
      <c r="AO221" s="456"/>
      <c r="AP221" s="456"/>
      <c r="AQ221" s="456"/>
      <c r="AR221" s="456"/>
      <c r="AS221" s="456"/>
      <c r="AT221" s="456"/>
      <c r="AU221" s="456"/>
      <c r="AV221" s="456"/>
      <c r="AW221" s="456"/>
      <c r="AX221" s="456"/>
      <c r="AY221" s="456"/>
      <c r="AZ221" s="169"/>
      <c r="BA221" s="351" t="s">
        <v>119</v>
      </c>
      <c r="BB221" s="350"/>
      <c r="BC221" s="476" t="s">
        <v>0</v>
      </c>
      <c r="BD221" s="568" t="s">
        <v>1</v>
      </c>
      <c r="BE221" s="568" t="s">
        <v>2</v>
      </c>
      <c r="BF221" s="568" t="s">
        <v>3</v>
      </c>
      <c r="BG221" s="477" t="s">
        <v>4</v>
      </c>
      <c r="BH221" s="476" t="s">
        <v>0</v>
      </c>
      <c r="BI221" s="568" t="s">
        <v>1</v>
      </c>
      <c r="BJ221" s="568" t="s">
        <v>2</v>
      </c>
      <c r="BK221" s="568" t="s">
        <v>3</v>
      </c>
      <c r="BL221" s="477" t="s">
        <v>4</v>
      </c>
      <c r="BM221" s="476" t="s">
        <v>0</v>
      </c>
      <c r="BN221" s="568" t="s">
        <v>1</v>
      </c>
      <c r="BO221" s="568" t="s">
        <v>2</v>
      </c>
      <c r="BP221" s="568" t="s">
        <v>3</v>
      </c>
      <c r="BQ221" s="477" t="s">
        <v>4</v>
      </c>
      <c r="BR221" s="476" t="s">
        <v>158</v>
      </c>
      <c r="BS221" s="568" t="s">
        <v>159</v>
      </c>
      <c r="BT221" s="568" t="s">
        <v>160</v>
      </c>
      <c r="BU221" s="568" t="s">
        <v>161</v>
      </c>
      <c r="BV221" s="568" t="s">
        <v>162</v>
      </c>
      <c r="BW221" s="568" t="s">
        <v>163</v>
      </c>
      <c r="BX221" s="568" t="s">
        <v>164</v>
      </c>
      <c r="BY221" s="569" t="s">
        <v>165</v>
      </c>
      <c r="BZ221" s="569" t="s">
        <v>166</v>
      </c>
      <c r="CA221" s="569" t="s">
        <v>167</v>
      </c>
      <c r="CB221" s="569" t="s">
        <v>168</v>
      </c>
      <c r="CC221" s="569" t="s">
        <v>169</v>
      </c>
      <c r="CD221" s="569" t="s">
        <v>170</v>
      </c>
      <c r="CE221" s="569" t="s">
        <v>171</v>
      </c>
      <c r="CF221" s="569" t="s">
        <v>172</v>
      </c>
      <c r="CG221" s="569" t="s">
        <v>173</v>
      </c>
      <c r="CH221" s="569" t="s">
        <v>174</v>
      </c>
      <c r="CI221" s="569" t="s">
        <v>175</v>
      </c>
      <c r="CJ221" s="168"/>
      <c r="CK221" s="168"/>
      <c r="CL221" s="168"/>
      <c r="CM221" s="168"/>
      <c r="CN221" s="168"/>
      <c r="CO221" s="168"/>
      <c r="CP221" s="168"/>
      <c r="CQ221" s="168"/>
      <c r="CR221" s="168"/>
      <c r="CS221" s="168"/>
      <c r="CT221" s="168"/>
      <c r="CU221" s="168"/>
      <c r="CV221" s="168"/>
      <c r="CW221" s="168"/>
      <c r="CX221" s="168"/>
      <c r="CY221" s="168"/>
      <c r="CZ221" s="168"/>
    </row>
    <row r="222" s="331" customFormat="true" ht="15" customHeight="true" x14ac:dyDescent="0.2">
      <c r="A222" s="776" t="s">
        <v>37</v>
      </c>
      <c r="B222" s="396" t="s">
        <v>15</v>
      </c>
      <c r="C222" s="54" t="s">
        <v>36</v>
      </c>
      <c r="D222" s="51" t="s">
        <v>36</v>
      </c>
      <c r="E222" s="51" t="s">
        <v>36</v>
      </c>
      <c r="F222" s="51" t="s">
        <v>36</v>
      </c>
      <c r="G222" s="48" t="s">
        <v>36</v>
      </c>
      <c r="H222" s="45" t="s">
        <v>36</v>
      </c>
      <c r="I222" s="51" t="s">
        <v>36</v>
      </c>
      <c r="J222" s="51" t="s">
        <v>36</v>
      </c>
      <c r="K222" s="51" t="s">
        <v>36</v>
      </c>
      <c r="L222" s="42" t="s">
        <v>36</v>
      </c>
      <c r="M222" s="54" t="s">
        <v>36</v>
      </c>
      <c r="N222" s="51" t="s">
        <v>36</v>
      </c>
      <c r="O222" s="51" t="s">
        <v>36</v>
      </c>
      <c r="P222" s="51" t="s">
        <v>36</v>
      </c>
      <c r="Q222" s="48" t="s">
        <v>36</v>
      </c>
      <c r="R222" s="45" t="s">
        <v>36</v>
      </c>
      <c r="S222" s="51" t="s">
        <v>36</v>
      </c>
      <c r="T222" s="51" t="s">
        <v>36</v>
      </c>
      <c r="U222" s="51" t="s">
        <v>36</v>
      </c>
      <c r="V222" s="51" t="s">
        <v>36</v>
      </c>
      <c r="W222" s="51" t="s">
        <v>36</v>
      </c>
      <c r="X222" s="51" t="s">
        <v>36</v>
      </c>
      <c r="Y222" s="51" t="s">
        <v>36</v>
      </c>
      <c r="Z222" s="51" t="s">
        <v>36</v>
      </c>
      <c r="AA222" s="51" t="s">
        <v>36</v>
      </c>
      <c r="AB222" s="51" t="s">
        <v>36</v>
      </c>
      <c r="AC222" s="51" t="s">
        <v>36</v>
      </c>
      <c r="AD222" s="51" t="s">
        <v>36</v>
      </c>
      <c r="AE222" s="51" t="s">
        <v>36</v>
      </c>
      <c r="AF222" s="51" t="s">
        <v>36</v>
      </c>
      <c r="AG222" s="51" t="s">
        <v>36</v>
      </c>
      <c r="AH222" s="51" t="s">
        <v>36</v>
      </c>
      <c r="AI222" s="42" t="s">
        <v>36</v>
      </c>
      <c r="AJ222" s="456"/>
      <c r="AK222" s="456"/>
      <c r="AL222" s="456"/>
      <c r="AM222" s="456"/>
      <c r="AN222" s="456"/>
      <c r="AO222" s="456"/>
      <c r="AP222" s="456"/>
      <c r="AQ222" s="456"/>
      <c r="AR222" s="456"/>
      <c r="AS222" s="456"/>
      <c r="AT222" s="456"/>
      <c r="AU222" s="456"/>
      <c r="AV222" s="456"/>
      <c r="AW222" s="456"/>
      <c r="AX222" s="456"/>
      <c r="AY222" s="456"/>
      <c r="AZ222" s="169"/>
      <c r="BA222" s="808" t="s">
        <v>37</v>
      </c>
      <c r="BB222" s="599" t="s">
        <v>15</v>
      </c>
      <c r="BC222" s="41" t="s">
        <v>36</v>
      </c>
      <c r="BD222" s="37" t="s">
        <v>36</v>
      </c>
      <c r="BE222" s="37" t="s">
        <v>36</v>
      </c>
      <c r="BF222" s="37" t="s">
        <v>36</v>
      </c>
      <c r="BG222" s="32" t="s">
        <v>36</v>
      </c>
      <c r="BH222" s="41" t="s">
        <v>36</v>
      </c>
      <c r="BI222" s="37" t="s">
        <v>36</v>
      </c>
      <c r="BJ222" s="37" t="s">
        <v>36</v>
      </c>
      <c r="BK222" s="37" t="s">
        <v>36</v>
      </c>
      <c r="BL222" s="32" t="s">
        <v>36</v>
      </c>
      <c r="BM222" s="41" t="s">
        <v>36</v>
      </c>
      <c r="BN222" s="37" t="s">
        <v>36</v>
      </c>
      <c r="BO222" s="37" t="s">
        <v>36</v>
      </c>
      <c r="BP222" s="37" t="s">
        <v>36</v>
      </c>
      <c r="BQ222" s="32" t="s">
        <v>36</v>
      </c>
      <c r="BR222" s="41" t="s">
        <v>36</v>
      </c>
      <c r="BS222" s="37" t="s">
        <v>36</v>
      </c>
      <c r="BT222" s="37" t="s">
        <v>36</v>
      </c>
      <c r="BU222" s="37" t="s">
        <v>36</v>
      </c>
      <c r="BV222" s="37" t="s">
        <v>36</v>
      </c>
      <c r="BW222" s="37" t="s">
        <v>36</v>
      </c>
      <c r="BX222" s="37" t="s">
        <v>36</v>
      </c>
      <c r="BY222" s="26" t="s">
        <v>36</v>
      </c>
      <c r="BZ222" s="26" t="s">
        <v>36</v>
      </c>
      <c r="CA222" s="26" t="s">
        <v>36</v>
      </c>
      <c r="CB222" s="26" t="s">
        <v>36</v>
      </c>
      <c r="CC222" s="26" t="s">
        <v>36</v>
      </c>
      <c r="CD222" s="26" t="s">
        <v>36</v>
      </c>
      <c r="CE222" s="26" t="s">
        <v>36</v>
      </c>
      <c r="CF222" s="26" t="s">
        <v>36</v>
      </c>
      <c r="CG222" s="26" t="s">
        <v>36</v>
      </c>
      <c r="CH222" s="26" t="s">
        <v>36</v>
      </c>
      <c r="CI222" s="26" t="s">
        <v>36</v>
      </c>
      <c r="CJ222" s="2"/>
      <c r="CK222" s="2"/>
      <c r="CL222" s="2"/>
      <c r="CM222" s="2"/>
      <c r="CN222" s="2"/>
      <c r="CO222" s="2"/>
      <c r="CP222" s="2"/>
      <c r="CQ222" s="2"/>
      <c r="CR222" s="2"/>
      <c r="CS222" s="2"/>
      <c r="CT222" s="2"/>
      <c r="CU222" s="2"/>
      <c r="CV222" s="2"/>
      <c r="CW222" s="2"/>
      <c r="CX222" s="2"/>
      <c r="CY222" s="2"/>
      <c r="CZ222" s="4"/>
    </row>
    <row r="223" s="331" customFormat="true" ht="15" customHeight="true" x14ac:dyDescent="0.2">
      <c r="A223" s="777"/>
      <c r="B223" s="397" t="s">
        <v>16</v>
      </c>
      <c r="C223" s="56" t="s">
        <v>36</v>
      </c>
      <c r="D223" s="53" t="s">
        <v>36</v>
      </c>
      <c r="E223" s="53" t="s">
        <v>36</v>
      </c>
      <c r="F223" s="53" t="s">
        <v>36</v>
      </c>
      <c r="G223" s="50" t="s">
        <v>36</v>
      </c>
      <c r="H223" s="47" t="s">
        <v>36</v>
      </c>
      <c r="I223" s="53" t="s">
        <v>36</v>
      </c>
      <c r="J223" s="53" t="s">
        <v>36</v>
      </c>
      <c r="K223" s="53" t="s">
        <v>36</v>
      </c>
      <c r="L223" s="44" t="s">
        <v>36</v>
      </c>
      <c r="M223" s="56" t="s">
        <v>36</v>
      </c>
      <c r="N223" s="53" t="s">
        <v>36</v>
      </c>
      <c r="O223" s="53" t="s">
        <v>36</v>
      </c>
      <c r="P223" s="53" t="s">
        <v>36</v>
      </c>
      <c r="Q223" s="50" t="s">
        <v>36</v>
      </c>
      <c r="R223" s="47" t="s">
        <v>36</v>
      </c>
      <c r="S223" s="53" t="s">
        <v>36</v>
      </c>
      <c r="T223" s="53" t="s">
        <v>36</v>
      </c>
      <c r="U223" s="53" t="s">
        <v>36</v>
      </c>
      <c r="V223" s="53" t="s">
        <v>36</v>
      </c>
      <c r="W223" s="53" t="s">
        <v>36</v>
      </c>
      <c r="X223" s="53" t="s">
        <v>36</v>
      </c>
      <c r="Y223" s="53" t="s">
        <v>36</v>
      </c>
      <c r="Z223" s="53" t="s">
        <v>36</v>
      </c>
      <c r="AA223" s="53" t="s">
        <v>36</v>
      </c>
      <c r="AB223" s="53" t="s">
        <v>36</v>
      </c>
      <c r="AC223" s="53" t="s">
        <v>36</v>
      </c>
      <c r="AD223" s="53" t="s">
        <v>36</v>
      </c>
      <c r="AE223" s="53" t="s">
        <v>36</v>
      </c>
      <c r="AF223" s="53" t="s">
        <v>36</v>
      </c>
      <c r="AG223" s="53" t="s">
        <v>36</v>
      </c>
      <c r="AH223" s="53" t="s">
        <v>36</v>
      </c>
      <c r="AI223" s="44" t="s">
        <v>36</v>
      </c>
      <c r="AJ223" s="456"/>
      <c r="AK223" s="456"/>
      <c r="AL223" s="456"/>
      <c r="AM223" s="456"/>
      <c r="AN223" s="456"/>
      <c r="AO223" s="456"/>
      <c r="AP223" s="456"/>
      <c r="AQ223" s="456"/>
      <c r="AR223" s="456"/>
      <c r="AS223" s="456"/>
      <c r="AT223" s="456"/>
      <c r="AU223" s="456"/>
      <c r="AV223" s="456"/>
      <c r="AW223" s="456"/>
      <c r="AX223" s="456"/>
      <c r="AY223" s="456"/>
      <c r="AZ223" s="169"/>
      <c r="BA223" s="809"/>
      <c r="BB223" s="597" t="s">
        <v>16</v>
      </c>
      <c r="BC223" s="40" t="s">
        <v>36</v>
      </c>
      <c r="BD223" s="36" t="s">
        <v>36</v>
      </c>
      <c r="BE223" s="36" t="s">
        <v>36</v>
      </c>
      <c r="BF223" s="36" t="s">
        <v>36</v>
      </c>
      <c r="BG223" s="31" t="s">
        <v>36</v>
      </c>
      <c r="BH223" s="40" t="s">
        <v>36</v>
      </c>
      <c r="BI223" s="36" t="s">
        <v>36</v>
      </c>
      <c r="BJ223" s="36" t="s">
        <v>36</v>
      </c>
      <c r="BK223" s="36" t="s">
        <v>36</v>
      </c>
      <c r="BL223" s="31" t="s">
        <v>36</v>
      </c>
      <c r="BM223" s="40" t="s">
        <v>36</v>
      </c>
      <c r="BN223" s="36" t="s">
        <v>36</v>
      </c>
      <c r="BO223" s="36" t="s">
        <v>36</v>
      </c>
      <c r="BP223" s="36" t="s">
        <v>36</v>
      </c>
      <c r="BQ223" s="31" t="s">
        <v>36</v>
      </c>
      <c r="BR223" s="40" t="s">
        <v>36</v>
      </c>
      <c r="BS223" s="36" t="s">
        <v>36</v>
      </c>
      <c r="BT223" s="36" t="s">
        <v>36</v>
      </c>
      <c r="BU223" s="36" t="s">
        <v>36</v>
      </c>
      <c r="BV223" s="36" t="s">
        <v>36</v>
      </c>
      <c r="BW223" s="36" t="s">
        <v>36</v>
      </c>
      <c r="BX223" s="36" t="s">
        <v>36</v>
      </c>
      <c r="BY223" s="25" t="s">
        <v>36</v>
      </c>
      <c r="BZ223" s="25" t="s">
        <v>36</v>
      </c>
      <c r="CA223" s="25" t="s">
        <v>36</v>
      </c>
      <c r="CB223" s="25" t="s">
        <v>36</v>
      </c>
      <c r="CC223" s="25" t="s">
        <v>36</v>
      </c>
      <c r="CD223" s="25" t="s">
        <v>36</v>
      </c>
      <c r="CE223" s="25" t="s">
        <v>36</v>
      </c>
      <c r="CF223" s="25" t="s">
        <v>36</v>
      </c>
      <c r="CG223" s="25" t="s">
        <v>36</v>
      </c>
      <c r="CH223" s="25" t="s">
        <v>36</v>
      </c>
      <c r="CI223" s="25" t="s">
        <v>36</v>
      </c>
      <c r="CJ223" s="2"/>
      <c r="CK223" s="2"/>
      <c r="CL223" s="2"/>
      <c r="CM223" s="2"/>
      <c r="CN223" s="2"/>
      <c r="CO223" s="2"/>
      <c r="CP223" s="2"/>
      <c r="CQ223" s="2"/>
      <c r="CR223" s="2"/>
      <c r="CS223" s="2"/>
      <c r="CT223" s="2"/>
      <c r="CU223" s="2"/>
      <c r="CV223" s="2"/>
      <c r="CW223" s="2"/>
      <c r="CX223" s="2"/>
      <c r="CY223" s="2"/>
      <c r="CZ223" s="4"/>
    </row>
    <row r="224" s="331" customFormat="true" ht="15" customHeight="true" x14ac:dyDescent="0.2">
      <c r="A224" s="785"/>
      <c r="B224" s="398" t="s">
        <v>20</v>
      </c>
      <c r="C224" s="56" t="s">
        <v>36</v>
      </c>
      <c r="D224" s="53" t="s">
        <v>36</v>
      </c>
      <c r="E224" s="53" t="s">
        <v>36</v>
      </c>
      <c r="F224" s="53" t="s">
        <v>36</v>
      </c>
      <c r="G224" s="50" t="s">
        <v>36</v>
      </c>
      <c r="H224" s="47" t="s">
        <v>36</v>
      </c>
      <c r="I224" s="53" t="s">
        <v>36</v>
      </c>
      <c r="J224" s="53" t="s">
        <v>36</v>
      </c>
      <c r="K224" s="53" t="s">
        <v>36</v>
      </c>
      <c r="L224" s="44" t="s">
        <v>36</v>
      </c>
      <c r="M224" s="56" t="s">
        <v>36</v>
      </c>
      <c r="N224" s="53" t="s">
        <v>36</v>
      </c>
      <c r="O224" s="53" t="s">
        <v>36</v>
      </c>
      <c r="P224" s="53" t="s">
        <v>36</v>
      </c>
      <c r="Q224" s="50" t="s">
        <v>36</v>
      </c>
      <c r="R224" s="47" t="s">
        <v>36</v>
      </c>
      <c r="S224" s="53" t="s">
        <v>36</v>
      </c>
      <c r="T224" s="53" t="s">
        <v>36</v>
      </c>
      <c r="U224" s="53" t="s">
        <v>36</v>
      </c>
      <c r="V224" s="53" t="s">
        <v>36</v>
      </c>
      <c r="W224" s="53" t="s">
        <v>36</v>
      </c>
      <c r="X224" s="53" t="s">
        <v>36</v>
      </c>
      <c r="Y224" s="53" t="s">
        <v>36</v>
      </c>
      <c r="Z224" s="53" t="s">
        <v>36</v>
      </c>
      <c r="AA224" s="53" t="s">
        <v>36</v>
      </c>
      <c r="AB224" s="53" t="s">
        <v>36</v>
      </c>
      <c r="AC224" s="53" t="s">
        <v>36</v>
      </c>
      <c r="AD224" s="53" t="s">
        <v>36</v>
      </c>
      <c r="AE224" s="53" t="s">
        <v>36</v>
      </c>
      <c r="AF224" s="53" t="s">
        <v>36</v>
      </c>
      <c r="AG224" s="53" t="s">
        <v>36</v>
      </c>
      <c r="AH224" s="53" t="s">
        <v>36</v>
      </c>
      <c r="AI224" s="44" t="s">
        <v>36</v>
      </c>
      <c r="AJ224" s="456"/>
      <c r="AK224" s="456"/>
      <c r="AL224" s="456"/>
      <c r="AM224" s="456"/>
      <c r="AN224" s="456"/>
      <c r="AO224" s="456"/>
      <c r="AP224" s="456"/>
      <c r="AQ224" s="456"/>
      <c r="AR224" s="456"/>
      <c r="AS224" s="456"/>
      <c r="AT224" s="456"/>
      <c r="AU224" s="456"/>
      <c r="AV224" s="456"/>
      <c r="AW224" s="456"/>
      <c r="AX224" s="456"/>
      <c r="AY224" s="456"/>
      <c r="AZ224" s="169"/>
      <c r="BA224" s="809"/>
      <c r="BB224" s="597" t="s">
        <v>20</v>
      </c>
      <c r="BC224" s="40" t="s">
        <v>36</v>
      </c>
      <c r="BD224" s="36" t="s">
        <v>36</v>
      </c>
      <c r="BE224" s="36" t="s">
        <v>36</v>
      </c>
      <c r="BF224" s="36" t="s">
        <v>36</v>
      </c>
      <c r="BG224" s="31" t="s">
        <v>36</v>
      </c>
      <c r="BH224" s="40" t="s">
        <v>36</v>
      </c>
      <c r="BI224" s="36" t="s">
        <v>36</v>
      </c>
      <c r="BJ224" s="36" t="s">
        <v>36</v>
      </c>
      <c r="BK224" s="36" t="s">
        <v>36</v>
      </c>
      <c r="BL224" s="31" t="s">
        <v>36</v>
      </c>
      <c r="BM224" s="40" t="s">
        <v>36</v>
      </c>
      <c r="BN224" s="36" t="s">
        <v>36</v>
      </c>
      <c r="BO224" s="36" t="s">
        <v>36</v>
      </c>
      <c r="BP224" s="36" t="s">
        <v>36</v>
      </c>
      <c r="BQ224" s="31" t="s">
        <v>36</v>
      </c>
      <c r="BR224" s="40" t="s">
        <v>36</v>
      </c>
      <c r="BS224" s="36" t="s">
        <v>36</v>
      </c>
      <c r="BT224" s="36" t="s">
        <v>36</v>
      </c>
      <c r="BU224" s="36" t="s">
        <v>36</v>
      </c>
      <c r="BV224" s="36" t="s">
        <v>36</v>
      </c>
      <c r="BW224" s="36" t="s">
        <v>36</v>
      </c>
      <c r="BX224" s="36" t="s">
        <v>36</v>
      </c>
      <c r="BY224" s="25" t="s">
        <v>36</v>
      </c>
      <c r="BZ224" s="25" t="s">
        <v>36</v>
      </c>
      <c r="CA224" s="25" t="s">
        <v>36</v>
      </c>
      <c r="CB224" s="25" t="s">
        <v>36</v>
      </c>
      <c r="CC224" s="25" t="s">
        <v>36</v>
      </c>
      <c r="CD224" s="25" t="s">
        <v>36</v>
      </c>
      <c r="CE224" s="25" t="s">
        <v>36</v>
      </c>
      <c r="CF224" s="25" t="s">
        <v>36</v>
      </c>
      <c r="CG224" s="25" t="s">
        <v>36</v>
      </c>
      <c r="CH224" s="25" t="s">
        <v>36</v>
      </c>
      <c r="CI224" s="25" t="s">
        <v>36</v>
      </c>
      <c r="CJ224" s="2"/>
      <c r="CK224" s="2"/>
      <c r="CL224" s="2"/>
      <c r="CM224" s="2"/>
      <c r="CN224" s="2"/>
      <c r="CO224" s="2"/>
      <c r="CP224" s="2"/>
      <c r="CQ224" s="2"/>
      <c r="CR224" s="2"/>
      <c r="CS224" s="2"/>
      <c r="CT224" s="2"/>
      <c r="CU224" s="2"/>
      <c r="CV224" s="2"/>
      <c r="CW224" s="2"/>
      <c r="CX224" s="2"/>
      <c r="CY224" s="2"/>
      <c r="CZ224" s="4"/>
    </row>
    <row r="225" s="331" customFormat="true" ht="15" customHeight="true" x14ac:dyDescent="0.2">
      <c r="A225" s="60"/>
      <c r="B225" s="119"/>
      <c r="C225" s="78"/>
      <c r="D225" s="149"/>
      <c r="E225" s="149"/>
      <c r="F225" s="149"/>
      <c r="G225" s="138"/>
      <c r="H225" s="77"/>
      <c r="I225" s="149"/>
      <c r="J225" s="149"/>
      <c r="K225" s="149"/>
      <c r="L225" s="144"/>
      <c r="M225" s="78"/>
      <c r="N225" s="149"/>
      <c r="O225" s="149"/>
      <c r="P225" s="149"/>
      <c r="Q225" s="138"/>
      <c r="R225" s="77"/>
      <c r="S225" s="149"/>
      <c r="T225" s="149"/>
      <c r="U225" s="149"/>
      <c r="V225" s="149"/>
      <c r="W225" s="149"/>
      <c r="X225" s="149"/>
      <c r="Y225" s="149"/>
      <c r="Z225" s="149"/>
      <c r="AA225" s="149"/>
      <c r="AB225" s="149"/>
      <c r="AC225" s="149"/>
      <c r="AD225" s="149"/>
      <c r="AE225" s="149"/>
      <c r="AF225" s="149"/>
      <c r="AG225" s="149"/>
      <c r="AH225" s="149"/>
      <c r="AI225" s="144"/>
      <c r="AJ225" s="456"/>
      <c r="AK225" s="456"/>
      <c r="AL225" s="456"/>
      <c r="AM225" s="456"/>
      <c r="AN225" s="456"/>
      <c r="AO225" s="456"/>
      <c r="AP225" s="456"/>
      <c r="AQ225" s="456"/>
      <c r="AR225" s="456"/>
      <c r="AS225" s="456"/>
      <c r="AT225" s="456"/>
      <c r="AU225" s="456"/>
      <c r="AV225" s="456"/>
      <c r="AW225" s="456"/>
      <c r="AX225" s="456"/>
      <c r="AY225" s="456"/>
      <c r="AZ225" s="169"/>
      <c r="BA225" s="809" t="s">
        <v>71</v>
      </c>
      <c r="BB225" s="597" t="s">
        <v>72</v>
      </c>
      <c r="BC225" s="40" t="s">
        <v>36</v>
      </c>
      <c r="BD225" s="36" t="s">
        <v>36</v>
      </c>
      <c r="BE225" s="36" t="s">
        <v>36</v>
      </c>
      <c r="BF225" s="36" t="s">
        <v>36</v>
      </c>
      <c r="BG225" s="31" t="s">
        <v>36</v>
      </c>
      <c r="BH225" s="40" t="s">
        <v>36</v>
      </c>
      <c r="BI225" s="36" t="s">
        <v>36</v>
      </c>
      <c r="BJ225" s="36" t="s">
        <v>36</v>
      </c>
      <c r="BK225" s="36" t="s">
        <v>36</v>
      </c>
      <c r="BL225" s="31" t="s">
        <v>36</v>
      </c>
      <c r="BM225" s="40" t="s">
        <v>36</v>
      </c>
      <c r="BN225" s="36" t="s">
        <v>36</v>
      </c>
      <c r="BO225" s="36" t="s">
        <v>36</v>
      </c>
      <c r="BP225" s="36" t="s">
        <v>36</v>
      </c>
      <c r="BQ225" s="31" t="s">
        <v>36</v>
      </c>
      <c r="BR225" s="40" t="s">
        <v>36</v>
      </c>
      <c r="BS225" s="36" t="s">
        <v>36</v>
      </c>
      <c r="BT225" s="36" t="s">
        <v>36</v>
      </c>
      <c r="BU225" s="36" t="s">
        <v>36</v>
      </c>
      <c r="BV225" s="36" t="s">
        <v>36</v>
      </c>
      <c r="BW225" s="36" t="s">
        <v>36</v>
      </c>
      <c r="BX225" s="36" t="s">
        <v>36</v>
      </c>
      <c r="BY225" s="25" t="s">
        <v>36</v>
      </c>
      <c r="BZ225" s="25" t="s">
        <v>36</v>
      </c>
      <c r="CA225" s="25" t="s">
        <v>36</v>
      </c>
      <c r="CB225" s="25" t="s">
        <v>36</v>
      </c>
      <c r="CC225" s="25" t="s">
        <v>36</v>
      </c>
      <c r="CD225" s="25" t="s">
        <v>36</v>
      </c>
      <c r="CE225" s="25" t="s">
        <v>36</v>
      </c>
      <c r="CF225" s="25" t="s">
        <v>36</v>
      </c>
      <c r="CG225" s="25" t="s">
        <v>36</v>
      </c>
      <c r="CH225" s="25" t="s">
        <v>36</v>
      </c>
      <c r="CI225" s="25" t="s">
        <v>36</v>
      </c>
      <c r="CJ225" s="4"/>
      <c r="CK225" s="4"/>
      <c r="CL225" s="4"/>
      <c r="CM225" s="4"/>
      <c r="CN225" s="4"/>
      <c r="CO225" s="4"/>
      <c r="CP225" s="4"/>
      <c r="CQ225" s="4"/>
      <c r="CR225" s="4"/>
      <c r="CS225" s="4"/>
      <c r="CT225" s="4"/>
      <c r="CU225" s="4"/>
      <c r="CV225" s="4"/>
      <c r="CW225" s="4"/>
      <c r="CX225" s="4"/>
      <c r="CY225" s="4"/>
      <c r="CZ225" s="4"/>
    </row>
    <row r="226" s="331" customFormat="true" ht="15" customHeight="true" x14ac:dyDescent="0.2">
      <c r="A226" s="135"/>
      <c r="B226" s="129"/>
      <c r="C226" s="147"/>
      <c r="D226" s="146"/>
      <c r="E226" s="146"/>
      <c r="F226" s="146"/>
      <c r="G226" s="136"/>
      <c r="H226" s="139"/>
      <c r="I226" s="146"/>
      <c r="J226" s="146"/>
      <c r="K226" s="146"/>
      <c r="L226" s="142"/>
      <c r="M226" s="147"/>
      <c r="N226" s="146"/>
      <c r="O226" s="146"/>
      <c r="P226" s="146"/>
      <c r="Q226" s="136"/>
      <c r="R226" s="139"/>
      <c r="S226" s="146"/>
      <c r="T226" s="146"/>
      <c r="U226" s="146"/>
      <c r="V226" s="146"/>
      <c r="W226" s="146"/>
      <c r="X226" s="146"/>
      <c r="Y226" s="146"/>
      <c r="Z226" s="146"/>
      <c r="AA226" s="146"/>
      <c r="AB226" s="146"/>
      <c r="AC226" s="146"/>
      <c r="AD226" s="146"/>
      <c r="AE226" s="146"/>
      <c r="AF226" s="146"/>
      <c r="AG226" s="146"/>
      <c r="AH226" s="146"/>
      <c r="AI226" s="142"/>
      <c r="AJ226" s="456"/>
      <c r="AK226" s="456"/>
      <c r="AL226" s="456"/>
      <c r="AM226" s="456"/>
      <c r="AN226" s="456"/>
      <c r="AO226" s="456"/>
      <c r="AP226" s="456"/>
      <c r="AQ226" s="456"/>
      <c r="AR226" s="456"/>
      <c r="AS226" s="456"/>
      <c r="AT226" s="456"/>
      <c r="AU226" s="456"/>
      <c r="AV226" s="456"/>
      <c r="AW226" s="456"/>
      <c r="AX226" s="456"/>
      <c r="AY226" s="456"/>
      <c r="AZ226" s="169"/>
      <c r="BA226" s="809"/>
      <c r="BB226" s="597" t="s">
        <v>73</v>
      </c>
      <c r="BC226" s="40" t="s">
        <v>36</v>
      </c>
      <c r="BD226" s="36" t="s">
        <v>36</v>
      </c>
      <c r="BE226" s="36" t="s">
        <v>36</v>
      </c>
      <c r="BF226" s="36" t="s">
        <v>36</v>
      </c>
      <c r="BG226" s="31" t="s">
        <v>36</v>
      </c>
      <c r="BH226" s="40" t="s">
        <v>36</v>
      </c>
      <c r="BI226" s="36" t="s">
        <v>36</v>
      </c>
      <c r="BJ226" s="36" t="s">
        <v>36</v>
      </c>
      <c r="BK226" s="36" t="s">
        <v>36</v>
      </c>
      <c r="BL226" s="31" t="s">
        <v>36</v>
      </c>
      <c r="BM226" s="40" t="s">
        <v>36</v>
      </c>
      <c r="BN226" s="36" t="s">
        <v>36</v>
      </c>
      <c r="BO226" s="36" t="s">
        <v>36</v>
      </c>
      <c r="BP226" s="36" t="s">
        <v>36</v>
      </c>
      <c r="BQ226" s="31" t="s">
        <v>36</v>
      </c>
      <c r="BR226" s="40" t="s">
        <v>36</v>
      </c>
      <c r="BS226" s="36" t="s">
        <v>36</v>
      </c>
      <c r="BT226" s="36" t="s">
        <v>36</v>
      </c>
      <c r="BU226" s="36" t="s">
        <v>36</v>
      </c>
      <c r="BV226" s="36" t="s">
        <v>36</v>
      </c>
      <c r="BW226" s="36" t="s">
        <v>36</v>
      </c>
      <c r="BX226" s="36" t="s">
        <v>36</v>
      </c>
      <c r="BY226" s="25" t="s">
        <v>36</v>
      </c>
      <c r="BZ226" s="25" t="s">
        <v>36</v>
      </c>
      <c r="CA226" s="25" t="s">
        <v>36</v>
      </c>
      <c r="CB226" s="25" t="s">
        <v>36</v>
      </c>
      <c r="CC226" s="25" t="s">
        <v>36</v>
      </c>
      <c r="CD226" s="25" t="s">
        <v>36</v>
      </c>
      <c r="CE226" s="25" t="s">
        <v>36</v>
      </c>
      <c r="CF226" s="25" t="s">
        <v>36</v>
      </c>
      <c r="CG226" s="25" t="s">
        <v>36</v>
      </c>
      <c r="CH226" s="25" t="s">
        <v>36</v>
      </c>
      <c r="CI226" s="25" t="s">
        <v>36</v>
      </c>
      <c r="CJ226" s="4"/>
      <c r="CK226" s="4"/>
      <c r="CL226" s="4"/>
      <c r="CM226" s="4"/>
      <c r="CN226" s="4"/>
      <c r="CO226" s="4"/>
      <c r="CP226" s="4"/>
      <c r="CQ226" s="4"/>
      <c r="CR226" s="4"/>
      <c r="CS226" s="4"/>
      <c r="CT226" s="4"/>
      <c r="CU226" s="4"/>
      <c r="CV226" s="4"/>
      <c r="CW226" s="4"/>
      <c r="CX226" s="4"/>
      <c r="CY226" s="4"/>
      <c r="CZ226" s="4"/>
    </row>
    <row r="227" s="331" customFormat="true" ht="15" customHeight="true" x14ac:dyDescent="0.2">
      <c r="A227" s="135"/>
      <c r="B227" s="129"/>
      <c r="C227" s="147"/>
      <c r="D227" s="146"/>
      <c r="E227" s="146"/>
      <c r="F227" s="146"/>
      <c r="G227" s="136"/>
      <c r="H227" s="139"/>
      <c r="I227" s="146"/>
      <c r="J227" s="146"/>
      <c r="K227" s="146"/>
      <c r="L227" s="142"/>
      <c r="M227" s="147"/>
      <c r="N227" s="146"/>
      <c r="O227" s="146"/>
      <c r="P227" s="146"/>
      <c r="Q227" s="136"/>
      <c r="R227" s="139"/>
      <c r="S227" s="146"/>
      <c r="T227" s="146"/>
      <c r="U227" s="146"/>
      <c r="V227" s="146"/>
      <c r="W227" s="146"/>
      <c r="X227" s="146"/>
      <c r="Y227" s="146"/>
      <c r="Z227" s="146"/>
      <c r="AA227" s="146"/>
      <c r="AB227" s="146"/>
      <c r="AC227" s="146"/>
      <c r="AD227" s="146"/>
      <c r="AE227" s="146"/>
      <c r="AF227" s="146"/>
      <c r="AG227" s="146"/>
      <c r="AH227" s="146"/>
      <c r="AI227" s="142"/>
      <c r="AJ227" s="456"/>
      <c r="AK227" s="456"/>
      <c r="AL227" s="456"/>
      <c r="AM227" s="456"/>
      <c r="AN227" s="456"/>
      <c r="AO227" s="456"/>
      <c r="AP227" s="456"/>
      <c r="AQ227" s="456"/>
      <c r="AR227" s="456"/>
      <c r="AS227" s="456"/>
      <c r="AT227" s="456"/>
      <c r="AU227" s="456"/>
      <c r="AV227" s="456"/>
      <c r="AW227" s="456"/>
      <c r="AX227" s="456"/>
      <c r="AY227" s="456"/>
      <c r="AZ227" s="169"/>
      <c r="BA227" s="809" t="s">
        <v>96</v>
      </c>
      <c r="BB227" s="597" t="s">
        <v>62</v>
      </c>
      <c r="BC227" s="40" t="s">
        <v>36</v>
      </c>
      <c r="BD227" s="36" t="s">
        <v>36</v>
      </c>
      <c r="BE227" s="36" t="s">
        <v>36</v>
      </c>
      <c r="BF227" s="36" t="s">
        <v>36</v>
      </c>
      <c r="BG227" s="31" t="s">
        <v>36</v>
      </c>
      <c r="BH227" s="40" t="s">
        <v>36</v>
      </c>
      <c r="BI227" s="36" t="s">
        <v>36</v>
      </c>
      <c r="BJ227" s="36" t="s">
        <v>36</v>
      </c>
      <c r="BK227" s="36" t="s">
        <v>36</v>
      </c>
      <c r="BL227" s="31" t="s">
        <v>36</v>
      </c>
      <c r="BM227" s="40" t="s">
        <v>36</v>
      </c>
      <c r="BN227" s="36" t="s">
        <v>36</v>
      </c>
      <c r="BO227" s="36" t="s">
        <v>36</v>
      </c>
      <c r="BP227" s="36" t="s">
        <v>36</v>
      </c>
      <c r="BQ227" s="31" t="s">
        <v>36</v>
      </c>
      <c r="BR227" s="40" t="s">
        <v>36</v>
      </c>
      <c r="BS227" s="36" t="s">
        <v>36</v>
      </c>
      <c r="BT227" s="36" t="s">
        <v>36</v>
      </c>
      <c r="BU227" s="36" t="s">
        <v>36</v>
      </c>
      <c r="BV227" s="36" t="s">
        <v>36</v>
      </c>
      <c r="BW227" s="36" t="s">
        <v>36</v>
      </c>
      <c r="BX227" s="36" t="s">
        <v>36</v>
      </c>
      <c r="BY227" s="25" t="s">
        <v>36</v>
      </c>
      <c r="BZ227" s="25" t="s">
        <v>36</v>
      </c>
      <c r="CA227" s="25" t="s">
        <v>36</v>
      </c>
      <c r="CB227" s="25" t="s">
        <v>36</v>
      </c>
      <c r="CC227" s="25" t="s">
        <v>36</v>
      </c>
      <c r="CD227" s="25" t="s">
        <v>36</v>
      </c>
      <c r="CE227" s="25" t="s">
        <v>36</v>
      </c>
      <c r="CF227" s="25" t="s">
        <v>36</v>
      </c>
      <c r="CG227" s="25" t="s">
        <v>36</v>
      </c>
      <c r="CH227" s="25" t="s">
        <v>36</v>
      </c>
      <c r="CI227" s="25" t="s">
        <v>36</v>
      </c>
      <c r="CJ227" s="4"/>
      <c r="CK227" s="4"/>
      <c r="CL227" s="4"/>
      <c r="CM227" s="4"/>
      <c r="CN227" s="4"/>
      <c r="CO227" s="4"/>
      <c r="CP227" s="4"/>
      <c r="CQ227" s="4"/>
      <c r="CR227" s="4"/>
      <c r="CS227" s="4"/>
      <c r="CT227" s="4"/>
      <c r="CU227" s="4"/>
      <c r="CV227" s="4"/>
      <c r="CW227" s="4"/>
      <c r="CX227" s="4"/>
      <c r="CY227" s="4"/>
      <c r="CZ227" s="4"/>
    </row>
    <row r="228" s="331" customFormat="true" ht="15" customHeight="true" x14ac:dyDescent="0.2">
      <c r="A228" s="135"/>
      <c r="B228" s="129"/>
      <c r="C228" s="112"/>
      <c r="D228" s="111"/>
      <c r="E228" s="111"/>
      <c r="F228" s="111"/>
      <c r="G228" s="110"/>
      <c r="H228" s="109"/>
      <c r="I228" s="111"/>
      <c r="J228" s="111"/>
      <c r="K228" s="111"/>
      <c r="L228" s="108"/>
      <c r="M228" s="112"/>
      <c r="N228" s="111"/>
      <c r="O228" s="111"/>
      <c r="P228" s="111"/>
      <c r="Q228" s="110"/>
      <c r="R228" s="109"/>
      <c r="S228" s="111"/>
      <c r="T228" s="111"/>
      <c r="U228" s="111"/>
      <c r="V228" s="111"/>
      <c r="W228" s="111"/>
      <c r="X228" s="111"/>
      <c r="Y228" s="111"/>
      <c r="Z228" s="111"/>
      <c r="AA228" s="111"/>
      <c r="AB228" s="111"/>
      <c r="AC228" s="111"/>
      <c r="AD228" s="111"/>
      <c r="AE228" s="111"/>
      <c r="AF228" s="111"/>
      <c r="AG228" s="111"/>
      <c r="AH228" s="111"/>
      <c r="AI228" s="108"/>
      <c r="AJ228" s="456"/>
      <c r="AK228" s="456"/>
      <c r="AL228" s="456"/>
      <c r="AM228" s="456"/>
      <c r="AN228" s="456"/>
      <c r="AO228" s="456"/>
      <c r="AP228" s="456"/>
      <c r="AQ228" s="456"/>
      <c r="AR228" s="456"/>
      <c r="AS228" s="456"/>
      <c r="AT228" s="456"/>
      <c r="AU228" s="456"/>
      <c r="AV228" s="456"/>
      <c r="AW228" s="456"/>
      <c r="AX228" s="456"/>
      <c r="AY228" s="456"/>
      <c r="AZ228" s="169"/>
      <c r="BA228" s="809"/>
      <c r="BB228" s="597" t="s">
        <v>93</v>
      </c>
      <c r="BC228" s="40" t="s">
        <v>36</v>
      </c>
      <c r="BD228" s="36" t="s">
        <v>36</v>
      </c>
      <c r="BE228" s="36" t="s">
        <v>36</v>
      </c>
      <c r="BF228" s="36" t="s">
        <v>36</v>
      </c>
      <c r="BG228" s="31" t="s">
        <v>36</v>
      </c>
      <c r="BH228" s="40" t="s">
        <v>36</v>
      </c>
      <c r="BI228" s="36" t="s">
        <v>36</v>
      </c>
      <c r="BJ228" s="36" t="s">
        <v>36</v>
      </c>
      <c r="BK228" s="36" t="s">
        <v>36</v>
      </c>
      <c r="BL228" s="31" t="s">
        <v>36</v>
      </c>
      <c r="BM228" s="40" t="s">
        <v>36</v>
      </c>
      <c r="BN228" s="36" t="s">
        <v>36</v>
      </c>
      <c r="BO228" s="36" t="s">
        <v>36</v>
      </c>
      <c r="BP228" s="36" t="s">
        <v>36</v>
      </c>
      <c r="BQ228" s="31" t="s">
        <v>36</v>
      </c>
      <c r="BR228" s="40" t="s">
        <v>36</v>
      </c>
      <c r="BS228" s="36" t="s">
        <v>36</v>
      </c>
      <c r="BT228" s="36" t="s">
        <v>36</v>
      </c>
      <c r="BU228" s="36" t="s">
        <v>36</v>
      </c>
      <c r="BV228" s="36" t="s">
        <v>36</v>
      </c>
      <c r="BW228" s="36" t="s">
        <v>36</v>
      </c>
      <c r="BX228" s="36" t="s">
        <v>36</v>
      </c>
      <c r="BY228" s="25" t="s">
        <v>36</v>
      </c>
      <c r="BZ228" s="25" t="s">
        <v>36</v>
      </c>
      <c r="CA228" s="25" t="s">
        <v>36</v>
      </c>
      <c r="CB228" s="25" t="s">
        <v>36</v>
      </c>
      <c r="CC228" s="25" t="s">
        <v>36</v>
      </c>
      <c r="CD228" s="25" t="s">
        <v>36</v>
      </c>
      <c r="CE228" s="25" t="s">
        <v>36</v>
      </c>
      <c r="CF228" s="25" t="s">
        <v>36</v>
      </c>
      <c r="CG228" s="25" t="s">
        <v>36</v>
      </c>
      <c r="CH228" s="25" t="s">
        <v>36</v>
      </c>
      <c r="CI228" s="25" t="s">
        <v>36</v>
      </c>
      <c r="CJ228" s="4"/>
      <c r="CK228" s="4"/>
      <c r="CL228" s="4"/>
      <c r="CM228" s="4"/>
      <c r="CN228" s="4"/>
      <c r="CO228" s="4"/>
      <c r="CP228" s="4"/>
      <c r="CQ228" s="4"/>
      <c r="CR228" s="4"/>
      <c r="CS228" s="4"/>
      <c r="CT228" s="4"/>
      <c r="CU228" s="4"/>
      <c r="CV228" s="4"/>
      <c r="CW228" s="4"/>
      <c r="CX228" s="4"/>
      <c r="CY228" s="4"/>
      <c r="CZ228" s="4"/>
    </row>
    <row r="229" s="331" customFormat="true" ht="15" customHeight="true" x14ac:dyDescent="0.2">
      <c r="A229" s="135"/>
      <c r="B229" s="129"/>
      <c r="C229" s="112"/>
      <c r="D229" s="111"/>
      <c r="E229" s="111"/>
      <c r="F229" s="111"/>
      <c r="G229" s="110"/>
      <c r="H229" s="109"/>
      <c r="I229" s="111"/>
      <c r="J229" s="111"/>
      <c r="K229" s="111"/>
      <c r="L229" s="108"/>
      <c r="M229" s="112"/>
      <c r="N229" s="111"/>
      <c r="O229" s="111"/>
      <c r="P229" s="111"/>
      <c r="Q229" s="110"/>
      <c r="R229" s="109"/>
      <c r="S229" s="111"/>
      <c r="T229" s="111"/>
      <c r="U229" s="111"/>
      <c r="V229" s="111"/>
      <c r="W229" s="111"/>
      <c r="X229" s="111"/>
      <c r="Y229" s="111"/>
      <c r="Z229" s="111"/>
      <c r="AA229" s="111"/>
      <c r="AB229" s="111"/>
      <c r="AC229" s="111"/>
      <c r="AD229" s="111"/>
      <c r="AE229" s="111"/>
      <c r="AF229" s="111"/>
      <c r="AG229" s="111"/>
      <c r="AH229" s="111"/>
      <c r="AI229" s="108"/>
      <c r="AJ229" s="456"/>
      <c r="AK229" s="456"/>
      <c r="AL229" s="456"/>
      <c r="AM229" s="456"/>
      <c r="AN229" s="456"/>
      <c r="AO229" s="456"/>
      <c r="AP229" s="456"/>
      <c r="AQ229" s="456"/>
      <c r="AR229" s="456"/>
      <c r="AS229" s="456"/>
      <c r="AT229" s="456"/>
      <c r="AU229" s="456"/>
      <c r="AV229" s="456"/>
      <c r="AW229" s="456"/>
      <c r="AX229" s="456"/>
      <c r="AY229" s="456"/>
      <c r="AZ229" s="169"/>
      <c r="BA229" s="809"/>
      <c r="BB229" s="597" t="s">
        <v>94</v>
      </c>
      <c r="BC229" s="40" t="s">
        <v>36</v>
      </c>
      <c r="BD229" s="36" t="s">
        <v>36</v>
      </c>
      <c r="BE229" s="36" t="s">
        <v>36</v>
      </c>
      <c r="BF229" s="36" t="s">
        <v>36</v>
      </c>
      <c r="BG229" s="31" t="s">
        <v>36</v>
      </c>
      <c r="BH229" s="40" t="s">
        <v>36</v>
      </c>
      <c r="BI229" s="36" t="s">
        <v>36</v>
      </c>
      <c r="BJ229" s="36" t="s">
        <v>36</v>
      </c>
      <c r="BK229" s="36" t="s">
        <v>36</v>
      </c>
      <c r="BL229" s="31" t="s">
        <v>36</v>
      </c>
      <c r="BM229" s="40" t="s">
        <v>36</v>
      </c>
      <c r="BN229" s="36" t="s">
        <v>36</v>
      </c>
      <c r="BO229" s="36" t="s">
        <v>36</v>
      </c>
      <c r="BP229" s="36" t="s">
        <v>36</v>
      </c>
      <c r="BQ229" s="31" t="s">
        <v>36</v>
      </c>
      <c r="BR229" s="40" t="s">
        <v>36</v>
      </c>
      <c r="BS229" s="36" t="s">
        <v>36</v>
      </c>
      <c r="BT229" s="36" t="s">
        <v>36</v>
      </c>
      <c r="BU229" s="36" t="s">
        <v>36</v>
      </c>
      <c r="BV229" s="36" t="s">
        <v>36</v>
      </c>
      <c r="BW229" s="36" t="s">
        <v>36</v>
      </c>
      <c r="BX229" s="36" t="s">
        <v>36</v>
      </c>
      <c r="BY229" s="25" t="s">
        <v>36</v>
      </c>
      <c r="BZ229" s="25" t="s">
        <v>36</v>
      </c>
      <c r="CA229" s="25" t="s">
        <v>36</v>
      </c>
      <c r="CB229" s="25" t="s">
        <v>36</v>
      </c>
      <c r="CC229" s="25" t="s">
        <v>36</v>
      </c>
      <c r="CD229" s="25" t="s">
        <v>36</v>
      </c>
      <c r="CE229" s="25" t="s">
        <v>36</v>
      </c>
      <c r="CF229" s="25" t="s">
        <v>36</v>
      </c>
      <c r="CG229" s="25" t="s">
        <v>36</v>
      </c>
      <c r="CH229" s="25" t="s">
        <v>36</v>
      </c>
      <c r="CI229" s="25" t="s">
        <v>36</v>
      </c>
      <c r="CJ229" s="4"/>
      <c r="CK229" s="4"/>
      <c r="CL229" s="4"/>
      <c r="CM229" s="4"/>
      <c r="CN229" s="4"/>
      <c r="CO229" s="4"/>
      <c r="CP229" s="4"/>
      <c r="CQ229" s="4"/>
      <c r="CR229" s="4"/>
      <c r="CS229" s="4"/>
      <c r="CT229" s="4"/>
      <c r="CU229" s="4"/>
      <c r="CV229" s="4"/>
      <c r="CW229" s="4"/>
      <c r="CX229" s="4"/>
      <c r="CY229" s="4"/>
      <c r="CZ229" s="4"/>
    </row>
    <row r="230" s="331" customFormat="true" ht="15" customHeight="true" x14ac:dyDescent="0.2">
      <c r="A230" s="135"/>
      <c r="B230" s="129"/>
      <c r="C230" s="112"/>
      <c r="D230" s="111"/>
      <c r="E230" s="111"/>
      <c r="F230" s="111"/>
      <c r="G230" s="110"/>
      <c r="H230" s="109"/>
      <c r="I230" s="111"/>
      <c r="J230" s="111"/>
      <c r="K230" s="111"/>
      <c r="L230" s="108"/>
      <c r="M230" s="112"/>
      <c r="N230" s="111"/>
      <c r="O230" s="111"/>
      <c r="P230" s="111"/>
      <c r="Q230" s="110"/>
      <c r="R230" s="109"/>
      <c r="S230" s="111"/>
      <c r="T230" s="111"/>
      <c r="U230" s="111"/>
      <c r="V230" s="111"/>
      <c r="W230" s="111"/>
      <c r="X230" s="111"/>
      <c r="Y230" s="111"/>
      <c r="Z230" s="111"/>
      <c r="AA230" s="111"/>
      <c r="AB230" s="111"/>
      <c r="AC230" s="111"/>
      <c r="AD230" s="111"/>
      <c r="AE230" s="111"/>
      <c r="AF230" s="111"/>
      <c r="AG230" s="111"/>
      <c r="AH230" s="111"/>
      <c r="AI230" s="108"/>
      <c r="AJ230" s="456"/>
      <c r="AK230" s="456"/>
      <c r="AL230" s="456"/>
      <c r="AM230" s="456"/>
      <c r="AN230" s="456"/>
      <c r="AO230" s="456"/>
      <c r="AP230" s="456"/>
      <c r="AQ230" s="456"/>
      <c r="AR230" s="456"/>
      <c r="AS230" s="456"/>
      <c r="AT230" s="456"/>
      <c r="AU230" s="456"/>
      <c r="AV230" s="456"/>
      <c r="AW230" s="456"/>
      <c r="AX230" s="456"/>
      <c r="AY230" s="456"/>
      <c r="AZ230" s="169"/>
      <c r="BA230" s="809"/>
      <c r="BB230" s="597" t="s">
        <v>95</v>
      </c>
      <c r="BC230" s="40" t="s">
        <v>36</v>
      </c>
      <c r="BD230" s="36" t="s">
        <v>36</v>
      </c>
      <c r="BE230" s="36" t="s">
        <v>36</v>
      </c>
      <c r="BF230" s="36" t="s">
        <v>36</v>
      </c>
      <c r="BG230" s="31" t="s">
        <v>36</v>
      </c>
      <c r="BH230" s="40" t="s">
        <v>36</v>
      </c>
      <c r="BI230" s="36" t="s">
        <v>36</v>
      </c>
      <c r="BJ230" s="36" t="s">
        <v>36</v>
      </c>
      <c r="BK230" s="36" t="s">
        <v>36</v>
      </c>
      <c r="BL230" s="31" t="s">
        <v>36</v>
      </c>
      <c r="BM230" s="40" t="s">
        <v>36</v>
      </c>
      <c r="BN230" s="36" t="s">
        <v>36</v>
      </c>
      <c r="BO230" s="36" t="s">
        <v>36</v>
      </c>
      <c r="BP230" s="36" t="s">
        <v>36</v>
      </c>
      <c r="BQ230" s="31" t="s">
        <v>36</v>
      </c>
      <c r="BR230" s="40" t="s">
        <v>36</v>
      </c>
      <c r="BS230" s="36" t="s">
        <v>36</v>
      </c>
      <c r="BT230" s="36" t="s">
        <v>36</v>
      </c>
      <c r="BU230" s="36" t="s">
        <v>36</v>
      </c>
      <c r="BV230" s="36" t="s">
        <v>36</v>
      </c>
      <c r="BW230" s="36" t="s">
        <v>36</v>
      </c>
      <c r="BX230" s="36" t="s">
        <v>36</v>
      </c>
      <c r="BY230" s="25" t="s">
        <v>36</v>
      </c>
      <c r="BZ230" s="25" t="s">
        <v>36</v>
      </c>
      <c r="CA230" s="25" t="s">
        <v>36</v>
      </c>
      <c r="CB230" s="25" t="s">
        <v>36</v>
      </c>
      <c r="CC230" s="25" t="s">
        <v>36</v>
      </c>
      <c r="CD230" s="25" t="s">
        <v>36</v>
      </c>
      <c r="CE230" s="25" t="s">
        <v>36</v>
      </c>
      <c r="CF230" s="25" t="s">
        <v>36</v>
      </c>
      <c r="CG230" s="25" t="s">
        <v>36</v>
      </c>
      <c r="CH230" s="25" t="s">
        <v>36</v>
      </c>
      <c r="CI230" s="25" t="s">
        <v>36</v>
      </c>
      <c r="CJ230" s="4"/>
      <c r="CK230" s="4"/>
      <c r="CL230" s="4"/>
      <c r="CM230" s="4"/>
      <c r="CN230" s="4"/>
      <c r="CO230" s="4"/>
      <c r="CP230" s="4"/>
      <c r="CQ230" s="4"/>
      <c r="CR230" s="4"/>
      <c r="CS230" s="4"/>
      <c r="CT230" s="4"/>
      <c r="CU230" s="4"/>
      <c r="CV230" s="4"/>
      <c r="CW230" s="4"/>
      <c r="CX230" s="4"/>
      <c r="CY230" s="4"/>
      <c r="CZ230" s="4"/>
    </row>
    <row r="231" s="331" customFormat="true" ht="15" customHeight="true" x14ac:dyDescent="0.2">
      <c r="A231" s="157"/>
      <c r="B231" s="128"/>
      <c r="C231" s="78"/>
      <c r="D231" s="149"/>
      <c r="E231" s="149"/>
      <c r="F231" s="149"/>
      <c r="G231" s="138"/>
      <c r="H231" s="77"/>
      <c r="I231" s="149"/>
      <c r="J231" s="149"/>
      <c r="K231" s="149"/>
      <c r="L231" s="144"/>
      <c r="M231" s="78"/>
      <c r="N231" s="149"/>
      <c r="O231" s="149"/>
      <c r="P231" s="149"/>
      <c r="Q231" s="138"/>
      <c r="R231" s="77"/>
      <c r="S231" s="149"/>
      <c r="T231" s="149"/>
      <c r="U231" s="149"/>
      <c r="V231" s="149"/>
      <c r="W231" s="149"/>
      <c r="X231" s="149"/>
      <c r="Y231" s="149"/>
      <c r="Z231" s="149"/>
      <c r="AA231" s="149"/>
      <c r="AB231" s="149"/>
      <c r="AC231" s="149"/>
      <c r="AD231" s="149"/>
      <c r="AE231" s="149"/>
      <c r="AF231" s="149"/>
      <c r="AG231" s="149"/>
      <c r="AH231" s="149"/>
      <c r="AI231" s="144"/>
      <c r="AJ231" s="456"/>
      <c r="AK231" s="456"/>
      <c r="AL231" s="456"/>
      <c r="AM231" s="456"/>
      <c r="AN231" s="456"/>
      <c r="AO231" s="456"/>
      <c r="AP231" s="456"/>
      <c r="AQ231" s="456"/>
      <c r="AR231" s="456"/>
      <c r="AS231" s="456"/>
      <c r="AT231" s="456"/>
      <c r="AU231" s="456"/>
      <c r="AV231" s="456"/>
      <c r="AW231" s="456"/>
      <c r="AX231" s="456"/>
      <c r="AY231" s="456"/>
      <c r="AZ231" s="169"/>
      <c r="BA231" s="167"/>
      <c r="BB231" s="597"/>
      <c r="BC231" s="468"/>
      <c r="BD231" s="453"/>
      <c r="BE231" s="453"/>
      <c r="BF231" s="453"/>
      <c r="BG231" s="472"/>
      <c r="BH231" s="468"/>
      <c r="BI231" s="453"/>
      <c r="BJ231" s="453"/>
      <c r="BK231" s="453"/>
      <c r="BL231" s="472"/>
      <c r="BM231" s="468"/>
      <c r="BN231" s="453"/>
      <c r="BO231" s="453"/>
      <c r="BP231" s="453"/>
      <c r="BQ231" s="472"/>
      <c r="BR231" s="468"/>
      <c r="BS231" s="453"/>
      <c r="BT231" s="453"/>
      <c r="BU231" s="453"/>
      <c r="BV231" s="453"/>
      <c r="BW231" s="453"/>
      <c r="BX231" s="453"/>
      <c r="BY231" s="454"/>
      <c r="BZ231" s="454"/>
      <c r="CA231" s="454"/>
      <c r="CB231" s="454"/>
      <c r="CC231" s="454"/>
      <c r="CD231" s="454"/>
      <c r="CE231" s="454"/>
      <c r="CF231" s="454"/>
      <c r="CG231" s="454"/>
      <c r="CH231" s="454"/>
      <c r="CI231" s="454"/>
      <c r="CJ231" s="3"/>
      <c r="CK231" s="3"/>
      <c r="CL231" s="3"/>
      <c r="CM231" s="3"/>
      <c r="CN231" s="3"/>
      <c r="CO231" s="3"/>
      <c r="CP231" s="3"/>
      <c r="CQ231" s="3"/>
      <c r="CR231" s="3"/>
      <c r="CS231" s="3"/>
      <c r="CT231" s="3"/>
      <c r="CU231" s="3"/>
      <c r="CV231" s="3"/>
      <c r="CW231" s="3"/>
      <c r="CX231" s="3"/>
      <c r="CY231" s="3"/>
      <c r="CZ231" s="3"/>
    </row>
    <row r="232" s="331" customFormat="true" ht="15" customHeight="true" x14ac:dyDescent="0.2">
      <c r="A232" s="157"/>
      <c r="B232" s="128"/>
      <c r="C232" s="78"/>
      <c r="D232" s="149"/>
      <c r="E232" s="149"/>
      <c r="F232" s="149"/>
      <c r="G232" s="138"/>
      <c r="H232" s="77"/>
      <c r="I232" s="149"/>
      <c r="J232" s="149"/>
      <c r="K232" s="149"/>
      <c r="L232" s="144"/>
      <c r="M232" s="78"/>
      <c r="N232" s="149"/>
      <c r="O232" s="149"/>
      <c r="P232" s="149"/>
      <c r="Q232" s="138"/>
      <c r="R232" s="77"/>
      <c r="S232" s="149"/>
      <c r="T232" s="149"/>
      <c r="U232" s="149"/>
      <c r="V232" s="149"/>
      <c r="W232" s="149"/>
      <c r="X232" s="149"/>
      <c r="Y232" s="149"/>
      <c r="Z232" s="149"/>
      <c r="AA232" s="149"/>
      <c r="AB232" s="149"/>
      <c r="AC232" s="149"/>
      <c r="AD232" s="149"/>
      <c r="AE232" s="149"/>
      <c r="AF232" s="149"/>
      <c r="AG232" s="149"/>
      <c r="AH232" s="149"/>
      <c r="AI232" s="144"/>
      <c r="AJ232" s="456"/>
      <c r="AK232" s="456"/>
      <c r="AL232" s="456"/>
      <c r="AM232" s="456"/>
      <c r="AN232" s="456"/>
      <c r="AO232" s="456"/>
      <c r="AP232" s="456"/>
      <c r="AQ232" s="456"/>
      <c r="AR232" s="456"/>
      <c r="AS232" s="456"/>
      <c r="AT232" s="456"/>
      <c r="AU232" s="456"/>
      <c r="AV232" s="456"/>
      <c r="AW232" s="456"/>
      <c r="AX232" s="456"/>
      <c r="AY232" s="456"/>
      <c r="AZ232" s="169"/>
      <c r="BA232" s="598"/>
      <c r="BB232" s="597"/>
      <c r="BC232" s="468"/>
      <c r="BD232" s="453"/>
      <c r="BE232" s="453"/>
      <c r="BF232" s="453"/>
      <c r="BG232" s="472"/>
      <c r="BH232" s="468"/>
      <c r="BI232" s="453"/>
      <c r="BJ232" s="453"/>
      <c r="BK232" s="453"/>
      <c r="BL232" s="472"/>
      <c r="BM232" s="468"/>
      <c r="BN232" s="453"/>
      <c r="BO232" s="453"/>
      <c r="BP232" s="453"/>
      <c r="BQ232" s="472"/>
      <c r="BR232" s="468"/>
      <c r="BS232" s="453"/>
      <c r="BT232" s="453"/>
      <c r="BU232" s="453"/>
      <c r="BV232" s="453"/>
      <c r="BW232" s="453"/>
      <c r="BX232" s="453"/>
      <c r="BY232" s="454"/>
      <c r="BZ232" s="454"/>
      <c r="CA232" s="454"/>
      <c r="CB232" s="454"/>
      <c r="CC232" s="454"/>
      <c r="CD232" s="454"/>
      <c r="CE232" s="454"/>
      <c r="CF232" s="454"/>
      <c r="CG232" s="454"/>
      <c r="CH232" s="454"/>
      <c r="CI232" s="454"/>
      <c r="CJ232" s="3"/>
      <c r="CK232" s="3"/>
      <c r="CL232" s="3"/>
      <c r="CM232" s="3"/>
      <c r="CN232" s="3"/>
      <c r="CO232" s="3"/>
      <c r="CP232" s="3"/>
      <c r="CQ232" s="3"/>
      <c r="CR232" s="3"/>
      <c r="CS232" s="3"/>
      <c r="CT232" s="3"/>
      <c r="CU232" s="3"/>
      <c r="CV232" s="3"/>
      <c r="CW232" s="3"/>
      <c r="CX232" s="3"/>
      <c r="CY232" s="3"/>
      <c r="CZ232" s="3"/>
    </row>
    <row r="233" s="331" customFormat="true" ht="15" customHeight="true" x14ac:dyDescent="0.2">
      <c r="A233" s="157"/>
      <c r="B233" s="128"/>
      <c r="C233" s="78"/>
      <c r="D233" s="149"/>
      <c r="E233" s="149"/>
      <c r="F233" s="149"/>
      <c r="G233" s="138"/>
      <c r="H233" s="77"/>
      <c r="I233" s="149"/>
      <c r="J233" s="149"/>
      <c r="K233" s="149"/>
      <c r="L233" s="144"/>
      <c r="M233" s="78"/>
      <c r="N233" s="149"/>
      <c r="O233" s="149"/>
      <c r="P233" s="149"/>
      <c r="Q233" s="138"/>
      <c r="R233" s="77"/>
      <c r="S233" s="149"/>
      <c r="T233" s="149"/>
      <c r="U233" s="149"/>
      <c r="V233" s="149"/>
      <c r="W233" s="149"/>
      <c r="X233" s="149"/>
      <c r="Y233" s="149"/>
      <c r="Z233" s="149"/>
      <c r="AA233" s="149"/>
      <c r="AB233" s="149"/>
      <c r="AC233" s="149"/>
      <c r="AD233" s="149"/>
      <c r="AE233" s="149"/>
      <c r="AF233" s="149"/>
      <c r="AG233" s="149"/>
      <c r="AH233" s="149"/>
      <c r="AI233" s="144"/>
      <c r="AJ233" s="456"/>
      <c r="AK233" s="456"/>
      <c r="AL233" s="456"/>
      <c r="AM233" s="456"/>
      <c r="AN233" s="456"/>
      <c r="AO233" s="456"/>
      <c r="AP233" s="456"/>
      <c r="AQ233" s="456"/>
      <c r="AR233" s="456"/>
      <c r="AS233" s="456"/>
      <c r="AT233" s="456"/>
      <c r="AU233" s="456"/>
      <c r="AV233" s="456"/>
      <c r="AW233" s="456"/>
      <c r="AX233" s="456"/>
      <c r="AY233" s="456"/>
      <c r="AZ233" s="169"/>
      <c r="BA233" s="598"/>
      <c r="BB233" s="597"/>
      <c r="BC233" s="468"/>
      <c r="BD233" s="453"/>
      <c r="BE233" s="453"/>
      <c r="BF233" s="453"/>
      <c r="BG233" s="472"/>
      <c r="BH233" s="468"/>
      <c r="BI233" s="453"/>
      <c r="BJ233" s="453"/>
      <c r="BK233" s="453"/>
      <c r="BL233" s="472"/>
      <c r="BM233" s="468"/>
      <c r="BN233" s="453"/>
      <c r="BO233" s="453"/>
      <c r="BP233" s="453"/>
      <c r="BQ233" s="472"/>
      <c r="BR233" s="468"/>
      <c r="BS233" s="453"/>
      <c r="BT233" s="453"/>
      <c r="BU233" s="453"/>
      <c r="BV233" s="453"/>
      <c r="BW233" s="453"/>
      <c r="BX233" s="453"/>
      <c r="BY233" s="454"/>
      <c r="BZ233" s="454"/>
      <c r="CA233" s="454"/>
      <c r="CB233" s="454"/>
      <c r="CC233" s="454"/>
      <c r="CD233" s="454"/>
      <c r="CE233" s="454"/>
      <c r="CF233" s="454"/>
      <c r="CG233" s="454"/>
      <c r="CH233" s="454"/>
      <c r="CI233" s="454"/>
      <c r="CJ233" s="3"/>
      <c r="CK233" s="3"/>
      <c r="CL233" s="3"/>
      <c r="CM233" s="3"/>
      <c r="CN233" s="3"/>
      <c r="CO233" s="3"/>
      <c r="CP233" s="3"/>
      <c r="CQ233" s="3"/>
      <c r="CR233" s="3"/>
      <c r="CS233" s="3"/>
      <c r="CT233" s="3"/>
      <c r="CU233" s="3"/>
      <c r="CV233" s="3"/>
      <c r="CW233" s="3"/>
      <c r="CX233" s="3"/>
      <c r="CY233" s="3"/>
      <c r="CZ233" s="3"/>
    </row>
    <row r="234" s="331" customFormat="true" ht="15" customHeight="true" x14ac:dyDescent="0.2">
      <c r="A234" s="157"/>
      <c r="B234" s="128"/>
      <c r="C234" s="78"/>
      <c r="D234" s="149"/>
      <c r="E234" s="149"/>
      <c r="F234" s="149"/>
      <c r="G234" s="138"/>
      <c r="H234" s="77"/>
      <c r="I234" s="149"/>
      <c r="J234" s="149"/>
      <c r="K234" s="149"/>
      <c r="L234" s="144"/>
      <c r="M234" s="78"/>
      <c r="N234" s="149"/>
      <c r="O234" s="149"/>
      <c r="P234" s="149"/>
      <c r="Q234" s="138"/>
      <c r="R234" s="77"/>
      <c r="S234" s="149"/>
      <c r="T234" s="149"/>
      <c r="U234" s="149"/>
      <c r="V234" s="149"/>
      <c r="W234" s="149"/>
      <c r="X234" s="149"/>
      <c r="Y234" s="149"/>
      <c r="Z234" s="149"/>
      <c r="AA234" s="149"/>
      <c r="AB234" s="149"/>
      <c r="AC234" s="149"/>
      <c r="AD234" s="149"/>
      <c r="AE234" s="149"/>
      <c r="AF234" s="149"/>
      <c r="AG234" s="149"/>
      <c r="AH234" s="149"/>
      <c r="AI234" s="144"/>
      <c r="AJ234" s="456"/>
      <c r="AK234" s="456"/>
      <c r="AL234" s="456"/>
      <c r="AM234" s="456"/>
      <c r="AN234" s="456"/>
      <c r="AO234" s="456"/>
      <c r="AP234" s="456"/>
      <c r="AQ234" s="456"/>
      <c r="AR234" s="456"/>
      <c r="AS234" s="456"/>
      <c r="AT234" s="456"/>
      <c r="AU234" s="456"/>
      <c r="AV234" s="456"/>
      <c r="AW234" s="456"/>
      <c r="AX234" s="456"/>
      <c r="AY234" s="456"/>
      <c r="AZ234" s="169"/>
      <c r="BA234" s="598"/>
      <c r="BB234" s="597"/>
      <c r="BC234" s="468"/>
      <c r="BD234" s="453"/>
      <c r="BE234" s="453"/>
      <c r="BF234" s="453"/>
      <c r="BG234" s="472"/>
      <c r="BH234" s="468"/>
      <c r="BI234" s="453"/>
      <c r="BJ234" s="453"/>
      <c r="BK234" s="453"/>
      <c r="BL234" s="472"/>
      <c r="BM234" s="468"/>
      <c r="BN234" s="453"/>
      <c r="BO234" s="453"/>
      <c r="BP234" s="453"/>
      <c r="BQ234" s="472"/>
      <c r="BR234" s="468"/>
      <c r="BS234" s="453"/>
      <c r="BT234" s="453"/>
      <c r="BU234" s="453"/>
      <c r="BV234" s="453"/>
      <c r="BW234" s="453"/>
      <c r="BX234" s="453"/>
      <c r="BY234" s="454"/>
      <c r="BZ234" s="454"/>
      <c r="CA234" s="454"/>
      <c r="CB234" s="454"/>
      <c r="CC234" s="454"/>
      <c r="CD234" s="454"/>
      <c r="CE234" s="454"/>
      <c r="CF234" s="454"/>
      <c r="CG234" s="454"/>
      <c r="CH234" s="454"/>
      <c r="CI234" s="454"/>
      <c r="CJ234" s="3"/>
      <c r="CK234" s="3"/>
      <c r="CL234" s="3"/>
      <c r="CM234" s="3"/>
      <c r="CN234" s="3"/>
      <c r="CO234" s="3"/>
      <c r="CP234" s="3"/>
      <c r="CQ234" s="3"/>
      <c r="CR234" s="3"/>
      <c r="CS234" s="3"/>
      <c r="CT234" s="3"/>
      <c r="CU234" s="3"/>
      <c r="CV234" s="3"/>
      <c r="CW234" s="3"/>
      <c r="CX234" s="3"/>
      <c r="CY234" s="3"/>
      <c r="CZ234" s="3"/>
    </row>
    <row r="235" s="331" customFormat="true" ht="15" customHeight="true" x14ac:dyDescent="0.2">
      <c r="A235" s="157"/>
      <c r="B235" s="128"/>
      <c r="C235" s="78"/>
      <c r="D235" s="149"/>
      <c r="E235" s="149"/>
      <c r="F235" s="149"/>
      <c r="G235" s="138"/>
      <c r="H235" s="77"/>
      <c r="I235" s="149"/>
      <c r="J235" s="149"/>
      <c r="K235" s="149"/>
      <c r="L235" s="144"/>
      <c r="M235" s="78"/>
      <c r="N235" s="149"/>
      <c r="O235" s="149"/>
      <c r="P235" s="149"/>
      <c r="Q235" s="138"/>
      <c r="R235" s="77"/>
      <c r="S235" s="149"/>
      <c r="T235" s="149"/>
      <c r="U235" s="149"/>
      <c r="V235" s="149"/>
      <c r="W235" s="149"/>
      <c r="X235" s="149"/>
      <c r="Y235" s="149"/>
      <c r="Z235" s="149"/>
      <c r="AA235" s="149"/>
      <c r="AB235" s="149"/>
      <c r="AC235" s="149"/>
      <c r="AD235" s="149"/>
      <c r="AE235" s="149"/>
      <c r="AF235" s="149"/>
      <c r="AG235" s="149"/>
      <c r="AH235" s="149"/>
      <c r="AI235" s="144"/>
      <c r="AJ235" s="456"/>
      <c r="AK235" s="456"/>
      <c r="AL235" s="456"/>
      <c r="AM235" s="456"/>
      <c r="AN235" s="456"/>
      <c r="AO235" s="456"/>
      <c r="AP235" s="456"/>
      <c r="AQ235" s="456"/>
      <c r="AR235" s="456"/>
      <c r="AS235" s="456"/>
      <c r="AT235" s="456"/>
      <c r="AU235" s="456"/>
      <c r="AV235" s="456"/>
      <c r="AW235" s="456"/>
      <c r="AX235" s="456"/>
      <c r="AY235" s="456"/>
      <c r="AZ235" s="169"/>
      <c r="BA235" s="598"/>
      <c r="BB235" s="597"/>
      <c r="BC235" s="468"/>
      <c r="BD235" s="453"/>
      <c r="BE235" s="453"/>
      <c r="BF235" s="453"/>
      <c r="BG235" s="472"/>
      <c r="BH235" s="468"/>
      <c r="BI235" s="453"/>
      <c r="BJ235" s="453"/>
      <c r="BK235" s="453"/>
      <c r="BL235" s="472"/>
      <c r="BM235" s="468"/>
      <c r="BN235" s="453"/>
      <c r="BO235" s="453"/>
      <c r="BP235" s="453"/>
      <c r="BQ235" s="472"/>
      <c r="BR235" s="468"/>
      <c r="BS235" s="453"/>
      <c r="BT235" s="453"/>
      <c r="BU235" s="453"/>
      <c r="BV235" s="453"/>
      <c r="BW235" s="453"/>
      <c r="BX235" s="453"/>
      <c r="BY235" s="454"/>
      <c r="BZ235" s="454"/>
      <c r="CA235" s="454"/>
      <c r="CB235" s="454"/>
      <c r="CC235" s="454"/>
      <c r="CD235" s="454"/>
      <c r="CE235" s="454"/>
      <c r="CF235" s="454"/>
      <c r="CG235" s="454"/>
      <c r="CH235" s="454"/>
      <c r="CI235" s="454"/>
      <c r="CJ235" s="3"/>
      <c r="CK235" s="3"/>
      <c r="CL235" s="3"/>
      <c r="CM235" s="3"/>
      <c r="CN235" s="3"/>
      <c r="CO235" s="3"/>
      <c r="CP235" s="3"/>
      <c r="CQ235" s="3"/>
      <c r="CR235" s="3"/>
      <c r="CS235" s="3"/>
      <c r="CT235" s="3"/>
      <c r="CU235" s="3"/>
      <c r="CV235" s="3"/>
      <c r="CW235" s="3"/>
      <c r="CX235" s="3"/>
      <c r="CY235" s="3"/>
      <c r="CZ235" s="3"/>
    </row>
    <row r="236" s="331" customFormat="true" ht="15" customHeight="true" x14ac:dyDescent="0.2">
      <c r="A236" s="157"/>
      <c r="B236" s="128"/>
      <c r="C236" s="78"/>
      <c r="D236" s="149"/>
      <c r="E236" s="149"/>
      <c r="F236" s="149"/>
      <c r="G236" s="138"/>
      <c r="H236" s="77"/>
      <c r="I236" s="149"/>
      <c r="J236" s="149"/>
      <c r="K236" s="149"/>
      <c r="L236" s="144"/>
      <c r="M236" s="78"/>
      <c r="N236" s="149"/>
      <c r="O236" s="149"/>
      <c r="P236" s="149"/>
      <c r="Q236" s="138"/>
      <c r="R236" s="77"/>
      <c r="S236" s="149"/>
      <c r="T236" s="149"/>
      <c r="U236" s="149"/>
      <c r="V236" s="149"/>
      <c r="W236" s="149"/>
      <c r="X236" s="149"/>
      <c r="Y236" s="149"/>
      <c r="Z236" s="149"/>
      <c r="AA236" s="149"/>
      <c r="AB236" s="149"/>
      <c r="AC236" s="149"/>
      <c r="AD236" s="149"/>
      <c r="AE236" s="149"/>
      <c r="AF236" s="149"/>
      <c r="AG236" s="149"/>
      <c r="AH236" s="149"/>
      <c r="AI236" s="144"/>
      <c r="AJ236" s="456"/>
      <c r="AK236" s="456"/>
      <c r="AL236" s="456"/>
      <c r="AM236" s="456"/>
      <c r="AN236" s="456"/>
      <c r="AO236" s="456"/>
      <c r="AP236" s="456"/>
      <c r="AQ236" s="456"/>
      <c r="AR236" s="456"/>
      <c r="AS236" s="456"/>
      <c r="AT236" s="456"/>
      <c r="AU236" s="456"/>
      <c r="AV236" s="456"/>
      <c r="AW236" s="456"/>
      <c r="AX236" s="456"/>
      <c r="AY236" s="456"/>
      <c r="AZ236" s="169"/>
      <c r="BA236" s="598"/>
      <c r="BB236" s="597"/>
      <c r="BC236" s="468"/>
      <c r="BD236" s="453"/>
      <c r="BE236" s="453"/>
      <c r="BF236" s="453"/>
      <c r="BG236" s="472"/>
      <c r="BH236" s="468"/>
      <c r="BI236" s="453"/>
      <c r="BJ236" s="453"/>
      <c r="BK236" s="453"/>
      <c r="BL236" s="472"/>
      <c r="BM236" s="468"/>
      <c r="BN236" s="453"/>
      <c r="BO236" s="453"/>
      <c r="BP236" s="453"/>
      <c r="BQ236" s="472"/>
      <c r="BR236" s="468"/>
      <c r="BS236" s="453"/>
      <c r="BT236" s="453"/>
      <c r="BU236" s="453"/>
      <c r="BV236" s="453"/>
      <c r="BW236" s="453"/>
      <c r="BX236" s="453"/>
      <c r="BY236" s="454"/>
      <c r="BZ236" s="454"/>
      <c r="CA236" s="454"/>
      <c r="CB236" s="454"/>
      <c r="CC236" s="454"/>
      <c r="CD236" s="454"/>
      <c r="CE236" s="454"/>
      <c r="CF236" s="454"/>
      <c r="CG236" s="454"/>
      <c r="CH236" s="454"/>
      <c r="CI236" s="454"/>
      <c r="CJ236" s="3"/>
      <c r="CK236" s="3"/>
      <c r="CL236" s="3"/>
      <c r="CM236" s="3"/>
      <c r="CN236" s="3"/>
      <c r="CO236" s="3"/>
      <c r="CP236" s="3"/>
      <c r="CQ236" s="3"/>
      <c r="CR236" s="3"/>
      <c r="CS236" s="3"/>
      <c r="CT236" s="3"/>
      <c r="CU236" s="3"/>
      <c r="CV236" s="3"/>
      <c r="CW236" s="3"/>
      <c r="CX236" s="3"/>
      <c r="CY236" s="3"/>
      <c r="CZ236" s="3"/>
    </row>
    <row r="237" s="331" customFormat="true" ht="15" customHeight="true" x14ac:dyDescent="0.2">
      <c r="A237" s="157"/>
      <c r="B237" s="128"/>
      <c r="C237" s="78"/>
      <c r="D237" s="149"/>
      <c r="E237" s="149"/>
      <c r="F237" s="149"/>
      <c r="G237" s="138"/>
      <c r="H237" s="77"/>
      <c r="I237" s="149"/>
      <c r="J237" s="149"/>
      <c r="K237" s="149"/>
      <c r="L237" s="144"/>
      <c r="M237" s="78"/>
      <c r="N237" s="149"/>
      <c r="O237" s="149"/>
      <c r="P237" s="149"/>
      <c r="Q237" s="138"/>
      <c r="R237" s="77"/>
      <c r="S237" s="149"/>
      <c r="T237" s="149"/>
      <c r="U237" s="149"/>
      <c r="V237" s="149"/>
      <c r="W237" s="149"/>
      <c r="X237" s="149"/>
      <c r="Y237" s="149"/>
      <c r="Z237" s="149"/>
      <c r="AA237" s="149"/>
      <c r="AB237" s="149"/>
      <c r="AC237" s="149"/>
      <c r="AD237" s="149"/>
      <c r="AE237" s="149"/>
      <c r="AF237" s="149"/>
      <c r="AG237" s="149"/>
      <c r="AH237" s="149"/>
      <c r="AI237" s="144"/>
      <c r="AJ237" s="456"/>
      <c r="AK237" s="456"/>
      <c r="AL237" s="456"/>
      <c r="AM237" s="456"/>
      <c r="AN237" s="456"/>
      <c r="AO237" s="456"/>
      <c r="AP237" s="456"/>
      <c r="AQ237" s="456"/>
      <c r="AR237" s="456"/>
      <c r="AS237" s="456"/>
      <c r="AT237" s="456"/>
      <c r="AU237" s="456"/>
      <c r="AV237" s="456"/>
      <c r="AW237" s="456"/>
      <c r="AX237" s="456"/>
      <c r="AY237" s="456"/>
      <c r="AZ237" s="169"/>
      <c r="BA237" s="598"/>
      <c r="BB237" s="597"/>
      <c r="BC237" s="468"/>
      <c r="BD237" s="453"/>
      <c r="BE237" s="453"/>
      <c r="BF237" s="453"/>
      <c r="BG237" s="472"/>
      <c r="BH237" s="468"/>
      <c r="BI237" s="453"/>
      <c r="BJ237" s="453"/>
      <c r="BK237" s="453"/>
      <c r="BL237" s="472"/>
      <c r="BM237" s="468"/>
      <c r="BN237" s="453"/>
      <c r="BO237" s="453"/>
      <c r="BP237" s="453"/>
      <c r="BQ237" s="472"/>
      <c r="BR237" s="468"/>
      <c r="BS237" s="453"/>
      <c r="BT237" s="453"/>
      <c r="BU237" s="453"/>
      <c r="BV237" s="453"/>
      <c r="BW237" s="453"/>
      <c r="BX237" s="453"/>
      <c r="BY237" s="454"/>
      <c r="BZ237" s="454"/>
      <c r="CA237" s="454"/>
      <c r="CB237" s="454"/>
      <c r="CC237" s="454"/>
      <c r="CD237" s="454"/>
      <c r="CE237" s="454"/>
      <c r="CF237" s="454"/>
      <c r="CG237" s="454"/>
      <c r="CH237" s="454"/>
      <c r="CI237" s="454"/>
      <c r="CJ237" s="3"/>
      <c r="CK237" s="3"/>
      <c r="CL237" s="3"/>
      <c r="CM237" s="3"/>
      <c r="CN237" s="3"/>
      <c r="CO237" s="3"/>
      <c r="CP237" s="3"/>
      <c r="CQ237" s="3"/>
      <c r="CR237" s="3"/>
      <c r="CS237" s="3"/>
      <c r="CT237" s="3"/>
      <c r="CU237" s="3"/>
      <c r="CV237" s="3"/>
      <c r="CW237" s="3"/>
      <c r="CX237" s="3"/>
      <c r="CY237" s="3"/>
      <c r="CZ237" s="3"/>
    </row>
    <row r="238" s="331" customFormat="true" ht="15" customHeight="true" x14ac:dyDescent="0.2">
      <c r="A238" s="157"/>
      <c r="B238" s="128"/>
      <c r="C238" s="78"/>
      <c r="D238" s="149"/>
      <c r="E238" s="149"/>
      <c r="F238" s="149"/>
      <c r="G238" s="138"/>
      <c r="H238" s="77"/>
      <c r="I238" s="149"/>
      <c r="J238" s="149"/>
      <c r="K238" s="149"/>
      <c r="L238" s="144"/>
      <c r="M238" s="78"/>
      <c r="N238" s="149"/>
      <c r="O238" s="149"/>
      <c r="P238" s="149"/>
      <c r="Q238" s="138"/>
      <c r="R238" s="77"/>
      <c r="S238" s="149"/>
      <c r="T238" s="149"/>
      <c r="U238" s="149"/>
      <c r="V238" s="149"/>
      <c r="W238" s="149"/>
      <c r="X238" s="149"/>
      <c r="Y238" s="149"/>
      <c r="Z238" s="149"/>
      <c r="AA238" s="149"/>
      <c r="AB238" s="149"/>
      <c r="AC238" s="149"/>
      <c r="AD238" s="149"/>
      <c r="AE238" s="149"/>
      <c r="AF238" s="149"/>
      <c r="AG238" s="149"/>
      <c r="AH238" s="149"/>
      <c r="AI238" s="144"/>
      <c r="AJ238" s="456"/>
      <c r="AK238" s="456"/>
      <c r="AL238" s="456"/>
      <c r="AM238" s="456"/>
      <c r="AN238" s="456"/>
      <c r="AO238" s="456"/>
      <c r="AP238" s="456"/>
      <c r="AQ238" s="456"/>
      <c r="AR238" s="456"/>
      <c r="AS238" s="456"/>
      <c r="AT238" s="456"/>
      <c r="AU238" s="456"/>
      <c r="AV238" s="456"/>
      <c r="AW238" s="456"/>
      <c r="AX238" s="456"/>
      <c r="AY238" s="456"/>
      <c r="AZ238" s="169"/>
      <c r="BA238" s="598"/>
      <c r="BB238" s="597"/>
      <c r="BC238" s="468"/>
      <c r="BD238" s="453"/>
      <c r="BE238" s="453"/>
      <c r="BF238" s="453"/>
      <c r="BG238" s="472"/>
      <c r="BH238" s="468"/>
      <c r="BI238" s="453"/>
      <c r="BJ238" s="453"/>
      <c r="BK238" s="453"/>
      <c r="BL238" s="472"/>
      <c r="BM238" s="468"/>
      <c r="BN238" s="453"/>
      <c r="BO238" s="453"/>
      <c r="BP238" s="453"/>
      <c r="BQ238" s="472"/>
      <c r="BR238" s="468"/>
      <c r="BS238" s="453"/>
      <c r="BT238" s="453"/>
      <c r="BU238" s="453"/>
      <c r="BV238" s="453"/>
      <c r="BW238" s="453"/>
      <c r="BX238" s="453"/>
      <c r="BY238" s="454"/>
      <c r="BZ238" s="454"/>
      <c r="CA238" s="454"/>
      <c r="CB238" s="454"/>
      <c r="CC238" s="454"/>
      <c r="CD238" s="454"/>
      <c r="CE238" s="454"/>
      <c r="CF238" s="454"/>
      <c r="CG238" s="454"/>
      <c r="CH238" s="454"/>
      <c r="CI238" s="454"/>
      <c r="CJ238" s="3"/>
      <c r="CK238" s="3"/>
      <c r="CL238" s="3"/>
      <c r="CM238" s="3"/>
      <c r="CN238" s="3"/>
      <c r="CO238" s="3"/>
      <c r="CP238" s="3"/>
      <c r="CQ238" s="3"/>
      <c r="CR238" s="3"/>
      <c r="CS238" s="3"/>
      <c r="CT238" s="3"/>
      <c r="CU238" s="3"/>
      <c r="CV238" s="3"/>
      <c r="CW238" s="3"/>
      <c r="CX238" s="3"/>
      <c r="CY238" s="3"/>
      <c r="CZ238" s="3"/>
    </row>
    <row r="239" s="331" customFormat="true" ht="15" customHeight="true" x14ac:dyDescent="0.2">
      <c r="A239" s="157"/>
      <c r="B239" s="128"/>
      <c r="C239" s="78"/>
      <c r="D239" s="149"/>
      <c r="E239" s="149"/>
      <c r="F239" s="149"/>
      <c r="G239" s="138"/>
      <c r="H239" s="77"/>
      <c r="I239" s="149"/>
      <c r="J239" s="149"/>
      <c r="K239" s="149"/>
      <c r="L239" s="144"/>
      <c r="M239" s="78"/>
      <c r="N239" s="149"/>
      <c r="O239" s="149"/>
      <c r="P239" s="149"/>
      <c r="Q239" s="138"/>
      <c r="R239" s="77"/>
      <c r="S239" s="149"/>
      <c r="T239" s="149"/>
      <c r="U239" s="149"/>
      <c r="V239" s="149"/>
      <c r="W239" s="149"/>
      <c r="X239" s="149"/>
      <c r="Y239" s="149"/>
      <c r="Z239" s="149"/>
      <c r="AA239" s="149"/>
      <c r="AB239" s="149"/>
      <c r="AC239" s="149"/>
      <c r="AD239" s="149"/>
      <c r="AE239" s="149"/>
      <c r="AF239" s="149"/>
      <c r="AG239" s="149"/>
      <c r="AH239" s="149"/>
      <c r="AI239" s="144"/>
      <c r="AJ239" s="456"/>
      <c r="AK239" s="456"/>
      <c r="AL239" s="456"/>
      <c r="AM239" s="456"/>
      <c r="AN239" s="456"/>
      <c r="AO239" s="456"/>
      <c r="AP239" s="456"/>
      <c r="AQ239" s="456"/>
      <c r="AR239" s="456"/>
      <c r="AS239" s="456"/>
      <c r="AT239" s="456"/>
      <c r="AU239" s="456"/>
      <c r="AV239" s="456"/>
      <c r="AW239" s="456"/>
      <c r="AX239" s="456"/>
      <c r="AY239" s="456"/>
      <c r="AZ239" s="169"/>
      <c r="BA239" s="598"/>
      <c r="BB239" s="597"/>
      <c r="BC239" s="468"/>
      <c r="BD239" s="453"/>
      <c r="BE239" s="453"/>
      <c r="BF239" s="453"/>
      <c r="BG239" s="472"/>
      <c r="BH239" s="468"/>
      <c r="BI239" s="453"/>
      <c r="BJ239" s="453"/>
      <c r="BK239" s="453"/>
      <c r="BL239" s="472"/>
      <c r="BM239" s="468"/>
      <c r="BN239" s="453"/>
      <c r="BO239" s="453"/>
      <c r="BP239" s="453"/>
      <c r="BQ239" s="472"/>
      <c r="BR239" s="468"/>
      <c r="BS239" s="453"/>
      <c r="BT239" s="453"/>
      <c r="BU239" s="453"/>
      <c r="BV239" s="453"/>
      <c r="BW239" s="453"/>
      <c r="BX239" s="453"/>
      <c r="BY239" s="454"/>
      <c r="BZ239" s="454"/>
      <c r="CA239" s="454"/>
      <c r="CB239" s="454"/>
      <c r="CC239" s="454"/>
      <c r="CD239" s="454"/>
      <c r="CE239" s="454"/>
      <c r="CF239" s="454"/>
      <c r="CG239" s="454"/>
      <c r="CH239" s="454"/>
      <c r="CI239" s="454"/>
      <c r="CJ239" s="3"/>
      <c r="CK239" s="3"/>
      <c r="CL239" s="3"/>
      <c r="CM239" s="3"/>
      <c r="CN239" s="3"/>
      <c r="CO239" s="3"/>
      <c r="CP239" s="3"/>
      <c r="CQ239" s="3"/>
      <c r="CR239" s="3"/>
      <c r="CS239" s="3"/>
      <c r="CT239" s="3"/>
      <c r="CU239" s="3"/>
      <c r="CV239" s="3"/>
      <c r="CW239" s="3"/>
      <c r="CX239" s="3"/>
      <c r="CY239" s="3"/>
      <c r="CZ239" s="3"/>
    </row>
    <row r="240" s="331" customFormat="true" ht="15" customHeight="true" x14ac:dyDescent="0.2">
      <c r="A240" s="157"/>
      <c r="B240" s="128"/>
      <c r="C240" s="78"/>
      <c r="D240" s="149"/>
      <c r="E240" s="149"/>
      <c r="F240" s="149"/>
      <c r="G240" s="138"/>
      <c r="H240" s="77"/>
      <c r="I240" s="149"/>
      <c r="J240" s="149"/>
      <c r="K240" s="149"/>
      <c r="L240" s="144"/>
      <c r="M240" s="78"/>
      <c r="N240" s="149"/>
      <c r="O240" s="149"/>
      <c r="P240" s="149"/>
      <c r="Q240" s="138"/>
      <c r="R240" s="77"/>
      <c r="S240" s="149"/>
      <c r="T240" s="149"/>
      <c r="U240" s="149"/>
      <c r="V240" s="149"/>
      <c r="W240" s="149"/>
      <c r="X240" s="149"/>
      <c r="Y240" s="149"/>
      <c r="Z240" s="149"/>
      <c r="AA240" s="149"/>
      <c r="AB240" s="149"/>
      <c r="AC240" s="149"/>
      <c r="AD240" s="149"/>
      <c r="AE240" s="149"/>
      <c r="AF240" s="149"/>
      <c r="AG240" s="149"/>
      <c r="AH240" s="149"/>
      <c r="AI240" s="144"/>
      <c r="AJ240" s="456"/>
      <c r="AK240" s="456"/>
      <c r="AL240" s="456"/>
      <c r="AM240" s="456"/>
      <c r="AN240" s="456"/>
      <c r="AO240" s="456"/>
      <c r="AP240" s="456"/>
      <c r="AQ240" s="456"/>
      <c r="AR240" s="456"/>
      <c r="AS240" s="456"/>
      <c r="AT240" s="456"/>
      <c r="AU240" s="456"/>
      <c r="AV240" s="456"/>
      <c r="AW240" s="456"/>
      <c r="AX240" s="456"/>
      <c r="AY240" s="456"/>
      <c r="AZ240" s="169"/>
      <c r="BA240" s="598"/>
      <c r="BB240" s="597"/>
      <c r="BC240" s="468"/>
      <c r="BD240" s="453"/>
      <c r="BE240" s="453"/>
      <c r="BF240" s="453"/>
      <c r="BG240" s="472"/>
      <c r="BH240" s="468"/>
      <c r="BI240" s="453"/>
      <c r="BJ240" s="453"/>
      <c r="BK240" s="453"/>
      <c r="BL240" s="472"/>
      <c r="BM240" s="468"/>
      <c r="BN240" s="453"/>
      <c r="BO240" s="453"/>
      <c r="BP240" s="453"/>
      <c r="BQ240" s="472"/>
      <c r="BR240" s="468"/>
      <c r="BS240" s="453"/>
      <c r="BT240" s="453"/>
      <c r="BU240" s="453"/>
      <c r="BV240" s="453"/>
      <c r="BW240" s="453"/>
      <c r="BX240" s="453"/>
      <c r="BY240" s="454"/>
      <c r="BZ240" s="454"/>
      <c r="CA240" s="454"/>
      <c r="CB240" s="454"/>
      <c r="CC240" s="454"/>
      <c r="CD240" s="454"/>
      <c r="CE240" s="454"/>
      <c r="CF240" s="454"/>
      <c r="CG240" s="454"/>
      <c r="CH240" s="454"/>
      <c r="CI240" s="454"/>
      <c r="CJ240" s="3"/>
      <c r="CK240" s="3"/>
      <c r="CL240" s="3"/>
      <c r="CM240" s="3"/>
      <c r="CN240" s="3"/>
      <c r="CO240" s="3"/>
      <c r="CP240" s="3"/>
      <c r="CQ240" s="3"/>
      <c r="CR240" s="3"/>
      <c r="CS240" s="3"/>
      <c r="CT240" s="3"/>
      <c r="CU240" s="3"/>
      <c r="CV240" s="3"/>
      <c r="CW240" s="3"/>
      <c r="CX240" s="3"/>
      <c r="CY240" s="3"/>
      <c r="CZ240" s="3"/>
    </row>
    <row r="241" s="331" customFormat="true" ht="15" customHeight="true" x14ac:dyDescent="0.2">
      <c r="A241" s="157"/>
      <c r="B241" s="128"/>
      <c r="C241" s="78"/>
      <c r="D241" s="149"/>
      <c r="E241" s="149"/>
      <c r="F241" s="149"/>
      <c r="G241" s="138"/>
      <c r="H241" s="77"/>
      <c r="I241" s="149"/>
      <c r="J241" s="149"/>
      <c r="K241" s="149"/>
      <c r="L241" s="144"/>
      <c r="M241" s="78"/>
      <c r="N241" s="149"/>
      <c r="O241" s="149"/>
      <c r="P241" s="149"/>
      <c r="Q241" s="138"/>
      <c r="R241" s="77"/>
      <c r="S241" s="149"/>
      <c r="T241" s="149"/>
      <c r="U241" s="149"/>
      <c r="V241" s="149"/>
      <c r="W241" s="149"/>
      <c r="X241" s="149"/>
      <c r="Y241" s="149"/>
      <c r="Z241" s="149"/>
      <c r="AA241" s="149"/>
      <c r="AB241" s="149"/>
      <c r="AC241" s="149"/>
      <c r="AD241" s="149"/>
      <c r="AE241" s="149"/>
      <c r="AF241" s="149"/>
      <c r="AG241" s="149"/>
      <c r="AH241" s="149"/>
      <c r="AI241" s="144"/>
      <c r="AJ241" s="456"/>
      <c r="AK241" s="456"/>
      <c r="AL241" s="456"/>
      <c r="AM241" s="456"/>
      <c r="AN241" s="456"/>
      <c r="AO241" s="456"/>
      <c r="AP241" s="456"/>
      <c r="AQ241" s="456"/>
      <c r="AR241" s="456"/>
      <c r="AS241" s="456"/>
      <c r="AT241" s="456"/>
      <c r="AU241" s="456"/>
      <c r="AV241" s="456"/>
      <c r="AW241" s="456"/>
      <c r="AX241" s="456"/>
      <c r="AY241" s="456"/>
      <c r="AZ241" s="169"/>
      <c r="BA241" s="598"/>
      <c r="BB241" s="597"/>
      <c r="BC241" s="468"/>
      <c r="BD241" s="453"/>
      <c r="BE241" s="453"/>
      <c r="BF241" s="453"/>
      <c r="BG241" s="472"/>
      <c r="BH241" s="468"/>
      <c r="BI241" s="453"/>
      <c r="BJ241" s="453"/>
      <c r="BK241" s="453"/>
      <c r="BL241" s="472"/>
      <c r="BM241" s="468"/>
      <c r="BN241" s="453"/>
      <c r="BO241" s="453"/>
      <c r="BP241" s="453"/>
      <c r="BQ241" s="472"/>
      <c r="BR241" s="468"/>
      <c r="BS241" s="453"/>
      <c r="BT241" s="453"/>
      <c r="BU241" s="453"/>
      <c r="BV241" s="453"/>
      <c r="BW241" s="453"/>
      <c r="BX241" s="453"/>
      <c r="BY241" s="454"/>
      <c r="BZ241" s="454"/>
      <c r="CA241" s="454"/>
      <c r="CB241" s="454"/>
      <c r="CC241" s="454"/>
      <c r="CD241" s="454"/>
      <c r="CE241" s="454"/>
      <c r="CF241" s="454"/>
      <c r="CG241" s="454"/>
      <c r="CH241" s="454"/>
      <c r="CI241" s="454"/>
      <c r="CJ241" s="3"/>
      <c r="CK241" s="3"/>
      <c r="CL241" s="3"/>
      <c r="CM241" s="3"/>
      <c r="CN241" s="3"/>
      <c r="CO241" s="3"/>
      <c r="CP241" s="3"/>
      <c r="CQ241" s="3"/>
      <c r="CR241" s="3"/>
      <c r="CS241" s="3"/>
      <c r="CT241" s="3"/>
      <c r="CU241" s="3"/>
      <c r="CV241" s="3"/>
      <c r="CW241" s="3"/>
      <c r="CX241" s="3"/>
      <c r="CY241" s="3"/>
      <c r="CZ241" s="3"/>
    </row>
    <row r="242" s="331" customFormat="true" ht="15" customHeight="true" x14ac:dyDescent="0.2">
      <c r="A242" s="157"/>
      <c r="B242" s="128"/>
      <c r="C242" s="78"/>
      <c r="D242" s="149"/>
      <c r="E242" s="149"/>
      <c r="F242" s="149"/>
      <c r="G242" s="138"/>
      <c r="H242" s="77"/>
      <c r="I242" s="149"/>
      <c r="J242" s="149"/>
      <c r="K242" s="149"/>
      <c r="L242" s="144"/>
      <c r="M242" s="78"/>
      <c r="N242" s="149"/>
      <c r="O242" s="149"/>
      <c r="P242" s="149"/>
      <c r="Q242" s="138"/>
      <c r="R242" s="77"/>
      <c r="S242" s="149"/>
      <c r="T242" s="149"/>
      <c r="U242" s="149"/>
      <c r="V242" s="149"/>
      <c r="W242" s="149"/>
      <c r="X242" s="149"/>
      <c r="Y242" s="149"/>
      <c r="Z242" s="149"/>
      <c r="AA242" s="149"/>
      <c r="AB242" s="149"/>
      <c r="AC242" s="149"/>
      <c r="AD242" s="149"/>
      <c r="AE242" s="149"/>
      <c r="AF242" s="149"/>
      <c r="AG242" s="149"/>
      <c r="AH242" s="149"/>
      <c r="AI242" s="144"/>
      <c r="AJ242" s="456"/>
      <c r="AK242" s="456"/>
      <c r="AL242" s="456"/>
      <c r="AM242" s="456"/>
      <c r="AN242" s="456"/>
      <c r="AO242" s="456"/>
      <c r="AP242" s="456"/>
      <c r="AQ242" s="456"/>
      <c r="AR242" s="456"/>
      <c r="AS242" s="456"/>
      <c r="AT242" s="456"/>
      <c r="AU242" s="456"/>
      <c r="AV242" s="456"/>
      <c r="AW242" s="456"/>
      <c r="AX242" s="456"/>
      <c r="AY242" s="456"/>
      <c r="AZ242" s="169"/>
      <c r="BA242" s="598"/>
      <c r="BB242" s="597"/>
      <c r="BC242" s="468"/>
      <c r="BD242" s="453"/>
      <c r="BE242" s="453"/>
      <c r="BF242" s="453"/>
      <c r="BG242" s="472"/>
      <c r="BH242" s="468"/>
      <c r="BI242" s="453"/>
      <c r="BJ242" s="453"/>
      <c r="BK242" s="453"/>
      <c r="BL242" s="472"/>
      <c r="BM242" s="468"/>
      <c r="BN242" s="453"/>
      <c r="BO242" s="453"/>
      <c r="BP242" s="453"/>
      <c r="BQ242" s="472"/>
      <c r="BR242" s="468"/>
      <c r="BS242" s="453"/>
      <c r="BT242" s="453"/>
      <c r="BU242" s="453"/>
      <c r="BV242" s="453"/>
      <c r="BW242" s="453"/>
      <c r="BX242" s="453"/>
      <c r="BY242" s="454"/>
      <c r="BZ242" s="454"/>
      <c r="CA242" s="454"/>
      <c r="CB242" s="454"/>
      <c r="CC242" s="454"/>
      <c r="CD242" s="454"/>
      <c r="CE242" s="454"/>
      <c r="CF242" s="454"/>
      <c r="CG242" s="454"/>
      <c r="CH242" s="454"/>
      <c r="CI242" s="454"/>
      <c r="CJ242" s="3"/>
      <c r="CK242" s="3"/>
      <c r="CL242" s="3"/>
      <c r="CM242" s="3"/>
      <c r="CN242" s="3"/>
      <c r="CO242" s="3"/>
      <c r="CP242" s="3"/>
      <c r="CQ242" s="3"/>
      <c r="CR242" s="3"/>
      <c r="CS242" s="3"/>
      <c r="CT242" s="3"/>
      <c r="CU242" s="3"/>
      <c r="CV242" s="3"/>
      <c r="CW242" s="3"/>
      <c r="CX242" s="3"/>
      <c r="CY242" s="3"/>
      <c r="CZ242" s="3"/>
    </row>
    <row r="243" s="331" customFormat="true" ht="15" customHeight="true" x14ac:dyDescent="0.2">
      <c r="A243" s="157"/>
      <c r="B243" s="128"/>
      <c r="C243" s="78"/>
      <c r="D243" s="149"/>
      <c r="E243" s="149"/>
      <c r="F243" s="149"/>
      <c r="G243" s="138"/>
      <c r="H243" s="77"/>
      <c r="I243" s="149"/>
      <c r="J243" s="149"/>
      <c r="K243" s="149"/>
      <c r="L243" s="144"/>
      <c r="M243" s="78"/>
      <c r="N243" s="149"/>
      <c r="O243" s="149"/>
      <c r="P243" s="149"/>
      <c r="Q243" s="138"/>
      <c r="R243" s="77"/>
      <c r="S243" s="149"/>
      <c r="T243" s="149"/>
      <c r="U243" s="149"/>
      <c r="V243" s="149"/>
      <c r="W243" s="149"/>
      <c r="X243" s="149"/>
      <c r="Y243" s="149"/>
      <c r="Z243" s="149"/>
      <c r="AA243" s="149"/>
      <c r="AB243" s="149"/>
      <c r="AC243" s="149"/>
      <c r="AD243" s="149"/>
      <c r="AE243" s="149"/>
      <c r="AF243" s="149"/>
      <c r="AG243" s="149"/>
      <c r="AH243" s="149"/>
      <c r="AI243" s="144"/>
      <c r="AJ243" s="456"/>
      <c r="AK243" s="456"/>
      <c r="AL243" s="456"/>
      <c r="AM243" s="456"/>
      <c r="AN243" s="456"/>
      <c r="AO243" s="456"/>
      <c r="AP243" s="456"/>
      <c r="AQ243" s="456"/>
      <c r="AR243" s="456"/>
      <c r="AS243" s="456"/>
      <c r="AT243" s="456"/>
      <c r="AU243" s="456"/>
      <c r="AV243" s="456"/>
      <c r="AW243" s="456"/>
      <c r="AX243" s="456"/>
      <c r="AY243" s="456"/>
      <c r="AZ243" s="169"/>
      <c r="BA243" s="598"/>
      <c r="BB243" s="597"/>
      <c r="BC243" s="468"/>
      <c r="BD243" s="453"/>
      <c r="BE243" s="453"/>
      <c r="BF243" s="453"/>
      <c r="BG243" s="472"/>
      <c r="BH243" s="468"/>
      <c r="BI243" s="453"/>
      <c r="BJ243" s="453"/>
      <c r="BK243" s="453"/>
      <c r="BL243" s="472"/>
      <c r="BM243" s="468"/>
      <c r="BN243" s="453"/>
      <c r="BO243" s="453"/>
      <c r="BP243" s="453"/>
      <c r="BQ243" s="472"/>
      <c r="BR243" s="468"/>
      <c r="BS243" s="453"/>
      <c r="BT243" s="453"/>
      <c r="BU243" s="453"/>
      <c r="BV243" s="453"/>
      <c r="BW243" s="453"/>
      <c r="BX243" s="453"/>
      <c r="BY243" s="454"/>
      <c r="BZ243" s="454"/>
      <c r="CA243" s="454"/>
      <c r="CB243" s="454"/>
      <c r="CC243" s="454"/>
      <c r="CD243" s="454"/>
      <c r="CE243" s="454"/>
      <c r="CF243" s="454"/>
      <c r="CG243" s="454"/>
      <c r="CH243" s="454"/>
      <c r="CI243" s="454"/>
      <c r="CJ243" s="3"/>
      <c r="CK243" s="3"/>
      <c r="CL243" s="3"/>
      <c r="CM243" s="3"/>
      <c r="CN243" s="3"/>
      <c r="CO243" s="3"/>
      <c r="CP243" s="3"/>
      <c r="CQ243" s="3"/>
      <c r="CR243" s="3"/>
      <c r="CS243" s="3"/>
      <c r="CT243" s="3"/>
      <c r="CU243" s="3"/>
      <c r="CV243" s="3"/>
      <c r="CW243" s="3"/>
      <c r="CX243" s="3"/>
      <c r="CY243" s="3"/>
      <c r="CZ243" s="3"/>
    </row>
    <row r="244" s="331" customFormat="true" ht="15" customHeight="true" x14ac:dyDescent="0.2">
      <c r="A244" s="157"/>
      <c r="B244" s="128"/>
      <c r="C244" s="78"/>
      <c r="D244" s="149"/>
      <c r="E244" s="149"/>
      <c r="F244" s="149"/>
      <c r="G244" s="138"/>
      <c r="H244" s="77"/>
      <c r="I244" s="149"/>
      <c r="J244" s="149"/>
      <c r="K244" s="149"/>
      <c r="L244" s="144"/>
      <c r="M244" s="78"/>
      <c r="N244" s="149"/>
      <c r="O244" s="149"/>
      <c r="P244" s="149"/>
      <c r="Q244" s="138"/>
      <c r="R244" s="77"/>
      <c r="S244" s="149"/>
      <c r="T244" s="149"/>
      <c r="U244" s="149"/>
      <c r="V244" s="149"/>
      <c r="W244" s="149"/>
      <c r="X244" s="149"/>
      <c r="Y244" s="149"/>
      <c r="Z244" s="149"/>
      <c r="AA244" s="149"/>
      <c r="AB244" s="149"/>
      <c r="AC244" s="149"/>
      <c r="AD244" s="149"/>
      <c r="AE244" s="149"/>
      <c r="AF244" s="149"/>
      <c r="AG244" s="149"/>
      <c r="AH244" s="149"/>
      <c r="AI244" s="144"/>
      <c r="AJ244" s="456"/>
      <c r="AK244" s="456"/>
      <c r="AL244" s="456"/>
      <c r="AM244" s="456"/>
      <c r="AN244" s="456"/>
      <c r="AO244" s="456"/>
      <c r="AP244" s="456"/>
      <c r="AQ244" s="456"/>
      <c r="AR244" s="456"/>
      <c r="AS244" s="456"/>
      <c r="AT244" s="456"/>
      <c r="AU244" s="456"/>
      <c r="AV244" s="456"/>
      <c r="AW244" s="456"/>
      <c r="AX244" s="456"/>
      <c r="AY244" s="456"/>
      <c r="AZ244" s="169"/>
      <c r="BA244" s="598"/>
      <c r="BB244" s="597"/>
      <c r="BC244" s="468"/>
      <c r="BD244" s="453"/>
      <c r="BE244" s="453"/>
      <c r="BF244" s="453"/>
      <c r="BG244" s="472"/>
      <c r="BH244" s="468"/>
      <c r="BI244" s="453"/>
      <c r="BJ244" s="453"/>
      <c r="BK244" s="453"/>
      <c r="BL244" s="472"/>
      <c r="BM244" s="468"/>
      <c r="BN244" s="453"/>
      <c r="BO244" s="453"/>
      <c r="BP244" s="453"/>
      <c r="BQ244" s="472"/>
      <c r="BR244" s="468"/>
      <c r="BS244" s="453"/>
      <c r="BT244" s="453"/>
      <c r="BU244" s="453"/>
      <c r="BV244" s="453"/>
      <c r="BW244" s="453"/>
      <c r="BX244" s="453"/>
      <c r="BY244" s="454"/>
      <c r="BZ244" s="454"/>
      <c r="CA244" s="454"/>
      <c r="CB244" s="454"/>
      <c r="CC244" s="454"/>
      <c r="CD244" s="454"/>
      <c r="CE244" s="454"/>
      <c r="CF244" s="454"/>
      <c r="CG244" s="454"/>
      <c r="CH244" s="454"/>
      <c r="CI244" s="454"/>
      <c r="CJ244" s="3"/>
      <c r="CK244" s="3"/>
      <c r="CL244" s="3"/>
      <c r="CM244" s="3"/>
      <c r="CN244" s="3"/>
      <c r="CO244" s="3"/>
      <c r="CP244" s="3"/>
      <c r="CQ244" s="3"/>
      <c r="CR244" s="3"/>
      <c r="CS244" s="3"/>
      <c r="CT244" s="3"/>
      <c r="CU244" s="3"/>
      <c r="CV244" s="3"/>
      <c r="CW244" s="3"/>
      <c r="CX244" s="3"/>
      <c r="CY244" s="3"/>
      <c r="CZ244" s="3"/>
    </row>
    <row r="245" s="331" customFormat="true" ht="15" customHeight="true" x14ac:dyDescent="0.2">
      <c r="A245" s="157"/>
      <c r="B245" s="128"/>
      <c r="C245" s="78"/>
      <c r="D245" s="149"/>
      <c r="E245" s="149"/>
      <c r="F245" s="149"/>
      <c r="G245" s="138"/>
      <c r="H245" s="77"/>
      <c r="I245" s="149"/>
      <c r="J245" s="149"/>
      <c r="K245" s="149"/>
      <c r="L245" s="144"/>
      <c r="M245" s="78"/>
      <c r="N245" s="149"/>
      <c r="O245" s="149"/>
      <c r="P245" s="149"/>
      <c r="Q245" s="138"/>
      <c r="R245" s="77"/>
      <c r="S245" s="149"/>
      <c r="T245" s="149"/>
      <c r="U245" s="149"/>
      <c r="V245" s="149"/>
      <c r="W245" s="149"/>
      <c r="X245" s="149"/>
      <c r="Y245" s="149"/>
      <c r="Z245" s="149"/>
      <c r="AA245" s="149"/>
      <c r="AB245" s="149"/>
      <c r="AC245" s="149"/>
      <c r="AD245" s="149"/>
      <c r="AE245" s="149"/>
      <c r="AF245" s="149"/>
      <c r="AG245" s="149"/>
      <c r="AH245" s="149"/>
      <c r="AI245" s="144"/>
      <c r="AJ245" s="456"/>
      <c r="AK245" s="456"/>
      <c r="AL245" s="456"/>
      <c r="AM245" s="456"/>
      <c r="AN245" s="456"/>
      <c r="AO245" s="456"/>
      <c r="AP245" s="456"/>
      <c r="AQ245" s="456"/>
      <c r="AR245" s="456"/>
      <c r="AS245" s="456"/>
      <c r="AT245" s="456"/>
      <c r="AU245" s="456"/>
      <c r="AV245" s="456"/>
      <c r="AW245" s="456"/>
      <c r="AX245" s="456"/>
      <c r="AY245" s="456"/>
      <c r="AZ245" s="169"/>
      <c r="BA245" s="598"/>
      <c r="BB245" s="597"/>
      <c r="BC245" s="468"/>
      <c r="BD245" s="453"/>
      <c r="BE245" s="453"/>
      <c r="BF245" s="453"/>
      <c r="BG245" s="472"/>
      <c r="BH245" s="468"/>
      <c r="BI245" s="453"/>
      <c r="BJ245" s="453"/>
      <c r="BK245" s="453"/>
      <c r="BL245" s="472"/>
      <c r="BM245" s="468"/>
      <c r="BN245" s="453"/>
      <c r="BO245" s="453"/>
      <c r="BP245" s="453"/>
      <c r="BQ245" s="472"/>
      <c r="BR245" s="468"/>
      <c r="BS245" s="453"/>
      <c r="BT245" s="453"/>
      <c r="BU245" s="453"/>
      <c r="BV245" s="453"/>
      <c r="BW245" s="453"/>
      <c r="BX245" s="453"/>
      <c r="BY245" s="454"/>
      <c r="BZ245" s="454"/>
      <c r="CA245" s="454"/>
      <c r="CB245" s="454"/>
      <c r="CC245" s="454"/>
      <c r="CD245" s="454"/>
      <c r="CE245" s="454"/>
      <c r="CF245" s="454"/>
      <c r="CG245" s="454"/>
      <c r="CH245" s="454"/>
      <c r="CI245" s="454"/>
      <c r="CJ245" s="3"/>
      <c r="CK245" s="3"/>
      <c r="CL245" s="3"/>
      <c r="CM245" s="3"/>
      <c r="CN245" s="3"/>
      <c r="CO245" s="3"/>
      <c r="CP245" s="3"/>
      <c r="CQ245" s="3"/>
      <c r="CR245" s="3"/>
      <c r="CS245" s="3"/>
      <c r="CT245" s="3"/>
      <c r="CU245" s="3"/>
      <c r="CV245" s="3"/>
      <c r="CW245" s="3"/>
      <c r="CX245" s="3"/>
      <c r="CY245" s="3"/>
      <c r="CZ245" s="3"/>
    </row>
    <row r="246" s="331" customFormat="true" ht="15" customHeight="true" x14ac:dyDescent="0.2">
      <c r="A246" s="157"/>
      <c r="B246" s="128"/>
      <c r="C246" s="78"/>
      <c r="D246" s="149"/>
      <c r="E246" s="149"/>
      <c r="F246" s="149"/>
      <c r="G246" s="138"/>
      <c r="H246" s="77"/>
      <c r="I246" s="149"/>
      <c r="J246" s="149"/>
      <c r="K246" s="149"/>
      <c r="L246" s="144"/>
      <c r="M246" s="78"/>
      <c r="N246" s="149"/>
      <c r="O246" s="149"/>
      <c r="P246" s="149"/>
      <c r="Q246" s="138"/>
      <c r="R246" s="77"/>
      <c r="S246" s="149"/>
      <c r="T246" s="149"/>
      <c r="U246" s="149"/>
      <c r="V246" s="149"/>
      <c r="W246" s="149"/>
      <c r="X246" s="149"/>
      <c r="Y246" s="149"/>
      <c r="Z246" s="149"/>
      <c r="AA246" s="149"/>
      <c r="AB246" s="149"/>
      <c r="AC246" s="149"/>
      <c r="AD246" s="149"/>
      <c r="AE246" s="149"/>
      <c r="AF246" s="149"/>
      <c r="AG246" s="149"/>
      <c r="AH246" s="149"/>
      <c r="AI246" s="144"/>
      <c r="AJ246" s="456"/>
      <c r="AK246" s="456"/>
      <c r="AL246" s="456"/>
      <c r="AM246" s="456"/>
      <c r="AN246" s="456"/>
      <c r="AO246" s="456"/>
      <c r="AP246" s="456"/>
      <c r="AQ246" s="456"/>
      <c r="AR246" s="456"/>
      <c r="AS246" s="456"/>
      <c r="AT246" s="456"/>
      <c r="AU246" s="456"/>
      <c r="AV246" s="456"/>
      <c r="AW246" s="456"/>
      <c r="AX246" s="456"/>
      <c r="AY246" s="456"/>
      <c r="AZ246" s="169"/>
      <c r="BA246" s="598"/>
      <c r="BB246" s="597"/>
      <c r="BC246" s="468"/>
      <c r="BD246" s="453"/>
      <c r="BE246" s="453"/>
      <c r="BF246" s="453"/>
      <c r="BG246" s="472"/>
      <c r="BH246" s="468"/>
      <c r="BI246" s="453"/>
      <c r="BJ246" s="453"/>
      <c r="BK246" s="453"/>
      <c r="BL246" s="472"/>
      <c r="BM246" s="468"/>
      <c r="BN246" s="453"/>
      <c r="BO246" s="453"/>
      <c r="BP246" s="453"/>
      <c r="BQ246" s="472"/>
      <c r="BR246" s="468"/>
      <c r="BS246" s="453"/>
      <c r="BT246" s="453"/>
      <c r="BU246" s="453"/>
      <c r="BV246" s="453"/>
      <c r="BW246" s="453"/>
      <c r="BX246" s="453"/>
      <c r="BY246" s="454"/>
      <c r="BZ246" s="454"/>
      <c r="CA246" s="454"/>
      <c r="CB246" s="454"/>
      <c r="CC246" s="454"/>
      <c r="CD246" s="454"/>
      <c r="CE246" s="454"/>
      <c r="CF246" s="454"/>
      <c r="CG246" s="454"/>
      <c r="CH246" s="454"/>
      <c r="CI246" s="454"/>
      <c r="CJ246" s="3"/>
      <c r="CK246" s="3"/>
      <c r="CL246" s="3"/>
      <c r="CM246" s="3"/>
      <c r="CN246" s="3"/>
      <c r="CO246" s="3"/>
      <c r="CP246" s="3"/>
      <c r="CQ246" s="3"/>
      <c r="CR246" s="3"/>
      <c r="CS246" s="3"/>
      <c r="CT246" s="3"/>
      <c r="CU246" s="3"/>
      <c r="CV246" s="3"/>
      <c r="CW246" s="3"/>
      <c r="CX246" s="3"/>
      <c r="CY246" s="3"/>
      <c r="CZ246" s="3"/>
    </row>
    <row r="247" s="331" customFormat="true" ht="15" customHeight="true" x14ac:dyDescent="0.2">
      <c r="A247" s="157"/>
      <c r="B247" s="128"/>
      <c r="C247" s="78"/>
      <c r="D247" s="149"/>
      <c r="E247" s="149"/>
      <c r="F247" s="149"/>
      <c r="G247" s="138"/>
      <c r="H247" s="77"/>
      <c r="I247" s="149"/>
      <c r="J247" s="149"/>
      <c r="K247" s="149"/>
      <c r="L247" s="144"/>
      <c r="M247" s="78"/>
      <c r="N247" s="149"/>
      <c r="O247" s="149"/>
      <c r="P247" s="149"/>
      <c r="Q247" s="138"/>
      <c r="R247" s="77"/>
      <c r="S247" s="149"/>
      <c r="T247" s="149"/>
      <c r="U247" s="149"/>
      <c r="V247" s="149"/>
      <c r="W247" s="149"/>
      <c r="X247" s="149"/>
      <c r="Y247" s="149"/>
      <c r="Z247" s="149"/>
      <c r="AA247" s="149"/>
      <c r="AB247" s="149"/>
      <c r="AC247" s="149"/>
      <c r="AD247" s="149"/>
      <c r="AE247" s="149"/>
      <c r="AF247" s="149"/>
      <c r="AG247" s="149"/>
      <c r="AH247" s="149"/>
      <c r="AI247" s="144"/>
      <c r="AJ247" s="456"/>
      <c r="AK247" s="456"/>
      <c r="AL247" s="456"/>
      <c r="AM247" s="456"/>
      <c r="AN247" s="456"/>
      <c r="AO247" s="456"/>
      <c r="AP247" s="456"/>
      <c r="AQ247" s="456"/>
      <c r="AR247" s="456"/>
      <c r="AS247" s="456"/>
      <c r="AT247" s="456"/>
      <c r="AU247" s="456"/>
      <c r="AV247" s="456"/>
      <c r="AW247" s="456"/>
      <c r="AX247" s="456"/>
      <c r="AY247" s="456"/>
      <c r="AZ247" s="169"/>
      <c r="BA247" s="598"/>
      <c r="BB247" s="597"/>
      <c r="BC247" s="468"/>
      <c r="BD247" s="453"/>
      <c r="BE247" s="453"/>
      <c r="BF247" s="453"/>
      <c r="BG247" s="472"/>
      <c r="BH247" s="468"/>
      <c r="BI247" s="453"/>
      <c r="BJ247" s="453"/>
      <c r="BK247" s="453"/>
      <c r="BL247" s="472"/>
      <c r="BM247" s="468"/>
      <c r="BN247" s="453"/>
      <c r="BO247" s="453"/>
      <c r="BP247" s="453"/>
      <c r="BQ247" s="472"/>
      <c r="BR247" s="468"/>
      <c r="BS247" s="453"/>
      <c r="BT247" s="453"/>
      <c r="BU247" s="453"/>
      <c r="BV247" s="453"/>
      <c r="BW247" s="453"/>
      <c r="BX247" s="453"/>
      <c r="BY247" s="454"/>
      <c r="BZ247" s="454"/>
      <c r="CA247" s="454"/>
      <c r="CB247" s="454"/>
      <c r="CC247" s="454"/>
      <c r="CD247" s="454"/>
      <c r="CE247" s="454"/>
      <c r="CF247" s="454"/>
      <c r="CG247" s="454"/>
      <c r="CH247" s="454"/>
      <c r="CI247" s="454"/>
      <c r="CJ247" s="3"/>
      <c r="CK247" s="3"/>
      <c r="CL247" s="3"/>
      <c r="CM247" s="3"/>
      <c r="CN247" s="3"/>
      <c r="CO247" s="3"/>
      <c r="CP247" s="3"/>
      <c r="CQ247" s="3"/>
      <c r="CR247" s="3"/>
      <c r="CS247" s="3"/>
      <c r="CT247" s="3"/>
      <c r="CU247" s="3"/>
      <c r="CV247" s="3"/>
      <c r="CW247" s="3"/>
      <c r="CX247" s="3"/>
      <c r="CY247" s="3"/>
      <c r="CZ247" s="3"/>
    </row>
    <row r="248" s="331" customFormat="true" ht="15" customHeight="true" x14ac:dyDescent="0.2">
      <c r="A248" s="59"/>
      <c r="B248" s="118"/>
      <c r="C248" s="63"/>
      <c r="D248" s="102"/>
      <c r="E248" s="102"/>
      <c r="F248" s="102"/>
      <c r="G248" s="101"/>
      <c r="H248" s="62"/>
      <c r="I248" s="102"/>
      <c r="J248" s="102"/>
      <c r="K248" s="102"/>
      <c r="L248" s="61"/>
      <c r="M248" s="63"/>
      <c r="N248" s="102"/>
      <c r="O248" s="102"/>
      <c r="P248" s="102"/>
      <c r="Q248" s="101"/>
      <c r="R248" s="62"/>
      <c r="S248" s="102"/>
      <c r="T248" s="102"/>
      <c r="U248" s="102"/>
      <c r="V248" s="102"/>
      <c r="W248" s="102"/>
      <c r="X248" s="102"/>
      <c r="Y248" s="102"/>
      <c r="Z248" s="102"/>
      <c r="AA248" s="102"/>
      <c r="AB248" s="102"/>
      <c r="AC248" s="102"/>
      <c r="AD248" s="102"/>
      <c r="AE248" s="102"/>
      <c r="AF248" s="102"/>
      <c r="AG248" s="102"/>
      <c r="AH248" s="102"/>
      <c r="AI248" s="61"/>
      <c r="AJ248" s="456"/>
      <c r="AK248" s="456"/>
      <c r="AL248" s="456"/>
      <c r="AM248" s="456"/>
      <c r="AN248" s="456"/>
      <c r="AO248" s="456"/>
      <c r="AP248" s="456"/>
      <c r="AQ248" s="456"/>
      <c r="AR248" s="456"/>
      <c r="AS248" s="456"/>
      <c r="AT248" s="456"/>
      <c r="AU248" s="456"/>
      <c r="AV248" s="456"/>
      <c r="AW248" s="456"/>
      <c r="AX248" s="456"/>
      <c r="AY248" s="456"/>
      <c r="AZ248" s="169"/>
      <c r="BA248" s="598"/>
      <c r="BB248" s="597"/>
      <c r="BC248" s="471"/>
      <c r="BD248" s="470"/>
      <c r="BE248" s="470"/>
      <c r="BF248" s="470"/>
      <c r="BG248" s="474"/>
      <c r="BH248" s="471"/>
      <c r="BI248" s="470"/>
      <c r="BJ248" s="470"/>
      <c r="BK248" s="470"/>
      <c r="BL248" s="474"/>
      <c r="BM248" s="471"/>
      <c r="BN248" s="470"/>
      <c r="BO248" s="470"/>
      <c r="BP248" s="470"/>
      <c r="BQ248" s="474"/>
      <c r="BR248" s="471"/>
      <c r="BS248" s="470"/>
      <c r="BT248" s="470"/>
      <c r="BU248" s="470"/>
      <c r="BV248" s="470"/>
      <c r="BW248" s="470"/>
      <c r="BX248" s="470"/>
      <c r="BY248" s="473"/>
      <c r="BZ248" s="473"/>
      <c r="CA248" s="473"/>
      <c r="CB248" s="473"/>
      <c r="CC248" s="473"/>
      <c r="CD248" s="473"/>
      <c r="CE248" s="473"/>
      <c r="CF248" s="473"/>
      <c r="CG248" s="473"/>
      <c r="CH248" s="473"/>
      <c r="CI248" s="473"/>
      <c r="CJ248" s="3"/>
      <c r="CK248" s="3"/>
      <c r="CL248" s="3"/>
      <c r="CM248" s="3"/>
      <c r="CN248" s="3"/>
      <c r="CO248" s="3"/>
      <c r="CP248" s="3"/>
      <c r="CQ248" s="3"/>
      <c r="CR248" s="3"/>
      <c r="CS248" s="3"/>
      <c r="CT248" s="3"/>
      <c r="CU248" s="3"/>
      <c r="CV248" s="3"/>
      <c r="CW248" s="3"/>
      <c r="CX248" s="3"/>
      <c r="CY248" s="3"/>
      <c r="CZ248" s="3"/>
    </row>
    <row r="249" s="331" customFormat="true" ht="250.15" customHeight="true" x14ac:dyDescent="0.2">
      <c r="AJ249" s="169"/>
      <c r="AK249" s="169"/>
      <c r="AL249" s="169"/>
      <c r="AM249" s="169"/>
      <c r="AN249" s="169"/>
      <c r="AO249" s="169"/>
      <c r="AP249" s="169"/>
      <c r="AQ249" s="169"/>
      <c r="AR249" s="169"/>
      <c r="AS249" s="169"/>
      <c r="AT249" s="169"/>
      <c r="AU249" s="169"/>
      <c r="AV249" s="169"/>
      <c r="AW249" s="169"/>
      <c r="AX249" s="169"/>
      <c r="AY249" s="169"/>
      <c r="AZ249" s="169"/>
      <c r="BA249" s="328"/>
      <c r="BB249" s="326"/>
      <c r="BC249" s="326"/>
      <c r="BD249" s="326"/>
      <c r="BE249" s="326"/>
      <c r="BF249" s="326"/>
      <c r="BG249" s="326"/>
      <c r="BH249" s="326"/>
      <c r="BI249" s="326"/>
      <c r="BJ249" s="326"/>
      <c r="BK249" s="326"/>
      <c r="BL249" s="326"/>
      <c r="BM249" s="326"/>
      <c r="BN249" s="326"/>
      <c r="BO249" s="326"/>
      <c r="BP249" s="326"/>
      <c r="BQ249" s="326"/>
      <c r="BR249" s="326"/>
      <c r="BS249" s="326"/>
      <c r="BT249" s="326"/>
      <c r="BU249" s="326"/>
      <c r="BV249" s="326"/>
      <c r="BW249" s="326"/>
      <c r="BX249" s="326"/>
      <c r="BY249" s="328"/>
      <c r="BZ249" s="363"/>
      <c r="CA249" s="363"/>
      <c r="CB249" s="363"/>
      <c r="CC249" s="363"/>
      <c r="CD249" s="363"/>
      <c r="CE249" s="363"/>
      <c r="CF249" s="363"/>
      <c r="CG249" s="363"/>
      <c r="CH249" s="363"/>
      <c r="CI249" s="363"/>
      <c r="CJ249" s="363"/>
      <c r="CK249" s="363"/>
      <c r="CL249" s="363"/>
      <c r="CM249" s="363"/>
      <c r="CN249" s="363"/>
      <c r="CO249" s="363"/>
      <c r="CP249" s="363"/>
      <c r="CQ249" s="363"/>
      <c r="CR249" s="363"/>
      <c r="CS249" s="363"/>
      <c r="CT249" s="363"/>
      <c r="CU249" s="363"/>
      <c r="CV249" s="363"/>
      <c r="CW249" s="363"/>
      <c r="CX249" s="363"/>
      <c r="CY249" s="363"/>
      <c r="CZ249" s="363"/>
    </row>
    <row r="250" s="531" customFormat="true" ht="19.15" customHeight="true" x14ac:dyDescent="0.2">
      <c r="AJ250" s="180"/>
      <c r="AK250" s="180"/>
      <c r="AL250" s="180"/>
      <c r="AM250" s="180"/>
      <c r="AN250" s="180"/>
      <c r="AO250" s="180"/>
      <c r="AP250" s="180"/>
      <c r="AQ250" s="180"/>
      <c r="AR250" s="180"/>
      <c r="AS250" s="180"/>
      <c r="AT250" s="180"/>
      <c r="AU250" s="180"/>
      <c r="AV250" s="180"/>
      <c r="AW250" s="180"/>
      <c r="AX250" s="180"/>
      <c r="AY250" s="180"/>
      <c r="AZ250" s="180"/>
      <c r="BA250" s="600"/>
      <c r="BB250" s="387"/>
      <c r="BC250" s="600"/>
      <c r="BD250" s="600"/>
      <c r="BE250" s="600"/>
      <c r="BF250" s="600"/>
      <c r="BG250" s="600"/>
      <c r="BH250" s="600"/>
      <c r="BI250" s="600"/>
      <c r="BJ250" s="600"/>
      <c r="BK250" s="600"/>
      <c r="BL250" s="600"/>
      <c r="BM250" s="600"/>
      <c r="BN250" s="600"/>
      <c r="BO250" s="600"/>
      <c r="BP250" s="600"/>
      <c r="BQ250" s="600"/>
      <c r="BR250" s="600"/>
      <c r="BS250" s="600"/>
      <c r="BT250" s="600"/>
      <c r="BU250" s="600"/>
      <c r="BV250" s="600"/>
      <c r="BW250" s="600"/>
      <c r="BX250" s="600"/>
      <c r="BY250" s="600"/>
      <c r="BZ250" s="359"/>
      <c r="CA250" s="359"/>
      <c r="CB250" s="359"/>
      <c r="CC250" s="359"/>
      <c r="CD250" s="359"/>
      <c r="CE250" s="359"/>
      <c r="CF250" s="359"/>
      <c r="CG250" s="359"/>
      <c r="CH250" s="359"/>
      <c r="CI250" s="359"/>
      <c r="CJ250" s="359"/>
      <c r="CK250" s="359"/>
      <c r="CL250" s="359"/>
      <c r="CM250" s="359"/>
      <c r="CN250" s="359"/>
      <c r="CO250" s="359"/>
      <c r="CP250" s="359"/>
      <c r="CQ250" s="359"/>
      <c r="CR250" s="359"/>
      <c r="CS250" s="359"/>
      <c r="CT250" s="359"/>
      <c r="CU250" s="359"/>
      <c r="CV250" s="359"/>
      <c r="CW250" s="359"/>
      <c r="CX250" s="359"/>
      <c r="CY250" s="359"/>
      <c r="CZ250" s="359"/>
    </row>
    <row r="251" s="531" customFormat="true" ht="12.75" x14ac:dyDescent="0.2">
      <c r="AJ251" s="180"/>
      <c r="AK251" s="180"/>
      <c r="AL251" s="180"/>
      <c r="AM251" s="180"/>
      <c r="AN251" s="180"/>
      <c r="AO251" s="180"/>
      <c r="AP251" s="180"/>
      <c r="AQ251" s="180"/>
      <c r="AR251" s="180"/>
      <c r="AS251" s="180"/>
      <c r="AT251" s="180"/>
      <c r="AU251" s="180"/>
      <c r="AV251" s="180"/>
      <c r="AW251" s="180"/>
      <c r="AX251" s="180"/>
      <c r="AY251" s="180"/>
      <c r="AZ251" s="180"/>
      <c r="BA251" s="600"/>
      <c r="BB251" s="387"/>
      <c r="BC251" s="600"/>
      <c r="BD251" s="600"/>
      <c r="BE251" s="600"/>
      <c r="BF251" s="600"/>
      <c r="BG251" s="600"/>
      <c r="BH251" s="600"/>
      <c r="BI251" s="600"/>
      <c r="BJ251" s="600"/>
      <c r="BK251" s="600"/>
      <c r="BL251" s="600"/>
      <c r="BM251" s="600"/>
      <c r="BN251" s="600"/>
      <c r="BO251" s="600"/>
      <c r="BP251" s="600"/>
      <c r="BQ251" s="600"/>
      <c r="BR251" s="600"/>
      <c r="BS251" s="600"/>
      <c r="BT251" s="600"/>
      <c r="BU251" s="600"/>
      <c r="BV251" s="600"/>
      <c r="BW251" s="600"/>
      <c r="BX251" s="600"/>
      <c r="BY251" s="600"/>
      <c r="BZ251" s="359"/>
      <c r="CA251" s="359"/>
      <c r="CB251" s="359"/>
      <c r="CC251" s="359"/>
      <c r="CD251" s="359"/>
      <c r="CE251" s="359"/>
      <c r="CF251" s="359"/>
      <c r="CG251" s="359"/>
      <c r="CH251" s="359"/>
      <c r="CI251" s="359"/>
      <c r="CJ251" s="359"/>
      <c r="CK251" s="359"/>
      <c r="CL251" s="359"/>
      <c r="CM251" s="359"/>
      <c r="CN251" s="359"/>
      <c r="CO251" s="359"/>
      <c r="CP251" s="359"/>
      <c r="CQ251" s="359"/>
      <c r="CR251" s="359"/>
      <c r="CS251" s="359"/>
      <c r="CT251" s="359"/>
      <c r="CU251" s="359"/>
      <c r="CV251" s="359"/>
      <c r="CW251" s="359"/>
      <c r="CX251" s="359"/>
      <c r="CY251" s="359"/>
      <c r="CZ251" s="359"/>
    </row>
    <row r="252" s="531" customFormat="true" ht="12.75" x14ac:dyDescent="0.2">
      <c r="AJ252" s="180"/>
      <c r="AK252" s="180"/>
      <c r="AL252" s="180"/>
      <c r="AM252" s="180"/>
      <c r="AN252" s="180"/>
      <c r="AO252" s="180"/>
      <c r="AP252" s="180"/>
      <c r="AQ252" s="180"/>
      <c r="AR252" s="180"/>
      <c r="AS252" s="180"/>
      <c r="AT252" s="180"/>
      <c r="AU252" s="180"/>
      <c r="AV252" s="180"/>
      <c r="AW252" s="180"/>
      <c r="AX252" s="180"/>
      <c r="AY252" s="180"/>
      <c r="AZ252" s="180"/>
      <c r="BA252" s="600"/>
      <c r="BB252" s="387"/>
      <c r="BC252" s="600"/>
      <c r="BD252" s="600"/>
      <c r="BE252" s="600"/>
      <c r="BF252" s="600"/>
      <c r="BG252" s="600"/>
      <c r="BH252" s="600"/>
      <c r="BI252" s="600"/>
      <c r="BJ252" s="600"/>
      <c r="BK252" s="600"/>
      <c r="BL252" s="600"/>
      <c r="BM252" s="600"/>
      <c r="BN252" s="600"/>
      <c r="BO252" s="600"/>
      <c r="BP252" s="600"/>
      <c r="BQ252" s="600"/>
      <c r="BR252" s="600"/>
      <c r="BS252" s="600"/>
      <c r="BT252" s="600"/>
      <c r="BU252" s="600"/>
      <c r="BV252" s="600"/>
      <c r="BW252" s="600"/>
      <c r="BX252" s="600"/>
      <c r="BY252" s="600"/>
      <c r="BZ252" s="359"/>
      <c r="CA252" s="359"/>
      <c r="CB252" s="359"/>
      <c r="CC252" s="359"/>
      <c r="CD252" s="359"/>
      <c r="CE252" s="359"/>
      <c r="CF252" s="359"/>
      <c r="CG252" s="359"/>
      <c r="CH252" s="359"/>
      <c r="CI252" s="359"/>
      <c r="CJ252" s="359"/>
      <c r="CK252" s="359"/>
      <c r="CL252" s="359"/>
      <c r="CM252" s="359"/>
      <c r="CN252" s="359"/>
      <c r="CO252" s="359"/>
      <c r="CP252" s="359"/>
      <c r="CQ252" s="359"/>
      <c r="CR252" s="359"/>
      <c r="CS252" s="359"/>
      <c r="CT252" s="359"/>
      <c r="CU252" s="359"/>
      <c r="CV252" s="359"/>
      <c r="CW252" s="359"/>
      <c r="CX252" s="359"/>
      <c r="CY252" s="359"/>
      <c r="CZ252" s="359"/>
    </row>
    <row r="253" s="531" customFormat="true" ht="12.75" x14ac:dyDescent="0.2">
      <c r="AJ253" s="180"/>
      <c r="AK253" s="180"/>
      <c r="AL253" s="180"/>
      <c r="AM253" s="180"/>
      <c r="AN253" s="180"/>
      <c r="AO253" s="180"/>
      <c r="AP253" s="180"/>
      <c r="AQ253" s="180"/>
      <c r="AR253" s="180"/>
      <c r="AS253" s="180"/>
      <c r="AT253" s="180"/>
      <c r="AU253" s="180"/>
      <c r="AV253" s="180"/>
      <c r="AW253" s="180"/>
      <c r="AX253" s="180"/>
      <c r="AY253" s="180"/>
      <c r="AZ253" s="180"/>
      <c r="BA253" s="600"/>
      <c r="BB253" s="387"/>
      <c r="BC253" s="600"/>
      <c r="BD253" s="600"/>
      <c r="BE253" s="600"/>
      <c r="BF253" s="600"/>
      <c r="BG253" s="600"/>
      <c r="BH253" s="600"/>
      <c r="BI253" s="600"/>
      <c r="BJ253" s="600"/>
      <c r="BK253" s="600"/>
      <c r="BL253" s="600"/>
      <c r="BM253" s="600"/>
      <c r="BN253" s="600"/>
      <c r="BO253" s="600"/>
      <c r="BP253" s="600"/>
      <c r="BQ253" s="600"/>
      <c r="BR253" s="600"/>
      <c r="BS253" s="600"/>
      <c r="BT253" s="600"/>
      <c r="BU253" s="600"/>
      <c r="BV253" s="600"/>
      <c r="BW253" s="600"/>
      <c r="BX253" s="600"/>
      <c r="BY253" s="600"/>
      <c r="BZ253" s="359"/>
      <c r="CA253" s="359"/>
      <c r="CB253" s="359"/>
      <c r="CC253" s="359"/>
      <c r="CD253" s="359"/>
      <c r="CE253" s="359"/>
      <c r="CF253" s="359"/>
      <c r="CG253" s="359"/>
      <c r="CH253" s="359"/>
      <c r="CI253" s="359"/>
      <c r="CJ253" s="359"/>
      <c r="CK253" s="359"/>
      <c r="CL253" s="359"/>
      <c r="CM253" s="359"/>
      <c r="CN253" s="359"/>
      <c r="CO253" s="359"/>
      <c r="CP253" s="359"/>
      <c r="CQ253" s="359"/>
      <c r="CR253" s="359"/>
      <c r="CS253" s="359"/>
      <c r="CT253" s="359"/>
      <c r="CU253" s="359"/>
      <c r="CV253" s="359"/>
      <c r="CW253" s="359"/>
      <c r="CX253" s="359"/>
      <c r="CY253" s="359"/>
      <c r="CZ253" s="359"/>
    </row>
    <row r="254" s="531" customFormat="true" ht="12.75" x14ac:dyDescent="0.2">
      <c r="AJ254" s="180"/>
      <c r="AK254" s="180"/>
      <c r="AL254" s="180"/>
      <c r="AM254" s="180"/>
      <c r="AN254" s="180"/>
      <c r="AO254" s="180"/>
      <c r="AP254" s="180"/>
      <c r="AQ254" s="180"/>
      <c r="AR254" s="180"/>
      <c r="AS254" s="180"/>
      <c r="AT254" s="180"/>
      <c r="AU254" s="180"/>
      <c r="AV254" s="180"/>
      <c r="AW254" s="180"/>
      <c r="AX254" s="180"/>
      <c r="AY254" s="180"/>
      <c r="AZ254" s="180"/>
      <c r="BA254" s="600"/>
      <c r="BB254" s="387"/>
      <c r="BC254" s="600"/>
      <c r="BD254" s="600"/>
      <c r="BE254" s="600"/>
      <c r="BF254" s="600"/>
      <c r="BG254" s="600"/>
      <c r="BH254" s="600"/>
      <c r="BI254" s="600"/>
      <c r="BJ254" s="600"/>
      <c r="BK254" s="600"/>
      <c r="BL254" s="600"/>
      <c r="BM254" s="600"/>
      <c r="BN254" s="600"/>
      <c r="BO254" s="600"/>
      <c r="BP254" s="600"/>
      <c r="BQ254" s="600"/>
      <c r="BR254" s="600"/>
      <c r="BS254" s="600"/>
      <c r="BT254" s="600"/>
      <c r="BU254" s="600"/>
      <c r="BV254" s="600"/>
      <c r="BW254" s="600"/>
      <c r="BX254" s="600"/>
      <c r="BY254" s="600"/>
      <c r="BZ254" s="359"/>
      <c r="CA254" s="359"/>
      <c r="CB254" s="359"/>
      <c r="CC254" s="359"/>
      <c r="CD254" s="359"/>
      <c r="CE254" s="359"/>
      <c r="CF254" s="359"/>
      <c r="CG254" s="359"/>
      <c r="CH254" s="359"/>
      <c r="CI254" s="359"/>
      <c r="CJ254" s="359"/>
      <c r="CK254" s="359"/>
      <c r="CL254" s="359"/>
      <c r="CM254" s="359"/>
      <c r="CN254" s="359"/>
      <c r="CO254" s="359"/>
      <c r="CP254" s="359"/>
      <c r="CQ254" s="359"/>
      <c r="CR254" s="359"/>
      <c r="CS254" s="359"/>
      <c r="CT254" s="359"/>
      <c r="CU254" s="359"/>
      <c r="CV254" s="359"/>
      <c r="CW254" s="359"/>
      <c r="CX254" s="359"/>
      <c r="CY254" s="359"/>
      <c r="CZ254" s="359"/>
    </row>
    <row r="255" s="531" customFormat="true" ht="12.75" x14ac:dyDescent="0.2">
      <c r="AJ255" s="180"/>
      <c r="AK255" s="180"/>
      <c r="AL255" s="180"/>
      <c r="AM255" s="180"/>
      <c r="AN255" s="180"/>
      <c r="AO255" s="180"/>
      <c r="AP255" s="180"/>
      <c r="AQ255" s="180"/>
      <c r="AR255" s="180"/>
      <c r="AS255" s="180"/>
      <c r="AT255" s="180"/>
      <c r="AU255" s="180"/>
      <c r="AV255" s="180"/>
      <c r="AW255" s="180"/>
      <c r="AX255" s="180"/>
      <c r="AY255" s="180"/>
      <c r="AZ255" s="180"/>
      <c r="BA255" s="600"/>
      <c r="BB255" s="387"/>
      <c r="BC255" s="600"/>
      <c r="BD255" s="600"/>
      <c r="BE255" s="600"/>
      <c r="BF255" s="600"/>
      <c r="BG255" s="600"/>
      <c r="BH255" s="600"/>
      <c r="BI255" s="600"/>
      <c r="BJ255" s="600"/>
      <c r="BK255" s="600"/>
      <c r="BL255" s="600"/>
      <c r="BM255" s="600"/>
      <c r="BN255" s="600"/>
      <c r="BO255" s="600"/>
      <c r="BP255" s="600"/>
      <c r="BQ255" s="600"/>
      <c r="BR255" s="600"/>
      <c r="BS255" s="600"/>
      <c r="BT255" s="600"/>
      <c r="BU255" s="600"/>
      <c r="BV255" s="600"/>
      <c r="BW255" s="600"/>
      <c r="BX255" s="600"/>
      <c r="BY255" s="600"/>
      <c r="BZ255" s="359"/>
      <c r="CA255" s="359"/>
      <c r="CB255" s="359"/>
      <c r="CC255" s="359"/>
      <c r="CD255" s="359"/>
      <c r="CE255" s="359"/>
      <c r="CF255" s="359"/>
      <c r="CG255" s="359"/>
      <c r="CH255" s="359"/>
      <c r="CI255" s="359"/>
      <c r="CJ255" s="359"/>
      <c r="CK255" s="359"/>
      <c r="CL255" s="359"/>
      <c r="CM255" s="359"/>
      <c r="CN255" s="359"/>
      <c r="CO255" s="359"/>
      <c r="CP255" s="359"/>
      <c r="CQ255" s="359"/>
      <c r="CR255" s="359"/>
      <c r="CS255" s="359"/>
      <c r="CT255" s="359"/>
      <c r="CU255" s="359"/>
      <c r="CV255" s="359"/>
      <c r="CW255" s="359"/>
      <c r="CX255" s="359"/>
      <c r="CY255" s="359"/>
      <c r="CZ255" s="359"/>
    </row>
    <row r="256" s="531" customFormat="true" ht="12.75" x14ac:dyDescent="0.2">
      <c r="AJ256" s="180"/>
      <c r="AK256" s="180"/>
      <c r="AL256" s="180"/>
      <c r="AM256" s="180"/>
      <c r="AN256" s="180"/>
      <c r="AO256" s="180"/>
      <c r="AP256" s="180"/>
      <c r="AQ256" s="180"/>
      <c r="AR256" s="180"/>
      <c r="AS256" s="180"/>
      <c r="AT256" s="180"/>
      <c r="AU256" s="180"/>
      <c r="AV256" s="180"/>
      <c r="AW256" s="180"/>
      <c r="AX256" s="180"/>
      <c r="AY256" s="180"/>
      <c r="AZ256" s="180"/>
      <c r="BA256" s="600"/>
      <c r="BB256" s="387"/>
      <c r="BC256" s="600"/>
      <c r="BD256" s="600"/>
      <c r="BE256" s="600"/>
      <c r="BF256" s="600"/>
      <c r="BG256" s="600"/>
      <c r="BH256" s="600"/>
      <c r="BI256" s="600"/>
      <c r="BJ256" s="600"/>
      <c r="BK256" s="600"/>
      <c r="BL256" s="600"/>
      <c r="BM256" s="600"/>
      <c r="BN256" s="600"/>
      <c r="BO256" s="600"/>
      <c r="BP256" s="600"/>
      <c r="BQ256" s="600"/>
      <c r="BR256" s="600"/>
      <c r="BS256" s="600"/>
      <c r="BT256" s="600"/>
      <c r="BU256" s="600"/>
      <c r="BV256" s="600"/>
      <c r="BW256" s="600"/>
      <c r="BX256" s="600"/>
      <c r="BY256" s="600"/>
      <c r="BZ256" s="359"/>
      <c r="CA256" s="359"/>
      <c r="CB256" s="359"/>
      <c r="CC256" s="359"/>
      <c r="CD256" s="359"/>
      <c r="CE256" s="359"/>
      <c r="CF256" s="359"/>
      <c r="CG256" s="359"/>
      <c r="CH256" s="359"/>
      <c r="CI256" s="359"/>
      <c r="CJ256" s="359"/>
      <c r="CK256" s="359"/>
      <c r="CL256" s="359"/>
      <c r="CM256" s="359"/>
      <c r="CN256" s="359"/>
      <c r="CO256" s="359"/>
      <c r="CP256" s="359"/>
      <c r="CQ256" s="359"/>
      <c r="CR256" s="359"/>
      <c r="CS256" s="359"/>
      <c r="CT256" s="359"/>
      <c r="CU256" s="359"/>
      <c r="CV256" s="359"/>
      <c r="CW256" s="359"/>
      <c r="CX256" s="359"/>
      <c r="CY256" s="359"/>
      <c r="CZ256" s="359"/>
    </row>
    <row r="257" s="531" customFormat="true" ht="18" customHeight="true" x14ac:dyDescent="0.2">
      <c r="AJ257" s="180"/>
      <c r="AK257" s="180"/>
      <c r="AL257" s="180"/>
      <c r="AM257" s="180"/>
      <c r="AN257" s="180"/>
      <c r="AO257" s="180"/>
      <c r="AP257" s="180"/>
      <c r="AQ257" s="180"/>
      <c r="AR257" s="180"/>
      <c r="AS257" s="180"/>
      <c r="AT257" s="180"/>
      <c r="AU257" s="180"/>
      <c r="AV257" s="180"/>
      <c r="AW257" s="180"/>
      <c r="AX257" s="180"/>
      <c r="AY257" s="180"/>
      <c r="AZ257" s="180"/>
      <c r="BA257" s="600"/>
      <c r="BB257" s="387"/>
      <c r="BC257" s="600"/>
      <c r="BD257" s="600"/>
      <c r="BE257" s="600"/>
      <c r="BF257" s="600"/>
      <c r="BG257" s="600"/>
      <c r="BH257" s="600"/>
      <c r="BI257" s="600"/>
      <c r="BJ257" s="600"/>
      <c r="BK257" s="600"/>
      <c r="BL257" s="600"/>
      <c r="BM257" s="600"/>
      <c r="BN257" s="600"/>
      <c r="BO257" s="600"/>
      <c r="BP257" s="600"/>
      <c r="BQ257" s="600"/>
      <c r="BR257" s="600"/>
      <c r="BS257" s="600"/>
      <c r="BT257" s="600"/>
      <c r="BU257" s="600"/>
      <c r="BV257" s="600"/>
      <c r="BW257" s="600"/>
      <c r="BX257" s="600"/>
      <c r="BY257" s="600"/>
      <c r="BZ257" s="359"/>
      <c r="CA257" s="359"/>
      <c r="CB257" s="359"/>
      <c r="CC257" s="359"/>
      <c r="CD257" s="359"/>
      <c r="CE257" s="359"/>
      <c r="CF257" s="359"/>
      <c r="CG257" s="359"/>
      <c r="CH257" s="359"/>
      <c r="CI257" s="359"/>
      <c r="CJ257" s="359"/>
      <c r="CK257" s="359"/>
      <c r="CL257" s="359"/>
      <c r="CM257" s="359"/>
      <c r="CN257" s="359"/>
      <c r="CO257" s="359"/>
      <c r="CP257" s="359"/>
      <c r="CQ257" s="359"/>
      <c r="CR257" s="359"/>
      <c r="CS257" s="359"/>
      <c r="CT257" s="359"/>
      <c r="CU257" s="359"/>
      <c r="CV257" s="359"/>
      <c r="CW257" s="359"/>
      <c r="CX257" s="359"/>
      <c r="CY257" s="359"/>
      <c r="CZ257" s="359"/>
    </row>
    <row r="258" s="531" customFormat="true" ht="18" customHeight="true" x14ac:dyDescent="0.2">
      <c r="AJ258" s="180"/>
      <c r="AK258" s="180"/>
      <c r="AL258" s="180"/>
      <c r="AM258" s="180"/>
      <c r="AN258" s="180"/>
      <c r="AO258" s="180"/>
      <c r="AP258" s="180"/>
      <c r="AQ258" s="180"/>
      <c r="AR258" s="180"/>
      <c r="AS258" s="180"/>
      <c r="AT258" s="180"/>
      <c r="AU258" s="180"/>
      <c r="AV258" s="180"/>
      <c r="AW258" s="180"/>
      <c r="AX258" s="180"/>
      <c r="AY258" s="180"/>
      <c r="AZ258" s="180"/>
      <c r="BA258" s="600"/>
      <c r="BB258" s="387"/>
      <c r="BC258" s="600"/>
      <c r="BD258" s="600"/>
      <c r="BE258" s="600"/>
      <c r="BF258" s="600"/>
      <c r="BG258" s="600"/>
      <c r="BH258" s="600"/>
      <c r="BI258" s="600"/>
      <c r="BJ258" s="600"/>
      <c r="BK258" s="600"/>
      <c r="BL258" s="600"/>
      <c r="BM258" s="600"/>
      <c r="BN258" s="600"/>
      <c r="BO258" s="600"/>
      <c r="BP258" s="600"/>
      <c r="BQ258" s="600"/>
      <c r="BR258" s="600"/>
      <c r="BS258" s="600"/>
      <c r="BT258" s="600"/>
      <c r="BU258" s="600"/>
      <c r="BV258" s="600"/>
      <c r="BW258" s="600"/>
      <c r="BX258" s="600"/>
      <c r="BY258" s="600"/>
      <c r="BZ258" s="359"/>
      <c r="CA258" s="359"/>
      <c r="CB258" s="359"/>
      <c r="CC258" s="359"/>
      <c r="CD258" s="359"/>
      <c r="CE258" s="359"/>
      <c r="CF258" s="359"/>
      <c r="CG258" s="359"/>
      <c r="CH258" s="359"/>
      <c r="CI258" s="359"/>
      <c r="CJ258" s="359"/>
      <c r="CK258" s="359"/>
      <c r="CL258" s="359"/>
      <c r="CM258" s="359"/>
      <c r="CN258" s="359"/>
      <c r="CO258" s="359"/>
      <c r="CP258" s="359"/>
      <c r="CQ258" s="359"/>
      <c r="CR258" s="359"/>
      <c r="CS258" s="359"/>
      <c r="CT258" s="359"/>
      <c r="CU258" s="359"/>
      <c r="CV258" s="359"/>
      <c r="CW258" s="359"/>
      <c r="CX258" s="359"/>
      <c r="CY258" s="359"/>
      <c r="CZ258" s="359"/>
    </row>
    <row r="259" s="331" customFormat="true" ht="15" customHeight="true" x14ac:dyDescent="0.2">
      <c r="AJ259" s="169"/>
      <c r="AK259" s="169"/>
      <c r="AL259" s="169"/>
      <c r="AM259" s="169"/>
      <c r="AN259" s="169"/>
      <c r="AO259" s="169"/>
      <c r="AP259" s="169"/>
      <c r="AQ259" s="169"/>
      <c r="AR259" s="169"/>
      <c r="AS259" s="169"/>
      <c r="AT259" s="169"/>
      <c r="AU259" s="169"/>
      <c r="AV259" s="169"/>
      <c r="AW259" s="169"/>
      <c r="AX259" s="169"/>
      <c r="AY259" s="169"/>
      <c r="AZ259" s="169"/>
      <c r="BA259" s="365" t="s">
        <v>132</v>
      </c>
      <c r="BB259" s="333" t="s">
        <v>86</v>
      </c>
      <c r="BC259" s="782" t="s">
        <v>116</v>
      </c>
      <c r="BD259" s="783"/>
      <c r="BE259" s="783"/>
      <c r="BF259" s="783"/>
      <c r="BG259" s="811"/>
      <c r="BH259" s="782" t="s">
        <v>39</v>
      </c>
      <c r="BI259" s="783"/>
      <c r="BJ259" s="783"/>
      <c r="BK259" s="783"/>
      <c r="BL259" s="811"/>
      <c r="BM259" s="782" t="s">
        <v>38</v>
      </c>
      <c r="BN259" s="783"/>
      <c r="BO259" s="783"/>
      <c r="BP259" s="783"/>
      <c r="BQ259" s="784"/>
      <c r="BR259" s="14" t="s">
        <v>143</v>
      </c>
      <c r="BS259" s="445"/>
      <c r="BT259" s="445"/>
      <c r="BU259" s="445"/>
      <c r="BV259" s="445"/>
      <c r="BW259" s="445"/>
      <c r="BX259" s="445"/>
      <c r="BY259" s="445"/>
      <c r="BZ259" s="459"/>
      <c r="CA259" s="459"/>
      <c r="CB259" s="459"/>
      <c r="CC259" s="459"/>
      <c r="CD259" s="459"/>
      <c r="CE259" s="459"/>
      <c r="CF259" s="459"/>
      <c r="CG259" s="459"/>
      <c r="CH259" s="459"/>
      <c r="CI259" s="459"/>
      <c r="CJ259" s="363"/>
      <c r="CK259" s="363"/>
      <c r="CL259" s="363"/>
      <c r="CM259" s="363"/>
      <c r="CN259" s="363"/>
      <c r="CO259" s="363"/>
      <c r="CP259" s="363"/>
      <c r="CQ259" s="363"/>
      <c r="CR259" s="363"/>
      <c r="CS259" s="363"/>
      <c r="CT259" s="363"/>
      <c r="CU259" s="363"/>
      <c r="CV259" s="363"/>
      <c r="CW259" s="363"/>
      <c r="CX259" s="363"/>
      <c r="CY259" s="363"/>
      <c r="CZ259" s="363"/>
    </row>
    <row r="260" s="331" customFormat="true" ht="12.75" x14ac:dyDescent="0.2">
      <c r="AJ260" s="169"/>
      <c r="AK260" s="169"/>
      <c r="AL260" s="169"/>
      <c r="AM260" s="169"/>
      <c r="AN260" s="169"/>
      <c r="AO260" s="169"/>
      <c r="AP260" s="169"/>
      <c r="AQ260" s="169"/>
      <c r="AR260" s="169"/>
      <c r="AS260" s="169"/>
      <c r="AT260" s="169"/>
      <c r="AU260" s="169"/>
      <c r="AV260" s="169"/>
      <c r="AW260" s="169"/>
      <c r="AX260" s="169"/>
      <c r="AY260" s="169"/>
      <c r="AZ260" s="169"/>
      <c r="BA260" s="351" t="s">
        <v>120</v>
      </c>
      <c r="BB260" s="350"/>
      <c r="BC260" s="476" t="s">
        <v>0</v>
      </c>
      <c r="BD260" s="568" t="s">
        <v>1</v>
      </c>
      <c r="BE260" s="568" t="s">
        <v>2</v>
      </c>
      <c r="BF260" s="568" t="s">
        <v>3</v>
      </c>
      <c r="BG260" s="477" t="s">
        <v>4</v>
      </c>
      <c r="BH260" s="476" t="s">
        <v>0</v>
      </c>
      <c r="BI260" s="568" t="s">
        <v>1</v>
      </c>
      <c r="BJ260" s="568" t="s">
        <v>2</v>
      </c>
      <c r="BK260" s="568" t="s">
        <v>3</v>
      </c>
      <c r="BL260" s="477" t="s">
        <v>4</v>
      </c>
      <c r="BM260" s="476" t="s">
        <v>0</v>
      </c>
      <c r="BN260" s="568" t="s">
        <v>1</v>
      </c>
      <c r="BO260" s="568" t="s">
        <v>2</v>
      </c>
      <c r="BP260" s="568" t="s">
        <v>3</v>
      </c>
      <c r="BQ260" s="477" t="s">
        <v>4</v>
      </c>
      <c r="BR260" s="476" t="s">
        <v>158</v>
      </c>
      <c r="BS260" s="568" t="s">
        <v>159</v>
      </c>
      <c r="BT260" s="568" t="s">
        <v>160</v>
      </c>
      <c r="BU260" s="568" t="s">
        <v>161</v>
      </c>
      <c r="BV260" s="568" t="s">
        <v>162</v>
      </c>
      <c r="BW260" s="568" t="s">
        <v>163</v>
      </c>
      <c r="BX260" s="568" t="s">
        <v>164</v>
      </c>
      <c r="BY260" s="569" t="s">
        <v>165</v>
      </c>
      <c r="BZ260" s="569" t="s">
        <v>166</v>
      </c>
      <c r="CA260" s="569" t="s">
        <v>167</v>
      </c>
      <c r="CB260" s="569" t="s">
        <v>168</v>
      </c>
      <c r="CC260" s="569" t="s">
        <v>169</v>
      </c>
      <c r="CD260" s="569" t="s">
        <v>170</v>
      </c>
      <c r="CE260" s="569" t="s">
        <v>171</v>
      </c>
      <c r="CF260" s="569" t="s">
        <v>172</v>
      </c>
      <c r="CG260" s="569" t="s">
        <v>173</v>
      </c>
      <c r="CH260" s="569" t="s">
        <v>174</v>
      </c>
      <c r="CI260" s="569" t="s">
        <v>175</v>
      </c>
      <c r="CJ260" s="168"/>
      <c r="CK260" s="168"/>
      <c r="CL260" s="168"/>
      <c r="CM260" s="168"/>
      <c r="CN260" s="168"/>
      <c r="CO260" s="168"/>
      <c r="CP260" s="168"/>
      <c r="CQ260" s="168"/>
      <c r="CR260" s="168"/>
      <c r="CS260" s="168"/>
      <c r="CT260" s="168"/>
      <c r="CU260" s="168"/>
      <c r="CV260" s="168"/>
      <c r="CW260" s="168"/>
      <c r="CX260" s="168"/>
      <c r="CY260" s="168"/>
      <c r="CZ260" s="168"/>
    </row>
    <row r="261" s="331" customFormat="true" ht="15" customHeight="true" x14ac:dyDescent="0.2">
      <c r="AJ261" s="169"/>
      <c r="AK261" s="169"/>
      <c r="AL261" s="169"/>
      <c r="AM261" s="169"/>
      <c r="AN261" s="169"/>
      <c r="AO261" s="169"/>
      <c r="AP261" s="169"/>
      <c r="AQ261" s="169"/>
      <c r="AR261" s="169"/>
      <c r="AS261" s="169"/>
      <c r="AT261" s="169"/>
      <c r="AU261" s="169"/>
      <c r="AV261" s="169"/>
      <c r="AW261" s="169"/>
      <c r="AX261" s="169"/>
      <c r="AY261" s="169"/>
      <c r="AZ261" s="169"/>
      <c r="BA261" s="808" t="s">
        <v>74</v>
      </c>
      <c r="BB261" s="599" t="s">
        <v>50</v>
      </c>
      <c r="BC261" s="41" t="s">
        <v>36</v>
      </c>
      <c r="BD261" s="37" t="s">
        <v>36</v>
      </c>
      <c r="BE261" s="37" t="s">
        <v>36</v>
      </c>
      <c r="BF261" s="37" t="s">
        <v>36</v>
      </c>
      <c r="BG261" s="32" t="s">
        <v>36</v>
      </c>
      <c r="BH261" s="41" t="s">
        <v>36</v>
      </c>
      <c r="BI261" s="37" t="s">
        <v>36</v>
      </c>
      <c r="BJ261" s="37" t="s">
        <v>36</v>
      </c>
      <c r="BK261" s="37" t="s">
        <v>36</v>
      </c>
      <c r="BL261" s="32" t="s">
        <v>36</v>
      </c>
      <c r="BM261" s="41" t="s">
        <v>36</v>
      </c>
      <c r="BN261" s="37" t="s">
        <v>36</v>
      </c>
      <c r="BO261" s="37" t="s">
        <v>36</v>
      </c>
      <c r="BP261" s="37" t="s">
        <v>36</v>
      </c>
      <c r="BQ261" s="32" t="s">
        <v>36</v>
      </c>
      <c r="BR261" s="41" t="s">
        <v>36</v>
      </c>
      <c r="BS261" s="37" t="s">
        <v>36</v>
      </c>
      <c r="BT261" s="37" t="s">
        <v>36</v>
      </c>
      <c r="BU261" s="37" t="s">
        <v>36</v>
      </c>
      <c r="BV261" s="37" t="s">
        <v>36</v>
      </c>
      <c r="BW261" s="37" t="s">
        <v>36</v>
      </c>
      <c r="BX261" s="37" t="s">
        <v>36</v>
      </c>
      <c r="BY261" s="26" t="s">
        <v>36</v>
      </c>
      <c r="BZ261" s="26" t="s">
        <v>36</v>
      </c>
      <c r="CA261" s="26" t="s">
        <v>36</v>
      </c>
      <c r="CB261" s="26" t="s">
        <v>36</v>
      </c>
      <c r="CC261" s="26" t="s">
        <v>36</v>
      </c>
      <c r="CD261" s="26" t="s">
        <v>36</v>
      </c>
      <c r="CE261" s="26" t="s">
        <v>36</v>
      </c>
      <c r="CF261" s="26" t="s">
        <v>36</v>
      </c>
      <c r="CG261" s="26" t="s">
        <v>36</v>
      </c>
      <c r="CH261" s="26" t="s">
        <v>36</v>
      </c>
      <c r="CI261" s="26" t="s">
        <v>36</v>
      </c>
      <c r="CJ261" s="4"/>
      <c r="CK261" s="4"/>
      <c r="CL261" s="4"/>
      <c r="CM261" s="4"/>
      <c r="CN261" s="4"/>
      <c r="CO261" s="4"/>
      <c r="CP261" s="4"/>
      <c r="CQ261" s="4"/>
      <c r="CR261" s="4"/>
      <c r="CS261" s="4"/>
      <c r="CT261" s="4"/>
      <c r="CU261" s="4"/>
      <c r="CV261" s="4"/>
      <c r="CW261" s="4"/>
      <c r="CX261" s="4"/>
      <c r="CY261" s="4"/>
      <c r="CZ261" s="4"/>
    </row>
    <row r="262" s="331" customFormat="true" ht="15" customHeight="true" x14ac:dyDescent="0.2">
      <c r="AJ262" s="169"/>
      <c r="AK262" s="169"/>
      <c r="AL262" s="169"/>
      <c r="AM262" s="169"/>
      <c r="AN262" s="169"/>
      <c r="AO262" s="169"/>
      <c r="AP262" s="169"/>
      <c r="AQ262" s="169"/>
      <c r="AR262" s="169"/>
      <c r="AS262" s="169"/>
      <c r="AT262" s="169"/>
      <c r="AU262" s="169"/>
      <c r="AV262" s="169"/>
      <c r="AW262" s="169"/>
      <c r="AX262" s="169"/>
      <c r="AY262" s="169"/>
      <c r="AZ262" s="169"/>
      <c r="BA262" s="809"/>
      <c r="BB262" s="597" t="s">
        <v>49</v>
      </c>
      <c r="BC262" s="40" t="s">
        <v>36</v>
      </c>
      <c r="BD262" s="36" t="s">
        <v>36</v>
      </c>
      <c r="BE262" s="36" t="s">
        <v>36</v>
      </c>
      <c r="BF262" s="36" t="s">
        <v>36</v>
      </c>
      <c r="BG262" s="31" t="s">
        <v>36</v>
      </c>
      <c r="BH262" s="40" t="s">
        <v>36</v>
      </c>
      <c r="BI262" s="36" t="s">
        <v>36</v>
      </c>
      <c r="BJ262" s="36" t="s">
        <v>36</v>
      </c>
      <c r="BK262" s="36" t="s">
        <v>36</v>
      </c>
      <c r="BL262" s="31" t="s">
        <v>36</v>
      </c>
      <c r="BM262" s="40" t="s">
        <v>36</v>
      </c>
      <c r="BN262" s="36" t="s">
        <v>36</v>
      </c>
      <c r="BO262" s="36" t="s">
        <v>36</v>
      </c>
      <c r="BP262" s="36" t="s">
        <v>36</v>
      </c>
      <c r="BQ262" s="31" t="s">
        <v>36</v>
      </c>
      <c r="BR262" s="40" t="s">
        <v>36</v>
      </c>
      <c r="BS262" s="36" t="s">
        <v>36</v>
      </c>
      <c r="BT262" s="36" t="s">
        <v>36</v>
      </c>
      <c r="BU262" s="36" t="s">
        <v>36</v>
      </c>
      <c r="BV262" s="36" t="s">
        <v>36</v>
      </c>
      <c r="BW262" s="36" t="s">
        <v>36</v>
      </c>
      <c r="BX262" s="36" t="s">
        <v>36</v>
      </c>
      <c r="BY262" s="25" t="s">
        <v>36</v>
      </c>
      <c r="BZ262" s="25" t="s">
        <v>36</v>
      </c>
      <c r="CA262" s="25" t="s">
        <v>36</v>
      </c>
      <c r="CB262" s="25" t="s">
        <v>36</v>
      </c>
      <c r="CC262" s="25" t="s">
        <v>36</v>
      </c>
      <c r="CD262" s="25" t="s">
        <v>36</v>
      </c>
      <c r="CE262" s="25" t="s">
        <v>36</v>
      </c>
      <c r="CF262" s="25" t="s">
        <v>36</v>
      </c>
      <c r="CG262" s="25" t="s">
        <v>36</v>
      </c>
      <c r="CH262" s="25" t="s">
        <v>36</v>
      </c>
      <c r="CI262" s="25" t="s">
        <v>36</v>
      </c>
      <c r="CJ262" s="4"/>
      <c r="CK262" s="4"/>
      <c r="CL262" s="4"/>
      <c r="CM262" s="4"/>
      <c r="CN262" s="4"/>
      <c r="CO262" s="4"/>
      <c r="CP262" s="4"/>
      <c r="CQ262" s="4"/>
      <c r="CR262" s="4"/>
      <c r="CS262" s="4"/>
      <c r="CT262" s="4"/>
      <c r="CU262" s="4"/>
      <c r="CV262" s="4"/>
      <c r="CW262" s="4"/>
      <c r="CX262" s="4"/>
      <c r="CY262" s="4"/>
      <c r="CZ262" s="4"/>
    </row>
    <row r="263" s="331" customFormat="true" ht="15" customHeight="true" x14ac:dyDescent="0.2">
      <c r="AJ263" s="169"/>
      <c r="AK263" s="169"/>
      <c r="AL263" s="169"/>
      <c r="AM263" s="169"/>
      <c r="AN263" s="169"/>
      <c r="AO263" s="169"/>
      <c r="AP263" s="169"/>
      <c r="AQ263" s="169"/>
      <c r="AR263" s="169"/>
      <c r="AS263" s="169"/>
      <c r="AT263" s="169"/>
      <c r="AU263" s="169"/>
      <c r="AV263" s="169"/>
      <c r="AW263" s="169"/>
      <c r="AX263" s="169"/>
      <c r="AY263" s="169"/>
      <c r="AZ263" s="169"/>
      <c r="BA263" s="809"/>
      <c r="BB263" s="597" t="s">
        <v>114</v>
      </c>
      <c r="BC263" s="40" t="s">
        <v>36</v>
      </c>
      <c r="BD263" s="36" t="s">
        <v>36</v>
      </c>
      <c r="BE263" s="36" t="s">
        <v>36</v>
      </c>
      <c r="BF263" s="36" t="s">
        <v>36</v>
      </c>
      <c r="BG263" s="31" t="s">
        <v>36</v>
      </c>
      <c r="BH263" s="40" t="s">
        <v>36</v>
      </c>
      <c r="BI263" s="36" t="s">
        <v>36</v>
      </c>
      <c r="BJ263" s="36" t="s">
        <v>36</v>
      </c>
      <c r="BK263" s="36" t="s">
        <v>36</v>
      </c>
      <c r="BL263" s="31" t="s">
        <v>36</v>
      </c>
      <c r="BM263" s="40" t="s">
        <v>36</v>
      </c>
      <c r="BN263" s="36" t="s">
        <v>36</v>
      </c>
      <c r="BO263" s="36" t="s">
        <v>36</v>
      </c>
      <c r="BP263" s="36" t="s">
        <v>36</v>
      </c>
      <c r="BQ263" s="31" t="s">
        <v>36</v>
      </c>
      <c r="BR263" s="40" t="s">
        <v>36</v>
      </c>
      <c r="BS263" s="36" t="s">
        <v>36</v>
      </c>
      <c r="BT263" s="36" t="s">
        <v>36</v>
      </c>
      <c r="BU263" s="36" t="s">
        <v>36</v>
      </c>
      <c r="BV263" s="36" t="s">
        <v>36</v>
      </c>
      <c r="BW263" s="36" t="s">
        <v>36</v>
      </c>
      <c r="BX263" s="36" t="s">
        <v>36</v>
      </c>
      <c r="BY263" s="25" t="s">
        <v>36</v>
      </c>
      <c r="BZ263" s="25" t="s">
        <v>36</v>
      </c>
      <c r="CA263" s="25" t="s">
        <v>36</v>
      </c>
      <c r="CB263" s="25" t="s">
        <v>36</v>
      </c>
      <c r="CC263" s="25" t="s">
        <v>36</v>
      </c>
      <c r="CD263" s="25" t="s">
        <v>36</v>
      </c>
      <c r="CE263" s="25" t="s">
        <v>36</v>
      </c>
      <c r="CF263" s="25" t="s">
        <v>36</v>
      </c>
      <c r="CG263" s="25" t="s">
        <v>36</v>
      </c>
      <c r="CH263" s="25" t="s">
        <v>36</v>
      </c>
      <c r="CI263" s="25" t="s">
        <v>36</v>
      </c>
      <c r="CJ263" s="4"/>
      <c r="CK263" s="4"/>
      <c r="CL263" s="4"/>
      <c r="CM263" s="4"/>
      <c r="CN263" s="4"/>
      <c r="CO263" s="4"/>
      <c r="CP263" s="4"/>
      <c r="CQ263" s="4"/>
      <c r="CR263" s="4"/>
      <c r="CS263" s="4"/>
      <c r="CT263" s="4"/>
      <c r="CU263" s="4"/>
      <c r="CV263" s="4"/>
      <c r="CW263" s="4"/>
      <c r="CX263" s="4"/>
      <c r="CY263" s="4"/>
      <c r="CZ263" s="4"/>
    </row>
    <row r="264" s="331" customFormat="true" ht="15" customHeight="true" x14ac:dyDescent="0.2">
      <c r="AJ264" s="169"/>
      <c r="AK264" s="169"/>
      <c r="AL264" s="169"/>
      <c r="AM264" s="169"/>
      <c r="AN264" s="169"/>
      <c r="AO264" s="169"/>
      <c r="AP264" s="169"/>
      <c r="AQ264" s="169"/>
      <c r="AR264" s="169"/>
      <c r="AS264" s="169"/>
      <c r="AT264" s="169"/>
      <c r="AU264" s="169"/>
      <c r="AV264" s="169"/>
      <c r="AW264" s="169"/>
      <c r="AX264" s="169"/>
      <c r="AY264" s="169"/>
      <c r="AZ264" s="169"/>
      <c r="BA264" s="809" t="s">
        <v>75</v>
      </c>
      <c r="BB264" s="597" t="s">
        <v>90</v>
      </c>
      <c r="BC264" s="40" t="s">
        <v>36</v>
      </c>
      <c r="BD264" s="36" t="s">
        <v>36</v>
      </c>
      <c r="BE264" s="36" t="s">
        <v>36</v>
      </c>
      <c r="BF264" s="36" t="s">
        <v>36</v>
      </c>
      <c r="BG264" s="31" t="s">
        <v>36</v>
      </c>
      <c r="BH264" s="40" t="s">
        <v>36</v>
      </c>
      <c r="BI264" s="36" t="s">
        <v>36</v>
      </c>
      <c r="BJ264" s="36" t="s">
        <v>36</v>
      </c>
      <c r="BK264" s="36" t="s">
        <v>36</v>
      </c>
      <c r="BL264" s="31" t="s">
        <v>36</v>
      </c>
      <c r="BM264" s="40" t="s">
        <v>36</v>
      </c>
      <c r="BN264" s="36" t="s">
        <v>36</v>
      </c>
      <c r="BO264" s="36" t="s">
        <v>36</v>
      </c>
      <c r="BP264" s="36" t="s">
        <v>36</v>
      </c>
      <c r="BQ264" s="31" t="s">
        <v>36</v>
      </c>
      <c r="BR264" s="40" t="s">
        <v>36</v>
      </c>
      <c r="BS264" s="36" t="s">
        <v>36</v>
      </c>
      <c r="BT264" s="36" t="s">
        <v>36</v>
      </c>
      <c r="BU264" s="36" t="s">
        <v>36</v>
      </c>
      <c r="BV264" s="36" t="s">
        <v>36</v>
      </c>
      <c r="BW264" s="36" t="s">
        <v>36</v>
      </c>
      <c r="BX264" s="36" t="s">
        <v>36</v>
      </c>
      <c r="BY264" s="25" t="s">
        <v>36</v>
      </c>
      <c r="BZ264" s="25" t="s">
        <v>36</v>
      </c>
      <c r="CA264" s="25" t="s">
        <v>36</v>
      </c>
      <c r="CB264" s="25" t="s">
        <v>36</v>
      </c>
      <c r="CC264" s="25" t="s">
        <v>36</v>
      </c>
      <c r="CD264" s="25" t="s">
        <v>36</v>
      </c>
      <c r="CE264" s="25" t="s">
        <v>36</v>
      </c>
      <c r="CF264" s="25" t="s">
        <v>36</v>
      </c>
      <c r="CG264" s="25" t="s">
        <v>36</v>
      </c>
      <c r="CH264" s="25" t="s">
        <v>36</v>
      </c>
      <c r="CI264" s="25" t="s">
        <v>36</v>
      </c>
      <c r="CJ264" s="4"/>
      <c r="CK264" s="4"/>
      <c r="CL264" s="4"/>
      <c r="CM264" s="4"/>
      <c r="CN264" s="4"/>
      <c r="CO264" s="4"/>
      <c r="CP264" s="4"/>
      <c r="CQ264" s="4"/>
      <c r="CR264" s="4"/>
      <c r="CS264" s="4"/>
      <c r="CT264" s="4"/>
      <c r="CU264" s="4"/>
      <c r="CV264" s="4"/>
      <c r="CW264" s="4"/>
      <c r="CX264" s="4"/>
      <c r="CY264" s="4"/>
      <c r="CZ264" s="4"/>
    </row>
    <row r="265" s="331" customFormat="true" ht="15" customHeight="true" x14ac:dyDescent="0.2">
      <c r="AJ265" s="169"/>
      <c r="AK265" s="169"/>
      <c r="AL265" s="169"/>
      <c r="AM265" s="169"/>
      <c r="AN265" s="169"/>
      <c r="AO265" s="169"/>
      <c r="AP265" s="169"/>
      <c r="AQ265" s="169"/>
      <c r="AR265" s="169"/>
      <c r="AS265" s="169"/>
      <c r="AT265" s="169"/>
      <c r="AU265" s="169"/>
      <c r="AV265" s="169"/>
      <c r="AW265" s="169"/>
      <c r="AX265" s="169"/>
      <c r="AY265" s="169"/>
      <c r="AZ265" s="169"/>
      <c r="BA265" s="809"/>
      <c r="BB265" s="597" t="s">
        <v>91</v>
      </c>
      <c r="BC265" s="40" t="s">
        <v>36</v>
      </c>
      <c r="BD265" s="36" t="s">
        <v>36</v>
      </c>
      <c r="BE265" s="36" t="s">
        <v>36</v>
      </c>
      <c r="BF265" s="36" t="s">
        <v>36</v>
      </c>
      <c r="BG265" s="31" t="s">
        <v>36</v>
      </c>
      <c r="BH265" s="40" t="s">
        <v>36</v>
      </c>
      <c r="BI265" s="36" t="s">
        <v>36</v>
      </c>
      <c r="BJ265" s="36" t="s">
        <v>36</v>
      </c>
      <c r="BK265" s="36" t="s">
        <v>36</v>
      </c>
      <c r="BL265" s="31" t="s">
        <v>36</v>
      </c>
      <c r="BM265" s="40" t="s">
        <v>36</v>
      </c>
      <c r="BN265" s="36" t="s">
        <v>36</v>
      </c>
      <c r="BO265" s="36" t="s">
        <v>36</v>
      </c>
      <c r="BP265" s="36" t="s">
        <v>36</v>
      </c>
      <c r="BQ265" s="31" t="s">
        <v>36</v>
      </c>
      <c r="BR265" s="40" t="s">
        <v>36</v>
      </c>
      <c r="BS265" s="36" t="s">
        <v>36</v>
      </c>
      <c r="BT265" s="36" t="s">
        <v>36</v>
      </c>
      <c r="BU265" s="36" t="s">
        <v>36</v>
      </c>
      <c r="BV265" s="36" t="s">
        <v>36</v>
      </c>
      <c r="BW265" s="36" t="s">
        <v>36</v>
      </c>
      <c r="BX265" s="36" t="s">
        <v>36</v>
      </c>
      <c r="BY265" s="25" t="s">
        <v>36</v>
      </c>
      <c r="BZ265" s="25" t="s">
        <v>36</v>
      </c>
      <c r="CA265" s="25" t="s">
        <v>36</v>
      </c>
      <c r="CB265" s="25" t="s">
        <v>36</v>
      </c>
      <c r="CC265" s="25" t="s">
        <v>36</v>
      </c>
      <c r="CD265" s="25" t="s">
        <v>36</v>
      </c>
      <c r="CE265" s="25" t="s">
        <v>36</v>
      </c>
      <c r="CF265" s="25" t="s">
        <v>36</v>
      </c>
      <c r="CG265" s="25" t="s">
        <v>36</v>
      </c>
      <c r="CH265" s="25" t="s">
        <v>36</v>
      </c>
      <c r="CI265" s="25" t="s">
        <v>36</v>
      </c>
      <c r="CJ265" s="4"/>
      <c r="CK265" s="4"/>
      <c r="CL265" s="4"/>
      <c r="CM265" s="4"/>
      <c r="CN265" s="4"/>
      <c r="CO265" s="4"/>
      <c r="CP265" s="4"/>
      <c r="CQ265" s="4"/>
      <c r="CR265" s="4"/>
      <c r="CS265" s="4"/>
      <c r="CT265" s="4"/>
      <c r="CU265" s="4"/>
      <c r="CV265" s="4"/>
      <c r="CW265" s="4"/>
      <c r="CX265" s="4"/>
      <c r="CY265" s="4"/>
      <c r="CZ265" s="4"/>
    </row>
    <row r="266" s="331" customFormat="true" ht="15" customHeight="true" x14ac:dyDescent="0.2">
      <c r="AJ266" s="169"/>
      <c r="AK266" s="169"/>
      <c r="AL266" s="169"/>
      <c r="AM266" s="169"/>
      <c r="AN266" s="169"/>
      <c r="AO266" s="169"/>
      <c r="AP266" s="169"/>
      <c r="AQ266" s="169"/>
      <c r="AR266" s="169"/>
      <c r="AS266" s="169"/>
      <c r="AT266" s="169"/>
      <c r="AU266" s="169"/>
      <c r="AV266" s="169"/>
      <c r="AW266" s="169"/>
      <c r="AX266" s="169"/>
      <c r="AY266" s="169"/>
      <c r="AZ266" s="169"/>
      <c r="BA266" s="809"/>
      <c r="BB266" s="597" t="s">
        <v>92</v>
      </c>
      <c r="BC266" s="40" t="s">
        <v>36</v>
      </c>
      <c r="BD266" s="36" t="s">
        <v>36</v>
      </c>
      <c r="BE266" s="36" t="s">
        <v>36</v>
      </c>
      <c r="BF266" s="36" t="s">
        <v>36</v>
      </c>
      <c r="BG266" s="31" t="s">
        <v>36</v>
      </c>
      <c r="BH266" s="40" t="s">
        <v>36</v>
      </c>
      <c r="BI266" s="36" t="s">
        <v>36</v>
      </c>
      <c r="BJ266" s="36" t="s">
        <v>36</v>
      </c>
      <c r="BK266" s="36" t="s">
        <v>36</v>
      </c>
      <c r="BL266" s="31" t="s">
        <v>36</v>
      </c>
      <c r="BM266" s="40" t="s">
        <v>36</v>
      </c>
      <c r="BN266" s="36" t="s">
        <v>36</v>
      </c>
      <c r="BO266" s="36" t="s">
        <v>36</v>
      </c>
      <c r="BP266" s="36" t="s">
        <v>36</v>
      </c>
      <c r="BQ266" s="31" t="s">
        <v>36</v>
      </c>
      <c r="BR266" s="40" t="s">
        <v>36</v>
      </c>
      <c r="BS266" s="36" t="s">
        <v>36</v>
      </c>
      <c r="BT266" s="36" t="s">
        <v>36</v>
      </c>
      <c r="BU266" s="36" t="s">
        <v>36</v>
      </c>
      <c r="BV266" s="36" t="s">
        <v>36</v>
      </c>
      <c r="BW266" s="36" t="s">
        <v>36</v>
      </c>
      <c r="BX266" s="36" t="s">
        <v>36</v>
      </c>
      <c r="BY266" s="25" t="s">
        <v>36</v>
      </c>
      <c r="BZ266" s="25" t="s">
        <v>36</v>
      </c>
      <c r="CA266" s="25" t="s">
        <v>36</v>
      </c>
      <c r="CB266" s="25" t="s">
        <v>36</v>
      </c>
      <c r="CC266" s="25" t="s">
        <v>36</v>
      </c>
      <c r="CD266" s="25" t="s">
        <v>36</v>
      </c>
      <c r="CE266" s="25" t="s">
        <v>36</v>
      </c>
      <c r="CF266" s="25" t="s">
        <v>36</v>
      </c>
      <c r="CG266" s="25" t="s">
        <v>36</v>
      </c>
      <c r="CH266" s="25" t="s">
        <v>36</v>
      </c>
      <c r="CI266" s="25" t="s">
        <v>36</v>
      </c>
      <c r="CJ266" s="4"/>
      <c r="CK266" s="4"/>
      <c r="CL266" s="4"/>
      <c r="CM266" s="4"/>
      <c r="CN266" s="4"/>
      <c r="CO266" s="4"/>
      <c r="CP266" s="4"/>
      <c r="CQ266" s="4"/>
      <c r="CR266" s="4"/>
      <c r="CS266" s="4"/>
      <c r="CT266" s="4"/>
      <c r="CU266" s="4"/>
      <c r="CV266" s="4"/>
      <c r="CW266" s="4"/>
      <c r="CX266" s="4"/>
      <c r="CY266" s="4"/>
      <c r="CZ266" s="4"/>
    </row>
    <row r="267" s="331" customFormat="true" ht="15" customHeight="true" x14ac:dyDescent="0.2">
      <c r="AJ267" s="169"/>
      <c r="AK267" s="169"/>
      <c r="AL267" s="169"/>
      <c r="AM267" s="169"/>
      <c r="AN267" s="169"/>
      <c r="AO267" s="169"/>
      <c r="AP267" s="169"/>
      <c r="AQ267" s="169"/>
      <c r="AR267" s="169"/>
      <c r="AS267" s="169"/>
      <c r="AT267" s="169"/>
      <c r="AU267" s="169"/>
      <c r="AV267" s="169"/>
      <c r="AW267" s="169"/>
      <c r="AX267" s="169"/>
      <c r="AY267" s="169"/>
      <c r="AZ267" s="169"/>
      <c r="BA267" s="809"/>
      <c r="BB267" s="597" t="s">
        <v>114</v>
      </c>
      <c r="BC267" s="40" t="s">
        <v>36</v>
      </c>
      <c r="BD267" s="36" t="s">
        <v>36</v>
      </c>
      <c r="BE267" s="36" t="s">
        <v>36</v>
      </c>
      <c r="BF267" s="36" t="s">
        <v>36</v>
      </c>
      <c r="BG267" s="31" t="s">
        <v>36</v>
      </c>
      <c r="BH267" s="40" t="s">
        <v>36</v>
      </c>
      <c r="BI267" s="36" t="s">
        <v>36</v>
      </c>
      <c r="BJ267" s="36" t="s">
        <v>36</v>
      </c>
      <c r="BK267" s="36" t="s">
        <v>36</v>
      </c>
      <c r="BL267" s="31" t="s">
        <v>36</v>
      </c>
      <c r="BM267" s="40" t="s">
        <v>36</v>
      </c>
      <c r="BN267" s="36" t="s">
        <v>36</v>
      </c>
      <c r="BO267" s="36" t="s">
        <v>36</v>
      </c>
      <c r="BP267" s="36" t="s">
        <v>36</v>
      </c>
      <c r="BQ267" s="31" t="s">
        <v>36</v>
      </c>
      <c r="BR267" s="40" t="s">
        <v>36</v>
      </c>
      <c r="BS267" s="36" t="s">
        <v>36</v>
      </c>
      <c r="BT267" s="36" t="s">
        <v>36</v>
      </c>
      <c r="BU267" s="36" t="s">
        <v>36</v>
      </c>
      <c r="BV267" s="36" t="s">
        <v>36</v>
      </c>
      <c r="BW267" s="36" t="s">
        <v>36</v>
      </c>
      <c r="BX267" s="36" t="s">
        <v>36</v>
      </c>
      <c r="BY267" s="25" t="s">
        <v>36</v>
      </c>
      <c r="BZ267" s="25" t="s">
        <v>36</v>
      </c>
      <c r="CA267" s="25" t="s">
        <v>36</v>
      </c>
      <c r="CB267" s="25" t="s">
        <v>36</v>
      </c>
      <c r="CC267" s="25" t="s">
        <v>36</v>
      </c>
      <c r="CD267" s="25" t="s">
        <v>36</v>
      </c>
      <c r="CE267" s="25" t="s">
        <v>36</v>
      </c>
      <c r="CF267" s="25" t="s">
        <v>36</v>
      </c>
      <c r="CG267" s="25" t="s">
        <v>36</v>
      </c>
      <c r="CH267" s="25" t="s">
        <v>36</v>
      </c>
      <c r="CI267" s="25" t="s">
        <v>36</v>
      </c>
      <c r="CJ267" s="4"/>
      <c r="CK267" s="4"/>
      <c r="CL267" s="4"/>
      <c r="CM267" s="4"/>
      <c r="CN267" s="4"/>
      <c r="CO267" s="4"/>
      <c r="CP267" s="4"/>
      <c r="CQ267" s="4"/>
      <c r="CR267" s="4"/>
      <c r="CS267" s="4"/>
      <c r="CT267" s="4"/>
      <c r="CU267" s="4"/>
      <c r="CV267" s="4"/>
      <c r="CW267" s="4"/>
      <c r="CX267" s="4"/>
      <c r="CY267" s="4"/>
      <c r="CZ267" s="4"/>
    </row>
    <row r="268" s="331" customFormat="true" ht="15" customHeight="true" x14ac:dyDescent="0.2">
      <c r="AJ268" s="169"/>
      <c r="AK268" s="169"/>
      <c r="AL268" s="169"/>
      <c r="AM268" s="169"/>
      <c r="AN268" s="169"/>
      <c r="AO268" s="169"/>
      <c r="AP268" s="169"/>
      <c r="AQ268" s="169"/>
      <c r="AR268" s="169"/>
      <c r="AS268" s="169"/>
      <c r="AT268" s="169"/>
      <c r="AU268" s="169"/>
      <c r="AV268" s="169"/>
      <c r="AW268" s="169"/>
      <c r="AX268" s="169"/>
      <c r="AY268" s="169"/>
      <c r="AZ268" s="169"/>
      <c r="BA268" s="809" t="s">
        <v>117</v>
      </c>
      <c r="BB268" s="597" t="s">
        <v>90</v>
      </c>
      <c r="BC268" s="40" t="s">
        <v>36</v>
      </c>
      <c r="BD268" s="36" t="s">
        <v>36</v>
      </c>
      <c r="BE268" s="36" t="s">
        <v>36</v>
      </c>
      <c r="BF268" s="36" t="s">
        <v>36</v>
      </c>
      <c r="BG268" s="31" t="s">
        <v>36</v>
      </c>
      <c r="BH268" s="40" t="s">
        <v>36</v>
      </c>
      <c r="BI268" s="36" t="s">
        <v>36</v>
      </c>
      <c r="BJ268" s="36" t="s">
        <v>36</v>
      </c>
      <c r="BK268" s="36" t="s">
        <v>36</v>
      </c>
      <c r="BL268" s="31" t="s">
        <v>36</v>
      </c>
      <c r="BM268" s="40" t="s">
        <v>36</v>
      </c>
      <c r="BN268" s="36" t="s">
        <v>36</v>
      </c>
      <c r="BO268" s="36" t="s">
        <v>36</v>
      </c>
      <c r="BP268" s="36" t="s">
        <v>36</v>
      </c>
      <c r="BQ268" s="31" t="s">
        <v>36</v>
      </c>
      <c r="BR268" s="40" t="s">
        <v>36</v>
      </c>
      <c r="BS268" s="36" t="s">
        <v>36</v>
      </c>
      <c r="BT268" s="36" t="s">
        <v>36</v>
      </c>
      <c r="BU268" s="36" t="s">
        <v>36</v>
      </c>
      <c r="BV268" s="36" t="s">
        <v>36</v>
      </c>
      <c r="BW268" s="36" t="s">
        <v>36</v>
      </c>
      <c r="BX268" s="36" t="s">
        <v>36</v>
      </c>
      <c r="BY268" s="25" t="s">
        <v>36</v>
      </c>
      <c r="BZ268" s="25" t="s">
        <v>36</v>
      </c>
      <c r="CA268" s="25" t="s">
        <v>36</v>
      </c>
      <c r="CB268" s="25" t="s">
        <v>36</v>
      </c>
      <c r="CC268" s="25" t="s">
        <v>36</v>
      </c>
      <c r="CD268" s="25" t="s">
        <v>36</v>
      </c>
      <c r="CE268" s="25" t="s">
        <v>36</v>
      </c>
      <c r="CF268" s="25" t="s">
        <v>36</v>
      </c>
      <c r="CG268" s="25" t="s">
        <v>36</v>
      </c>
      <c r="CH268" s="25" t="s">
        <v>36</v>
      </c>
      <c r="CI268" s="25" t="s">
        <v>36</v>
      </c>
      <c r="CJ268" s="4"/>
      <c r="CK268" s="4"/>
      <c r="CL268" s="4"/>
      <c r="CM268" s="4"/>
      <c r="CN268" s="4"/>
      <c r="CO268" s="4"/>
      <c r="CP268" s="4"/>
      <c r="CQ268" s="4"/>
      <c r="CR268" s="4"/>
      <c r="CS268" s="4"/>
      <c r="CT268" s="4"/>
      <c r="CU268" s="4"/>
      <c r="CV268" s="4"/>
      <c r="CW268" s="4"/>
      <c r="CX268" s="4"/>
      <c r="CY268" s="4"/>
      <c r="CZ268" s="4"/>
    </row>
    <row r="269" s="331" customFormat="true" ht="15" customHeight="true" x14ac:dyDescent="0.2">
      <c r="AJ269" s="169"/>
      <c r="AK269" s="169"/>
      <c r="AL269" s="169"/>
      <c r="AM269" s="169"/>
      <c r="AN269" s="169"/>
      <c r="AO269" s="169"/>
      <c r="AP269" s="169"/>
      <c r="AQ269" s="169"/>
      <c r="AR269" s="169"/>
      <c r="AS269" s="169"/>
      <c r="AT269" s="169"/>
      <c r="AU269" s="169"/>
      <c r="AV269" s="169"/>
      <c r="AW269" s="169"/>
      <c r="AX269" s="169"/>
      <c r="AY269" s="169"/>
      <c r="AZ269" s="169"/>
      <c r="BA269" s="809"/>
      <c r="BB269" s="597" t="s">
        <v>91</v>
      </c>
      <c r="BC269" s="40" t="s">
        <v>36</v>
      </c>
      <c r="BD269" s="36" t="s">
        <v>36</v>
      </c>
      <c r="BE269" s="36" t="s">
        <v>36</v>
      </c>
      <c r="BF269" s="36" t="s">
        <v>36</v>
      </c>
      <c r="BG269" s="31" t="s">
        <v>36</v>
      </c>
      <c r="BH269" s="40" t="s">
        <v>36</v>
      </c>
      <c r="BI269" s="36" t="s">
        <v>36</v>
      </c>
      <c r="BJ269" s="36" t="s">
        <v>36</v>
      </c>
      <c r="BK269" s="36" t="s">
        <v>36</v>
      </c>
      <c r="BL269" s="31" t="s">
        <v>36</v>
      </c>
      <c r="BM269" s="40" t="s">
        <v>36</v>
      </c>
      <c r="BN269" s="36" t="s">
        <v>36</v>
      </c>
      <c r="BO269" s="36" t="s">
        <v>36</v>
      </c>
      <c r="BP269" s="36" t="s">
        <v>36</v>
      </c>
      <c r="BQ269" s="31" t="s">
        <v>36</v>
      </c>
      <c r="BR269" s="40" t="s">
        <v>36</v>
      </c>
      <c r="BS269" s="36" t="s">
        <v>36</v>
      </c>
      <c r="BT269" s="36" t="s">
        <v>36</v>
      </c>
      <c r="BU269" s="36" t="s">
        <v>36</v>
      </c>
      <c r="BV269" s="36" t="s">
        <v>36</v>
      </c>
      <c r="BW269" s="36" t="s">
        <v>36</v>
      </c>
      <c r="BX269" s="36" t="s">
        <v>36</v>
      </c>
      <c r="BY269" s="25" t="s">
        <v>36</v>
      </c>
      <c r="BZ269" s="25" t="s">
        <v>36</v>
      </c>
      <c r="CA269" s="25" t="s">
        <v>36</v>
      </c>
      <c r="CB269" s="25" t="s">
        <v>36</v>
      </c>
      <c r="CC269" s="25" t="s">
        <v>36</v>
      </c>
      <c r="CD269" s="25" t="s">
        <v>36</v>
      </c>
      <c r="CE269" s="25" t="s">
        <v>36</v>
      </c>
      <c r="CF269" s="25" t="s">
        <v>36</v>
      </c>
      <c r="CG269" s="25" t="s">
        <v>36</v>
      </c>
      <c r="CH269" s="25" t="s">
        <v>36</v>
      </c>
      <c r="CI269" s="25" t="s">
        <v>36</v>
      </c>
      <c r="CJ269" s="4"/>
      <c r="CK269" s="4"/>
      <c r="CL269" s="4"/>
      <c r="CM269" s="4"/>
      <c r="CN269" s="4"/>
      <c r="CO269" s="4"/>
      <c r="CP269" s="4"/>
      <c r="CQ269" s="4"/>
      <c r="CR269" s="4"/>
      <c r="CS269" s="4"/>
      <c r="CT269" s="4"/>
      <c r="CU269" s="4"/>
      <c r="CV269" s="4"/>
      <c r="CW269" s="4"/>
      <c r="CX269" s="4"/>
      <c r="CY269" s="4"/>
      <c r="CZ269" s="4"/>
    </row>
    <row r="270" s="331" customFormat="true" ht="15" customHeight="true" x14ac:dyDescent="0.2">
      <c r="AJ270" s="169"/>
      <c r="AK270" s="169"/>
      <c r="AL270" s="169"/>
      <c r="AM270" s="169"/>
      <c r="AN270" s="169"/>
      <c r="AO270" s="169"/>
      <c r="AP270" s="169"/>
      <c r="AQ270" s="169"/>
      <c r="AR270" s="169"/>
      <c r="AS270" s="169"/>
      <c r="AT270" s="169"/>
      <c r="AU270" s="169"/>
      <c r="AV270" s="169"/>
      <c r="AW270" s="169"/>
      <c r="AX270" s="169"/>
      <c r="AY270" s="169"/>
      <c r="AZ270" s="169"/>
      <c r="BA270" s="809"/>
      <c r="BB270" s="597" t="s">
        <v>92</v>
      </c>
      <c r="BC270" s="40" t="s">
        <v>36</v>
      </c>
      <c r="BD270" s="36" t="s">
        <v>36</v>
      </c>
      <c r="BE270" s="36" t="s">
        <v>36</v>
      </c>
      <c r="BF270" s="36" t="s">
        <v>36</v>
      </c>
      <c r="BG270" s="31" t="s">
        <v>36</v>
      </c>
      <c r="BH270" s="40" t="s">
        <v>36</v>
      </c>
      <c r="BI270" s="36" t="s">
        <v>36</v>
      </c>
      <c r="BJ270" s="36" t="s">
        <v>36</v>
      </c>
      <c r="BK270" s="36" t="s">
        <v>36</v>
      </c>
      <c r="BL270" s="31" t="s">
        <v>36</v>
      </c>
      <c r="BM270" s="40" t="s">
        <v>36</v>
      </c>
      <c r="BN270" s="36" t="s">
        <v>36</v>
      </c>
      <c r="BO270" s="36" t="s">
        <v>36</v>
      </c>
      <c r="BP270" s="36" t="s">
        <v>36</v>
      </c>
      <c r="BQ270" s="31" t="s">
        <v>36</v>
      </c>
      <c r="BR270" s="40" t="s">
        <v>36</v>
      </c>
      <c r="BS270" s="36" t="s">
        <v>36</v>
      </c>
      <c r="BT270" s="36" t="s">
        <v>36</v>
      </c>
      <c r="BU270" s="36" t="s">
        <v>36</v>
      </c>
      <c r="BV270" s="36" t="s">
        <v>36</v>
      </c>
      <c r="BW270" s="36" t="s">
        <v>36</v>
      </c>
      <c r="BX270" s="36" t="s">
        <v>36</v>
      </c>
      <c r="BY270" s="25" t="s">
        <v>36</v>
      </c>
      <c r="BZ270" s="25" t="s">
        <v>36</v>
      </c>
      <c r="CA270" s="25" t="s">
        <v>36</v>
      </c>
      <c r="CB270" s="25" t="s">
        <v>36</v>
      </c>
      <c r="CC270" s="25" t="s">
        <v>36</v>
      </c>
      <c r="CD270" s="25" t="s">
        <v>36</v>
      </c>
      <c r="CE270" s="25" t="s">
        <v>36</v>
      </c>
      <c r="CF270" s="25" t="s">
        <v>36</v>
      </c>
      <c r="CG270" s="25" t="s">
        <v>36</v>
      </c>
      <c r="CH270" s="25" t="s">
        <v>36</v>
      </c>
      <c r="CI270" s="25" t="s">
        <v>36</v>
      </c>
      <c r="CJ270" s="4"/>
      <c r="CK270" s="4"/>
      <c r="CL270" s="4"/>
      <c r="CM270" s="4"/>
      <c r="CN270" s="4"/>
      <c r="CO270" s="4"/>
      <c r="CP270" s="4"/>
      <c r="CQ270" s="4"/>
      <c r="CR270" s="4"/>
      <c r="CS270" s="4"/>
      <c r="CT270" s="4"/>
      <c r="CU270" s="4"/>
      <c r="CV270" s="4"/>
      <c r="CW270" s="4"/>
      <c r="CX270" s="4"/>
      <c r="CY270" s="4"/>
      <c r="CZ270" s="4"/>
    </row>
    <row r="271" s="331" customFormat="true" ht="15" customHeight="true" x14ac:dyDescent="0.2">
      <c r="AJ271" s="169"/>
      <c r="AK271" s="169"/>
      <c r="AL271" s="169"/>
      <c r="AM271" s="169"/>
      <c r="AN271" s="169"/>
      <c r="AO271" s="169"/>
      <c r="AP271" s="169"/>
      <c r="AQ271" s="169"/>
      <c r="AR271" s="169"/>
      <c r="AS271" s="169"/>
      <c r="AT271" s="169"/>
      <c r="AU271" s="169"/>
      <c r="AV271" s="169"/>
      <c r="AW271" s="169"/>
      <c r="AX271" s="169"/>
      <c r="AY271" s="169"/>
      <c r="AZ271" s="169"/>
      <c r="BA271" s="809" t="s">
        <v>76</v>
      </c>
      <c r="BB271" s="597" t="s">
        <v>50</v>
      </c>
      <c r="BC271" s="40" t="s">
        <v>36</v>
      </c>
      <c r="BD271" s="33" t="s">
        <v>36</v>
      </c>
      <c r="BE271" s="33" t="s">
        <v>36</v>
      </c>
      <c r="BF271" s="33" t="s">
        <v>36</v>
      </c>
      <c r="BG271" s="28" t="s">
        <v>36</v>
      </c>
      <c r="BH271" s="40" t="s">
        <v>36</v>
      </c>
      <c r="BI271" s="33" t="s">
        <v>36</v>
      </c>
      <c r="BJ271" s="33" t="s">
        <v>36</v>
      </c>
      <c r="BK271" s="33" t="s">
        <v>36</v>
      </c>
      <c r="BL271" s="28" t="s">
        <v>36</v>
      </c>
      <c r="BM271" s="40" t="s">
        <v>36</v>
      </c>
      <c r="BN271" s="33" t="s">
        <v>36</v>
      </c>
      <c r="BO271" s="33" t="s">
        <v>36</v>
      </c>
      <c r="BP271" s="33" t="s">
        <v>36</v>
      </c>
      <c r="BQ271" s="28" t="s">
        <v>36</v>
      </c>
      <c r="BR271" s="40" t="s">
        <v>36</v>
      </c>
      <c r="BS271" s="33" t="s">
        <v>36</v>
      </c>
      <c r="BT271" s="33" t="s">
        <v>36</v>
      </c>
      <c r="BU271" s="33" t="s">
        <v>36</v>
      </c>
      <c r="BV271" s="33" t="s">
        <v>36</v>
      </c>
      <c r="BW271" s="33" t="s">
        <v>36</v>
      </c>
      <c r="BX271" s="33" t="s">
        <v>36</v>
      </c>
      <c r="BY271" s="23" t="s">
        <v>36</v>
      </c>
      <c r="BZ271" s="23" t="s">
        <v>36</v>
      </c>
      <c r="CA271" s="23" t="s">
        <v>36</v>
      </c>
      <c r="CB271" s="23" t="s">
        <v>36</v>
      </c>
      <c r="CC271" s="23" t="s">
        <v>36</v>
      </c>
      <c r="CD271" s="23" t="s">
        <v>36</v>
      </c>
      <c r="CE271" s="23" t="s">
        <v>36</v>
      </c>
      <c r="CF271" s="23" t="s">
        <v>36</v>
      </c>
      <c r="CG271" s="23" t="s">
        <v>36</v>
      </c>
      <c r="CH271" s="23" t="s">
        <v>36</v>
      </c>
      <c r="CI271" s="23" t="s">
        <v>36</v>
      </c>
      <c r="CJ271" s="4"/>
      <c r="CK271" s="4"/>
      <c r="CL271" s="4"/>
      <c r="CM271" s="4"/>
      <c r="CN271" s="4"/>
      <c r="CO271" s="4"/>
      <c r="CP271" s="4"/>
      <c r="CQ271" s="4"/>
      <c r="CR271" s="4"/>
      <c r="CS271" s="4"/>
      <c r="CT271" s="4"/>
      <c r="CU271" s="4"/>
      <c r="CV271" s="4"/>
      <c r="CW271" s="4"/>
      <c r="CX271" s="4"/>
      <c r="CY271" s="4"/>
      <c r="CZ271" s="4"/>
    </row>
    <row r="272" s="331" customFormat="true" ht="15" customHeight="true" x14ac:dyDescent="0.2">
      <c r="AJ272" s="169"/>
      <c r="AK272" s="169"/>
      <c r="AL272" s="169"/>
      <c r="AM272" s="169"/>
      <c r="AN272" s="169"/>
      <c r="AO272" s="169"/>
      <c r="AP272" s="169"/>
      <c r="AQ272" s="169"/>
      <c r="AR272" s="169"/>
      <c r="AS272" s="169"/>
      <c r="AT272" s="169"/>
      <c r="AU272" s="169"/>
      <c r="AV272" s="169"/>
      <c r="AW272" s="169"/>
      <c r="AX272" s="169"/>
      <c r="AY272" s="169"/>
      <c r="AZ272" s="169"/>
      <c r="BA272" s="809"/>
      <c r="BB272" s="597" t="s">
        <v>49</v>
      </c>
      <c r="BC272" s="40" t="s">
        <v>36</v>
      </c>
      <c r="BD272" s="33" t="s">
        <v>36</v>
      </c>
      <c r="BE272" s="33" t="s">
        <v>36</v>
      </c>
      <c r="BF272" s="33" t="s">
        <v>36</v>
      </c>
      <c r="BG272" s="28" t="s">
        <v>36</v>
      </c>
      <c r="BH272" s="40" t="s">
        <v>36</v>
      </c>
      <c r="BI272" s="33" t="s">
        <v>36</v>
      </c>
      <c r="BJ272" s="33" t="s">
        <v>36</v>
      </c>
      <c r="BK272" s="33" t="s">
        <v>36</v>
      </c>
      <c r="BL272" s="28" t="s">
        <v>36</v>
      </c>
      <c r="BM272" s="40" t="s">
        <v>36</v>
      </c>
      <c r="BN272" s="33" t="s">
        <v>36</v>
      </c>
      <c r="BO272" s="33" t="s">
        <v>36</v>
      </c>
      <c r="BP272" s="33" t="s">
        <v>36</v>
      </c>
      <c r="BQ272" s="28" t="s">
        <v>36</v>
      </c>
      <c r="BR272" s="40" t="s">
        <v>36</v>
      </c>
      <c r="BS272" s="33" t="s">
        <v>36</v>
      </c>
      <c r="BT272" s="33" t="s">
        <v>36</v>
      </c>
      <c r="BU272" s="33" t="s">
        <v>36</v>
      </c>
      <c r="BV272" s="33" t="s">
        <v>36</v>
      </c>
      <c r="BW272" s="33" t="s">
        <v>36</v>
      </c>
      <c r="BX272" s="33" t="s">
        <v>36</v>
      </c>
      <c r="BY272" s="23" t="s">
        <v>36</v>
      </c>
      <c r="BZ272" s="23" t="s">
        <v>36</v>
      </c>
      <c r="CA272" s="23" t="s">
        <v>36</v>
      </c>
      <c r="CB272" s="23" t="s">
        <v>36</v>
      </c>
      <c r="CC272" s="23" t="s">
        <v>36</v>
      </c>
      <c r="CD272" s="23" t="s">
        <v>36</v>
      </c>
      <c r="CE272" s="23" t="s">
        <v>36</v>
      </c>
      <c r="CF272" s="23" t="s">
        <v>36</v>
      </c>
      <c r="CG272" s="23" t="s">
        <v>36</v>
      </c>
      <c r="CH272" s="23" t="s">
        <v>36</v>
      </c>
      <c r="CI272" s="23" t="s">
        <v>36</v>
      </c>
      <c r="CJ272" s="4"/>
      <c r="CK272" s="4"/>
      <c r="CL272" s="4"/>
      <c r="CM272" s="4"/>
      <c r="CN272" s="4"/>
      <c r="CO272" s="4"/>
      <c r="CP272" s="4"/>
      <c r="CQ272" s="4"/>
      <c r="CR272" s="4"/>
      <c r="CS272" s="4"/>
      <c r="CT272" s="4"/>
      <c r="CU272" s="4"/>
      <c r="CV272" s="4"/>
      <c r="CW272" s="4"/>
      <c r="CX272" s="4"/>
      <c r="CY272" s="4"/>
      <c r="CZ272" s="4"/>
    </row>
    <row r="273" s="331" customFormat="true" ht="15" customHeight="true" x14ac:dyDescent="0.2">
      <c r="AJ273" s="169"/>
      <c r="AK273" s="169"/>
      <c r="AL273" s="169"/>
      <c r="AM273" s="169"/>
      <c r="AN273" s="169"/>
      <c r="AO273" s="169"/>
      <c r="AP273" s="169"/>
      <c r="AQ273" s="169"/>
      <c r="AR273" s="169"/>
      <c r="AS273" s="169"/>
      <c r="AT273" s="169"/>
      <c r="AU273" s="169"/>
      <c r="AV273" s="169"/>
      <c r="AW273" s="169"/>
      <c r="AX273" s="169"/>
      <c r="AY273" s="169"/>
      <c r="AZ273" s="169"/>
      <c r="BA273" s="809"/>
      <c r="BB273" s="597" t="s">
        <v>114</v>
      </c>
      <c r="BC273" s="40" t="s">
        <v>36</v>
      </c>
      <c r="BD273" s="33" t="s">
        <v>36</v>
      </c>
      <c r="BE273" s="33" t="s">
        <v>36</v>
      </c>
      <c r="BF273" s="33" t="s">
        <v>36</v>
      </c>
      <c r="BG273" s="28" t="s">
        <v>36</v>
      </c>
      <c r="BH273" s="40" t="s">
        <v>36</v>
      </c>
      <c r="BI273" s="33" t="s">
        <v>36</v>
      </c>
      <c r="BJ273" s="33" t="s">
        <v>36</v>
      </c>
      <c r="BK273" s="33" t="s">
        <v>36</v>
      </c>
      <c r="BL273" s="28" t="s">
        <v>36</v>
      </c>
      <c r="BM273" s="40" t="s">
        <v>36</v>
      </c>
      <c r="BN273" s="33" t="s">
        <v>36</v>
      </c>
      <c r="BO273" s="33" t="s">
        <v>36</v>
      </c>
      <c r="BP273" s="33" t="s">
        <v>36</v>
      </c>
      <c r="BQ273" s="28" t="s">
        <v>36</v>
      </c>
      <c r="BR273" s="40" t="s">
        <v>36</v>
      </c>
      <c r="BS273" s="33" t="s">
        <v>36</v>
      </c>
      <c r="BT273" s="33" t="s">
        <v>36</v>
      </c>
      <c r="BU273" s="33" t="s">
        <v>36</v>
      </c>
      <c r="BV273" s="33" t="s">
        <v>36</v>
      </c>
      <c r="BW273" s="33" t="s">
        <v>36</v>
      </c>
      <c r="BX273" s="33" t="s">
        <v>36</v>
      </c>
      <c r="BY273" s="23" t="s">
        <v>36</v>
      </c>
      <c r="BZ273" s="23" t="s">
        <v>36</v>
      </c>
      <c r="CA273" s="23" t="s">
        <v>36</v>
      </c>
      <c r="CB273" s="23" t="s">
        <v>36</v>
      </c>
      <c r="CC273" s="23" t="s">
        <v>36</v>
      </c>
      <c r="CD273" s="23" t="s">
        <v>36</v>
      </c>
      <c r="CE273" s="23" t="s">
        <v>36</v>
      </c>
      <c r="CF273" s="23" t="s">
        <v>36</v>
      </c>
      <c r="CG273" s="23" t="s">
        <v>36</v>
      </c>
      <c r="CH273" s="23" t="s">
        <v>36</v>
      </c>
      <c r="CI273" s="23" t="s">
        <v>36</v>
      </c>
      <c r="CJ273" s="4"/>
      <c r="CK273" s="4"/>
      <c r="CL273" s="4"/>
      <c r="CM273" s="4"/>
      <c r="CN273" s="4"/>
      <c r="CO273" s="4"/>
      <c r="CP273" s="4"/>
      <c r="CQ273" s="4"/>
      <c r="CR273" s="4"/>
      <c r="CS273" s="4"/>
      <c r="CT273" s="4"/>
      <c r="CU273" s="4"/>
      <c r="CV273" s="4"/>
      <c r="CW273" s="4"/>
      <c r="CX273" s="4"/>
      <c r="CY273" s="4"/>
      <c r="CZ273" s="4"/>
    </row>
    <row r="274" s="331" customFormat="true" ht="15" customHeight="true" x14ac:dyDescent="0.2">
      <c r="AJ274" s="169"/>
      <c r="AK274" s="169"/>
      <c r="AL274" s="169"/>
      <c r="AM274" s="169"/>
      <c r="AN274" s="169"/>
      <c r="AO274" s="169"/>
      <c r="AP274" s="169"/>
      <c r="AQ274" s="169"/>
      <c r="AR274" s="169"/>
      <c r="AS274" s="169"/>
      <c r="AT274" s="169"/>
      <c r="AU274" s="169"/>
      <c r="AV274" s="169"/>
      <c r="AW274" s="169"/>
      <c r="AX274" s="169"/>
      <c r="AY274" s="169"/>
      <c r="AZ274" s="169"/>
      <c r="BA274" s="809" t="s">
        <v>77</v>
      </c>
      <c r="BB274" s="597" t="s">
        <v>50</v>
      </c>
      <c r="BC274" s="40" t="s">
        <v>36</v>
      </c>
      <c r="BD274" s="36" t="s">
        <v>36</v>
      </c>
      <c r="BE274" s="36" t="s">
        <v>36</v>
      </c>
      <c r="BF274" s="36" t="s">
        <v>36</v>
      </c>
      <c r="BG274" s="31" t="s">
        <v>36</v>
      </c>
      <c r="BH274" s="40" t="s">
        <v>36</v>
      </c>
      <c r="BI274" s="36" t="s">
        <v>36</v>
      </c>
      <c r="BJ274" s="36" t="s">
        <v>36</v>
      </c>
      <c r="BK274" s="36" t="s">
        <v>36</v>
      </c>
      <c r="BL274" s="31" t="s">
        <v>36</v>
      </c>
      <c r="BM274" s="40" t="s">
        <v>36</v>
      </c>
      <c r="BN274" s="36" t="s">
        <v>36</v>
      </c>
      <c r="BO274" s="36" t="s">
        <v>36</v>
      </c>
      <c r="BP274" s="36" t="s">
        <v>36</v>
      </c>
      <c r="BQ274" s="31" t="s">
        <v>36</v>
      </c>
      <c r="BR274" s="40" t="s">
        <v>36</v>
      </c>
      <c r="BS274" s="36" t="s">
        <v>36</v>
      </c>
      <c r="BT274" s="36" t="s">
        <v>36</v>
      </c>
      <c r="BU274" s="36" t="s">
        <v>36</v>
      </c>
      <c r="BV274" s="36" t="s">
        <v>36</v>
      </c>
      <c r="BW274" s="36" t="s">
        <v>36</v>
      </c>
      <c r="BX274" s="36" t="s">
        <v>36</v>
      </c>
      <c r="BY274" s="25" t="s">
        <v>36</v>
      </c>
      <c r="BZ274" s="25" t="s">
        <v>36</v>
      </c>
      <c r="CA274" s="25" t="s">
        <v>36</v>
      </c>
      <c r="CB274" s="25" t="s">
        <v>36</v>
      </c>
      <c r="CC274" s="25" t="s">
        <v>36</v>
      </c>
      <c r="CD274" s="25" t="s">
        <v>36</v>
      </c>
      <c r="CE274" s="25" t="s">
        <v>36</v>
      </c>
      <c r="CF274" s="25" t="s">
        <v>36</v>
      </c>
      <c r="CG274" s="25" t="s">
        <v>36</v>
      </c>
      <c r="CH274" s="25" t="s">
        <v>36</v>
      </c>
      <c r="CI274" s="25" t="s">
        <v>36</v>
      </c>
      <c r="CJ274" s="4"/>
      <c r="CK274" s="4"/>
      <c r="CL274" s="4"/>
      <c r="CM274" s="4"/>
      <c r="CN274" s="4"/>
      <c r="CO274" s="4"/>
      <c r="CP274" s="4"/>
      <c r="CQ274" s="4"/>
      <c r="CR274" s="4"/>
      <c r="CS274" s="4"/>
      <c r="CT274" s="4"/>
      <c r="CU274" s="4"/>
      <c r="CV274" s="4"/>
      <c r="CW274" s="4"/>
      <c r="CX274" s="4"/>
      <c r="CY274" s="4"/>
      <c r="CZ274" s="4"/>
    </row>
    <row r="275" s="331" customFormat="true" ht="15" customHeight="true" x14ac:dyDescent="0.2">
      <c r="AJ275" s="169"/>
      <c r="AK275" s="169"/>
      <c r="AL275" s="169"/>
      <c r="AM275" s="169"/>
      <c r="AN275" s="169"/>
      <c r="AO275" s="169"/>
      <c r="AP275" s="169"/>
      <c r="AQ275" s="169"/>
      <c r="AR275" s="169"/>
      <c r="AS275" s="169"/>
      <c r="AT275" s="169"/>
      <c r="AU275" s="169"/>
      <c r="AV275" s="169"/>
      <c r="AW275" s="169"/>
      <c r="AX275" s="169"/>
      <c r="AY275" s="169"/>
      <c r="AZ275" s="169"/>
      <c r="BA275" s="809"/>
      <c r="BB275" s="597" t="s">
        <v>49</v>
      </c>
      <c r="BC275" s="40" t="s">
        <v>36</v>
      </c>
      <c r="BD275" s="36" t="s">
        <v>36</v>
      </c>
      <c r="BE275" s="36" t="s">
        <v>36</v>
      </c>
      <c r="BF275" s="36" t="s">
        <v>36</v>
      </c>
      <c r="BG275" s="31" t="s">
        <v>36</v>
      </c>
      <c r="BH275" s="40" t="s">
        <v>36</v>
      </c>
      <c r="BI275" s="36" t="s">
        <v>36</v>
      </c>
      <c r="BJ275" s="36" t="s">
        <v>36</v>
      </c>
      <c r="BK275" s="36" t="s">
        <v>36</v>
      </c>
      <c r="BL275" s="31" t="s">
        <v>36</v>
      </c>
      <c r="BM275" s="40" t="s">
        <v>36</v>
      </c>
      <c r="BN275" s="36" t="s">
        <v>36</v>
      </c>
      <c r="BO275" s="36" t="s">
        <v>36</v>
      </c>
      <c r="BP275" s="36" t="s">
        <v>36</v>
      </c>
      <c r="BQ275" s="31" t="s">
        <v>36</v>
      </c>
      <c r="BR275" s="40" t="s">
        <v>36</v>
      </c>
      <c r="BS275" s="36" t="s">
        <v>36</v>
      </c>
      <c r="BT275" s="36" t="s">
        <v>36</v>
      </c>
      <c r="BU275" s="36" t="s">
        <v>36</v>
      </c>
      <c r="BV275" s="36" t="s">
        <v>36</v>
      </c>
      <c r="BW275" s="36" t="s">
        <v>36</v>
      </c>
      <c r="BX275" s="36" t="s">
        <v>36</v>
      </c>
      <c r="BY275" s="25" t="s">
        <v>36</v>
      </c>
      <c r="BZ275" s="25" t="s">
        <v>36</v>
      </c>
      <c r="CA275" s="25" t="s">
        <v>36</v>
      </c>
      <c r="CB275" s="25" t="s">
        <v>36</v>
      </c>
      <c r="CC275" s="25" t="s">
        <v>36</v>
      </c>
      <c r="CD275" s="25" t="s">
        <v>36</v>
      </c>
      <c r="CE275" s="25" t="s">
        <v>36</v>
      </c>
      <c r="CF275" s="25" t="s">
        <v>36</v>
      </c>
      <c r="CG275" s="25" t="s">
        <v>36</v>
      </c>
      <c r="CH275" s="25" t="s">
        <v>36</v>
      </c>
      <c r="CI275" s="25" t="s">
        <v>36</v>
      </c>
      <c r="CJ275" s="4"/>
      <c r="CK275" s="4"/>
      <c r="CL275" s="4"/>
      <c r="CM275" s="4"/>
      <c r="CN275" s="4"/>
      <c r="CO275" s="4"/>
      <c r="CP275" s="4"/>
      <c r="CQ275" s="4"/>
      <c r="CR275" s="4"/>
      <c r="CS275" s="4"/>
      <c r="CT275" s="4"/>
      <c r="CU275" s="4"/>
      <c r="CV275" s="4"/>
      <c r="CW275" s="4"/>
      <c r="CX275" s="4"/>
      <c r="CY275" s="4"/>
      <c r="CZ275" s="4"/>
    </row>
    <row r="276" s="331" customFormat="true" ht="15" customHeight="true" x14ac:dyDescent="0.2">
      <c r="AJ276" s="169"/>
      <c r="AK276" s="169"/>
      <c r="AL276" s="169"/>
      <c r="AM276" s="169"/>
      <c r="AN276" s="169"/>
      <c r="AO276" s="169"/>
      <c r="AP276" s="169"/>
      <c r="AQ276" s="169"/>
      <c r="AR276" s="169"/>
      <c r="AS276" s="169"/>
      <c r="AT276" s="169"/>
      <c r="AU276" s="169"/>
      <c r="AV276" s="169"/>
      <c r="AW276" s="169"/>
      <c r="AX276" s="169"/>
      <c r="AY276" s="169"/>
      <c r="AZ276" s="169"/>
      <c r="BA276" s="809"/>
      <c r="BB276" s="597" t="s">
        <v>115</v>
      </c>
      <c r="BC276" s="40" t="s">
        <v>36</v>
      </c>
      <c r="BD276" s="36" t="s">
        <v>36</v>
      </c>
      <c r="BE276" s="36" t="s">
        <v>36</v>
      </c>
      <c r="BF276" s="36" t="s">
        <v>36</v>
      </c>
      <c r="BG276" s="31" t="s">
        <v>36</v>
      </c>
      <c r="BH276" s="40" t="s">
        <v>36</v>
      </c>
      <c r="BI276" s="36" t="s">
        <v>36</v>
      </c>
      <c r="BJ276" s="36" t="s">
        <v>36</v>
      </c>
      <c r="BK276" s="36" t="s">
        <v>36</v>
      </c>
      <c r="BL276" s="31" t="s">
        <v>36</v>
      </c>
      <c r="BM276" s="40" t="s">
        <v>36</v>
      </c>
      <c r="BN276" s="36" t="s">
        <v>36</v>
      </c>
      <c r="BO276" s="36" t="s">
        <v>36</v>
      </c>
      <c r="BP276" s="36" t="s">
        <v>36</v>
      </c>
      <c r="BQ276" s="31" t="s">
        <v>36</v>
      </c>
      <c r="BR276" s="40" t="s">
        <v>36</v>
      </c>
      <c r="BS276" s="36" t="s">
        <v>36</v>
      </c>
      <c r="BT276" s="36" t="s">
        <v>36</v>
      </c>
      <c r="BU276" s="36" t="s">
        <v>36</v>
      </c>
      <c r="BV276" s="36" t="s">
        <v>36</v>
      </c>
      <c r="BW276" s="36" t="s">
        <v>36</v>
      </c>
      <c r="BX276" s="36" t="s">
        <v>36</v>
      </c>
      <c r="BY276" s="25" t="s">
        <v>36</v>
      </c>
      <c r="BZ276" s="25" t="s">
        <v>36</v>
      </c>
      <c r="CA276" s="25" t="s">
        <v>36</v>
      </c>
      <c r="CB276" s="25" t="s">
        <v>36</v>
      </c>
      <c r="CC276" s="25" t="s">
        <v>36</v>
      </c>
      <c r="CD276" s="25" t="s">
        <v>36</v>
      </c>
      <c r="CE276" s="25" t="s">
        <v>36</v>
      </c>
      <c r="CF276" s="25" t="s">
        <v>36</v>
      </c>
      <c r="CG276" s="25" t="s">
        <v>36</v>
      </c>
      <c r="CH276" s="25" t="s">
        <v>36</v>
      </c>
      <c r="CI276" s="25" t="s">
        <v>36</v>
      </c>
      <c r="CJ276" s="4"/>
      <c r="CK276" s="4"/>
      <c r="CL276" s="4"/>
      <c r="CM276" s="4"/>
      <c r="CN276" s="4"/>
      <c r="CO276" s="4"/>
      <c r="CP276" s="4"/>
      <c r="CQ276" s="4"/>
      <c r="CR276" s="4"/>
      <c r="CS276" s="4"/>
      <c r="CT276" s="4"/>
      <c r="CU276" s="4"/>
      <c r="CV276" s="4"/>
      <c r="CW276" s="4"/>
      <c r="CX276" s="4"/>
      <c r="CY276" s="4"/>
      <c r="CZ276" s="4"/>
    </row>
    <row r="277" s="331" customFormat="true" ht="15" customHeight="true" x14ac:dyDescent="0.2">
      <c r="AJ277" s="169"/>
      <c r="AK277" s="169"/>
      <c r="AL277" s="169"/>
      <c r="AM277" s="169"/>
      <c r="AN277" s="169"/>
      <c r="AO277" s="169"/>
      <c r="AP277" s="169"/>
      <c r="AQ277" s="169"/>
      <c r="AR277" s="169"/>
      <c r="AS277" s="169"/>
      <c r="AT277" s="169"/>
      <c r="AU277" s="169"/>
      <c r="AV277" s="169"/>
      <c r="AW277" s="169"/>
      <c r="AX277" s="169"/>
      <c r="AY277" s="169"/>
      <c r="AZ277" s="169"/>
      <c r="BA277" s="809" t="s">
        <v>78</v>
      </c>
      <c r="BB277" s="597" t="s">
        <v>79</v>
      </c>
      <c r="BC277" s="40" t="s">
        <v>36</v>
      </c>
      <c r="BD277" s="36" t="s">
        <v>36</v>
      </c>
      <c r="BE277" s="36" t="s">
        <v>36</v>
      </c>
      <c r="BF277" s="36" t="s">
        <v>36</v>
      </c>
      <c r="BG277" s="31" t="s">
        <v>36</v>
      </c>
      <c r="BH277" s="40" t="s">
        <v>36</v>
      </c>
      <c r="BI277" s="36" t="s">
        <v>36</v>
      </c>
      <c r="BJ277" s="36" t="s">
        <v>36</v>
      </c>
      <c r="BK277" s="36" t="s">
        <v>36</v>
      </c>
      <c r="BL277" s="31" t="s">
        <v>36</v>
      </c>
      <c r="BM277" s="40" t="s">
        <v>36</v>
      </c>
      <c r="BN277" s="36" t="s">
        <v>36</v>
      </c>
      <c r="BO277" s="36" t="s">
        <v>36</v>
      </c>
      <c r="BP277" s="36" t="s">
        <v>36</v>
      </c>
      <c r="BQ277" s="31" t="s">
        <v>36</v>
      </c>
      <c r="BR277" s="40" t="s">
        <v>36</v>
      </c>
      <c r="BS277" s="36" t="s">
        <v>36</v>
      </c>
      <c r="BT277" s="36" t="s">
        <v>36</v>
      </c>
      <c r="BU277" s="36" t="s">
        <v>36</v>
      </c>
      <c r="BV277" s="36" t="s">
        <v>36</v>
      </c>
      <c r="BW277" s="36" t="s">
        <v>36</v>
      </c>
      <c r="BX277" s="36" t="s">
        <v>36</v>
      </c>
      <c r="BY277" s="25" t="s">
        <v>36</v>
      </c>
      <c r="BZ277" s="25" t="s">
        <v>36</v>
      </c>
      <c r="CA277" s="25" t="s">
        <v>36</v>
      </c>
      <c r="CB277" s="25" t="s">
        <v>36</v>
      </c>
      <c r="CC277" s="25" t="s">
        <v>36</v>
      </c>
      <c r="CD277" s="25" t="s">
        <v>36</v>
      </c>
      <c r="CE277" s="25" t="s">
        <v>36</v>
      </c>
      <c r="CF277" s="25" t="s">
        <v>36</v>
      </c>
      <c r="CG277" s="25" t="s">
        <v>36</v>
      </c>
      <c r="CH277" s="25" t="s">
        <v>36</v>
      </c>
      <c r="CI277" s="25" t="s">
        <v>36</v>
      </c>
      <c r="CJ277" s="4"/>
      <c r="CK277" s="4"/>
      <c r="CL277" s="4"/>
      <c r="CM277" s="4"/>
      <c r="CN277" s="4"/>
      <c r="CO277" s="4"/>
      <c r="CP277" s="4"/>
      <c r="CQ277" s="4"/>
      <c r="CR277" s="4"/>
      <c r="CS277" s="4"/>
      <c r="CT277" s="4"/>
      <c r="CU277" s="4"/>
      <c r="CV277" s="4"/>
      <c r="CW277" s="4"/>
      <c r="CX277" s="4"/>
      <c r="CY277" s="4"/>
      <c r="CZ277" s="4"/>
    </row>
    <row r="278" s="331" customFormat="true" ht="15" customHeight="true" x14ac:dyDescent="0.2">
      <c r="AJ278" s="169"/>
      <c r="AK278" s="169"/>
      <c r="AL278" s="169"/>
      <c r="AM278" s="169"/>
      <c r="AN278" s="169"/>
      <c r="AO278" s="169"/>
      <c r="AP278" s="169"/>
      <c r="AQ278" s="169"/>
      <c r="AR278" s="169"/>
      <c r="AS278" s="169"/>
      <c r="AT278" s="169"/>
      <c r="AU278" s="169"/>
      <c r="AV278" s="169"/>
      <c r="AW278" s="169"/>
      <c r="AX278" s="169"/>
      <c r="AY278" s="169"/>
      <c r="AZ278" s="169"/>
      <c r="BA278" s="809"/>
      <c r="BB278" s="597" t="s">
        <v>80</v>
      </c>
      <c r="BC278" s="40" t="s">
        <v>36</v>
      </c>
      <c r="BD278" s="36" t="s">
        <v>36</v>
      </c>
      <c r="BE278" s="36" t="s">
        <v>36</v>
      </c>
      <c r="BF278" s="36" t="s">
        <v>36</v>
      </c>
      <c r="BG278" s="31" t="s">
        <v>36</v>
      </c>
      <c r="BH278" s="40" t="s">
        <v>36</v>
      </c>
      <c r="BI278" s="36" t="s">
        <v>36</v>
      </c>
      <c r="BJ278" s="36" t="s">
        <v>36</v>
      </c>
      <c r="BK278" s="36" t="s">
        <v>36</v>
      </c>
      <c r="BL278" s="31" t="s">
        <v>36</v>
      </c>
      <c r="BM278" s="40" t="s">
        <v>36</v>
      </c>
      <c r="BN278" s="36" t="s">
        <v>36</v>
      </c>
      <c r="BO278" s="36" t="s">
        <v>36</v>
      </c>
      <c r="BP278" s="36" t="s">
        <v>36</v>
      </c>
      <c r="BQ278" s="31" t="s">
        <v>36</v>
      </c>
      <c r="BR278" s="40" t="s">
        <v>36</v>
      </c>
      <c r="BS278" s="36" t="s">
        <v>36</v>
      </c>
      <c r="BT278" s="36" t="s">
        <v>36</v>
      </c>
      <c r="BU278" s="36" t="s">
        <v>36</v>
      </c>
      <c r="BV278" s="36" t="s">
        <v>36</v>
      </c>
      <c r="BW278" s="36" t="s">
        <v>36</v>
      </c>
      <c r="BX278" s="36" t="s">
        <v>36</v>
      </c>
      <c r="BY278" s="25" t="s">
        <v>36</v>
      </c>
      <c r="BZ278" s="25" t="s">
        <v>36</v>
      </c>
      <c r="CA278" s="25" t="s">
        <v>36</v>
      </c>
      <c r="CB278" s="25" t="s">
        <v>36</v>
      </c>
      <c r="CC278" s="25" t="s">
        <v>36</v>
      </c>
      <c r="CD278" s="25" t="s">
        <v>36</v>
      </c>
      <c r="CE278" s="25" t="s">
        <v>36</v>
      </c>
      <c r="CF278" s="25" t="s">
        <v>36</v>
      </c>
      <c r="CG278" s="25" t="s">
        <v>36</v>
      </c>
      <c r="CH278" s="25" t="s">
        <v>36</v>
      </c>
      <c r="CI278" s="25" t="s">
        <v>36</v>
      </c>
      <c r="CJ278" s="4"/>
      <c r="CK278" s="4"/>
      <c r="CL278" s="4"/>
      <c r="CM278" s="4"/>
      <c r="CN278" s="4"/>
      <c r="CO278" s="4"/>
      <c r="CP278" s="4"/>
      <c r="CQ278" s="4"/>
      <c r="CR278" s="4"/>
      <c r="CS278" s="4"/>
      <c r="CT278" s="4"/>
      <c r="CU278" s="4"/>
      <c r="CV278" s="4"/>
      <c r="CW278" s="4"/>
      <c r="CX278" s="4"/>
      <c r="CY278" s="4"/>
      <c r="CZ278" s="4"/>
    </row>
    <row r="279" s="331" customFormat="true" ht="15" customHeight="true" x14ac:dyDescent="0.2">
      <c r="AJ279" s="169"/>
      <c r="AK279" s="169"/>
      <c r="AL279" s="169"/>
      <c r="AM279" s="169"/>
      <c r="AN279" s="169"/>
      <c r="AO279" s="169"/>
      <c r="AP279" s="169"/>
      <c r="AQ279" s="169"/>
      <c r="AR279" s="169"/>
      <c r="AS279" s="169"/>
      <c r="AT279" s="169"/>
      <c r="AU279" s="169"/>
      <c r="AV279" s="169"/>
      <c r="AW279" s="169"/>
      <c r="AX279" s="169"/>
      <c r="AY279" s="169"/>
      <c r="AZ279" s="169"/>
      <c r="BA279" s="809"/>
      <c r="BB279" s="597" t="s">
        <v>81</v>
      </c>
      <c r="BC279" s="40" t="s">
        <v>36</v>
      </c>
      <c r="BD279" s="33" t="s">
        <v>36</v>
      </c>
      <c r="BE279" s="33" t="s">
        <v>36</v>
      </c>
      <c r="BF279" s="33" t="s">
        <v>36</v>
      </c>
      <c r="BG279" s="28" t="s">
        <v>36</v>
      </c>
      <c r="BH279" s="40" t="s">
        <v>36</v>
      </c>
      <c r="BI279" s="33" t="s">
        <v>36</v>
      </c>
      <c r="BJ279" s="33" t="s">
        <v>36</v>
      </c>
      <c r="BK279" s="33" t="s">
        <v>36</v>
      </c>
      <c r="BL279" s="28" t="s">
        <v>36</v>
      </c>
      <c r="BM279" s="40" t="s">
        <v>36</v>
      </c>
      <c r="BN279" s="33" t="s">
        <v>36</v>
      </c>
      <c r="BO279" s="33" t="s">
        <v>36</v>
      </c>
      <c r="BP279" s="33" t="s">
        <v>36</v>
      </c>
      <c r="BQ279" s="28" t="s">
        <v>36</v>
      </c>
      <c r="BR279" s="40" t="s">
        <v>36</v>
      </c>
      <c r="BS279" s="33" t="s">
        <v>36</v>
      </c>
      <c r="BT279" s="33" t="s">
        <v>36</v>
      </c>
      <c r="BU279" s="33" t="s">
        <v>36</v>
      </c>
      <c r="BV279" s="33" t="s">
        <v>36</v>
      </c>
      <c r="BW279" s="33" t="s">
        <v>36</v>
      </c>
      <c r="BX279" s="33" t="s">
        <v>36</v>
      </c>
      <c r="BY279" s="23" t="s">
        <v>36</v>
      </c>
      <c r="BZ279" s="23" t="s">
        <v>36</v>
      </c>
      <c r="CA279" s="23" t="s">
        <v>36</v>
      </c>
      <c r="CB279" s="23" t="s">
        <v>36</v>
      </c>
      <c r="CC279" s="23" t="s">
        <v>36</v>
      </c>
      <c r="CD279" s="23" t="s">
        <v>36</v>
      </c>
      <c r="CE279" s="23" t="s">
        <v>36</v>
      </c>
      <c r="CF279" s="23" t="s">
        <v>36</v>
      </c>
      <c r="CG279" s="23" t="s">
        <v>36</v>
      </c>
      <c r="CH279" s="23" t="s">
        <v>36</v>
      </c>
      <c r="CI279" s="23" t="s">
        <v>36</v>
      </c>
      <c r="CJ279" s="4"/>
      <c r="CK279" s="4"/>
      <c r="CL279" s="4"/>
      <c r="CM279" s="4"/>
      <c r="CN279" s="4"/>
      <c r="CO279" s="4"/>
      <c r="CP279" s="4"/>
      <c r="CQ279" s="4"/>
      <c r="CR279" s="4"/>
      <c r="CS279" s="4"/>
      <c r="CT279" s="4"/>
      <c r="CU279" s="4"/>
      <c r="CV279" s="4"/>
      <c r="CW279" s="4"/>
      <c r="CX279" s="4"/>
      <c r="CY279" s="4"/>
      <c r="CZ279" s="4"/>
    </row>
    <row r="280" s="567" customFormat="true" ht="15" customHeight="true" x14ac:dyDescent="0.2">
      <c r="B280" s="566"/>
      <c r="AJ280" s="364"/>
      <c r="AK280" s="364"/>
      <c r="AL280" s="364"/>
      <c r="AM280" s="364"/>
      <c r="AN280" s="364"/>
      <c r="AO280" s="364"/>
      <c r="AP280" s="364"/>
      <c r="AQ280" s="364"/>
      <c r="AR280" s="364"/>
      <c r="AS280" s="364"/>
      <c r="AT280" s="364"/>
      <c r="AU280" s="364"/>
      <c r="AV280" s="364"/>
      <c r="AW280" s="364"/>
      <c r="AX280" s="364"/>
      <c r="AY280" s="364"/>
      <c r="AZ280" s="364"/>
      <c r="BA280" s="809"/>
      <c r="BB280" s="597" t="s">
        <v>82</v>
      </c>
      <c r="BC280" s="40" t="s">
        <v>36</v>
      </c>
      <c r="BD280" s="33" t="s">
        <v>36</v>
      </c>
      <c r="BE280" s="33" t="s">
        <v>36</v>
      </c>
      <c r="BF280" s="33" t="s">
        <v>36</v>
      </c>
      <c r="BG280" s="28" t="s">
        <v>36</v>
      </c>
      <c r="BH280" s="40" t="s">
        <v>36</v>
      </c>
      <c r="BI280" s="33" t="s">
        <v>36</v>
      </c>
      <c r="BJ280" s="33" t="s">
        <v>36</v>
      </c>
      <c r="BK280" s="33" t="s">
        <v>36</v>
      </c>
      <c r="BL280" s="28" t="s">
        <v>36</v>
      </c>
      <c r="BM280" s="40" t="s">
        <v>36</v>
      </c>
      <c r="BN280" s="33" t="s">
        <v>36</v>
      </c>
      <c r="BO280" s="33" t="s">
        <v>36</v>
      </c>
      <c r="BP280" s="33" t="s">
        <v>36</v>
      </c>
      <c r="BQ280" s="28" t="s">
        <v>36</v>
      </c>
      <c r="BR280" s="40" t="s">
        <v>36</v>
      </c>
      <c r="BS280" s="33" t="s">
        <v>36</v>
      </c>
      <c r="BT280" s="33" t="s">
        <v>36</v>
      </c>
      <c r="BU280" s="33" t="s">
        <v>36</v>
      </c>
      <c r="BV280" s="33" t="s">
        <v>36</v>
      </c>
      <c r="BW280" s="33" t="s">
        <v>36</v>
      </c>
      <c r="BX280" s="33" t="s">
        <v>36</v>
      </c>
      <c r="BY280" s="23" t="s">
        <v>36</v>
      </c>
      <c r="BZ280" s="23" t="s">
        <v>36</v>
      </c>
      <c r="CA280" s="23" t="s">
        <v>36</v>
      </c>
      <c r="CB280" s="23" t="s">
        <v>36</v>
      </c>
      <c r="CC280" s="23" t="s">
        <v>36</v>
      </c>
      <c r="CD280" s="23" t="s">
        <v>36</v>
      </c>
      <c r="CE280" s="23" t="s">
        <v>36</v>
      </c>
      <c r="CF280" s="23" t="s">
        <v>36</v>
      </c>
      <c r="CG280" s="23" t="s">
        <v>36</v>
      </c>
      <c r="CH280" s="23" t="s">
        <v>36</v>
      </c>
      <c r="CI280" s="23" t="s">
        <v>36</v>
      </c>
      <c r="CJ280" s="4"/>
      <c r="CK280" s="4"/>
      <c r="CL280" s="4"/>
      <c r="CM280" s="4"/>
      <c r="CN280" s="4"/>
      <c r="CO280" s="4"/>
      <c r="CP280" s="4"/>
      <c r="CQ280" s="4"/>
      <c r="CR280" s="4"/>
      <c r="CS280" s="4"/>
      <c r="CT280" s="4"/>
      <c r="CU280" s="4"/>
      <c r="CV280" s="4"/>
      <c r="CW280" s="4"/>
      <c r="CX280" s="4"/>
      <c r="CY280" s="4"/>
      <c r="CZ280" s="4"/>
    </row>
    <row r="281" s="567" customFormat="true" ht="15" customHeight="true" x14ac:dyDescent="0.2">
      <c r="B281" s="566"/>
      <c r="AJ281" s="364"/>
      <c r="AK281" s="364"/>
      <c r="AL281" s="364"/>
      <c r="AM281" s="364"/>
      <c r="AN281" s="364"/>
      <c r="AO281" s="364"/>
      <c r="AP281" s="364"/>
      <c r="AQ281" s="364"/>
      <c r="AR281" s="364"/>
      <c r="AS281" s="364"/>
      <c r="AT281" s="364"/>
      <c r="AU281" s="364"/>
      <c r="AV281" s="364"/>
      <c r="AW281" s="364"/>
      <c r="AX281" s="364"/>
      <c r="AY281" s="364"/>
      <c r="AZ281" s="364"/>
      <c r="BA281" s="809"/>
      <c r="BB281" s="597" t="s">
        <v>83</v>
      </c>
      <c r="BC281" s="40" t="s">
        <v>36</v>
      </c>
      <c r="BD281" s="33" t="s">
        <v>36</v>
      </c>
      <c r="BE281" s="33" t="s">
        <v>36</v>
      </c>
      <c r="BF281" s="33" t="s">
        <v>36</v>
      </c>
      <c r="BG281" s="28" t="s">
        <v>36</v>
      </c>
      <c r="BH281" s="40" t="s">
        <v>36</v>
      </c>
      <c r="BI281" s="33" t="s">
        <v>36</v>
      </c>
      <c r="BJ281" s="33" t="s">
        <v>36</v>
      </c>
      <c r="BK281" s="33" t="s">
        <v>36</v>
      </c>
      <c r="BL281" s="28" t="s">
        <v>36</v>
      </c>
      <c r="BM281" s="40" t="s">
        <v>36</v>
      </c>
      <c r="BN281" s="33" t="s">
        <v>36</v>
      </c>
      <c r="BO281" s="33" t="s">
        <v>36</v>
      </c>
      <c r="BP281" s="33" t="s">
        <v>36</v>
      </c>
      <c r="BQ281" s="28" t="s">
        <v>36</v>
      </c>
      <c r="BR281" s="40" t="s">
        <v>36</v>
      </c>
      <c r="BS281" s="33" t="s">
        <v>36</v>
      </c>
      <c r="BT281" s="33" t="s">
        <v>36</v>
      </c>
      <c r="BU281" s="33" t="s">
        <v>36</v>
      </c>
      <c r="BV281" s="33" t="s">
        <v>36</v>
      </c>
      <c r="BW281" s="33" t="s">
        <v>36</v>
      </c>
      <c r="BX281" s="33" t="s">
        <v>36</v>
      </c>
      <c r="BY281" s="23" t="s">
        <v>36</v>
      </c>
      <c r="BZ281" s="23" t="s">
        <v>36</v>
      </c>
      <c r="CA281" s="23" t="s">
        <v>36</v>
      </c>
      <c r="CB281" s="23" t="s">
        <v>36</v>
      </c>
      <c r="CC281" s="23" t="s">
        <v>36</v>
      </c>
      <c r="CD281" s="23" t="s">
        <v>36</v>
      </c>
      <c r="CE281" s="23" t="s">
        <v>36</v>
      </c>
      <c r="CF281" s="23" t="s">
        <v>36</v>
      </c>
      <c r="CG281" s="23" t="s">
        <v>36</v>
      </c>
      <c r="CH281" s="23" t="s">
        <v>36</v>
      </c>
      <c r="CI281" s="23" t="s">
        <v>36</v>
      </c>
      <c r="CJ281" s="4"/>
      <c r="CK281" s="4"/>
      <c r="CL281" s="4"/>
      <c r="CM281" s="4"/>
      <c r="CN281" s="4"/>
      <c r="CO281" s="4"/>
      <c r="CP281" s="4"/>
      <c r="CQ281" s="4"/>
      <c r="CR281" s="4"/>
      <c r="CS281" s="4"/>
      <c r="CT281" s="4"/>
      <c r="CU281" s="4"/>
      <c r="CV281" s="4"/>
      <c r="CW281" s="4"/>
      <c r="CX281" s="4"/>
      <c r="CY281" s="4"/>
      <c r="CZ281" s="4"/>
    </row>
    <row r="282" s="567" customFormat="true" ht="15" customHeight="true" x14ac:dyDescent="0.2">
      <c r="B282" s="566"/>
      <c r="AJ282" s="364"/>
      <c r="AK282" s="364"/>
      <c r="AL282" s="364"/>
      <c r="AM282" s="364"/>
      <c r="AN282" s="364"/>
      <c r="AO282" s="364"/>
      <c r="AP282" s="364"/>
      <c r="AQ282" s="364"/>
      <c r="AR282" s="364"/>
      <c r="AS282" s="364"/>
      <c r="AT282" s="364"/>
      <c r="AU282" s="364"/>
      <c r="AV282" s="364"/>
      <c r="AW282" s="364"/>
      <c r="AX282" s="364"/>
      <c r="AY282" s="364"/>
      <c r="AZ282" s="364"/>
      <c r="BA282" s="809"/>
      <c r="BB282" s="597" t="s">
        <v>84</v>
      </c>
      <c r="BC282" s="40" t="s">
        <v>36</v>
      </c>
      <c r="BD282" s="33" t="s">
        <v>36</v>
      </c>
      <c r="BE282" s="33" t="s">
        <v>36</v>
      </c>
      <c r="BF282" s="33" t="s">
        <v>36</v>
      </c>
      <c r="BG282" s="28" t="s">
        <v>36</v>
      </c>
      <c r="BH282" s="40" t="s">
        <v>36</v>
      </c>
      <c r="BI282" s="33" t="s">
        <v>36</v>
      </c>
      <c r="BJ282" s="33" t="s">
        <v>36</v>
      </c>
      <c r="BK282" s="33" t="s">
        <v>36</v>
      </c>
      <c r="BL282" s="28" t="s">
        <v>36</v>
      </c>
      <c r="BM282" s="40" t="s">
        <v>36</v>
      </c>
      <c r="BN282" s="33" t="s">
        <v>36</v>
      </c>
      <c r="BO282" s="33" t="s">
        <v>36</v>
      </c>
      <c r="BP282" s="33" t="s">
        <v>36</v>
      </c>
      <c r="BQ282" s="28" t="s">
        <v>36</v>
      </c>
      <c r="BR282" s="40" t="s">
        <v>36</v>
      </c>
      <c r="BS282" s="33" t="s">
        <v>36</v>
      </c>
      <c r="BT282" s="33" t="s">
        <v>36</v>
      </c>
      <c r="BU282" s="33" t="s">
        <v>36</v>
      </c>
      <c r="BV282" s="33" t="s">
        <v>36</v>
      </c>
      <c r="BW282" s="33" t="s">
        <v>36</v>
      </c>
      <c r="BX282" s="33" t="s">
        <v>36</v>
      </c>
      <c r="BY282" s="23" t="s">
        <v>36</v>
      </c>
      <c r="BZ282" s="23" t="s">
        <v>36</v>
      </c>
      <c r="CA282" s="23" t="s">
        <v>36</v>
      </c>
      <c r="CB282" s="23" t="s">
        <v>36</v>
      </c>
      <c r="CC282" s="23" t="s">
        <v>36</v>
      </c>
      <c r="CD282" s="23" t="s">
        <v>36</v>
      </c>
      <c r="CE282" s="23" t="s">
        <v>36</v>
      </c>
      <c r="CF282" s="23" t="s">
        <v>36</v>
      </c>
      <c r="CG282" s="23" t="s">
        <v>36</v>
      </c>
      <c r="CH282" s="23" t="s">
        <v>36</v>
      </c>
      <c r="CI282" s="23" t="s">
        <v>36</v>
      </c>
      <c r="CJ282" s="4"/>
      <c r="CK282" s="4"/>
      <c r="CL282" s="4"/>
      <c r="CM282" s="4"/>
      <c r="CN282" s="4"/>
      <c r="CO282" s="4"/>
      <c r="CP282" s="4"/>
      <c r="CQ282" s="4"/>
      <c r="CR282" s="4"/>
      <c r="CS282" s="4"/>
      <c r="CT282" s="4"/>
      <c r="CU282" s="4"/>
      <c r="CV282" s="4"/>
      <c r="CW282" s="4"/>
      <c r="CX282" s="4"/>
      <c r="CY282" s="4"/>
      <c r="CZ282" s="4"/>
    </row>
    <row r="283" s="567" customFormat="true" ht="15" customHeight="true" x14ac:dyDescent="0.2">
      <c r="B283" s="566"/>
      <c r="AJ283" s="364"/>
      <c r="AK283" s="364"/>
      <c r="AL283" s="364"/>
      <c r="AM283" s="364"/>
      <c r="AN283" s="364"/>
      <c r="AO283" s="364"/>
      <c r="AP283" s="364"/>
      <c r="AQ283" s="364"/>
      <c r="AR283" s="364"/>
      <c r="AS283" s="364"/>
      <c r="AT283" s="364"/>
      <c r="AU283" s="364"/>
      <c r="AV283" s="364"/>
      <c r="AW283" s="364"/>
      <c r="AX283" s="364"/>
      <c r="AY283" s="364"/>
      <c r="AZ283" s="364"/>
      <c r="BA283" s="809"/>
      <c r="BB283" s="597" t="s">
        <v>85</v>
      </c>
      <c r="BC283" s="40" t="s">
        <v>36</v>
      </c>
      <c r="BD283" s="33" t="s">
        <v>36</v>
      </c>
      <c r="BE283" s="33" t="s">
        <v>36</v>
      </c>
      <c r="BF283" s="33" t="s">
        <v>36</v>
      </c>
      <c r="BG283" s="28" t="s">
        <v>36</v>
      </c>
      <c r="BH283" s="40" t="s">
        <v>36</v>
      </c>
      <c r="BI283" s="33" t="s">
        <v>36</v>
      </c>
      <c r="BJ283" s="33" t="s">
        <v>36</v>
      </c>
      <c r="BK283" s="33" t="s">
        <v>36</v>
      </c>
      <c r="BL283" s="28" t="s">
        <v>36</v>
      </c>
      <c r="BM283" s="40" t="s">
        <v>36</v>
      </c>
      <c r="BN283" s="33" t="s">
        <v>36</v>
      </c>
      <c r="BO283" s="33" t="s">
        <v>36</v>
      </c>
      <c r="BP283" s="33" t="s">
        <v>36</v>
      </c>
      <c r="BQ283" s="28" t="s">
        <v>36</v>
      </c>
      <c r="BR283" s="40" t="s">
        <v>36</v>
      </c>
      <c r="BS283" s="33" t="s">
        <v>36</v>
      </c>
      <c r="BT283" s="33" t="s">
        <v>36</v>
      </c>
      <c r="BU283" s="33" t="s">
        <v>36</v>
      </c>
      <c r="BV283" s="33" t="s">
        <v>36</v>
      </c>
      <c r="BW283" s="33" t="s">
        <v>36</v>
      </c>
      <c r="BX283" s="33" t="s">
        <v>36</v>
      </c>
      <c r="BY283" s="23" t="s">
        <v>36</v>
      </c>
      <c r="BZ283" s="23" t="s">
        <v>36</v>
      </c>
      <c r="CA283" s="23" t="s">
        <v>36</v>
      </c>
      <c r="CB283" s="23" t="s">
        <v>36</v>
      </c>
      <c r="CC283" s="23" t="s">
        <v>36</v>
      </c>
      <c r="CD283" s="23" t="s">
        <v>36</v>
      </c>
      <c r="CE283" s="23" t="s">
        <v>36</v>
      </c>
      <c r="CF283" s="23" t="s">
        <v>36</v>
      </c>
      <c r="CG283" s="23" t="s">
        <v>36</v>
      </c>
      <c r="CH283" s="23" t="s">
        <v>36</v>
      </c>
      <c r="CI283" s="23" t="s">
        <v>36</v>
      </c>
      <c r="CJ283" s="4"/>
      <c r="CK283" s="4"/>
      <c r="CL283" s="4"/>
      <c r="CM283" s="4"/>
      <c r="CN283" s="4"/>
      <c r="CO283" s="4"/>
      <c r="CP283" s="4"/>
      <c r="CQ283" s="4"/>
      <c r="CR283" s="4"/>
      <c r="CS283" s="4"/>
      <c r="CT283" s="4"/>
      <c r="CU283" s="4"/>
      <c r="CV283" s="4"/>
      <c r="CW283" s="4"/>
      <c r="CX283" s="4"/>
      <c r="CY283" s="4"/>
      <c r="CZ283" s="4"/>
    </row>
    <row r="284" s="567" customFormat="true" ht="15" customHeight="true" x14ac:dyDescent="0.2">
      <c r="B284" s="566"/>
      <c r="AJ284" s="364"/>
      <c r="AK284" s="364"/>
      <c r="AL284" s="364"/>
      <c r="AM284" s="364"/>
      <c r="AN284" s="364"/>
      <c r="AO284" s="364"/>
      <c r="AP284" s="364"/>
      <c r="AQ284" s="364"/>
      <c r="AR284" s="364"/>
      <c r="AS284" s="364"/>
      <c r="AT284" s="364"/>
      <c r="AU284" s="364"/>
      <c r="AV284" s="364"/>
      <c r="AW284" s="364"/>
      <c r="AX284" s="364"/>
      <c r="AY284" s="364"/>
      <c r="AZ284" s="364"/>
      <c r="BA284" s="810"/>
      <c r="BB284" s="601" t="s">
        <v>115</v>
      </c>
      <c r="BC284" s="39" t="s">
        <v>36</v>
      </c>
      <c r="BD284" s="35" t="s">
        <v>36</v>
      </c>
      <c r="BE284" s="35" t="s">
        <v>36</v>
      </c>
      <c r="BF284" s="35" t="s">
        <v>36</v>
      </c>
      <c r="BG284" s="30" t="s">
        <v>36</v>
      </c>
      <c r="BH284" s="39" t="s">
        <v>36</v>
      </c>
      <c r="BI284" s="35" t="s">
        <v>36</v>
      </c>
      <c r="BJ284" s="35" t="s">
        <v>36</v>
      </c>
      <c r="BK284" s="35" t="s">
        <v>36</v>
      </c>
      <c r="BL284" s="30" t="s">
        <v>36</v>
      </c>
      <c r="BM284" s="39" t="s">
        <v>36</v>
      </c>
      <c r="BN284" s="35" t="s">
        <v>36</v>
      </c>
      <c r="BO284" s="35" t="s">
        <v>36</v>
      </c>
      <c r="BP284" s="35" t="s">
        <v>36</v>
      </c>
      <c r="BQ284" s="30" t="s">
        <v>36</v>
      </c>
      <c r="BR284" s="39" t="s">
        <v>36</v>
      </c>
      <c r="BS284" s="35" t="s">
        <v>36</v>
      </c>
      <c r="BT284" s="35" t="s">
        <v>36</v>
      </c>
      <c r="BU284" s="35" t="s">
        <v>36</v>
      </c>
      <c r="BV284" s="35" t="s">
        <v>36</v>
      </c>
      <c r="BW284" s="35" t="s">
        <v>36</v>
      </c>
      <c r="BX284" s="35" t="s">
        <v>36</v>
      </c>
      <c r="BY284" s="24" t="s">
        <v>36</v>
      </c>
      <c r="BZ284" s="24" t="s">
        <v>36</v>
      </c>
      <c r="CA284" s="24" t="s">
        <v>36</v>
      </c>
      <c r="CB284" s="24" t="s">
        <v>36</v>
      </c>
      <c r="CC284" s="24" t="s">
        <v>36</v>
      </c>
      <c r="CD284" s="24" t="s">
        <v>36</v>
      </c>
      <c r="CE284" s="24" t="s">
        <v>36</v>
      </c>
      <c r="CF284" s="24" t="s">
        <v>36</v>
      </c>
      <c r="CG284" s="24" t="s">
        <v>36</v>
      </c>
      <c r="CH284" s="24" t="s">
        <v>36</v>
      </c>
      <c r="CI284" s="24" t="s">
        <v>36</v>
      </c>
      <c r="CJ284" s="4"/>
      <c r="CK284" s="4"/>
      <c r="CL284" s="4"/>
      <c r="CM284" s="4"/>
      <c r="CN284" s="4"/>
      <c r="CO284" s="4"/>
      <c r="CP284" s="4"/>
      <c r="CQ284" s="4"/>
      <c r="CR284" s="4"/>
      <c r="CS284" s="4"/>
      <c r="CT284" s="4"/>
      <c r="CU284" s="4"/>
      <c r="CV284" s="4"/>
      <c r="CW284" s="4"/>
      <c r="CX284" s="4"/>
      <c r="CY284" s="4"/>
      <c r="CZ284" s="4"/>
    </row>
    <row r="285" s="567" customFormat="true" ht="15" customHeight="true" x14ac:dyDescent="0.2">
      <c r="B285" s="566"/>
      <c r="AJ285" s="364"/>
      <c r="AK285" s="364"/>
      <c r="AL285" s="364"/>
      <c r="AM285" s="364"/>
      <c r="AN285" s="364"/>
      <c r="AO285" s="364"/>
      <c r="AP285" s="364"/>
      <c r="AQ285" s="364"/>
      <c r="AR285" s="364"/>
      <c r="AS285" s="364"/>
      <c r="AT285" s="364"/>
      <c r="AU285" s="364"/>
      <c r="AV285" s="364"/>
      <c r="AW285" s="364"/>
      <c r="AX285" s="364"/>
      <c r="AY285" s="364"/>
      <c r="AZ285" s="364"/>
      <c r="BA285" s="328"/>
      <c r="BB285" s="326"/>
      <c r="BC285" s="326"/>
      <c r="BD285" s="326"/>
      <c r="BE285" s="326"/>
      <c r="BF285" s="326"/>
      <c r="BG285" s="326"/>
      <c r="BH285" s="326"/>
      <c r="BI285" s="326"/>
      <c r="BJ285" s="326"/>
      <c r="BK285" s="326"/>
      <c r="BL285" s="326"/>
      <c r="BM285" s="326"/>
      <c r="BN285" s="326"/>
      <c r="BO285" s="326"/>
      <c r="BP285" s="326"/>
      <c r="BQ285" s="326"/>
      <c r="BR285" s="326"/>
      <c r="BS285" s="326"/>
      <c r="BT285" s="326"/>
      <c r="BU285" s="326"/>
      <c r="BV285" s="326"/>
      <c r="BW285" s="326"/>
      <c r="BX285" s="326"/>
      <c r="BY285" s="328"/>
      <c r="BZ285" s="363"/>
      <c r="CA285" s="363"/>
      <c r="CB285" s="363"/>
      <c r="CC285" s="363"/>
      <c r="CD285" s="363"/>
      <c r="CE285" s="363"/>
      <c r="CF285" s="363"/>
      <c r="CG285" s="363"/>
      <c r="CH285" s="363"/>
      <c r="CI285" s="363"/>
      <c r="CJ285" s="363"/>
      <c r="CK285" s="363"/>
      <c r="CL285" s="363"/>
      <c r="CM285" s="363"/>
      <c r="CN285" s="363"/>
      <c r="CO285" s="363"/>
      <c r="CP285" s="363"/>
      <c r="CQ285" s="363"/>
      <c r="CR285" s="363"/>
      <c r="CS285" s="363"/>
      <c r="CT285" s="363"/>
      <c r="CU285" s="363"/>
      <c r="CV285" s="363"/>
      <c r="CW285" s="363"/>
      <c r="CX285" s="363"/>
      <c r="CY285" s="363"/>
      <c r="CZ285" s="363"/>
    </row>
    <row r="286" s="567" customFormat="true" ht="15" customHeight="true" x14ac:dyDescent="0.2">
      <c r="B286" s="566"/>
      <c r="AJ286" s="364"/>
      <c r="AK286" s="364"/>
      <c r="AL286" s="364"/>
      <c r="AM286" s="364"/>
      <c r="AN286" s="364"/>
      <c r="AO286" s="364"/>
      <c r="AP286" s="364"/>
      <c r="AQ286" s="364"/>
      <c r="AR286" s="364"/>
      <c r="AS286" s="364"/>
      <c r="AT286" s="364"/>
      <c r="AU286" s="364"/>
      <c r="AV286" s="364"/>
      <c r="AW286" s="364"/>
      <c r="AX286" s="364"/>
      <c r="AY286" s="364"/>
      <c r="AZ286" s="364"/>
      <c r="BA286" s="328"/>
      <c r="BB286" s="326"/>
      <c r="BC286" s="326"/>
      <c r="BD286" s="326"/>
      <c r="BE286" s="326"/>
      <c r="BF286" s="326"/>
      <c r="BG286" s="326"/>
      <c r="BH286" s="326"/>
      <c r="BI286" s="326"/>
      <c r="BJ286" s="326"/>
      <c r="BK286" s="326"/>
      <c r="BL286" s="326"/>
      <c r="BM286" s="326"/>
      <c r="BN286" s="326"/>
      <c r="BO286" s="326"/>
      <c r="BP286" s="326"/>
      <c r="BQ286" s="326"/>
      <c r="BR286" s="326"/>
      <c r="BS286" s="326"/>
      <c r="BT286" s="326"/>
      <c r="BU286" s="326"/>
      <c r="BV286" s="326"/>
      <c r="BW286" s="326"/>
      <c r="BX286" s="326"/>
      <c r="BY286" s="328"/>
      <c r="BZ286" s="363"/>
      <c r="CA286" s="363"/>
      <c r="CB286" s="363"/>
      <c r="CC286" s="363"/>
      <c r="CD286" s="363"/>
      <c r="CE286" s="363"/>
      <c r="CF286" s="363"/>
      <c r="CG286" s="363"/>
      <c r="CH286" s="363"/>
      <c r="CI286" s="363"/>
      <c r="CJ286" s="363"/>
      <c r="CK286" s="363"/>
      <c r="CL286" s="363"/>
      <c r="CM286" s="363"/>
      <c r="CN286" s="363"/>
      <c r="CO286" s="363"/>
      <c r="CP286" s="363"/>
      <c r="CQ286" s="363"/>
      <c r="CR286" s="363"/>
      <c r="CS286" s="363"/>
      <c r="CT286" s="363"/>
      <c r="CU286" s="363"/>
      <c r="CV286" s="363"/>
      <c r="CW286" s="363"/>
      <c r="CX286" s="363"/>
      <c r="CY286" s="363"/>
      <c r="CZ286" s="363"/>
    </row>
    <row r="287" s="567" customFormat="true" ht="15" customHeight="true" x14ac:dyDescent="0.2">
      <c r="B287" s="566"/>
      <c r="AJ287" s="364"/>
      <c r="AK287" s="364"/>
      <c r="AL287" s="364"/>
      <c r="AM287" s="364"/>
      <c r="AN287" s="364"/>
      <c r="AO287" s="364"/>
      <c r="AP287" s="364"/>
      <c r="AQ287" s="364"/>
      <c r="AR287" s="364"/>
      <c r="AS287" s="364"/>
      <c r="AT287" s="364"/>
      <c r="AU287" s="364"/>
      <c r="AV287" s="364"/>
      <c r="AW287" s="364"/>
      <c r="AX287" s="364"/>
      <c r="AY287" s="364"/>
      <c r="AZ287" s="364"/>
      <c r="BA287" s="328"/>
      <c r="BB287" s="326"/>
      <c r="BC287" s="326"/>
      <c r="BD287" s="326"/>
      <c r="BE287" s="326"/>
      <c r="BF287" s="326"/>
      <c r="BG287" s="326"/>
      <c r="BH287" s="326"/>
      <c r="BI287" s="326"/>
      <c r="BJ287" s="326"/>
      <c r="BK287" s="326"/>
      <c r="BL287" s="326"/>
      <c r="BM287" s="326"/>
      <c r="BN287" s="326"/>
      <c r="BO287" s="326"/>
      <c r="BP287" s="326"/>
      <c r="BQ287" s="326"/>
      <c r="BR287" s="326"/>
      <c r="BS287" s="326"/>
      <c r="BT287" s="326"/>
      <c r="BU287" s="326"/>
      <c r="BV287" s="326"/>
      <c r="BW287" s="326"/>
      <c r="BX287" s="326"/>
      <c r="BY287" s="328"/>
      <c r="BZ287" s="363"/>
      <c r="CA287" s="363"/>
      <c r="CB287" s="363"/>
      <c r="CC287" s="363"/>
      <c r="CD287" s="363"/>
      <c r="CE287" s="363"/>
      <c r="CF287" s="363"/>
      <c r="CG287" s="363"/>
      <c r="CH287" s="363"/>
      <c r="CI287" s="363"/>
      <c r="CJ287" s="363"/>
      <c r="CK287" s="363"/>
      <c r="CL287" s="363"/>
      <c r="CM287" s="363"/>
      <c r="CN287" s="363"/>
      <c r="CO287" s="363"/>
      <c r="CP287" s="363"/>
      <c r="CQ287" s="363"/>
      <c r="CR287" s="363"/>
      <c r="CS287" s="363"/>
      <c r="CT287" s="363"/>
      <c r="CU287" s="363"/>
      <c r="CV287" s="363"/>
      <c r="CW287" s="363"/>
      <c r="CX287" s="363"/>
      <c r="CY287" s="363"/>
      <c r="CZ287" s="363"/>
    </row>
    <row r="288" s="567" customFormat="true" ht="15" customHeight="true" x14ac:dyDescent="0.2">
      <c r="B288" s="566"/>
      <c r="AJ288" s="364"/>
      <c r="AK288" s="364"/>
      <c r="AL288" s="364"/>
      <c r="AM288" s="364"/>
      <c r="AN288" s="364"/>
      <c r="AO288" s="364"/>
      <c r="AP288" s="364"/>
      <c r="AQ288" s="364"/>
      <c r="AR288" s="364"/>
      <c r="AS288" s="364"/>
      <c r="AT288" s="364"/>
      <c r="AU288" s="364"/>
      <c r="AV288" s="364"/>
      <c r="AW288" s="364"/>
      <c r="AX288" s="364"/>
      <c r="AY288" s="364"/>
      <c r="AZ288" s="364"/>
      <c r="BA288" s="328"/>
      <c r="BB288" s="326"/>
      <c r="BC288" s="326"/>
      <c r="BD288" s="326"/>
      <c r="BE288" s="326"/>
      <c r="BF288" s="326"/>
      <c r="BG288" s="326"/>
      <c r="BH288" s="326"/>
      <c r="BI288" s="326"/>
      <c r="BJ288" s="326"/>
      <c r="BK288" s="326"/>
      <c r="BL288" s="326"/>
      <c r="BM288" s="326"/>
      <c r="BN288" s="326"/>
      <c r="BO288" s="326"/>
      <c r="BP288" s="326"/>
      <c r="BQ288" s="326"/>
      <c r="BR288" s="326"/>
      <c r="BS288" s="326"/>
      <c r="BT288" s="326"/>
      <c r="BU288" s="326"/>
      <c r="BV288" s="326"/>
      <c r="BW288" s="326"/>
      <c r="BX288" s="326"/>
      <c r="BY288" s="328"/>
      <c r="BZ288" s="363"/>
      <c r="CA288" s="363"/>
      <c r="CB288" s="363"/>
      <c r="CC288" s="363"/>
      <c r="CD288" s="363"/>
      <c r="CE288" s="363"/>
      <c r="CF288" s="363"/>
      <c r="CG288" s="363"/>
      <c r="CH288" s="363"/>
      <c r="CI288" s="363"/>
      <c r="CJ288" s="363"/>
      <c r="CK288" s="363"/>
      <c r="CL288" s="363"/>
      <c r="CM288" s="363"/>
      <c r="CN288" s="363"/>
      <c r="CO288" s="363"/>
      <c r="CP288" s="363"/>
      <c r="CQ288" s="363"/>
      <c r="CR288" s="363"/>
      <c r="CS288" s="363"/>
      <c r="CT288" s="363"/>
      <c r="CU288" s="363"/>
      <c r="CV288" s="363"/>
      <c r="CW288" s="363"/>
      <c r="CX288" s="363"/>
      <c r="CY288" s="363"/>
      <c r="CZ288" s="363"/>
    </row>
    <row r="289" s="567" customFormat="true" ht="15" customHeight="true" x14ac:dyDescent="0.2">
      <c r="A289" s="544"/>
      <c r="B289" s="543"/>
      <c r="C289" s="544"/>
      <c r="AJ289" s="364"/>
      <c r="AK289" s="364"/>
      <c r="AL289" s="364"/>
      <c r="AM289" s="364"/>
      <c r="AN289" s="364"/>
      <c r="AO289" s="364"/>
      <c r="AP289" s="364"/>
      <c r="AQ289" s="364"/>
      <c r="AR289" s="364"/>
      <c r="AS289" s="364"/>
      <c r="AT289" s="364"/>
      <c r="AU289" s="364"/>
      <c r="AV289" s="364"/>
      <c r="AW289" s="364"/>
      <c r="AX289" s="364"/>
      <c r="AY289" s="364"/>
      <c r="AZ289" s="364"/>
      <c r="BA289" s="328"/>
      <c r="BB289" s="326"/>
      <c r="BC289" s="326"/>
      <c r="BD289" s="326"/>
      <c r="BE289" s="326"/>
      <c r="BF289" s="326"/>
      <c r="BG289" s="326"/>
      <c r="BH289" s="326"/>
      <c r="BI289" s="326"/>
      <c r="BJ289" s="326"/>
      <c r="BK289" s="326"/>
      <c r="BL289" s="326"/>
      <c r="BM289" s="326"/>
      <c r="BN289" s="326"/>
      <c r="BO289" s="326"/>
      <c r="BP289" s="326"/>
      <c r="BQ289" s="326"/>
      <c r="BR289" s="326"/>
      <c r="BS289" s="326"/>
      <c r="BT289" s="326"/>
      <c r="BU289" s="326"/>
      <c r="BV289" s="326"/>
      <c r="BW289" s="326"/>
      <c r="BX289" s="326"/>
      <c r="BY289" s="328"/>
      <c r="BZ289" s="363"/>
      <c r="CA289" s="363"/>
      <c r="CB289" s="363"/>
      <c r="CC289" s="363"/>
      <c r="CD289" s="363"/>
      <c r="CE289" s="363"/>
      <c r="CF289" s="363"/>
      <c r="CG289" s="363"/>
      <c r="CH289" s="363"/>
      <c r="CI289" s="363"/>
      <c r="CJ289" s="363"/>
      <c r="CK289" s="363"/>
      <c r="CL289" s="363"/>
      <c r="CM289" s="363"/>
      <c r="CN289" s="363"/>
      <c r="CO289" s="363"/>
      <c r="CP289" s="363"/>
      <c r="CQ289" s="363"/>
      <c r="CR289" s="363"/>
      <c r="CS289" s="363"/>
      <c r="CT289" s="363"/>
      <c r="CU289" s="363"/>
      <c r="CV289" s="363"/>
      <c r="CW289" s="363"/>
      <c r="CX289" s="363"/>
      <c r="CY289" s="363"/>
      <c r="CZ289" s="363"/>
    </row>
    <row r="290" s="567" customFormat="true" ht="15" customHeight="true" x14ac:dyDescent="0.2">
      <c r="A290" s="172"/>
      <c r="B290" s="171"/>
      <c r="C290" s="166"/>
      <c r="AJ290" s="364"/>
      <c r="AK290" s="364"/>
      <c r="AL290" s="364"/>
      <c r="AM290" s="364"/>
      <c r="AN290" s="364"/>
      <c r="AO290" s="364"/>
      <c r="AP290" s="364"/>
      <c r="AQ290" s="364"/>
      <c r="AR290" s="364"/>
      <c r="AS290" s="364"/>
      <c r="AT290" s="364"/>
      <c r="AU290" s="364"/>
      <c r="AV290" s="364"/>
      <c r="AW290" s="364"/>
      <c r="AX290" s="364"/>
      <c r="AY290" s="364"/>
      <c r="AZ290" s="364"/>
      <c r="BA290" s="328"/>
      <c r="BB290" s="326"/>
      <c r="BC290" s="326"/>
      <c r="BD290" s="326"/>
      <c r="BE290" s="326"/>
      <c r="BF290" s="326"/>
      <c r="BG290" s="326"/>
      <c r="BH290" s="326"/>
      <c r="BI290" s="326"/>
      <c r="BJ290" s="326"/>
      <c r="BK290" s="326"/>
      <c r="BL290" s="326"/>
      <c r="BM290" s="326"/>
      <c r="BN290" s="326"/>
      <c r="BO290" s="326"/>
      <c r="BP290" s="326"/>
      <c r="BQ290" s="326"/>
      <c r="BR290" s="326"/>
      <c r="BS290" s="326"/>
      <c r="BT290" s="326"/>
      <c r="BU290" s="326"/>
      <c r="BV290" s="326"/>
      <c r="BW290" s="326"/>
      <c r="BX290" s="326"/>
      <c r="BY290" s="328"/>
      <c r="BZ290" s="363"/>
      <c r="CA290" s="363"/>
      <c r="CB290" s="363"/>
      <c r="CC290" s="363"/>
      <c r="CD290" s="363"/>
      <c r="CE290" s="363"/>
      <c r="CF290" s="363"/>
      <c r="CG290" s="363"/>
      <c r="CH290" s="363"/>
      <c r="CI290" s="363"/>
      <c r="CJ290" s="363"/>
      <c r="CK290" s="363"/>
      <c r="CL290" s="363"/>
      <c r="CM290" s="363"/>
      <c r="CN290" s="363"/>
      <c r="CO290" s="363"/>
      <c r="CP290" s="363"/>
      <c r="CQ290" s="363"/>
      <c r="CR290" s="363"/>
      <c r="CS290" s="363"/>
      <c r="CT290" s="363"/>
      <c r="CU290" s="363"/>
      <c r="CV290" s="363"/>
      <c r="CW290" s="363"/>
      <c r="CX290" s="363"/>
      <c r="CY290" s="363"/>
      <c r="CZ290" s="363"/>
    </row>
    <row r="291" s="567" customFormat="true" ht="15" customHeight="true" x14ac:dyDescent="0.2">
      <c r="A291" s="172"/>
      <c r="B291" s="171"/>
      <c r="C291" s="166"/>
      <c r="AJ291" s="364"/>
      <c r="AK291" s="364"/>
      <c r="AL291" s="364"/>
      <c r="AM291" s="364"/>
      <c r="AN291" s="364"/>
      <c r="AO291" s="364"/>
      <c r="AP291" s="364"/>
      <c r="AQ291" s="364"/>
      <c r="AR291" s="364"/>
      <c r="AS291" s="364"/>
      <c r="AT291" s="364"/>
      <c r="AU291" s="364"/>
      <c r="AV291" s="364"/>
      <c r="AW291" s="364"/>
      <c r="AX291" s="364"/>
      <c r="AY291" s="364"/>
      <c r="AZ291" s="364"/>
      <c r="BA291" s="328"/>
      <c r="BB291" s="326"/>
      <c r="BC291" s="326"/>
      <c r="BD291" s="326"/>
      <c r="BE291" s="326"/>
      <c r="BF291" s="326"/>
      <c r="BG291" s="326"/>
      <c r="BH291" s="326"/>
      <c r="BI291" s="326"/>
      <c r="BJ291" s="326"/>
      <c r="BK291" s="326"/>
      <c r="BL291" s="326"/>
      <c r="BM291" s="326"/>
      <c r="BN291" s="326"/>
      <c r="BO291" s="326"/>
      <c r="BP291" s="326"/>
      <c r="BQ291" s="326"/>
      <c r="BR291" s="326"/>
      <c r="BS291" s="326"/>
      <c r="BT291" s="326"/>
      <c r="BU291" s="326"/>
      <c r="BV291" s="326"/>
      <c r="BW291" s="326"/>
      <c r="BX291" s="326"/>
      <c r="BY291" s="328"/>
      <c r="BZ291" s="363"/>
      <c r="CA291" s="363"/>
      <c r="CB291" s="363"/>
      <c r="CC291" s="363"/>
      <c r="CD291" s="363"/>
      <c r="CE291" s="363"/>
      <c r="CF291" s="363"/>
      <c r="CG291" s="363"/>
      <c r="CH291" s="363"/>
      <c r="CI291" s="363"/>
      <c r="CJ291" s="363"/>
      <c r="CK291" s="363"/>
      <c r="CL291" s="363"/>
      <c r="CM291" s="363"/>
      <c r="CN291" s="363"/>
      <c r="CO291" s="363"/>
      <c r="CP291" s="363"/>
      <c r="CQ291" s="363"/>
      <c r="CR291" s="363"/>
      <c r="CS291" s="363"/>
      <c r="CT291" s="363"/>
      <c r="CU291" s="363"/>
      <c r="CV291" s="363"/>
      <c r="CW291" s="363"/>
      <c r="CX291" s="363"/>
      <c r="CY291" s="363"/>
      <c r="CZ291" s="363"/>
    </row>
    <row r="292" s="567" customFormat="true" ht="15" customHeight="true" x14ac:dyDescent="0.2">
      <c r="A292" s="172"/>
      <c r="B292" s="171"/>
      <c r="C292" s="166"/>
      <c r="AJ292" s="364"/>
      <c r="AK292" s="364"/>
      <c r="AL292" s="364"/>
      <c r="AM292" s="364"/>
      <c r="AN292" s="364"/>
      <c r="AO292" s="364"/>
      <c r="AP292" s="364"/>
      <c r="AQ292" s="364"/>
      <c r="AR292" s="364"/>
      <c r="AS292" s="364"/>
      <c r="AT292" s="364"/>
      <c r="AU292" s="364"/>
      <c r="AV292" s="364"/>
      <c r="AW292" s="364"/>
      <c r="AX292" s="364"/>
      <c r="AY292" s="364"/>
      <c r="AZ292" s="364"/>
      <c r="BA292" s="328"/>
      <c r="BB292" s="326"/>
      <c r="BC292" s="326"/>
      <c r="BD292" s="326"/>
      <c r="BE292" s="326"/>
      <c r="BF292" s="326"/>
      <c r="BG292" s="326"/>
      <c r="BH292" s="326"/>
      <c r="BI292" s="326"/>
      <c r="BJ292" s="326"/>
      <c r="BK292" s="326"/>
      <c r="BL292" s="326"/>
      <c r="BM292" s="326"/>
      <c r="BN292" s="326"/>
      <c r="BO292" s="326"/>
      <c r="BP292" s="326"/>
      <c r="BQ292" s="326"/>
      <c r="BR292" s="326"/>
      <c r="BS292" s="326"/>
      <c r="BT292" s="326"/>
      <c r="BU292" s="326"/>
      <c r="BV292" s="326"/>
      <c r="BW292" s="326"/>
      <c r="BX292" s="326"/>
      <c r="BY292" s="328"/>
      <c r="BZ292" s="363"/>
      <c r="CA292" s="363"/>
      <c r="CB292" s="363"/>
      <c r="CC292" s="363"/>
      <c r="CD292" s="363"/>
      <c r="CE292" s="363"/>
      <c r="CF292" s="363"/>
      <c r="CG292" s="363"/>
      <c r="CH292" s="363"/>
      <c r="CI292" s="363"/>
      <c r="CJ292" s="363"/>
      <c r="CK292" s="363"/>
      <c r="CL292" s="363"/>
      <c r="CM292" s="363"/>
      <c r="CN292" s="363"/>
      <c r="CO292" s="363"/>
      <c r="CP292" s="363"/>
      <c r="CQ292" s="363"/>
      <c r="CR292" s="363"/>
      <c r="CS292" s="363"/>
      <c r="CT292" s="363"/>
      <c r="CU292" s="363"/>
      <c r="CV292" s="363"/>
      <c r="CW292" s="363"/>
      <c r="CX292" s="363"/>
      <c r="CY292" s="363"/>
      <c r="CZ292" s="363"/>
    </row>
    <row r="293" s="567" customFormat="true" ht="15" customHeight="true" x14ac:dyDescent="0.2">
      <c r="A293" s="172"/>
      <c r="B293" s="171"/>
      <c r="C293" s="170"/>
      <c r="AJ293" s="364"/>
      <c r="AK293" s="364"/>
      <c r="AL293" s="364"/>
      <c r="AM293" s="364"/>
      <c r="AN293" s="364"/>
      <c r="AO293" s="364"/>
      <c r="AP293" s="364"/>
      <c r="AQ293" s="364"/>
      <c r="AR293" s="364"/>
      <c r="AS293" s="364"/>
      <c r="AT293" s="364"/>
      <c r="AU293" s="364"/>
      <c r="AV293" s="364"/>
      <c r="AW293" s="364"/>
      <c r="AX293" s="364"/>
      <c r="AY293" s="364"/>
      <c r="AZ293" s="364"/>
      <c r="BA293" s="328"/>
      <c r="BB293" s="326"/>
      <c r="BC293" s="326"/>
      <c r="BD293" s="326"/>
      <c r="BE293" s="326"/>
      <c r="BF293" s="326"/>
      <c r="BG293" s="326"/>
      <c r="BH293" s="326"/>
      <c r="BI293" s="326"/>
      <c r="BJ293" s="326"/>
      <c r="BK293" s="326"/>
      <c r="BL293" s="326"/>
      <c r="BM293" s="326"/>
      <c r="BN293" s="326"/>
      <c r="BO293" s="326"/>
      <c r="BP293" s="326"/>
      <c r="BQ293" s="326"/>
      <c r="BR293" s="326"/>
      <c r="BS293" s="326"/>
      <c r="BT293" s="326"/>
      <c r="BU293" s="326"/>
      <c r="BV293" s="326"/>
      <c r="BW293" s="326"/>
      <c r="BX293" s="326"/>
      <c r="BY293" s="328"/>
      <c r="BZ293" s="363"/>
      <c r="CA293" s="363"/>
      <c r="CB293" s="363"/>
      <c r="CC293" s="363"/>
      <c r="CD293" s="363"/>
      <c r="CE293" s="363"/>
      <c r="CF293" s="363"/>
      <c r="CG293" s="363"/>
      <c r="CH293" s="363"/>
      <c r="CI293" s="363"/>
      <c r="CJ293" s="363"/>
      <c r="CK293" s="363"/>
      <c r="CL293" s="363"/>
      <c r="CM293" s="363"/>
      <c r="CN293" s="363"/>
      <c r="CO293" s="363"/>
      <c r="CP293" s="363"/>
      <c r="CQ293" s="363"/>
      <c r="CR293" s="363"/>
      <c r="CS293" s="363"/>
      <c r="CT293" s="363"/>
      <c r="CU293" s="363"/>
      <c r="CV293" s="363"/>
      <c r="CW293" s="363"/>
      <c r="CX293" s="363"/>
      <c r="CY293" s="363"/>
      <c r="CZ293" s="363"/>
    </row>
    <row r="294" s="567" customFormat="true" ht="15" customHeight="true" x14ac:dyDescent="0.2">
      <c r="A294" s="172"/>
      <c r="B294" s="171"/>
      <c r="C294" s="170"/>
      <c r="AJ294" s="364"/>
      <c r="AK294" s="364"/>
      <c r="AL294" s="364"/>
      <c r="AM294" s="364"/>
      <c r="AN294" s="364"/>
      <c r="AO294" s="364"/>
      <c r="AP294" s="364"/>
      <c r="AQ294" s="364"/>
      <c r="AR294" s="364"/>
      <c r="AS294" s="364"/>
      <c r="AT294" s="364"/>
      <c r="AU294" s="364"/>
      <c r="AV294" s="364"/>
      <c r="AW294" s="364"/>
      <c r="AX294" s="364"/>
      <c r="AY294" s="364"/>
      <c r="AZ294" s="364"/>
      <c r="BA294" s="328"/>
      <c r="BB294" s="326"/>
      <c r="BC294" s="326"/>
      <c r="BD294" s="326"/>
      <c r="BE294" s="326"/>
      <c r="BF294" s="326"/>
      <c r="BG294" s="326"/>
      <c r="BH294" s="326"/>
      <c r="BI294" s="326"/>
      <c r="BJ294" s="326"/>
      <c r="BK294" s="326"/>
      <c r="BL294" s="326"/>
      <c r="BM294" s="326"/>
      <c r="BN294" s="326"/>
      <c r="BO294" s="326"/>
      <c r="BP294" s="326"/>
      <c r="BQ294" s="326"/>
      <c r="BR294" s="326"/>
      <c r="BS294" s="326"/>
      <c r="BT294" s="326"/>
      <c r="BU294" s="326"/>
      <c r="BV294" s="326"/>
      <c r="BW294" s="326"/>
      <c r="BX294" s="326"/>
      <c r="BY294" s="328"/>
      <c r="BZ294" s="363"/>
      <c r="CA294" s="363"/>
      <c r="CB294" s="363"/>
      <c r="CC294" s="363"/>
      <c r="CD294" s="363"/>
      <c r="CE294" s="363"/>
      <c r="CF294" s="363"/>
      <c r="CG294" s="363"/>
      <c r="CH294" s="363"/>
      <c r="CI294" s="363"/>
      <c r="CJ294" s="363"/>
      <c r="CK294" s="363"/>
      <c r="CL294" s="363"/>
      <c r="CM294" s="363"/>
      <c r="CN294" s="363"/>
      <c r="CO294" s="363"/>
      <c r="CP294" s="363"/>
      <c r="CQ294" s="363"/>
      <c r="CR294" s="363"/>
      <c r="CS294" s="363"/>
      <c r="CT294" s="363"/>
      <c r="CU294" s="363"/>
      <c r="CV294" s="363"/>
      <c r="CW294" s="363"/>
      <c r="CX294" s="363"/>
      <c r="CY294" s="363"/>
      <c r="CZ294" s="363"/>
    </row>
    <row r="295" s="567" customFormat="true" ht="15" customHeight="true" x14ac:dyDescent="0.2">
      <c r="A295" s="172"/>
      <c r="B295" s="171"/>
      <c r="C295" s="170"/>
      <c r="AJ295" s="364"/>
      <c r="AK295" s="364"/>
      <c r="AL295" s="364"/>
      <c r="AM295" s="364"/>
      <c r="AN295" s="364"/>
      <c r="AO295" s="364"/>
      <c r="AP295" s="364"/>
      <c r="AQ295" s="364"/>
      <c r="AR295" s="364"/>
      <c r="AS295" s="364"/>
      <c r="AT295" s="364"/>
      <c r="AU295" s="364"/>
      <c r="AV295" s="364"/>
      <c r="AW295" s="364"/>
      <c r="AX295" s="364"/>
      <c r="AY295" s="364"/>
      <c r="AZ295" s="364"/>
      <c r="BA295" s="328"/>
      <c r="BB295" s="326"/>
      <c r="BC295" s="326"/>
      <c r="BD295" s="326"/>
      <c r="BE295" s="326"/>
      <c r="BF295" s="326"/>
      <c r="BG295" s="326"/>
      <c r="BH295" s="326"/>
      <c r="BI295" s="326"/>
      <c r="BJ295" s="326"/>
      <c r="BK295" s="326"/>
      <c r="BL295" s="326"/>
      <c r="BM295" s="326"/>
      <c r="BN295" s="326"/>
      <c r="BO295" s="326"/>
      <c r="BP295" s="326"/>
      <c r="BQ295" s="326"/>
      <c r="BR295" s="326"/>
      <c r="BS295" s="326"/>
      <c r="BT295" s="326"/>
      <c r="BU295" s="326"/>
      <c r="BV295" s="326"/>
      <c r="BW295" s="326"/>
      <c r="BX295" s="326"/>
      <c r="BY295" s="328"/>
      <c r="BZ295" s="363"/>
      <c r="CA295" s="363"/>
      <c r="CB295" s="363"/>
      <c r="CC295" s="363"/>
      <c r="CD295" s="363"/>
      <c r="CE295" s="363"/>
      <c r="CF295" s="363"/>
      <c r="CG295" s="363"/>
      <c r="CH295" s="363"/>
      <c r="CI295" s="363"/>
      <c r="CJ295" s="363"/>
      <c r="CK295" s="363"/>
      <c r="CL295" s="363"/>
      <c r="CM295" s="363"/>
      <c r="CN295" s="363"/>
      <c r="CO295" s="363"/>
      <c r="CP295" s="363"/>
      <c r="CQ295" s="363"/>
      <c r="CR295" s="363"/>
      <c r="CS295" s="363"/>
      <c r="CT295" s="363"/>
      <c r="CU295" s="363"/>
      <c r="CV295" s="363"/>
      <c r="CW295" s="363"/>
      <c r="CX295" s="363"/>
      <c r="CY295" s="363"/>
      <c r="CZ295" s="363"/>
    </row>
    <row r="296" s="567" customFormat="true" ht="15" customHeight="true" x14ac:dyDescent="0.2">
      <c r="A296" s="172"/>
      <c r="B296" s="171"/>
      <c r="C296" s="170"/>
      <c r="AJ296" s="364"/>
      <c r="AK296" s="364"/>
      <c r="AL296" s="364"/>
      <c r="AM296" s="364"/>
      <c r="AN296" s="364"/>
      <c r="AO296" s="364"/>
      <c r="AP296" s="364"/>
      <c r="AQ296" s="364"/>
      <c r="AR296" s="364"/>
      <c r="AS296" s="364"/>
      <c r="AT296" s="364"/>
      <c r="AU296" s="364"/>
      <c r="AV296" s="364"/>
      <c r="AW296" s="364"/>
      <c r="AX296" s="364"/>
      <c r="AY296" s="364"/>
      <c r="AZ296" s="364"/>
      <c r="BA296" s="328"/>
      <c r="BB296" s="326"/>
      <c r="BC296" s="326"/>
      <c r="BD296" s="326"/>
      <c r="BE296" s="326"/>
      <c r="BF296" s="326"/>
      <c r="BG296" s="326"/>
      <c r="BH296" s="326"/>
      <c r="BI296" s="326"/>
      <c r="BJ296" s="326"/>
      <c r="BK296" s="326"/>
      <c r="BL296" s="326"/>
      <c r="BM296" s="326"/>
      <c r="BN296" s="326"/>
      <c r="BO296" s="326"/>
      <c r="BP296" s="326"/>
      <c r="BQ296" s="326"/>
      <c r="BR296" s="326"/>
      <c r="BS296" s="326"/>
      <c r="BT296" s="326"/>
      <c r="BU296" s="326"/>
      <c r="BV296" s="326"/>
      <c r="BW296" s="326"/>
      <c r="BX296" s="326"/>
      <c r="BY296" s="328"/>
      <c r="BZ296" s="363"/>
      <c r="CA296" s="363"/>
      <c r="CB296" s="363"/>
      <c r="CC296" s="363"/>
      <c r="CD296" s="363"/>
      <c r="CE296" s="363"/>
      <c r="CF296" s="363"/>
      <c r="CG296" s="363"/>
      <c r="CH296" s="363"/>
      <c r="CI296" s="363"/>
      <c r="CJ296" s="363"/>
      <c r="CK296" s="363"/>
      <c r="CL296" s="363"/>
      <c r="CM296" s="363"/>
      <c r="CN296" s="363"/>
      <c r="CO296" s="363"/>
      <c r="CP296" s="363"/>
      <c r="CQ296" s="363"/>
      <c r="CR296" s="363"/>
      <c r="CS296" s="363"/>
      <c r="CT296" s="363"/>
      <c r="CU296" s="363"/>
      <c r="CV296" s="363"/>
      <c r="CW296" s="363"/>
      <c r="CX296" s="363"/>
      <c r="CY296" s="363"/>
      <c r="CZ296" s="363"/>
    </row>
    <row r="297" s="567" customFormat="true" ht="15" customHeight="true" x14ac:dyDescent="0.2">
      <c r="A297" s="172"/>
      <c r="B297" s="171"/>
      <c r="C297" s="170"/>
      <c r="AJ297" s="364"/>
      <c r="AK297" s="364"/>
      <c r="AL297" s="364"/>
      <c r="AM297" s="364"/>
      <c r="AN297" s="364"/>
      <c r="AO297" s="364"/>
      <c r="AP297" s="364"/>
      <c r="AQ297" s="364"/>
      <c r="AR297" s="364"/>
      <c r="AS297" s="364"/>
      <c r="AT297" s="364"/>
      <c r="AU297" s="364"/>
      <c r="AV297" s="364"/>
      <c r="AW297" s="364"/>
      <c r="AX297" s="364"/>
      <c r="AY297" s="364"/>
      <c r="AZ297" s="364"/>
      <c r="BA297" s="328"/>
      <c r="BB297" s="326"/>
      <c r="BC297" s="326"/>
      <c r="BD297" s="326"/>
      <c r="BE297" s="326"/>
      <c r="BF297" s="326"/>
      <c r="BG297" s="326"/>
      <c r="BH297" s="326"/>
      <c r="BI297" s="326"/>
      <c r="BJ297" s="326"/>
      <c r="BK297" s="326"/>
      <c r="BL297" s="326"/>
      <c r="BM297" s="326"/>
      <c r="BN297" s="326"/>
      <c r="BO297" s="326"/>
      <c r="BP297" s="326"/>
      <c r="BQ297" s="326"/>
      <c r="BR297" s="326"/>
      <c r="BS297" s="326"/>
      <c r="BT297" s="326"/>
      <c r="BU297" s="326"/>
      <c r="BV297" s="326"/>
      <c r="BW297" s="326"/>
      <c r="BX297" s="326"/>
      <c r="BY297" s="328"/>
      <c r="BZ297" s="363"/>
      <c r="CA297" s="363"/>
      <c r="CB297" s="363"/>
      <c r="CC297" s="363"/>
      <c r="CD297" s="363"/>
      <c r="CE297" s="363"/>
      <c r="CF297" s="363"/>
      <c r="CG297" s="363"/>
      <c r="CH297" s="363"/>
      <c r="CI297" s="363"/>
      <c r="CJ297" s="363"/>
      <c r="CK297" s="363"/>
      <c r="CL297" s="363"/>
      <c r="CM297" s="363"/>
      <c r="CN297" s="363"/>
      <c r="CO297" s="363"/>
      <c r="CP297" s="363"/>
      <c r="CQ297" s="363"/>
      <c r="CR297" s="363"/>
      <c r="CS297" s="363"/>
      <c r="CT297" s="363"/>
      <c r="CU297" s="363"/>
      <c r="CV297" s="363"/>
      <c r="CW297" s="363"/>
      <c r="CX297" s="363"/>
      <c r="CY297" s="363"/>
      <c r="CZ297" s="363"/>
    </row>
    <row r="298" s="567" customFormat="true" ht="15" customHeight="true" x14ac:dyDescent="0.2">
      <c r="B298" s="566"/>
      <c r="AJ298" s="364"/>
      <c r="AK298" s="364"/>
      <c r="AL298" s="364"/>
      <c r="AM298" s="364"/>
      <c r="AN298" s="364"/>
      <c r="AO298" s="364"/>
      <c r="AP298" s="364"/>
      <c r="AQ298" s="364"/>
      <c r="AR298" s="364"/>
      <c r="AS298" s="364"/>
      <c r="AT298" s="364"/>
      <c r="AU298" s="364"/>
      <c r="AV298" s="364"/>
      <c r="AW298" s="364"/>
      <c r="AX298" s="364"/>
      <c r="AY298" s="364"/>
      <c r="AZ298" s="364"/>
      <c r="BA298" s="328"/>
      <c r="BB298" s="326"/>
      <c r="BC298" s="326"/>
      <c r="BD298" s="326"/>
      <c r="BE298" s="326"/>
      <c r="BF298" s="326"/>
      <c r="BG298" s="326"/>
      <c r="BH298" s="326"/>
      <c r="BI298" s="326"/>
      <c r="BJ298" s="326"/>
      <c r="BK298" s="326"/>
      <c r="BL298" s="326"/>
      <c r="BM298" s="326"/>
      <c r="BN298" s="326"/>
      <c r="BO298" s="326"/>
      <c r="BP298" s="326"/>
      <c r="BQ298" s="326"/>
      <c r="BR298" s="326"/>
      <c r="BS298" s="326"/>
      <c r="BT298" s="326"/>
      <c r="BU298" s="326"/>
      <c r="BV298" s="326"/>
      <c r="BW298" s="326"/>
      <c r="BX298" s="326"/>
      <c r="BY298" s="328"/>
      <c r="BZ298" s="363"/>
      <c r="CA298" s="363"/>
      <c r="CB298" s="363"/>
      <c r="CC298" s="363"/>
      <c r="CD298" s="363"/>
      <c r="CE298" s="363"/>
      <c r="CF298" s="363"/>
      <c r="CG298" s="363"/>
      <c r="CH298" s="363"/>
      <c r="CI298" s="363"/>
      <c r="CJ298" s="363"/>
      <c r="CK298" s="363"/>
      <c r="CL298" s="363"/>
      <c r="CM298" s="363"/>
      <c r="CN298" s="363"/>
      <c r="CO298" s="363"/>
      <c r="CP298" s="363"/>
      <c r="CQ298" s="363"/>
      <c r="CR298" s="363"/>
      <c r="CS298" s="363"/>
      <c r="CT298" s="363"/>
      <c r="CU298" s="363"/>
      <c r="CV298" s="363"/>
      <c r="CW298" s="363"/>
      <c r="CX298" s="363"/>
      <c r="CY298" s="363"/>
      <c r="CZ298" s="363"/>
    </row>
    <row r="299" s="567" customFormat="true" ht="15" customHeight="true" x14ac:dyDescent="0.2">
      <c r="A299" s="544"/>
      <c r="B299" s="543"/>
      <c r="C299" s="544"/>
      <c r="D299" s="544"/>
      <c r="AJ299" s="364"/>
      <c r="AK299" s="364"/>
      <c r="AL299" s="364"/>
      <c r="AM299" s="364"/>
      <c r="AN299" s="364"/>
      <c r="AO299" s="364"/>
      <c r="AP299" s="364"/>
      <c r="AQ299" s="364"/>
      <c r="AR299" s="364"/>
      <c r="AS299" s="364"/>
      <c r="AT299" s="364"/>
      <c r="AU299" s="364"/>
      <c r="AV299" s="364"/>
      <c r="AW299" s="364"/>
      <c r="AX299" s="364"/>
      <c r="AY299" s="364"/>
      <c r="AZ299" s="364"/>
      <c r="BA299" s="328"/>
      <c r="BB299" s="326"/>
      <c r="BC299" s="326"/>
      <c r="BD299" s="326"/>
      <c r="BE299" s="326"/>
      <c r="BF299" s="326"/>
      <c r="BG299" s="326"/>
      <c r="BH299" s="326"/>
      <c r="BI299" s="326"/>
      <c r="BJ299" s="326"/>
      <c r="BK299" s="326"/>
      <c r="BL299" s="326"/>
      <c r="BM299" s="326"/>
      <c r="BN299" s="326"/>
      <c r="BO299" s="326"/>
      <c r="BP299" s="326"/>
      <c r="BQ299" s="326"/>
      <c r="BR299" s="326"/>
      <c r="BS299" s="326"/>
      <c r="BT299" s="326"/>
      <c r="BU299" s="326"/>
      <c r="BV299" s="326"/>
      <c r="BW299" s="326"/>
      <c r="BX299" s="326"/>
      <c r="BY299" s="328"/>
      <c r="BZ299" s="363"/>
      <c r="CA299" s="363"/>
      <c r="CB299" s="363"/>
      <c r="CC299" s="363"/>
      <c r="CD299" s="363"/>
      <c r="CE299" s="363"/>
      <c r="CF299" s="363"/>
      <c r="CG299" s="363"/>
      <c r="CH299" s="363"/>
      <c r="CI299" s="363"/>
      <c r="CJ299" s="363"/>
      <c r="CK299" s="363"/>
      <c r="CL299" s="363"/>
      <c r="CM299" s="363"/>
      <c r="CN299" s="363"/>
      <c r="CO299" s="363"/>
      <c r="CP299" s="363"/>
      <c r="CQ299" s="363"/>
      <c r="CR299" s="363"/>
      <c r="CS299" s="363"/>
      <c r="CT299" s="363"/>
      <c r="CU299" s="363"/>
      <c r="CV299" s="363"/>
      <c r="CW299" s="363"/>
      <c r="CX299" s="363"/>
      <c r="CY299" s="363"/>
      <c r="CZ299" s="363"/>
    </row>
    <row r="300" s="567" customFormat="true" ht="15" customHeight="true" x14ac:dyDescent="0.2">
      <c r="A300" s="172"/>
      <c r="B300" s="171"/>
      <c r="C300" s="166"/>
      <c r="D300" s="166"/>
      <c r="AJ300" s="364"/>
      <c r="AK300" s="364"/>
      <c r="AL300" s="364"/>
      <c r="AM300" s="364"/>
      <c r="AN300" s="364"/>
      <c r="AO300" s="364"/>
      <c r="AP300" s="364"/>
      <c r="AQ300" s="364"/>
      <c r="AR300" s="364"/>
      <c r="AS300" s="364"/>
      <c r="AT300" s="364"/>
      <c r="AU300" s="364"/>
      <c r="AV300" s="364"/>
      <c r="AW300" s="364"/>
      <c r="AX300" s="364"/>
      <c r="AY300" s="364"/>
      <c r="AZ300" s="364"/>
      <c r="BA300" s="328"/>
      <c r="BB300" s="326"/>
      <c r="BC300" s="326"/>
      <c r="BD300" s="326"/>
      <c r="BE300" s="326"/>
      <c r="BF300" s="326"/>
      <c r="BG300" s="326"/>
      <c r="BH300" s="326"/>
      <c r="BI300" s="326"/>
      <c r="BJ300" s="326"/>
      <c r="BK300" s="326"/>
      <c r="BL300" s="326"/>
      <c r="BM300" s="326"/>
      <c r="BN300" s="326"/>
      <c r="BO300" s="326"/>
      <c r="BP300" s="326"/>
      <c r="BQ300" s="326"/>
      <c r="BR300" s="326"/>
      <c r="BS300" s="326"/>
      <c r="BT300" s="326"/>
      <c r="BU300" s="326"/>
      <c r="BV300" s="326"/>
      <c r="BW300" s="326"/>
      <c r="BX300" s="326"/>
      <c r="BY300" s="328"/>
      <c r="BZ300" s="363"/>
      <c r="CA300" s="363"/>
      <c r="CB300" s="363"/>
      <c r="CC300" s="363"/>
      <c r="CD300" s="363"/>
      <c r="CE300" s="363"/>
      <c r="CF300" s="363"/>
      <c r="CG300" s="363"/>
      <c r="CH300" s="363"/>
      <c r="CI300" s="363"/>
      <c r="CJ300" s="363"/>
      <c r="CK300" s="363"/>
      <c r="CL300" s="363"/>
      <c r="CM300" s="363"/>
      <c r="CN300" s="363"/>
      <c r="CO300" s="363"/>
      <c r="CP300" s="363"/>
      <c r="CQ300" s="363"/>
      <c r="CR300" s="363"/>
      <c r="CS300" s="363"/>
      <c r="CT300" s="363"/>
      <c r="CU300" s="363"/>
      <c r="CV300" s="363"/>
      <c r="CW300" s="363"/>
      <c r="CX300" s="363"/>
      <c r="CY300" s="363"/>
      <c r="CZ300" s="363"/>
    </row>
    <row r="301" s="567" customFormat="true" ht="15" customHeight="true" x14ac:dyDescent="0.2">
      <c r="A301" s="172"/>
      <c r="B301" s="171"/>
      <c r="C301" s="166"/>
      <c r="D301" s="166"/>
      <c r="AJ301" s="364"/>
      <c r="AK301" s="364"/>
      <c r="AL301" s="364"/>
      <c r="AM301" s="364"/>
      <c r="AN301" s="364"/>
      <c r="AO301" s="364"/>
      <c r="AP301" s="364"/>
      <c r="AQ301" s="364"/>
      <c r="AR301" s="364"/>
      <c r="AS301" s="364"/>
      <c r="AT301" s="364"/>
      <c r="AU301" s="364"/>
      <c r="AV301" s="364"/>
      <c r="AW301" s="364"/>
      <c r="AX301" s="364"/>
      <c r="AY301" s="364"/>
      <c r="AZ301" s="364"/>
      <c r="BA301" s="328"/>
      <c r="BB301" s="326"/>
      <c r="BC301" s="326"/>
      <c r="BD301" s="326"/>
      <c r="BE301" s="326"/>
      <c r="BF301" s="326"/>
      <c r="BG301" s="326"/>
      <c r="BH301" s="326"/>
      <c r="BI301" s="326"/>
      <c r="BJ301" s="326"/>
      <c r="BK301" s="326"/>
      <c r="BL301" s="326"/>
      <c r="BM301" s="326"/>
      <c r="BN301" s="326"/>
      <c r="BO301" s="326"/>
      <c r="BP301" s="326"/>
      <c r="BQ301" s="326"/>
      <c r="BR301" s="326"/>
      <c r="BS301" s="326"/>
      <c r="BT301" s="326"/>
      <c r="BU301" s="326"/>
      <c r="BV301" s="326"/>
      <c r="BW301" s="326"/>
      <c r="BX301" s="326"/>
      <c r="BY301" s="328"/>
      <c r="BZ301" s="363"/>
      <c r="CA301" s="363"/>
      <c r="CB301" s="363"/>
      <c r="CC301" s="363"/>
      <c r="CD301" s="363"/>
      <c r="CE301" s="363"/>
      <c r="CF301" s="363"/>
      <c r="CG301" s="363"/>
      <c r="CH301" s="363"/>
      <c r="CI301" s="363"/>
      <c r="CJ301" s="363"/>
      <c r="CK301" s="363"/>
      <c r="CL301" s="363"/>
      <c r="CM301" s="363"/>
      <c r="CN301" s="363"/>
      <c r="CO301" s="363"/>
      <c r="CP301" s="363"/>
      <c r="CQ301" s="363"/>
      <c r="CR301" s="363"/>
      <c r="CS301" s="363"/>
      <c r="CT301" s="363"/>
      <c r="CU301" s="363"/>
      <c r="CV301" s="363"/>
      <c r="CW301" s="363"/>
      <c r="CX301" s="363"/>
      <c r="CY301" s="363"/>
      <c r="CZ301" s="363"/>
    </row>
    <row r="302" s="567" customFormat="true" ht="15" customHeight="true" x14ac:dyDescent="0.2">
      <c r="A302" s="172"/>
      <c r="B302" s="171"/>
      <c r="C302" s="166"/>
      <c r="D302" s="166"/>
      <c r="AJ302" s="364"/>
      <c r="AK302" s="364"/>
      <c r="AL302" s="364"/>
      <c r="AM302" s="364"/>
      <c r="AN302" s="364"/>
      <c r="AO302" s="364"/>
      <c r="AP302" s="364"/>
      <c r="AQ302" s="364"/>
      <c r="AR302" s="364"/>
      <c r="AS302" s="364"/>
      <c r="AT302" s="364"/>
      <c r="AU302" s="364"/>
      <c r="AV302" s="364"/>
      <c r="AW302" s="364"/>
      <c r="AX302" s="364"/>
      <c r="AY302" s="364"/>
      <c r="AZ302" s="364"/>
      <c r="BA302" s="328"/>
      <c r="BB302" s="326"/>
      <c r="BC302" s="326"/>
      <c r="BD302" s="326"/>
      <c r="BE302" s="326"/>
      <c r="BF302" s="326"/>
      <c r="BG302" s="326"/>
      <c r="BH302" s="326"/>
      <c r="BI302" s="326"/>
      <c r="BJ302" s="326"/>
      <c r="BK302" s="326"/>
      <c r="BL302" s="326"/>
      <c r="BM302" s="326"/>
      <c r="BN302" s="326"/>
      <c r="BO302" s="326"/>
      <c r="BP302" s="326"/>
      <c r="BQ302" s="326"/>
      <c r="BR302" s="326"/>
      <c r="BS302" s="326"/>
      <c r="BT302" s="326"/>
      <c r="BU302" s="326"/>
      <c r="BV302" s="326"/>
      <c r="BW302" s="326"/>
      <c r="BX302" s="326"/>
      <c r="BY302" s="328"/>
      <c r="BZ302" s="363"/>
      <c r="CA302" s="363"/>
      <c r="CB302" s="363"/>
      <c r="CC302" s="363"/>
      <c r="CD302" s="363"/>
      <c r="CE302" s="363"/>
      <c r="CF302" s="363"/>
      <c r="CG302" s="363"/>
      <c r="CH302" s="363"/>
      <c r="CI302" s="363"/>
      <c r="CJ302" s="363"/>
      <c r="CK302" s="363"/>
      <c r="CL302" s="363"/>
      <c r="CM302" s="363"/>
      <c r="CN302" s="363"/>
      <c r="CO302" s="363"/>
      <c r="CP302" s="363"/>
      <c r="CQ302" s="363"/>
      <c r="CR302" s="363"/>
      <c r="CS302" s="363"/>
      <c r="CT302" s="363"/>
      <c r="CU302" s="363"/>
      <c r="CV302" s="363"/>
      <c r="CW302" s="363"/>
      <c r="CX302" s="363"/>
      <c r="CY302" s="363"/>
      <c r="CZ302" s="363"/>
    </row>
    <row r="303" s="567" customFormat="true" ht="15" customHeight="true" x14ac:dyDescent="0.2">
      <c r="A303" s="172"/>
      <c r="B303" s="171"/>
      <c r="C303" s="170"/>
      <c r="D303" s="170"/>
      <c r="AJ303" s="364"/>
      <c r="AK303" s="364"/>
      <c r="AL303" s="364"/>
      <c r="AM303" s="364"/>
      <c r="AN303" s="364"/>
      <c r="AO303" s="364"/>
      <c r="AP303" s="364"/>
      <c r="AQ303" s="364"/>
      <c r="AR303" s="364"/>
      <c r="AS303" s="364"/>
      <c r="AT303" s="364"/>
      <c r="AU303" s="364"/>
      <c r="AV303" s="364"/>
      <c r="AW303" s="364"/>
      <c r="AX303" s="364"/>
      <c r="AY303" s="364"/>
      <c r="AZ303" s="364"/>
      <c r="BA303" s="328"/>
      <c r="BB303" s="326"/>
      <c r="BC303" s="326"/>
      <c r="BD303" s="326"/>
      <c r="BE303" s="326"/>
      <c r="BF303" s="326"/>
      <c r="BG303" s="326"/>
      <c r="BH303" s="326"/>
      <c r="BI303" s="326"/>
      <c r="BJ303" s="326"/>
      <c r="BK303" s="326"/>
      <c r="BL303" s="326"/>
      <c r="BM303" s="326"/>
      <c r="BN303" s="326"/>
      <c r="BO303" s="326"/>
      <c r="BP303" s="326"/>
      <c r="BQ303" s="326"/>
      <c r="BR303" s="326"/>
      <c r="BS303" s="326"/>
      <c r="BT303" s="326"/>
      <c r="BU303" s="326"/>
      <c r="BV303" s="326"/>
      <c r="BW303" s="326"/>
      <c r="BX303" s="326"/>
      <c r="BY303" s="328"/>
      <c r="BZ303" s="363"/>
      <c r="CA303" s="363"/>
      <c r="CB303" s="363"/>
      <c r="CC303" s="363"/>
      <c r="CD303" s="363"/>
      <c r="CE303" s="363"/>
      <c r="CF303" s="363"/>
      <c r="CG303" s="363"/>
      <c r="CH303" s="363"/>
      <c r="CI303" s="363"/>
      <c r="CJ303" s="363"/>
      <c r="CK303" s="363"/>
      <c r="CL303" s="363"/>
      <c r="CM303" s="363"/>
      <c r="CN303" s="363"/>
      <c r="CO303" s="363"/>
      <c r="CP303" s="363"/>
      <c r="CQ303" s="363"/>
      <c r="CR303" s="363"/>
      <c r="CS303" s="363"/>
      <c r="CT303" s="363"/>
      <c r="CU303" s="363"/>
      <c r="CV303" s="363"/>
      <c r="CW303" s="363"/>
      <c r="CX303" s="363"/>
      <c r="CY303" s="363"/>
      <c r="CZ303" s="363"/>
    </row>
    <row r="304" s="567" customFormat="true" ht="15" customHeight="true" x14ac:dyDescent="0.2">
      <c r="A304" s="172"/>
      <c r="B304" s="171"/>
      <c r="C304" s="170"/>
      <c r="D304" s="170"/>
      <c r="AJ304" s="364"/>
      <c r="AK304" s="364"/>
      <c r="AL304" s="364"/>
      <c r="AM304" s="364"/>
      <c r="AN304" s="364"/>
      <c r="AO304" s="364"/>
      <c r="AP304" s="364"/>
      <c r="AQ304" s="364"/>
      <c r="AR304" s="364"/>
      <c r="AS304" s="364"/>
      <c r="AT304" s="364"/>
      <c r="AU304" s="364"/>
      <c r="AV304" s="364"/>
      <c r="AW304" s="364"/>
      <c r="AX304" s="364"/>
      <c r="AY304" s="364"/>
      <c r="AZ304" s="364"/>
      <c r="BA304" s="328"/>
      <c r="BB304" s="326"/>
      <c r="BC304" s="326"/>
      <c r="BD304" s="326"/>
      <c r="BE304" s="326"/>
      <c r="BF304" s="326"/>
      <c r="BG304" s="326"/>
      <c r="BH304" s="326"/>
      <c r="BI304" s="326"/>
      <c r="BJ304" s="326"/>
      <c r="BK304" s="326"/>
      <c r="BL304" s="326"/>
      <c r="BM304" s="326"/>
      <c r="BN304" s="326"/>
      <c r="BO304" s="326"/>
      <c r="BP304" s="326"/>
      <c r="BQ304" s="326"/>
      <c r="BR304" s="326"/>
      <c r="BS304" s="326"/>
      <c r="BT304" s="326"/>
      <c r="BU304" s="326"/>
      <c r="BV304" s="326"/>
      <c r="BW304" s="326"/>
      <c r="BX304" s="326"/>
      <c r="BY304" s="328"/>
      <c r="BZ304" s="363"/>
      <c r="CA304" s="363"/>
      <c r="CB304" s="363"/>
      <c r="CC304" s="363"/>
      <c r="CD304" s="363"/>
      <c r="CE304" s="363"/>
      <c r="CF304" s="363"/>
      <c r="CG304" s="363"/>
      <c r="CH304" s="363"/>
      <c r="CI304" s="363"/>
      <c r="CJ304" s="363"/>
      <c r="CK304" s="363"/>
      <c r="CL304" s="363"/>
      <c r="CM304" s="363"/>
      <c r="CN304" s="363"/>
      <c r="CO304" s="363"/>
      <c r="CP304" s="363"/>
      <c r="CQ304" s="363"/>
      <c r="CR304" s="363"/>
      <c r="CS304" s="363"/>
      <c r="CT304" s="363"/>
      <c r="CU304" s="363"/>
      <c r="CV304" s="363"/>
      <c r="CW304" s="363"/>
      <c r="CX304" s="363"/>
      <c r="CY304" s="363"/>
      <c r="CZ304" s="363"/>
    </row>
    <row r="305" s="567" customFormat="true" ht="15" customHeight="true" x14ac:dyDescent="0.2">
      <c r="A305" s="172"/>
      <c r="B305" s="171"/>
      <c r="C305" s="170"/>
      <c r="D305" s="170"/>
      <c r="AJ305" s="364"/>
      <c r="AK305" s="364"/>
      <c r="AL305" s="364"/>
      <c r="AM305" s="364"/>
      <c r="AN305" s="364"/>
      <c r="AO305" s="364"/>
      <c r="AP305" s="364"/>
      <c r="AQ305" s="364"/>
      <c r="AR305" s="364"/>
      <c r="AS305" s="364"/>
      <c r="AT305" s="364"/>
      <c r="AU305" s="364"/>
      <c r="AV305" s="364"/>
      <c r="AW305" s="364"/>
      <c r="AX305" s="364"/>
      <c r="AY305" s="364"/>
      <c r="AZ305" s="364"/>
      <c r="BA305" s="328"/>
      <c r="BB305" s="326"/>
      <c r="BC305" s="326"/>
      <c r="BD305" s="326"/>
      <c r="BE305" s="326"/>
      <c r="BF305" s="326"/>
      <c r="BG305" s="326"/>
      <c r="BH305" s="326"/>
      <c r="BI305" s="326"/>
      <c r="BJ305" s="326"/>
      <c r="BK305" s="326"/>
      <c r="BL305" s="326"/>
      <c r="BM305" s="326"/>
      <c r="BN305" s="326"/>
      <c r="BO305" s="326"/>
      <c r="BP305" s="326"/>
      <c r="BQ305" s="326"/>
      <c r="BR305" s="326"/>
      <c r="BS305" s="326"/>
      <c r="BT305" s="326"/>
      <c r="BU305" s="326"/>
      <c r="BV305" s="326"/>
      <c r="BW305" s="326"/>
      <c r="BX305" s="326"/>
      <c r="BY305" s="328"/>
      <c r="BZ305" s="363"/>
      <c r="CA305" s="363"/>
      <c r="CB305" s="363"/>
      <c r="CC305" s="363"/>
      <c r="CD305" s="363"/>
      <c r="CE305" s="363"/>
      <c r="CF305" s="363"/>
      <c r="CG305" s="363"/>
      <c r="CH305" s="363"/>
      <c r="CI305" s="363"/>
      <c r="CJ305" s="363"/>
      <c r="CK305" s="363"/>
      <c r="CL305" s="363"/>
      <c r="CM305" s="363"/>
      <c r="CN305" s="363"/>
      <c r="CO305" s="363"/>
      <c r="CP305" s="363"/>
      <c r="CQ305" s="363"/>
      <c r="CR305" s="363"/>
      <c r="CS305" s="363"/>
      <c r="CT305" s="363"/>
      <c r="CU305" s="363"/>
      <c r="CV305" s="363"/>
      <c r="CW305" s="363"/>
      <c r="CX305" s="363"/>
      <c r="CY305" s="363"/>
      <c r="CZ305" s="363"/>
    </row>
    <row r="306" s="567" customFormat="true" ht="15" customHeight="true" x14ac:dyDescent="0.2">
      <c r="B306" s="566"/>
      <c r="AJ306" s="364"/>
      <c r="AK306" s="364"/>
      <c r="AL306" s="364"/>
      <c r="AM306" s="364"/>
      <c r="AN306" s="364"/>
      <c r="AO306" s="364"/>
      <c r="AP306" s="364"/>
      <c r="AQ306" s="364"/>
      <c r="AR306" s="364"/>
      <c r="AS306" s="364"/>
      <c r="AT306" s="364"/>
      <c r="AU306" s="364"/>
      <c r="AV306" s="364"/>
      <c r="AW306" s="364"/>
      <c r="AX306" s="364"/>
      <c r="AY306" s="364"/>
      <c r="AZ306" s="364"/>
      <c r="BA306" s="328"/>
      <c r="BB306" s="326"/>
      <c r="BC306" s="326"/>
      <c r="BD306" s="326"/>
      <c r="BE306" s="326"/>
      <c r="BF306" s="326"/>
      <c r="BG306" s="326"/>
      <c r="BH306" s="326"/>
      <c r="BI306" s="326"/>
      <c r="BJ306" s="326"/>
      <c r="BK306" s="326"/>
      <c r="BL306" s="326"/>
      <c r="BM306" s="326"/>
      <c r="BN306" s="326"/>
      <c r="BO306" s="326"/>
      <c r="BP306" s="326"/>
      <c r="BQ306" s="326"/>
      <c r="BR306" s="326"/>
      <c r="BS306" s="326"/>
      <c r="BT306" s="326"/>
      <c r="BU306" s="326"/>
      <c r="BV306" s="326"/>
      <c r="BW306" s="326"/>
      <c r="BX306" s="326"/>
      <c r="BY306" s="328"/>
      <c r="BZ306" s="363"/>
      <c r="CA306" s="363"/>
      <c r="CB306" s="363"/>
      <c r="CC306" s="363"/>
      <c r="CD306" s="363"/>
      <c r="CE306" s="363"/>
      <c r="CF306" s="363"/>
      <c r="CG306" s="363"/>
      <c r="CH306" s="363"/>
      <c r="CI306" s="363"/>
      <c r="CJ306" s="363"/>
      <c r="CK306" s="363"/>
      <c r="CL306" s="363"/>
      <c r="CM306" s="363"/>
      <c r="CN306" s="363"/>
      <c r="CO306" s="363"/>
      <c r="CP306" s="363"/>
      <c r="CQ306" s="363"/>
      <c r="CR306" s="363"/>
      <c r="CS306" s="363"/>
      <c r="CT306" s="363"/>
      <c r="CU306" s="363"/>
      <c r="CV306" s="363"/>
      <c r="CW306" s="363"/>
      <c r="CX306" s="363"/>
      <c r="CY306" s="363"/>
      <c r="CZ306" s="363"/>
    </row>
    <row r="307" s="567" customFormat="true" ht="15" customHeight="true" x14ac:dyDescent="0.2">
      <c r="B307" s="566"/>
      <c r="AJ307" s="364"/>
      <c r="AK307" s="364"/>
      <c r="AL307" s="364"/>
      <c r="AM307" s="364"/>
      <c r="AN307" s="364"/>
      <c r="AO307" s="364"/>
      <c r="AP307" s="364"/>
      <c r="AQ307" s="364"/>
      <c r="AR307" s="364"/>
      <c r="AS307" s="364"/>
      <c r="AT307" s="364"/>
      <c r="AU307" s="364"/>
      <c r="AV307" s="364"/>
      <c r="AW307" s="364"/>
      <c r="AX307" s="364"/>
      <c r="AY307" s="364"/>
      <c r="AZ307" s="364"/>
      <c r="BA307" s="328"/>
      <c r="BB307" s="326"/>
      <c r="BC307" s="326"/>
      <c r="BD307" s="326"/>
      <c r="BE307" s="326"/>
      <c r="BF307" s="326"/>
      <c r="BG307" s="326"/>
      <c r="BH307" s="326"/>
      <c r="BI307" s="326"/>
      <c r="BJ307" s="326"/>
      <c r="BK307" s="326"/>
      <c r="BL307" s="326"/>
      <c r="BM307" s="326"/>
      <c r="BN307" s="326"/>
      <c r="BO307" s="326"/>
      <c r="BP307" s="326"/>
      <c r="BQ307" s="326"/>
      <c r="BR307" s="326"/>
      <c r="BS307" s="326"/>
      <c r="BT307" s="326"/>
      <c r="BU307" s="326"/>
      <c r="BV307" s="326"/>
      <c r="BW307" s="326"/>
      <c r="BX307" s="326"/>
      <c r="BY307" s="328"/>
      <c r="BZ307" s="363"/>
      <c r="CA307" s="363"/>
      <c r="CB307" s="363"/>
      <c r="CC307" s="363"/>
      <c r="CD307" s="363"/>
      <c r="CE307" s="363"/>
      <c r="CF307" s="363"/>
      <c r="CG307" s="363"/>
      <c r="CH307" s="363"/>
      <c r="CI307" s="363"/>
      <c r="CJ307" s="363"/>
      <c r="CK307" s="363"/>
      <c r="CL307" s="363"/>
      <c r="CM307" s="363"/>
      <c r="CN307" s="363"/>
      <c r="CO307" s="363"/>
      <c r="CP307" s="363"/>
      <c r="CQ307" s="363"/>
      <c r="CR307" s="363"/>
      <c r="CS307" s="363"/>
      <c r="CT307" s="363"/>
      <c r="CU307" s="363"/>
      <c r="CV307" s="363"/>
      <c r="CW307" s="363"/>
      <c r="CX307" s="363"/>
      <c r="CY307" s="363"/>
      <c r="CZ307" s="363"/>
    </row>
    <row r="308" s="567" customFormat="true" ht="15" customHeight="true" x14ac:dyDescent="0.2">
      <c r="B308" s="566"/>
      <c r="AJ308" s="364"/>
      <c r="AK308" s="364"/>
      <c r="AL308" s="364"/>
      <c r="AM308" s="364"/>
      <c r="AN308" s="364"/>
      <c r="AO308" s="364"/>
      <c r="AP308" s="364"/>
      <c r="AQ308" s="364"/>
      <c r="AR308" s="364"/>
      <c r="AS308" s="364"/>
      <c r="AT308" s="364"/>
      <c r="AU308" s="364"/>
      <c r="AV308" s="364"/>
      <c r="AW308" s="364"/>
      <c r="AX308" s="364"/>
      <c r="AY308" s="364"/>
      <c r="AZ308" s="364"/>
      <c r="BA308" s="328"/>
      <c r="BB308" s="326"/>
      <c r="BC308" s="326"/>
      <c r="BD308" s="326"/>
      <c r="BE308" s="326"/>
      <c r="BF308" s="326"/>
      <c r="BG308" s="326"/>
      <c r="BH308" s="326"/>
      <c r="BI308" s="326"/>
      <c r="BJ308" s="326"/>
      <c r="BK308" s="326"/>
      <c r="BL308" s="326"/>
      <c r="BM308" s="326"/>
      <c r="BN308" s="326"/>
      <c r="BO308" s="326"/>
      <c r="BP308" s="326"/>
      <c r="BQ308" s="326"/>
      <c r="BR308" s="326"/>
      <c r="BS308" s="326"/>
      <c r="BT308" s="326"/>
      <c r="BU308" s="326"/>
      <c r="BV308" s="326"/>
      <c r="BW308" s="326"/>
      <c r="BX308" s="326"/>
      <c r="BY308" s="328"/>
      <c r="BZ308" s="363"/>
      <c r="CA308" s="363"/>
      <c r="CB308" s="363"/>
      <c r="CC308" s="363"/>
      <c r="CD308" s="363"/>
      <c r="CE308" s="363"/>
      <c r="CF308" s="363"/>
      <c r="CG308" s="363"/>
      <c r="CH308" s="363"/>
      <c r="CI308" s="363"/>
      <c r="CJ308" s="363"/>
      <c r="CK308" s="363"/>
      <c r="CL308" s="363"/>
      <c r="CM308" s="363"/>
      <c r="CN308" s="363"/>
      <c r="CO308" s="363"/>
      <c r="CP308" s="363"/>
      <c r="CQ308" s="363"/>
      <c r="CR308" s="363"/>
      <c r="CS308" s="363"/>
      <c r="CT308" s="363"/>
      <c r="CU308" s="363"/>
      <c r="CV308" s="363"/>
      <c r="CW308" s="363"/>
      <c r="CX308" s="363"/>
      <c r="CY308" s="363"/>
      <c r="CZ308" s="363"/>
    </row>
    <row r="309" s="567" customFormat="true" ht="15" customHeight="true" x14ac:dyDescent="0.2">
      <c r="B309" s="566"/>
      <c r="AJ309" s="364"/>
      <c r="AK309" s="364"/>
      <c r="AL309" s="364"/>
      <c r="AM309" s="364"/>
      <c r="AN309" s="364"/>
      <c r="AO309" s="364"/>
      <c r="AP309" s="364"/>
      <c r="AQ309" s="364"/>
      <c r="AR309" s="364"/>
      <c r="AS309" s="364"/>
      <c r="AT309" s="364"/>
      <c r="AU309" s="364"/>
      <c r="AV309" s="364"/>
      <c r="AW309" s="364"/>
      <c r="AX309" s="364"/>
      <c r="AY309" s="364"/>
      <c r="AZ309" s="364"/>
      <c r="BA309" s="328"/>
      <c r="BB309" s="326"/>
      <c r="BC309" s="326"/>
      <c r="BD309" s="326"/>
      <c r="BE309" s="326"/>
      <c r="BF309" s="326"/>
      <c r="BG309" s="326"/>
      <c r="BH309" s="326"/>
      <c r="BI309" s="326"/>
      <c r="BJ309" s="326"/>
      <c r="BK309" s="326"/>
      <c r="BL309" s="326"/>
      <c r="BM309" s="326"/>
      <c r="BN309" s="326"/>
      <c r="BO309" s="326"/>
      <c r="BP309" s="326"/>
      <c r="BQ309" s="326"/>
      <c r="BR309" s="326"/>
      <c r="BS309" s="326"/>
      <c r="BT309" s="326"/>
      <c r="BU309" s="326"/>
      <c r="BV309" s="326"/>
      <c r="BW309" s="326"/>
      <c r="BX309" s="326"/>
      <c r="BY309" s="328"/>
      <c r="BZ309" s="363"/>
      <c r="CA309" s="363"/>
      <c r="CB309" s="363"/>
      <c r="CC309" s="363"/>
      <c r="CD309" s="363"/>
      <c r="CE309" s="363"/>
      <c r="CF309" s="363"/>
      <c r="CG309" s="363"/>
      <c r="CH309" s="363"/>
      <c r="CI309" s="363"/>
      <c r="CJ309" s="363"/>
      <c r="CK309" s="363"/>
      <c r="CL309" s="363"/>
      <c r="CM309" s="363"/>
      <c r="CN309" s="363"/>
      <c r="CO309" s="363"/>
      <c r="CP309" s="363"/>
      <c r="CQ309" s="363"/>
      <c r="CR309" s="363"/>
      <c r="CS309" s="363"/>
      <c r="CT309" s="363"/>
      <c r="CU309" s="363"/>
      <c r="CV309" s="363"/>
      <c r="CW309" s="363"/>
      <c r="CX309" s="363"/>
      <c r="CY309" s="363"/>
      <c r="CZ309" s="363"/>
    </row>
    <row r="310" s="567" customFormat="true" ht="15" customHeight="true" x14ac:dyDescent="0.2">
      <c r="B310" s="566"/>
      <c r="AJ310" s="364"/>
      <c r="AK310" s="364"/>
      <c r="AL310" s="364"/>
      <c r="AM310" s="364"/>
      <c r="AN310" s="364"/>
      <c r="AO310" s="364"/>
      <c r="AP310" s="364"/>
      <c r="AQ310" s="364"/>
      <c r="AR310" s="364"/>
      <c r="AS310" s="364"/>
      <c r="AT310" s="364"/>
      <c r="AU310" s="364"/>
      <c r="AV310" s="364"/>
      <c r="AW310" s="364"/>
      <c r="AX310" s="364"/>
      <c r="AY310" s="364"/>
      <c r="AZ310" s="364"/>
      <c r="BA310" s="328"/>
      <c r="BB310" s="326"/>
      <c r="BC310" s="326"/>
      <c r="BD310" s="326"/>
      <c r="BE310" s="326"/>
      <c r="BF310" s="326"/>
      <c r="BG310" s="326"/>
      <c r="BH310" s="326"/>
      <c r="BI310" s="326"/>
      <c r="BJ310" s="326"/>
      <c r="BK310" s="326"/>
      <c r="BL310" s="326"/>
      <c r="BM310" s="326"/>
      <c r="BN310" s="326"/>
      <c r="BO310" s="326"/>
      <c r="BP310" s="326"/>
      <c r="BQ310" s="326"/>
      <c r="BR310" s="326"/>
      <c r="BS310" s="326"/>
      <c r="BT310" s="326"/>
      <c r="BU310" s="326"/>
      <c r="BV310" s="326"/>
      <c r="BW310" s="326"/>
      <c r="BX310" s="326"/>
      <c r="BY310" s="328"/>
      <c r="BZ310" s="363"/>
      <c r="CA310" s="363"/>
      <c r="CB310" s="363"/>
      <c r="CC310" s="363"/>
      <c r="CD310" s="363"/>
      <c r="CE310" s="363"/>
      <c r="CF310" s="363"/>
      <c r="CG310" s="363"/>
      <c r="CH310" s="363"/>
      <c r="CI310" s="363"/>
      <c r="CJ310" s="363"/>
      <c r="CK310" s="363"/>
      <c r="CL310" s="363"/>
      <c r="CM310" s="363"/>
      <c r="CN310" s="363"/>
      <c r="CO310" s="363"/>
      <c r="CP310" s="363"/>
      <c r="CQ310" s="363"/>
      <c r="CR310" s="363"/>
      <c r="CS310" s="363"/>
      <c r="CT310" s="363"/>
      <c r="CU310" s="363"/>
      <c r="CV310" s="363"/>
      <c r="CW310" s="363"/>
      <c r="CX310" s="363"/>
      <c r="CY310" s="363"/>
      <c r="CZ310" s="363"/>
    </row>
    <row r="311" s="567" customFormat="true" ht="15" customHeight="true" x14ac:dyDescent="0.2">
      <c r="B311" s="566"/>
      <c r="AJ311" s="364"/>
      <c r="AK311" s="364"/>
      <c r="AL311" s="364"/>
      <c r="AM311" s="364"/>
      <c r="AN311" s="364"/>
      <c r="AO311" s="364"/>
      <c r="AP311" s="364"/>
      <c r="AQ311" s="364"/>
      <c r="AR311" s="364"/>
      <c r="AS311" s="364"/>
      <c r="AT311" s="364"/>
      <c r="AU311" s="364"/>
      <c r="AV311" s="364"/>
      <c r="AW311" s="364"/>
      <c r="AX311" s="364"/>
      <c r="AY311" s="364"/>
      <c r="AZ311" s="364"/>
      <c r="BA311" s="328"/>
      <c r="BB311" s="326"/>
      <c r="BC311" s="326"/>
      <c r="BD311" s="326"/>
      <c r="BE311" s="326"/>
      <c r="BF311" s="326"/>
      <c r="BG311" s="326"/>
      <c r="BH311" s="326"/>
      <c r="BI311" s="326"/>
      <c r="BJ311" s="326"/>
      <c r="BK311" s="326"/>
      <c r="BL311" s="326"/>
      <c r="BM311" s="326"/>
      <c r="BN311" s="326"/>
      <c r="BO311" s="326"/>
      <c r="BP311" s="326"/>
      <c r="BQ311" s="326"/>
      <c r="BR311" s="326"/>
      <c r="BS311" s="326"/>
      <c r="BT311" s="326"/>
      <c r="BU311" s="326"/>
      <c r="BV311" s="326"/>
      <c r="BW311" s="326"/>
      <c r="BX311" s="326"/>
      <c r="BY311" s="328"/>
      <c r="BZ311" s="363"/>
      <c r="CA311" s="363"/>
      <c r="CB311" s="363"/>
      <c r="CC311" s="363"/>
      <c r="CD311" s="363"/>
      <c r="CE311" s="363"/>
      <c r="CF311" s="363"/>
      <c r="CG311" s="363"/>
      <c r="CH311" s="363"/>
      <c r="CI311" s="363"/>
      <c r="CJ311" s="363"/>
      <c r="CK311" s="363"/>
      <c r="CL311" s="363"/>
      <c r="CM311" s="363"/>
      <c r="CN311" s="363"/>
      <c r="CO311" s="363"/>
      <c r="CP311" s="363"/>
      <c r="CQ311" s="363"/>
      <c r="CR311" s="363"/>
      <c r="CS311" s="363"/>
      <c r="CT311" s="363"/>
      <c r="CU311" s="363"/>
      <c r="CV311" s="363"/>
      <c r="CW311" s="363"/>
      <c r="CX311" s="363"/>
      <c r="CY311" s="363"/>
      <c r="CZ311" s="363"/>
    </row>
    <row r="312" s="567" customFormat="true" ht="15" customHeight="true" x14ac:dyDescent="0.2">
      <c r="B312" s="566"/>
      <c r="AJ312" s="364"/>
      <c r="AK312" s="364"/>
      <c r="AL312" s="364"/>
      <c r="AM312" s="364"/>
      <c r="AN312" s="364"/>
      <c r="AO312" s="364"/>
      <c r="AP312" s="364"/>
      <c r="AQ312" s="364"/>
      <c r="AR312" s="364"/>
      <c r="AS312" s="364"/>
      <c r="AT312" s="364"/>
      <c r="AU312" s="364"/>
      <c r="AV312" s="364"/>
      <c r="AW312" s="364"/>
      <c r="AX312" s="364"/>
      <c r="AY312" s="364"/>
      <c r="AZ312" s="364"/>
      <c r="BA312" s="328"/>
      <c r="BB312" s="326"/>
      <c r="BC312" s="326"/>
      <c r="BD312" s="326"/>
      <c r="BE312" s="326"/>
      <c r="BF312" s="326"/>
      <c r="BG312" s="326"/>
      <c r="BH312" s="326"/>
      <c r="BI312" s="326"/>
      <c r="BJ312" s="326"/>
      <c r="BK312" s="326"/>
      <c r="BL312" s="326"/>
      <c r="BM312" s="326"/>
      <c r="BN312" s="326"/>
      <c r="BO312" s="326"/>
      <c r="BP312" s="326"/>
      <c r="BQ312" s="326"/>
      <c r="BR312" s="326"/>
      <c r="BS312" s="326"/>
      <c r="BT312" s="326"/>
      <c r="BU312" s="326"/>
      <c r="BV312" s="326"/>
      <c r="BW312" s="326"/>
      <c r="BX312" s="326"/>
      <c r="BY312" s="328"/>
      <c r="BZ312" s="363"/>
      <c r="CA312" s="363"/>
      <c r="CB312" s="363"/>
      <c r="CC312" s="363"/>
      <c r="CD312" s="363"/>
      <c r="CE312" s="363"/>
      <c r="CF312" s="363"/>
      <c r="CG312" s="363"/>
      <c r="CH312" s="363"/>
      <c r="CI312" s="363"/>
      <c r="CJ312" s="363"/>
      <c r="CK312" s="363"/>
      <c r="CL312" s="363"/>
      <c r="CM312" s="363"/>
      <c r="CN312" s="363"/>
      <c r="CO312" s="363"/>
      <c r="CP312" s="363"/>
      <c r="CQ312" s="363"/>
      <c r="CR312" s="363"/>
      <c r="CS312" s="363"/>
      <c r="CT312" s="363"/>
      <c r="CU312" s="363"/>
      <c r="CV312" s="363"/>
      <c r="CW312" s="363"/>
      <c r="CX312" s="363"/>
      <c r="CY312" s="363"/>
      <c r="CZ312" s="363"/>
    </row>
    <row r="313" s="567" customFormat="true" ht="15" customHeight="true" x14ac:dyDescent="0.2">
      <c r="B313" s="566"/>
      <c r="AJ313" s="364"/>
      <c r="AK313" s="364"/>
      <c r="AL313" s="364"/>
      <c r="AM313" s="364"/>
      <c r="AN313" s="364"/>
      <c r="AO313" s="364"/>
      <c r="AP313" s="364"/>
      <c r="AQ313" s="364"/>
      <c r="AR313" s="364"/>
      <c r="AS313" s="364"/>
      <c r="AT313" s="364"/>
      <c r="AU313" s="364"/>
      <c r="AV313" s="364"/>
      <c r="AW313" s="364"/>
      <c r="AX313" s="364"/>
      <c r="AY313" s="364"/>
      <c r="AZ313" s="364"/>
      <c r="BA313" s="328"/>
      <c r="BB313" s="326"/>
      <c r="BC313" s="326"/>
      <c r="BD313" s="326"/>
      <c r="BE313" s="326"/>
      <c r="BF313" s="326"/>
      <c r="BG313" s="326"/>
      <c r="BH313" s="326"/>
      <c r="BI313" s="326"/>
      <c r="BJ313" s="326"/>
      <c r="BK313" s="326"/>
      <c r="BL313" s="326"/>
      <c r="BM313" s="326"/>
      <c r="BN313" s="326"/>
      <c r="BO313" s="326"/>
      <c r="BP313" s="326"/>
      <c r="BQ313" s="326"/>
      <c r="BR313" s="326"/>
      <c r="BS313" s="326"/>
      <c r="BT313" s="326"/>
      <c r="BU313" s="326"/>
      <c r="BV313" s="326"/>
      <c r="BW313" s="326"/>
      <c r="BX313" s="326"/>
      <c r="BY313" s="328"/>
      <c r="BZ313" s="363"/>
      <c r="CA313" s="363"/>
      <c r="CB313" s="363"/>
      <c r="CC313" s="363"/>
      <c r="CD313" s="363"/>
      <c r="CE313" s="363"/>
      <c r="CF313" s="363"/>
      <c r="CG313" s="363"/>
      <c r="CH313" s="363"/>
      <c r="CI313" s="363"/>
      <c r="CJ313" s="363"/>
      <c r="CK313" s="363"/>
      <c r="CL313" s="363"/>
      <c r="CM313" s="363"/>
      <c r="CN313" s="363"/>
      <c r="CO313" s="363"/>
      <c r="CP313" s="363"/>
      <c r="CQ313" s="363"/>
      <c r="CR313" s="363"/>
      <c r="CS313" s="363"/>
      <c r="CT313" s="363"/>
      <c r="CU313" s="363"/>
      <c r="CV313" s="363"/>
      <c r="CW313" s="363"/>
      <c r="CX313" s="363"/>
      <c r="CY313" s="363"/>
      <c r="CZ313" s="363"/>
    </row>
    <row r="314" s="567" customFormat="true" ht="15" customHeight="true" x14ac:dyDescent="0.2">
      <c r="B314" s="566"/>
      <c r="AJ314" s="364"/>
      <c r="AK314" s="364"/>
      <c r="AL314" s="364"/>
      <c r="AM314" s="364"/>
      <c r="AN314" s="364"/>
      <c r="AO314" s="364"/>
      <c r="AP314" s="364"/>
      <c r="AQ314" s="364"/>
      <c r="AR314" s="364"/>
      <c r="AS314" s="364"/>
      <c r="AT314" s="364"/>
      <c r="AU314" s="364"/>
      <c r="AV314" s="364"/>
      <c r="AW314" s="364"/>
      <c r="AX314" s="364"/>
      <c r="AY314" s="364"/>
      <c r="AZ314" s="364"/>
      <c r="BA314" s="328"/>
      <c r="BB314" s="326"/>
      <c r="BC314" s="326"/>
      <c r="BD314" s="326"/>
      <c r="BE314" s="326"/>
      <c r="BF314" s="326"/>
      <c r="BG314" s="326"/>
      <c r="BH314" s="326"/>
      <c r="BI314" s="326"/>
      <c r="BJ314" s="326"/>
      <c r="BK314" s="326"/>
      <c r="BL314" s="326"/>
      <c r="BM314" s="326"/>
      <c r="BN314" s="326"/>
      <c r="BO314" s="326"/>
      <c r="BP314" s="326"/>
      <c r="BQ314" s="326"/>
      <c r="BR314" s="326"/>
      <c r="BS314" s="326"/>
      <c r="BT314" s="326"/>
      <c r="BU314" s="326"/>
      <c r="BV314" s="326"/>
      <c r="BW314" s="326"/>
      <c r="BX314" s="326"/>
      <c r="BY314" s="328"/>
      <c r="BZ314" s="363"/>
      <c r="CA314" s="363"/>
      <c r="CB314" s="363"/>
      <c r="CC314" s="363"/>
      <c r="CD314" s="363"/>
      <c r="CE314" s="363"/>
      <c r="CF314" s="363"/>
      <c r="CG314" s="363"/>
      <c r="CH314" s="363"/>
      <c r="CI314" s="363"/>
      <c r="CJ314" s="363"/>
      <c r="CK314" s="363"/>
      <c r="CL314" s="363"/>
      <c r="CM314" s="363"/>
      <c r="CN314" s="363"/>
      <c r="CO314" s="363"/>
      <c r="CP314" s="363"/>
      <c r="CQ314" s="363"/>
      <c r="CR314" s="363"/>
      <c r="CS314" s="363"/>
      <c r="CT314" s="363"/>
      <c r="CU314" s="363"/>
      <c r="CV314" s="363"/>
      <c r="CW314" s="363"/>
      <c r="CX314" s="363"/>
      <c r="CY314" s="363"/>
      <c r="CZ314" s="363"/>
    </row>
    <row r="315" s="567" customFormat="true" ht="15" customHeight="true" x14ac:dyDescent="0.2">
      <c r="B315" s="566"/>
      <c r="AJ315" s="364"/>
      <c r="AK315" s="364"/>
      <c r="AL315" s="364"/>
      <c r="AM315" s="364"/>
      <c r="AN315" s="364"/>
      <c r="AO315" s="364"/>
      <c r="AP315" s="364"/>
      <c r="AQ315" s="364"/>
      <c r="AR315" s="364"/>
      <c r="AS315" s="364"/>
      <c r="AT315" s="364"/>
      <c r="AU315" s="364"/>
      <c r="AV315" s="364"/>
      <c r="AW315" s="364"/>
      <c r="AX315" s="364"/>
      <c r="AY315" s="364"/>
      <c r="AZ315" s="364"/>
      <c r="BA315" s="328"/>
      <c r="BB315" s="326"/>
      <c r="BC315" s="326"/>
      <c r="BD315" s="326"/>
      <c r="BE315" s="326"/>
      <c r="BF315" s="326"/>
      <c r="BG315" s="326"/>
      <c r="BH315" s="326"/>
      <c r="BI315" s="326"/>
      <c r="BJ315" s="326"/>
      <c r="BK315" s="326"/>
      <c r="BL315" s="326"/>
      <c r="BM315" s="326"/>
      <c r="BN315" s="326"/>
      <c r="BO315" s="326"/>
      <c r="BP315" s="326"/>
      <c r="BQ315" s="326"/>
      <c r="BR315" s="326"/>
      <c r="BS315" s="326"/>
      <c r="BT315" s="326"/>
      <c r="BU315" s="326"/>
      <c r="BV315" s="326"/>
      <c r="BW315" s="326"/>
      <c r="BX315" s="326"/>
      <c r="BY315" s="328"/>
      <c r="BZ315" s="363"/>
      <c r="CA315" s="363"/>
      <c r="CB315" s="363"/>
      <c r="CC315" s="363"/>
      <c r="CD315" s="363"/>
      <c r="CE315" s="363"/>
      <c r="CF315" s="363"/>
      <c r="CG315" s="363"/>
      <c r="CH315" s="363"/>
      <c r="CI315" s="363"/>
      <c r="CJ315" s="363"/>
      <c r="CK315" s="363"/>
      <c r="CL315" s="363"/>
      <c r="CM315" s="363"/>
      <c r="CN315" s="363"/>
      <c r="CO315" s="363"/>
      <c r="CP315" s="363"/>
      <c r="CQ315" s="363"/>
      <c r="CR315" s="363"/>
      <c r="CS315" s="363"/>
      <c r="CT315" s="363"/>
      <c r="CU315" s="363"/>
      <c r="CV315" s="363"/>
      <c r="CW315" s="363"/>
      <c r="CX315" s="363"/>
      <c r="CY315" s="363"/>
      <c r="CZ315" s="363"/>
    </row>
    <row r="316" s="567" customFormat="true" ht="15" customHeight="true" x14ac:dyDescent="0.2">
      <c r="B316" s="566"/>
      <c r="AJ316" s="364"/>
      <c r="AK316" s="364"/>
      <c r="AL316" s="364"/>
      <c r="AM316" s="364"/>
      <c r="AN316" s="364"/>
      <c r="AO316" s="364"/>
      <c r="AP316" s="364"/>
      <c r="AQ316" s="364"/>
      <c r="AR316" s="364"/>
      <c r="AS316" s="364"/>
      <c r="AT316" s="364"/>
      <c r="AU316" s="364"/>
      <c r="AV316" s="364"/>
      <c r="AW316" s="364"/>
      <c r="AX316" s="364"/>
      <c r="AY316" s="364"/>
      <c r="AZ316" s="364"/>
      <c r="BA316" s="328"/>
      <c r="BB316" s="326"/>
      <c r="BC316" s="326"/>
      <c r="BD316" s="326"/>
      <c r="BE316" s="326"/>
      <c r="BF316" s="326"/>
      <c r="BG316" s="326"/>
      <c r="BH316" s="326"/>
      <c r="BI316" s="326"/>
      <c r="BJ316" s="326"/>
      <c r="BK316" s="326"/>
      <c r="BL316" s="326"/>
      <c r="BM316" s="326"/>
      <c r="BN316" s="326"/>
      <c r="BO316" s="326"/>
      <c r="BP316" s="326"/>
      <c r="BQ316" s="326"/>
      <c r="BR316" s="326"/>
      <c r="BS316" s="326"/>
      <c r="BT316" s="326"/>
      <c r="BU316" s="326"/>
      <c r="BV316" s="326"/>
      <c r="BW316" s="326"/>
      <c r="BX316" s="326"/>
      <c r="BY316" s="328"/>
      <c r="BZ316" s="363"/>
      <c r="CA316" s="363"/>
      <c r="CB316" s="363"/>
      <c r="CC316" s="363"/>
      <c r="CD316" s="363"/>
      <c r="CE316" s="363"/>
      <c r="CF316" s="363"/>
      <c r="CG316" s="363"/>
      <c r="CH316" s="363"/>
      <c r="CI316" s="363"/>
      <c r="CJ316" s="363"/>
      <c r="CK316" s="363"/>
      <c r="CL316" s="363"/>
      <c r="CM316" s="363"/>
      <c r="CN316" s="363"/>
      <c r="CO316" s="363"/>
      <c r="CP316" s="363"/>
      <c r="CQ316" s="363"/>
      <c r="CR316" s="363"/>
      <c r="CS316" s="363"/>
      <c r="CT316" s="363"/>
      <c r="CU316" s="363"/>
      <c r="CV316" s="363"/>
      <c r="CW316" s="363"/>
      <c r="CX316" s="363"/>
      <c r="CY316" s="363"/>
      <c r="CZ316" s="363"/>
    </row>
    <row r="317" s="567" customFormat="true" ht="15" customHeight="true" x14ac:dyDescent="0.2">
      <c r="B317" s="566"/>
      <c r="AJ317" s="364"/>
      <c r="AK317" s="364"/>
      <c r="AL317" s="364"/>
      <c r="AM317" s="364"/>
      <c r="AN317" s="364"/>
      <c r="AO317" s="364"/>
      <c r="AP317" s="364"/>
      <c r="AQ317" s="364"/>
      <c r="AR317" s="364"/>
      <c r="AS317" s="364"/>
      <c r="AT317" s="364"/>
      <c r="AU317" s="364"/>
      <c r="AV317" s="364"/>
      <c r="AW317" s="364"/>
      <c r="AX317" s="364"/>
      <c r="AY317" s="364"/>
      <c r="AZ317" s="364"/>
      <c r="BA317" s="328"/>
      <c r="BB317" s="326"/>
      <c r="BC317" s="326"/>
      <c r="BD317" s="326"/>
      <c r="BE317" s="326"/>
      <c r="BF317" s="326"/>
      <c r="BG317" s="326"/>
      <c r="BH317" s="326"/>
      <c r="BI317" s="326"/>
      <c r="BJ317" s="326"/>
      <c r="BK317" s="326"/>
      <c r="BL317" s="326"/>
      <c r="BM317" s="326"/>
      <c r="BN317" s="326"/>
      <c r="BO317" s="326"/>
      <c r="BP317" s="326"/>
      <c r="BQ317" s="326"/>
      <c r="BR317" s="326"/>
      <c r="BS317" s="326"/>
      <c r="BT317" s="326"/>
      <c r="BU317" s="326"/>
      <c r="BV317" s="326"/>
      <c r="BW317" s="326"/>
      <c r="BX317" s="326"/>
      <c r="BY317" s="328"/>
      <c r="BZ317" s="363"/>
      <c r="CA317" s="363"/>
      <c r="CB317" s="363"/>
      <c r="CC317" s="363"/>
      <c r="CD317" s="363"/>
      <c r="CE317" s="363"/>
      <c r="CF317" s="363"/>
      <c r="CG317" s="363"/>
      <c r="CH317" s="363"/>
      <c r="CI317" s="363"/>
      <c r="CJ317" s="363"/>
      <c r="CK317" s="363"/>
      <c r="CL317" s="363"/>
      <c r="CM317" s="363"/>
      <c r="CN317" s="363"/>
      <c r="CO317" s="363"/>
      <c r="CP317" s="363"/>
      <c r="CQ317" s="363"/>
      <c r="CR317" s="363"/>
      <c r="CS317" s="363"/>
      <c r="CT317" s="363"/>
      <c r="CU317" s="363"/>
      <c r="CV317" s="363"/>
      <c r="CW317" s="363"/>
      <c r="CX317" s="363"/>
      <c r="CY317" s="363"/>
      <c r="CZ317" s="363"/>
    </row>
    <row r="318" s="567" customFormat="true" ht="15" customHeight="true" x14ac:dyDescent="0.2">
      <c r="B318" s="566"/>
      <c r="AJ318" s="364"/>
      <c r="AK318" s="364"/>
      <c r="AL318" s="364"/>
      <c r="AM318" s="364"/>
      <c r="AN318" s="364"/>
      <c r="AO318" s="364"/>
      <c r="AP318" s="364"/>
      <c r="AQ318" s="364"/>
      <c r="AR318" s="364"/>
      <c r="AS318" s="364"/>
      <c r="AT318" s="364"/>
      <c r="AU318" s="364"/>
      <c r="AV318" s="364"/>
      <c r="AW318" s="364"/>
      <c r="AX318" s="364"/>
      <c r="AY318" s="364"/>
      <c r="AZ318" s="364"/>
      <c r="BA318" s="328"/>
      <c r="BB318" s="326"/>
      <c r="BC318" s="326"/>
      <c r="BD318" s="326"/>
      <c r="BE318" s="326"/>
      <c r="BF318" s="326"/>
      <c r="BG318" s="326"/>
      <c r="BH318" s="326"/>
      <c r="BI318" s="326"/>
      <c r="BJ318" s="326"/>
      <c r="BK318" s="326"/>
      <c r="BL318" s="326"/>
      <c r="BM318" s="326"/>
      <c r="BN318" s="326"/>
      <c r="BO318" s="326"/>
      <c r="BP318" s="326"/>
      <c r="BQ318" s="326"/>
      <c r="BR318" s="326"/>
      <c r="BS318" s="326"/>
      <c r="BT318" s="326"/>
      <c r="BU318" s="326"/>
      <c r="BV318" s="326"/>
      <c r="BW318" s="326"/>
      <c r="BX318" s="326"/>
      <c r="BY318" s="328"/>
      <c r="BZ318" s="363"/>
      <c r="CA318" s="363"/>
      <c r="CB318" s="363"/>
      <c r="CC318" s="363"/>
      <c r="CD318" s="363"/>
      <c r="CE318" s="363"/>
      <c r="CF318" s="363"/>
      <c r="CG318" s="363"/>
      <c r="CH318" s="363"/>
      <c r="CI318" s="363"/>
      <c r="CJ318" s="363"/>
      <c r="CK318" s="363"/>
      <c r="CL318" s="363"/>
      <c r="CM318" s="363"/>
      <c r="CN318" s="363"/>
      <c r="CO318" s="363"/>
      <c r="CP318" s="363"/>
      <c r="CQ318" s="363"/>
      <c r="CR318" s="363"/>
      <c r="CS318" s="363"/>
      <c r="CT318" s="363"/>
      <c r="CU318" s="363"/>
      <c r="CV318" s="363"/>
      <c r="CW318" s="363"/>
      <c r="CX318" s="363"/>
      <c r="CY318" s="363"/>
      <c r="CZ318" s="363"/>
    </row>
    <row r="319" s="567" customFormat="true" ht="15" customHeight="true" x14ac:dyDescent="0.2">
      <c r="B319" s="566"/>
      <c r="AJ319" s="364"/>
      <c r="AK319" s="364"/>
      <c r="AL319" s="364"/>
      <c r="AM319" s="364"/>
      <c r="AN319" s="364"/>
      <c r="AO319" s="364"/>
      <c r="AP319" s="364"/>
      <c r="AQ319" s="364"/>
      <c r="AR319" s="364"/>
      <c r="AS319" s="364"/>
      <c r="AT319" s="364"/>
      <c r="AU319" s="364"/>
      <c r="AV319" s="364"/>
      <c r="AW319" s="364"/>
      <c r="AX319" s="364"/>
      <c r="AY319" s="364"/>
      <c r="AZ319" s="364"/>
      <c r="BA319" s="328"/>
      <c r="BB319" s="326"/>
      <c r="BC319" s="326"/>
      <c r="BD319" s="326"/>
      <c r="BE319" s="326"/>
      <c r="BF319" s="326"/>
      <c r="BG319" s="326"/>
      <c r="BH319" s="326"/>
      <c r="BI319" s="326"/>
      <c r="BJ319" s="326"/>
      <c r="BK319" s="326"/>
      <c r="BL319" s="326"/>
      <c r="BM319" s="326"/>
      <c r="BN319" s="326"/>
      <c r="BO319" s="326"/>
      <c r="BP319" s="326"/>
      <c r="BQ319" s="326"/>
      <c r="BR319" s="326"/>
      <c r="BS319" s="326"/>
      <c r="BT319" s="326"/>
      <c r="BU319" s="326"/>
      <c r="BV319" s="326"/>
      <c r="BW319" s="326"/>
      <c r="BX319" s="326"/>
      <c r="BY319" s="328"/>
      <c r="BZ319" s="363"/>
      <c r="CA319" s="363"/>
      <c r="CB319" s="363"/>
      <c r="CC319" s="363"/>
      <c r="CD319" s="363"/>
      <c r="CE319" s="363"/>
      <c r="CF319" s="363"/>
      <c r="CG319" s="363"/>
      <c r="CH319" s="363"/>
      <c r="CI319" s="363"/>
      <c r="CJ319" s="363"/>
      <c r="CK319" s="363"/>
      <c r="CL319" s="363"/>
      <c r="CM319" s="363"/>
      <c r="CN319" s="363"/>
      <c r="CO319" s="363"/>
      <c r="CP319" s="363"/>
      <c r="CQ319" s="363"/>
      <c r="CR319" s="363"/>
      <c r="CS319" s="363"/>
      <c r="CT319" s="363"/>
      <c r="CU319" s="363"/>
      <c r="CV319" s="363"/>
      <c r="CW319" s="363"/>
      <c r="CX319" s="363"/>
      <c r="CY319" s="363"/>
      <c r="CZ319" s="363"/>
    </row>
    <row r="320" s="567" customFormat="true" ht="15" customHeight="true" x14ac:dyDescent="0.2">
      <c r="B320" s="566"/>
      <c r="AJ320" s="364"/>
      <c r="AK320" s="364"/>
      <c r="AL320" s="364"/>
      <c r="AM320" s="364"/>
      <c r="AN320" s="364"/>
      <c r="AO320" s="364"/>
      <c r="AP320" s="364"/>
      <c r="AQ320" s="364"/>
      <c r="AR320" s="364"/>
      <c r="AS320" s="364"/>
      <c r="AT320" s="364"/>
      <c r="AU320" s="364"/>
      <c r="AV320" s="364"/>
      <c r="AW320" s="364"/>
      <c r="AX320" s="364"/>
      <c r="AY320" s="364"/>
      <c r="AZ320" s="364"/>
      <c r="BA320" s="328"/>
      <c r="BB320" s="326"/>
      <c r="BC320" s="326"/>
      <c r="BD320" s="326"/>
      <c r="BE320" s="326"/>
      <c r="BF320" s="326"/>
      <c r="BG320" s="326"/>
      <c r="BH320" s="326"/>
      <c r="BI320" s="326"/>
      <c r="BJ320" s="326"/>
      <c r="BK320" s="326"/>
      <c r="BL320" s="326"/>
      <c r="BM320" s="326"/>
      <c r="BN320" s="326"/>
      <c r="BO320" s="326"/>
      <c r="BP320" s="326"/>
      <c r="BQ320" s="326"/>
      <c r="BR320" s="326"/>
      <c r="BS320" s="326"/>
      <c r="BT320" s="326"/>
      <c r="BU320" s="326"/>
      <c r="BV320" s="326"/>
      <c r="BW320" s="326"/>
      <c r="BX320" s="326"/>
      <c r="BY320" s="328"/>
      <c r="BZ320" s="363"/>
      <c r="CA320" s="363"/>
      <c r="CB320" s="363"/>
      <c r="CC320" s="363"/>
      <c r="CD320" s="363"/>
      <c r="CE320" s="363"/>
      <c r="CF320" s="363"/>
      <c r="CG320" s="363"/>
      <c r="CH320" s="363"/>
      <c r="CI320" s="363"/>
      <c r="CJ320" s="363"/>
      <c r="CK320" s="363"/>
      <c r="CL320" s="363"/>
      <c r="CM320" s="363"/>
      <c r="CN320" s="363"/>
      <c r="CO320" s="363"/>
      <c r="CP320" s="363"/>
      <c r="CQ320" s="363"/>
      <c r="CR320" s="363"/>
      <c r="CS320" s="363"/>
      <c r="CT320" s="363"/>
      <c r="CU320" s="363"/>
      <c r="CV320" s="363"/>
      <c r="CW320" s="363"/>
      <c r="CX320" s="363"/>
      <c r="CY320" s="363"/>
      <c r="CZ320" s="363"/>
    </row>
    <row r="321" s="567" customFormat="true" ht="15" customHeight="true" x14ac:dyDescent="0.2">
      <c r="B321" s="566"/>
      <c r="AJ321" s="364"/>
      <c r="AK321" s="364"/>
      <c r="AL321" s="364"/>
      <c r="AM321" s="364"/>
      <c r="AN321" s="364"/>
      <c r="AO321" s="364"/>
      <c r="AP321" s="364"/>
      <c r="AQ321" s="364"/>
      <c r="AR321" s="364"/>
      <c r="AS321" s="364"/>
      <c r="AT321" s="364"/>
      <c r="AU321" s="364"/>
      <c r="AV321" s="364"/>
      <c r="AW321" s="364"/>
      <c r="AX321" s="364"/>
      <c r="AY321" s="364"/>
      <c r="AZ321" s="364"/>
      <c r="BA321" s="328"/>
      <c r="BB321" s="326"/>
      <c r="BC321" s="326"/>
      <c r="BD321" s="326"/>
      <c r="BE321" s="326"/>
      <c r="BF321" s="326"/>
      <c r="BG321" s="326"/>
      <c r="BH321" s="326"/>
      <c r="BI321" s="326"/>
      <c r="BJ321" s="326"/>
      <c r="BK321" s="326"/>
      <c r="BL321" s="326"/>
      <c r="BM321" s="326"/>
      <c r="BN321" s="326"/>
      <c r="BO321" s="326"/>
      <c r="BP321" s="326"/>
      <c r="BQ321" s="326"/>
      <c r="BR321" s="326"/>
      <c r="BS321" s="326"/>
      <c r="BT321" s="326"/>
      <c r="BU321" s="326"/>
      <c r="BV321" s="326"/>
      <c r="BW321" s="326"/>
      <c r="BX321" s="326"/>
      <c r="BY321" s="328"/>
      <c r="BZ321" s="363"/>
      <c r="CA321" s="363"/>
      <c r="CB321" s="363"/>
      <c r="CC321" s="363"/>
      <c r="CD321" s="363"/>
      <c r="CE321" s="363"/>
      <c r="CF321" s="363"/>
      <c r="CG321" s="363"/>
      <c r="CH321" s="363"/>
      <c r="CI321" s="363"/>
      <c r="CJ321" s="363"/>
      <c r="CK321" s="363"/>
      <c r="CL321" s="363"/>
      <c r="CM321" s="363"/>
      <c r="CN321" s="363"/>
      <c r="CO321" s="363"/>
      <c r="CP321" s="363"/>
      <c r="CQ321" s="363"/>
      <c r="CR321" s="363"/>
      <c r="CS321" s="363"/>
      <c r="CT321" s="363"/>
      <c r="CU321" s="363"/>
      <c r="CV321" s="363"/>
      <c r="CW321" s="363"/>
      <c r="CX321" s="363"/>
      <c r="CY321" s="363"/>
      <c r="CZ321" s="363"/>
    </row>
    <row r="322" s="567" customFormat="true" ht="15" customHeight="true" x14ac:dyDescent="0.2">
      <c r="B322" s="566"/>
      <c r="AJ322" s="364"/>
      <c r="AK322" s="364"/>
      <c r="AL322" s="364"/>
      <c r="AM322" s="364"/>
      <c r="AN322" s="364"/>
      <c r="AO322" s="364"/>
      <c r="AP322" s="364"/>
      <c r="AQ322" s="364"/>
      <c r="AR322" s="364"/>
      <c r="AS322" s="364"/>
      <c r="AT322" s="364"/>
      <c r="AU322" s="364"/>
      <c r="AV322" s="364"/>
      <c r="AW322" s="364"/>
      <c r="AX322" s="364"/>
      <c r="AY322" s="364"/>
      <c r="AZ322" s="364"/>
      <c r="BA322" s="328"/>
      <c r="BB322" s="326"/>
      <c r="BC322" s="326"/>
      <c r="BD322" s="326"/>
      <c r="BE322" s="326"/>
      <c r="BF322" s="326"/>
      <c r="BG322" s="326"/>
      <c r="BH322" s="326"/>
      <c r="BI322" s="326"/>
      <c r="BJ322" s="326"/>
      <c r="BK322" s="326"/>
      <c r="BL322" s="326"/>
      <c r="BM322" s="326"/>
      <c r="BN322" s="326"/>
      <c r="BO322" s="326"/>
      <c r="BP322" s="326"/>
      <c r="BQ322" s="326"/>
      <c r="BR322" s="326"/>
      <c r="BS322" s="326"/>
      <c r="BT322" s="326"/>
      <c r="BU322" s="326"/>
      <c r="BV322" s="326"/>
      <c r="BW322" s="326"/>
      <c r="BX322" s="326"/>
      <c r="BY322" s="328"/>
      <c r="BZ322" s="363"/>
      <c r="CA322" s="363"/>
      <c r="CB322" s="363"/>
      <c r="CC322" s="363"/>
      <c r="CD322" s="363"/>
      <c r="CE322" s="363"/>
      <c r="CF322" s="363"/>
      <c r="CG322" s="363"/>
      <c r="CH322" s="363"/>
      <c r="CI322" s="363"/>
      <c r="CJ322" s="363"/>
      <c r="CK322" s="363"/>
      <c r="CL322" s="363"/>
      <c r="CM322" s="363"/>
      <c r="CN322" s="363"/>
      <c r="CO322" s="363"/>
      <c r="CP322" s="363"/>
      <c r="CQ322" s="363"/>
      <c r="CR322" s="363"/>
      <c r="CS322" s="363"/>
      <c r="CT322" s="363"/>
      <c r="CU322" s="363"/>
      <c r="CV322" s="363"/>
      <c r="CW322" s="363"/>
      <c r="CX322" s="363"/>
      <c r="CY322" s="363"/>
      <c r="CZ322" s="363"/>
    </row>
    <row r="323" s="567" customFormat="true" ht="15" customHeight="true" x14ac:dyDescent="0.2">
      <c r="B323" s="566"/>
      <c r="AJ323" s="364"/>
      <c r="AK323" s="364"/>
      <c r="AL323" s="364"/>
      <c r="AM323" s="364"/>
      <c r="AN323" s="364"/>
      <c r="AO323" s="364"/>
      <c r="AP323" s="364"/>
      <c r="AQ323" s="364"/>
      <c r="AR323" s="364"/>
      <c r="AS323" s="364"/>
      <c r="AT323" s="364"/>
      <c r="AU323" s="364"/>
      <c r="AV323" s="364"/>
      <c r="AW323" s="364"/>
      <c r="AX323" s="364"/>
      <c r="AY323" s="364"/>
      <c r="AZ323" s="364"/>
      <c r="BA323" s="328"/>
      <c r="BB323" s="326"/>
      <c r="BC323" s="326"/>
      <c r="BD323" s="326"/>
      <c r="BE323" s="326"/>
      <c r="BF323" s="326"/>
      <c r="BG323" s="326"/>
      <c r="BH323" s="326"/>
      <c r="BI323" s="326"/>
      <c r="BJ323" s="326"/>
      <c r="BK323" s="326"/>
      <c r="BL323" s="326"/>
      <c r="BM323" s="326"/>
      <c r="BN323" s="326"/>
      <c r="BO323" s="326"/>
      <c r="BP323" s="326"/>
      <c r="BQ323" s="326"/>
      <c r="BR323" s="326"/>
      <c r="BS323" s="326"/>
      <c r="BT323" s="326"/>
      <c r="BU323" s="326"/>
      <c r="BV323" s="326"/>
      <c r="BW323" s="326"/>
      <c r="BX323" s="326"/>
      <c r="BY323" s="328"/>
      <c r="BZ323" s="363"/>
      <c r="CA323" s="363"/>
      <c r="CB323" s="363"/>
      <c r="CC323" s="363"/>
      <c r="CD323" s="363"/>
      <c r="CE323" s="363"/>
      <c r="CF323" s="363"/>
      <c r="CG323" s="363"/>
      <c r="CH323" s="363"/>
      <c r="CI323" s="363"/>
      <c r="CJ323" s="363"/>
      <c r="CK323" s="363"/>
      <c r="CL323" s="363"/>
      <c r="CM323" s="363"/>
      <c r="CN323" s="363"/>
      <c r="CO323" s="363"/>
      <c r="CP323" s="363"/>
      <c r="CQ323" s="363"/>
      <c r="CR323" s="363"/>
      <c r="CS323" s="363"/>
      <c r="CT323" s="363"/>
      <c r="CU323" s="363"/>
      <c r="CV323" s="363"/>
      <c r="CW323" s="363"/>
      <c r="CX323" s="363"/>
      <c r="CY323" s="363"/>
      <c r="CZ323" s="363"/>
    </row>
    <row r="324" s="567" customFormat="true" ht="15" customHeight="true" x14ac:dyDescent="0.2">
      <c r="B324" s="566"/>
      <c r="AJ324" s="364"/>
      <c r="AK324" s="364"/>
      <c r="AL324" s="364"/>
      <c r="AM324" s="364"/>
      <c r="AN324" s="364"/>
      <c r="AO324" s="364"/>
      <c r="AP324" s="364"/>
      <c r="AQ324" s="364"/>
      <c r="AR324" s="364"/>
      <c r="AS324" s="364"/>
      <c r="AT324" s="364"/>
      <c r="AU324" s="364"/>
      <c r="AV324" s="364"/>
      <c r="AW324" s="364"/>
      <c r="AX324" s="364"/>
      <c r="AY324" s="364"/>
      <c r="AZ324" s="364"/>
      <c r="BA324" s="328"/>
      <c r="BB324" s="326"/>
      <c r="BC324" s="326"/>
      <c r="BD324" s="326"/>
      <c r="BE324" s="326"/>
      <c r="BF324" s="326"/>
      <c r="BG324" s="326"/>
      <c r="BH324" s="326"/>
      <c r="BI324" s="326"/>
      <c r="BJ324" s="326"/>
      <c r="BK324" s="326"/>
      <c r="BL324" s="326"/>
      <c r="BM324" s="326"/>
      <c r="BN324" s="326"/>
      <c r="BO324" s="326"/>
      <c r="BP324" s="326"/>
      <c r="BQ324" s="326"/>
      <c r="BR324" s="326"/>
      <c r="BS324" s="326"/>
      <c r="BT324" s="326"/>
      <c r="BU324" s="326"/>
      <c r="BV324" s="326"/>
      <c r="BW324" s="326"/>
      <c r="BX324" s="326"/>
      <c r="BY324" s="328"/>
      <c r="BZ324" s="363"/>
      <c r="CA324" s="363"/>
      <c r="CB324" s="363"/>
      <c r="CC324" s="363"/>
      <c r="CD324" s="363"/>
      <c r="CE324" s="363"/>
      <c r="CF324" s="363"/>
      <c r="CG324" s="363"/>
      <c r="CH324" s="363"/>
      <c r="CI324" s="363"/>
      <c r="CJ324" s="363"/>
      <c r="CK324" s="363"/>
      <c r="CL324" s="363"/>
      <c r="CM324" s="363"/>
      <c r="CN324" s="363"/>
      <c r="CO324" s="363"/>
      <c r="CP324" s="363"/>
      <c r="CQ324" s="363"/>
      <c r="CR324" s="363"/>
      <c r="CS324" s="363"/>
      <c r="CT324" s="363"/>
      <c r="CU324" s="363"/>
      <c r="CV324" s="363"/>
      <c r="CW324" s="363"/>
      <c r="CX324" s="363"/>
      <c r="CY324" s="363"/>
      <c r="CZ324" s="363"/>
    </row>
    <row r="325" s="567" customFormat="true" ht="15" customHeight="true" x14ac:dyDescent="0.2">
      <c r="B325" s="566"/>
      <c r="AJ325" s="364"/>
      <c r="AK325" s="364"/>
      <c r="AL325" s="364"/>
      <c r="AM325" s="364"/>
      <c r="AN325" s="364"/>
      <c r="AO325" s="364"/>
      <c r="AP325" s="364"/>
      <c r="AQ325" s="364"/>
      <c r="AR325" s="364"/>
      <c r="AS325" s="364"/>
      <c r="AT325" s="364"/>
      <c r="AU325" s="364"/>
      <c r="AV325" s="364"/>
      <c r="AW325" s="364"/>
      <c r="AX325" s="364"/>
      <c r="AY325" s="364"/>
      <c r="AZ325" s="364"/>
      <c r="BA325" s="328"/>
      <c r="BB325" s="326"/>
      <c r="BC325" s="326"/>
      <c r="BD325" s="326"/>
      <c r="BE325" s="326"/>
      <c r="BF325" s="326"/>
      <c r="BG325" s="326"/>
      <c r="BH325" s="326"/>
      <c r="BI325" s="326"/>
      <c r="BJ325" s="326"/>
      <c r="BK325" s="326"/>
      <c r="BL325" s="326"/>
      <c r="BM325" s="326"/>
      <c r="BN325" s="326"/>
      <c r="BO325" s="326"/>
      <c r="BP325" s="326"/>
      <c r="BQ325" s="326"/>
      <c r="BR325" s="326"/>
      <c r="BS325" s="326"/>
      <c r="BT325" s="326"/>
      <c r="BU325" s="326"/>
      <c r="BV325" s="326"/>
      <c r="BW325" s="326"/>
      <c r="BX325" s="326"/>
      <c r="BY325" s="328"/>
      <c r="BZ325" s="363"/>
      <c r="CA325" s="363"/>
      <c r="CB325" s="363"/>
      <c r="CC325" s="363"/>
      <c r="CD325" s="363"/>
      <c r="CE325" s="363"/>
      <c r="CF325" s="363"/>
      <c r="CG325" s="363"/>
      <c r="CH325" s="363"/>
      <c r="CI325" s="363"/>
      <c r="CJ325" s="363"/>
      <c r="CK325" s="363"/>
      <c r="CL325" s="363"/>
      <c r="CM325" s="363"/>
      <c r="CN325" s="363"/>
      <c r="CO325" s="363"/>
      <c r="CP325" s="363"/>
      <c r="CQ325" s="363"/>
      <c r="CR325" s="363"/>
      <c r="CS325" s="363"/>
      <c r="CT325" s="363"/>
      <c r="CU325" s="363"/>
      <c r="CV325" s="363"/>
      <c r="CW325" s="363"/>
      <c r="CX325" s="363"/>
      <c r="CY325" s="363"/>
      <c r="CZ325" s="363"/>
    </row>
    <row r="326" s="567" customFormat="true" ht="15" customHeight="true" x14ac:dyDescent="0.2">
      <c r="B326" s="566"/>
      <c r="AJ326" s="364"/>
      <c r="AK326" s="364"/>
      <c r="AL326" s="364"/>
      <c r="AM326" s="364"/>
      <c r="AN326" s="364"/>
      <c r="AO326" s="364"/>
      <c r="AP326" s="364"/>
      <c r="AQ326" s="364"/>
      <c r="AR326" s="364"/>
      <c r="AS326" s="364"/>
      <c r="AT326" s="364"/>
      <c r="AU326" s="364"/>
      <c r="AV326" s="364"/>
      <c r="AW326" s="364"/>
      <c r="AX326" s="364"/>
      <c r="AY326" s="364"/>
      <c r="AZ326" s="364"/>
      <c r="BA326" s="328"/>
      <c r="BB326" s="326"/>
      <c r="BC326" s="326"/>
      <c r="BD326" s="326"/>
      <c r="BE326" s="326"/>
      <c r="BF326" s="326"/>
      <c r="BG326" s="326"/>
      <c r="BH326" s="326"/>
      <c r="BI326" s="326"/>
      <c r="BJ326" s="326"/>
      <c r="BK326" s="326"/>
      <c r="BL326" s="326"/>
      <c r="BM326" s="326"/>
      <c r="BN326" s="326"/>
      <c r="BO326" s="326"/>
      <c r="BP326" s="326"/>
      <c r="BQ326" s="326"/>
      <c r="BR326" s="326"/>
      <c r="BS326" s="326"/>
      <c r="BT326" s="326"/>
      <c r="BU326" s="326"/>
      <c r="BV326" s="326"/>
      <c r="BW326" s="326"/>
      <c r="BX326" s="326"/>
      <c r="BY326" s="328"/>
      <c r="BZ326" s="363"/>
      <c r="CA326" s="363"/>
      <c r="CB326" s="363"/>
      <c r="CC326" s="363"/>
      <c r="CD326" s="363"/>
      <c r="CE326" s="363"/>
      <c r="CF326" s="363"/>
      <c r="CG326" s="363"/>
      <c r="CH326" s="363"/>
      <c r="CI326" s="363"/>
      <c r="CJ326" s="363"/>
      <c r="CK326" s="363"/>
      <c r="CL326" s="363"/>
      <c r="CM326" s="363"/>
      <c r="CN326" s="363"/>
      <c r="CO326" s="363"/>
      <c r="CP326" s="363"/>
      <c r="CQ326" s="363"/>
      <c r="CR326" s="363"/>
      <c r="CS326" s="363"/>
      <c r="CT326" s="363"/>
      <c r="CU326" s="363"/>
      <c r="CV326" s="363"/>
      <c r="CW326" s="363"/>
      <c r="CX326" s="363"/>
      <c r="CY326" s="363"/>
      <c r="CZ326" s="363"/>
    </row>
    <row r="327" s="567" customFormat="true" ht="15" customHeight="true" x14ac:dyDescent="0.2">
      <c r="B327" s="566"/>
      <c r="AJ327" s="364"/>
      <c r="AK327" s="364"/>
      <c r="AL327" s="364"/>
      <c r="AM327" s="364"/>
      <c r="AN327" s="364"/>
      <c r="AO327" s="364"/>
      <c r="AP327" s="364"/>
      <c r="AQ327" s="364"/>
      <c r="AR327" s="364"/>
      <c r="AS327" s="364"/>
      <c r="AT327" s="364"/>
      <c r="AU327" s="364"/>
      <c r="AV327" s="364"/>
      <c r="AW327" s="364"/>
      <c r="AX327" s="364"/>
      <c r="AY327" s="364"/>
      <c r="AZ327" s="364"/>
      <c r="BA327" s="328"/>
      <c r="BB327" s="326"/>
      <c r="BC327" s="326"/>
      <c r="BD327" s="326"/>
      <c r="BE327" s="326"/>
      <c r="BF327" s="326"/>
      <c r="BG327" s="326"/>
      <c r="BH327" s="326"/>
      <c r="BI327" s="326"/>
      <c r="BJ327" s="326"/>
      <c r="BK327" s="326"/>
      <c r="BL327" s="326"/>
      <c r="BM327" s="326"/>
      <c r="BN327" s="326"/>
      <c r="BO327" s="326"/>
      <c r="BP327" s="326"/>
      <c r="BQ327" s="326"/>
      <c r="BR327" s="326"/>
      <c r="BS327" s="326"/>
      <c r="BT327" s="326"/>
      <c r="BU327" s="326"/>
      <c r="BV327" s="326"/>
      <c r="BW327" s="326"/>
      <c r="BX327" s="326"/>
      <c r="BY327" s="328"/>
      <c r="BZ327" s="363"/>
      <c r="CA327" s="363"/>
      <c r="CB327" s="363"/>
      <c r="CC327" s="363"/>
      <c r="CD327" s="363"/>
      <c r="CE327" s="363"/>
      <c r="CF327" s="363"/>
      <c r="CG327" s="363"/>
      <c r="CH327" s="363"/>
      <c r="CI327" s="363"/>
      <c r="CJ327" s="363"/>
      <c r="CK327" s="363"/>
      <c r="CL327" s="363"/>
      <c r="CM327" s="363"/>
      <c r="CN327" s="363"/>
      <c r="CO327" s="363"/>
      <c r="CP327" s="363"/>
      <c r="CQ327" s="363"/>
      <c r="CR327" s="363"/>
      <c r="CS327" s="363"/>
      <c r="CT327" s="363"/>
      <c r="CU327" s="363"/>
      <c r="CV327" s="363"/>
      <c r="CW327" s="363"/>
      <c r="CX327" s="363"/>
      <c r="CY327" s="363"/>
      <c r="CZ327" s="363"/>
    </row>
    <row r="328" s="567" customFormat="true" ht="15" customHeight="true" x14ac:dyDescent="0.2">
      <c r="B328" s="566"/>
      <c r="AJ328" s="364"/>
      <c r="AK328" s="364"/>
      <c r="AL328" s="364"/>
      <c r="AM328" s="364"/>
      <c r="AN328" s="364"/>
      <c r="AO328" s="364"/>
      <c r="AP328" s="364"/>
      <c r="AQ328" s="364"/>
      <c r="AR328" s="364"/>
      <c r="AS328" s="364"/>
      <c r="AT328" s="364"/>
      <c r="AU328" s="364"/>
      <c r="AV328" s="364"/>
      <c r="AW328" s="364"/>
      <c r="AX328" s="364"/>
      <c r="AY328" s="364"/>
      <c r="AZ328" s="364"/>
      <c r="BA328" s="328"/>
      <c r="BB328" s="326"/>
      <c r="BC328" s="326"/>
      <c r="BD328" s="326"/>
      <c r="BE328" s="326"/>
      <c r="BF328" s="326"/>
      <c r="BG328" s="326"/>
      <c r="BH328" s="326"/>
      <c r="BI328" s="326"/>
      <c r="BJ328" s="326"/>
      <c r="BK328" s="326"/>
      <c r="BL328" s="326"/>
      <c r="BM328" s="326"/>
      <c r="BN328" s="326"/>
      <c r="BO328" s="326"/>
      <c r="BP328" s="326"/>
      <c r="BQ328" s="326"/>
      <c r="BR328" s="326"/>
      <c r="BS328" s="326"/>
      <c r="BT328" s="326"/>
      <c r="BU328" s="326"/>
      <c r="BV328" s="326"/>
      <c r="BW328" s="326"/>
      <c r="BX328" s="326"/>
      <c r="BY328" s="328"/>
      <c r="BZ328" s="363"/>
      <c r="CA328" s="363"/>
      <c r="CB328" s="363"/>
      <c r="CC328" s="363"/>
      <c r="CD328" s="363"/>
      <c r="CE328" s="363"/>
      <c r="CF328" s="363"/>
      <c r="CG328" s="363"/>
      <c r="CH328" s="363"/>
      <c r="CI328" s="363"/>
      <c r="CJ328" s="363"/>
      <c r="CK328" s="363"/>
      <c r="CL328" s="363"/>
      <c r="CM328" s="363"/>
      <c r="CN328" s="363"/>
      <c r="CO328" s="363"/>
      <c r="CP328" s="363"/>
      <c r="CQ328" s="363"/>
      <c r="CR328" s="363"/>
      <c r="CS328" s="363"/>
      <c r="CT328" s="363"/>
      <c r="CU328" s="363"/>
      <c r="CV328" s="363"/>
      <c r="CW328" s="363"/>
      <c r="CX328" s="363"/>
      <c r="CY328" s="363"/>
      <c r="CZ328" s="363"/>
    </row>
    <row r="329" s="567" customFormat="true" ht="250.15" customHeight="true" x14ac:dyDescent="0.2">
      <c r="B329" s="566"/>
      <c r="AJ329" s="364"/>
      <c r="AK329" s="364"/>
      <c r="AL329" s="364"/>
      <c r="AM329" s="364"/>
      <c r="AN329" s="364"/>
      <c r="AO329" s="364"/>
      <c r="AP329" s="364"/>
      <c r="AQ329" s="364"/>
      <c r="AR329" s="364"/>
      <c r="AS329" s="364"/>
      <c r="AT329" s="364"/>
      <c r="AU329" s="364"/>
      <c r="AV329" s="364"/>
      <c r="AW329" s="364"/>
      <c r="AX329" s="364"/>
      <c r="AY329" s="364"/>
      <c r="AZ329" s="364"/>
      <c r="BA329" s="328"/>
      <c r="BB329" s="326"/>
      <c r="BC329" s="326"/>
      <c r="BD329" s="326"/>
      <c r="BE329" s="326"/>
      <c r="BF329" s="326"/>
      <c r="BG329" s="326"/>
      <c r="BH329" s="326"/>
      <c r="BI329" s="326"/>
      <c r="BJ329" s="326"/>
      <c r="BK329" s="326"/>
      <c r="BL329" s="326"/>
      <c r="BM329" s="326"/>
      <c r="BN329" s="326"/>
      <c r="BO329" s="326"/>
      <c r="BP329" s="326"/>
      <c r="BQ329" s="326"/>
      <c r="BR329" s="326"/>
      <c r="BS329" s="326"/>
      <c r="BT329" s="326"/>
      <c r="BU329" s="326"/>
      <c r="BV329" s="326"/>
      <c r="BW329" s="326"/>
      <c r="BX329" s="326"/>
      <c r="BY329" s="328"/>
      <c r="BZ329" s="363"/>
      <c r="CA329" s="363"/>
      <c r="CB329" s="363"/>
      <c r="CC329" s="363"/>
      <c r="CD329" s="363"/>
      <c r="CE329" s="363"/>
      <c r="CF329" s="363"/>
      <c r="CG329" s="363"/>
      <c r="CH329" s="363"/>
      <c r="CI329" s="363"/>
      <c r="CJ329" s="363"/>
      <c r="CK329" s="363"/>
      <c r="CL329" s="363"/>
      <c r="CM329" s="363"/>
      <c r="CN329" s="363"/>
      <c r="CO329" s="363"/>
      <c r="CP329" s="363"/>
      <c r="CQ329" s="363"/>
      <c r="CR329" s="363"/>
      <c r="CS329" s="363"/>
      <c r="CT329" s="363"/>
      <c r="CU329" s="363"/>
      <c r="CV329" s="363"/>
      <c r="CW329" s="363"/>
      <c r="CX329" s="363"/>
      <c r="CY329" s="363"/>
      <c r="CZ329" s="363"/>
    </row>
    <row r="330" s="366" customFormat="true" ht="19.15" customHeight="true" x14ac:dyDescent="0.2">
      <c r="B330" s="532"/>
      <c r="AJ330" s="359"/>
      <c r="AK330" s="359"/>
      <c r="AL330" s="359"/>
      <c r="AM330" s="359"/>
      <c r="AN330" s="359"/>
      <c r="AO330" s="359"/>
      <c r="AP330" s="359"/>
      <c r="AQ330" s="359"/>
      <c r="AR330" s="359"/>
      <c r="AS330" s="359"/>
      <c r="AT330" s="359"/>
      <c r="AU330" s="359"/>
      <c r="AV330" s="359"/>
      <c r="AW330" s="359"/>
      <c r="AX330" s="359"/>
      <c r="AY330" s="359"/>
      <c r="AZ330" s="359"/>
      <c r="BA330" s="331"/>
      <c r="BB330" s="331"/>
      <c r="BC330" s="600"/>
      <c r="BD330" s="600"/>
      <c r="BE330" s="600"/>
      <c r="BF330" s="600"/>
      <c r="BG330" s="600"/>
      <c r="BH330" s="600"/>
      <c r="BI330" s="600"/>
      <c r="BJ330" s="600"/>
      <c r="BK330" s="600"/>
      <c r="BL330" s="600"/>
      <c r="BM330" s="600"/>
      <c r="BN330" s="600"/>
      <c r="BO330" s="600"/>
      <c r="BP330" s="600"/>
      <c r="BQ330" s="600"/>
      <c r="BR330" s="600"/>
      <c r="BS330" s="600"/>
      <c r="BT330" s="600"/>
      <c r="BU330" s="600"/>
      <c r="BV330" s="600"/>
      <c r="BW330" s="600"/>
      <c r="BX330" s="600"/>
      <c r="BY330" s="600"/>
      <c r="BZ330" s="359"/>
      <c r="CA330" s="359"/>
      <c r="CB330" s="359"/>
      <c r="CC330" s="359"/>
      <c r="CD330" s="359"/>
      <c r="CE330" s="359"/>
      <c r="CF330" s="359"/>
      <c r="CG330" s="359"/>
      <c r="CH330" s="359"/>
      <c r="CI330" s="359"/>
      <c r="CJ330" s="359"/>
      <c r="CK330" s="359"/>
      <c r="CL330" s="359"/>
      <c r="CM330" s="359"/>
      <c r="CN330" s="359"/>
      <c r="CO330" s="359"/>
      <c r="CP330" s="359"/>
      <c r="CQ330" s="359"/>
      <c r="CR330" s="359"/>
      <c r="CS330" s="359"/>
      <c r="CT330" s="359"/>
      <c r="CU330" s="359"/>
      <c r="CV330" s="359"/>
      <c r="CW330" s="359"/>
      <c r="CX330" s="359"/>
      <c r="CY330" s="359"/>
      <c r="CZ330" s="359"/>
    </row>
    <row r="331" s="366" customFormat="true" ht="15" customHeight="true" x14ac:dyDescent="0.2">
      <c r="B331" s="532"/>
      <c r="AJ331" s="359"/>
      <c r="AK331" s="359"/>
      <c r="AL331" s="359"/>
      <c r="AM331" s="359"/>
      <c r="AN331" s="359"/>
      <c r="AO331" s="359"/>
      <c r="AP331" s="359"/>
      <c r="AQ331" s="359"/>
      <c r="AR331" s="359"/>
      <c r="AS331" s="359"/>
      <c r="AT331" s="359"/>
      <c r="AU331" s="359"/>
      <c r="AV331" s="359"/>
      <c r="AW331" s="359"/>
      <c r="AX331" s="359"/>
      <c r="AY331" s="359"/>
      <c r="AZ331" s="359"/>
      <c r="BA331" s="331"/>
      <c r="BB331" s="331"/>
      <c r="BC331" s="600"/>
      <c r="BD331" s="600"/>
      <c r="BE331" s="600"/>
      <c r="BF331" s="600"/>
      <c r="BG331" s="600"/>
      <c r="BH331" s="600"/>
      <c r="BI331" s="600"/>
      <c r="BJ331" s="600"/>
      <c r="BK331" s="600"/>
      <c r="BL331" s="600"/>
      <c r="BM331" s="600"/>
      <c r="BN331" s="600"/>
      <c r="BO331" s="600"/>
      <c r="BP331" s="600"/>
      <c r="BQ331" s="600"/>
      <c r="BR331" s="600"/>
      <c r="BS331" s="600"/>
      <c r="BT331" s="600"/>
      <c r="BU331" s="600"/>
      <c r="BV331" s="600"/>
      <c r="BW331" s="600"/>
      <c r="BX331" s="600"/>
      <c r="BY331" s="600"/>
      <c r="BZ331" s="359"/>
      <c r="CA331" s="359"/>
      <c r="CB331" s="359"/>
      <c r="CC331" s="359"/>
      <c r="CD331" s="359"/>
      <c r="CE331" s="359"/>
      <c r="CF331" s="359"/>
      <c r="CG331" s="359"/>
      <c r="CH331" s="359"/>
      <c r="CI331" s="359"/>
      <c r="CJ331" s="359"/>
      <c r="CK331" s="359"/>
      <c r="CL331" s="359"/>
      <c r="CM331" s="359"/>
      <c r="CN331" s="359"/>
      <c r="CO331" s="359"/>
      <c r="CP331" s="359"/>
      <c r="CQ331" s="359"/>
      <c r="CR331" s="359"/>
      <c r="CS331" s="359"/>
      <c r="CT331" s="359"/>
      <c r="CU331" s="359"/>
      <c r="CV331" s="359"/>
      <c r="CW331" s="359"/>
      <c r="CX331" s="359"/>
      <c r="CY331" s="359"/>
      <c r="CZ331" s="359"/>
    </row>
    <row r="332" s="366" customFormat="true" ht="15" customHeight="true" x14ac:dyDescent="0.2">
      <c r="B332" s="532"/>
      <c r="AJ332" s="359"/>
      <c r="AK332" s="359"/>
      <c r="AL332" s="359"/>
      <c r="AM332" s="359"/>
      <c r="AN332" s="359"/>
      <c r="AO332" s="359"/>
      <c r="AP332" s="359"/>
      <c r="AQ332" s="359"/>
      <c r="AR332" s="359"/>
      <c r="AS332" s="359"/>
      <c r="AT332" s="359"/>
      <c r="AU332" s="359"/>
      <c r="AV332" s="359"/>
      <c r="AW332" s="359"/>
      <c r="AX332" s="359"/>
      <c r="AY332" s="359"/>
      <c r="AZ332" s="359"/>
      <c r="BA332" s="331"/>
      <c r="BB332" s="331"/>
      <c r="BC332" s="600"/>
      <c r="BD332" s="600"/>
      <c r="BE332" s="600"/>
      <c r="BF332" s="600"/>
      <c r="BG332" s="600"/>
      <c r="BH332" s="600"/>
      <c r="BI332" s="600"/>
      <c r="BJ332" s="600"/>
      <c r="BK332" s="600"/>
      <c r="BL332" s="600"/>
      <c r="BM332" s="600"/>
      <c r="BN332" s="600"/>
      <c r="BO332" s="600"/>
      <c r="BP332" s="600"/>
      <c r="BQ332" s="600"/>
      <c r="BR332" s="600"/>
      <c r="BS332" s="600"/>
      <c r="BT332" s="600"/>
      <c r="BU332" s="600"/>
      <c r="BV332" s="600"/>
      <c r="BW332" s="600"/>
      <c r="BX332" s="600"/>
      <c r="BY332" s="600"/>
      <c r="BZ332" s="359"/>
      <c r="CA332" s="359"/>
      <c r="CB332" s="359"/>
      <c r="CC332" s="359"/>
      <c r="CD332" s="359"/>
      <c r="CE332" s="359"/>
      <c r="CF332" s="359"/>
      <c r="CG332" s="359"/>
      <c r="CH332" s="359"/>
      <c r="CI332" s="359"/>
      <c r="CJ332" s="359"/>
      <c r="CK332" s="359"/>
      <c r="CL332" s="359"/>
      <c r="CM332" s="359"/>
      <c r="CN332" s="359"/>
      <c r="CO332" s="359"/>
      <c r="CP332" s="359"/>
      <c r="CQ332" s="359"/>
      <c r="CR332" s="359"/>
      <c r="CS332" s="359"/>
      <c r="CT332" s="359"/>
      <c r="CU332" s="359"/>
      <c r="CV332" s="359"/>
      <c r="CW332" s="359"/>
      <c r="CX332" s="359"/>
      <c r="CY332" s="359"/>
      <c r="CZ332" s="359"/>
    </row>
    <row r="333" s="366" customFormat="true" ht="15" customHeight="true" x14ac:dyDescent="0.2">
      <c r="B333" s="532"/>
      <c r="AJ333" s="359"/>
      <c r="AK333" s="359"/>
      <c r="AL333" s="359"/>
      <c r="AM333" s="359"/>
      <c r="AN333" s="359"/>
      <c r="AO333" s="359"/>
      <c r="AP333" s="359"/>
      <c r="AQ333" s="359"/>
      <c r="AR333" s="359"/>
      <c r="AS333" s="359"/>
      <c r="AT333" s="359"/>
      <c r="AU333" s="359"/>
      <c r="AV333" s="359"/>
      <c r="AW333" s="359"/>
      <c r="AX333" s="359"/>
      <c r="AY333" s="359"/>
      <c r="AZ333" s="359"/>
      <c r="BA333" s="331"/>
      <c r="BB333" s="331"/>
      <c r="BC333" s="600"/>
      <c r="BD333" s="600"/>
      <c r="BE333" s="600"/>
      <c r="BF333" s="600"/>
      <c r="BG333" s="600"/>
      <c r="BH333" s="600"/>
      <c r="BI333" s="600"/>
      <c r="BJ333" s="600"/>
      <c r="BK333" s="600"/>
      <c r="BL333" s="600"/>
      <c r="BM333" s="600"/>
      <c r="BN333" s="600"/>
      <c r="BO333" s="600"/>
      <c r="BP333" s="600"/>
      <c r="BQ333" s="600"/>
      <c r="BR333" s="600"/>
      <c r="BS333" s="600"/>
      <c r="BT333" s="600"/>
      <c r="BU333" s="600"/>
      <c r="BV333" s="600"/>
      <c r="BW333" s="600"/>
      <c r="BX333" s="600"/>
      <c r="BY333" s="600"/>
      <c r="BZ333" s="359"/>
      <c r="CA333" s="359"/>
      <c r="CB333" s="359"/>
      <c r="CC333" s="359"/>
      <c r="CD333" s="359"/>
      <c r="CE333" s="359"/>
      <c r="CF333" s="359"/>
      <c r="CG333" s="359"/>
      <c r="CH333" s="359"/>
      <c r="CI333" s="359"/>
      <c r="CJ333" s="359"/>
      <c r="CK333" s="359"/>
      <c r="CL333" s="359"/>
      <c r="CM333" s="359"/>
      <c r="CN333" s="359"/>
      <c r="CO333" s="359"/>
      <c r="CP333" s="359"/>
      <c r="CQ333" s="359"/>
      <c r="CR333" s="359"/>
      <c r="CS333" s="359"/>
      <c r="CT333" s="359"/>
      <c r="CU333" s="359"/>
      <c r="CV333" s="359"/>
      <c r="CW333" s="359"/>
      <c r="CX333" s="359"/>
      <c r="CY333" s="359"/>
      <c r="CZ333" s="359"/>
    </row>
    <row r="334" s="366" customFormat="true" ht="15" customHeight="true" x14ac:dyDescent="0.2">
      <c r="B334" s="532"/>
      <c r="AJ334" s="359"/>
      <c r="AK334" s="359"/>
      <c r="AL334" s="359"/>
      <c r="AM334" s="359"/>
      <c r="AN334" s="359"/>
      <c r="AO334" s="359"/>
      <c r="AP334" s="359"/>
      <c r="AQ334" s="359"/>
      <c r="AR334" s="359"/>
      <c r="AS334" s="359"/>
      <c r="AT334" s="359"/>
      <c r="AU334" s="359"/>
      <c r="AV334" s="359"/>
      <c r="AW334" s="359"/>
      <c r="AX334" s="359"/>
      <c r="AY334" s="359"/>
      <c r="AZ334" s="359"/>
      <c r="BA334" s="331"/>
      <c r="BB334" s="331"/>
      <c r="BC334" s="600"/>
      <c r="BD334" s="600"/>
      <c r="BE334" s="600"/>
      <c r="BF334" s="600"/>
      <c r="BG334" s="600"/>
      <c r="BH334" s="600"/>
      <c r="BI334" s="600"/>
      <c r="BJ334" s="600"/>
      <c r="BK334" s="600"/>
      <c r="BL334" s="600"/>
      <c r="BM334" s="600"/>
      <c r="BN334" s="600"/>
      <c r="BO334" s="600"/>
      <c r="BP334" s="600"/>
      <c r="BQ334" s="600"/>
      <c r="BR334" s="600"/>
      <c r="BS334" s="600"/>
      <c r="BT334" s="600"/>
      <c r="BU334" s="600"/>
      <c r="BV334" s="600"/>
      <c r="BW334" s="600"/>
      <c r="BX334" s="600"/>
      <c r="BY334" s="600"/>
      <c r="BZ334" s="359"/>
      <c r="CA334" s="359"/>
      <c r="CB334" s="359"/>
      <c r="CC334" s="359"/>
      <c r="CD334" s="359"/>
      <c r="CE334" s="359"/>
      <c r="CF334" s="359"/>
      <c r="CG334" s="359"/>
      <c r="CH334" s="359"/>
      <c r="CI334" s="359"/>
      <c r="CJ334" s="359"/>
      <c r="CK334" s="359"/>
      <c r="CL334" s="359"/>
      <c r="CM334" s="359"/>
      <c r="CN334" s="359"/>
      <c r="CO334" s="359"/>
      <c r="CP334" s="359"/>
      <c r="CQ334" s="359"/>
      <c r="CR334" s="359"/>
      <c r="CS334" s="359"/>
      <c r="CT334" s="359"/>
      <c r="CU334" s="359"/>
      <c r="CV334" s="359"/>
      <c r="CW334" s="359"/>
      <c r="CX334" s="359"/>
      <c r="CY334" s="359"/>
      <c r="CZ334" s="359"/>
    </row>
    <row r="335" s="366" customFormat="true" ht="15" customHeight="true" x14ac:dyDescent="0.2">
      <c r="B335" s="532"/>
      <c r="AJ335" s="359"/>
      <c r="AK335" s="359"/>
      <c r="AL335" s="359"/>
      <c r="AM335" s="359"/>
      <c r="AN335" s="359"/>
      <c r="AO335" s="359"/>
      <c r="AP335" s="359"/>
      <c r="AQ335" s="359"/>
      <c r="AR335" s="359"/>
      <c r="AS335" s="359"/>
      <c r="AT335" s="359"/>
      <c r="AU335" s="359"/>
      <c r="AV335" s="359"/>
      <c r="AW335" s="359"/>
      <c r="AX335" s="359"/>
      <c r="AY335" s="359"/>
      <c r="AZ335" s="359"/>
      <c r="BA335" s="331"/>
      <c r="BB335" s="331"/>
      <c r="BC335" s="600"/>
      <c r="BD335" s="600"/>
      <c r="BE335" s="600"/>
      <c r="BF335" s="600"/>
      <c r="BG335" s="600"/>
      <c r="BH335" s="600"/>
      <c r="BI335" s="600"/>
      <c r="BJ335" s="600"/>
      <c r="BK335" s="600"/>
      <c r="BL335" s="600"/>
      <c r="BM335" s="600"/>
      <c r="BN335" s="600"/>
      <c r="BO335" s="600"/>
      <c r="BP335" s="600"/>
      <c r="BQ335" s="600"/>
      <c r="BR335" s="600"/>
      <c r="BS335" s="600"/>
      <c r="BT335" s="600"/>
      <c r="BU335" s="600"/>
      <c r="BV335" s="600"/>
      <c r="BW335" s="600"/>
      <c r="BX335" s="600"/>
      <c r="BY335" s="600"/>
      <c r="BZ335" s="359"/>
      <c r="CA335" s="359"/>
      <c r="CB335" s="359"/>
      <c r="CC335" s="359"/>
      <c r="CD335" s="359"/>
      <c r="CE335" s="359"/>
      <c r="CF335" s="359"/>
      <c r="CG335" s="359"/>
      <c r="CH335" s="359"/>
      <c r="CI335" s="359"/>
      <c r="CJ335" s="359"/>
      <c r="CK335" s="359"/>
      <c r="CL335" s="359"/>
      <c r="CM335" s="359"/>
      <c r="CN335" s="359"/>
      <c r="CO335" s="359"/>
      <c r="CP335" s="359"/>
      <c r="CQ335" s="359"/>
      <c r="CR335" s="359"/>
      <c r="CS335" s="359"/>
      <c r="CT335" s="359"/>
      <c r="CU335" s="359"/>
      <c r="CV335" s="359"/>
      <c r="CW335" s="359"/>
      <c r="CX335" s="359"/>
      <c r="CY335" s="359"/>
      <c r="CZ335" s="359"/>
    </row>
    <row r="336" s="366" customFormat="true" ht="15" customHeight="true" x14ac:dyDescent="0.2">
      <c r="B336" s="532"/>
      <c r="AJ336" s="359"/>
      <c r="AK336" s="359"/>
      <c r="AL336" s="359"/>
      <c r="AM336" s="359"/>
      <c r="AN336" s="359"/>
      <c r="AO336" s="359"/>
      <c r="AP336" s="359"/>
      <c r="AQ336" s="359"/>
      <c r="AR336" s="359"/>
      <c r="AS336" s="359"/>
      <c r="AT336" s="359"/>
      <c r="AU336" s="359"/>
      <c r="AV336" s="359"/>
      <c r="AW336" s="359"/>
      <c r="AX336" s="359"/>
      <c r="AY336" s="359"/>
      <c r="AZ336" s="359"/>
      <c r="BA336" s="331"/>
      <c r="BB336" s="331"/>
      <c r="BC336" s="600"/>
      <c r="BD336" s="600"/>
      <c r="BE336" s="600"/>
      <c r="BF336" s="600"/>
      <c r="BG336" s="600"/>
      <c r="BH336" s="600"/>
      <c r="BI336" s="600"/>
      <c r="BJ336" s="600"/>
      <c r="BK336" s="600"/>
      <c r="BL336" s="600"/>
      <c r="BM336" s="600"/>
      <c r="BN336" s="600"/>
      <c r="BO336" s="600"/>
      <c r="BP336" s="600"/>
      <c r="BQ336" s="600"/>
      <c r="BR336" s="600"/>
      <c r="BS336" s="600"/>
      <c r="BT336" s="600"/>
      <c r="BU336" s="600"/>
      <c r="BV336" s="600"/>
      <c r="BW336" s="600"/>
      <c r="BX336" s="600"/>
      <c r="BY336" s="600"/>
      <c r="BZ336" s="359"/>
      <c r="CA336" s="359"/>
      <c r="CB336" s="359"/>
      <c r="CC336" s="359"/>
      <c r="CD336" s="359"/>
      <c r="CE336" s="359"/>
      <c r="CF336" s="359"/>
      <c r="CG336" s="359"/>
      <c r="CH336" s="359"/>
      <c r="CI336" s="359"/>
      <c r="CJ336" s="359"/>
      <c r="CK336" s="359"/>
      <c r="CL336" s="359"/>
      <c r="CM336" s="359"/>
      <c r="CN336" s="359"/>
      <c r="CO336" s="359"/>
      <c r="CP336" s="359"/>
      <c r="CQ336" s="359"/>
      <c r="CR336" s="359"/>
      <c r="CS336" s="359"/>
      <c r="CT336" s="359"/>
      <c r="CU336" s="359"/>
      <c r="CV336" s="359"/>
      <c r="CW336" s="359"/>
      <c r="CX336" s="359"/>
      <c r="CY336" s="359"/>
      <c r="CZ336" s="359"/>
    </row>
    <row r="337" s="366" customFormat="true" ht="18" customHeight="true" x14ac:dyDescent="0.2">
      <c r="B337" s="532"/>
      <c r="AJ337" s="359"/>
      <c r="AK337" s="359"/>
      <c r="AL337" s="359"/>
      <c r="AM337" s="359"/>
      <c r="AN337" s="359"/>
      <c r="AO337" s="359"/>
      <c r="AP337" s="359"/>
      <c r="AQ337" s="359"/>
      <c r="AR337" s="359"/>
      <c r="AS337" s="359"/>
      <c r="AT337" s="359"/>
      <c r="AU337" s="359"/>
      <c r="AV337" s="359"/>
      <c r="AW337" s="359"/>
      <c r="AX337" s="359"/>
      <c r="AY337" s="359"/>
      <c r="AZ337" s="359"/>
      <c r="BA337" s="331"/>
      <c r="BB337" s="331"/>
      <c r="BC337" s="600"/>
      <c r="BD337" s="600"/>
      <c r="BE337" s="600"/>
      <c r="BF337" s="600"/>
      <c r="BG337" s="600"/>
      <c r="BH337" s="600"/>
      <c r="BI337" s="600"/>
      <c r="BJ337" s="600"/>
      <c r="BK337" s="600"/>
      <c r="BL337" s="600"/>
      <c r="BM337" s="600"/>
      <c r="BN337" s="600"/>
      <c r="BO337" s="600"/>
      <c r="BP337" s="600"/>
      <c r="BQ337" s="600"/>
      <c r="BR337" s="600"/>
      <c r="BS337" s="600"/>
      <c r="BT337" s="600"/>
      <c r="BU337" s="600"/>
      <c r="BV337" s="600"/>
      <c r="BW337" s="600"/>
      <c r="BX337" s="600"/>
      <c r="BY337" s="600"/>
      <c r="BZ337" s="359"/>
      <c r="CA337" s="359"/>
      <c r="CB337" s="359"/>
      <c r="CC337" s="359"/>
      <c r="CD337" s="359"/>
      <c r="CE337" s="359"/>
      <c r="CF337" s="359"/>
      <c r="CG337" s="359"/>
      <c r="CH337" s="359"/>
      <c r="CI337" s="359"/>
      <c r="CJ337" s="359"/>
      <c r="CK337" s="359"/>
      <c r="CL337" s="359"/>
      <c r="CM337" s="359"/>
      <c r="CN337" s="359"/>
      <c r="CO337" s="359"/>
      <c r="CP337" s="359"/>
      <c r="CQ337" s="359"/>
      <c r="CR337" s="359"/>
      <c r="CS337" s="359"/>
      <c r="CT337" s="359"/>
      <c r="CU337" s="359"/>
      <c r="CV337" s="359"/>
      <c r="CW337" s="359"/>
      <c r="CX337" s="359"/>
      <c r="CY337" s="359"/>
      <c r="CZ337" s="359"/>
    </row>
    <row r="338" s="366" customFormat="true" ht="18" customHeight="true" x14ac:dyDescent="0.2">
      <c r="B338" s="532"/>
      <c r="AJ338" s="359"/>
      <c r="AK338" s="359"/>
      <c r="AL338" s="359"/>
      <c r="AM338" s="359"/>
      <c r="AN338" s="359"/>
      <c r="AO338" s="359"/>
      <c r="AP338" s="359"/>
      <c r="AQ338" s="359"/>
      <c r="AR338" s="359"/>
      <c r="AS338" s="359"/>
      <c r="AT338" s="359"/>
      <c r="AU338" s="359"/>
      <c r="AV338" s="359"/>
      <c r="AW338" s="359"/>
      <c r="AX338" s="359"/>
      <c r="AY338" s="359"/>
      <c r="AZ338" s="359"/>
      <c r="BA338" s="331"/>
      <c r="BB338" s="331"/>
      <c r="BC338" s="600"/>
      <c r="BD338" s="600"/>
      <c r="BE338" s="600"/>
      <c r="BF338" s="600"/>
      <c r="BG338" s="600"/>
      <c r="BH338" s="600"/>
      <c r="BI338" s="600"/>
      <c r="BJ338" s="600"/>
      <c r="BK338" s="600"/>
      <c r="BL338" s="600"/>
      <c r="BM338" s="600"/>
      <c r="BN338" s="600"/>
      <c r="BO338" s="600"/>
      <c r="BP338" s="600"/>
      <c r="BQ338" s="600"/>
      <c r="BR338" s="600"/>
      <c r="BS338" s="600"/>
      <c r="BT338" s="600"/>
      <c r="BU338" s="600"/>
      <c r="BV338" s="600"/>
      <c r="BW338" s="600"/>
      <c r="BX338" s="600"/>
      <c r="BY338" s="600"/>
      <c r="BZ338" s="359"/>
      <c r="CA338" s="359"/>
      <c r="CB338" s="359"/>
      <c r="CC338" s="359"/>
      <c r="CD338" s="359"/>
      <c r="CE338" s="359"/>
      <c r="CF338" s="359"/>
      <c r="CG338" s="359"/>
      <c r="CH338" s="359"/>
      <c r="CI338" s="359"/>
      <c r="CJ338" s="359"/>
      <c r="CK338" s="359"/>
      <c r="CL338" s="359"/>
      <c r="CM338" s="359"/>
      <c r="CN338" s="359"/>
      <c r="CO338" s="359"/>
      <c r="CP338" s="359"/>
      <c r="CQ338" s="359"/>
      <c r="CR338" s="359"/>
      <c r="CS338" s="359"/>
      <c r="CT338" s="359"/>
      <c r="CU338" s="359"/>
      <c r="CV338" s="359"/>
      <c r="CW338" s="359"/>
      <c r="CX338" s="359"/>
      <c r="CY338" s="359"/>
      <c r="CZ338" s="359"/>
    </row>
    <row r="339" s="567" customFormat="true" ht="15" customHeight="true" x14ac:dyDescent="0.2">
      <c r="B339" s="566"/>
      <c r="AJ339" s="364"/>
      <c r="AK339" s="364"/>
      <c r="AL339" s="364"/>
      <c r="AM339" s="364"/>
      <c r="AN339" s="364"/>
      <c r="AO339" s="364"/>
      <c r="AP339" s="364"/>
      <c r="AQ339" s="364"/>
      <c r="AR339" s="364"/>
      <c r="AS339" s="364"/>
      <c r="AT339" s="364"/>
      <c r="AU339" s="364"/>
      <c r="AV339" s="364"/>
      <c r="AW339" s="364"/>
      <c r="AX339" s="364"/>
      <c r="AY339" s="364"/>
      <c r="AZ339" s="364"/>
      <c r="BA339" s="365" t="s">
        <v>132</v>
      </c>
      <c r="BB339" s="313" t="s">
        <v>131</v>
      </c>
      <c r="BC339" s="782" t="s">
        <v>116</v>
      </c>
      <c r="BD339" s="783"/>
      <c r="BE339" s="783"/>
      <c r="BF339" s="783"/>
      <c r="BG339" s="811"/>
      <c r="BH339" s="782" t="s">
        <v>39</v>
      </c>
      <c r="BI339" s="783"/>
      <c r="BJ339" s="783"/>
      <c r="BK339" s="783"/>
      <c r="BL339" s="811"/>
      <c r="BM339" s="782" t="s">
        <v>38</v>
      </c>
      <c r="BN339" s="783"/>
      <c r="BO339" s="783"/>
      <c r="BP339" s="783"/>
      <c r="BQ339" s="784"/>
      <c r="BR339" s="14" t="s">
        <v>143</v>
      </c>
      <c r="BS339" s="445"/>
      <c r="BT339" s="445"/>
      <c r="BU339" s="445"/>
      <c r="BV339" s="445"/>
      <c r="BW339" s="445"/>
      <c r="BX339" s="445"/>
      <c r="BY339" s="445"/>
      <c r="BZ339" s="459"/>
      <c r="CA339" s="459"/>
      <c r="CB339" s="459"/>
      <c r="CC339" s="459"/>
      <c r="CD339" s="459"/>
      <c r="CE339" s="459"/>
      <c r="CF339" s="459"/>
      <c r="CG339" s="459"/>
      <c r="CH339" s="459"/>
      <c r="CI339" s="459"/>
      <c r="CJ339" s="363"/>
      <c r="CK339" s="363"/>
      <c r="CL339" s="363"/>
      <c r="CM339" s="363"/>
      <c r="CN339" s="363"/>
      <c r="CO339" s="363"/>
      <c r="CP339" s="363"/>
      <c r="CQ339" s="363"/>
      <c r="CR339" s="363"/>
      <c r="CS339" s="363"/>
      <c r="CT339" s="363"/>
      <c r="CU339" s="363"/>
      <c r="CV339" s="363"/>
      <c r="CW339" s="363"/>
      <c r="CX339" s="363"/>
      <c r="CY339" s="363"/>
      <c r="CZ339" s="363"/>
    </row>
    <row r="340" s="567" customFormat="true" ht="12.75" x14ac:dyDescent="0.2">
      <c r="B340" s="566"/>
      <c r="AJ340" s="364"/>
      <c r="AK340" s="364"/>
      <c r="AL340" s="364"/>
      <c r="AM340" s="364"/>
      <c r="AN340" s="364"/>
      <c r="AO340" s="364"/>
      <c r="AP340" s="364"/>
      <c r="AQ340" s="364"/>
      <c r="AR340" s="364"/>
      <c r="AS340" s="364"/>
      <c r="AT340" s="364"/>
      <c r="AU340" s="364"/>
      <c r="AV340" s="364"/>
      <c r="AW340" s="364"/>
      <c r="AX340" s="364"/>
      <c r="AY340" s="364"/>
      <c r="AZ340" s="364"/>
      <c r="BA340" s="351" t="s">
        <v>128</v>
      </c>
      <c r="BB340" s="350"/>
      <c r="BC340" s="476" t="s">
        <v>0</v>
      </c>
      <c r="BD340" s="568" t="s">
        <v>1</v>
      </c>
      <c r="BE340" s="568" t="s">
        <v>2</v>
      </c>
      <c r="BF340" s="568" t="s">
        <v>3</v>
      </c>
      <c r="BG340" s="477" t="s">
        <v>4</v>
      </c>
      <c r="BH340" s="476" t="s">
        <v>0</v>
      </c>
      <c r="BI340" s="568" t="s">
        <v>1</v>
      </c>
      <c r="BJ340" s="568" t="s">
        <v>2</v>
      </c>
      <c r="BK340" s="568" t="s">
        <v>3</v>
      </c>
      <c r="BL340" s="477" t="s">
        <v>4</v>
      </c>
      <c r="BM340" s="476" t="s">
        <v>0</v>
      </c>
      <c r="BN340" s="568" t="s">
        <v>1</v>
      </c>
      <c r="BO340" s="568" t="s">
        <v>2</v>
      </c>
      <c r="BP340" s="568" t="s">
        <v>3</v>
      </c>
      <c r="BQ340" s="477" t="s">
        <v>4</v>
      </c>
      <c r="BR340" s="476" t="s">
        <v>158</v>
      </c>
      <c r="BS340" s="568" t="s">
        <v>159</v>
      </c>
      <c r="BT340" s="568" t="s">
        <v>160</v>
      </c>
      <c r="BU340" s="568" t="s">
        <v>161</v>
      </c>
      <c r="BV340" s="568" t="s">
        <v>162</v>
      </c>
      <c r="BW340" s="568" t="s">
        <v>163</v>
      </c>
      <c r="BX340" s="568" t="s">
        <v>164</v>
      </c>
      <c r="BY340" s="569" t="s">
        <v>165</v>
      </c>
      <c r="BZ340" s="569" t="s">
        <v>166</v>
      </c>
      <c r="CA340" s="569" t="s">
        <v>167</v>
      </c>
      <c r="CB340" s="569" t="s">
        <v>168</v>
      </c>
      <c r="CC340" s="569" t="s">
        <v>169</v>
      </c>
      <c r="CD340" s="569" t="s">
        <v>170</v>
      </c>
      <c r="CE340" s="569" t="s">
        <v>171</v>
      </c>
      <c r="CF340" s="569" t="s">
        <v>172</v>
      </c>
      <c r="CG340" s="569" t="s">
        <v>173</v>
      </c>
      <c r="CH340" s="569" t="s">
        <v>174</v>
      </c>
      <c r="CI340" s="569" t="s">
        <v>175</v>
      </c>
      <c r="CJ340" s="168"/>
      <c r="CK340" s="168"/>
      <c r="CL340" s="168"/>
      <c r="CM340" s="168"/>
      <c r="CN340" s="168"/>
      <c r="CO340" s="168"/>
      <c r="CP340" s="168"/>
      <c r="CQ340" s="168"/>
      <c r="CR340" s="168"/>
      <c r="CS340" s="168"/>
      <c r="CT340" s="168"/>
      <c r="CU340" s="168"/>
      <c r="CV340" s="168"/>
      <c r="CW340" s="168"/>
      <c r="CX340" s="168"/>
      <c r="CY340" s="168"/>
      <c r="CZ340" s="168"/>
    </row>
    <row r="341" s="567" customFormat="true" ht="15" customHeight="true" x14ac:dyDescent="0.2">
      <c r="B341" s="566"/>
      <c r="AJ341" s="364"/>
      <c r="AK341" s="364"/>
      <c r="AL341" s="364"/>
      <c r="AM341" s="364"/>
      <c r="AN341" s="364"/>
      <c r="AO341" s="364"/>
      <c r="AP341" s="364"/>
      <c r="AQ341" s="364"/>
      <c r="AR341" s="364"/>
      <c r="AS341" s="364"/>
      <c r="AT341" s="364"/>
      <c r="AU341" s="364"/>
      <c r="AV341" s="364"/>
      <c r="AW341" s="364"/>
      <c r="AX341" s="364"/>
      <c r="AY341" s="364"/>
      <c r="AZ341" s="364"/>
      <c r="BA341" s="813" t="s">
        <v>156</v>
      </c>
      <c r="BB341" s="599" t="s">
        <v>50</v>
      </c>
      <c r="BC341" s="41" t="s">
        <v>36</v>
      </c>
      <c r="BD341" s="37" t="s">
        <v>36</v>
      </c>
      <c r="BE341" s="37" t="s">
        <v>36</v>
      </c>
      <c r="BF341" s="37" t="s">
        <v>36</v>
      </c>
      <c r="BG341" s="32" t="s">
        <v>36</v>
      </c>
      <c r="BH341" s="41" t="s">
        <v>36</v>
      </c>
      <c r="BI341" s="37" t="s">
        <v>36</v>
      </c>
      <c r="BJ341" s="37" t="s">
        <v>36</v>
      </c>
      <c r="BK341" s="37" t="s">
        <v>36</v>
      </c>
      <c r="BL341" s="32" t="s">
        <v>36</v>
      </c>
      <c r="BM341" s="41" t="s">
        <v>36</v>
      </c>
      <c r="BN341" s="37" t="s">
        <v>36</v>
      </c>
      <c r="BO341" s="37" t="s">
        <v>36</v>
      </c>
      <c r="BP341" s="37" t="s">
        <v>36</v>
      </c>
      <c r="BQ341" s="32" t="s">
        <v>36</v>
      </c>
      <c r="BR341" s="41" t="s">
        <v>36</v>
      </c>
      <c r="BS341" s="37" t="s">
        <v>36</v>
      </c>
      <c r="BT341" s="37" t="s">
        <v>36</v>
      </c>
      <c r="BU341" s="37" t="s">
        <v>36</v>
      </c>
      <c r="BV341" s="37" t="s">
        <v>36</v>
      </c>
      <c r="BW341" s="37" t="s">
        <v>36</v>
      </c>
      <c r="BX341" s="37" t="s">
        <v>36</v>
      </c>
      <c r="BY341" s="26" t="s">
        <v>36</v>
      </c>
      <c r="BZ341" s="26" t="s">
        <v>36</v>
      </c>
      <c r="CA341" s="26" t="s">
        <v>36</v>
      </c>
      <c r="CB341" s="26" t="s">
        <v>36</v>
      </c>
      <c r="CC341" s="26" t="s">
        <v>36</v>
      </c>
      <c r="CD341" s="26" t="s">
        <v>36</v>
      </c>
      <c r="CE341" s="26" t="s">
        <v>36</v>
      </c>
      <c r="CF341" s="26" t="s">
        <v>36</v>
      </c>
      <c r="CG341" s="26" t="s">
        <v>36</v>
      </c>
      <c r="CH341" s="26" t="s">
        <v>36</v>
      </c>
      <c r="CI341" s="26" t="s">
        <v>36</v>
      </c>
      <c r="CJ341" s="4"/>
      <c r="CK341" s="4"/>
      <c r="CL341" s="4"/>
      <c r="CM341" s="4"/>
      <c r="CN341" s="4"/>
      <c r="CO341" s="4"/>
      <c r="CP341" s="4"/>
      <c r="CQ341" s="4"/>
      <c r="CR341" s="4"/>
      <c r="CS341" s="4"/>
      <c r="CT341" s="4"/>
      <c r="CU341" s="4"/>
      <c r="CV341" s="4"/>
      <c r="CW341" s="4"/>
      <c r="CX341" s="4"/>
      <c r="CY341" s="4"/>
      <c r="CZ341" s="4"/>
    </row>
    <row r="342" s="567" customFormat="true" ht="15" customHeight="true" x14ac:dyDescent="0.2">
      <c r="B342" s="566"/>
      <c r="AJ342" s="364"/>
      <c r="AK342" s="364"/>
      <c r="AL342" s="364"/>
      <c r="AM342" s="364"/>
      <c r="AN342" s="364"/>
      <c r="AO342" s="364"/>
      <c r="AP342" s="364"/>
      <c r="AQ342" s="364"/>
      <c r="AR342" s="364"/>
      <c r="AS342" s="364"/>
      <c r="AT342" s="364"/>
      <c r="AU342" s="364"/>
      <c r="AV342" s="364"/>
      <c r="AW342" s="364"/>
      <c r="AX342" s="364"/>
      <c r="AY342" s="364"/>
      <c r="AZ342" s="364"/>
      <c r="BA342" s="809"/>
      <c r="BB342" s="597" t="s">
        <v>49</v>
      </c>
      <c r="BC342" s="40" t="s">
        <v>36</v>
      </c>
      <c r="BD342" s="36" t="s">
        <v>36</v>
      </c>
      <c r="BE342" s="36" t="s">
        <v>36</v>
      </c>
      <c r="BF342" s="36" t="s">
        <v>36</v>
      </c>
      <c r="BG342" s="31" t="s">
        <v>36</v>
      </c>
      <c r="BH342" s="40" t="s">
        <v>36</v>
      </c>
      <c r="BI342" s="36" t="s">
        <v>36</v>
      </c>
      <c r="BJ342" s="36" t="s">
        <v>36</v>
      </c>
      <c r="BK342" s="36" t="s">
        <v>36</v>
      </c>
      <c r="BL342" s="31" t="s">
        <v>36</v>
      </c>
      <c r="BM342" s="40" t="s">
        <v>36</v>
      </c>
      <c r="BN342" s="36" t="s">
        <v>36</v>
      </c>
      <c r="BO342" s="36" t="s">
        <v>36</v>
      </c>
      <c r="BP342" s="36" t="s">
        <v>36</v>
      </c>
      <c r="BQ342" s="31" t="s">
        <v>36</v>
      </c>
      <c r="BR342" s="40" t="s">
        <v>36</v>
      </c>
      <c r="BS342" s="36" t="s">
        <v>36</v>
      </c>
      <c r="BT342" s="36" t="s">
        <v>36</v>
      </c>
      <c r="BU342" s="36" t="s">
        <v>36</v>
      </c>
      <c r="BV342" s="36" t="s">
        <v>36</v>
      </c>
      <c r="BW342" s="36" t="s">
        <v>36</v>
      </c>
      <c r="BX342" s="36" t="s">
        <v>36</v>
      </c>
      <c r="BY342" s="25" t="s">
        <v>36</v>
      </c>
      <c r="BZ342" s="25" t="s">
        <v>36</v>
      </c>
      <c r="CA342" s="25" t="s">
        <v>36</v>
      </c>
      <c r="CB342" s="25" t="s">
        <v>36</v>
      </c>
      <c r="CC342" s="25" t="s">
        <v>36</v>
      </c>
      <c r="CD342" s="25" t="s">
        <v>36</v>
      </c>
      <c r="CE342" s="25" t="s">
        <v>36</v>
      </c>
      <c r="CF342" s="25" t="s">
        <v>36</v>
      </c>
      <c r="CG342" s="25" t="s">
        <v>36</v>
      </c>
      <c r="CH342" s="25" t="s">
        <v>36</v>
      </c>
      <c r="CI342" s="25" t="s">
        <v>36</v>
      </c>
      <c r="CJ342" s="4"/>
      <c r="CK342" s="4"/>
      <c r="CL342" s="4"/>
      <c r="CM342" s="4"/>
      <c r="CN342" s="4"/>
      <c r="CO342" s="4"/>
      <c r="CP342" s="4"/>
      <c r="CQ342" s="4"/>
      <c r="CR342" s="4"/>
      <c r="CS342" s="4"/>
      <c r="CT342" s="4"/>
      <c r="CU342" s="4"/>
      <c r="CV342" s="4"/>
      <c r="CW342" s="4"/>
      <c r="CX342" s="4"/>
      <c r="CY342" s="4"/>
      <c r="CZ342" s="4"/>
    </row>
    <row r="343" s="567" customFormat="true" ht="15" customHeight="true" x14ac:dyDescent="0.2">
      <c r="B343" s="566"/>
      <c r="AJ343" s="364"/>
      <c r="AK343" s="364"/>
      <c r="AL343" s="364"/>
      <c r="AM343" s="364"/>
      <c r="AN343" s="364"/>
      <c r="AO343" s="364"/>
      <c r="AP343" s="364"/>
      <c r="AQ343" s="364"/>
      <c r="AR343" s="364"/>
      <c r="AS343" s="364"/>
      <c r="AT343" s="364"/>
      <c r="AU343" s="364"/>
      <c r="AV343" s="364"/>
      <c r="AW343" s="364"/>
      <c r="AX343" s="364"/>
      <c r="AY343" s="364"/>
      <c r="AZ343" s="364"/>
      <c r="BA343" s="814" t="s">
        <v>151</v>
      </c>
      <c r="BB343" s="597" t="s">
        <v>50</v>
      </c>
      <c r="BC343" s="40" t="s">
        <v>36</v>
      </c>
      <c r="BD343" s="36" t="s">
        <v>36</v>
      </c>
      <c r="BE343" s="36" t="s">
        <v>36</v>
      </c>
      <c r="BF343" s="36" t="s">
        <v>36</v>
      </c>
      <c r="BG343" s="31" t="s">
        <v>36</v>
      </c>
      <c r="BH343" s="40" t="s">
        <v>36</v>
      </c>
      <c r="BI343" s="36" t="s">
        <v>36</v>
      </c>
      <c r="BJ343" s="36" t="s">
        <v>36</v>
      </c>
      <c r="BK343" s="36" t="s">
        <v>36</v>
      </c>
      <c r="BL343" s="31" t="s">
        <v>36</v>
      </c>
      <c r="BM343" s="40" t="s">
        <v>36</v>
      </c>
      <c r="BN343" s="36" t="s">
        <v>36</v>
      </c>
      <c r="BO343" s="36" t="s">
        <v>36</v>
      </c>
      <c r="BP343" s="36" t="s">
        <v>36</v>
      </c>
      <c r="BQ343" s="31" t="s">
        <v>36</v>
      </c>
      <c r="BR343" s="40" t="s">
        <v>36</v>
      </c>
      <c r="BS343" s="36" t="s">
        <v>36</v>
      </c>
      <c r="BT343" s="36" t="s">
        <v>36</v>
      </c>
      <c r="BU343" s="36" t="s">
        <v>36</v>
      </c>
      <c r="BV343" s="36" t="s">
        <v>36</v>
      </c>
      <c r="BW343" s="36" t="s">
        <v>36</v>
      </c>
      <c r="BX343" s="36" t="s">
        <v>36</v>
      </c>
      <c r="BY343" s="25" t="s">
        <v>36</v>
      </c>
      <c r="BZ343" s="25" t="s">
        <v>36</v>
      </c>
      <c r="CA343" s="25" t="s">
        <v>36</v>
      </c>
      <c r="CB343" s="25" t="s">
        <v>36</v>
      </c>
      <c r="CC343" s="25" t="s">
        <v>36</v>
      </c>
      <c r="CD343" s="25" t="s">
        <v>36</v>
      </c>
      <c r="CE343" s="25" t="s">
        <v>36</v>
      </c>
      <c r="CF343" s="25" t="s">
        <v>36</v>
      </c>
      <c r="CG343" s="25" t="s">
        <v>36</v>
      </c>
      <c r="CH343" s="25" t="s">
        <v>36</v>
      </c>
      <c r="CI343" s="25" t="s">
        <v>36</v>
      </c>
      <c r="CJ343" s="4"/>
      <c r="CK343" s="4"/>
      <c r="CL343" s="4"/>
      <c r="CM343" s="4"/>
      <c r="CN343" s="4"/>
      <c r="CO343" s="4"/>
      <c r="CP343" s="4"/>
      <c r="CQ343" s="4"/>
      <c r="CR343" s="4"/>
      <c r="CS343" s="4"/>
      <c r="CT343" s="4"/>
      <c r="CU343" s="4"/>
      <c r="CV343" s="4"/>
      <c r="CW343" s="4"/>
      <c r="CX343" s="4"/>
      <c r="CY343" s="4"/>
      <c r="CZ343" s="4"/>
    </row>
    <row r="344" s="567" customFormat="true" ht="15" customHeight="true" x14ac:dyDescent="0.2">
      <c r="B344" s="566"/>
      <c r="AJ344" s="364"/>
      <c r="AK344" s="364"/>
      <c r="AL344" s="364"/>
      <c r="AM344" s="364"/>
      <c r="AN344" s="364"/>
      <c r="AO344" s="364"/>
      <c r="AP344" s="364"/>
      <c r="AQ344" s="364"/>
      <c r="AR344" s="364"/>
      <c r="AS344" s="364"/>
      <c r="AT344" s="364"/>
      <c r="AU344" s="364"/>
      <c r="AV344" s="364"/>
      <c r="AW344" s="364"/>
      <c r="AX344" s="364"/>
      <c r="AY344" s="364"/>
      <c r="AZ344" s="364"/>
      <c r="BA344" s="809"/>
      <c r="BB344" s="597" t="s">
        <v>49</v>
      </c>
      <c r="BC344" s="40" t="s">
        <v>36</v>
      </c>
      <c r="BD344" s="36" t="s">
        <v>36</v>
      </c>
      <c r="BE344" s="36" t="s">
        <v>36</v>
      </c>
      <c r="BF344" s="36" t="s">
        <v>36</v>
      </c>
      <c r="BG344" s="31" t="s">
        <v>36</v>
      </c>
      <c r="BH344" s="40" t="s">
        <v>36</v>
      </c>
      <c r="BI344" s="36" t="s">
        <v>36</v>
      </c>
      <c r="BJ344" s="36" t="s">
        <v>36</v>
      </c>
      <c r="BK344" s="36" t="s">
        <v>36</v>
      </c>
      <c r="BL344" s="31" t="s">
        <v>36</v>
      </c>
      <c r="BM344" s="40" t="s">
        <v>36</v>
      </c>
      <c r="BN344" s="36" t="s">
        <v>36</v>
      </c>
      <c r="BO344" s="36" t="s">
        <v>36</v>
      </c>
      <c r="BP344" s="36" t="s">
        <v>36</v>
      </c>
      <c r="BQ344" s="31" t="s">
        <v>36</v>
      </c>
      <c r="BR344" s="40" t="s">
        <v>36</v>
      </c>
      <c r="BS344" s="36" t="s">
        <v>36</v>
      </c>
      <c r="BT344" s="36" t="s">
        <v>36</v>
      </c>
      <c r="BU344" s="36" t="s">
        <v>36</v>
      </c>
      <c r="BV344" s="36" t="s">
        <v>36</v>
      </c>
      <c r="BW344" s="36" t="s">
        <v>36</v>
      </c>
      <c r="BX344" s="36" t="s">
        <v>36</v>
      </c>
      <c r="BY344" s="25" t="s">
        <v>36</v>
      </c>
      <c r="BZ344" s="25" t="s">
        <v>36</v>
      </c>
      <c r="CA344" s="25" t="s">
        <v>36</v>
      </c>
      <c r="CB344" s="25" t="s">
        <v>36</v>
      </c>
      <c r="CC344" s="25" t="s">
        <v>36</v>
      </c>
      <c r="CD344" s="25" t="s">
        <v>36</v>
      </c>
      <c r="CE344" s="25" t="s">
        <v>36</v>
      </c>
      <c r="CF344" s="25" t="s">
        <v>36</v>
      </c>
      <c r="CG344" s="25" t="s">
        <v>36</v>
      </c>
      <c r="CH344" s="25" t="s">
        <v>36</v>
      </c>
      <c r="CI344" s="25" t="s">
        <v>36</v>
      </c>
      <c r="CJ344" s="4"/>
      <c r="CK344" s="4"/>
      <c r="CL344" s="4"/>
      <c r="CM344" s="4"/>
      <c r="CN344" s="4"/>
      <c r="CO344" s="4"/>
      <c r="CP344" s="4"/>
      <c r="CQ344" s="4"/>
      <c r="CR344" s="4"/>
      <c r="CS344" s="4"/>
      <c r="CT344" s="4"/>
      <c r="CU344" s="4"/>
      <c r="CV344" s="4"/>
      <c r="CW344" s="4"/>
      <c r="CX344" s="4"/>
      <c r="CY344" s="4"/>
      <c r="CZ344" s="4"/>
    </row>
    <row r="345" s="567" customFormat="true" ht="15" customHeight="true" x14ac:dyDescent="0.2">
      <c r="B345" s="566"/>
      <c r="AJ345" s="364"/>
      <c r="AK345" s="364"/>
      <c r="AL345" s="364"/>
      <c r="AM345" s="364"/>
      <c r="AN345" s="364"/>
      <c r="AO345" s="364"/>
      <c r="AP345" s="364"/>
      <c r="AQ345" s="364"/>
      <c r="AR345" s="364"/>
      <c r="AS345" s="364"/>
      <c r="AT345" s="364"/>
      <c r="AU345" s="364"/>
      <c r="AV345" s="364"/>
      <c r="AW345" s="364"/>
      <c r="AX345" s="364"/>
      <c r="AY345" s="364"/>
      <c r="AZ345" s="364"/>
      <c r="BA345" s="814" t="s">
        <v>152</v>
      </c>
      <c r="BB345" s="597" t="s">
        <v>50</v>
      </c>
      <c r="BC345" s="40" t="s">
        <v>36</v>
      </c>
      <c r="BD345" s="36" t="s">
        <v>36</v>
      </c>
      <c r="BE345" s="36" t="s">
        <v>36</v>
      </c>
      <c r="BF345" s="36" t="s">
        <v>36</v>
      </c>
      <c r="BG345" s="31" t="s">
        <v>36</v>
      </c>
      <c r="BH345" s="40" t="s">
        <v>36</v>
      </c>
      <c r="BI345" s="36" t="s">
        <v>36</v>
      </c>
      <c r="BJ345" s="36" t="s">
        <v>36</v>
      </c>
      <c r="BK345" s="36" t="s">
        <v>36</v>
      </c>
      <c r="BL345" s="31" t="s">
        <v>36</v>
      </c>
      <c r="BM345" s="40" t="s">
        <v>36</v>
      </c>
      <c r="BN345" s="36" t="s">
        <v>36</v>
      </c>
      <c r="BO345" s="36" t="s">
        <v>36</v>
      </c>
      <c r="BP345" s="36" t="s">
        <v>36</v>
      </c>
      <c r="BQ345" s="31" t="s">
        <v>36</v>
      </c>
      <c r="BR345" s="40" t="s">
        <v>36</v>
      </c>
      <c r="BS345" s="36" t="s">
        <v>36</v>
      </c>
      <c r="BT345" s="36" t="s">
        <v>36</v>
      </c>
      <c r="BU345" s="36" t="s">
        <v>36</v>
      </c>
      <c r="BV345" s="36" t="s">
        <v>36</v>
      </c>
      <c r="BW345" s="36" t="s">
        <v>36</v>
      </c>
      <c r="BX345" s="36" t="s">
        <v>36</v>
      </c>
      <c r="BY345" s="25" t="s">
        <v>36</v>
      </c>
      <c r="BZ345" s="25" t="s">
        <v>36</v>
      </c>
      <c r="CA345" s="25" t="s">
        <v>36</v>
      </c>
      <c r="CB345" s="25" t="s">
        <v>36</v>
      </c>
      <c r="CC345" s="25" t="s">
        <v>36</v>
      </c>
      <c r="CD345" s="25" t="s">
        <v>36</v>
      </c>
      <c r="CE345" s="25" t="s">
        <v>36</v>
      </c>
      <c r="CF345" s="25" t="s">
        <v>36</v>
      </c>
      <c r="CG345" s="25" t="s">
        <v>36</v>
      </c>
      <c r="CH345" s="25" t="s">
        <v>36</v>
      </c>
      <c r="CI345" s="25" t="s">
        <v>36</v>
      </c>
      <c r="CJ345" s="4"/>
      <c r="CK345" s="4"/>
      <c r="CL345" s="4"/>
      <c r="CM345" s="4"/>
      <c r="CN345" s="4"/>
      <c r="CO345" s="4"/>
      <c r="CP345" s="4"/>
      <c r="CQ345" s="4"/>
      <c r="CR345" s="4"/>
      <c r="CS345" s="4"/>
      <c r="CT345" s="4"/>
      <c r="CU345" s="4"/>
      <c r="CV345" s="4"/>
      <c r="CW345" s="4"/>
      <c r="CX345" s="4"/>
      <c r="CY345" s="4"/>
      <c r="CZ345" s="4"/>
    </row>
    <row r="346" s="567" customFormat="true" ht="15" customHeight="true" x14ac:dyDescent="0.2">
      <c r="B346" s="566"/>
      <c r="AJ346" s="364"/>
      <c r="AK346" s="364"/>
      <c r="AL346" s="364"/>
      <c r="AM346" s="364"/>
      <c r="AN346" s="364"/>
      <c r="AO346" s="364"/>
      <c r="AP346" s="364"/>
      <c r="AQ346" s="364"/>
      <c r="AR346" s="364"/>
      <c r="AS346" s="364"/>
      <c r="AT346" s="364"/>
      <c r="AU346" s="364"/>
      <c r="AV346" s="364"/>
      <c r="AW346" s="364"/>
      <c r="AX346" s="364"/>
      <c r="AY346" s="364"/>
      <c r="AZ346" s="364"/>
      <c r="BA346" s="809"/>
      <c r="BB346" s="597" t="s">
        <v>49</v>
      </c>
      <c r="BC346" s="40" t="s">
        <v>36</v>
      </c>
      <c r="BD346" s="36" t="s">
        <v>36</v>
      </c>
      <c r="BE346" s="36" t="s">
        <v>36</v>
      </c>
      <c r="BF346" s="36" t="s">
        <v>36</v>
      </c>
      <c r="BG346" s="31" t="s">
        <v>36</v>
      </c>
      <c r="BH346" s="40" t="s">
        <v>36</v>
      </c>
      <c r="BI346" s="36" t="s">
        <v>36</v>
      </c>
      <c r="BJ346" s="36" t="s">
        <v>36</v>
      </c>
      <c r="BK346" s="36" t="s">
        <v>36</v>
      </c>
      <c r="BL346" s="31" t="s">
        <v>36</v>
      </c>
      <c r="BM346" s="40" t="s">
        <v>36</v>
      </c>
      <c r="BN346" s="36" t="s">
        <v>36</v>
      </c>
      <c r="BO346" s="36" t="s">
        <v>36</v>
      </c>
      <c r="BP346" s="36" t="s">
        <v>36</v>
      </c>
      <c r="BQ346" s="31" t="s">
        <v>36</v>
      </c>
      <c r="BR346" s="40" t="s">
        <v>36</v>
      </c>
      <c r="BS346" s="36" t="s">
        <v>36</v>
      </c>
      <c r="BT346" s="36" t="s">
        <v>36</v>
      </c>
      <c r="BU346" s="36" t="s">
        <v>36</v>
      </c>
      <c r="BV346" s="36" t="s">
        <v>36</v>
      </c>
      <c r="BW346" s="36" t="s">
        <v>36</v>
      </c>
      <c r="BX346" s="36" t="s">
        <v>36</v>
      </c>
      <c r="BY346" s="25" t="s">
        <v>36</v>
      </c>
      <c r="BZ346" s="25" t="s">
        <v>36</v>
      </c>
      <c r="CA346" s="25" t="s">
        <v>36</v>
      </c>
      <c r="CB346" s="25" t="s">
        <v>36</v>
      </c>
      <c r="CC346" s="25" t="s">
        <v>36</v>
      </c>
      <c r="CD346" s="25" t="s">
        <v>36</v>
      </c>
      <c r="CE346" s="25" t="s">
        <v>36</v>
      </c>
      <c r="CF346" s="25" t="s">
        <v>36</v>
      </c>
      <c r="CG346" s="25" t="s">
        <v>36</v>
      </c>
      <c r="CH346" s="25" t="s">
        <v>36</v>
      </c>
      <c r="CI346" s="25" t="s">
        <v>36</v>
      </c>
      <c r="CJ346" s="4"/>
      <c r="CK346" s="4"/>
      <c r="CL346" s="4"/>
      <c r="CM346" s="4"/>
      <c r="CN346" s="4"/>
      <c r="CO346" s="4"/>
      <c r="CP346" s="4"/>
      <c r="CQ346" s="4"/>
      <c r="CR346" s="4"/>
      <c r="CS346" s="4"/>
      <c r="CT346" s="4"/>
      <c r="CU346" s="4"/>
      <c r="CV346" s="4"/>
      <c r="CW346" s="4"/>
      <c r="CX346" s="4"/>
      <c r="CY346" s="4"/>
      <c r="CZ346" s="4"/>
    </row>
    <row r="347" s="567" customFormat="true" ht="15" customHeight="true" x14ac:dyDescent="0.2">
      <c r="B347" s="566"/>
      <c r="AJ347" s="364"/>
      <c r="AK347" s="364"/>
      <c r="AL347" s="364"/>
      <c r="AM347" s="364"/>
      <c r="AN347" s="364"/>
      <c r="AO347" s="364"/>
      <c r="AP347" s="364"/>
      <c r="AQ347" s="364"/>
      <c r="AR347" s="364"/>
      <c r="AS347" s="364"/>
      <c r="AT347" s="364"/>
      <c r="AU347" s="364"/>
      <c r="AV347" s="364"/>
      <c r="AW347" s="364"/>
      <c r="AX347" s="364"/>
      <c r="AY347" s="364"/>
      <c r="AZ347" s="364"/>
      <c r="BA347" s="814" t="s">
        <v>153</v>
      </c>
      <c r="BB347" s="597" t="s">
        <v>50</v>
      </c>
      <c r="BC347" s="40" t="s">
        <v>36</v>
      </c>
      <c r="BD347" s="36" t="s">
        <v>36</v>
      </c>
      <c r="BE347" s="36" t="s">
        <v>36</v>
      </c>
      <c r="BF347" s="36" t="s">
        <v>36</v>
      </c>
      <c r="BG347" s="31" t="s">
        <v>36</v>
      </c>
      <c r="BH347" s="40" t="s">
        <v>36</v>
      </c>
      <c r="BI347" s="36" t="s">
        <v>36</v>
      </c>
      <c r="BJ347" s="36" t="s">
        <v>36</v>
      </c>
      <c r="BK347" s="36" t="s">
        <v>36</v>
      </c>
      <c r="BL347" s="31" t="s">
        <v>36</v>
      </c>
      <c r="BM347" s="40" t="s">
        <v>36</v>
      </c>
      <c r="BN347" s="36" t="s">
        <v>36</v>
      </c>
      <c r="BO347" s="36" t="s">
        <v>36</v>
      </c>
      <c r="BP347" s="36" t="s">
        <v>36</v>
      </c>
      <c r="BQ347" s="31" t="s">
        <v>36</v>
      </c>
      <c r="BR347" s="40" t="s">
        <v>36</v>
      </c>
      <c r="BS347" s="36" t="s">
        <v>36</v>
      </c>
      <c r="BT347" s="36" t="s">
        <v>36</v>
      </c>
      <c r="BU347" s="36" t="s">
        <v>36</v>
      </c>
      <c r="BV347" s="36" t="s">
        <v>36</v>
      </c>
      <c r="BW347" s="36" t="s">
        <v>36</v>
      </c>
      <c r="BX347" s="36" t="s">
        <v>36</v>
      </c>
      <c r="BY347" s="25" t="s">
        <v>36</v>
      </c>
      <c r="BZ347" s="25" t="s">
        <v>36</v>
      </c>
      <c r="CA347" s="25" t="s">
        <v>36</v>
      </c>
      <c r="CB347" s="25" t="s">
        <v>36</v>
      </c>
      <c r="CC347" s="25" t="s">
        <v>36</v>
      </c>
      <c r="CD347" s="25" t="s">
        <v>36</v>
      </c>
      <c r="CE347" s="25" t="s">
        <v>36</v>
      </c>
      <c r="CF347" s="25" t="s">
        <v>36</v>
      </c>
      <c r="CG347" s="25" t="s">
        <v>36</v>
      </c>
      <c r="CH347" s="25" t="s">
        <v>36</v>
      </c>
      <c r="CI347" s="25" t="s">
        <v>36</v>
      </c>
      <c r="CJ347" s="4"/>
      <c r="CK347" s="4"/>
      <c r="CL347" s="4"/>
      <c r="CM347" s="4"/>
      <c r="CN347" s="4"/>
      <c r="CO347" s="4"/>
      <c r="CP347" s="4"/>
      <c r="CQ347" s="4"/>
      <c r="CR347" s="4"/>
      <c r="CS347" s="4"/>
      <c r="CT347" s="4"/>
      <c r="CU347" s="4"/>
      <c r="CV347" s="4"/>
      <c r="CW347" s="4"/>
      <c r="CX347" s="4"/>
      <c r="CY347" s="4"/>
      <c r="CZ347" s="4"/>
    </row>
    <row r="348" s="567" customFormat="true" ht="15" customHeight="true" x14ac:dyDescent="0.2">
      <c r="B348" s="566"/>
      <c r="AJ348" s="364"/>
      <c r="AK348" s="364"/>
      <c r="AL348" s="364"/>
      <c r="AM348" s="364"/>
      <c r="AN348" s="364"/>
      <c r="AO348" s="364"/>
      <c r="AP348" s="364"/>
      <c r="AQ348" s="364"/>
      <c r="AR348" s="364"/>
      <c r="AS348" s="364"/>
      <c r="AT348" s="364"/>
      <c r="AU348" s="364"/>
      <c r="AV348" s="364"/>
      <c r="AW348" s="364"/>
      <c r="AX348" s="364"/>
      <c r="AY348" s="364"/>
      <c r="AZ348" s="364"/>
      <c r="BA348" s="809"/>
      <c r="BB348" s="597" t="s">
        <v>49</v>
      </c>
      <c r="BC348" s="40" t="s">
        <v>36</v>
      </c>
      <c r="BD348" s="36" t="s">
        <v>36</v>
      </c>
      <c r="BE348" s="36" t="s">
        <v>36</v>
      </c>
      <c r="BF348" s="36" t="s">
        <v>36</v>
      </c>
      <c r="BG348" s="31" t="s">
        <v>36</v>
      </c>
      <c r="BH348" s="40" t="s">
        <v>36</v>
      </c>
      <c r="BI348" s="36" t="s">
        <v>36</v>
      </c>
      <c r="BJ348" s="36" t="s">
        <v>36</v>
      </c>
      <c r="BK348" s="36" t="s">
        <v>36</v>
      </c>
      <c r="BL348" s="31" t="s">
        <v>36</v>
      </c>
      <c r="BM348" s="40" t="s">
        <v>36</v>
      </c>
      <c r="BN348" s="36" t="s">
        <v>36</v>
      </c>
      <c r="BO348" s="36" t="s">
        <v>36</v>
      </c>
      <c r="BP348" s="36" t="s">
        <v>36</v>
      </c>
      <c r="BQ348" s="31" t="s">
        <v>36</v>
      </c>
      <c r="BR348" s="40" t="s">
        <v>36</v>
      </c>
      <c r="BS348" s="36" t="s">
        <v>36</v>
      </c>
      <c r="BT348" s="36" t="s">
        <v>36</v>
      </c>
      <c r="BU348" s="36" t="s">
        <v>36</v>
      </c>
      <c r="BV348" s="36" t="s">
        <v>36</v>
      </c>
      <c r="BW348" s="36" t="s">
        <v>36</v>
      </c>
      <c r="BX348" s="36" t="s">
        <v>36</v>
      </c>
      <c r="BY348" s="25" t="s">
        <v>36</v>
      </c>
      <c r="BZ348" s="25" t="s">
        <v>36</v>
      </c>
      <c r="CA348" s="25" t="s">
        <v>36</v>
      </c>
      <c r="CB348" s="25" t="s">
        <v>36</v>
      </c>
      <c r="CC348" s="25" t="s">
        <v>36</v>
      </c>
      <c r="CD348" s="25" t="s">
        <v>36</v>
      </c>
      <c r="CE348" s="25" t="s">
        <v>36</v>
      </c>
      <c r="CF348" s="25" t="s">
        <v>36</v>
      </c>
      <c r="CG348" s="25" t="s">
        <v>36</v>
      </c>
      <c r="CH348" s="25" t="s">
        <v>36</v>
      </c>
      <c r="CI348" s="25" t="s">
        <v>36</v>
      </c>
      <c r="CJ348" s="4"/>
      <c r="CK348" s="4"/>
      <c r="CL348" s="4"/>
      <c r="CM348" s="4"/>
      <c r="CN348" s="4"/>
      <c r="CO348" s="4"/>
      <c r="CP348" s="4"/>
      <c r="CQ348" s="4"/>
      <c r="CR348" s="4"/>
      <c r="CS348" s="4"/>
      <c r="CT348" s="4"/>
      <c r="CU348" s="4"/>
      <c r="CV348" s="4"/>
      <c r="CW348" s="4"/>
      <c r="CX348" s="4"/>
      <c r="CY348" s="4"/>
      <c r="CZ348" s="4"/>
    </row>
    <row r="349" s="567" customFormat="true" ht="15" customHeight="true" x14ac:dyDescent="0.2">
      <c r="B349" s="566"/>
      <c r="AJ349" s="364"/>
      <c r="AK349" s="364"/>
      <c r="AL349" s="364"/>
      <c r="AM349" s="364"/>
      <c r="AN349" s="364"/>
      <c r="AO349" s="364"/>
      <c r="AP349" s="364"/>
      <c r="AQ349" s="364"/>
      <c r="AR349" s="364"/>
      <c r="AS349" s="364"/>
      <c r="AT349" s="364"/>
      <c r="AU349" s="364"/>
      <c r="AV349" s="364"/>
      <c r="AW349" s="364"/>
      <c r="AX349" s="364"/>
      <c r="AY349" s="364"/>
      <c r="AZ349" s="364"/>
      <c r="BA349" s="814" t="s">
        <v>154</v>
      </c>
      <c r="BB349" s="597" t="s">
        <v>50</v>
      </c>
      <c r="BC349" s="40" t="s">
        <v>36</v>
      </c>
      <c r="BD349" s="36" t="s">
        <v>36</v>
      </c>
      <c r="BE349" s="36" t="s">
        <v>36</v>
      </c>
      <c r="BF349" s="36" t="s">
        <v>36</v>
      </c>
      <c r="BG349" s="31" t="s">
        <v>36</v>
      </c>
      <c r="BH349" s="40" t="s">
        <v>36</v>
      </c>
      <c r="BI349" s="36" t="s">
        <v>36</v>
      </c>
      <c r="BJ349" s="36" t="s">
        <v>36</v>
      </c>
      <c r="BK349" s="36" t="s">
        <v>36</v>
      </c>
      <c r="BL349" s="31" t="s">
        <v>36</v>
      </c>
      <c r="BM349" s="40" t="s">
        <v>36</v>
      </c>
      <c r="BN349" s="36" t="s">
        <v>36</v>
      </c>
      <c r="BO349" s="36" t="s">
        <v>36</v>
      </c>
      <c r="BP349" s="36" t="s">
        <v>36</v>
      </c>
      <c r="BQ349" s="31" t="s">
        <v>36</v>
      </c>
      <c r="BR349" s="40" t="s">
        <v>36</v>
      </c>
      <c r="BS349" s="36" t="s">
        <v>36</v>
      </c>
      <c r="BT349" s="36" t="s">
        <v>36</v>
      </c>
      <c r="BU349" s="36" t="s">
        <v>36</v>
      </c>
      <c r="BV349" s="36" t="s">
        <v>36</v>
      </c>
      <c r="BW349" s="36" t="s">
        <v>36</v>
      </c>
      <c r="BX349" s="36" t="s">
        <v>36</v>
      </c>
      <c r="BY349" s="25" t="s">
        <v>36</v>
      </c>
      <c r="BZ349" s="25" t="s">
        <v>36</v>
      </c>
      <c r="CA349" s="25" t="s">
        <v>36</v>
      </c>
      <c r="CB349" s="25" t="s">
        <v>36</v>
      </c>
      <c r="CC349" s="25" t="s">
        <v>36</v>
      </c>
      <c r="CD349" s="25" t="s">
        <v>36</v>
      </c>
      <c r="CE349" s="25" t="s">
        <v>36</v>
      </c>
      <c r="CF349" s="25" t="s">
        <v>36</v>
      </c>
      <c r="CG349" s="25" t="s">
        <v>36</v>
      </c>
      <c r="CH349" s="25" t="s">
        <v>36</v>
      </c>
      <c r="CI349" s="25" t="s">
        <v>36</v>
      </c>
      <c r="CJ349" s="4"/>
      <c r="CK349" s="4"/>
      <c r="CL349" s="4"/>
      <c r="CM349" s="4"/>
      <c r="CN349" s="4"/>
      <c r="CO349" s="4"/>
      <c r="CP349" s="4"/>
      <c r="CQ349" s="4"/>
      <c r="CR349" s="4"/>
      <c r="CS349" s="4"/>
      <c r="CT349" s="4"/>
      <c r="CU349" s="4"/>
      <c r="CV349" s="4"/>
      <c r="CW349" s="4"/>
      <c r="CX349" s="4"/>
      <c r="CY349" s="4"/>
      <c r="CZ349" s="4"/>
    </row>
    <row r="350" s="567" customFormat="true" ht="15" customHeight="true" x14ac:dyDescent="0.2">
      <c r="B350" s="566"/>
      <c r="AJ350" s="364"/>
      <c r="AK350" s="364"/>
      <c r="AL350" s="364"/>
      <c r="AM350" s="364"/>
      <c r="AN350" s="364"/>
      <c r="AO350" s="364"/>
      <c r="AP350" s="364"/>
      <c r="AQ350" s="364"/>
      <c r="AR350" s="364"/>
      <c r="AS350" s="364"/>
      <c r="AT350" s="364"/>
      <c r="AU350" s="364"/>
      <c r="AV350" s="364"/>
      <c r="AW350" s="364"/>
      <c r="AX350" s="364"/>
      <c r="AY350" s="364"/>
      <c r="AZ350" s="364"/>
      <c r="BA350" s="809"/>
      <c r="BB350" s="597" t="s">
        <v>49</v>
      </c>
      <c r="BC350" s="40" t="s">
        <v>36</v>
      </c>
      <c r="BD350" s="36" t="s">
        <v>36</v>
      </c>
      <c r="BE350" s="36" t="s">
        <v>36</v>
      </c>
      <c r="BF350" s="36" t="s">
        <v>36</v>
      </c>
      <c r="BG350" s="31" t="s">
        <v>36</v>
      </c>
      <c r="BH350" s="40" t="s">
        <v>36</v>
      </c>
      <c r="BI350" s="36" t="s">
        <v>36</v>
      </c>
      <c r="BJ350" s="36" t="s">
        <v>36</v>
      </c>
      <c r="BK350" s="36" t="s">
        <v>36</v>
      </c>
      <c r="BL350" s="31" t="s">
        <v>36</v>
      </c>
      <c r="BM350" s="40" t="s">
        <v>36</v>
      </c>
      <c r="BN350" s="36" t="s">
        <v>36</v>
      </c>
      <c r="BO350" s="36" t="s">
        <v>36</v>
      </c>
      <c r="BP350" s="36" t="s">
        <v>36</v>
      </c>
      <c r="BQ350" s="31" t="s">
        <v>36</v>
      </c>
      <c r="BR350" s="40" t="s">
        <v>36</v>
      </c>
      <c r="BS350" s="36" t="s">
        <v>36</v>
      </c>
      <c r="BT350" s="36" t="s">
        <v>36</v>
      </c>
      <c r="BU350" s="36" t="s">
        <v>36</v>
      </c>
      <c r="BV350" s="36" t="s">
        <v>36</v>
      </c>
      <c r="BW350" s="36" t="s">
        <v>36</v>
      </c>
      <c r="BX350" s="36" t="s">
        <v>36</v>
      </c>
      <c r="BY350" s="25" t="s">
        <v>36</v>
      </c>
      <c r="BZ350" s="25" t="s">
        <v>36</v>
      </c>
      <c r="CA350" s="25" t="s">
        <v>36</v>
      </c>
      <c r="CB350" s="25" t="s">
        <v>36</v>
      </c>
      <c r="CC350" s="25" t="s">
        <v>36</v>
      </c>
      <c r="CD350" s="25" t="s">
        <v>36</v>
      </c>
      <c r="CE350" s="25" t="s">
        <v>36</v>
      </c>
      <c r="CF350" s="25" t="s">
        <v>36</v>
      </c>
      <c r="CG350" s="25" t="s">
        <v>36</v>
      </c>
      <c r="CH350" s="25" t="s">
        <v>36</v>
      </c>
      <c r="CI350" s="25" t="s">
        <v>36</v>
      </c>
      <c r="CJ350" s="4"/>
      <c r="CK350" s="4"/>
      <c r="CL350" s="4"/>
      <c r="CM350" s="4"/>
      <c r="CN350" s="4"/>
      <c r="CO350" s="4"/>
      <c r="CP350" s="4"/>
      <c r="CQ350" s="4"/>
      <c r="CR350" s="4"/>
      <c r="CS350" s="4"/>
      <c r="CT350" s="4"/>
      <c r="CU350" s="4"/>
      <c r="CV350" s="4"/>
      <c r="CW350" s="4"/>
      <c r="CX350" s="4"/>
      <c r="CY350" s="4"/>
      <c r="CZ350" s="4"/>
    </row>
    <row r="351" s="567" customFormat="true" ht="15" customHeight="true" x14ac:dyDescent="0.2">
      <c r="B351" s="566"/>
      <c r="AJ351" s="364"/>
      <c r="AK351" s="364"/>
      <c r="AL351" s="364"/>
      <c r="AM351" s="364"/>
      <c r="AN351" s="364"/>
      <c r="AO351" s="364"/>
      <c r="AP351" s="364"/>
      <c r="AQ351" s="364"/>
      <c r="AR351" s="364"/>
      <c r="AS351" s="364"/>
      <c r="AT351" s="364"/>
      <c r="AU351" s="364"/>
      <c r="AV351" s="364"/>
      <c r="AW351" s="364"/>
      <c r="AX351" s="364"/>
      <c r="AY351" s="364"/>
      <c r="AZ351" s="364"/>
      <c r="BA351" s="814" t="s">
        <v>155</v>
      </c>
      <c r="BB351" s="597" t="s">
        <v>50</v>
      </c>
      <c r="BC351" s="40" t="s">
        <v>36</v>
      </c>
      <c r="BD351" s="36" t="s">
        <v>36</v>
      </c>
      <c r="BE351" s="36" t="s">
        <v>36</v>
      </c>
      <c r="BF351" s="36" t="s">
        <v>36</v>
      </c>
      <c r="BG351" s="31" t="s">
        <v>36</v>
      </c>
      <c r="BH351" s="40" t="s">
        <v>36</v>
      </c>
      <c r="BI351" s="36" t="s">
        <v>36</v>
      </c>
      <c r="BJ351" s="36" t="s">
        <v>36</v>
      </c>
      <c r="BK351" s="36" t="s">
        <v>36</v>
      </c>
      <c r="BL351" s="31" t="s">
        <v>36</v>
      </c>
      <c r="BM351" s="40" t="s">
        <v>36</v>
      </c>
      <c r="BN351" s="36" t="s">
        <v>36</v>
      </c>
      <c r="BO351" s="36" t="s">
        <v>36</v>
      </c>
      <c r="BP351" s="36" t="s">
        <v>36</v>
      </c>
      <c r="BQ351" s="31" t="s">
        <v>36</v>
      </c>
      <c r="BR351" s="40" t="s">
        <v>36</v>
      </c>
      <c r="BS351" s="36" t="s">
        <v>36</v>
      </c>
      <c r="BT351" s="36" t="s">
        <v>36</v>
      </c>
      <c r="BU351" s="36" t="s">
        <v>36</v>
      </c>
      <c r="BV351" s="36" t="s">
        <v>36</v>
      </c>
      <c r="BW351" s="36" t="s">
        <v>36</v>
      </c>
      <c r="BX351" s="36" t="s">
        <v>36</v>
      </c>
      <c r="BY351" s="25" t="s">
        <v>36</v>
      </c>
      <c r="BZ351" s="25" t="s">
        <v>36</v>
      </c>
      <c r="CA351" s="25" t="s">
        <v>36</v>
      </c>
      <c r="CB351" s="25" t="s">
        <v>36</v>
      </c>
      <c r="CC351" s="25" t="s">
        <v>36</v>
      </c>
      <c r="CD351" s="25" t="s">
        <v>36</v>
      </c>
      <c r="CE351" s="25" t="s">
        <v>36</v>
      </c>
      <c r="CF351" s="25" t="s">
        <v>36</v>
      </c>
      <c r="CG351" s="25" t="s">
        <v>36</v>
      </c>
      <c r="CH351" s="25" t="s">
        <v>36</v>
      </c>
      <c r="CI351" s="25" t="s">
        <v>36</v>
      </c>
      <c r="CJ351" s="4"/>
      <c r="CK351" s="4"/>
      <c r="CL351" s="4"/>
      <c r="CM351" s="4"/>
      <c r="CN351" s="4"/>
      <c r="CO351" s="4"/>
      <c r="CP351" s="4"/>
      <c r="CQ351" s="4"/>
      <c r="CR351" s="4"/>
      <c r="CS351" s="4"/>
      <c r="CT351" s="4"/>
      <c r="CU351" s="4"/>
      <c r="CV351" s="4"/>
      <c r="CW351" s="4"/>
      <c r="CX351" s="4"/>
      <c r="CY351" s="4"/>
      <c r="CZ351" s="4"/>
    </row>
    <row r="352" s="567" customFormat="true" ht="15" customHeight="true" x14ac:dyDescent="0.2">
      <c r="B352" s="566"/>
      <c r="AJ352" s="364"/>
      <c r="AK352" s="364"/>
      <c r="AL352" s="364"/>
      <c r="AM352" s="364"/>
      <c r="AN352" s="364"/>
      <c r="AO352" s="364"/>
      <c r="AP352" s="364"/>
      <c r="AQ352" s="364"/>
      <c r="AR352" s="364"/>
      <c r="AS352" s="364"/>
      <c r="AT352" s="364"/>
      <c r="AU352" s="364"/>
      <c r="AV352" s="364"/>
      <c r="AW352" s="364"/>
      <c r="AX352" s="364"/>
      <c r="AY352" s="364"/>
      <c r="AZ352" s="364"/>
      <c r="BA352" s="809"/>
      <c r="BB352" s="597" t="s">
        <v>49</v>
      </c>
      <c r="BC352" s="40" t="s">
        <v>36</v>
      </c>
      <c r="BD352" s="36" t="s">
        <v>36</v>
      </c>
      <c r="BE352" s="36" t="s">
        <v>36</v>
      </c>
      <c r="BF352" s="36" t="s">
        <v>36</v>
      </c>
      <c r="BG352" s="31" t="s">
        <v>36</v>
      </c>
      <c r="BH352" s="40" t="s">
        <v>36</v>
      </c>
      <c r="BI352" s="36" t="s">
        <v>36</v>
      </c>
      <c r="BJ352" s="36" t="s">
        <v>36</v>
      </c>
      <c r="BK352" s="36" t="s">
        <v>36</v>
      </c>
      <c r="BL352" s="31" t="s">
        <v>36</v>
      </c>
      <c r="BM352" s="40" t="s">
        <v>36</v>
      </c>
      <c r="BN352" s="36" t="s">
        <v>36</v>
      </c>
      <c r="BO352" s="36" t="s">
        <v>36</v>
      </c>
      <c r="BP352" s="36" t="s">
        <v>36</v>
      </c>
      <c r="BQ352" s="31" t="s">
        <v>36</v>
      </c>
      <c r="BR352" s="40" t="s">
        <v>36</v>
      </c>
      <c r="BS352" s="36" t="s">
        <v>36</v>
      </c>
      <c r="BT352" s="36" t="s">
        <v>36</v>
      </c>
      <c r="BU352" s="36" t="s">
        <v>36</v>
      </c>
      <c r="BV352" s="36" t="s">
        <v>36</v>
      </c>
      <c r="BW352" s="36" t="s">
        <v>36</v>
      </c>
      <c r="BX352" s="36" t="s">
        <v>36</v>
      </c>
      <c r="BY352" s="25" t="s">
        <v>36</v>
      </c>
      <c r="BZ352" s="25" t="s">
        <v>36</v>
      </c>
      <c r="CA352" s="25" t="s">
        <v>36</v>
      </c>
      <c r="CB352" s="25" t="s">
        <v>36</v>
      </c>
      <c r="CC352" s="25" t="s">
        <v>36</v>
      </c>
      <c r="CD352" s="25" t="s">
        <v>36</v>
      </c>
      <c r="CE352" s="25" t="s">
        <v>36</v>
      </c>
      <c r="CF352" s="25" t="s">
        <v>36</v>
      </c>
      <c r="CG352" s="25" t="s">
        <v>36</v>
      </c>
      <c r="CH352" s="25" t="s">
        <v>36</v>
      </c>
      <c r="CI352" s="25" t="s">
        <v>36</v>
      </c>
      <c r="CJ352" s="4"/>
      <c r="CK352" s="4"/>
      <c r="CL352" s="4"/>
      <c r="CM352" s="4"/>
      <c r="CN352" s="4"/>
      <c r="CO352" s="4"/>
      <c r="CP352" s="4"/>
      <c r="CQ352" s="4"/>
      <c r="CR352" s="4"/>
      <c r="CS352" s="4"/>
      <c r="CT352" s="4"/>
      <c r="CU352" s="4"/>
      <c r="CV352" s="4"/>
      <c r="CW352" s="4"/>
      <c r="CX352" s="4"/>
      <c r="CY352" s="4"/>
      <c r="CZ352" s="4"/>
    </row>
    <row r="353" s="567" customFormat="true" ht="15" customHeight="true" x14ac:dyDescent="0.2">
      <c r="B353" s="566"/>
      <c r="AJ353" s="364"/>
      <c r="AK353" s="364"/>
      <c r="AL353" s="364"/>
      <c r="AM353" s="364"/>
      <c r="AN353" s="364"/>
      <c r="AO353" s="364"/>
      <c r="AP353" s="364"/>
      <c r="AQ353" s="364"/>
      <c r="AR353" s="364"/>
      <c r="AS353" s="364"/>
      <c r="AT353" s="364"/>
      <c r="AU353" s="364"/>
      <c r="AV353" s="364"/>
      <c r="AW353" s="364"/>
      <c r="AX353" s="364"/>
      <c r="AY353" s="364"/>
      <c r="AZ353" s="364"/>
      <c r="BA353" s="814" t="s">
        <v>144</v>
      </c>
      <c r="BB353" s="597" t="s">
        <v>50</v>
      </c>
      <c r="BC353" s="40" t="s">
        <v>36</v>
      </c>
      <c r="BD353" s="36" t="s">
        <v>36</v>
      </c>
      <c r="BE353" s="36" t="s">
        <v>36</v>
      </c>
      <c r="BF353" s="36" t="s">
        <v>36</v>
      </c>
      <c r="BG353" s="31" t="s">
        <v>36</v>
      </c>
      <c r="BH353" s="40" t="s">
        <v>36</v>
      </c>
      <c r="BI353" s="36" t="s">
        <v>36</v>
      </c>
      <c r="BJ353" s="36" t="s">
        <v>36</v>
      </c>
      <c r="BK353" s="36" t="s">
        <v>36</v>
      </c>
      <c r="BL353" s="31" t="s">
        <v>36</v>
      </c>
      <c r="BM353" s="40" t="s">
        <v>36</v>
      </c>
      <c r="BN353" s="36" t="s">
        <v>36</v>
      </c>
      <c r="BO353" s="36" t="s">
        <v>36</v>
      </c>
      <c r="BP353" s="36" t="s">
        <v>36</v>
      </c>
      <c r="BQ353" s="31" t="s">
        <v>36</v>
      </c>
      <c r="BR353" s="40" t="s">
        <v>36</v>
      </c>
      <c r="BS353" s="36" t="s">
        <v>36</v>
      </c>
      <c r="BT353" s="36" t="s">
        <v>36</v>
      </c>
      <c r="BU353" s="36" t="s">
        <v>36</v>
      </c>
      <c r="BV353" s="36" t="s">
        <v>36</v>
      </c>
      <c r="BW353" s="36" t="s">
        <v>36</v>
      </c>
      <c r="BX353" s="36" t="s">
        <v>36</v>
      </c>
      <c r="BY353" s="25" t="s">
        <v>36</v>
      </c>
      <c r="BZ353" s="25" t="s">
        <v>36</v>
      </c>
      <c r="CA353" s="25" t="s">
        <v>36</v>
      </c>
      <c r="CB353" s="25" t="s">
        <v>36</v>
      </c>
      <c r="CC353" s="25" t="s">
        <v>36</v>
      </c>
      <c r="CD353" s="25" t="s">
        <v>36</v>
      </c>
      <c r="CE353" s="25" t="s">
        <v>36</v>
      </c>
      <c r="CF353" s="25" t="s">
        <v>36</v>
      </c>
      <c r="CG353" s="25" t="s">
        <v>36</v>
      </c>
      <c r="CH353" s="25" t="s">
        <v>36</v>
      </c>
      <c r="CI353" s="25" t="s">
        <v>36</v>
      </c>
      <c r="CJ353" s="4"/>
      <c r="CK353" s="4"/>
      <c r="CL353" s="4"/>
      <c r="CM353" s="4"/>
      <c r="CN353" s="4"/>
      <c r="CO353" s="4"/>
      <c r="CP353" s="4"/>
      <c r="CQ353" s="4"/>
      <c r="CR353" s="4"/>
      <c r="CS353" s="4"/>
      <c r="CT353" s="4"/>
      <c r="CU353" s="4"/>
      <c r="CV353" s="4"/>
      <c r="CW353" s="4"/>
      <c r="CX353" s="4"/>
      <c r="CY353" s="4"/>
      <c r="CZ353" s="4"/>
    </row>
    <row r="354" s="567" customFormat="true" ht="15" customHeight="true" x14ac:dyDescent="0.2">
      <c r="B354" s="566"/>
      <c r="AJ354" s="364"/>
      <c r="AK354" s="364"/>
      <c r="AL354" s="364"/>
      <c r="AM354" s="364"/>
      <c r="AN354" s="364"/>
      <c r="AO354" s="364"/>
      <c r="AP354" s="364"/>
      <c r="AQ354" s="364"/>
      <c r="AR354" s="364"/>
      <c r="AS354" s="364"/>
      <c r="AT354" s="364"/>
      <c r="AU354" s="364"/>
      <c r="AV354" s="364"/>
      <c r="AW354" s="364"/>
      <c r="AX354" s="364"/>
      <c r="AY354" s="364"/>
      <c r="AZ354" s="364"/>
      <c r="BA354" s="810"/>
      <c r="BB354" s="601" t="s">
        <v>49</v>
      </c>
      <c r="BC354" s="39" t="s">
        <v>36</v>
      </c>
      <c r="BD354" s="35" t="s">
        <v>36</v>
      </c>
      <c r="BE354" s="35" t="s">
        <v>36</v>
      </c>
      <c r="BF354" s="35" t="s">
        <v>36</v>
      </c>
      <c r="BG354" s="30" t="s">
        <v>36</v>
      </c>
      <c r="BH354" s="39" t="s">
        <v>36</v>
      </c>
      <c r="BI354" s="35" t="s">
        <v>36</v>
      </c>
      <c r="BJ354" s="35" t="s">
        <v>36</v>
      </c>
      <c r="BK354" s="35" t="s">
        <v>36</v>
      </c>
      <c r="BL354" s="30" t="s">
        <v>36</v>
      </c>
      <c r="BM354" s="39" t="s">
        <v>36</v>
      </c>
      <c r="BN354" s="35" t="s">
        <v>36</v>
      </c>
      <c r="BO354" s="35" t="s">
        <v>36</v>
      </c>
      <c r="BP354" s="35" t="s">
        <v>36</v>
      </c>
      <c r="BQ354" s="30" t="s">
        <v>36</v>
      </c>
      <c r="BR354" s="39" t="s">
        <v>36</v>
      </c>
      <c r="BS354" s="35" t="s">
        <v>36</v>
      </c>
      <c r="BT354" s="35" t="s">
        <v>36</v>
      </c>
      <c r="BU354" s="35" t="s">
        <v>36</v>
      </c>
      <c r="BV354" s="35" t="s">
        <v>36</v>
      </c>
      <c r="BW354" s="35" t="s">
        <v>36</v>
      </c>
      <c r="BX354" s="35" t="s">
        <v>36</v>
      </c>
      <c r="BY354" s="24" t="s">
        <v>36</v>
      </c>
      <c r="BZ354" s="24" t="s">
        <v>36</v>
      </c>
      <c r="CA354" s="24" t="s">
        <v>36</v>
      </c>
      <c r="CB354" s="24" t="s">
        <v>36</v>
      </c>
      <c r="CC354" s="24" t="s">
        <v>36</v>
      </c>
      <c r="CD354" s="24" t="s">
        <v>36</v>
      </c>
      <c r="CE354" s="24" t="s">
        <v>36</v>
      </c>
      <c r="CF354" s="24" t="s">
        <v>36</v>
      </c>
      <c r="CG354" s="24" t="s">
        <v>36</v>
      </c>
      <c r="CH354" s="24" t="s">
        <v>36</v>
      </c>
      <c r="CI354" s="24" t="s">
        <v>36</v>
      </c>
      <c r="CJ354" s="4"/>
      <c r="CK354" s="4"/>
      <c r="CL354" s="4"/>
      <c r="CM354" s="4"/>
      <c r="CN354" s="4"/>
      <c r="CO354" s="4"/>
      <c r="CP354" s="4"/>
      <c r="CQ354" s="4"/>
      <c r="CR354" s="4"/>
      <c r="CS354" s="4"/>
      <c r="CT354" s="4"/>
      <c r="CU354" s="4"/>
      <c r="CV354" s="4"/>
      <c r="CW354" s="4"/>
      <c r="CX354" s="4"/>
      <c r="CY354" s="4"/>
      <c r="CZ354" s="4"/>
    </row>
    <row r="355" s="567" customFormat="true" ht="15" customHeight="true" x14ac:dyDescent="0.2">
      <c r="B355" s="566"/>
      <c r="AJ355" s="364"/>
      <c r="AK355" s="364"/>
      <c r="AL355" s="364"/>
      <c r="AM355" s="364"/>
      <c r="AN355" s="364"/>
      <c r="AO355" s="364"/>
      <c r="AP355" s="364"/>
      <c r="AQ355" s="364"/>
      <c r="AR355" s="364"/>
      <c r="AS355" s="364"/>
      <c r="AT355" s="364"/>
      <c r="AU355" s="364"/>
      <c r="AV355" s="364"/>
      <c r="AW355" s="364"/>
      <c r="AX355" s="364"/>
      <c r="AY355" s="364"/>
      <c r="AZ355" s="364"/>
      <c r="BA355" s="391"/>
      <c r="BB355" s="331"/>
      <c r="BC355" s="455"/>
      <c r="BD355" s="455"/>
      <c r="BE355" s="455"/>
      <c r="BF355" s="455"/>
      <c r="BG355" s="455"/>
      <c r="BH355" s="455"/>
      <c r="BI355" s="455"/>
      <c r="BJ355" s="455"/>
      <c r="BK355" s="455"/>
      <c r="BL355" s="455"/>
      <c r="BM355" s="455"/>
      <c r="BN355" s="455"/>
      <c r="BO355" s="455"/>
      <c r="BP355" s="455"/>
      <c r="BQ355" s="455"/>
      <c r="BR355" s="455"/>
      <c r="BS355" s="455"/>
      <c r="BT355" s="455"/>
      <c r="BU355" s="455"/>
      <c r="BV355" s="455"/>
      <c r="BW355" s="455"/>
      <c r="BX355" s="455"/>
      <c r="BY355" s="455"/>
      <c r="BZ355" s="456"/>
      <c r="CA355" s="456"/>
      <c r="CB355" s="456"/>
      <c r="CC355" s="456"/>
      <c r="CD355" s="456"/>
      <c r="CE355" s="456"/>
      <c r="CF355" s="456"/>
      <c r="CG355" s="456"/>
      <c r="CH355" s="456"/>
      <c r="CI355" s="456"/>
      <c r="CJ355" s="456"/>
      <c r="CK355" s="456"/>
      <c r="CL355" s="456"/>
      <c r="CM355" s="456"/>
      <c r="CN355" s="456"/>
      <c r="CO355" s="456"/>
      <c r="CP355" s="456"/>
      <c r="CQ355" s="456"/>
      <c r="CR355" s="456"/>
      <c r="CS355" s="456"/>
      <c r="CT355" s="456"/>
      <c r="CU355" s="456"/>
      <c r="CV355" s="456"/>
      <c r="CW355" s="456"/>
      <c r="CX355" s="456"/>
      <c r="CY355" s="456"/>
      <c r="CZ355" s="456"/>
    </row>
    <row r="356" s="567" customFormat="true" ht="15" customHeight="true" x14ac:dyDescent="0.2">
      <c r="B356" s="566"/>
      <c r="AJ356" s="364"/>
      <c r="AK356" s="364"/>
      <c r="AL356" s="364"/>
      <c r="AM356" s="364"/>
      <c r="AN356" s="364"/>
      <c r="AO356" s="364"/>
      <c r="AP356" s="364"/>
      <c r="AQ356" s="364"/>
      <c r="AR356" s="364"/>
      <c r="AS356" s="364"/>
      <c r="AT356" s="364"/>
      <c r="AU356" s="364"/>
      <c r="AV356" s="364"/>
      <c r="AW356" s="364"/>
      <c r="AX356" s="364"/>
      <c r="AY356" s="364"/>
      <c r="AZ356" s="364"/>
      <c r="BA356" s="391"/>
      <c r="BB356" s="331"/>
      <c r="BC356" s="391"/>
      <c r="BD356" s="391"/>
      <c r="BE356" s="391"/>
      <c r="BF356" s="391"/>
      <c r="BG356" s="391"/>
      <c r="BH356" s="391"/>
      <c r="BI356" s="391"/>
      <c r="BJ356" s="391"/>
      <c r="BK356" s="391"/>
      <c r="BL356" s="391"/>
      <c r="BM356" s="391"/>
      <c r="BN356" s="391"/>
      <c r="BO356" s="391"/>
      <c r="BP356" s="391"/>
      <c r="BQ356" s="391"/>
      <c r="BR356" s="391"/>
      <c r="BS356" s="391"/>
      <c r="BT356" s="391"/>
      <c r="BU356" s="391"/>
      <c r="BV356" s="391"/>
      <c r="BW356" s="391"/>
      <c r="BX356" s="391"/>
      <c r="BY356" s="391"/>
      <c r="BZ356" s="364"/>
      <c r="CA356" s="364"/>
      <c r="CB356" s="364"/>
      <c r="CC356" s="364"/>
      <c r="CD356" s="364"/>
      <c r="CE356" s="364"/>
      <c r="CF356" s="364"/>
      <c r="CG356" s="364"/>
      <c r="CH356" s="364"/>
      <c r="CI356" s="364"/>
      <c r="CJ356" s="364"/>
      <c r="CK356" s="364"/>
      <c r="CL356" s="364"/>
      <c r="CM356" s="364"/>
      <c r="CN356" s="364"/>
      <c r="CO356" s="364"/>
      <c r="CP356" s="364"/>
      <c r="CQ356" s="364"/>
      <c r="CR356" s="364"/>
      <c r="CS356" s="364"/>
      <c r="CT356" s="364"/>
      <c r="CU356" s="364"/>
      <c r="CV356" s="364"/>
      <c r="CW356" s="364"/>
      <c r="CX356" s="364"/>
      <c r="CY356" s="364"/>
      <c r="CZ356" s="364"/>
    </row>
    <row r="357" s="327" customFormat="true" ht="15" customHeight="true" x14ac:dyDescent="0.2">
      <c r="B357" s="329"/>
      <c r="AJ357" s="364"/>
      <c r="AK357" s="364"/>
      <c r="AL357" s="364"/>
      <c r="AM357" s="364"/>
      <c r="AN357" s="364"/>
      <c r="AO357" s="364"/>
      <c r="AP357" s="364"/>
      <c r="AQ357" s="364"/>
      <c r="AR357" s="364"/>
      <c r="AS357" s="364"/>
      <c r="AT357" s="364"/>
      <c r="AU357" s="364"/>
      <c r="AV357" s="364"/>
      <c r="AW357" s="364"/>
      <c r="AX357" s="364"/>
      <c r="AY357" s="364"/>
      <c r="AZ357" s="364"/>
      <c r="BA357" s="391"/>
      <c r="BB357" s="331"/>
      <c r="BC357" s="391"/>
      <c r="BD357" s="391"/>
      <c r="BE357" s="391"/>
      <c r="BF357" s="391"/>
      <c r="BG357" s="391"/>
      <c r="BH357" s="391"/>
      <c r="BI357" s="391"/>
      <c r="BJ357" s="391"/>
      <c r="BK357" s="391"/>
      <c r="BL357" s="391"/>
      <c r="BM357" s="391"/>
      <c r="BN357" s="391"/>
      <c r="BO357" s="391"/>
      <c r="BP357" s="391"/>
      <c r="BQ357" s="391"/>
      <c r="BR357" s="391"/>
      <c r="BS357" s="391"/>
      <c r="BT357" s="391"/>
      <c r="BU357" s="391"/>
      <c r="BV357" s="391"/>
      <c r="BW357" s="391"/>
      <c r="BX357" s="391"/>
      <c r="BY357" s="391"/>
      <c r="BZ357" s="364"/>
      <c r="CA357" s="364"/>
      <c r="CB357" s="364"/>
      <c r="CC357" s="364"/>
      <c r="CD357" s="364"/>
      <c r="CE357" s="364"/>
      <c r="CF357" s="364"/>
      <c r="CG357" s="364"/>
      <c r="CH357" s="364"/>
      <c r="CI357" s="364"/>
      <c r="CJ357" s="364"/>
      <c r="CK357" s="364"/>
      <c r="CL357" s="364"/>
      <c r="CM357" s="364"/>
      <c r="CN357" s="364"/>
      <c r="CO357" s="364"/>
      <c r="CP357" s="364"/>
      <c r="CQ357" s="364"/>
      <c r="CR357" s="364"/>
      <c r="CS357" s="364"/>
      <c r="CT357" s="364"/>
      <c r="CU357" s="364"/>
      <c r="CV357" s="364"/>
      <c r="CW357" s="364"/>
      <c r="CX357" s="364"/>
      <c r="CY357" s="364"/>
      <c r="CZ357" s="364"/>
    </row>
    <row r="358" s="327" customFormat="true" ht="15" customHeight="true" x14ac:dyDescent="0.2">
      <c r="B358" s="329"/>
      <c r="AJ358" s="364"/>
      <c r="AK358" s="364"/>
      <c r="AL358" s="364"/>
      <c r="AM358" s="364"/>
      <c r="AN358" s="364"/>
      <c r="AO358" s="364"/>
      <c r="AP358" s="364"/>
      <c r="AQ358" s="364"/>
      <c r="AR358" s="364"/>
      <c r="AS358" s="364"/>
      <c r="AT358" s="364"/>
      <c r="AU358" s="364"/>
      <c r="AV358" s="364"/>
      <c r="AW358" s="364"/>
      <c r="AX358" s="364"/>
      <c r="AY358" s="364"/>
      <c r="AZ358" s="364"/>
      <c r="BA358" s="391"/>
      <c r="BB358" s="331"/>
      <c r="BC358" s="391"/>
      <c r="BD358" s="391"/>
      <c r="BE358" s="391"/>
      <c r="BF358" s="391"/>
      <c r="BG358" s="391"/>
      <c r="BH358" s="391"/>
      <c r="BI358" s="391"/>
      <c r="BJ358" s="391"/>
      <c r="BK358" s="391"/>
      <c r="BL358" s="391"/>
      <c r="BM358" s="391"/>
      <c r="BN358" s="391"/>
      <c r="BO358" s="391"/>
      <c r="BP358" s="391"/>
      <c r="BQ358" s="391"/>
      <c r="BR358" s="391"/>
      <c r="BS358" s="391"/>
      <c r="BT358" s="391"/>
      <c r="BU358" s="391"/>
      <c r="BV358" s="391"/>
      <c r="BW358" s="391"/>
      <c r="BX358" s="391"/>
      <c r="BY358" s="391"/>
      <c r="BZ358" s="364"/>
      <c r="CA358" s="364"/>
      <c r="CB358" s="364"/>
      <c r="CC358" s="364"/>
      <c r="CD358" s="364"/>
      <c r="CE358" s="364"/>
      <c r="CF358" s="364"/>
      <c r="CG358" s="364"/>
      <c r="CH358" s="364"/>
      <c r="CI358" s="364"/>
      <c r="CJ358" s="364"/>
      <c r="CK358" s="364"/>
      <c r="CL358" s="364"/>
      <c r="CM358" s="364"/>
      <c r="CN358" s="364"/>
      <c r="CO358" s="364"/>
      <c r="CP358" s="364"/>
      <c r="CQ358" s="364"/>
      <c r="CR358" s="364"/>
      <c r="CS358" s="364"/>
      <c r="CT358" s="364"/>
      <c r="CU358" s="364"/>
      <c r="CV358" s="364"/>
      <c r="CW358" s="364"/>
      <c r="CX358" s="364"/>
      <c r="CY358" s="364"/>
      <c r="CZ358" s="364"/>
    </row>
    <row r="359" s="327" customFormat="true" ht="15" customHeight="true" x14ac:dyDescent="0.2">
      <c r="B359" s="329"/>
      <c r="AJ359" s="364"/>
      <c r="AK359" s="364"/>
      <c r="AL359" s="364"/>
      <c r="AM359" s="364"/>
      <c r="AN359" s="364"/>
      <c r="AO359" s="364"/>
      <c r="AP359" s="364"/>
      <c r="AQ359" s="364"/>
      <c r="AR359" s="364"/>
      <c r="AS359" s="364"/>
      <c r="AT359" s="364"/>
      <c r="AU359" s="364"/>
      <c r="AV359" s="364"/>
      <c r="AW359" s="364"/>
      <c r="AX359" s="364"/>
      <c r="AY359" s="364"/>
      <c r="AZ359" s="364"/>
      <c r="BA359" s="391"/>
      <c r="BB359" s="331"/>
      <c r="BC359" s="391"/>
      <c r="BD359" s="391"/>
      <c r="BE359" s="391"/>
      <c r="BF359" s="391"/>
      <c r="BG359" s="391"/>
      <c r="BH359" s="391"/>
      <c r="BI359" s="391"/>
      <c r="BJ359" s="391"/>
      <c r="BK359" s="391"/>
      <c r="BL359" s="391"/>
      <c r="BM359" s="391"/>
      <c r="BN359" s="391"/>
      <c r="BO359" s="391"/>
      <c r="BP359" s="391"/>
      <c r="BQ359" s="391"/>
      <c r="BR359" s="391"/>
      <c r="BS359" s="391"/>
      <c r="BT359" s="391"/>
      <c r="BU359" s="391"/>
      <c r="BV359" s="391"/>
      <c r="BW359" s="391"/>
      <c r="BX359" s="391"/>
      <c r="BY359" s="391"/>
      <c r="BZ359" s="364"/>
      <c r="CA359" s="364"/>
      <c r="CB359" s="364"/>
      <c r="CC359" s="364"/>
      <c r="CD359" s="364"/>
      <c r="CE359" s="364"/>
      <c r="CF359" s="364"/>
      <c r="CG359" s="364"/>
      <c r="CH359" s="364"/>
      <c r="CI359" s="364"/>
      <c r="CJ359" s="364"/>
      <c r="CK359" s="364"/>
      <c r="CL359" s="364"/>
      <c r="CM359" s="364"/>
      <c r="CN359" s="364"/>
      <c r="CO359" s="364"/>
      <c r="CP359" s="364"/>
      <c r="CQ359" s="364"/>
      <c r="CR359" s="364"/>
      <c r="CS359" s="364"/>
      <c r="CT359" s="364"/>
      <c r="CU359" s="364"/>
      <c r="CV359" s="364"/>
      <c r="CW359" s="364"/>
      <c r="CX359" s="364"/>
      <c r="CY359" s="364"/>
      <c r="CZ359" s="364"/>
    </row>
    <row r="360" s="327" customFormat="true" ht="15" customHeight="true" x14ac:dyDescent="0.2">
      <c r="B360" s="329"/>
      <c r="AJ360" s="364"/>
      <c r="AK360" s="364"/>
      <c r="AL360" s="364"/>
      <c r="AM360" s="364"/>
      <c r="AN360" s="364"/>
      <c r="AO360" s="364"/>
      <c r="AP360" s="364"/>
      <c r="AQ360" s="364"/>
      <c r="AR360" s="364"/>
      <c r="AS360" s="364"/>
      <c r="AT360" s="364"/>
      <c r="AU360" s="364"/>
      <c r="AV360" s="364"/>
      <c r="AW360" s="364"/>
      <c r="AX360" s="364"/>
      <c r="AY360" s="364"/>
      <c r="AZ360" s="364"/>
      <c r="BA360" s="391"/>
      <c r="BB360" s="331"/>
      <c r="BC360" s="391"/>
      <c r="BD360" s="391"/>
      <c r="BE360" s="391"/>
      <c r="BF360" s="391"/>
      <c r="BG360" s="391"/>
      <c r="BH360" s="391"/>
      <c r="BI360" s="391"/>
      <c r="BJ360" s="391"/>
      <c r="BK360" s="391"/>
      <c r="BL360" s="391"/>
      <c r="BM360" s="391"/>
      <c r="BN360" s="391"/>
      <c r="BO360" s="391"/>
      <c r="BP360" s="391"/>
      <c r="BQ360" s="391"/>
      <c r="BR360" s="391"/>
      <c r="BS360" s="391"/>
      <c r="BT360" s="391"/>
      <c r="BU360" s="391"/>
      <c r="BV360" s="391"/>
      <c r="BW360" s="391"/>
      <c r="BX360" s="391"/>
      <c r="BY360" s="391"/>
      <c r="BZ360" s="364"/>
      <c r="CA360" s="364"/>
      <c r="CB360" s="364"/>
      <c r="CC360" s="364"/>
      <c r="CD360" s="364"/>
      <c r="CE360" s="364"/>
      <c r="CF360" s="364"/>
      <c r="CG360" s="364"/>
      <c r="CH360" s="364"/>
      <c r="CI360" s="364"/>
      <c r="CJ360" s="364"/>
      <c r="CK360" s="364"/>
      <c r="CL360" s="364"/>
      <c r="CM360" s="364"/>
      <c r="CN360" s="364"/>
      <c r="CO360" s="364"/>
      <c r="CP360" s="364"/>
      <c r="CQ360" s="364"/>
      <c r="CR360" s="364"/>
      <c r="CS360" s="364"/>
      <c r="CT360" s="364"/>
      <c r="CU360" s="364"/>
      <c r="CV360" s="364"/>
      <c r="CW360" s="364"/>
      <c r="CX360" s="364"/>
      <c r="CY360" s="364"/>
      <c r="CZ360" s="364"/>
    </row>
    <row r="361" s="327" customFormat="true" ht="15" customHeight="true" x14ac:dyDescent="0.2">
      <c r="B361" s="329"/>
      <c r="AJ361" s="364"/>
      <c r="AK361" s="364"/>
      <c r="AL361" s="364"/>
      <c r="AM361" s="364"/>
      <c r="AN361" s="364"/>
      <c r="AO361" s="364"/>
      <c r="AP361" s="364"/>
      <c r="AQ361" s="364"/>
      <c r="AR361" s="364"/>
      <c r="AS361" s="364"/>
      <c r="AT361" s="364"/>
      <c r="AU361" s="364"/>
      <c r="AV361" s="364"/>
      <c r="AW361" s="364"/>
      <c r="AX361" s="364"/>
      <c r="AY361" s="364"/>
      <c r="AZ361" s="364"/>
      <c r="BA361" s="391"/>
      <c r="BB361" s="331"/>
      <c r="BC361" s="391"/>
      <c r="BD361" s="391"/>
      <c r="BE361" s="391"/>
      <c r="BF361" s="391"/>
      <c r="BG361" s="391"/>
      <c r="BH361" s="391"/>
      <c r="BI361" s="391"/>
      <c r="BJ361" s="391"/>
      <c r="BK361" s="391"/>
      <c r="BL361" s="391"/>
      <c r="BM361" s="391"/>
      <c r="BN361" s="391"/>
      <c r="BO361" s="391"/>
      <c r="BP361" s="391"/>
      <c r="BQ361" s="391"/>
      <c r="BR361" s="391"/>
      <c r="BS361" s="391"/>
      <c r="BT361" s="391"/>
      <c r="BU361" s="391"/>
      <c r="BV361" s="391"/>
      <c r="BW361" s="391"/>
      <c r="BX361" s="391"/>
      <c r="BY361" s="391"/>
      <c r="BZ361" s="364"/>
      <c r="CA361" s="364"/>
      <c r="CB361" s="364"/>
      <c r="CC361" s="364"/>
      <c r="CD361" s="364"/>
      <c r="CE361" s="364"/>
      <c r="CF361" s="364"/>
      <c r="CG361" s="364"/>
      <c r="CH361" s="364"/>
      <c r="CI361" s="364"/>
      <c r="CJ361" s="364"/>
      <c r="CK361" s="364"/>
      <c r="CL361" s="364"/>
      <c r="CM361" s="364"/>
      <c r="CN361" s="364"/>
      <c r="CO361" s="364"/>
      <c r="CP361" s="364"/>
      <c r="CQ361" s="364"/>
      <c r="CR361" s="364"/>
      <c r="CS361" s="364"/>
      <c r="CT361" s="364"/>
      <c r="CU361" s="364"/>
      <c r="CV361" s="364"/>
      <c r="CW361" s="364"/>
      <c r="CX361" s="364"/>
      <c r="CY361" s="364"/>
      <c r="CZ361" s="364"/>
    </row>
    <row r="362" s="327" customFormat="true" ht="15" customHeight="true" x14ac:dyDescent="0.2">
      <c r="B362" s="329"/>
      <c r="AJ362" s="364"/>
      <c r="AK362" s="364"/>
      <c r="AL362" s="364"/>
      <c r="AM362" s="364"/>
      <c r="AN362" s="364"/>
      <c r="AO362" s="364"/>
      <c r="AP362" s="364"/>
      <c r="AQ362" s="364"/>
      <c r="AR362" s="364"/>
      <c r="AS362" s="364"/>
      <c r="AT362" s="364"/>
      <c r="AU362" s="364"/>
      <c r="AV362" s="364"/>
      <c r="AW362" s="364"/>
      <c r="AX362" s="364"/>
      <c r="AY362" s="364"/>
      <c r="AZ362" s="364"/>
      <c r="BA362" s="391"/>
      <c r="BB362" s="331"/>
      <c r="BC362" s="391"/>
      <c r="BD362" s="391"/>
      <c r="BE362" s="391"/>
      <c r="BF362" s="391"/>
      <c r="BG362" s="391"/>
      <c r="BH362" s="391"/>
      <c r="BI362" s="391"/>
      <c r="BJ362" s="391"/>
      <c r="BK362" s="391"/>
      <c r="BL362" s="391"/>
      <c r="BM362" s="391"/>
      <c r="BN362" s="391"/>
      <c r="BO362" s="391"/>
      <c r="BP362" s="391"/>
      <c r="BQ362" s="391"/>
      <c r="BR362" s="391"/>
      <c r="BS362" s="391"/>
      <c r="BT362" s="391"/>
      <c r="BU362" s="391"/>
      <c r="BV362" s="391"/>
      <c r="BW362" s="391"/>
      <c r="BX362" s="391"/>
      <c r="BY362" s="391"/>
      <c r="BZ362" s="364"/>
      <c r="CA362" s="364"/>
      <c r="CB362" s="364"/>
      <c r="CC362" s="364"/>
      <c r="CD362" s="364"/>
      <c r="CE362" s="364"/>
      <c r="CF362" s="364"/>
      <c r="CG362" s="364"/>
      <c r="CH362" s="364"/>
      <c r="CI362" s="364"/>
      <c r="CJ362" s="364"/>
      <c r="CK362" s="364"/>
      <c r="CL362" s="364"/>
      <c r="CM362" s="364"/>
      <c r="CN362" s="364"/>
      <c r="CO362" s="364"/>
      <c r="CP362" s="364"/>
      <c r="CQ362" s="364"/>
      <c r="CR362" s="364"/>
      <c r="CS362" s="364"/>
      <c r="CT362" s="364"/>
      <c r="CU362" s="364"/>
      <c r="CV362" s="364"/>
      <c r="CW362" s="364"/>
      <c r="CX362" s="364"/>
      <c r="CY362" s="364"/>
      <c r="CZ362" s="364"/>
    </row>
    <row r="363" s="327" customFormat="true" ht="15" customHeight="true" x14ac:dyDescent="0.2">
      <c r="B363" s="329"/>
      <c r="AJ363" s="364"/>
      <c r="AK363" s="364"/>
      <c r="AL363" s="364"/>
      <c r="AM363" s="364"/>
      <c r="AN363" s="364"/>
      <c r="AO363" s="364"/>
      <c r="AP363" s="364"/>
      <c r="AQ363" s="364"/>
      <c r="AR363" s="364"/>
      <c r="AS363" s="364"/>
      <c r="AT363" s="364"/>
      <c r="AU363" s="364"/>
      <c r="AV363" s="364"/>
      <c r="AW363" s="364"/>
      <c r="AX363" s="364"/>
      <c r="AY363" s="364"/>
      <c r="AZ363" s="364"/>
      <c r="BA363" s="391"/>
      <c r="BB363" s="331"/>
      <c r="BC363" s="391"/>
      <c r="BD363" s="391"/>
      <c r="BE363" s="391"/>
      <c r="BF363" s="391"/>
      <c r="BG363" s="391"/>
      <c r="BH363" s="391"/>
      <c r="BI363" s="391"/>
      <c r="BJ363" s="391"/>
      <c r="BK363" s="391"/>
      <c r="BL363" s="391"/>
      <c r="BM363" s="391"/>
      <c r="BN363" s="391"/>
      <c r="BO363" s="391"/>
      <c r="BP363" s="391"/>
      <c r="BQ363" s="391"/>
      <c r="BR363" s="391"/>
      <c r="BS363" s="391"/>
      <c r="BT363" s="391"/>
      <c r="BU363" s="391"/>
      <c r="BV363" s="391"/>
      <c r="BW363" s="391"/>
      <c r="BX363" s="391"/>
      <c r="BY363" s="391"/>
      <c r="BZ363" s="364"/>
      <c r="CA363" s="364"/>
      <c r="CB363" s="364"/>
      <c r="CC363" s="364"/>
      <c r="CD363" s="364"/>
      <c r="CE363" s="364"/>
      <c r="CF363" s="364"/>
      <c r="CG363" s="364"/>
      <c r="CH363" s="364"/>
      <c r="CI363" s="364"/>
      <c r="CJ363" s="364"/>
      <c r="CK363" s="364"/>
      <c r="CL363" s="364"/>
      <c r="CM363" s="364"/>
      <c r="CN363" s="364"/>
      <c r="CO363" s="364"/>
      <c r="CP363" s="364"/>
      <c r="CQ363" s="364"/>
      <c r="CR363" s="364"/>
      <c r="CS363" s="364"/>
      <c r="CT363" s="364"/>
      <c r="CU363" s="364"/>
      <c r="CV363" s="364"/>
      <c r="CW363" s="364"/>
      <c r="CX363" s="364"/>
      <c r="CY363" s="364"/>
      <c r="CZ363" s="364"/>
    </row>
    <row r="364" s="327" customFormat="true" ht="15" customHeight="true" x14ac:dyDescent="0.2">
      <c r="B364" s="329"/>
      <c r="AJ364" s="364"/>
      <c r="AK364" s="364"/>
      <c r="AL364" s="364"/>
      <c r="AM364" s="364"/>
      <c r="AN364" s="364"/>
      <c r="AO364" s="364"/>
      <c r="AP364" s="364"/>
      <c r="AQ364" s="364"/>
      <c r="AR364" s="364"/>
      <c r="AS364" s="364"/>
      <c r="AT364" s="364"/>
      <c r="AU364" s="364"/>
      <c r="AV364" s="364"/>
      <c r="AW364" s="364"/>
      <c r="AX364" s="364"/>
      <c r="AY364" s="364"/>
      <c r="AZ364" s="364"/>
      <c r="BA364" s="391"/>
      <c r="BB364" s="331"/>
      <c r="BC364" s="391"/>
      <c r="BD364" s="391"/>
      <c r="BE364" s="391"/>
      <c r="BF364" s="391"/>
      <c r="BG364" s="391"/>
      <c r="BH364" s="391"/>
      <c r="BI364" s="391"/>
      <c r="BJ364" s="391"/>
      <c r="BK364" s="391"/>
      <c r="BL364" s="391"/>
      <c r="BM364" s="391"/>
      <c r="BN364" s="391"/>
      <c r="BO364" s="391"/>
      <c r="BP364" s="391"/>
      <c r="BQ364" s="391"/>
      <c r="BR364" s="391"/>
      <c r="BS364" s="391"/>
      <c r="BT364" s="391"/>
      <c r="BU364" s="391"/>
      <c r="BV364" s="391"/>
      <c r="BW364" s="391"/>
      <c r="BX364" s="391"/>
      <c r="BY364" s="391"/>
      <c r="BZ364" s="364"/>
      <c r="CA364" s="364"/>
      <c r="CB364" s="364"/>
      <c r="CC364" s="364"/>
      <c r="CD364" s="364"/>
      <c r="CE364" s="364"/>
      <c r="CF364" s="364"/>
      <c r="CG364" s="364"/>
      <c r="CH364" s="364"/>
      <c r="CI364" s="364"/>
      <c r="CJ364" s="364"/>
      <c r="CK364" s="364"/>
      <c r="CL364" s="364"/>
      <c r="CM364" s="364"/>
      <c r="CN364" s="364"/>
      <c r="CO364" s="364"/>
      <c r="CP364" s="364"/>
      <c r="CQ364" s="364"/>
      <c r="CR364" s="364"/>
      <c r="CS364" s="364"/>
      <c r="CT364" s="364"/>
      <c r="CU364" s="364"/>
      <c r="CV364" s="364"/>
      <c r="CW364" s="364"/>
      <c r="CX364" s="364"/>
      <c r="CY364" s="364"/>
      <c r="CZ364" s="364"/>
    </row>
    <row r="365" s="327" customFormat="true" ht="15" customHeight="true" x14ac:dyDescent="0.2">
      <c r="B365" s="329"/>
      <c r="AJ365" s="364"/>
      <c r="AK365" s="364"/>
      <c r="AL365" s="364"/>
      <c r="AM365" s="364"/>
      <c r="AN365" s="364"/>
      <c r="AO365" s="364"/>
      <c r="AP365" s="364"/>
      <c r="AQ365" s="364"/>
      <c r="AR365" s="364"/>
      <c r="AS365" s="364"/>
      <c r="AT365" s="364"/>
      <c r="AU365" s="364"/>
      <c r="AV365" s="364"/>
      <c r="AW365" s="364"/>
      <c r="AX365" s="364"/>
      <c r="AY365" s="364"/>
      <c r="AZ365" s="364"/>
      <c r="BA365" s="391"/>
      <c r="BB365" s="331"/>
      <c r="BC365" s="391"/>
      <c r="BD365" s="391"/>
      <c r="BE365" s="391"/>
      <c r="BF365" s="391"/>
      <c r="BG365" s="391"/>
      <c r="BH365" s="391"/>
      <c r="BI365" s="391"/>
      <c r="BJ365" s="391"/>
      <c r="BK365" s="391"/>
      <c r="BL365" s="391"/>
      <c r="BM365" s="391"/>
      <c r="BN365" s="391"/>
      <c r="BO365" s="391"/>
      <c r="BP365" s="391"/>
      <c r="BQ365" s="391"/>
      <c r="BR365" s="391"/>
      <c r="BS365" s="391"/>
      <c r="BT365" s="391"/>
      <c r="BU365" s="391"/>
      <c r="BV365" s="391"/>
      <c r="BW365" s="391"/>
      <c r="BX365" s="391"/>
      <c r="BY365" s="391"/>
      <c r="BZ365" s="364"/>
      <c r="CA365" s="364"/>
      <c r="CB365" s="364"/>
      <c r="CC365" s="364"/>
      <c r="CD365" s="364"/>
      <c r="CE365" s="364"/>
      <c r="CF365" s="364"/>
      <c r="CG365" s="364"/>
      <c r="CH365" s="364"/>
      <c r="CI365" s="364"/>
      <c r="CJ365" s="364"/>
      <c r="CK365" s="364"/>
      <c r="CL365" s="364"/>
      <c r="CM365" s="364"/>
      <c r="CN365" s="364"/>
      <c r="CO365" s="364"/>
      <c r="CP365" s="364"/>
      <c r="CQ365" s="364"/>
      <c r="CR365" s="364"/>
      <c r="CS365" s="364"/>
      <c r="CT365" s="364"/>
      <c r="CU365" s="364"/>
      <c r="CV365" s="364"/>
      <c r="CW365" s="364"/>
      <c r="CX365" s="364"/>
      <c r="CY365" s="364"/>
      <c r="CZ365" s="364"/>
    </row>
    <row r="366" s="327" customFormat="true" ht="15" customHeight="true" x14ac:dyDescent="0.2">
      <c r="B366" s="329"/>
      <c r="AJ366" s="364"/>
      <c r="AK366" s="364"/>
      <c r="AL366" s="364"/>
      <c r="AM366" s="364"/>
      <c r="AN366" s="364"/>
      <c r="AO366" s="364"/>
      <c r="AP366" s="364"/>
      <c r="AQ366" s="364"/>
      <c r="AR366" s="364"/>
      <c r="AS366" s="364"/>
      <c r="AT366" s="364"/>
      <c r="AU366" s="364"/>
      <c r="AV366" s="364"/>
      <c r="AW366" s="364"/>
      <c r="AX366" s="364"/>
      <c r="AY366" s="364"/>
      <c r="AZ366" s="364"/>
      <c r="BA366" s="391"/>
      <c r="BB366" s="331"/>
      <c r="BC366" s="391"/>
      <c r="BD366" s="391"/>
      <c r="BE366" s="391"/>
      <c r="BF366" s="391"/>
      <c r="BG366" s="391"/>
      <c r="BH366" s="391"/>
      <c r="BI366" s="391"/>
      <c r="BJ366" s="391"/>
      <c r="BK366" s="391"/>
      <c r="BL366" s="391"/>
      <c r="BM366" s="391"/>
      <c r="BN366" s="391"/>
      <c r="BO366" s="391"/>
      <c r="BP366" s="391"/>
      <c r="BQ366" s="391"/>
      <c r="BR366" s="391"/>
      <c r="BS366" s="391"/>
      <c r="BT366" s="391"/>
      <c r="BU366" s="391"/>
      <c r="BV366" s="391"/>
      <c r="BW366" s="391"/>
      <c r="BX366" s="391"/>
      <c r="BY366" s="391"/>
      <c r="BZ366" s="364"/>
      <c r="CA366" s="364"/>
      <c r="CB366" s="364"/>
      <c r="CC366" s="364"/>
      <c r="CD366" s="364"/>
      <c r="CE366" s="364"/>
      <c r="CF366" s="364"/>
      <c r="CG366" s="364"/>
      <c r="CH366" s="364"/>
      <c r="CI366" s="364"/>
      <c r="CJ366" s="364"/>
      <c r="CK366" s="364"/>
      <c r="CL366" s="364"/>
      <c r="CM366" s="364"/>
      <c r="CN366" s="364"/>
      <c r="CO366" s="364"/>
      <c r="CP366" s="364"/>
      <c r="CQ366" s="364"/>
      <c r="CR366" s="364"/>
      <c r="CS366" s="364"/>
      <c r="CT366" s="364"/>
      <c r="CU366" s="364"/>
      <c r="CV366" s="364"/>
      <c r="CW366" s="364"/>
      <c r="CX366" s="364"/>
      <c r="CY366" s="364"/>
      <c r="CZ366" s="364"/>
    </row>
    <row r="367" s="327" customFormat="true" ht="15" customHeight="true" x14ac:dyDescent="0.2">
      <c r="B367" s="329"/>
      <c r="AJ367" s="364"/>
      <c r="AK367" s="364"/>
      <c r="AL367" s="364"/>
      <c r="AM367" s="364"/>
      <c r="AN367" s="364"/>
      <c r="AO367" s="364"/>
      <c r="AP367" s="364"/>
      <c r="AQ367" s="364"/>
      <c r="AR367" s="364"/>
      <c r="AS367" s="364"/>
      <c r="AT367" s="364"/>
      <c r="AU367" s="364"/>
      <c r="AV367" s="364"/>
      <c r="AW367" s="364"/>
      <c r="AX367" s="364"/>
      <c r="AY367" s="364"/>
      <c r="AZ367" s="364"/>
      <c r="BA367" s="391"/>
      <c r="BB367" s="331"/>
      <c r="BC367" s="391"/>
      <c r="BD367" s="391"/>
      <c r="BE367" s="391"/>
      <c r="BF367" s="391"/>
      <c r="BG367" s="391"/>
      <c r="BH367" s="391"/>
      <c r="BI367" s="391"/>
      <c r="BJ367" s="391"/>
      <c r="BK367" s="391"/>
      <c r="BL367" s="391"/>
      <c r="BM367" s="391"/>
      <c r="BN367" s="391"/>
      <c r="BO367" s="391"/>
      <c r="BP367" s="391"/>
      <c r="BQ367" s="391"/>
      <c r="BR367" s="391"/>
      <c r="BS367" s="391"/>
      <c r="BT367" s="391"/>
      <c r="BU367" s="391"/>
      <c r="BV367" s="391"/>
      <c r="BW367" s="391"/>
      <c r="BX367" s="391"/>
      <c r="BY367" s="391"/>
      <c r="BZ367" s="364"/>
      <c r="CA367" s="364"/>
      <c r="CB367" s="364"/>
      <c r="CC367" s="364"/>
      <c r="CD367" s="364"/>
      <c r="CE367" s="364"/>
      <c r="CF367" s="364"/>
      <c r="CG367" s="364"/>
      <c r="CH367" s="364"/>
      <c r="CI367" s="364"/>
      <c r="CJ367" s="364"/>
      <c r="CK367" s="364"/>
      <c r="CL367" s="364"/>
      <c r="CM367" s="364"/>
      <c r="CN367" s="364"/>
      <c r="CO367" s="364"/>
      <c r="CP367" s="364"/>
      <c r="CQ367" s="364"/>
      <c r="CR367" s="364"/>
      <c r="CS367" s="364"/>
      <c r="CT367" s="364"/>
      <c r="CU367" s="364"/>
      <c r="CV367" s="364"/>
      <c r="CW367" s="364"/>
      <c r="CX367" s="364"/>
      <c r="CY367" s="364"/>
      <c r="CZ367" s="364"/>
    </row>
    <row r="368" s="327" customFormat="true" ht="15" customHeight="true" x14ac:dyDescent="0.2">
      <c r="B368" s="329"/>
      <c r="AJ368" s="364"/>
      <c r="AK368" s="364"/>
      <c r="AL368" s="364"/>
      <c r="AM368" s="364"/>
      <c r="AN368" s="364"/>
      <c r="AO368" s="364"/>
      <c r="AP368" s="364"/>
      <c r="AQ368" s="364"/>
      <c r="AR368" s="364"/>
      <c r="AS368" s="364"/>
      <c r="AT368" s="364"/>
      <c r="AU368" s="364"/>
      <c r="AV368" s="364"/>
      <c r="AW368" s="364"/>
      <c r="AX368" s="364"/>
      <c r="AY368" s="364"/>
      <c r="AZ368" s="364"/>
      <c r="BA368" s="391"/>
      <c r="BB368" s="331"/>
      <c r="BC368" s="391"/>
      <c r="BD368" s="391"/>
      <c r="BE368" s="391"/>
      <c r="BF368" s="391"/>
      <c r="BG368" s="391"/>
      <c r="BH368" s="391"/>
      <c r="BI368" s="391"/>
      <c r="BJ368" s="391"/>
      <c r="BK368" s="391"/>
      <c r="BL368" s="391"/>
      <c r="BM368" s="391"/>
      <c r="BN368" s="391"/>
      <c r="BO368" s="391"/>
      <c r="BP368" s="391"/>
      <c r="BQ368" s="391"/>
      <c r="BR368" s="391"/>
      <c r="BS368" s="391"/>
      <c r="BT368" s="391"/>
      <c r="BU368" s="391"/>
      <c r="BV368" s="391"/>
      <c r="BW368" s="391"/>
      <c r="BX368" s="391"/>
      <c r="BY368" s="391"/>
      <c r="BZ368" s="364"/>
      <c r="CA368" s="364"/>
      <c r="CB368" s="364"/>
      <c r="CC368" s="364"/>
      <c r="CD368" s="364"/>
      <c r="CE368" s="364"/>
      <c r="CF368" s="364"/>
      <c r="CG368" s="364"/>
      <c r="CH368" s="364"/>
      <c r="CI368" s="364"/>
      <c r="CJ368" s="364"/>
      <c r="CK368" s="364"/>
      <c r="CL368" s="364"/>
      <c r="CM368" s="364"/>
      <c r="CN368" s="364"/>
      <c r="CO368" s="364"/>
      <c r="CP368" s="364"/>
      <c r="CQ368" s="364"/>
      <c r="CR368" s="364"/>
      <c r="CS368" s="364"/>
      <c r="CT368" s="364"/>
      <c r="CU368" s="364"/>
      <c r="CV368" s="364"/>
      <c r="CW368" s="364"/>
      <c r="CX368" s="364"/>
      <c r="CY368" s="364"/>
      <c r="CZ368" s="364"/>
    </row>
    <row r="369" s="327" customFormat="true" ht="15" customHeight="true" x14ac:dyDescent="0.2">
      <c r="B369" s="329"/>
      <c r="AJ369" s="364"/>
      <c r="AK369" s="364"/>
      <c r="AL369" s="364"/>
      <c r="AM369" s="364"/>
      <c r="AN369" s="364"/>
      <c r="AO369" s="364"/>
      <c r="AP369" s="364"/>
      <c r="AQ369" s="364"/>
      <c r="AR369" s="364"/>
      <c r="AS369" s="364"/>
      <c r="AT369" s="364"/>
      <c r="AU369" s="364"/>
      <c r="AV369" s="364"/>
      <c r="AW369" s="364"/>
      <c r="AX369" s="364"/>
      <c r="AY369" s="364"/>
      <c r="AZ369" s="364"/>
      <c r="BA369" s="391"/>
      <c r="BB369" s="331"/>
      <c r="BC369" s="391"/>
      <c r="BD369" s="391"/>
      <c r="BE369" s="391"/>
      <c r="BF369" s="391"/>
      <c r="BG369" s="391"/>
      <c r="BH369" s="391"/>
      <c r="BI369" s="391"/>
      <c r="BJ369" s="391"/>
      <c r="BK369" s="391"/>
      <c r="BL369" s="391"/>
      <c r="BM369" s="391"/>
      <c r="BN369" s="391"/>
      <c r="BO369" s="391"/>
      <c r="BP369" s="391"/>
      <c r="BQ369" s="391"/>
      <c r="BR369" s="391"/>
      <c r="BS369" s="391"/>
      <c r="BT369" s="391"/>
      <c r="BU369" s="391"/>
      <c r="BV369" s="391"/>
      <c r="BW369" s="391"/>
      <c r="BX369" s="391"/>
      <c r="BY369" s="391"/>
      <c r="BZ369" s="364"/>
      <c r="CA369" s="364"/>
      <c r="CB369" s="364"/>
      <c r="CC369" s="364"/>
      <c r="CD369" s="364"/>
      <c r="CE369" s="364"/>
      <c r="CF369" s="364"/>
      <c r="CG369" s="364"/>
      <c r="CH369" s="364"/>
      <c r="CI369" s="364"/>
      <c r="CJ369" s="364"/>
      <c r="CK369" s="364"/>
      <c r="CL369" s="364"/>
      <c r="CM369" s="364"/>
      <c r="CN369" s="364"/>
      <c r="CO369" s="364"/>
      <c r="CP369" s="364"/>
      <c r="CQ369" s="364"/>
      <c r="CR369" s="364"/>
      <c r="CS369" s="364"/>
      <c r="CT369" s="364"/>
      <c r="CU369" s="364"/>
      <c r="CV369" s="364"/>
      <c r="CW369" s="364"/>
      <c r="CX369" s="364"/>
      <c r="CY369" s="364"/>
      <c r="CZ369" s="364"/>
    </row>
    <row r="370" s="327" customFormat="true" ht="15" customHeight="true" x14ac:dyDescent="0.2">
      <c r="B370" s="329"/>
      <c r="AJ370" s="364"/>
      <c r="AK370" s="364"/>
      <c r="AL370" s="364"/>
      <c r="AM370" s="364"/>
      <c r="AN370" s="364"/>
      <c r="AO370" s="364"/>
      <c r="AP370" s="364"/>
      <c r="AQ370" s="364"/>
      <c r="AR370" s="364"/>
      <c r="AS370" s="364"/>
      <c r="AT370" s="364"/>
      <c r="AU370" s="364"/>
      <c r="AV370" s="364"/>
      <c r="AW370" s="364"/>
      <c r="AX370" s="364"/>
      <c r="AY370" s="364"/>
      <c r="AZ370" s="364"/>
      <c r="BA370" s="391"/>
      <c r="BB370" s="331"/>
      <c r="BC370" s="391"/>
      <c r="BD370" s="391"/>
      <c r="BE370" s="391"/>
      <c r="BF370" s="391"/>
      <c r="BG370" s="391"/>
      <c r="BH370" s="391"/>
      <c r="BI370" s="391"/>
      <c r="BJ370" s="391"/>
      <c r="BK370" s="391"/>
      <c r="BL370" s="391"/>
      <c r="BM370" s="391"/>
      <c r="BN370" s="391"/>
      <c r="BO370" s="391"/>
      <c r="BP370" s="391"/>
      <c r="BQ370" s="391"/>
      <c r="BR370" s="391"/>
      <c r="BS370" s="391"/>
      <c r="BT370" s="391"/>
      <c r="BU370" s="391"/>
      <c r="BV370" s="391"/>
      <c r="BW370" s="391"/>
      <c r="BX370" s="391"/>
      <c r="BY370" s="391"/>
      <c r="BZ370" s="364"/>
      <c r="CA370" s="364"/>
      <c r="CB370" s="364"/>
      <c r="CC370" s="364"/>
      <c r="CD370" s="364"/>
      <c r="CE370" s="364"/>
      <c r="CF370" s="364"/>
      <c r="CG370" s="364"/>
      <c r="CH370" s="364"/>
      <c r="CI370" s="364"/>
      <c r="CJ370" s="364"/>
      <c r="CK370" s="364"/>
      <c r="CL370" s="364"/>
      <c r="CM370" s="364"/>
      <c r="CN370" s="364"/>
      <c r="CO370" s="364"/>
      <c r="CP370" s="364"/>
      <c r="CQ370" s="364"/>
      <c r="CR370" s="364"/>
      <c r="CS370" s="364"/>
      <c r="CT370" s="364"/>
      <c r="CU370" s="364"/>
      <c r="CV370" s="364"/>
      <c r="CW370" s="364"/>
      <c r="CX370" s="364"/>
      <c r="CY370" s="364"/>
      <c r="CZ370" s="364"/>
    </row>
    <row r="371" s="327" customFormat="true" ht="15" customHeight="true" x14ac:dyDescent="0.2">
      <c r="B371" s="329"/>
      <c r="AJ371" s="364"/>
      <c r="AK371" s="364"/>
      <c r="AL371" s="364"/>
      <c r="AM371" s="364"/>
      <c r="AN371" s="364"/>
      <c r="AO371" s="364"/>
      <c r="AP371" s="364"/>
      <c r="AQ371" s="364"/>
      <c r="AR371" s="364"/>
      <c r="AS371" s="364"/>
      <c r="AT371" s="364"/>
      <c r="AU371" s="364"/>
      <c r="AV371" s="364"/>
      <c r="AW371" s="364"/>
      <c r="AX371" s="364"/>
      <c r="AY371" s="364"/>
      <c r="AZ371" s="364"/>
      <c r="BA371" s="391"/>
      <c r="BB371" s="331"/>
      <c r="BC371" s="391"/>
      <c r="BD371" s="391"/>
      <c r="BE371" s="391"/>
      <c r="BF371" s="391"/>
      <c r="BG371" s="391"/>
      <c r="BH371" s="391"/>
      <c r="BI371" s="391"/>
      <c r="BJ371" s="391"/>
      <c r="BK371" s="391"/>
      <c r="BL371" s="391"/>
      <c r="BM371" s="391"/>
      <c r="BN371" s="391"/>
      <c r="BO371" s="391"/>
      <c r="BP371" s="391"/>
      <c r="BQ371" s="391"/>
      <c r="BR371" s="391"/>
      <c r="BS371" s="391"/>
      <c r="BT371" s="391"/>
      <c r="BU371" s="391"/>
      <c r="BV371" s="391"/>
      <c r="BW371" s="391"/>
      <c r="BX371" s="391"/>
      <c r="BY371" s="391"/>
      <c r="BZ371" s="364"/>
      <c r="CA371" s="364"/>
      <c r="CB371" s="364"/>
      <c r="CC371" s="364"/>
      <c r="CD371" s="364"/>
      <c r="CE371" s="364"/>
      <c r="CF371" s="364"/>
      <c r="CG371" s="364"/>
      <c r="CH371" s="364"/>
      <c r="CI371" s="364"/>
      <c r="CJ371" s="364"/>
      <c r="CK371" s="364"/>
      <c r="CL371" s="364"/>
      <c r="CM371" s="364"/>
      <c r="CN371" s="364"/>
      <c r="CO371" s="364"/>
      <c r="CP371" s="364"/>
      <c r="CQ371" s="364"/>
      <c r="CR371" s="364"/>
      <c r="CS371" s="364"/>
      <c r="CT371" s="364"/>
      <c r="CU371" s="364"/>
      <c r="CV371" s="364"/>
      <c r="CW371" s="364"/>
      <c r="CX371" s="364"/>
      <c r="CY371" s="364"/>
      <c r="CZ371" s="364"/>
    </row>
    <row r="372" s="327" customFormat="true" ht="15" customHeight="true" x14ac:dyDescent="0.2">
      <c r="B372" s="329"/>
      <c r="AJ372" s="364"/>
      <c r="AK372" s="364"/>
      <c r="AL372" s="364"/>
      <c r="AM372" s="364"/>
      <c r="AN372" s="364"/>
      <c r="AO372" s="364"/>
      <c r="AP372" s="364"/>
      <c r="AQ372" s="364"/>
      <c r="AR372" s="364"/>
      <c r="AS372" s="364"/>
      <c r="AT372" s="364"/>
      <c r="AU372" s="364"/>
      <c r="AV372" s="364"/>
      <c r="AW372" s="364"/>
      <c r="AX372" s="364"/>
      <c r="AY372" s="364"/>
      <c r="AZ372" s="364"/>
      <c r="BA372" s="391"/>
      <c r="BB372" s="331"/>
      <c r="BC372" s="391"/>
      <c r="BD372" s="391"/>
      <c r="BE372" s="391"/>
      <c r="BF372" s="391"/>
      <c r="BG372" s="391"/>
      <c r="BH372" s="391"/>
      <c r="BI372" s="391"/>
      <c r="BJ372" s="391"/>
      <c r="BK372" s="391"/>
      <c r="BL372" s="391"/>
      <c r="BM372" s="391"/>
      <c r="BN372" s="391"/>
      <c r="BO372" s="391"/>
      <c r="BP372" s="391"/>
      <c r="BQ372" s="391"/>
      <c r="BR372" s="391"/>
      <c r="BS372" s="391"/>
      <c r="BT372" s="391"/>
      <c r="BU372" s="391"/>
      <c r="BV372" s="391"/>
      <c r="BW372" s="391"/>
      <c r="BX372" s="391"/>
      <c r="BY372" s="391"/>
      <c r="BZ372" s="364"/>
      <c r="CA372" s="364"/>
      <c r="CB372" s="364"/>
      <c r="CC372" s="364"/>
      <c r="CD372" s="364"/>
      <c r="CE372" s="364"/>
      <c r="CF372" s="364"/>
      <c r="CG372" s="364"/>
      <c r="CH372" s="364"/>
      <c r="CI372" s="364"/>
      <c r="CJ372" s="364"/>
      <c r="CK372" s="364"/>
      <c r="CL372" s="364"/>
      <c r="CM372" s="364"/>
      <c r="CN372" s="364"/>
      <c r="CO372" s="364"/>
      <c r="CP372" s="364"/>
      <c r="CQ372" s="364"/>
      <c r="CR372" s="364"/>
      <c r="CS372" s="364"/>
      <c r="CT372" s="364"/>
      <c r="CU372" s="364"/>
      <c r="CV372" s="364"/>
      <c r="CW372" s="364"/>
      <c r="CX372" s="364"/>
      <c r="CY372" s="364"/>
      <c r="CZ372" s="364"/>
    </row>
    <row r="373" s="327" customFormat="true" ht="15" customHeight="true" x14ac:dyDescent="0.2">
      <c r="B373" s="329"/>
      <c r="AJ373" s="364"/>
      <c r="AK373" s="364"/>
      <c r="AL373" s="364"/>
      <c r="AM373" s="364"/>
      <c r="AN373" s="364"/>
      <c r="AO373" s="364"/>
      <c r="AP373" s="364"/>
      <c r="AQ373" s="364"/>
      <c r="AR373" s="364"/>
      <c r="AS373" s="364"/>
      <c r="AT373" s="364"/>
      <c r="AU373" s="364"/>
      <c r="AV373" s="364"/>
      <c r="AW373" s="364"/>
      <c r="AX373" s="364"/>
      <c r="AY373" s="364"/>
      <c r="AZ373" s="364"/>
      <c r="BA373" s="391"/>
      <c r="BB373" s="331"/>
      <c r="BC373" s="391"/>
      <c r="BD373" s="391"/>
      <c r="BE373" s="391"/>
      <c r="BF373" s="391"/>
      <c r="BG373" s="391"/>
      <c r="BH373" s="391"/>
      <c r="BI373" s="391"/>
      <c r="BJ373" s="391"/>
      <c r="BK373" s="391"/>
      <c r="BL373" s="391"/>
      <c r="BM373" s="391"/>
      <c r="BN373" s="391"/>
      <c r="BO373" s="391"/>
      <c r="BP373" s="391"/>
      <c r="BQ373" s="391"/>
      <c r="BR373" s="391"/>
      <c r="BS373" s="391"/>
      <c r="BT373" s="391"/>
      <c r="BU373" s="391"/>
      <c r="BV373" s="391"/>
      <c r="BW373" s="391"/>
      <c r="BX373" s="391"/>
      <c r="BY373" s="391"/>
      <c r="BZ373" s="364"/>
      <c r="CA373" s="364"/>
      <c r="CB373" s="364"/>
      <c r="CC373" s="364"/>
      <c r="CD373" s="364"/>
      <c r="CE373" s="364"/>
      <c r="CF373" s="364"/>
      <c r="CG373" s="364"/>
      <c r="CH373" s="364"/>
      <c r="CI373" s="364"/>
      <c r="CJ373" s="364"/>
      <c r="CK373" s="364"/>
      <c r="CL373" s="364"/>
      <c r="CM373" s="364"/>
      <c r="CN373" s="364"/>
      <c r="CO373" s="364"/>
      <c r="CP373" s="364"/>
      <c r="CQ373" s="364"/>
      <c r="CR373" s="364"/>
      <c r="CS373" s="364"/>
      <c r="CT373" s="364"/>
      <c r="CU373" s="364"/>
      <c r="CV373" s="364"/>
      <c r="CW373" s="364"/>
      <c r="CX373" s="364"/>
      <c r="CY373" s="364"/>
      <c r="CZ373" s="364"/>
    </row>
    <row r="374" s="327" customFormat="true" ht="15" customHeight="true" x14ac:dyDescent="0.2">
      <c r="B374" s="329"/>
      <c r="AJ374" s="364"/>
      <c r="AK374" s="364"/>
      <c r="AL374" s="364"/>
      <c r="AM374" s="364"/>
      <c r="AN374" s="364"/>
      <c r="AO374" s="364"/>
      <c r="AP374" s="364"/>
      <c r="AQ374" s="364"/>
      <c r="AR374" s="364"/>
      <c r="AS374" s="364"/>
      <c r="AT374" s="364"/>
      <c r="AU374" s="364"/>
      <c r="AV374" s="364"/>
      <c r="AW374" s="364"/>
      <c r="AX374" s="364"/>
      <c r="AY374" s="364"/>
      <c r="AZ374" s="364"/>
      <c r="BA374" s="391"/>
      <c r="BB374" s="331"/>
      <c r="BC374" s="391"/>
      <c r="BD374" s="391"/>
      <c r="BE374" s="391"/>
      <c r="BF374" s="391"/>
      <c r="BG374" s="391"/>
      <c r="BH374" s="391"/>
      <c r="BI374" s="391"/>
      <c r="BJ374" s="391"/>
      <c r="BK374" s="391"/>
      <c r="BL374" s="391"/>
      <c r="BM374" s="391"/>
      <c r="BN374" s="391"/>
      <c r="BO374" s="391"/>
      <c r="BP374" s="391"/>
      <c r="BQ374" s="391"/>
      <c r="BR374" s="391"/>
      <c r="BS374" s="391"/>
      <c r="BT374" s="391"/>
      <c r="BU374" s="391"/>
      <c r="BV374" s="391"/>
      <c r="BW374" s="391"/>
      <c r="BX374" s="391"/>
      <c r="BY374" s="391"/>
      <c r="BZ374" s="364"/>
      <c r="CA374" s="364"/>
      <c r="CB374" s="364"/>
      <c r="CC374" s="364"/>
      <c r="CD374" s="364"/>
      <c r="CE374" s="364"/>
      <c r="CF374" s="364"/>
      <c r="CG374" s="364"/>
      <c r="CH374" s="364"/>
      <c r="CI374" s="364"/>
      <c r="CJ374" s="364"/>
      <c r="CK374" s="364"/>
      <c r="CL374" s="364"/>
      <c r="CM374" s="364"/>
      <c r="CN374" s="364"/>
      <c r="CO374" s="364"/>
      <c r="CP374" s="364"/>
      <c r="CQ374" s="364"/>
      <c r="CR374" s="364"/>
      <c r="CS374" s="364"/>
      <c r="CT374" s="364"/>
      <c r="CU374" s="364"/>
      <c r="CV374" s="364"/>
      <c r="CW374" s="364"/>
      <c r="CX374" s="364"/>
      <c r="CY374" s="364"/>
      <c r="CZ374" s="364"/>
    </row>
    <row r="375" s="327" customFormat="true" ht="15" customHeight="true" x14ac:dyDescent="0.2">
      <c r="B375" s="329"/>
      <c r="AJ375" s="364"/>
      <c r="AK375" s="364"/>
      <c r="AL375" s="364"/>
      <c r="AM375" s="364"/>
      <c r="AN375" s="364"/>
      <c r="AO375" s="364"/>
      <c r="AP375" s="364"/>
      <c r="AQ375" s="364"/>
      <c r="AR375" s="364"/>
      <c r="AS375" s="364"/>
      <c r="AT375" s="364"/>
      <c r="AU375" s="364"/>
      <c r="AV375" s="364"/>
      <c r="AW375" s="364"/>
      <c r="AX375" s="364"/>
      <c r="AY375" s="364"/>
      <c r="AZ375" s="364"/>
      <c r="BA375" s="328"/>
      <c r="BB375" s="326"/>
      <c r="BC375" s="326"/>
      <c r="BD375" s="326"/>
      <c r="BE375" s="326"/>
      <c r="BF375" s="326"/>
      <c r="BG375" s="326"/>
      <c r="BH375" s="326"/>
      <c r="BI375" s="326"/>
      <c r="BJ375" s="326"/>
      <c r="BK375" s="326"/>
      <c r="BL375" s="326"/>
      <c r="BM375" s="326"/>
      <c r="BN375" s="326"/>
      <c r="BO375" s="326"/>
      <c r="BP375" s="326"/>
      <c r="BQ375" s="326"/>
      <c r="BR375" s="326"/>
      <c r="BS375" s="326"/>
      <c r="BT375" s="326"/>
      <c r="BU375" s="326"/>
      <c r="BV375" s="326"/>
      <c r="BW375" s="326"/>
      <c r="BX375" s="326"/>
      <c r="BY375" s="328"/>
      <c r="BZ375" s="363"/>
      <c r="CA375" s="363"/>
      <c r="CB375" s="363"/>
      <c r="CC375" s="363"/>
      <c r="CD375" s="363"/>
      <c r="CE375" s="363"/>
      <c r="CF375" s="363"/>
      <c r="CG375" s="363"/>
      <c r="CH375" s="363"/>
      <c r="CI375" s="363"/>
      <c r="CJ375" s="363"/>
      <c r="CK375" s="363"/>
      <c r="CL375" s="363"/>
      <c r="CM375" s="363"/>
      <c r="CN375" s="363"/>
      <c r="CO375" s="363"/>
      <c r="CP375" s="363"/>
      <c r="CQ375" s="363"/>
      <c r="CR375" s="363"/>
      <c r="CS375" s="363"/>
      <c r="CT375" s="363"/>
      <c r="CU375" s="363"/>
      <c r="CV375" s="363"/>
      <c r="CW375" s="363"/>
      <c r="CX375" s="363"/>
      <c r="CY375" s="363"/>
      <c r="CZ375" s="363"/>
    </row>
    <row r="376" s="327" customFormat="true" ht="15" customHeight="true" x14ac:dyDescent="0.2">
      <c r="B376" s="329"/>
      <c r="AJ376" s="364"/>
      <c r="AK376" s="364"/>
      <c r="AL376" s="364"/>
      <c r="AM376" s="364"/>
      <c r="AN376" s="364"/>
      <c r="AO376" s="364"/>
      <c r="AP376" s="364"/>
      <c r="AQ376" s="364"/>
      <c r="AR376" s="364"/>
      <c r="AS376" s="364"/>
      <c r="AT376" s="364"/>
      <c r="AU376" s="364"/>
      <c r="AV376" s="364"/>
      <c r="AW376" s="364"/>
      <c r="AX376" s="364"/>
      <c r="AY376" s="364"/>
      <c r="AZ376" s="364"/>
      <c r="BA376" s="328"/>
      <c r="BB376" s="326"/>
      <c r="BC376" s="326"/>
      <c r="BD376" s="326"/>
      <c r="BE376" s="326"/>
      <c r="BF376" s="326"/>
      <c r="BG376" s="326"/>
      <c r="BH376" s="326"/>
      <c r="BI376" s="326"/>
      <c r="BJ376" s="326"/>
      <c r="BK376" s="326"/>
      <c r="BL376" s="326"/>
      <c r="BM376" s="326"/>
      <c r="BN376" s="326"/>
      <c r="BO376" s="326"/>
      <c r="BP376" s="326"/>
      <c r="BQ376" s="326"/>
      <c r="BR376" s="326"/>
      <c r="BS376" s="326"/>
      <c r="BT376" s="326"/>
      <c r="BU376" s="326"/>
      <c r="BV376" s="326"/>
      <c r="BW376" s="326"/>
      <c r="BX376" s="326"/>
      <c r="BY376" s="328"/>
      <c r="BZ376" s="363"/>
      <c r="CA376" s="363"/>
      <c r="CB376" s="363"/>
      <c r="CC376" s="363"/>
      <c r="CD376" s="363"/>
      <c r="CE376" s="363"/>
      <c r="CF376" s="363"/>
      <c r="CG376" s="363"/>
      <c r="CH376" s="363"/>
      <c r="CI376" s="363"/>
      <c r="CJ376" s="363"/>
      <c r="CK376" s="363"/>
      <c r="CL376" s="363"/>
      <c r="CM376" s="363"/>
      <c r="CN376" s="363"/>
      <c r="CO376" s="363"/>
      <c r="CP376" s="363"/>
      <c r="CQ376" s="363"/>
      <c r="CR376" s="363"/>
      <c r="CS376" s="363"/>
      <c r="CT376" s="363"/>
      <c r="CU376" s="363"/>
      <c r="CV376" s="363"/>
      <c r="CW376" s="363"/>
      <c r="CX376" s="363"/>
      <c r="CY376" s="363"/>
      <c r="CZ376" s="363"/>
    </row>
    <row r="377" s="327" customFormat="true" ht="15" customHeight="true" x14ac:dyDescent="0.2">
      <c r="B377" s="329"/>
      <c r="AJ377" s="364"/>
      <c r="AK377" s="364"/>
      <c r="AL377" s="364"/>
      <c r="AM377" s="364"/>
      <c r="AN377" s="364"/>
      <c r="AO377" s="364"/>
      <c r="AP377" s="364"/>
      <c r="AQ377" s="364"/>
      <c r="AR377" s="364"/>
      <c r="AS377" s="364"/>
      <c r="AT377" s="364"/>
      <c r="AU377" s="364"/>
      <c r="AV377" s="364"/>
      <c r="AW377" s="364"/>
      <c r="AX377" s="364"/>
      <c r="AY377" s="364"/>
      <c r="AZ377" s="364"/>
      <c r="BA377" s="328"/>
      <c r="BB377" s="326"/>
      <c r="BC377" s="326"/>
      <c r="BD377" s="326"/>
      <c r="BE377" s="326"/>
      <c r="BF377" s="326"/>
      <c r="BG377" s="326"/>
      <c r="BH377" s="326"/>
      <c r="BI377" s="326"/>
      <c r="BJ377" s="326"/>
      <c r="BK377" s="326"/>
      <c r="BL377" s="326"/>
      <c r="BM377" s="326"/>
      <c r="BN377" s="326"/>
      <c r="BO377" s="326"/>
      <c r="BP377" s="326"/>
      <c r="BQ377" s="326"/>
      <c r="BR377" s="326"/>
      <c r="BS377" s="326"/>
      <c r="BT377" s="326"/>
      <c r="BU377" s="326"/>
      <c r="BV377" s="326"/>
      <c r="BW377" s="326"/>
      <c r="BX377" s="326"/>
      <c r="BY377" s="328"/>
      <c r="BZ377" s="363"/>
      <c r="CA377" s="363"/>
      <c r="CB377" s="363"/>
      <c r="CC377" s="363"/>
      <c r="CD377" s="363"/>
      <c r="CE377" s="363"/>
      <c r="CF377" s="363"/>
      <c r="CG377" s="363"/>
      <c r="CH377" s="363"/>
      <c r="CI377" s="363"/>
      <c r="CJ377" s="363"/>
      <c r="CK377" s="363"/>
      <c r="CL377" s="363"/>
      <c r="CM377" s="363"/>
      <c r="CN377" s="363"/>
      <c r="CO377" s="363"/>
      <c r="CP377" s="363"/>
      <c r="CQ377" s="363"/>
      <c r="CR377" s="363"/>
      <c r="CS377" s="363"/>
      <c r="CT377" s="363"/>
      <c r="CU377" s="363"/>
      <c r="CV377" s="363"/>
      <c r="CW377" s="363"/>
      <c r="CX377" s="363"/>
      <c r="CY377" s="363"/>
      <c r="CZ377" s="363"/>
    </row>
    <row r="378" s="327" customFormat="true" ht="15" customHeight="true" x14ac:dyDescent="0.2">
      <c r="B378" s="329"/>
      <c r="AJ378" s="364"/>
      <c r="AK378" s="364"/>
      <c r="AL378" s="364"/>
      <c r="AM378" s="364"/>
      <c r="AN378" s="364"/>
      <c r="AO378" s="364"/>
      <c r="AP378" s="364"/>
      <c r="AQ378" s="364"/>
      <c r="AR378" s="364"/>
      <c r="AS378" s="364"/>
      <c r="AT378" s="364"/>
      <c r="AU378" s="364"/>
      <c r="AV378" s="364"/>
      <c r="AW378" s="364"/>
      <c r="AX378" s="364"/>
      <c r="AY378" s="364"/>
      <c r="AZ378" s="364"/>
      <c r="BA378" s="328"/>
      <c r="BB378" s="326"/>
      <c r="BC378" s="326"/>
      <c r="BD378" s="326"/>
      <c r="BE378" s="326"/>
      <c r="BF378" s="326"/>
      <c r="BG378" s="326"/>
      <c r="BH378" s="326"/>
      <c r="BI378" s="326"/>
      <c r="BJ378" s="326"/>
      <c r="BK378" s="326"/>
      <c r="BL378" s="326"/>
      <c r="BM378" s="326"/>
      <c r="BN378" s="326"/>
      <c r="BO378" s="326"/>
      <c r="BP378" s="326"/>
      <c r="BQ378" s="326"/>
      <c r="BR378" s="326"/>
      <c r="BS378" s="326"/>
      <c r="BT378" s="326"/>
      <c r="BU378" s="326"/>
      <c r="BV378" s="326"/>
      <c r="BW378" s="326"/>
      <c r="BX378" s="326"/>
      <c r="BY378" s="328"/>
      <c r="BZ378" s="363"/>
      <c r="CA378" s="363"/>
      <c r="CB378" s="363"/>
      <c r="CC378" s="363"/>
      <c r="CD378" s="363"/>
      <c r="CE378" s="363"/>
      <c r="CF378" s="363"/>
      <c r="CG378" s="363"/>
      <c r="CH378" s="363"/>
      <c r="CI378" s="363"/>
      <c r="CJ378" s="363"/>
      <c r="CK378" s="363"/>
      <c r="CL378" s="363"/>
      <c r="CM378" s="363"/>
      <c r="CN378" s="363"/>
      <c r="CO378" s="363"/>
      <c r="CP378" s="363"/>
      <c r="CQ378" s="363"/>
      <c r="CR378" s="363"/>
      <c r="CS378" s="363"/>
      <c r="CT378" s="363"/>
      <c r="CU378" s="363"/>
      <c r="CV378" s="363"/>
      <c r="CW378" s="363"/>
      <c r="CX378" s="363"/>
      <c r="CY378" s="363"/>
      <c r="CZ378" s="363"/>
    </row>
    <row r="379" s="327" customFormat="true" ht="15" customHeight="true" x14ac:dyDescent="0.2">
      <c r="B379" s="329"/>
      <c r="AJ379" s="364"/>
      <c r="AK379" s="364"/>
      <c r="AL379" s="364"/>
      <c r="AM379" s="364"/>
      <c r="AN379" s="364"/>
      <c r="AO379" s="364"/>
      <c r="AP379" s="364"/>
      <c r="AQ379" s="364"/>
      <c r="AR379" s="364"/>
      <c r="AS379" s="364"/>
      <c r="AT379" s="364"/>
      <c r="AU379" s="364"/>
      <c r="AV379" s="364"/>
      <c r="AW379" s="364"/>
      <c r="AX379" s="364"/>
      <c r="AY379" s="364"/>
      <c r="AZ379" s="364"/>
      <c r="BA379" s="328"/>
      <c r="BB379" s="326"/>
      <c r="BC379" s="326"/>
      <c r="BD379" s="326"/>
      <c r="BE379" s="326"/>
      <c r="BF379" s="326"/>
      <c r="BG379" s="326"/>
      <c r="BH379" s="326"/>
      <c r="BI379" s="326"/>
      <c r="BJ379" s="326"/>
      <c r="BK379" s="326"/>
      <c r="BL379" s="326"/>
      <c r="BM379" s="326"/>
      <c r="BN379" s="326"/>
      <c r="BO379" s="326"/>
      <c r="BP379" s="326"/>
      <c r="BQ379" s="326"/>
      <c r="BR379" s="326"/>
      <c r="BS379" s="326"/>
      <c r="BT379" s="326"/>
      <c r="BU379" s="326"/>
      <c r="BV379" s="326"/>
      <c r="BW379" s="326"/>
      <c r="BX379" s="326"/>
      <c r="BY379" s="328"/>
      <c r="BZ379" s="363"/>
      <c r="CA379" s="363"/>
      <c r="CB379" s="363"/>
      <c r="CC379" s="363"/>
      <c r="CD379" s="363"/>
      <c r="CE379" s="363"/>
      <c r="CF379" s="363"/>
      <c r="CG379" s="363"/>
      <c r="CH379" s="363"/>
      <c r="CI379" s="363"/>
      <c r="CJ379" s="363"/>
      <c r="CK379" s="363"/>
      <c r="CL379" s="363"/>
      <c r="CM379" s="363"/>
      <c r="CN379" s="363"/>
      <c r="CO379" s="363"/>
      <c r="CP379" s="363"/>
      <c r="CQ379" s="363"/>
      <c r="CR379" s="363"/>
      <c r="CS379" s="363"/>
      <c r="CT379" s="363"/>
      <c r="CU379" s="363"/>
      <c r="CV379" s="363"/>
      <c r="CW379" s="363"/>
      <c r="CX379" s="363"/>
      <c r="CY379" s="363"/>
      <c r="CZ379" s="363"/>
    </row>
    <row r="380" s="327" customFormat="true" ht="15" customHeight="true" x14ac:dyDescent="0.2">
      <c r="B380" s="329"/>
      <c r="AJ380" s="364"/>
      <c r="AK380" s="364"/>
      <c r="AL380" s="364"/>
      <c r="AM380" s="364"/>
      <c r="AN380" s="364"/>
      <c r="AO380" s="364"/>
      <c r="AP380" s="364"/>
      <c r="AQ380" s="364"/>
      <c r="AR380" s="364"/>
      <c r="AS380" s="364"/>
      <c r="AT380" s="364"/>
      <c r="AU380" s="364"/>
      <c r="AV380" s="364"/>
      <c r="AW380" s="364"/>
      <c r="AX380" s="364"/>
      <c r="AY380" s="364"/>
      <c r="AZ380" s="364"/>
      <c r="BA380" s="328"/>
      <c r="BB380" s="326"/>
      <c r="BC380" s="326"/>
      <c r="BD380" s="326"/>
      <c r="BE380" s="326"/>
      <c r="BF380" s="326"/>
      <c r="BG380" s="326"/>
      <c r="BH380" s="326"/>
      <c r="BI380" s="326"/>
      <c r="BJ380" s="326"/>
      <c r="BK380" s="326"/>
      <c r="BL380" s="326"/>
      <c r="BM380" s="326"/>
      <c r="BN380" s="326"/>
      <c r="BO380" s="326"/>
      <c r="BP380" s="326"/>
      <c r="BQ380" s="326"/>
      <c r="BR380" s="326"/>
      <c r="BS380" s="326"/>
      <c r="BT380" s="326"/>
      <c r="BU380" s="326"/>
      <c r="BV380" s="326"/>
      <c r="BW380" s="326"/>
      <c r="BX380" s="326"/>
      <c r="BY380" s="328"/>
      <c r="BZ380" s="363"/>
      <c r="CA380" s="363"/>
      <c r="CB380" s="363"/>
      <c r="CC380" s="363"/>
      <c r="CD380" s="363"/>
      <c r="CE380" s="363"/>
      <c r="CF380" s="363"/>
      <c r="CG380" s="363"/>
      <c r="CH380" s="363"/>
      <c r="CI380" s="363"/>
      <c r="CJ380" s="363"/>
      <c r="CK380" s="363"/>
      <c r="CL380" s="363"/>
      <c r="CM380" s="363"/>
      <c r="CN380" s="363"/>
      <c r="CO380" s="363"/>
      <c r="CP380" s="363"/>
      <c r="CQ380" s="363"/>
      <c r="CR380" s="363"/>
      <c r="CS380" s="363"/>
      <c r="CT380" s="363"/>
      <c r="CU380" s="363"/>
      <c r="CV380" s="363"/>
      <c r="CW380" s="363"/>
      <c r="CX380" s="363"/>
      <c r="CY380" s="363"/>
      <c r="CZ380" s="363"/>
    </row>
    <row r="381" s="327" customFormat="true" ht="15" customHeight="true" x14ac:dyDescent="0.2">
      <c r="B381" s="329"/>
      <c r="AJ381" s="364"/>
      <c r="AK381" s="364"/>
      <c r="AL381" s="364"/>
      <c r="AM381" s="364"/>
      <c r="AN381" s="364"/>
      <c r="AO381" s="364"/>
      <c r="AP381" s="364"/>
      <c r="AQ381" s="364"/>
      <c r="AR381" s="364"/>
      <c r="AS381" s="364"/>
      <c r="AT381" s="364"/>
      <c r="AU381" s="364"/>
      <c r="AV381" s="364"/>
      <c r="AW381" s="364"/>
      <c r="AX381" s="364"/>
      <c r="AY381" s="364"/>
      <c r="AZ381" s="364"/>
      <c r="BA381" s="328"/>
      <c r="BB381" s="326"/>
      <c r="BC381" s="326"/>
      <c r="BD381" s="326"/>
      <c r="BE381" s="326"/>
      <c r="BF381" s="326"/>
      <c r="BG381" s="326"/>
      <c r="BH381" s="326"/>
      <c r="BI381" s="326"/>
      <c r="BJ381" s="326"/>
      <c r="BK381" s="326"/>
      <c r="BL381" s="326"/>
      <c r="BM381" s="326"/>
      <c r="BN381" s="326"/>
      <c r="BO381" s="326"/>
      <c r="BP381" s="326"/>
      <c r="BQ381" s="326"/>
      <c r="BR381" s="326"/>
      <c r="BS381" s="326"/>
      <c r="BT381" s="326"/>
      <c r="BU381" s="326"/>
      <c r="BV381" s="326"/>
      <c r="BW381" s="326"/>
      <c r="BX381" s="326"/>
      <c r="BY381" s="328"/>
      <c r="BZ381" s="363"/>
      <c r="CA381" s="363"/>
      <c r="CB381" s="363"/>
      <c r="CC381" s="363"/>
      <c r="CD381" s="363"/>
      <c r="CE381" s="363"/>
      <c r="CF381" s="363"/>
      <c r="CG381" s="363"/>
      <c r="CH381" s="363"/>
      <c r="CI381" s="363"/>
      <c r="CJ381" s="363"/>
      <c r="CK381" s="363"/>
      <c r="CL381" s="363"/>
      <c r="CM381" s="363"/>
      <c r="CN381" s="363"/>
      <c r="CO381" s="363"/>
      <c r="CP381" s="363"/>
      <c r="CQ381" s="363"/>
      <c r="CR381" s="363"/>
      <c r="CS381" s="363"/>
      <c r="CT381" s="363"/>
      <c r="CU381" s="363"/>
      <c r="CV381" s="363"/>
      <c r="CW381" s="363"/>
      <c r="CX381" s="363"/>
      <c r="CY381" s="363"/>
      <c r="CZ381" s="363"/>
    </row>
    <row r="382" s="327" customFormat="true" ht="15" customHeight="true" x14ac:dyDescent="0.2">
      <c r="B382" s="329"/>
      <c r="AJ382" s="364"/>
      <c r="AK382" s="364"/>
      <c r="AL382" s="364"/>
      <c r="AM382" s="364"/>
      <c r="AN382" s="364"/>
      <c r="AO382" s="364"/>
      <c r="AP382" s="364"/>
      <c r="AQ382" s="364"/>
      <c r="AR382" s="364"/>
      <c r="AS382" s="364"/>
      <c r="AT382" s="364"/>
      <c r="AU382" s="364"/>
      <c r="AV382" s="364"/>
      <c r="AW382" s="364"/>
      <c r="AX382" s="364"/>
      <c r="AY382" s="364"/>
      <c r="AZ382" s="364"/>
      <c r="BA382" s="328"/>
      <c r="BB382" s="326"/>
      <c r="BC382" s="326"/>
      <c r="BD382" s="326"/>
      <c r="BE382" s="326"/>
      <c r="BF382" s="326"/>
      <c r="BG382" s="326"/>
      <c r="BH382" s="326"/>
      <c r="BI382" s="326"/>
      <c r="BJ382" s="326"/>
      <c r="BK382" s="326"/>
      <c r="BL382" s="326"/>
      <c r="BM382" s="326"/>
      <c r="BN382" s="326"/>
      <c r="BO382" s="326"/>
      <c r="BP382" s="326"/>
      <c r="BQ382" s="326"/>
      <c r="BR382" s="326"/>
      <c r="BS382" s="326"/>
      <c r="BT382" s="326"/>
      <c r="BU382" s="326"/>
      <c r="BV382" s="326"/>
      <c r="BW382" s="326"/>
      <c r="BX382" s="326"/>
      <c r="BY382" s="328"/>
      <c r="BZ382" s="363"/>
      <c r="CA382" s="363"/>
      <c r="CB382" s="363"/>
      <c r="CC382" s="363"/>
      <c r="CD382" s="363"/>
      <c r="CE382" s="363"/>
      <c r="CF382" s="363"/>
      <c r="CG382" s="363"/>
      <c r="CH382" s="363"/>
      <c r="CI382" s="363"/>
      <c r="CJ382" s="363"/>
      <c r="CK382" s="363"/>
      <c r="CL382" s="363"/>
      <c r="CM382" s="363"/>
      <c r="CN382" s="363"/>
      <c r="CO382" s="363"/>
      <c r="CP382" s="363"/>
      <c r="CQ382" s="363"/>
      <c r="CR382" s="363"/>
      <c r="CS382" s="363"/>
      <c r="CT382" s="363"/>
      <c r="CU382" s="363"/>
      <c r="CV382" s="363"/>
      <c r="CW382" s="363"/>
      <c r="CX382" s="363"/>
      <c r="CY382" s="363"/>
      <c r="CZ382" s="363"/>
    </row>
    <row r="383" s="327" customFormat="true" ht="15" customHeight="true" x14ac:dyDescent="0.2">
      <c r="B383" s="329"/>
      <c r="AJ383" s="364"/>
      <c r="AK383" s="364"/>
      <c r="AL383" s="364"/>
      <c r="AM383" s="364"/>
      <c r="AN383" s="364"/>
      <c r="AO383" s="364"/>
      <c r="AP383" s="364"/>
      <c r="AQ383" s="364"/>
      <c r="AR383" s="364"/>
      <c r="AS383" s="364"/>
      <c r="AT383" s="364"/>
      <c r="AU383" s="364"/>
      <c r="AV383" s="364"/>
      <c r="AW383" s="364"/>
      <c r="AX383" s="364"/>
      <c r="AY383" s="364"/>
      <c r="AZ383" s="364"/>
      <c r="BA383" s="328"/>
      <c r="BB383" s="326"/>
      <c r="BC383" s="326"/>
      <c r="BD383" s="326"/>
      <c r="BE383" s="326"/>
      <c r="BF383" s="326"/>
      <c r="BG383" s="326"/>
      <c r="BH383" s="326"/>
      <c r="BI383" s="326"/>
      <c r="BJ383" s="326"/>
      <c r="BK383" s="326"/>
      <c r="BL383" s="326"/>
      <c r="BM383" s="326"/>
      <c r="BN383" s="326"/>
      <c r="BO383" s="326"/>
      <c r="BP383" s="326"/>
      <c r="BQ383" s="326"/>
      <c r="BR383" s="326"/>
      <c r="BS383" s="326"/>
      <c r="BT383" s="326"/>
      <c r="BU383" s="326"/>
      <c r="BV383" s="326"/>
      <c r="BW383" s="326"/>
      <c r="BX383" s="326"/>
      <c r="BY383" s="328"/>
      <c r="BZ383" s="363"/>
      <c r="CA383" s="363"/>
      <c r="CB383" s="363"/>
      <c r="CC383" s="363"/>
      <c r="CD383" s="363"/>
      <c r="CE383" s="363"/>
      <c r="CF383" s="363"/>
      <c r="CG383" s="363"/>
      <c r="CH383" s="363"/>
      <c r="CI383" s="363"/>
      <c r="CJ383" s="363"/>
      <c r="CK383" s="363"/>
      <c r="CL383" s="363"/>
      <c r="CM383" s="363"/>
      <c r="CN383" s="363"/>
      <c r="CO383" s="363"/>
      <c r="CP383" s="363"/>
      <c r="CQ383" s="363"/>
      <c r="CR383" s="363"/>
      <c r="CS383" s="363"/>
      <c r="CT383" s="363"/>
      <c r="CU383" s="363"/>
      <c r="CV383" s="363"/>
      <c r="CW383" s="363"/>
      <c r="CX383" s="363"/>
      <c r="CY383" s="363"/>
      <c r="CZ383" s="363"/>
    </row>
    <row r="384" s="327" customFormat="true" ht="15" customHeight="true" x14ac:dyDescent="0.2">
      <c r="B384" s="329"/>
      <c r="AJ384" s="364"/>
      <c r="AK384" s="364"/>
      <c r="AL384" s="364"/>
      <c r="AM384" s="364"/>
      <c r="AN384" s="364"/>
      <c r="AO384" s="364"/>
      <c r="AP384" s="364"/>
      <c r="AQ384" s="364"/>
      <c r="AR384" s="364"/>
      <c r="AS384" s="364"/>
      <c r="AT384" s="364"/>
      <c r="AU384" s="364"/>
      <c r="AV384" s="364"/>
      <c r="AW384" s="364"/>
      <c r="AX384" s="364"/>
      <c r="AY384" s="364"/>
      <c r="AZ384" s="364"/>
      <c r="BA384" s="328"/>
      <c r="BB384" s="326"/>
      <c r="BC384" s="326"/>
      <c r="BD384" s="326"/>
      <c r="BE384" s="326"/>
      <c r="BF384" s="326"/>
      <c r="BG384" s="326"/>
      <c r="BH384" s="326"/>
      <c r="BI384" s="326"/>
      <c r="BJ384" s="326"/>
      <c r="BK384" s="326"/>
      <c r="BL384" s="326"/>
      <c r="BM384" s="326"/>
      <c r="BN384" s="326"/>
      <c r="BO384" s="326"/>
      <c r="BP384" s="326"/>
      <c r="BQ384" s="326"/>
      <c r="BR384" s="326"/>
      <c r="BS384" s="326"/>
      <c r="BT384" s="326"/>
      <c r="BU384" s="326"/>
      <c r="BV384" s="326"/>
      <c r="BW384" s="326"/>
      <c r="BX384" s="326"/>
      <c r="BY384" s="328"/>
      <c r="BZ384" s="363"/>
      <c r="CA384" s="363"/>
      <c r="CB384" s="363"/>
      <c r="CC384" s="363"/>
      <c r="CD384" s="363"/>
      <c r="CE384" s="363"/>
      <c r="CF384" s="363"/>
      <c r="CG384" s="363"/>
      <c r="CH384" s="363"/>
      <c r="CI384" s="363"/>
      <c r="CJ384" s="363"/>
      <c r="CK384" s="363"/>
      <c r="CL384" s="363"/>
      <c r="CM384" s="363"/>
      <c r="CN384" s="363"/>
      <c r="CO384" s="363"/>
      <c r="CP384" s="363"/>
      <c r="CQ384" s="363"/>
      <c r="CR384" s="363"/>
      <c r="CS384" s="363"/>
      <c r="CT384" s="363"/>
      <c r="CU384" s="363"/>
      <c r="CV384" s="363"/>
      <c r="CW384" s="363"/>
      <c r="CX384" s="363"/>
      <c r="CY384" s="363"/>
      <c r="CZ384" s="363"/>
    </row>
    <row r="385" s="327" customFormat="true" ht="15" customHeight="true" x14ac:dyDescent="0.2">
      <c r="B385" s="329"/>
      <c r="AJ385" s="364"/>
      <c r="AK385" s="364"/>
      <c r="AL385" s="364"/>
      <c r="AM385" s="364"/>
      <c r="AN385" s="364"/>
      <c r="AO385" s="364"/>
      <c r="AP385" s="364"/>
      <c r="AQ385" s="364"/>
      <c r="AR385" s="364"/>
      <c r="AS385" s="364"/>
      <c r="AT385" s="364"/>
      <c r="AU385" s="364"/>
      <c r="AV385" s="364"/>
      <c r="AW385" s="364"/>
      <c r="AX385" s="364"/>
      <c r="AY385" s="364"/>
      <c r="AZ385" s="364"/>
      <c r="BA385" s="328"/>
      <c r="BB385" s="326"/>
      <c r="BC385" s="326"/>
      <c r="BD385" s="326"/>
      <c r="BE385" s="326"/>
      <c r="BF385" s="326"/>
      <c r="BG385" s="326"/>
      <c r="BH385" s="326"/>
      <c r="BI385" s="326"/>
      <c r="BJ385" s="326"/>
      <c r="BK385" s="326"/>
      <c r="BL385" s="326"/>
      <c r="BM385" s="326"/>
      <c r="BN385" s="326"/>
      <c r="BO385" s="326"/>
      <c r="BP385" s="326"/>
      <c r="BQ385" s="326"/>
      <c r="BR385" s="326"/>
      <c r="BS385" s="326"/>
      <c r="BT385" s="326"/>
      <c r="BU385" s="326"/>
      <c r="BV385" s="326"/>
      <c r="BW385" s="326"/>
      <c r="BX385" s="326"/>
      <c r="BY385" s="328"/>
      <c r="BZ385" s="363"/>
      <c r="CA385" s="363"/>
      <c r="CB385" s="363"/>
      <c r="CC385" s="363"/>
      <c r="CD385" s="363"/>
      <c r="CE385" s="363"/>
      <c r="CF385" s="363"/>
      <c r="CG385" s="363"/>
      <c r="CH385" s="363"/>
      <c r="CI385" s="363"/>
      <c r="CJ385" s="363"/>
      <c r="CK385" s="363"/>
      <c r="CL385" s="363"/>
      <c r="CM385" s="363"/>
      <c r="CN385" s="363"/>
      <c r="CO385" s="363"/>
      <c r="CP385" s="363"/>
      <c r="CQ385" s="363"/>
      <c r="CR385" s="363"/>
      <c r="CS385" s="363"/>
      <c r="CT385" s="363"/>
      <c r="CU385" s="363"/>
      <c r="CV385" s="363"/>
      <c r="CW385" s="363"/>
      <c r="CX385" s="363"/>
      <c r="CY385" s="363"/>
      <c r="CZ385" s="363"/>
    </row>
    <row r="386" s="327" customFormat="true" ht="15" customHeight="true" x14ac:dyDescent="0.2">
      <c r="B386" s="329"/>
      <c r="AJ386" s="364"/>
      <c r="AK386" s="364"/>
      <c r="AL386" s="364"/>
      <c r="AM386" s="364"/>
      <c r="AN386" s="364"/>
      <c r="AO386" s="364"/>
      <c r="AP386" s="364"/>
      <c r="AQ386" s="364"/>
      <c r="AR386" s="364"/>
      <c r="AS386" s="364"/>
      <c r="AT386" s="364"/>
      <c r="AU386" s="364"/>
      <c r="AV386" s="364"/>
      <c r="AW386" s="364"/>
      <c r="AX386" s="364"/>
      <c r="AY386" s="364"/>
      <c r="AZ386" s="364"/>
      <c r="BA386" s="328"/>
      <c r="BB386" s="326"/>
      <c r="BC386" s="326"/>
      <c r="BD386" s="326"/>
      <c r="BE386" s="326"/>
      <c r="BF386" s="326"/>
      <c r="BG386" s="326"/>
      <c r="BH386" s="326"/>
      <c r="BI386" s="326"/>
      <c r="BJ386" s="326"/>
      <c r="BK386" s="326"/>
      <c r="BL386" s="326"/>
      <c r="BM386" s="326"/>
      <c r="BN386" s="326"/>
      <c r="BO386" s="326"/>
      <c r="BP386" s="326"/>
      <c r="BQ386" s="326"/>
      <c r="BR386" s="326"/>
      <c r="BS386" s="326"/>
      <c r="BT386" s="326"/>
      <c r="BU386" s="326"/>
      <c r="BV386" s="326"/>
      <c r="BW386" s="326"/>
      <c r="BX386" s="326"/>
      <c r="BY386" s="328"/>
      <c r="BZ386" s="363"/>
      <c r="CA386" s="363"/>
      <c r="CB386" s="363"/>
      <c r="CC386" s="363"/>
      <c r="CD386" s="363"/>
      <c r="CE386" s="363"/>
      <c r="CF386" s="363"/>
      <c r="CG386" s="363"/>
      <c r="CH386" s="363"/>
      <c r="CI386" s="363"/>
      <c r="CJ386" s="363"/>
      <c r="CK386" s="363"/>
      <c r="CL386" s="363"/>
      <c r="CM386" s="363"/>
      <c r="CN386" s="363"/>
      <c r="CO386" s="363"/>
      <c r="CP386" s="363"/>
      <c r="CQ386" s="363"/>
      <c r="CR386" s="363"/>
      <c r="CS386" s="363"/>
      <c r="CT386" s="363"/>
      <c r="CU386" s="363"/>
      <c r="CV386" s="363"/>
      <c r="CW386" s="363"/>
      <c r="CX386" s="363"/>
      <c r="CY386" s="363"/>
      <c r="CZ386" s="363"/>
    </row>
    <row r="387" s="327" customFormat="true" ht="15" customHeight="true" x14ac:dyDescent="0.2">
      <c r="B387" s="329"/>
      <c r="AJ387" s="364"/>
      <c r="AK387" s="364"/>
      <c r="AL387" s="364"/>
      <c r="AM387" s="364"/>
      <c r="AN387" s="364"/>
      <c r="AO387" s="364"/>
      <c r="AP387" s="364"/>
      <c r="AQ387" s="364"/>
      <c r="AR387" s="364"/>
      <c r="AS387" s="364"/>
      <c r="AT387" s="364"/>
      <c r="AU387" s="364"/>
      <c r="AV387" s="364"/>
      <c r="AW387" s="364"/>
      <c r="AX387" s="364"/>
      <c r="AY387" s="364"/>
      <c r="AZ387" s="364"/>
      <c r="BA387" s="328"/>
      <c r="BB387" s="326"/>
      <c r="BC387" s="326"/>
      <c r="BD387" s="326"/>
      <c r="BE387" s="326"/>
      <c r="BF387" s="326"/>
      <c r="BG387" s="326"/>
      <c r="BH387" s="326"/>
      <c r="BI387" s="326"/>
      <c r="BJ387" s="326"/>
      <c r="BK387" s="326"/>
      <c r="BL387" s="326"/>
      <c r="BM387" s="326"/>
      <c r="BN387" s="326"/>
      <c r="BO387" s="326"/>
      <c r="BP387" s="326"/>
      <c r="BQ387" s="326"/>
      <c r="BR387" s="326"/>
      <c r="BS387" s="326"/>
      <c r="BT387" s="326"/>
      <c r="BU387" s="326"/>
      <c r="BV387" s="326"/>
      <c r="BW387" s="326"/>
      <c r="BX387" s="326"/>
      <c r="BY387" s="328"/>
      <c r="BZ387" s="363"/>
      <c r="CA387" s="363"/>
      <c r="CB387" s="363"/>
      <c r="CC387" s="363"/>
      <c r="CD387" s="363"/>
      <c r="CE387" s="363"/>
      <c r="CF387" s="363"/>
      <c r="CG387" s="363"/>
      <c r="CH387" s="363"/>
      <c r="CI387" s="363"/>
      <c r="CJ387" s="363"/>
      <c r="CK387" s="363"/>
      <c r="CL387" s="363"/>
      <c r="CM387" s="363"/>
      <c r="CN387" s="363"/>
      <c r="CO387" s="363"/>
      <c r="CP387" s="363"/>
      <c r="CQ387" s="363"/>
      <c r="CR387" s="363"/>
      <c r="CS387" s="363"/>
      <c r="CT387" s="363"/>
      <c r="CU387" s="363"/>
      <c r="CV387" s="363"/>
      <c r="CW387" s="363"/>
      <c r="CX387" s="363"/>
      <c r="CY387" s="363"/>
      <c r="CZ387" s="363"/>
    </row>
    <row r="388" s="327" customFormat="true" ht="15" customHeight="true" x14ac:dyDescent="0.2">
      <c r="B388" s="329"/>
      <c r="AJ388" s="364"/>
      <c r="AK388" s="364"/>
      <c r="AL388" s="364"/>
      <c r="AM388" s="364"/>
      <c r="AN388" s="364"/>
      <c r="AO388" s="364"/>
      <c r="AP388" s="364"/>
      <c r="AQ388" s="364"/>
      <c r="AR388" s="364"/>
      <c r="AS388" s="364"/>
      <c r="AT388" s="364"/>
      <c r="AU388" s="364"/>
      <c r="AV388" s="364"/>
      <c r="AW388" s="364"/>
      <c r="AX388" s="364"/>
      <c r="AY388" s="364"/>
      <c r="AZ388" s="364"/>
      <c r="BA388" s="328"/>
      <c r="BB388" s="326"/>
      <c r="BC388" s="326"/>
      <c r="BD388" s="326"/>
      <c r="BE388" s="326"/>
      <c r="BF388" s="326"/>
      <c r="BG388" s="326"/>
      <c r="BH388" s="326"/>
      <c r="BI388" s="326"/>
      <c r="BJ388" s="326"/>
      <c r="BK388" s="326"/>
      <c r="BL388" s="326"/>
      <c r="BM388" s="326"/>
      <c r="BN388" s="326"/>
      <c r="BO388" s="326"/>
      <c r="BP388" s="326"/>
      <c r="BQ388" s="326"/>
      <c r="BR388" s="326"/>
      <c r="BS388" s="326"/>
      <c r="BT388" s="326"/>
      <c r="BU388" s="326"/>
      <c r="BV388" s="326"/>
      <c r="BW388" s="326"/>
      <c r="BX388" s="326"/>
      <c r="BY388" s="328"/>
      <c r="BZ388" s="363"/>
      <c r="CA388" s="363"/>
      <c r="CB388" s="363"/>
      <c r="CC388" s="363"/>
      <c r="CD388" s="363"/>
      <c r="CE388" s="363"/>
      <c r="CF388" s="363"/>
      <c r="CG388" s="363"/>
      <c r="CH388" s="363"/>
      <c r="CI388" s="363"/>
      <c r="CJ388" s="363"/>
      <c r="CK388" s="363"/>
      <c r="CL388" s="363"/>
      <c r="CM388" s="363"/>
      <c r="CN388" s="363"/>
      <c r="CO388" s="363"/>
      <c r="CP388" s="363"/>
      <c r="CQ388" s="363"/>
      <c r="CR388" s="363"/>
      <c r="CS388" s="363"/>
      <c r="CT388" s="363"/>
      <c r="CU388" s="363"/>
      <c r="CV388" s="363"/>
      <c r="CW388" s="363"/>
      <c r="CX388" s="363"/>
      <c r="CY388" s="363"/>
      <c r="CZ388" s="363"/>
    </row>
    <row r="389" s="327" customFormat="true" ht="15" customHeight="true" x14ac:dyDescent="0.2">
      <c r="B389" s="329"/>
      <c r="AJ389" s="364"/>
      <c r="AK389" s="364"/>
      <c r="AL389" s="364"/>
      <c r="AM389" s="364"/>
      <c r="AN389" s="364"/>
      <c r="AO389" s="364"/>
      <c r="AP389" s="364"/>
      <c r="AQ389" s="364"/>
      <c r="AR389" s="364"/>
      <c r="AS389" s="364"/>
      <c r="AT389" s="364"/>
      <c r="AU389" s="364"/>
      <c r="AV389" s="364"/>
      <c r="AW389" s="364"/>
      <c r="AX389" s="364"/>
      <c r="AY389" s="364"/>
      <c r="AZ389" s="364"/>
      <c r="BA389" s="328"/>
      <c r="BB389" s="326"/>
      <c r="BC389" s="326"/>
      <c r="BD389" s="326"/>
      <c r="BE389" s="326"/>
      <c r="BF389" s="326"/>
      <c r="BG389" s="326"/>
      <c r="BH389" s="326"/>
      <c r="BI389" s="326"/>
      <c r="BJ389" s="326"/>
      <c r="BK389" s="326"/>
      <c r="BL389" s="326"/>
      <c r="BM389" s="326"/>
      <c r="BN389" s="326"/>
      <c r="BO389" s="326"/>
      <c r="BP389" s="326"/>
      <c r="BQ389" s="326"/>
      <c r="BR389" s="326"/>
      <c r="BS389" s="326"/>
      <c r="BT389" s="326"/>
      <c r="BU389" s="326"/>
      <c r="BV389" s="326"/>
      <c r="BW389" s="326"/>
      <c r="BX389" s="326"/>
      <c r="BY389" s="328"/>
      <c r="BZ389" s="363"/>
      <c r="CA389" s="363"/>
      <c r="CB389" s="363"/>
      <c r="CC389" s="363"/>
      <c r="CD389" s="363"/>
      <c r="CE389" s="363"/>
      <c r="CF389" s="363"/>
      <c r="CG389" s="363"/>
      <c r="CH389" s="363"/>
      <c r="CI389" s="363"/>
      <c r="CJ389" s="363"/>
      <c r="CK389" s="363"/>
      <c r="CL389" s="363"/>
      <c r="CM389" s="363"/>
      <c r="CN389" s="363"/>
      <c r="CO389" s="363"/>
      <c r="CP389" s="363"/>
      <c r="CQ389" s="363"/>
      <c r="CR389" s="363"/>
      <c r="CS389" s="363"/>
      <c r="CT389" s="363"/>
      <c r="CU389" s="363"/>
      <c r="CV389" s="363"/>
      <c r="CW389" s="363"/>
      <c r="CX389" s="363"/>
      <c r="CY389" s="363"/>
      <c r="CZ389" s="363"/>
    </row>
    <row r="390" s="567" customFormat="true" ht="15" customHeight="true" x14ac:dyDescent="0.2">
      <c r="B390" s="566"/>
      <c r="AJ390" s="364"/>
      <c r="AK390" s="364"/>
      <c r="AL390" s="364"/>
      <c r="AM390" s="364"/>
      <c r="AN390" s="364"/>
      <c r="AO390" s="364"/>
      <c r="AP390" s="364"/>
      <c r="AQ390" s="364"/>
      <c r="AR390" s="364"/>
      <c r="AS390" s="364"/>
      <c r="AT390" s="364"/>
      <c r="AU390" s="364"/>
      <c r="AV390" s="364"/>
      <c r="AW390" s="364"/>
      <c r="AX390" s="364"/>
      <c r="AY390" s="364"/>
      <c r="AZ390" s="364"/>
      <c r="BA390" s="328"/>
      <c r="BB390" s="326"/>
      <c r="BC390" s="326"/>
      <c r="BD390" s="326"/>
      <c r="BE390" s="326"/>
      <c r="BF390" s="326"/>
      <c r="BG390" s="326"/>
      <c r="BH390" s="326"/>
      <c r="BI390" s="326"/>
      <c r="BJ390" s="326"/>
      <c r="BK390" s="326"/>
      <c r="BL390" s="326"/>
      <c r="BM390" s="326"/>
      <c r="BN390" s="326"/>
      <c r="BO390" s="326"/>
      <c r="BP390" s="326"/>
      <c r="BQ390" s="326"/>
      <c r="BR390" s="326"/>
      <c r="BS390" s="326"/>
      <c r="BT390" s="326"/>
      <c r="BU390" s="326"/>
      <c r="BV390" s="326"/>
      <c r="BW390" s="326"/>
      <c r="BX390" s="326"/>
      <c r="BY390" s="328"/>
      <c r="BZ390" s="363"/>
      <c r="CA390" s="363"/>
      <c r="CB390" s="363"/>
      <c r="CC390" s="363"/>
      <c r="CD390" s="363"/>
      <c r="CE390" s="363"/>
      <c r="CF390" s="363"/>
      <c r="CG390" s="363"/>
      <c r="CH390" s="363"/>
      <c r="CI390" s="363"/>
      <c r="CJ390" s="363"/>
      <c r="CK390" s="363"/>
      <c r="CL390" s="363"/>
      <c r="CM390" s="363"/>
      <c r="CN390" s="363"/>
      <c r="CO390" s="363"/>
      <c r="CP390" s="363"/>
      <c r="CQ390" s="363"/>
      <c r="CR390" s="363"/>
      <c r="CS390" s="363"/>
      <c r="CT390" s="363"/>
      <c r="CU390" s="363"/>
      <c r="CV390" s="363"/>
      <c r="CW390" s="363"/>
      <c r="CX390" s="363"/>
      <c r="CY390" s="363"/>
      <c r="CZ390" s="363"/>
    </row>
    <row r="391" s="567" customFormat="true" ht="15" customHeight="true" x14ac:dyDescent="0.2">
      <c r="B391" s="566"/>
      <c r="AJ391" s="364"/>
      <c r="AK391" s="364"/>
      <c r="AL391" s="364"/>
      <c r="AM391" s="364"/>
      <c r="AN391" s="364"/>
      <c r="AO391" s="364"/>
      <c r="AP391" s="364"/>
      <c r="AQ391" s="364"/>
      <c r="AR391" s="364"/>
      <c r="AS391" s="364"/>
      <c r="AT391" s="364"/>
      <c r="AU391" s="364"/>
      <c r="AV391" s="364"/>
      <c r="AW391" s="364"/>
      <c r="AX391" s="364"/>
      <c r="AY391" s="364"/>
      <c r="AZ391" s="364"/>
      <c r="BA391" s="328"/>
      <c r="BB391" s="326"/>
      <c r="BC391" s="326"/>
      <c r="BD391" s="326"/>
      <c r="BE391" s="326"/>
      <c r="BF391" s="326"/>
      <c r="BG391" s="326"/>
      <c r="BH391" s="326"/>
      <c r="BI391" s="326"/>
      <c r="BJ391" s="326"/>
      <c r="BK391" s="326"/>
      <c r="BL391" s="326"/>
      <c r="BM391" s="326"/>
      <c r="BN391" s="326"/>
      <c r="BO391" s="326"/>
      <c r="BP391" s="326"/>
      <c r="BQ391" s="326"/>
      <c r="BR391" s="326"/>
      <c r="BS391" s="326"/>
      <c r="BT391" s="326"/>
      <c r="BU391" s="326"/>
      <c r="BV391" s="326"/>
      <c r="BW391" s="326"/>
      <c r="BX391" s="326"/>
      <c r="BY391" s="328"/>
      <c r="BZ391" s="363"/>
      <c r="CA391" s="363"/>
      <c r="CB391" s="363"/>
      <c r="CC391" s="363"/>
      <c r="CD391" s="363"/>
      <c r="CE391" s="363"/>
      <c r="CF391" s="363"/>
      <c r="CG391" s="363"/>
      <c r="CH391" s="363"/>
      <c r="CI391" s="363"/>
      <c r="CJ391" s="363"/>
      <c r="CK391" s="363"/>
      <c r="CL391" s="363"/>
      <c r="CM391" s="363"/>
      <c r="CN391" s="363"/>
      <c r="CO391" s="363"/>
      <c r="CP391" s="363"/>
      <c r="CQ391" s="363"/>
      <c r="CR391" s="363"/>
      <c r="CS391" s="363"/>
      <c r="CT391" s="363"/>
      <c r="CU391" s="363"/>
      <c r="CV391" s="363"/>
      <c r="CW391" s="363"/>
      <c r="CX391" s="363"/>
      <c r="CY391" s="363"/>
      <c r="CZ391" s="363"/>
    </row>
    <row r="392" s="567" customFormat="true" ht="15" customHeight="true" x14ac:dyDescent="0.2">
      <c r="AJ392" s="364"/>
      <c r="AK392" s="364"/>
      <c r="AL392" s="364"/>
      <c r="AM392" s="364"/>
      <c r="AN392" s="364"/>
      <c r="AO392" s="364"/>
      <c r="AP392" s="364"/>
      <c r="AQ392" s="364"/>
      <c r="AR392" s="364"/>
      <c r="AS392" s="364"/>
      <c r="AT392" s="364"/>
      <c r="AU392" s="364"/>
      <c r="AV392" s="364"/>
      <c r="AW392" s="364"/>
      <c r="AX392" s="364"/>
      <c r="AY392" s="364"/>
      <c r="AZ392" s="364"/>
      <c r="BA392" s="328"/>
      <c r="BB392" s="326"/>
      <c r="BC392" s="326"/>
      <c r="BD392" s="326"/>
      <c r="BE392" s="326"/>
      <c r="BF392" s="326"/>
      <c r="BG392" s="326"/>
      <c r="BH392" s="326"/>
      <c r="BI392" s="326"/>
      <c r="BJ392" s="326"/>
      <c r="BK392" s="326"/>
      <c r="BL392" s="326"/>
      <c r="BM392" s="326"/>
      <c r="BN392" s="326"/>
      <c r="BO392" s="326"/>
      <c r="BP392" s="326"/>
      <c r="BQ392" s="326"/>
      <c r="BR392" s="326"/>
      <c r="BS392" s="326"/>
      <c r="BT392" s="326"/>
      <c r="BU392" s="326"/>
      <c r="BV392" s="326"/>
      <c r="BW392" s="326"/>
      <c r="BX392" s="326"/>
      <c r="BY392" s="328"/>
      <c r="BZ392" s="363"/>
      <c r="CA392" s="363"/>
      <c r="CB392" s="363"/>
      <c r="CC392" s="363"/>
      <c r="CD392" s="363"/>
      <c r="CE392" s="363"/>
      <c r="CF392" s="363"/>
      <c r="CG392" s="363"/>
      <c r="CH392" s="363"/>
      <c r="CI392" s="363"/>
      <c r="CJ392" s="363"/>
      <c r="CK392" s="363"/>
      <c r="CL392" s="363"/>
      <c r="CM392" s="363"/>
      <c r="CN392" s="363"/>
      <c r="CO392" s="363"/>
      <c r="CP392" s="363"/>
      <c r="CQ392" s="363"/>
      <c r="CR392" s="363"/>
      <c r="CS392" s="363"/>
      <c r="CT392" s="363"/>
      <c r="CU392" s="363"/>
      <c r="CV392" s="363"/>
      <c r="CW392" s="363"/>
      <c r="CX392" s="363"/>
      <c r="CY392" s="363"/>
      <c r="CZ392" s="363"/>
    </row>
    <row r="393" s="567" customFormat="true" ht="15" customHeight="true" x14ac:dyDescent="0.2">
      <c r="AJ393" s="364"/>
      <c r="AK393" s="364"/>
      <c r="AL393" s="364"/>
      <c r="AM393" s="364"/>
      <c r="AN393" s="364"/>
      <c r="AO393" s="364"/>
      <c r="AP393" s="364"/>
      <c r="AQ393" s="364"/>
      <c r="AR393" s="364"/>
      <c r="AS393" s="364"/>
      <c r="AT393" s="364"/>
      <c r="AU393" s="364"/>
      <c r="AV393" s="364"/>
      <c r="AW393" s="364"/>
      <c r="AX393" s="364"/>
      <c r="AY393" s="364"/>
      <c r="AZ393" s="364"/>
      <c r="BA393" s="328"/>
      <c r="BB393" s="326"/>
      <c r="BC393" s="326"/>
      <c r="BD393" s="326"/>
      <c r="BE393" s="326"/>
      <c r="BF393" s="326"/>
      <c r="BG393" s="326"/>
      <c r="BH393" s="326"/>
      <c r="BI393" s="326"/>
      <c r="BJ393" s="326"/>
      <c r="BK393" s="326"/>
      <c r="BL393" s="326"/>
      <c r="BM393" s="326"/>
      <c r="BN393" s="326"/>
      <c r="BO393" s="326"/>
      <c r="BP393" s="326"/>
      <c r="BQ393" s="326"/>
      <c r="BR393" s="326"/>
      <c r="BS393" s="326"/>
      <c r="BT393" s="326"/>
      <c r="BU393" s="326"/>
      <c r="BV393" s="326"/>
      <c r="BW393" s="326"/>
      <c r="BX393" s="326"/>
      <c r="BY393" s="328"/>
      <c r="BZ393" s="363"/>
      <c r="CA393" s="363"/>
      <c r="CB393" s="363"/>
      <c r="CC393" s="363"/>
      <c r="CD393" s="363"/>
      <c r="CE393" s="363"/>
      <c r="CF393" s="363"/>
      <c r="CG393" s="363"/>
      <c r="CH393" s="363"/>
      <c r="CI393" s="363"/>
      <c r="CJ393" s="363"/>
      <c r="CK393" s="363"/>
      <c r="CL393" s="363"/>
      <c r="CM393" s="363"/>
      <c r="CN393" s="363"/>
      <c r="CO393" s="363"/>
      <c r="CP393" s="363"/>
      <c r="CQ393" s="363"/>
      <c r="CR393" s="363"/>
      <c r="CS393" s="363"/>
      <c r="CT393" s="363"/>
      <c r="CU393" s="363"/>
      <c r="CV393" s="363"/>
      <c r="CW393" s="363"/>
      <c r="CX393" s="363"/>
      <c r="CY393" s="363"/>
      <c r="CZ393" s="363"/>
    </row>
    <row r="394" s="567" customFormat="true" ht="15" customHeight="true" x14ac:dyDescent="0.2">
      <c r="AJ394" s="364"/>
      <c r="AK394" s="364"/>
      <c r="AL394" s="364"/>
      <c r="AM394" s="364"/>
      <c r="AN394" s="364"/>
      <c r="AO394" s="364"/>
      <c r="AP394" s="364"/>
      <c r="AQ394" s="364"/>
      <c r="AR394" s="364"/>
      <c r="AS394" s="364"/>
      <c r="AT394" s="364"/>
      <c r="AU394" s="364"/>
      <c r="AV394" s="364"/>
      <c r="AW394" s="364"/>
      <c r="AX394" s="364"/>
      <c r="AY394" s="364"/>
      <c r="AZ394" s="364"/>
      <c r="BA394" s="328"/>
      <c r="BB394" s="326"/>
      <c r="BC394" s="326"/>
      <c r="BD394" s="326"/>
      <c r="BE394" s="326"/>
      <c r="BF394" s="326"/>
      <c r="BG394" s="326"/>
      <c r="BH394" s="326"/>
      <c r="BI394" s="326"/>
      <c r="BJ394" s="326"/>
      <c r="BK394" s="326"/>
      <c r="BL394" s="326"/>
      <c r="BM394" s="326"/>
      <c r="BN394" s="326"/>
      <c r="BO394" s="326"/>
      <c r="BP394" s="326"/>
      <c r="BQ394" s="326"/>
      <c r="BR394" s="326"/>
      <c r="BS394" s="326"/>
      <c r="BT394" s="326"/>
      <c r="BU394" s="326"/>
      <c r="BV394" s="326"/>
      <c r="BW394" s="326"/>
      <c r="BX394" s="326"/>
      <c r="BY394" s="328"/>
      <c r="BZ394" s="363"/>
      <c r="CA394" s="363"/>
      <c r="CB394" s="363"/>
      <c r="CC394" s="363"/>
      <c r="CD394" s="363"/>
      <c r="CE394" s="363"/>
      <c r="CF394" s="363"/>
      <c r="CG394" s="363"/>
      <c r="CH394" s="363"/>
      <c r="CI394" s="363"/>
      <c r="CJ394" s="363"/>
      <c r="CK394" s="363"/>
      <c r="CL394" s="363"/>
      <c r="CM394" s="363"/>
      <c r="CN394" s="363"/>
      <c r="CO394" s="363"/>
      <c r="CP394" s="363"/>
      <c r="CQ394" s="363"/>
      <c r="CR394" s="363"/>
      <c r="CS394" s="363"/>
      <c r="CT394" s="363"/>
      <c r="CU394" s="363"/>
      <c r="CV394" s="363"/>
      <c r="CW394" s="363"/>
      <c r="CX394" s="363"/>
      <c r="CY394" s="363"/>
      <c r="CZ394" s="363"/>
    </row>
    <row r="395" s="567" customFormat="true" ht="15" customHeight="true" x14ac:dyDescent="0.2">
      <c r="AJ395" s="364"/>
      <c r="AK395" s="364"/>
      <c r="AL395" s="364"/>
      <c r="AM395" s="364"/>
      <c r="AN395" s="364"/>
      <c r="AO395" s="364"/>
      <c r="AP395" s="364"/>
      <c r="AQ395" s="364"/>
      <c r="AR395" s="364"/>
      <c r="AS395" s="364"/>
      <c r="AT395" s="364"/>
      <c r="AU395" s="364"/>
      <c r="AV395" s="364"/>
      <c r="AW395" s="364"/>
      <c r="AX395" s="364"/>
      <c r="AY395" s="364"/>
      <c r="AZ395" s="364"/>
      <c r="BA395" s="328"/>
      <c r="BB395" s="326"/>
      <c r="BC395" s="326"/>
      <c r="BD395" s="326"/>
      <c r="BE395" s="326"/>
      <c r="BF395" s="326"/>
      <c r="BG395" s="326"/>
      <c r="BH395" s="326"/>
      <c r="BI395" s="326"/>
      <c r="BJ395" s="326"/>
      <c r="BK395" s="326"/>
      <c r="BL395" s="326"/>
      <c r="BM395" s="326"/>
      <c r="BN395" s="326"/>
      <c r="BO395" s="326"/>
      <c r="BP395" s="326"/>
      <c r="BQ395" s="326"/>
      <c r="BR395" s="326"/>
      <c r="BS395" s="326"/>
      <c r="BT395" s="326"/>
      <c r="BU395" s="326"/>
      <c r="BV395" s="326"/>
      <c r="BW395" s="326"/>
      <c r="BX395" s="326"/>
      <c r="BY395" s="328"/>
      <c r="BZ395" s="363"/>
      <c r="CA395" s="363"/>
      <c r="CB395" s="363"/>
      <c r="CC395" s="363"/>
      <c r="CD395" s="363"/>
      <c r="CE395" s="363"/>
      <c r="CF395" s="363"/>
      <c r="CG395" s="363"/>
      <c r="CH395" s="363"/>
      <c r="CI395" s="363"/>
      <c r="CJ395" s="363"/>
      <c r="CK395" s="363"/>
      <c r="CL395" s="363"/>
      <c r="CM395" s="363"/>
      <c r="CN395" s="363"/>
      <c r="CO395" s="363"/>
      <c r="CP395" s="363"/>
      <c r="CQ395" s="363"/>
      <c r="CR395" s="363"/>
      <c r="CS395" s="363"/>
      <c r="CT395" s="363"/>
      <c r="CU395" s="363"/>
      <c r="CV395" s="363"/>
      <c r="CW395" s="363"/>
      <c r="CX395" s="363"/>
      <c r="CY395" s="363"/>
      <c r="CZ395" s="363"/>
    </row>
    <row r="396" s="567" customFormat="true" ht="15" customHeight="true" x14ac:dyDescent="0.2">
      <c r="AJ396" s="364"/>
      <c r="AK396" s="364"/>
      <c r="AL396" s="364"/>
      <c r="AM396" s="364"/>
      <c r="AN396" s="364"/>
      <c r="AO396" s="364"/>
      <c r="AP396" s="364"/>
      <c r="AQ396" s="364"/>
      <c r="AR396" s="364"/>
      <c r="AS396" s="364"/>
      <c r="AT396" s="364"/>
      <c r="AU396" s="364"/>
      <c r="AV396" s="364"/>
      <c r="AW396" s="364"/>
      <c r="AX396" s="364"/>
      <c r="AY396" s="364"/>
      <c r="AZ396" s="364"/>
      <c r="BA396" s="328"/>
      <c r="BB396" s="326"/>
      <c r="BC396" s="326"/>
      <c r="BD396" s="326"/>
      <c r="BE396" s="326"/>
      <c r="BF396" s="326"/>
      <c r="BG396" s="326"/>
      <c r="BH396" s="326"/>
      <c r="BI396" s="326"/>
      <c r="BJ396" s="326"/>
      <c r="BK396" s="326"/>
      <c r="BL396" s="326"/>
      <c r="BM396" s="326"/>
      <c r="BN396" s="326"/>
      <c r="BO396" s="326"/>
      <c r="BP396" s="326"/>
      <c r="BQ396" s="326"/>
      <c r="BR396" s="326"/>
      <c r="BS396" s="326"/>
      <c r="BT396" s="326"/>
      <c r="BU396" s="326"/>
      <c r="BV396" s="326"/>
      <c r="BW396" s="326"/>
      <c r="BX396" s="326"/>
      <c r="BY396" s="328"/>
      <c r="BZ396" s="363"/>
      <c r="CA396" s="363"/>
      <c r="CB396" s="363"/>
      <c r="CC396" s="363"/>
      <c r="CD396" s="363"/>
      <c r="CE396" s="363"/>
      <c r="CF396" s="363"/>
      <c r="CG396" s="363"/>
      <c r="CH396" s="363"/>
      <c r="CI396" s="363"/>
      <c r="CJ396" s="363"/>
      <c r="CK396" s="363"/>
      <c r="CL396" s="363"/>
      <c r="CM396" s="363"/>
      <c r="CN396" s="363"/>
      <c r="CO396" s="363"/>
      <c r="CP396" s="363"/>
      <c r="CQ396" s="363"/>
      <c r="CR396" s="363"/>
      <c r="CS396" s="363"/>
      <c r="CT396" s="363"/>
      <c r="CU396" s="363"/>
      <c r="CV396" s="363"/>
      <c r="CW396" s="363"/>
      <c r="CX396" s="363"/>
      <c r="CY396" s="363"/>
      <c r="CZ396" s="363"/>
    </row>
    <row r="397" s="567" customFormat="true" ht="15" customHeight="true" x14ac:dyDescent="0.2">
      <c r="AJ397" s="364"/>
      <c r="AK397" s="364"/>
      <c r="AL397" s="364"/>
      <c r="AM397" s="364"/>
      <c r="AN397" s="364"/>
      <c r="AO397" s="364"/>
      <c r="AP397" s="364"/>
      <c r="AQ397" s="364"/>
      <c r="AR397" s="364"/>
      <c r="AS397" s="364"/>
      <c r="AT397" s="364"/>
      <c r="AU397" s="364"/>
      <c r="AV397" s="364"/>
      <c r="AW397" s="364"/>
      <c r="AX397" s="364"/>
      <c r="AY397" s="364"/>
      <c r="AZ397" s="364"/>
      <c r="BA397" s="328"/>
      <c r="BB397" s="326"/>
      <c r="BC397" s="326"/>
      <c r="BD397" s="326"/>
      <c r="BE397" s="326"/>
      <c r="BF397" s="326"/>
      <c r="BG397" s="326"/>
      <c r="BH397" s="326"/>
      <c r="BI397" s="326"/>
      <c r="BJ397" s="326"/>
      <c r="BK397" s="326"/>
      <c r="BL397" s="326"/>
      <c r="BM397" s="326"/>
      <c r="BN397" s="326"/>
      <c r="BO397" s="326"/>
      <c r="BP397" s="326"/>
      <c r="BQ397" s="326"/>
      <c r="BR397" s="326"/>
      <c r="BS397" s="326"/>
      <c r="BT397" s="326"/>
      <c r="BU397" s="326"/>
      <c r="BV397" s="326"/>
      <c r="BW397" s="326"/>
      <c r="BX397" s="326"/>
      <c r="BY397" s="328"/>
      <c r="BZ397" s="363"/>
      <c r="CA397" s="363"/>
      <c r="CB397" s="363"/>
      <c r="CC397" s="363"/>
      <c r="CD397" s="363"/>
      <c r="CE397" s="363"/>
      <c r="CF397" s="363"/>
      <c r="CG397" s="363"/>
      <c r="CH397" s="363"/>
      <c r="CI397" s="363"/>
      <c r="CJ397" s="363"/>
      <c r="CK397" s="363"/>
      <c r="CL397" s="363"/>
      <c r="CM397" s="363"/>
      <c r="CN397" s="363"/>
      <c r="CO397" s="363"/>
      <c r="CP397" s="363"/>
      <c r="CQ397" s="363"/>
      <c r="CR397" s="363"/>
      <c r="CS397" s="363"/>
      <c r="CT397" s="363"/>
      <c r="CU397" s="363"/>
      <c r="CV397" s="363"/>
      <c r="CW397" s="363"/>
      <c r="CX397" s="363"/>
      <c r="CY397" s="363"/>
      <c r="CZ397" s="363"/>
    </row>
    <row r="398" s="567" customFormat="true" ht="15" customHeight="true" x14ac:dyDescent="0.2">
      <c r="AJ398" s="364"/>
      <c r="AK398" s="364"/>
      <c r="AL398" s="364"/>
      <c r="AM398" s="364"/>
      <c r="AN398" s="364"/>
      <c r="AO398" s="364"/>
      <c r="AP398" s="364"/>
      <c r="AQ398" s="364"/>
      <c r="AR398" s="364"/>
      <c r="AS398" s="364"/>
      <c r="AT398" s="364"/>
      <c r="AU398" s="364"/>
      <c r="AV398" s="364"/>
      <c r="AW398" s="364"/>
      <c r="AX398" s="364"/>
      <c r="AY398" s="364"/>
      <c r="AZ398" s="364"/>
      <c r="BA398" s="328"/>
      <c r="BB398" s="326"/>
      <c r="BC398" s="326"/>
      <c r="BD398" s="326"/>
      <c r="BE398" s="326"/>
      <c r="BF398" s="326"/>
      <c r="BG398" s="326"/>
      <c r="BH398" s="326"/>
      <c r="BI398" s="326"/>
      <c r="BJ398" s="326"/>
      <c r="BK398" s="326"/>
      <c r="BL398" s="326"/>
      <c r="BM398" s="326"/>
      <c r="BN398" s="326"/>
      <c r="BO398" s="326"/>
      <c r="BP398" s="326"/>
      <c r="BQ398" s="326"/>
      <c r="BR398" s="326"/>
      <c r="BS398" s="326"/>
      <c r="BT398" s="326"/>
      <c r="BU398" s="326"/>
      <c r="BV398" s="326"/>
      <c r="BW398" s="326"/>
      <c r="BX398" s="326"/>
      <c r="BY398" s="328"/>
      <c r="BZ398" s="363"/>
      <c r="CA398" s="363"/>
      <c r="CB398" s="363"/>
      <c r="CC398" s="363"/>
      <c r="CD398" s="363"/>
      <c r="CE398" s="363"/>
      <c r="CF398" s="363"/>
      <c r="CG398" s="363"/>
      <c r="CH398" s="363"/>
      <c r="CI398" s="363"/>
      <c r="CJ398" s="363"/>
      <c r="CK398" s="363"/>
      <c r="CL398" s="363"/>
      <c r="CM398" s="363"/>
      <c r="CN398" s="363"/>
      <c r="CO398" s="363"/>
      <c r="CP398" s="363"/>
      <c r="CQ398" s="363"/>
      <c r="CR398" s="363"/>
      <c r="CS398" s="363"/>
      <c r="CT398" s="363"/>
      <c r="CU398" s="363"/>
      <c r="CV398" s="363"/>
      <c r="CW398" s="363"/>
      <c r="CX398" s="363"/>
      <c r="CY398" s="363"/>
      <c r="CZ398" s="363"/>
    </row>
    <row r="399" s="602" customFormat="true" ht="15" customHeight="true" x14ac:dyDescent="0.25">
      <c r="A399" s="332"/>
      <c r="B399" s="332"/>
      <c r="C399" s="796" t="s">
        <v>133</v>
      </c>
      <c r="D399" s="797"/>
      <c r="E399" s="797"/>
      <c r="F399" s="797"/>
      <c r="G399" s="332"/>
      <c r="H399" s="801" t="s">
        <v>134</v>
      </c>
      <c r="I399" s="802"/>
      <c r="J399" s="802"/>
      <c r="K399" s="802"/>
      <c r="M399" s="801" t="s">
        <v>135</v>
      </c>
      <c r="N399" s="802"/>
      <c r="O399" s="802"/>
      <c r="P399" s="802"/>
      <c r="Z399" s="359"/>
      <c r="AA399" s="359"/>
      <c r="AB399" s="359"/>
      <c r="AC399" s="359"/>
      <c r="AD399" s="359"/>
      <c r="AE399" s="359"/>
      <c r="AF399" s="359"/>
      <c r="AG399" s="359"/>
      <c r="AH399" s="359"/>
      <c r="AI399" s="359"/>
      <c r="AJ399" s="359"/>
      <c r="AK399" s="359"/>
      <c r="AL399" s="359"/>
      <c r="AM399" s="359"/>
      <c r="AN399" s="359"/>
      <c r="AO399" s="359"/>
      <c r="AP399" s="359"/>
      <c r="AQ399" s="359"/>
      <c r="AR399" s="359"/>
      <c r="AS399" s="359"/>
      <c r="AT399" s="359"/>
      <c r="AU399" s="359"/>
      <c r="AV399" s="359"/>
      <c r="AW399" s="359"/>
      <c r="AX399" s="359"/>
      <c r="AY399" s="359"/>
      <c r="AZ399" s="359"/>
      <c r="BB399" s="332"/>
      <c r="BZ399" s="359"/>
      <c r="CA399" s="359"/>
      <c r="CB399" s="359"/>
      <c r="CC399" s="359"/>
      <c r="CD399" s="359"/>
      <c r="CE399" s="359"/>
      <c r="CF399" s="359"/>
      <c r="CG399" s="359"/>
      <c r="CH399" s="359"/>
      <c r="CI399" s="359"/>
      <c r="CJ399" s="359"/>
      <c r="CK399" s="359"/>
      <c r="CL399" s="359"/>
      <c r="CM399" s="359"/>
      <c r="CN399" s="359"/>
      <c r="CO399" s="359"/>
      <c r="CP399" s="359"/>
      <c r="CQ399" s="359"/>
      <c r="CR399" s="359"/>
      <c r="CS399" s="359"/>
      <c r="CT399" s="359"/>
      <c r="CU399" s="359"/>
      <c r="CV399" s="359"/>
      <c r="CW399" s="359"/>
      <c r="CX399" s="359"/>
      <c r="CY399" s="359"/>
      <c r="CZ399" s="359"/>
    </row>
    <row r="400" s="366" customFormat="true" ht="15" customHeight="true" x14ac:dyDescent="0.2">
      <c r="C400" s="803" t="s">
        <v>214</v>
      </c>
      <c r="D400" s="688"/>
      <c r="E400" s="688"/>
      <c r="F400" s="531"/>
      <c r="G400" s="531"/>
      <c r="H400" s="804" t="s">
        <v>214</v>
      </c>
      <c r="I400" s="804"/>
      <c r="J400" s="804"/>
      <c r="K400" s="531"/>
      <c r="L400" s="531"/>
      <c r="M400" s="804" t="s">
        <v>214</v>
      </c>
      <c r="N400" s="804"/>
      <c r="O400" s="804"/>
      <c r="P400" s="531"/>
      <c r="Q400" s="531"/>
      <c r="AJ400" s="359"/>
      <c r="AK400" s="359"/>
      <c r="AL400" s="359"/>
      <c r="AM400" s="359"/>
      <c r="AN400" s="359"/>
      <c r="AO400" s="359"/>
      <c r="AP400" s="359"/>
      <c r="AQ400" s="359"/>
      <c r="AR400" s="359"/>
      <c r="AS400" s="359"/>
      <c r="AT400" s="359"/>
      <c r="AU400" s="359"/>
      <c r="AV400" s="359"/>
      <c r="AW400" s="359"/>
      <c r="AX400" s="359"/>
      <c r="AY400" s="359"/>
      <c r="AZ400" s="359"/>
      <c r="BA400" s="602"/>
      <c r="BB400" s="332"/>
      <c r="BC400" s="602"/>
      <c r="BD400" s="602"/>
      <c r="BE400" s="602"/>
      <c r="BF400" s="602"/>
      <c r="BG400" s="602"/>
      <c r="BH400" s="602"/>
      <c r="BI400" s="602"/>
      <c r="BJ400" s="602"/>
      <c r="BK400" s="602"/>
      <c r="BL400" s="602"/>
      <c r="BM400" s="602"/>
      <c r="BN400" s="602"/>
      <c r="BO400" s="602"/>
      <c r="BP400" s="602"/>
      <c r="BQ400" s="602"/>
      <c r="BR400" s="602"/>
      <c r="BS400" s="602"/>
      <c r="BT400" s="602"/>
      <c r="BU400" s="602"/>
      <c r="BV400" s="602"/>
      <c r="BW400" s="602"/>
      <c r="BX400" s="602"/>
      <c r="BY400" s="602"/>
      <c r="BZ400" s="359"/>
      <c r="CA400" s="359"/>
      <c r="CB400" s="359"/>
      <c r="CC400" s="359"/>
      <c r="CD400" s="359"/>
      <c r="CE400" s="359"/>
      <c r="CF400" s="359"/>
      <c r="CG400" s="359"/>
      <c r="CH400" s="359"/>
      <c r="CI400" s="359"/>
      <c r="CJ400" s="359"/>
      <c r="CK400" s="359"/>
      <c r="CL400" s="359"/>
      <c r="CM400" s="359"/>
      <c r="CN400" s="359"/>
      <c r="CO400" s="359"/>
      <c r="CP400" s="359"/>
      <c r="CQ400" s="359"/>
      <c r="CR400" s="359"/>
      <c r="CS400" s="359"/>
      <c r="CT400" s="359"/>
      <c r="CU400" s="359"/>
      <c r="CV400" s="359"/>
      <c r="CW400" s="359"/>
      <c r="CX400" s="359"/>
      <c r="CY400" s="359"/>
      <c r="CZ400" s="359"/>
    </row>
    <row r="401" s="366" customFormat="true" ht="25.15" customHeight="true" x14ac:dyDescent="0.2">
      <c r="C401" s="803"/>
      <c r="D401" s="688"/>
      <c r="E401" s="545" t="s">
        <v>215</v>
      </c>
      <c r="F401" s="531"/>
      <c r="G401" s="531"/>
      <c r="H401" s="804"/>
      <c r="I401" s="804"/>
      <c r="J401" s="546" t="s">
        <v>215</v>
      </c>
      <c r="K401" s="531"/>
      <c r="L401" s="531"/>
      <c r="M401" s="804"/>
      <c r="N401" s="804"/>
      <c r="O401" s="547" t="s">
        <v>215</v>
      </c>
      <c r="P401" s="531"/>
      <c r="Q401" s="531"/>
      <c r="AJ401" s="359"/>
      <c r="AK401" s="359"/>
      <c r="AL401" s="359"/>
      <c r="AM401" s="359"/>
      <c r="AN401" s="359"/>
      <c r="AO401" s="359"/>
      <c r="AP401" s="359"/>
      <c r="AQ401" s="359"/>
      <c r="AR401" s="359"/>
      <c r="AS401" s="359"/>
      <c r="AT401" s="359"/>
      <c r="AU401" s="359"/>
      <c r="AV401" s="359"/>
      <c r="AW401" s="359"/>
      <c r="AX401" s="359"/>
      <c r="AY401" s="359"/>
      <c r="AZ401" s="359"/>
      <c r="BA401" s="602"/>
      <c r="BB401" s="332"/>
      <c r="BC401" s="602"/>
      <c r="BD401" s="602"/>
      <c r="BE401" s="602"/>
      <c r="BF401" s="602"/>
      <c r="BG401" s="602"/>
      <c r="BH401" s="602"/>
      <c r="BI401" s="602"/>
      <c r="BJ401" s="602"/>
      <c r="BK401" s="602"/>
      <c r="BL401" s="602"/>
      <c r="BM401" s="602"/>
      <c r="BN401" s="602"/>
      <c r="BO401" s="602"/>
      <c r="BP401" s="602"/>
      <c r="BQ401" s="602"/>
      <c r="BR401" s="602"/>
      <c r="BS401" s="602"/>
      <c r="BT401" s="602"/>
      <c r="BU401" s="602"/>
      <c r="BV401" s="602"/>
      <c r="BW401" s="602"/>
      <c r="BX401" s="602"/>
      <c r="BY401" s="602"/>
      <c r="BZ401" s="359"/>
      <c r="CA401" s="359"/>
      <c r="CB401" s="359"/>
      <c r="CC401" s="359"/>
      <c r="CD401" s="359"/>
      <c r="CE401" s="359"/>
      <c r="CF401" s="359"/>
      <c r="CG401" s="359"/>
      <c r="CH401" s="359"/>
      <c r="CI401" s="359"/>
      <c r="CJ401" s="359"/>
      <c r="CK401" s="359"/>
      <c r="CL401" s="359"/>
      <c r="CM401" s="359"/>
      <c r="CN401" s="359"/>
      <c r="CO401" s="359"/>
      <c r="CP401" s="359"/>
      <c r="CQ401" s="359"/>
      <c r="CR401" s="359"/>
      <c r="CS401" s="359"/>
      <c r="CT401" s="359"/>
      <c r="CU401" s="359"/>
      <c r="CV401" s="359"/>
      <c r="CW401" s="359"/>
      <c r="CX401" s="359"/>
      <c r="CY401" s="359"/>
      <c r="CZ401" s="359"/>
    </row>
    <row r="402" s="366" customFormat="true" ht="25.15" customHeight="true" x14ac:dyDescent="0.2">
      <c r="B402" s="798" t="s">
        <v>141</v>
      </c>
      <c r="C402" s="688"/>
      <c r="D402" s="688"/>
      <c r="E402" s="548" t="s">
        <v>216</v>
      </c>
      <c r="F402" s="531"/>
      <c r="G402" s="531"/>
      <c r="H402" s="804"/>
      <c r="I402" s="804"/>
      <c r="J402" s="549" t="s">
        <v>216</v>
      </c>
      <c r="K402" s="531"/>
      <c r="L402" s="531"/>
      <c r="M402" s="804"/>
      <c r="N402" s="804"/>
      <c r="O402" s="550" t="s">
        <v>216</v>
      </c>
      <c r="P402" s="531"/>
      <c r="Q402" s="531"/>
      <c r="AJ402" s="359"/>
      <c r="AK402" s="359"/>
      <c r="AL402" s="359"/>
      <c r="AM402" s="359"/>
      <c r="AN402" s="359"/>
      <c r="AO402" s="359"/>
      <c r="AP402" s="359"/>
      <c r="AQ402" s="359"/>
      <c r="AR402" s="359"/>
      <c r="AS402" s="359"/>
      <c r="AT402" s="359"/>
      <c r="AU402" s="359"/>
      <c r="AV402" s="359"/>
      <c r="AW402" s="359"/>
      <c r="AX402" s="359"/>
      <c r="AY402" s="359"/>
      <c r="AZ402" s="359"/>
      <c r="BA402" s="602"/>
      <c r="BB402" s="332"/>
      <c r="BC402" s="602"/>
      <c r="BD402" s="602"/>
      <c r="BE402" s="602"/>
      <c r="BF402" s="602"/>
      <c r="BG402" s="602"/>
      <c r="BH402" s="602"/>
      <c r="BI402" s="602"/>
      <c r="BJ402" s="602"/>
      <c r="BK402" s="602"/>
      <c r="BL402" s="602"/>
      <c r="BM402" s="602"/>
      <c r="BN402" s="602"/>
      <c r="BO402" s="602"/>
      <c r="BP402" s="602"/>
      <c r="BQ402" s="602"/>
      <c r="BR402" s="602"/>
      <c r="BS402" s="602"/>
      <c r="BT402" s="602"/>
      <c r="BU402" s="602"/>
      <c r="BV402" s="602"/>
      <c r="BW402" s="602"/>
      <c r="BX402" s="602"/>
      <c r="BY402" s="602"/>
      <c r="BZ402" s="359"/>
      <c r="CA402" s="359"/>
      <c r="CB402" s="359"/>
      <c r="CC402" s="359"/>
      <c r="CD402" s="359"/>
      <c r="CE402" s="359"/>
      <c r="CF402" s="359"/>
      <c r="CG402" s="359"/>
      <c r="CH402" s="359"/>
      <c r="CI402" s="359"/>
      <c r="CJ402" s="359"/>
      <c r="CK402" s="359"/>
      <c r="CL402" s="359"/>
      <c r="CM402" s="359"/>
      <c r="CN402" s="359"/>
      <c r="CO402" s="359"/>
      <c r="CP402" s="359"/>
      <c r="CQ402" s="359"/>
      <c r="CR402" s="359"/>
      <c r="CS402" s="359"/>
      <c r="CT402" s="359"/>
      <c r="CU402" s="359"/>
      <c r="CV402" s="359"/>
      <c r="CW402" s="359"/>
      <c r="CX402" s="359"/>
      <c r="CY402" s="359"/>
      <c r="CZ402" s="359"/>
    </row>
    <row r="403" s="366" customFormat="true" ht="25.15" customHeight="true" x14ac:dyDescent="0.2">
      <c r="B403" s="688"/>
      <c r="C403" s="799" t="s">
        <v>217</v>
      </c>
      <c r="D403" s="800"/>
      <c r="E403" s="189">
        <v>-0.91835349234878016</v>
      </c>
      <c r="F403" s="190"/>
      <c r="G403" s="190"/>
      <c r="H403" s="800" t="s">
        <v>217</v>
      </c>
      <c r="I403" s="800"/>
      <c r="J403" s="189">
        <v>-0.9350220180137877</v>
      </c>
      <c r="K403" s="190"/>
      <c r="L403" s="190"/>
      <c r="M403" s="800" t="s">
        <v>217</v>
      </c>
      <c r="N403" s="800"/>
      <c r="O403" s="189">
        <v>-0.91145260041642773</v>
      </c>
      <c r="P403" s="190"/>
      <c r="Q403" s="190"/>
      <c r="AJ403" s="359"/>
      <c r="AK403" s="359"/>
      <c r="AL403" s="359"/>
      <c r="AM403" s="359"/>
      <c r="AN403" s="359"/>
      <c r="AO403" s="359"/>
      <c r="AP403" s="359"/>
      <c r="AQ403" s="359"/>
      <c r="AR403" s="359"/>
      <c r="AS403" s="359"/>
      <c r="AT403" s="359"/>
      <c r="AU403" s="359"/>
      <c r="AV403" s="359"/>
      <c r="AW403" s="359"/>
      <c r="AX403" s="359"/>
      <c r="AY403" s="359"/>
      <c r="AZ403" s="359"/>
      <c r="BA403" s="361"/>
      <c r="BB403" s="438"/>
      <c r="BC403" s="361"/>
      <c r="BD403" s="361"/>
      <c r="BE403" s="361"/>
      <c r="BF403" s="361"/>
      <c r="BG403" s="361"/>
      <c r="BH403" s="361"/>
      <c r="BI403" s="361"/>
      <c r="BJ403" s="361"/>
      <c r="BK403" s="361"/>
      <c r="BL403" s="361"/>
      <c r="BM403" s="361"/>
      <c r="BN403" s="361"/>
      <c r="BO403" s="361"/>
      <c r="BP403" s="361"/>
      <c r="BQ403" s="361"/>
      <c r="BR403" s="361"/>
      <c r="BS403" s="361"/>
      <c r="BT403" s="361"/>
      <c r="BU403" s="361"/>
      <c r="BV403" s="361"/>
      <c r="BW403" s="361"/>
      <c r="BX403" s="361"/>
      <c r="BY403" s="361"/>
      <c r="BZ403" s="362"/>
      <c r="CA403" s="362"/>
      <c r="CB403" s="362"/>
      <c r="CC403" s="362"/>
      <c r="CD403" s="362"/>
      <c r="CE403" s="362"/>
      <c r="CF403" s="362"/>
      <c r="CG403" s="362"/>
      <c r="CH403" s="362"/>
      <c r="CI403" s="362"/>
      <c r="CJ403" s="362"/>
      <c r="CK403" s="362"/>
      <c r="CL403" s="362"/>
      <c r="CM403" s="362"/>
      <c r="CN403" s="362"/>
      <c r="CO403" s="362"/>
      <c r="CP403" s="362"/>
      <c r="CQ403" s="362"/>
      <c r="CR403" s="362"/>
      <c r="CS403" s="362"/>
      <c r="CT403" s="362"/>
      <c r="CU403" s="362"/>
      <c r="CV403" s="362"/>
      <c r="CW403" s="362"/>
      <c r="CX403" s="362"/>
      <c r="CY403" s="362"/>
      <c r="CZ403" s="362"/>
    </row>
    <row r="404" s="366" customFormat="true" ht="25.15" customHeight="true" x14ac:dyDescent="0.2">
      <c r="B404" s="688"/>
      <c r="C404" s="799" t="s">
        <v>218</v>
      </c>
      <c r="D404" s="800"/>
      <c r="E404" s="188">
        <v>0.67745417981839318</v>
      </c>
      <c r="F404" s="190"/>
      <c r="G404" s="190"/>
      <c r="H404" s="800" t="s">
        <v>219</v>
      </c>
      <c r="I404" s="800"/>
      <c r="J404" s="188">
        <v>0.77287849470184589</v>
      </c>
      <c r="K404" s="190"/>
      <c r="L404" s="190"/>
      <c r="M404" s="800" t="s">
        <v>218</v>
      </c>
      <c r="N404" s="800"/>
      <c r="O404" s="188">
        <v>0.81658755883926071</v>
      </c>
      <c r="P404" s="190"/>
      <c r="Q404" s="190"/>
      <c r="AJ404" s="359"/>
      <c r="AK404" s="359"/>
      <c r="AL404" s="359"/>
      <c r="AM404" s="359"/>
      <c r="AN404" s="359"/>
      <c r="AO404" s="359"/>
      <c r="AP404" s="359"/>
      <c r="AQ404" s="359"/>
      <c r="AR404" s="359"/>
      <c r="AS404" s="359"/>
      <c r="AT404" s="359"/>
      <c r="AU404" s="359"/>
      <c r="AV404" s="359"/>
      <c r="AW404" s="359"/>
      <c r="AX404" s="359"/>
      <c r="AY404" s="359"/>
      <c r="AZ404" s="359"/>
      <c r="BA404" s="361"/>
      <c r="BB404" s="438"/>
      <c r="BC404" s="361"/>
      <c r="BD404" s="361"/>
      <c r="BE404" s="361"/>
      <c r="BF404" s="361"/>
      <c r="BG404" s="361"/>
      <c r="BH404" s="361"/>
      <c r="BI404" s="361"/>
      <c r="BJ404" s="361"/>
      <c r="BK404" s="361"/>
      <c r="BL404" s="361"/>
      <c r="BM404" s="361"/>
      <c r="BN404" s="361"/>
      <c r="BO404" s="361"/>
      <c r="BP404" s="361"/>
      <c r="BQ404" s="361"/>
      <c r="BR404" s="361"/>
      <c r="BS404" s="361"/>
      <c r="BT404" s="361"/>
      <c r="BU404" s="361"/>
      <c r="BV404" s="361"/>
      <c r="BW404" s="361"/>
      <c r="BX404" s="361"/>
      <c r="BY404" s="361"/>
      <c r="BZ404" s="362"/>
      <c r="CA404" s="362"/>
      <c r="CB404" s="362"/>
      <c r="CC404" s="362"/>
      <c r="CD404" s="362"/>
      <c r="CE404" s="362"/>
      <c r="CF404" s="362"/>
      <c r="CG404" s="362"/>
      <c r="CH404" s="362"/>
      <c r="CI404" s="362"/>
      <c r="CJ404" s="362"/>
      <c r="CK404" s="362"/>
      <c r="CL404" s="362"/>
      <c r="CM404" s="362"/>
      <c r="CN404" s="362"/>
      <c r="CO404" s="362"/>
      <c r="CP404" s="362"/>
      <c r="CQ404" s="362"/>
      <c r="CR404" s="362"/>
      <c r="CS404" s="362"/>
      <c r="CT404" s="362"/>
      <c r="CU404" s="362"/>
      <c r="CV404" s="362"/>
      <c r="CW404" s="362"/>
      <c r="CX404" s="362"/>
      <c r="CY404" s="362"/>
      <c r="CZ404" s="362"/>
    </row>
    <row r="405" s="366" customFormat="true" ht="25.15" customHeight="true" x14ac:dyDescent="0.2">
      <c r="B405" s="688"/>
      <c r="C405" s="799" t="s">
        <v>220</v>
      </c>
      <c r="D405" s="800"/>
      <c r="E405" s="188">
        <v>0.66006480266534595</v>
      </c>
      <c r="F405" s="190"/>
      <c r="G405" s="190"/>
      <c r="H405" s="800" t="s">
        <v>218</v>
      </c>
      <c r="I405" s="800"/>
      <c r="J405" s="188">
        <v>0.53632983348465535</v>
      </c>
      <c r="K405" s="190"/>
      <c r="L405" s="190"/>
      <c r="M405" s="800" t="s">
        <v>220</v>
      </c>
      <c r="N405" s="800"/>
      <c r="O405" s="188">
        <v>0.7932454381033246</v>
      </c>
      <c r="P405" s="190"/>
      <c r="Q405" s="190"/>
      <c r="AJ405" s="359"/>
      <c r="AK405" s="359"/>
      <c r="AL405" s="359"/>
      <c r="AM405" s="359"/>
      <c r="AN405" s="359"/>
      <c r="AO405" s="359"/>
      <c r="AP405" s="359"/>
      <c r="AQ405" s="359"/>
      <c r="AR405" s="359"/>
      <c r="AS405" s="359"/>
      <c r="AT405" s="359"/>
      <c r="AU405" s="359"/>
      <c r="AV405" s="359"/>
      <c r="AW405" s="359"/>
      <c r="AX405" s="359"/>
      <c r="AY405" s="359"/>
      <c r="AZ405" s="359"/>
      <c r="BA405" s="361"/>
      <c r="BB405" s="438"/>
      <c r="BC405" s="361"/>
      <c r="BD405" s="361"/>
      <c r="BE405" s="361"/>
      <c r="BF405" s="361"/>
      <c r="BG405" s="361"/>
      <c r="BH405" s="361"/>
      <c r="BI405" s="361"/>
      <c r="BJ405" s="361"/>
      <c r="BK405" s="361"/>
      <c r="BL405" s="361"/>
      <c r="BM405" s="361"/>
      <c r="BN405" s="361"/>
      <c r="BO405" s="361"/>
      <c r="BP405" s="361"/>
      <c r="BQ405" s="361"/>
      <c r="BR405" s="361"/>
      <c r="BS405" s="361"/>
      <c r="BT405" s="361"/>
      <c r="BU405" s="361"/>
      <c r="BV405" s="361"/>
      <c r="BW405" s="361"/>
      <c r="BX405" s="361"/>
      <c r="BY405" s="361"/>
      <c r="BZ405" s="362"/>
      <c r="CA405" s="362"/>
      <c r="CB405" s="362"/>
      <c r="CC405" s="362"/>
      <c r="CD405" s="362"/>
      <c r="CE405" s="362"/>
      <c r="CF405" s="362"/>
      <c r="CG405" s="362"/>
      <c r="CH405" s="362"/>
      <c r="CI405" s="362"/>
      <c r="CJ405" s="362"/>
      <c r="CK405" s="362"/>
      <c r="CL405" s="362"/>
      <c r="CM405" s="362"/>
      <c r="CN405" s="362"/>
      <c r="CO405" s="362"/>
      <c r="CP405" s="362"/>
      <c r="CQ405" s="362"/>
      <c r="CR405" s="362"/>
      <c r="CS405" s="362"/>
      <c r="CT405" s="362"/>
      <c r="CU405" s="362"/>
      <c r="CV405" s="362"/>
      <c r="CW405" s="362"/>
      <c r="CX405" s="362"/>
      <c r="CY405" s="362"/>
      <c r="CZ405" s="362"/>
    </row>
    <row r="406" s="366" customFormat="true" ht="25.15" customHeight="true" x14ac:dyDescent="0.2">
      <c r="B406" s="688"/>
      <c r="C406" s="799" t="s">
        <v>219</v>
      </c>
      <c r="D406" s="800"/>
      <c r="E406" s="188">
        <v>0.6075461913538579</v>
      </c>
      <c r="F406" s="190"/>
      <c r="G406" s="190"/>
      <c r="H406" s="800" t="s">
        <v>220</v>
      </c>
      <c r="I406" s="800"/>
      <c r="J406" s="188">
        <v>0.51388112392202112</v>
      </c>
      <c r="K406" s="190"/>
      <c r="L406" s="190"/>
      <c r="M406" s="800" t="s">
        <v>221</v>
      </c>
      <c r="N406" s="800"/>
      <c r="O406" s="188">
        <v>0.46277345112689966</v>
      </c>
      <c r="P406" s="190"/>
      <c r="Q406" s="190"/>
      <c r="AJ406" s="359"/>
      <c r="AK406" s="359"/>
      <c r="AL406" s="359"/>
      <c r="AM406" s="359"/>
      <c r="AN406" s="359"/>
      <c r="AO406" s="359"/>
      <c r="AP406" s="359"/>
      <c r="AQ406" s="359"/>
      <c r="AR406" s="359"/>
      <c r="AS406" s="359"/>
      <c r="AT406" s="359"/>
      <c r="AU406" s="359"/>
      <c r="AV406" s="359"/>
      <c r="AW406" s="359"/>
      <c r="AX406" s="359"/>
      <c r="AY406" s="359"/>
      <c r="AZ406" s="359"/>
      <c r="BA406" s="361"/>
      <c r="BB406" s="438"/>
      <c r="BC406" s="361"/>
      <c r="BD406" s="361"/>
      <c r="BE406" s="361"/>
      <c r="BF406" s="361"/>
      <c r="BG406" s="361"/>
      <c r="BH406" s="361"/>
      <c r="BI406" s="361"/>
      <c r="BJ406" s="361"/>
      <c r="BK406" s="361"/>
      <c r="BL406" s="361"/>
      <c r="BM406" s="361"/>
      <c r="BN406" s="361"/>
      <c r="BO406" s="361"/>
      <c r="BP406" s="361"/>
      <c r="BQ406" s="361"/>
      <c r="BR406" s="361"/>
      <c r="BS406" s="361"/>
      <c r="BT406" s="361"/>
      <c r="BU406" s="361"/>
      <c r="BV406" s="361"/>
      <c r="BW406" s="361"/>
      <c r="BX406" s="361"/>
      <c r="BY406" s="361"/>
      <c r="BZ406" s="362"/>
      <c r="CA406" s="362"/>
      <c r="CB406" s="362"/>
      <c r="CC406" s="362"/>
      <c r="CD406" s="362"/>
      <c r="CE406" s="362"/>
      <c r="CF406" s="362"/>
      <c r="CG406" s="362"/>
      <c r="CH406" s="362"/>
      <c r="CI406" s="362"/>
      <c r="CJ406" s="362"/>
      <c r="CK406" s="362"/>
      <c r="CL406" s="362"/>
      <c r="CM406" s="362"/>
      <c r="CN406" s="362"/>
      <c r="CO406" s="362"/>
      <c r="CP406" s="362"/>
      <c r="CQ406" s="362"/>
      <c r="CR406" s="362"/>
      <c r="CS406" s="362"/>
      <c r="CT406" s="362"/>
      <c r="CU406" s="362"/>
      <c r="CV406" s="362"/>
      <c r="CW406" s="362"/>
      <c r="CX406" s="362"/>
      <c r="CY406" s="362"/>
      <c r="CZ406" s="362"/>
    </row>
    <row r="407" s="366" customFormat="true" ht="25.15" customHeight="true" x14ac:dyDescent="0.2">
      <c r="B407" s="688"/>
      <c r="C407" s="799" t="s">
        <v>221</v>
      </c>
      <c r="D407" s="800"/>
      <c r="E407" s="188">
        <v>0.35307255600339177</v>
      </c>
      <c r="F407" s="190"/>
      <c r="G407" s="190"/>
      <c r="H407" s="800" t="s">
        <v>222</v>
      </c>
      <c r="I407" s="800"/>
      <c r="J407" s="188">
        <v>0.44336009604883914</v>
      </c>
      <c r="K407" s="190"/>
      <c r="L407" s="190"/>
      <c r="M407" s="800" t="s">
        <v>219</v>
      </c>
      <c r="N407" s="800"/>
      <c r="O407" s="188">
        <v>0.30278981203295391</v>
      </c>
      <c r="P407" s="190"/>
      <c r="Q407" s="190"/>
      <c r="AJ407" s="359"/>
      <c r="AK407" s="359"/>
      <c r="AL407" s="359"/>
      <c r="AM407" s="359"/>
      <c r="AN407" s="359"/>
      <c r="AO407" s="359"/>
      <c r="AP407" s="359"/>
      <c r="AQ407" s="359"/>
      <c r="AR407" s="359"/>
      <c r="AS407" s="359"/>
      <c r="AT407" s="359"/>
      <c r="AU407" s="359"/>
      <c r="AV407" s="359"/>
      <c r="AW407" s="359"/>
      <c r="AX407" s="359"/>
      <c r="AY407" s="359"/>
      <c r="AZ407" s="359"/>
      <c r="BA407" s="361"/>
      <c r="BB407" s="438"/>
      <c r="BC407" s="361"/>
      <c r="BD407" s="361"/>
      <c r="BE407" s="361"/>
      <c r="BF407" s="361"/>
      <c r="BG407" s="361"/>
      <c r="BH407" s="361"/>
      <c r="BI407" s="361"/>
      <c r="BJ407" s="361"/>
      <c r="BK407" s="361"/>
      <c r="BL407" s="361"/>
      <c r="BM407" s="361"/>
      <c r="BN407" s="361"/>
      <c r="BO407" s="361"/>
      <c r="BP407" s="361"/>
      <c r="BQ407" s="361"/>
      <c r="BR407" s="361"/>
      <c r="BS407" s="361"/>
      <c r="BT407" s="361"/>
      <c r="BU407" s="361"/>
      <c r="BV407" s="361"/>
      <c r="BW407" s="361"/>
      <c r="BX407" s="361"/>
      <c r="BY407" s="361"/>
      <c r="BZ407" s="362"/>
      <c r="CA407" s="362"/>
      <c r="CB407" s="362"/>
      <c r="CC407" s="362"/>
      <c r="CD407" s="362"/>
      <c r="CE407" s="362"/>
      <c r="CF407" s="362"/>
      <c r="CG407" s="362"/>
      <c r="CH407" s="362"/>
      <c r="CI407" s="362"/>
      <c r="CJ407" s="362"/>
      <c r="CK407" s="362"/>
      <c r="CL407" s="362"/>
      <c r="CM407" s="362"/>
      <c r="CN407" s="362"/>
      <c r="CO407" s="362"/>
      <c r="CP407" s="362"/>
      <c r="CQ407" s="362"/>
      <c r="CR407" s="362"/>
      <c r="CS407" s="362"/>
      <c r="CT407" s="362"/>
      <c r="CU407" s="362"/>
      <c r="CV407" s="362"/>
      <c r="CW407" s="362"/>
      <c r="CX407" s="362"/>
      <c r="CY407" s="362"/>
      <c r="CZ407" s="362"/>
    </row>
    <row r="408" s="366" customFormat="true" ht="25.15" customHeight="true" x14ac:dyDescent="0.2">
      <c r="B408" s="688"/>
      <c r="C408" s="799" t="s">
        <v>222</v>
      </c>
      <c r="D408" s="800"/>
      <c r="E408" s="188">
        <v>0.34981048817894134</v>
      </c>
      <c r="F408" s="190"/>
      <c r="G408" s="190"/>
      <c r="H408" s="800" t="s">
        <v>221</v>
      </c>
      <c r="I408" s="800"/>
      <c r="J408" s="188">
        <v>0.26394905673426916</v>
      </c>
      <c r="K408" s="190"/>
      <c r="L408" s="190"/>
      <c r="M408" s="800" t="s">
        <v>222</v>
      </c>
      <c r="N408" s="800"/>
      <c r="O408" s="188">
        <v>0.20420345262609191</v>
      </c>
      <c r="P408" s="190"/>
      <c r="Q408" s="190"/>
      <c r="AJ408" s="359"/>
      <c r="AK408" s="359"/>
      <c r="AL408" s="359"/>
      <c r="AM408" s="359"/>
      <c r="AN408" s="359"/>
      <c r="AO408" s="359"/>
      <c r="AP408" s="359"/>
      <c r="AQ408" s="359"/>
      <c r="AR408" s="359"/>
      <c r="AS408" s="359"/>
      <c r="AT408" s="359"/>
      <c r="AU408" s="359"/>
      <c r="AV408" s="359"/>
      <c r="AW408" s="359"/>
      <c r="AX408" s="359"/>
      <c r="AY408" s="359"/>
      <c r="AZ408" s="359"/>
      <c r="BA408" s="361"/>
      <c r="BB408" s="438"/>
      <c r="BC408" s="361"/>
      <c r="BD408" s="361"/>
      <c r="BE408" s="361"/>
      <c r="BF408" s="361"/>
      <c r="BG408" s="361"/>
      <c r="BH408" s="361"/>
      <c r="BI408" s="361"/>
      <c r="BJ408" s="361"/>
      <c r="BK408" s="361"/>
      <c r="BL408" s="361"/>
      <c r="BM408" s="361"/>
      <c r="BN408" s="361"/>
      <c r="BO408" s="361"/>
      <c r="BP408" s="361"/>
      <c r="BQ408" s="361"/>
      <c r="BR408" s="361"/>
      <c r="BS408" s="361"/>
      <c r="BT408" s="361"/>
      <c r="BU408" s="361"/>
      <c r="BV408" s="361"/>
      <c r="BW408" s="361"/>
      <c r="BX408" s="361"/>
      <c r="BY408" s="361"/>
      <c r="BZ408" s="362"/>
      <c r="CA408" s="362"/>
      <c r="CB408" s="362"/>
      <c r="CC408" s="362"/>
      <c r="CD408" s="362"/>
      <c r="CE408" s="362"/>
      <c r="CF408" s="362"/>
      <c r="CG408" s="362"/>
      <c r="CH408" s="362"/>
      <c r="CI408" s="362"/>
      <c r="CJ408" s="362"/>
      <c r="CK408" s="362"/>
      <c r="CL408" s="362"/>
      <c r="CM408" s="362"/>
      <c r="CN408" s="362"/>
      <c r="CO408" s="362"/>
      <c r="CP408" s="362"/>
      <c r="CQ408" s="362"/>
      <c r="CR408" s="362"/>
      <c r="CS408" s="362"/>
      <c r="CT408" s="362"/>
      <c r="CU408" s="362"/>
      <c r="CV408" s="362"/>
      <c r="CW408" s="362"/>
      <c r="CX408" s="362"/>
      <c r="CY408" s="362"/>
      <c r="CZ408" s="362"/>
    </row>
    <row r="409" s="366" customFormat="true" ht="25.15" customHeight="true" x14ac:dyDescent="0.2">
      <c r="B409" s="688"/>
      <c r="C409" s="799" t="s">
        <v>223</v>
      </c>
      <c r="D409" s="800"/>
      <c r="E409" s="188">
        <v>0.10258211281875117</v>
      </c>
      <c r="F409" s="190"/>
      <c r="G409" s="190"/>
      <c r="H409" s="800" t="s">
        <v>224</v>
      </c>
      <c r="I409" s="800"/>
      <c r="J409" s="188">
        <v>-0.13085895163162747</v>
      </c>
      <c r="K409" s="190"/>
      <c r="L409" s="190"/>
      <c r="M409" s="800" t="s">
        <v>223</v>
      </c>
      <c r="N409" s="800"/>
      <c r="O409" s="188">
        <v>0.15889173129407194</v>
      </c>
      <c r="P409" s="190"/>
      <c r="Q409" s="190"/>
      <c r="AJ409" s="359"/>
      <c r="AK409" s="359"/>
      <c r="AL409" s="359"/>
      <c r="AM409" s="359"/>
      <c r="AN409" s="359"/>
      <c r="AO409" s="359"/>
      <c r="AP409" s="359"/>
      <c r="AQ409" s="359"/>
      <c r="AR409" s="359"/>
      <c r="AS409" s="359"/>
      <c r="AT409" s="359"/>
      <c r="AU409" s="359"/>
      <c r="AV409" s="359"/>
      <c r="AW409" s="359"/>
      <c r="AX409" s="359"/>
      <c r="AY409" s="359"/>
      <c r="AZ409" s="359"/>
      <c r="BA409" s="361"/>
      <c r="BB409" s="438"/>
      <c r="BC409" s="361"/>
      <c r="BD409" s="361"/>
      <c r="BE409" s="361"/>
      <c r="BF409" s="361"/>
      <c r="BG409" s="361"/>
      <c r="BH409" s="361"/>
      <c r="BI409" s="361"/>
      <c r="BJ409" s="361"/>
      <c r="BK409" s="361"/>
      <c r="BL409" s="361"/>
      <c r="BM409" s="361"/>
      <c r="BN409" s="361"/>
      <c r="BO409" s="361"/>
      <c r="BP409" s="361"/>
      <c r="BQ409" s="361"/>
      <c r="BR409" s="361"/>
      <c r="BS409" s="361"/>
      <c r="BT409" s="361"/>
      <c r="BU409" s="361"/>
      <c r="BV409" s="361"/>
      <c r="BW409" s="361"/>
      <c r="BX409" s="361"/>
      <c r="BY409" s="361"/>
      <c r="BZ409" s="362"/>
      <c r="CA409" s="362"/>
      <c r="CB409" s="362"/>
      <c r="CC409" s="362"/>
      <c r="CD409" s="362"/>
      <c r="CE409" s="362"/>
      <c r="CF409" s="362"/>
      <c r="CG409" s="362"/>
      <c r="CH409" s="362"/>
      <c r="CI409" s="362"/>
      <c r="CJ409" s="362"/>
      <c r="CK409" s="362"/>
      <c r="CL409" s="362"/>
      <c r="CM409" s="362"/>
      <c r="CN409" s="362"/>
      <c r="CO409" s="362"/>
      <c r="CP409" s="362"/>
      <c r="CQ409" s="362"/>
      <c r="CR409" s="362"/>
      <c r="CS409" s="362"/>
      <c r="CT409" s="362"/>
      <c r="CU409" s="362"/>
      <c r="CV409" s="362"/>
      <c r="CW409" s="362"/>
      <c r="CX409" s="362"/>
      <c r="CY409" s="362"/>
      <c r="CZ409" s="362"/>
    </row>
    <row r="410" s="366" customFormat="true" ht="25.15" customHeight="true" x14ac:dyDescent="0.2">
      <c r="B410" s="688"/>
      <c r="C410" s="799" t="s">
        <v>225</v>
      </c>
      <c r="D410" s="800"/>
      <c r="E410" s="188">
        <v>-9.6939974813928909E-2</v>
      </c>
      <c r="F410" s="190"/>
      <c r="G410" s="190"/>
      <c r="H410" s="800" t="s">
        <v>225</v>
      </c>
      <c r="I410" s="800"/>
      <c r="J410" s="188">
        <v>-6.1347832745046758E-2</v>
      </c>
      <c r="K410" s="190"/>
      <c r="L410" s="190"/>
      <c r="M410" s="800" t="s">
        <v>225</v>
      </c>
      <c r="N410" s="800"/>
      <c r="O410" s="188">
        <v>-0.1211967477560397</v>
      </c>
      <c r="P410" s="190"/>
      <c r="Q410" s="190"/>
      <c r="AJ410" s="359"/>
      <c r="AK410" s="359"/>
      <c r="AL410" s="359"/>
      <c r="AM410" s="359"/>
      <c r="AN410" s="359"/>
      <c r="AO410" s="359"/>
      <c r="AP410" s="359"/>
      <c r="AQ410" s="359"/>
      <c r="AR410" s="359"/>
      <c r="AS410" s="359"/>
      <c r="AT410" s="359"/>
      <c r="AU410" s="359"/>
      <c r="AV410" s="359"/>
      <c r="AW410" s="359"/>
      <c r="AX410" s="359"/>
      <c r="AY410" s="359"/>
      <c r="AZ410" s="359"/>
      <c r="BA410" s="361"/>
      <c r="BB410" s="438"/>
      <c r="BC410" s="361"/>
      <c r="BD410" s="361"/>
      <c r="BE410" s="361"/>
      <c r="BF410" s="361"/>
      <c r="BG410" s="361"/>
      <c r="BH410" s="361"/>
      <c r="BI410" s="361"/>
      <c r="BJ410" s="361"/>
      <c r="BK410" s="361"/>
      <c r="BL410" s="361"/>
      <c r="BM410" s="361"/>
      <c r="BN410" s="361"/>
      <c r="BO410" s="361"/>
      <c r="BP410" s="361"/>
      <c r="BQ410" s="361"/>
      <c r="BR410" s="361"/>
      <c r="BS410" s="361"/>
      <c r="BT410" s="361"/>
      <c r="BU410" s="361"/>
      <c r="BV410" s="361"/>
      <c r="BW410" s="361"/>
      <c r="BX410" s="361"/>
      <c r="BY410" s="361"/>
      <c r="BZ410" s="362"/>
      <c r="CA410" s="362"/>
      <c r="CB410" s="362"/>
      <c r="CC410" s="362"/>
      <c r="CD410" s="362"/>
      <c r="CE410" s="362"/>
      <c r="CF410" s="362"/>
      <c r="CG410" s="362"/>
      <c r="CH410" s="362"/>
      <c r="CI410" s="362"/>
      <c r="CJ410" s="362"/>
      <c r="CK410" s="362"/>
      <c r="CL410" s="362"/>
      <c r="CM410" s="362"/>
      <c r="CN410" s="362"/>
      <c r="CO410" s="362"/>
      <c r="CP410" s="362"/>
      <c r="CQ410" s="362"/>
      <c r="CR410" s="362"/>
      <c r="CS410" s="362"/>
      <c r="CT410" s="362"/>
      <c r="CU410" s="362"/>
      <c r="CV410" s="362"/>
      <c r="CW410" s="362"/>
      <c r="CX410" s="362"/>
      <c r="CY410" s="362"/>
      <c r="CZ410" s="362"/>
    </row>
    <row r="411" s="366" customFormat="true" ht="25.15" customHeight="true" x14ac:dyDescent="0.2">
      <c r="B411" s="688"/>
      <c r="C411" s="799" t="s">
        <v>224</v>
      </c>
      <c r="D411" s="800"/>
      <c r="E411" s="188">
        <v>-9.1713719133390784E-2</v>
      </c>
      <c r="F411" s="190"/>
      <c r="G411" s="190"/>
      <c r="H411" s="800" t="s">
        <v>226</v>
      </c>
      <c r="I411" s="800"/>
      <c r="J411" s="188">
        <v>-5.697157685767467E-2</v>
      </c>
      <c r="K411" s="190"/>
      <c r="L411" s="190"/>
      <c r="M411" s="800" t="s">
        <v>224</v>
      </c>
      <c r="N411" s="800"/>
      <c r="O411" s="188">
        <v>-9.4614627256778785E-2</v>
      </c>
      <c r="P411" s="190"/>
      <c r="Q411" s="190"/>
      <c r="AJ411" s="359"/>
      <c r="AK411" s="359"/>
      <c r="AL411" s="359"/>
      <c r="AM411" s="359"/>
      <c r="AN411" s="359"/>
      <c r="AO411" s="359"/>
      <c r="AP411" s="359"/>
      <c r="AQ411" s="359"/>
      <c r="AR411" s="359"/>
      <c r="AS411" s="359"/>
      <c r="AT411" s="359"/>
      <c r="AU411" s="359"/>
      <c r="AV411" s="359"/>
      <c r="AW411" s="359"/>
      <c r="AX411" s="359"/>
      <c r="AY411" s="359"/>
      <c r="AZ411" s="359"/>
      <c r="BA411" s="361"/>
      <c r="BB411" s="438"/>
      <c r="BC411" s="361"/>
      <c r="BD411" s="361"/>
      <c r="BE411" s="361"/>
      <c r="BF411" s="361"/>
      <c r="BG411" s="361"/>
      <c r="BH411" s="361"/>
      <c r="BI411" s="361"/>
      <c r="BJ411" s="361"/>
      <c r="BK411" s="361"/>
      <c r="BL411" s="361"/>
      <c r="BM411" s="361"/>
      <c r="BN411" s="361"/>
      <c r="BO411" s="361"/>
      <c r="BP411" s="361"/>
      <c r="BQ411" s="361"/>
      <c r="BR411" s="361"/>
      <c r="BS411" s="361"/>
      <c r="BT411" s="361"/>
      <c r="BU411" s="361"/>
      <c r="BV411" s="361"/>
      <c r="BW411" s="361"/>
      <c r="BX411" s="361"/>
      <c r="BY411" s="361"/>
      <c r="BZ411" s="362"/>
      <c r="CA411" s="362"/>
      <c r="CB411" s="362"/>
      <c r="CC411" s="362"/>
      <c r="CD411" s="362"/>
      <c r="CE411" s="362"/>
      <c r="CF411" s="362"/>
      <c r="CG411" s="362"/>
      <c r="CH411" s="362"/>
      <c r="CI411" s="362"/>
      <c r="CJ411" s="362"/>
      <c r="CK411" s="362"/>
      <c r="CL411" s="362"/>
      <c r="CM411" s="362"/>
      <c r="CN411" s="362"/>
      <c r="CO411" s="362"/>
      <c r="CP411" s="362"/>
      <c r="CQ411" s="362"/>
      <c r="CR411" s="362"/>
      <c r="CS411" s="362"/>
      <c r="CT411" s="362"/>
      <c r="CU411" s="362"/>
      <c r="CV411" s="362"/>
      <c r="CW411" s="362"/>
      <c r="CX411" s="362"/>
      <c r="CY411" s="362"/>
      <c r="CZ411" s="362"/>
    </row>
    <row r="412" s="366" customFormat="true" ht="25.15" customHeight="true" x14ac:dyDescent="0.2">
      <c r="B412" s="688"/>
      <c r="C412" s="799" t="s">
        <v>226</v>
      </c>
      <c r="D412" s="800"/>
      <c r="E412" s="188">
        <v>-4.9547759801225819E-2</v>
      </c>
      <c r="F412" s="190"/>
      <c r="G412" s="190"/>
      <c r="H412" s="800" t="s">
        <v>227</v>
      </c>
      <c r="I412" s="800"/>
      <c r="J412" s="188">
        <v>-4.6871078946023846E-3</v>
      </c>
      <c r="K412" s="190"/>
      <c r="L412" s="190"/>
      <c r="M412" s="800" t="s">
        <v>228</v>
      </c>
      <c r="N412" s="800"/>
      <c r="O412" s="188">
        <v>5.7814208244548602E-2</v>
      </c>
      <c r="P412" s="190"/>
      <c r="Q412" s="190"/>
      <c r="AJ412" s="359"/>
      <c r="AK412" s="359"/>
      <c r="AL412" s="359"/>
      <c r="AM412" s="359"/>
      <c r="AN412" s="359"/>
      <c r="AO412" s="359"/>
      <c r="AP412" s="359"/>
      <c r="AQ412" s="359"/>
      <c r="AR412" s="359"/>
      <c r="AS412" s="359"/>
      <c r="AT412" s="359"/>
      <c r="AU412" s="359"/>
      <c r="AV412" s="359"/>
      <c r="AW412" s="359"/>
      <c r="AX412" s="359"/>
      <c r="AY412" s="359"/>
      <c r="AZ412" s="359"/>
      <c r="BA412" s="361"/>
      <c r="BB412" s="438"/>
      <c r="BC412" s="361"/>
      <c r="BD412" s="361"/>
      <c r="BE412" s="361"/>
      <c r="BF412" s="361"/>
      <c r="BG412" s="361"/>
      <c r="BH412" s="361"/>
      <c r="BI412" s="361"/>
      <c r="BJ412" s="361"/>
      <c r="BK412" s="361"/>
      <c r="BL412" s="361"/>
      <c r="BM412" s="361"/>
      <c r="BN412" s="361"/>
      <c r="BO412" s="361"/>
      <c r="BP412" s="361"/>
      <c r="BQ412" s="361"/>
      <c r="BR412" s="361"/>
      <c r="BS412" s="361"/>
      <c r="BT412" s="361"/>
      <c r="BU412" s="361"/>
      <c r="BV412" s="361"/>
      <c r="BW412" s="361"/>
      <c r="BX412" s="361"/>
      <c r="BY412" s="361"/>
      <c r="BZ412" s="362"/>
      <c r="CA412" s="362"/>
      <c r="CB412" s="362"/>
      <c r="CC412" s="362"/>
      <c r="CD412" s="362"/>
      <c r="CE412" s="362"/>
      <c r="CF412" s="362"/>
      <c r="CG412" s="362"/>
      <c r="CH412" s="362"/>
      <c r="CI412" s="362"/>
      <c r="CJ412" s="362"/>
      <c r="CK412" s="362"/>
      <c r="CL412" s="362"/>
      <c r="CM412" s="362"/>
      <c r="CN412" s="362"/>
      <c r="CO412" s="362"/>
      <c r="CP412" s="362"/>
      <c r="CQ412" s="362"/>
      <c r="CR412" s="362"/>
      <c r="CS412" s="362"/>
      <c r="CT412" s="362"/>
      <c r="CU412" s="362"/>
      <c r="CV412" s="362"/>
      <c r="CW412" s="362"/>
      <c r="CX412" s="362"/>
      <c r="CY412" s="362"/>
      <c r="CZ412" s="362"/>
    </row>
    <row r="413" s="366" customFormat="true" ht="25.15" customHeight="true" x14ac:dyDescent="0.2">
      <c r="B413" s="688"/>
      <c r="C413" s="799" t="s">
        <v>227</v>
      </c>
      <c r="D413" s="800"/>
      <c r="E413" s="188">
        <v>-1.9777790430354391E-2</v>
      </c>
      <c r="F413" s="190"/>
      <c r="G413" s="190"/>
      <c r="H413" s="800" t="s">
        <v>228</v>
      </c>
      <c r="I413" s="800"/>
      <c r="J413" s="187">
        <v>-2.946876204707983E-3</v>
      </c>
      <c r="K413" s="190"/>
      <c r="L413" s="190"/>
      <c r="M413" s="800" t="s">
        <v>226</v>
      </c>
      <c r="N413" s="800"/>
      <c r="O413" s="188">
        <v>-3.6054578411644916E-2</v>
      </c>
      <c r="P413" s="190"/>
      <c r="Q413" s="190"/>
      <c r="AJ413" s="359"/>
      <c r="AK413" s="359"/>
      <c r="AL413" s="359"/>
      <c r="AM413" s="359"/>
      <c r="AN413" s="359"/>
      <c r="AO413" s="359"/>
      <c r="AP413" s="359"/>
      <c r="AQ413" s="359"/>
      <c r="AR413" s="359"/>
      <c r="AS413" s="359"/>
      <c r="AT413" s="359"/>
      <c r="AU413" s="359"/>
      <c r="AV413" s="359"/>
      <c r="AW413" s="359"/>
      <c r="AX413" s="359"/>
      <c r="AY413" s="359"/>
      <c r="AZ413" s="359"/>
      <c r="BA413" s="361"/>
      <c r="BB413" s="438"/>
      <c r="BC413" s="361"/>
      <c r="BD413" s="361"/>
      <c r="BE413" s="361"/>
      <c r="BF413" s="361"/>
      <c r="BG413" s="361"/>
      <c r="BH413" s="361"/>
      <c r="BI413" s="361"/>
      <c r="BJ413" s="361"/>
      <c r="BK413" s="361"/>
      <c r="BL413" s="361"/>
      <c r="BM413" s="361"/>
      <c r="BN413" s="361"/>
      <c r="BO413" s="361"/>
      <c r="BP413" s="361"/>
      <c r="BQ413" s="361"/>
      <c r="BR413" s="361"/>
      <c r="BS413" s="361"/>
      <c r="BT413" s="361"/>
      <c r="BU413" s="361"/>
      <c r="BV413" s="361"/>
      <c r="BW413" s="361"/>
      <c r="BX413" s="361"/>
      <c r="BY413" s="361"/>
      <c r="BZ413" s="362"/>
      <c r="CA413" s="362"/>
      <c r="CB413" s="362"/>
      <c r="CC413" s="362"/>
      <c r="CD413" s="362"/>
      <c r="CE413" s="362"/>
      <c r="CF413" s="362"/>
      <c r="CG413" s="362"/>
      <c r="CH413" s="362"/>
      <c r="CI413" s="362"/>
      <c r="CJ413" s="362"/>
      <c r="CK413" s="362"/>
      <c r="CL413" s="362"/>
      <c r="CM413" s="362"/>
      <c r="CN413" s="362"/>
      <c r="CO413" s="362"/>
      <c r="CP413" s="362"/>
      <c r="CQ413" s="362"/>
      <c r="CR413" s="362"/>
      <c r="CS413" s="362"/>
      <c r="CT413" s="362"/>
      <c r="CU413" s="362"/>
      <c r="CV413" s="362"/>
      <c r="CW413" s="362"/>
      <c r="CX413" s="362"/>
      <c r="CY413" s="362"/>
      <c r="CZ413" s="362"/>
    </row>
    <row r="414" s="366" customFormat="true" ht="25.15" customHeight="true" x14ac:dyDescent="0.2">
      <c r="B414" s="688"/>
      <c r="C414" s="799" t="s">
        <v>228</v>
      </c>
      <c r="D414" s="800"/>
      <c r="E414" s="187">
        <v>1.902921005899073E-2</v>
      </c>
      <c r="F414" s="190"/>
      <c r="G414" s="190"/>
      <c r="H414" s="800"/>
      <c r="I414" s="800"/>
      <c r="J414" s="190"/>
      <c r="K414" s="190"/>
      <c r="L414" s="190"/>
      <c r="M414" s="800" t="s">
        <v>227</v>
      </c>
      <c r="N414" s="800"/>
      <c r="O414" s="187">
        <v>-3.1839916393205575E-2</v>
      </c>
      <c r="P414" s="190"/>
      <c r="Q414" s="190"/>
      <c r="AJ414" s="359"/>
      <c r="AK414" s="359"/>
      <c r="AL414" s="359"/>
      <c r="AM414" s="359"/>
      <c r="AN414" s="359"/>
      <c r="AO414" s="359"/>
      <c r="AP414" s="359"/>
      <c r="AQ414" s="359"/>
      <c r="AR414" s="359"/>
      <c r="AS414" s="359"/>
      <c r="AT414" s="359"/>
      <c r="AU414" s="359"/>
      <c r="AV414" s="359"/>
      <c r="AW414" s="359"/>
      <c r="AX414" s="359"/>
      <c r="AY414" s="359"/>
      <c r="AZ414" s="359"/>
      <c r="BA414" s="361"/>
      <c r="BB414" s="438"/>
      <c r="BC414" s="361"/>
      <c r="BD414" s="361"/>
      <c r="BE414" s="361"/>
      <c r="BF414" s="361"/>
      <c r="BG414" s="361"/>
      <c r="BH414" s="361"/>
      <c r="BI414" s="361"/>
      <c r="BJ414" s="361"/>
      <c r="BK414" s="361"/>
      <c r="BL414" s="361"/>
      <c r="BM414" s="361"/>
      <c r="BN414" s="361"/>
      <c r="BO414" s="361"/>
      <c r="BP414" s="361"/>
      <c r="BQ414" s="361"/>
      <c r="BR414" s="361"/>
      <c r="BS414" s="361"/>
      <c r="BT414" s="361"/>
      <c r="BU414" s="361"/>
      <c r="BV414" s="361"/>
      <c r="BW414" s="361"/>
      <c r="BX414" s="361"/>
      <c r="BY414" s="361"/>
      <c r="BZ414" s="362"/>
      <c r="CA414" s="362"/>
      <c r="CB414" s="362"/>
      <c r="CC414" s="362"/>
      <c r="CD414" s="362"/>
      <c r="CE414" s="362"/>
      <c r="CF414" s="362"/>
      <c r="CG414" s="362"/>
      <c r="CH414" s="362"/>
      <c r="CI414" s="362"/>
      <c r="CJ414" s="362"/>
      <c r="CK414" s="362"/>
      <c r="CL414" s="362"/>
      <c r="CM414" s="362"/>
      <c r="CN414" s="362"/>
      <c r="CO414" s="362"/>
      <c r="CP414" s="362"/>
      <c r="CQ414" s="362"/>
      <c r="CR414" s="362"/>
      <c r="CS414" s="362"/>
      <c r="CT414" s="362"/>
      <c r="CU414" s="362"/>
      <c r="CV414" s="362"/>
      <c r="CW414" s="362"/>
      <c r="CX414" s="362"/>
      <c r="CY414" s="362"/>
      <c r="CZ414" s="362"/>
    </row>
    <row r="415" s="366" customFormat="true" ht="25.15" customHeight="true" x14ac:dyDescent="0.2">
      <c r="B415" s="688"/>
      <c r="C415" s="799"/>
      <c r="D415" s="800"/>
      <c r="E415" s="190"/>
      <c r="F415" s="190"/>
      <c r="G415" s="190"/>
      <c r="H415" s="800"/>
      <c r="I415" s="800"/>
      <c r="J415" s="190"/>
      <c r="K415" s="190"/>
      <c r="L415" s="190"/>
      <c r="M415" s="800"/>
      <c r="N415" s="800"/>
      <c r="O415" s="190"/>
      <c r="P415" s="190"/>
      <c r="Q415" s="190"/>
      <c r="AJ415" s="359"/>
      <c r="AK415" s="359"/>
      <c r="AL415" s="359"/>
      <c r="AM415" s="359"/>
      <c r="AN415" s="359"/>
      <c r="AO415" s="359"/>
      <c r="AP415" s="359"/>
      <c r="AQ415" s="359"/>
      <c r="AR415" s="359"/>
      <c r="AS415" s="359"/>
      <c r="AT415" s="359"/>
      <c r="AU415" s="359"/>
      <c r="AV415" s="359"/>
      <c r="AW415" s="359"/>
      <c r="AX415" s="359"/>
      <c r="AY415" s="359"/>
      <c r="AZ415" s="359"/>
      <c r="BA415" s="361"/>
      <c r="BB415" s="438"/>
      <c r="BC415" s="361"/>
      <c r="BD415" s="361"/>
      <c r="BE415" s="361"/>
      <c r="BF415" s="361"/>
      <c r="BG415" s="361"/>
      <c r="BH415" s="361"/>
      <c r="BI415" s="361"/>
      <c r="BJ415" s="361"/>
      <c r="BK415" s="361"/>
      <c r="BL415" s="361"/>
      <c r="BM415" s="361"/>
      <c r="BN415" s="361"/>
      <c r="BO415" s="361"/>
      <c r="BP415" s="361"/>
      <c r="BQ415" s="361"/>
      <c r="BR415" s="361"/>
      <c r="BS415" s="361"/>
      <c r="BT415" s="361"/>
      <c r="BU415" s="361"/>
      <c r="BV415" s="361"/>
      <c r="BW415" s="361"/>
      <c r="BX415" s="361"/>
      <c r="BY415" s="361"/>
      <c r="BZ415" s="362"/>
      <c r="CA415" s="362"/>
      <c r="CB415" s="362"/>
      <c r="CC415" s="362"/>
      <c r="CD415" s="362"/>
      <c r="CE415" s="362"/>
      <c r="CF415" s="362"/>
      <c r="CG415" s="362"/>
      <c r="CH415" s="362"/>
      <c r="CI415" s="362"/>
      <c r="CJ415" s="362"/>
      <c r="CK415" s="362"/>
      <c r="CL415" s="362"/>
      <c r="CM415" s="362"/>
      <c r="CN415" s="362"/>
      <c r="CO415" s="362"/>
      <c r="CP415" s="362"/>
      <c r="CQ415" s="362"/>
      <c r="CR415" s="362"/>
      <c r="CS415" s="362"/>
      <c r="CT415" s="362"/>
      <c r="CU415" s="362"/>
      <c r="CV415" s="362"/>
      <c r="CW415" s="362"/>
      <c r="CX415" s="362"/>
      <c r="CY415" s="362"/>
      <c r="CZ415" s="362"/>
    </row>
    <row r="416" s="366" customFormat="true" ht="25.15" customHeight="true" x14ac:dyDescent="0.2">
      <c r="B416" s="688"/>
      <c r="C416" s="799"/>
      <c r="D416" s="800"/>
      <c r="E416" s="190"/>
      <c r="F416" s="190"/>
      <c r="G416" s="190"/>
      <c r="H416" s="800"/>
      <c r="I416" s="800"/>
      <c r="J416" s="190"/>
      <c r="K416" s="190"/>
      <c r="L416" s="190"/>
      <c r="M416" s="800"/>
      <c r="N416" s="800"/>
      <c r="O416" s="190"/>
      <c r="P416" s="190"/>
      <c r="Q416" s="190"/>
      <c r="AJ416" s="359"/>
      <c r="AK416" s="359"/>
      <c r="AL416" s="359"/>
      <c r="AM416" s="359"/>
      <c r="AN416" s="359"/>
      <c r="AO416" s="359"/>
      <c r="AP416" s="359"/>
      <c r="AQ416" s="359"/>
      <c r="AR416" s="359"/>
      <c r="AS416" s="359"/>
      <c r="AT416" s="359"/>
      <c r="AU416" s="359"/>
      <c r="AV416" s="359"/>
      <c r="AW416" s="359"/>
      <c r="AX416" s="359"/>
      <c r="AY416" s="359"/>
      <c r="AZ416" s="359"/>
      <c r="BA416" s="361"/>
      <c r="BB416" s="438"/>
      <c r="BC416" s="361"/>
      <c r="BD416" s="361"/>
      <c r="BE416" s="361"/>
      <c r="BF416" s="361"/>
      <c r="BG416" s="361"/>
      <c r="BH416" s="361"/>
      <c r="BI416" s="361"/>
      <c r="BJ416" s="361"/>
      <c r="BK416" s="361"/>
      <c r="BL416" s="361"/>
      <c r="BM416" s="361"/>
      <c r="BN416" s="361"/>
      <c r="BO416" s="361"/>
      <c r="BP416" s="361"/>
      <c r="BQ416" s="361"/>
      <c r="BR416" s="361"/>
      <c r="BS416" s="361"/>
      <c r="BT416" s="361"/>
      <c r="BU416" s="361"/>
      <c r="BV416" s="361"/>
      <c r="BW416" s="361"/>
      <c r="BX416" s="361"/>
      <c r="BY416" s="361"/>
      <c r="BZ416" s="362"/>
      <c r="CA416" s="362"/>
      <c r="CB416" s="362"/>
      <c r="CC416" s="362"/>
      <c r="CD416" s="362"/>
      <c r="CE416" s="362"/>
      <c r="CF416" s="362"/>
      <c r="CG416" s="362"/>
      <c r="CH416" s="362"/>
      <c r="CI416" s="362"/>
      <c r="CJ416" s="362"/>
      <c r="CK416" s="362"/>
      <c r="CL416" s="362"/>
      <c r="CM416" s="362"/>
      <c r="CN416" s="362"/>
      <c r="CO416" s="362"/>
      <c r="CP416" s="362"/>
      <c r="CQ416" s="362"/>
      <c r="CR416" s="362"/>
      <c r="CS416" s="362"/>
      <c r="CT416" s="362"/>
      <c r="CU416" s="362"/>
      <c r="CV416" s="362"/>
      <c r="CW416" s="362"/>
      <c r="CX416" s="362"/>
      <c r="CY416" s="362"/>
      <c r="CZ416" s="362"/>
    </row>
    <row r="417" s="366" customFormat="true" ht="25.15" customHeight="true" x14ac:dyDescent="0.2">
      <c r="B417" s="688"/>
      <c r="C417" s="799"/>
      <c r="D417" s="800"/>
      <c r="E417" s="190"/>
      <c r="F417" s="190"/>
      <c r="G417" s="190"/>
      <c r="H417" s="800" t="s">
        <v>229</v>
      </c>
      <c r="I417" s="800"/>
      <c r="J417" s="800"/>
      <c r="K417" s="190"/>
      <c r="L417" s="190"/>
      <c r="M417" s="800"/>
      <c r="N417" s="800"/>
      <c r="O417" s="190"/>
      <c r="P417" s="190"/>
      <c r="Q417" s="190"/>
      <c r="AJ417" s="359"/>
      <c r="AK417" s="359"/>
      <c r="AL417" s="359"/>
      <c r="AM417" s="359"/>
      <c r="AN417" s="359"/>
      <c r="AO417" s="359"/>
      <c r="AP417" s="359"/>
      <c r="AQ417" s="359"/>
      <c r="AR417" s="359"/>
      <c r="AS417" s="359"/>
      <c r="AT417" s="359"/>
      <c r="AU417" s="359"/>
      <c r="AV417" s="359"/>
      <c r="AW417" s="359"/>
      <c r="AX417" s="359"/>
      <c r="AY417" s="359"/>
      <c r="AZ417" s="359"/>
      <c r="BA417" s="361"/>
      <c r="BB417" s="438"/>
      <c r="BC417" s="361"/>
      <c r="BD417" s="361"/>
      <c r="BE417" s="361"/>
      <c r="BF417" s="361"/>
      <c r="BG417" s="361"/>
      <c r="BH417" s="361"/>
      <c r="BI417" s="361"/>
      <c r="BJ417" s="361"/>
      <c r="BK417" s="361"/>
      <c r="BL417" s="361"/>
      <c r="BM417" s="361"/>
      <c r="BN417" s="361"/>
      <c r="BO417" s="361"/>
      <c r="BP417" s="361"/>
      <c r="BQ417" s="361"/>
      <c r="BR417" s="361"/>
      <c r="BS417" s="361"/>
      <c r="BT417" s="361"/>
      <c r="BU417" s="361"/>
      <c r="BV417" s="361"/>
      <c r="BW417" s="361"/>
      <c r="BX417" s="361"/>
      <c r="BY417" s="361"/>
      <c r="BZ417" s="362"/>
      <c r="CA417" s="362"/>
      <c r="CB417" s="362"/>
      <c r="CC417" s="362"/>
      <c r="CD417" s="362"/>
      <c r="CE417" s="362"/>
      <c r="CF417" s="362"/>
      <c r="CG417" s="362"/>
      <c r="CH417" s="362"/>
      <c r="CI417" s="362"/>
      <c r="CJ417" s="362"/>
      <c r="CK417" s="362"/>
      <c r="CL417" s="362"/>
      <c r="CM417" s="362"/>
      <c r="CN417" s="362"/>
      <c r="CO417" s="362"/>
      <c r="CP417" s="362"/>
      <c r="CQ417" s="362"/>
      <c r="CR417" s="362"/>
      <c r="CS417" s="362"/>
      <c r="CT417" s="362"/>
      <c r="CU417" s="362"/>
      <c r="CV417" s="362"/>
      <c r="CW417" s="362"/>
      <c r="CX417" s="362"/>
      <c r="CY417" s="362"/>
      <c r="CZ417" s="362"/>
    </row>
    <row r="418" s="366" customFormat="true" ht="25.15" customHeight="true" x14ac:dyDescent="0.2">
      <c r="B418" s="688"/>
      <c r="C418" s="799" t="s">
        <v>229</v>
      </c>
      <c r="D418" s="800"/>
      <c r="E418" s="800"/>
      <c r="F418" s="190"/>
      <c r="G418" s="190"/>
      <c r="H418" s="800"/>
      <c r="I418" s="800"/>
      <c r="J418" s="196" t="s">
        <v>230</v>
      </c>
      <c r="K418" s="190"/>
      <c r="L418" s="190"/>
      <c r="M418" s="800" t="s">
        <v>229</v>
      </c>
      <c r="N418" s="800"/>
      <c r="O418" s="800"/>
      <c r="P418" s="190"/>
      <c r="Q418" s="190"/>
      <c r="AJ418" s="359"/>
      <c r="AK418" s="359"/>
      <c r="AL418" s="359"/>
      <c r="AM418" s="359"/>
      <c r="AN418" s="359"/>
      <c r="AO418" s="359"/>
      <c r="AP418" s="359"/>
      <c r="AQ418" s="359"/>
      <c r="AR418" s="359"/>
      <c r="AS418" s="359"/>
      <c r="AT418" s="359"/>
      <c r="AU418" s="359"/>
      <c r="AV418" s="359"/>
      <c r="AW418" s="359"/>
      <c r="AX418" s="359"/>
      <c r="AY418" s="359"/>
      <c r="AZ418" s="359"/>
      <c r="BA418" s="361"/>
      <c r="BB418" s="438"/>
      <c r="BC418" s="361"/>
      <c r="BD418" s="361"/>
      <c r="BE418" s="361"/>
      <c r="BF418" s="361"/>
      <c r="BG418" s="361"/>
      <c r="BH418" s="361"/>
      <c r="BI418" s="361"/>
      <c r="BJ418" s="361"/>
      <c r="BK418" s="361"/>
      <c r="BL418" s="361"/>
      <c r="BM418" s="361"/>
      <c r="BN418" s="361"/>
      <c r="BO418" s="361"/>
      <c r="BP418" s="361"/>
      <c r="BQ418" s="361"/>
      <c r="BR418" s="361"/>
      <c r="BS418" s="361"/>
      <c r="BT418" s="361"/>
      <c r="BU418" s="361"/>
      <c r="BV418" s="361"/>
      <c r="BW418" s="361"/>
      <c r="BX418" s="361"/>
      <c r="BY418" s="361"/>
      <c r="BZ418" s="362"/>
      <c r="CA418" s="362"/>
      <c r="CB418" s="362"/>
      <c r="CC418" s="362"/>
      <c r="CD418" s="362"/>
      <c r="CE418" s="362"/>
      <c r="CF418" s="362"/>
      <c r="CG418" s="362"/>
      <c r="CH418" s="362"/>
      <c r="CI418" s="362"/>
      <c r="CJ418" s="362"/>
      <c r="CK418" s="362"/>
      <c r="CL418" s="362"/>
      <c r="CM418" s="362"/>
      <c r="CN418" s="362"/>
      <c r="CO418" s="362"/>
      <c r="CP418" s="362"/>
      <c r="CQ418" s="362"/>
      <c r="CR418" s="362"/>
      <c r="CS418" s="362"/>
      <c r="CT418" s="362"/>
      <c r="CU418" s="362"/>
      <c r="CV418" s="362"/>
      <c r="CW418" s="362"/>
      <c r="CX418" s="362"/>
      <c r="CY418" s="362"/>
      <c r="CZ418" s="362"/>
    </row>
    <row r="419" s="366" customFormat="true" ht="25.15" customHeight="true" x14ac:dyDescent="0.2">
      <c r="B419" s="688"/>
      <c r="C419" s="799"/>
      <c r="D419" s="800"/>
      <c r="E419" s="196" t="s">
        <v>230</v>
      </c>
      <c r="F419" s="190"/>
      <c r="G419" s="190"/>
      <c r="H419" s="800" t="s">
        <v>226</v>
      </c>
      <c r="I419" s="800"/>
      <c r="J419" s="189">
        <v>3.2457605696499321E-3</v>
      </c>
      <c r="K419" s="190"/>
      <c r="L419" s="190"/>
      <c r="M419" s="800"/>
      <c r="N419" s="800"/>
      <c r="O419" s="196" t="s">
        <v>230</v>
      </c>
      <c r="P419" s="190"/>
      <c r="Q419" s="190"/>
      <c r="AJ419" s="359"/>
      <c r="AK419" s="359"/>
      <c r="AL419" s="359"/>
      <c r="AM419" s="359"/>
      <c r="AN419" s="359"/>
      <c r="AO419" s="359"/>
      <c r="AP419" s="359"/>
      <c r="AQ419" s="359"/>
      <c r="AR419" s="359"/>
      <c r="AS419" s="359"/>
      <c r="AT419" s="359"/>
      <c r="AU419" s="359"/>
      <c r="AV419" s="359"/>
      <c r="AW419" s="359"/>
      <c r="AX419" s="359"/>
      <c r="AY419" s="359"/>
      <c r="AZ419" s="359"/>
      <c r="BA419" s="361"/>
      <c r="BB419" s="438"/>
      <c r="BC419" s="361"/>
      <c r="BD419" s="361"/>
      <c r="BE419" s="361"/>
      <c r="BF419" s="361"/>
      <c r="BG419" s="361"/>
      <c r="BH419" s="361"/>
      <c r="BI419" s="361"/>
      <c r="BJ419" s="361"/>
      <c r="BK419" s="361"/>
      <c r="BL419" s="361"/>
      <c r="BM419" s="361"/>
      <c r="BN419" s="361"/>
      <c r="BO419" s="361"/>
      <c r="BP419" s="361"/>
      <c r="BQ419" s="361"/>
      <c r="BR419" s="361"/>
      <c r="BS419" s="361"/>
      <c r="BT419" s="361"/>
      <c r="BU419" s="361"/>
      <c r="BV419" s="361"/>
      <c r="BW419" s="361"/>
      <c r="BX419" s="361"/>
      <c r="BY419" s="361"/>
      <c r="BZ419" s="362"/>
      <c r="CA419" s="362"/>
      <c r="CB419" s="362"/>
      <c r="CC419" s="362"/>
      <c r="CD419" s="362"/>
      <c r="CE419" s="362"/>
      <c r="CF419" s="362"/>
      <c r="CG419" s="362"/>
      <c r="CH419" s="362"/>
      <c r="CI419" s="362"/>
      <c r="CJ419" s="362"/>
      <c r="CK419" s="362"/>
      <c r="CL419" s="362"/>
      <c r="CM419" s="362"/>
      <c r="CN419" s="362"/>
      <c r="CO419" s="362"/>
      <c r="CP419" s="362"/>
      <c r="CQ419" s="362"/>
      <c r="CR419" s="362"/>
      <c r="CS419" s="362"/>
      <c r="CT419" s="362"/>
      <c r="CU419" s="362"/>
      <c r="CV419" s="362"/>
      <c r="CW419" s="362"/>
      <c r="CX419" s="362"/>
      <c r="CY419" s="362"/>
      <c r="CZ419" s="362"/>
    </row>
    <row r="420" s="366" customFormat="true" ht="25.15" customHeight="true" x14ac:dyDescent="0.2">
      <c r="B420" s="688"/>
      <c r="C420" s="799" t="s">
        <v>226</v>
      </c>
      <c r="D420" s="800"/>
      <c r="E420" s="189">
        <v>2.4549805013199693E-3</v>
      </c>
      <c r="F420" s="190"/>
      <c r="G420" s="190"/>
      <c r="H420" s="800" t="s">
        <v>224</v>
      </c>
      <c r="I420" s="800"/>
      <c r="J420" s="188">
        <v>1.7124065222128618E-2</v>
      </c>
      <c r="K420" s="190"/>
      <c r="L420" s="190"/>
      <c r="M420" s="800" t="s">
        <v>226</v>
      </c>
      <c r="N420" s="800"/>
      <c r="O420" s="189">
        <v>1.2999326244414516E-3</v>
      </c>
      <c r="P420" s="190"/>
      <c r="Q420" s="190"/>
      <c r="AJ420" s="359"/>
      <c r="AK420" s="359"/>
      <c r="AL420" s="359"/>
      <c r="AM420" s="359"/>
      <c r="AN420" s="359"/>
      <c r="AO420" s="359"/>
      <c r="AP420" s="359"/>
      <c r="AQ420" s="359"/>
      <c r="AR420" s="359"/>
      <c r="AS420" s="359"/>
      <c r="AT420" s="359"/>
      <c r="AU420" s="359"/>
      <c r="AV420" s="359"/>
      <c r="AW420" s="359"/>
      <c r="AX420" s="359"/>
      <c r="AY420" s="359"/>
      <c r="AZ420" s="359"/>
      <c r="BA420" s="361"/>
      <c r="BB420" s="438"/>
      <c r="BC420" s="361"/>
      <c r="BD420" s="361"/>
      <c r="BE420" s="361"/>
      <c r="BF420" s="361"/>
      <c r="BG420" s="361"/>
      <c r="BH420" s="361"/>
      <c r="BI420" s="361"/>
      <c r="BJ420" s="361"/>
      <c r="BK420" s="361"/>
      <c r="BL420" s="361"/>
      <c r="BM420" s="361"/>
      <c r="BN420" s="361"/>
      <c r="BO420" s="361"/>
      <c r="BP420" s="361"/>
      <c r="BQ420" s="361"/>
      <c r="BR420" s="361"/>
      <c r="BS420" s="361"/>
      <c r="BT420" s="361"/>
      <c r="BU420" s="361"/>
      <c r="BV420" s="361"/>
      <c r="BW420" s="361"/>
      <c r="BX420" s="361"/>
      <c r="BY420" s="361"/>
      <c r="BZ420" s="362"/>
      <c r="CA420" s="362"/>
      <c r="CB420" s="362"/>
      <c r="CC420" s="362"/>
      <c r="CD420" s="362"/>
      <c r="CE420" s="362"/>
      <c r="CF420" s="362"/>
      <c r="CG420" s="362"/>
      <c r="CH420" s="362"/>
      <c r="CI420" s="362"/>
      <c r="CJ420" s="362"/>
      <c r="CK420" s="362"/>
      <c r="CL420" s="362"/>
      <c r="CM420" s="362"/>
      <c r="CN420" s="362"/>
      <c r="CO420" s="362"/>
      <c r="CP420" s="362"/>
      <c r="CQ420" s="362"/>
      <c r="CR420" s="362"/>
      <c r="CS420" s="362"/>
      <c r="CT420" s="362"/>
      <c r="CU420" s="362"/>
      <c r="CV420" s="362"/>
      <c r="CW420" s="362"/>
      <c r="CX420" s="362"/>
      <c r="CY420" s="362"/>
      <c r="CZ420" s="362"/>
    </row>
    <row r="421" s="366" customFormat="true" ht="25.15" customHeight="true" x14ac:dyDescent="0.2">
      <c r="B421" s="688"/>
      <c r="C421" s="799" t="s">
        <v>224</v>
      </c>
      <c r="D421" s="800"/>
      <c r="E421" s="188">
        <v>8.4114062772784916E-3</v>
      </c>
      <c r="F421" s="190"/>
      <c r="G421" s="190"/>
      <c r="H421" s="800" t="s">
        <v>227</v>
      </c>
      <c r="I421" s="800"/>
      <c r="J421" s="188">
        <v>2.1968980415643998E-5</v>
      </c>
      <c r="K421" s="190"/>
      <c r="L421" s="190"/>
      <c r="M421" s="800" t="s">
        <v>224</v>
      </c>
      <c r="N421" s="800"/>
      <c r="O421" s="188">
        <v>8.9519276909391862E-3</v>
      </c>
      <c r="P421" s="190"/>
      <c r="Q421" s="190"/>
      <c r="AJ421" s="359"/>
      <c r="AK421" s="359"/>
      <c r="AL421" s="359"/>
      <c r="AM421" s="359"/>
      <c r="AN421" s="359"/>
      <c r="AO421" s="359"/>
      <c r="AP421" s="359"/>
      <c r="AQ421" s="359"/>
      <c r="AR421" s="359"/>
      <c r="AS421" s="359"/>
      <c r="AT421" s="359"/>
      <c r="AU421" s="359"/>
      <c r="AV421" s="359"/>
      <c r="AW421" s="359"/>
      <c r="AX421" s="359"/>
      <c r="AY421" s="359"/>
      <c r="AZ421" s="359"/>
      <c r="BA421" s="361"/>
      <c r="BB421" s="438"/>
      <c r="BC421" s="361"/>
      <c r="BD421" s="361"/>
      <c r="BE421" s="361"/>
      <c r="BF421" s="361"/>
      <c r="BG421" s="361"/>
      <c r="BH421" s="361"/>
      <c r="BI421" s="361"/>
      <c r="BJ421" s="361"/>
      <c r="BK421" s="361"/>
      <c r="BL421" s="361"/>
      <c r="BM421" s="361"/>
      <c r="BN421" s="361"/>
      <c r="BO421" s="361"/>
      <c r="BP421" s="361"/>
      <c r="BQ421" s="361"/>
      <c r="BR421" s="361"/>
      <c r="BS421" s="361"/>
      <c r="BT421" s="361"/>
      <c r="BU421" s="361"/>
      <c r="BV421" s="361"/>
      <c r="BW421" s="361"/>
      <c r="BX421" s="361"/>
      <c r="BY421" s="361"/>
      <c r="BZ421" s="362"/>
      <c r="CA421" s="362"/>
      <c r="CB421" s="362"/>
      <c r="CC421" s="362"/>
      <c r="CD421" s="362"/>
      <c r="CE421" s="362"/>
      <c r="CF421" s="362"/>
      <c r="CG421" s="362"/>
      <c r="CH421" s="362"/>
      <c r="CI421" s="362"/>
      <c r="CJ421" s="362"/>
      <c r="CK421" s="362"/>
      <c r="CL421" s="362"/>
      <c r="CM421" s="362"/>
      <c r="CN421" s="362"/>
      <c r="CO421" s="362"/>
      <c r="CP421" s="362"/>
      <c r="CQ421" s="362"/>
      <c r="CR421" s="362"/>
      <c r="CS421" s="362"/>
      <c r="CT421" s="362"/>
      <c r="CU421" s="362"/>
      <c r="CV421" s="362"/>
      <c r="CW421" s="362"/>
      <c r="CX421" s="362"/>
      <c r="CY421" s="362"/>
      <c r="CZ421" s="362"/>
    </row>
    <row r="422" s="366" customFormat="true" ht="25.15" customHeight="true" x14ac:dyDescent="0.2">
      <c r="B422" s="688"/>
      <c r="C422" s="799" t="s">
        <v>227</v>
      </c>
      <c r="D422" s="800"/>
      <c r="E422" s="188">
        <v>3.9116099430701773E-4</v>
      </c>
      <c r="F422" s="190"/>
      <c r="G422" s="190"/>
      <c r="H422" s="800" t="s">
        <v>225</v>
      </c>
      <c r="I422" s="800"/>
      <c r="J422" s="188">
        <v>3.7635565825142312E-3</v>
      </c>
      <c r="K422" s="190"/>
      <c r="L422" s="190"/>
      <c r="M422" s="800" t="s">
        <v>227</v>
      </c>
      <c r="N422" s="800"/>
      <c r="O422" s="188">
        <v>1.0137802759263212E-3</v>
      </c>
      <c r="P422" s="190"/>
      <c r="Q422" s="190"/>
      <c r="AJ422" s="359"/>
      <c r="AK422" s="359"/>
      <c r="AL422" s="359"/>
      <c r="AM422" s="359"/>
      <c r="AN422" s="359"/>
      <c r="AO422" s="359"/>
      <c r="AP422" s="359"/>
      <c r="AQ422" s="359"/>
      <c r="AR422" s="359"/>
      <c r="AS422" s="359"/>
      <c r="AT422" s="359"/>
      <c r="AU422" s="359"/>
      <c r="AV422" s="359"/>
      <c r="AW422" s="359"/>
      <c r="AX422" s="359"/>
      <c r="AY422" s="359"/>
      <c r="AZ422" s="359"/>
      <c r="BA422" s="361"/>
      <c r="BB422" s="438"/>
      <c r="BC422" s="361"/>
      <c r="BD422" s="361"/>
      <c r="BE422" s="361"/>
      <c r="BF422" s="361"/>
      <c r="BG422" s="361"/>
      <c r="BH422" s="361"/>
      <c r="BI422" s="361"/>
      <c r="BJ422" s="361"/>
      <c r="BK422" s="361"/>
      <c r="BL422" s="361"/>
      <c r="BM422" s="361"/>
      <c r="BN422" s="361"/>
      <c r="BO422" s="361"/>
      <c r="BP422" s="361"/>
      <c r="BQ422" s="361"/>
      <c r="BR422" s="361"/>
      <c r="BS422" s="361"/>
      <c r="BT422" s="361"/>
      <c r="BU422" s="361"/>
      <c r="BV422" s="361"/>
      <c r="BW422" s="361"/>
      <c r="BX422" s="361"/>
      <c r="BY422" s="361"/>
      <c r="BZ422" s="362"/>
      <c r="CA422" s="362"/>
      <c r="CB422" s="362"/>
      <c r="CC422" s="362"/>
      <c r="CD422" s="362"/>
      <c r="CE422" s="362"/>
      <c r="CF422" s="362"/>
      <c r="CG422" s="362"/>
      <c r="CH422" s="362"/>
      <c r="CI422" s="362"/>
      <c r="CJ422" s="362"/>
      <c r="CK422" s="362"/>
      <c r="CL422" s="362"/>
      <c r="CM422" s="362"/>
      <c r="CN422" s="362"/>
      <c r="CO422" s="362"/>
      <c r="CP422" s="362"/>
      <c r="CQ422" s="362"/>
      <c r="CR422" s="362"/>
      <c r="CS422" s="362"/>
      <c r="CT422" s="362"/>
      <c r="CU422" s="362"/>
      <c r="CV422" s="362"/>
      <c r="CW422" s="362"/>
      <c r="CX422" s="362"/>
      <c r="CY422" s="362"/>
      <c r="CZ422" s="362"/>
    </row>
    <row r="423" s="366" customFormat="true" ht="25.15" customHeight="true" x14ac:dyDescent="0.2">
      <c r="B423" s="688"/>
      <c r="C423" s="799" t="s">
        <v>225</v>
      </c>
      <c r="D423" s="800"/>
      <c r="E423" s="188">
        <v>9.3973587169251718E-3</v>
      </c>
      <c r="F423" s="190"/>
      <c r="G423" s="190"/>
      <c r="H423" s="800" t="s">
        <v>222</v>
      </c>
      <c r="I423" s="800"/>
      <c r="J423" s="188">
        <v>0.19656817476843585</v>
      </c>
      <c r="K423" s="190"/>
      <c r="L423" s="190"/>
      <c r="M423" s="800" t="s">
        <v>225</v>
      </c>
      <c r="N423" s="800"/>
      <c r="O423" s="188">
        <v>1.4688651666641113E-2</v>
      </c>
      <c r="P423" s="190"/>
      <c r="Q423" s="190"/>
      <c r="AJ423" s="359"/>
      <c r="AK423" s="359"/>
      <c r="AL423" s="359"/>
      <c r="AM423" s="359"/>
      <c r="AN423" s="359"/>
      <c r="AO423" s="359"/>
      <c r="AP423" s="359"/>
      <c r="AQ423" s="359"/>
      <c r="AR423" s="359"/>
      <c r="AS423" s="359"/>
      <c r="AT423" s="359"/>
      <c r="AU423" s="359"/>
      <c r="AV423" s="359"/>
      <c r="AW423" s="359"/>
      <c r="AX423" s="359"/>
      <c r="AY423" s="359"/>
      <c r="AZ423" s="359"/>
      <c r="BA423" s="361"/>
      <c r="BB423" s="438"/>
      <c r="BC423" s="361"/>
      <c r="BD423" s="361"/>
      <c r="BE423" s="361"/>
      <c r="BF423" s="361"/>
      <c r="BG423" s="361"/>
      <c r="BH423" s="361"/>
      <c r="BI423" s="361"/>
      <c r="BJ423" s="361"/>
      <c r="BK423" s="361"/>
      <c r="BL423" s="361"/>
      <c r="BM423" s="361"/>
      <c r="BN423" s="361"/>
      <c r="BO423" s="361"/>
      <c r="BP423" s="361"/>
      <c r="BQ423" s="361"/>
      <c r="BR423" s="361"/>
      <c r="BS423" s="361"/>
      <c r="BT423" s="361"/>
      <c r="BU423" s="361"/>
      <c r="BV423" s="361"/>
      <c r="BW423" s="361"/>
      <c r="BX423" s="361"/>
      <c r="BY423" s="361"/>
      <c r="BZ423" s="362"/>
      <c r="CA423" s="362"/>
      <c r="CB423" s="362"/>
      <c r="CC423" s="362"/>
      <c r="CD423" s="362"/>
      <c r="CE423" s="362"/>
      <c r="CF423" s="362"/>
      <c r="CG423" s="362"/>
      <c r="CH423" s="362"/>
      <c r="CI423" s="362"/>
      <c r="CJ423" s="362"/>
      <c r="CK423" s="362"/>
      <c r="CL423" s="362"/>
      <c r="CM423" s="362"/>
      <c r="CN423" s="362"/>
      <c r="CO423" s="362"/>
      <c r="CP423" s="362"/>
      <c r="CQ423" s="362"/>
      <c r="CR423" s="362"/>
      <c r="CS423" s="362"/>
      <c r="CT423" s="362"/>
      <c r="CU423" s="362"/>
      <c r="CV423" s="362"/>
      <c r="CW423" s="362"/>
      <c r="CX423" s="362"/>
      <c r="CY423" s="362"/>
      <c r="CZ423" s="362"/>
    </row>
    <row r="424" s="366" customFormat="true" ht="25.15" customHeight="true" x14ac:dyDescent="0.2">
      <c r="B424" s="688"/>
      <c r="C424" s="799" t="s">
        <v>222</v>
      </c>
      <c r="D424" s="800"/>
      <c r="E424" s="188">
        <v>0.12236737763998926</v>
      </c>
      <c r="F424" s="190"/>
      <c r="G424" s="190"/>
      <c r="H424" s="800" t="s">
        <v>228</v>
      </c>
      <c r="I424" s="800"/>
      <c r="J424" s="188">
        <v>8.6840793658741261E-6</v>
      </c>
      <c r="K424" s="190"/>
      <c r="L424" s="190"/>
      <c r="M424" s="800" t="s">
        <v>222</v>
      </c>
      <c r="N424" s="800"/>
      <c r="O424" s="188">
        <v>4.1699050064416564E-2</v>
      </c>
      <c r="P424" s="190"/>
      <c r="Q424" s="190"/>
      <c r="AJ424" s="359"/>
      <c r="AK424" s="359"/>
      <c r="AL424" s="359"/>
      <c r="AM424" s="359"/>
      <c r="AN424" s="359"/>
      <c r="AO424" s="359"/>
      <c r="AP424" s="359"/>
      <c r="AQ424" s="359"/>
      <c r="AR424" s="359"/>
      <c r="AS424" s="359"/>
      <c r="AT424" s="359"/>
      <c r="AU424" s="359"/>
      <c r="AV424" s="359"/>
      <c r="AW424" s="359"/>
      <c r="AX424" s="359"/>
      <c r="AY424" s="359"/>
      <c r="AZ424" s="359"/>
      <c r="BA424" s="361"/>
      <c r="BB424" s="438"/>
      <c r="BC424" s="361"/>
      <c r="BD424" s="361"/>
      <c r="BE424" s="361"/>
      <c r="BF424" s="361"/>
      <c r="BG424" s="361"/>
      <c r="BH424" s="361"/>
      <c r="BI424" s="361"/>
      <c r="BJ424" s="361"/>
      <c r="BK424" s="361"/>
      <c r="BL424" s="361"/>
      <c r="BM424" s="361"/>
      <c r="BN424" s="361"/>
      <c r="BO424" s="361"/>
      <c r="BP424" s="361"/>
      <c r="BQ424" s="361"/>
      <c r="BR424" s="361"/>
      <c r="BS424" s="361"/>
      <c r="BT424" s="361"/>
      <c r="BU424" s="361"/>
      <c r="BV424" s="361"/>
      <c r="BW424" s="361"/>
      <c r="BX424" s="361"/>
      <c r="BY424" s="361"/>
      <c r="BZ424" s="362"/>
      <c r="CA424" s="362"/>
      <c r="CB424" s="362"/>
      <c r="CC424" s="362"/>
      <c r="CD424" s="362"/>
      <c r="CE424" s="362"/>
      <c r="CF424" s="362"/>
      <c r="CG424" s="362"/>
      <c r="CH424" s="362"/>
      <c r="CI424" s="362"/>
      <c r="CJ424" s="362"/>
      <c r="CK424" s="362"/>
      <c r="CL424" s="362"/>
      <c r="CM424" s="362"/>
      <c r="CN424" s="362"/>
      <c r="CO424" s="362"/>
      <c r="CP424" s="362"/>
      <c r="CQ424" s="362"/>
      <c r="CR424" s="362"/>
      <c r="CS424" s="362"/>
      <c r="CT424" s="362"/>
      <c r="CU424" s="362"/>
      <c r="CV424" s="362"/>
      <c r="CW424" s="362"/>
      <c r="CX424" s="362"/>
      <c r="CY424" s="362"/>
      <c r="CZ424" s="362"/>
    </row>
    <row r="425" s="366" customFormat="true" ht="25.15" customHeight="true" x14ac:dyDescent="0.2">
      <c r="B425" s="688"/>
      <c r="C425" s="799" t="s">
        <v>228</v>
      </c>
      <c r="D425" s="800"/>
      <c r="E425" s="188">
        <v>3.62110835469194E-4</v>
      </c>
      <c r="F425" s="190"/>
      <c r="G425" s="190"/>
      <c r="H425" s="800" t="s">
        <v>218</v>
      </c>
      <c r="I425" s="800"/>
      <c r="J425" s="188">
        <v>0.28764969028567816</v>
      </c>
      <c r="K425" s="190"/>
      <c r="L425" s="190"/>
      <c r="M425" s="800" t="s">
        <v>228</v>
      </c>
      <c r="N425" s="800"/>
      <c r="O425" s="188">
        <v>3.3424826749440316E-3</v>
      </c>
      <c r="P425" s="190"/>
      <c r="Q425" s="190"/>
      <c r="AJ425" s="359"/>
      <c r="AK425" s="359"/>
      <c r="AL425" s="359"/>
      <c r="AM425" s="359"/>
      <c r="AN425" s="359"/>
      <c r="AO425" s="359"/>
      <c r="AP425" s="359"/>
      <c r="AQ425" s="359"/>
      <c r="AR425" s="359"/>
      <c r="AS425" s="359"/>
      <c r="AT425" s="359"/>
      <c r="AU425" s="359"/>
      <c r="AV425" s="359"/>
      <c r="AW425" s="359"/>
      <c r="AX425" s="359"/>
      <c r="AY425" s="359"/>
      <c r="AZ425" s="359"/>
      <c r="BA425" s="361"/>
      <c r="BB425" s="438"/>
      <c r="BC425" s="361"/>
      <c r="BD425" s="361"/>
      <c r="BE425" s="361"/>
      <c r="BF425" s="361"/>
      <c r="BG425" s="361"/>
      <c r="BH425" s="361"/>
      <c r="BI425" s="361"/>
      <c r="BJ425" s="361"/>
      <c r="BK425" s="361"/>
      <c r="BL425" s="361"/>
      <c r="BM425" s="361"/>
      <c r="BN425" s="361"/>
      <c r="BO425" s="361"/>
      <c r="BP425" s="361"/>
      <c r="BQ425" s="361"/>
      <c r="BR425" s="361"/>
      <c r="BS425" s="361"/>
      <c r="BT425" s="361"/>
      <c r="BU425" s="361"/>
      <c r="BV425" s="361"/>
      <c r="BW425" s="361"/>
      <c r="BX425" s="361"/>
      <c r="BY425" s="361"/>
      <c r="BZ425" s="362"/>
      <c r="CA425" s="362"/>
      <c r="CB425" s="362"/>
      <c r="CC425" s="362"/>
      <c r="CD425" s="362"/>
      <c r="CE425" s="362"/>
      <c r="CF425" s="362"/>
      <c r="CG425" s="362"/>
      <c r="CH425" s="362"/>
      <c r="CI425" s="362"/>
      <c r="CJ425" s="362"/>
      <c r="CK425" s="362"/>
      <c r="CL425" s="362"/>
      <c r="CM425" s="362"/>
      <c r="CN425" s="362"/>
      <c r="CO425" s="362"/>
      <c r="CP425" s="362"/>
      <c r="CQ425" s="362"/>
      <c r="CR425" s="362"/>
      <c r="CS425" s="362"/>
      <c r="CT425" s="362"/>
      <c r="CU425" s="362"/>
      <c r="CV425" s="362"/>
      <c r="CW425" s="362"/>
      <c r="CX425" s="362"/>
      <c r="CY425" s="362"/>
      <c r="CZ425" s="362"/>
    </row>
    <row r="426" s="366" customFormat="true" ht="25.15" customHeight="true" x14ac:dyDescent="0.2">
      <c r="B426" s="688"/>
      <c r="C426" s="799" t="s">
        <v>218</v>
      </c>
      <c r="D426" s="800"/>
      <c r="E426" s="188">
        <v>0.45894416575341179</v>
      </c>
      <c r="F426" s="190"/>
      <c r="G426" s="190"/>
      <c r="H426" s="800" t="s">
        <v>217</v>
      </c>
      <c r="I426" s="800"/>
      <c r="J426" s="188">
        <v>0.87426617417057595</v>
      </c>
      <c r="K426" s="190"/>
      <c r="L426" s="190"/>
      <c r="M426" s="800" t="s">
        <v>218</v>
      </c>
      <c r="N426" s="800"/>
      <c r="O426" s="188">
        <v>0.66681524125106306</v>
      </c>
      <c r="P426" s="190"/>
      <c r="Q426" s="190"/>
      <c r="AJ426" s="359"/>
      <c r="AK426" s="359"/>
      <c r="AL426" s="359"/>
      <c r="AM426" s="359"/>
      <c r="AN426" s="359"/>
      <c r="AO426" s="359"/>
      <c r="AP426" s="359"/>
      <c r="AQ426" s="359"/>
      <c r="AR426" s="359"/>
      <c r="AS426" s="359"/>
      <c r="AT426" s="359"/>
      <c r="AU426" s="359"/>
      <c r="AV426" s="359"/>
      <c r="AW426" s="359"/>
      <c r="AX426" s="359"/>
      <c r="AY426" s="359"/>
      <c r="AZ426" s="359"/>
      <c r="BA426" s="361"/>
      <c r="BB426" s="438"/>
      <c r="BC426" s="361"/>
      <c r="BD426" s="361"/>
      <c r="BE426" s="361"/>
      <c r="BF426" s="361"/>
      <c r="BG426" s="361"/>
      <c r="BH426" s="361"/>
      <c r="BI426" s="361"/>
      <c r="BJ426" s="361"/>
      <c r="BK426" s="361"/>
      <c r="BL426" s="361"/>
      <c r="BM426" s="361"/>
      <c r="BN426" s="361"/>
      <c r="BO426" s="361"/>
      <c r="BP426" s="361"/>
      <c r="BQ426" s="361"/>
      <c r="BR426" s="361"/>
      <c r="BS426" s="361"/>
      <c r="BT426" s="361"/>
      <c r="BU426" s="361"/>
      <c r="BV426" s="361"/>
      <c r="BW426" s="361"/>
      <c r="BX426" s="361"/>
      <c r="BY426" s="361"/>
      <c r="BZ426" s="362"/>
      <c r="CA426" s="362"/>
      <c r="CB426" s="362"/>
      <c r="CC426" s="362"/>
      <c r="CD426" s="362"/>
      <c r="CE426" s="362"/>
      <c r="CF426" s="362"/>
      <c r="CG426" s="362"/>
      <c r="CH426" s="362"/>
      <c r="CI426" s="362"/>
      <c r="CJ426" s="362"/>
      <c r="CK426" s="362"/>
      <c r="CL426" s="362"/>
      <c r="CM426" s="362"/>
      <c r="CN426" s="362"/>
      <c r="CO426" s="362"/>
      <c r="CP426" s="362"/>
      <c r="CQ426" s="362"/>
      <c r="CR426" s="362"/>
      <c r="CS426" s="362"/>
      <c r="CT426" s="362"/>
      <c r="CU426" s="362"/>
      <c r="CV426" s="362"/>
      <c r="CW426" s="362"/>
      <c r="CX426" s="362"/>
      <c r="CY426" s="362"/>
      <c r="CZ426" s="362"/>
    </row>
    <row r="427" s="366" customFormat="true" ht="25.15" customHeight="true" x14ac:dyDescent="0.2">
      <c r="B427" s="688"/>
      <c r="C427" s="799" t="s">
        <v>217</v>
      </c>
      <c r="D427" s="800"/>
      <c r="E427" s="188">
        <v>0.84337313690920102</v>
      </c>
      <c r="F427" s="190"/>
      <c r="G427" s="190"/>
      <c r="H427" s="800" t="s">
        <v>219</v>
      </c>
      <c r="I427" s="800"/>
      <c r="J427" s="188">
        <v>0.59734116757259126</v>
      </c>
      <c r="K427" s="190"/>
      <c r="L427" s="190"/>
      <c r="M427" s="800" t="s">
        <v>217</v>
      </c>
      <c r="N427" s="800"/>
      <c r="O427" s="188">
        <v>0.83074584280586827</v>
      </c>
      <c r="P427" s="190"/>
      <c r="Q427" s="190"/>
      <c r="AJ427" s="359"/>
      <c r="AK427" s="359"/>
      <c r="AL427" s="359"/>
      <c r="AM427" s="359"/>
      <c r="AN427" s="359"/>
      <c r="AO427" s="359"/>
      <c r="AP427" s="359"/>
      <c r="AQ427" s="359"/>
      <c r="AR427" s="359"/>
      <c r="AS427" s="359"/>
      <c r="AT427" s="359"/>
      <c r="AU427" s="359"/>
      <c r="AV427" s="359"/>
      <c r="AW427" s="359"/>
      <c r="AX427" s="359"/>
      <c r="AY427" s="359"/>
      <c r="AZ427" s="359"/>
      <c r="BA427" s="361"/>
      <c r="BB427" s="438"/>
      <c r="BC427" s="361"/>
      <c r="BD427" s="361"/>
      <c r="BE427" s="361"/>
      <c r="BF427" s="361"/>
      <c r="BG427" s="361"/>
      <c r="BH427" s="361"/>
      <c r="BI427" s="361"/>
      <c r="BJ427" s="361"/>
      <c r="BK427" s="361"/>
      <c r="BL427" s="361"/>
      <c r="BM427" s="361"/>
      <c r="BN427" s="361"/>
      <c r="BO427" s="361"/>
      <c r="BP427" s="361"/>
      <c r="BQ427" s="361"/>
      <c r="BR427" s="361"/>
      <c r="BS427" s="361"/>
      <c r="BT427" s="361"/>
      <c r="BU427" s="361"/>
      <c r="BV427" s="361"/>
      <c r="BW427" s="361"/>
      <c r="BX427" s="361"/>
      <c r="BY427" s="361"/>
      <c r="BZ427" s="362"/>
      <c r="CA427" s="362"/>
      <c r="CB427" s="362"/>
      <c r="CC427" s="362"/>
      <c r="CD427" s="362"/>
      <c r="CE427" s="362"/>
      <c r="CF427" s="362"/>
      <c r="CG427" s="362"/>
      <c r="CH427" s="362"/>
      <c r="CI427" s="362"/>
      <c r="CJ427" s="362"/>
      <c r="CK427" s="362"/>
      <c r="CL427" s="362"/>
      <c r="CM427" s="362"/>
      <c r="CN427" s="362"/>
      <c r="CO427" s="362"/>
      <c r="CP427" s="362"/>
      <c r="CQ427" s="362"/>
      <c r="CR427" s="362"/>
      <c r="CS427" s="362"/>
      <c r="CT427" s="362"/>
      <c r="CU427" s="362"/>
      <c r="CV427" s="362"/>
      <c r="CW427" s="362"/>
      <c r="CX427" s="362"/>
      <c r="CY427" s="362"/>
      <c r="CZ427" s="362"/>
    </row>
    <row r="428" s="366" customFormat="true" ht="25.15" customHeight="true" x14ac:dyDescent="0.2">
      <c r="B428" s="688"/>
      <c r="C428" s="799" t="s">
        <v>219</v>
      </c>
      <c r="D428" s="800"/>
      <c r="E428" s="188">
        <v>0.36911237462857854</v>
      </c>
      <c r="F428" s="190"/>
      <c r="G428" s="190"/>
      <c r="H428" s="800" t="s">
        <v>221</v>
      </c>
      <c r="I428" s="800"/>
      <c r="J428" s="188">
        <v>6.9669104550910438E-2</v>
      </c>
      <c r="K428" s="190"/>
      <c r="L428" s="190"/>
      <c r="M428" s="800" t="s">
        <v>219</v>
      </c>
      <c r="N428" s="800"/>
      <c r="O428" s="188">
        <v>9.168167027095156E-2</v>
      </c>
      <c r="P428" s="190"/>
      <c r="Q428" s="190"/>
      <c r="AJ428" s="359"/>
      <c r="AK428" s="359"/>
      <c r="AL428" s="359"/>
      <c r="AM428" s="359"/>
      <c r="AN428" s="359"/>
      <c r="AO428" s="359"/>
      <c r="AP428" s="359"/>
      <c r="AQ428" s="359"/>
      <c r="AR428" s="359"/>
      <c r="AS428" s="359"/>
      <c r="AT428" s="359"/>
      <c r="AU428" s="359"/>
      <c r="AV428" s="359"/>
      <c r="AW428" s="359"/>
      <c r="AX428" s="359"/>
      <c r="AY428" s="359"/>
      <c r="AZ428" s="359"/>
      <c r="BA428" s="361"/>
      <c r="BB428" s="438"/>
      <c r="BC428" s="361"/>
      <c r="BD428" s="361"/>
      <c r="BE428" s="361"/>
      <c r="BF428" s="361"/>
      <c r="BG428" s="361"/>
      <c r="BH428" s="361"/>
      <c r="BI428" s="361"/>
      <c r="BJ428" s="361"/>
      <c r="BK428" s="361"/>
      <c r="BL428" s="361"/>
      <c r="BM428" s="361"/>
      <c r="BN428" s="361"/>
      <c r="BO428" s="361"/>
      <c r="BP428" s="361"/>
      <c r="BQ428" s="361"/>
      <c r="BR428" s="361"/>
      <c r="BS428" s="361"/>
      <c r="BT428" s="361"/>
      <c r="BU428" s="361"/>
      <c r="BV428" s="361"/>
      <c r="BW428" s="361"/>
      <c r="BX428" s="361"/>
      <c r="BY428" s="361"/>
      <c r="BZ428" s="362"/>
      <c r="CA428" s="362"/>
      <c r="CB428" s="362"/>
      <c r="CC428" s="362"/>
      <c r="CD428" s="362"/>
      <c r="CE428" s="362"/>
      <c r="CF428" s="362"/>
      <c r="CG428" s="362"/>
      <c r="CH428" s="362"/>
      <c r="CI428" s="362"/>
      <c r="CJ428" s="362"/>
      <c r="CK428" s="362"/>
      <c r="CL428" s="362"/>
      <c r="CM428" s="362"/>
      <c r="CN428" s="362"/>
      <c r="CO428" s="362"/>
      <c r="CP428" s="362"/>
      <c r="CQ428" s="362"/>
      <c r="CR428" s="362"/>
      <c r="CS428" s="362"/>
      <c r="CT428" s="362"/>
      <c r="CU428" s="362"/>
      <c r="CV428" s="362"/>
      <c r="CW428" s="362"/>
      <c r="CX428" s="362"/>
      <c r="CY428" s="362"/>
      <c r="CZ428" s="362"/>
    </row>
    <row r="429" s="366" customFormat="true" ht="25.15" customHeight="true" x14ac:dyDescent="0.2">
      <c r="B429" s="688"/>
      <c r="C429" s="799" t="s">
        <v>221</v>
      </c>
      <c r="D429" s="800"/>
      <c r="E429" s="188">
        <v>0.12466022980276821</v>
      </c>
      <c r="F429" s="190"/>
      <c r="G429" s="190"/>
      <c r="H429" s="800" t="s">
        <v>220</v>
      </c>
      <c r="I429" s="800"/>
      <c r="J429" s="187">
        <v>0.26407380952335963</v>
      </c>
      <c r="K429" s="190"/>
      <c r="L429" s="190"/>
      <c r="M429" s="800" t="s">
        <v>221</v>
      </c>
      <c r="N429" s="800"/>
      <c r="O429" s="188">
        <v>0.21415926706790098</v>
      </c>
      <c r="P429" s="190"/>
      <c r="Q429" s="190"/>
      <c r="AJ429" s="359"/>
      <c r="AK429" s="359"/>
      <c r="AL429" s="359"/>
      <c r="AM429" s="359"/>
      <c r="AN429" s="359"/>
      <c r="AO429" s="359"/>
      <c r="AP429" s="359"/>
      <c r="AQ429" s="359"/>
      <c r="AR429" s="359"/>
      <c r="AS429" s="359"/>
      <c r="AT429" s="359"/>
      <c r="AU429" s="359"/>
      <c r="AV429" s="359"/>
      <c r="AW429" s="359"/>
      <c r="AX429" s="359"/>
      <c r="AY429" s="359"/>
      <c r="AZ429" s="359"/>
      <c r="BA429" s="361"/>
      <c r="BB429" s="438"/>
      <c r="BC429" s="361"/>
      <c r="BD429" s="361"/>
      <c r="BE429" s="361"/>
      <c r="BF429" s="361"/>
      <c r="BG429" s="361"/>
      <c r="BH429" s="361"/>
      <c r="BI429" s="361"/>
      <c r="BJ429" s="361"/>
      <c r="BK429" s="361"/>
      <c r="BL429" s="361"/>
      <c r="BM429" s="361"/>
      <c r="BN429" s="361"/>
      <c r="BO429" s="361"/>
      <c r="BP429" s="361"/>
      <c r="BQ429" s="361"/>
      <c r="BR429" s="361"/>
      <c r="BS429" s="361"/>
      <c r="BT429" s="361"/>
      <c r="BU429" s="361"/>
      <c r="BV429" s="361"/>
      <c r="BW429" s="361"/>
      <c r="BX429" s="361"/>
      <c r="BY429" s="361"/>
      <c r="BZ429" s="362"/>
      <c r="CA429" s="362"/>
      <c r="CB429" s="362"/>
      <c r="CC429" s="362"/>
      <c r="CD429" s="362"/>
      <c r="CE429" s="362"/>
      <c r="CF429" s="362"/>
      <c r="CG429" s="362"/>
      <c r="CH429" s="362"/>
      <c r="CI429" s="362"/>
      <c r="CJ429" s="362"/>
      <c r="CK429" s="362"/>
      <c r="CL429" s="362"/>
      <c r="CM429" s="362"/>
      <c r="CN429" s="362"/>
      <c r="CO429" s="362"/>
      <c r="CP429" s="362"/>
      <c r="CQ429" s="362"/>
      <c r="CR429" s="362"/>
      <c r="CS429" s="362"/>
      <c r="CT429" s="362"/>
      <c r="CU429" s="362"/>
      <c r="CV429" s="362"/>
      <c r="CW429" s="362"/>
      <c r="CX429" s="362"/>
      <c r="CY429" s="362"/>
      <c r="CZ429" s="362"/>
    </row>
    <row r="430" s="366" customFormat="true" ht="25.15" customHeight="true" x14ac:dyDescent="0.2">
      <c r="B430" s="688"/>
      <c r="C430" s="799" t="s">
        <v>223</v>
      </c>
      <c r="D430" s="800"/>
      <c r="E430" s="188">
        <v>1.0523089870358993E-2</v>
      </c>
      <c r="F430" s="190"/>
      <c r="G430" s="190"/>
      <c r="H430" s="800"/>
      <c r="I430" s="800"/>
      <c r="J430" s="190"/>
      <c r="K430" s="190"/>
      <c r="L430" s="190"/>
      <c r="M430" s="800" t="s">
        <v>223</v>
      </c>
      <c r="N430" s="800"/>
      <c r="O430" s="188">
        <v>2.5246582273627562E-2</v>
      </c>
      <c r="P430" s="190"/>
      <c r="Q430" s="190"/>
      <c r="AJ430" s="359"/>
      <c r="AK430" s="359"/>
      <c r="AL430" s="359"/>
      <c r="AM430" s="359"/>
      <c r="AN430" s="359"/>
      <c r="AO430" s="359"/>
      <c r="AP430" s="359"/>
      <c r="AQ430" s="359"/>
      <c r="AR430" s="359"/>
      <c r="AS430" s="359"/>
      <c r="AT430" s="359"/>
      <c r="AU430" s="359"/>
      <c r="AV430" s="359"/>
      <c r="AW430" s="359"/>
      <c r="AX430" s="359"/>
      <c r="AY430" s="359"/>
      <c r="AZ430" s="359"/>
      <c r="BA430" s="361"/>
      <c r="BB430" s="438"/>
      <c r="BC430" s="361"/>
      <c r="BD430" s="361"/>
      <c r="BE430" s="361"/>
      <c r="BF430" s="361"/>
      <c r="BG430" s="361"/>
      <c r="BH430" s="361"/>
      <c r="BI430" s="361"/>
      <c r="BJ430" s="361"/>
      <c r="BK430" s="361"/>
      <c r="BL430" s="361"/>
      <c r="BM430" s="361"/>
      <c r="BN430" s="361"/>
      <c r="BO430" s="361"/>
      <c r="BP430" s="361"/>
      <c r="BQ430" s="361"/>
      <c r="BR430" s="361"/>
      <c r="BS430" s="361"/>
      <c r="BT430" s="361"/>
      <c r="BU430" s="361"/>
      <c r="BV430" s="361"/>
      <c r="BW430" s="361"/>
      <c r="BX430" s="361"/>
      <c r="BY430" s="361"/>
      <c r="BZ430" s="362"/>
      <c r="CA430" s="362"/>
      <c r="CB430" s="362"/>
      <c r="CC430" s="362"/>
      <c r="CD430" s="362"/>
      <c r="CE430" s="362"/>
      <c r="CF430" s="362"/>
      <c r="CG430" s="362"/>
      <c r="CH430" s="362"/>
      <c r="CI430" s="362"/>
      <c r="CJ430" s="362"/>
      <c r="CK430" s="362"/>
      <c r="CL430" s="362"/>
      <c r="CM430" s="362"/>
      <c r="CN430" s="362"/>
      <c r="CO430" s="362"/>
      <c r="CP430" s="362"/>
      <c r="CQ430" s="362"/>
      <c r="CR430" s="362"/>
      <c r="CS430" s="362"/>
      <c r="CT430" s="362"/>
      <c r="CU430" s="362"/>
      <c r="CV430" s="362"/>
      <c r="CW430" s="362"/>
      <c r="CX430" s="362"/>
      <c r="CY430" s="362"/>
      <c r="CZ430" s="362"/>
    </row>
    <row r="431" s="366" customFormat="true" ht="25.15" customHeight="true" x14ac:dyDescent="0.2">
      <c r="B431" s="688"/>
      <c r="C431" s="799" t="s">
        <v>220</v>
      </c>
      <c r="D431" s="800"/>
      <c r="E431" s="187">
        <v>0.43568554371764207</v>
      </c>
      <c r="F431" s="190"/>
      <c r="G431" s="190"/>
      <c r="H431" s="800"/>
      <c r="I431" s="800"/>
      <c r="J431" s="190"/>
      <c r="K431" s="190"/>
      <c r="L431" s="190"/>
      <c r="M431" s="800" t="s">
        <v>220</v>
      </c>
      <c r="N431" s="800"/>
      <c r="O431" s="187">
        <v>0.62923832507173538</v>
      </c>
      <c r="P431" s="190"/>
      <c r="Q431" s="190"/>
      <c r="AJ431" s="359"/>
      <c r="AK431" s="359"/>
      <c r="AL431" s="359"/>
      <c r="AM431" s="359"/>
      <c r="AN431" s="359"/>
      <c r="AO431" s="359"/>
      <c r="AP431" s="359"/>
      <c r="AQ431" s="359"/>
      <c r="AR431" s="359"/>
      <c r="AS431" s="359"/>
      <c r="AT431" s="359"/>
      <c r="AU431" s="359"/>
      <c r="AV431" s="359"/>
      <c r="AW431" s="359"/>
      <c r="AX431" s="359"/>
      <c r="AY431" s="359"/>
      <c r="AZ431" s="359"/>
      <c r="BA431" s="361"/>
      <c r="BB431" s="438"/>
      <c r="BC431" s="361"/>
      <c r="BD431" s="361"/>
      <c r="BE431" s="361"/>
      <c r="BF431" s="361"/>
      <c r="BG431" s="361"/>
      <c r="BH431" s="361"/>
      <c r="BI431" s="361"/>
      <c r="BJ431" s="361"/>
      <c r="BK431" s="361"/>
      <c r="BL431" s="361"/>
      <c r="BM431" s="361"/>
      <c r="BN431" s="361"/>
      <c r="BO431" s="361"/>
      <c r="BP431" s="361"/>
      <c r="BQ431" s="361"/>
      <c r="BR431" s="361"/>
      <c r="BS431" s="361"/>
      <c r="BT431" s="361"/>
      <c r="BU431" s="361"/>
      <c r="BV431" s="361"/>
      <c r="BW431" s="361"/>
      <c r="BX431" s="361"/>
      <c r="BY431" s="361"/>
      <c r="BZ431" s="362"/>
      <c r="CA431" s="362"/>
      <c r="CB431" s="362"/>
      <c r="CC431" s="362"/>
      <c r="CD431" s="362"/>
      <c r="CE431" s="362"/>
      <c r="CF431" s="362"/>
      <c r="CG431" s="362"/>
      <c r="CH431" s="362"/>
      <c r="CI431" s="362"/>
      <c r="CJ431" s="362"/>
      <c r="CK431" s="362"/>
      <c r="CL431" s="362"/>
      <c r="CM431" s="362"/>
      <c r="CN431" s="362"/>
      <c r="CO431" s="362"/>
      <c r="CP431" s="362"/>
      <c r="CQ431" s="362"/>
      <c r="CR431" s="362"/>
      <c r="CS431" s="362"/>
      <c r="CT431" s="362"/>
      <c r="CU431" s="362"/>
      <c r="CV431" s="362"/>
      <c r="CW431" s="362"/>
      <c r="CX431" s="362"/>
      <c r="CY431" s="362"/>
      <c r="CZ431" s="362"/>
    </row>
    <row r="432" s="366" customFormat="true" ht="25.15" customHeight="true" x14ac:dyDescent="0.2">
      <c r="B432" s="688"/>
      <c r="C432" s="799"/>
      <c r="D432" s="800"/>
      <c r="E432" s="190"/>
      <c r="F432" s="190"/>
      <c r="G432" s="190"/>
      <c r="H432" s="800" t="s">
        <v>231</v>
      </c>
      <c r="I432" s="800"/>
      <c r="J432" s="800"/>
      <c r="K432" s="800"/>
      <c r="L432" s="800"/>
      <c r="M432" s="800"/>
      <c r="N432" s="800"/>
      <c r="O432" s="190"/>
      <c r="P432" s="190"/>
      <c r="Q432" s="190"/>
      <c r="AJ432" s="359"/>
      <c r="AK432" s="359"/>
      <c r="AL432" s="359"/>
      <c r="AM432" s="359"/>
      <c r="AN432" s="359"/>
      <c r="AO432" s="359"/>
      <c r="AP432" s="359"/>
      <c r="AQ432" s="359"/>
      <c r="AR432" s="359"/>
      <c r="AS432" s="359"/>
      <c r="AT432" s="359"/>
      <c r="AU432" s="359"/>
      <c r="AV432" s="359"/>
      <c r="AW432" s="359"/>
      <c r="AX432" s="359"/>
      <c r="AY432" s="359"/>
      <c r="AZ432" s="359"/>
      <c r="BA432" s="361"/>
      <c r="BB432" s="438"/>
      <c r="BC432" s="361"/>
      <c r="BD432" s="361"/>
      <c r="BE432" s="361"/>
      <c r="BF432" s="361"/>
      <c r="BG432" s="361"/>
      <c r="BH432" s="361"/>
      <c r="BI432" s="361"/>
      <c r="BJ432" s="361"/>
      <c r="BK432" s="361"/>
      <c r="BL432" s="361"/>
      <c r="BM432" s="361"/>
      <c r="BN432" s="361"/>
      <c r="BO432" s="361"/>
      <c r="BP432" s="361"/>
      <c r="BQ432" s="361"/>
      <c r="BR432" s="361"/>
      <c r="BS432" s="361"/>
      <c r="BT432" s="361"/>
      <c r="BU432" s="361"/>
      <c r="BV432" s="361"/>
      <c r="BW432" s="361"/>
      <c r="BX432" s="361"/>
      <c r="BY432" s="361"/>
      <c r="BZ432" s="362"/>
      <c r="CA432" s="362"/>
      <c r="CB432" s="362"/>
      <c r="CC432" s="362"/>
      <c r="CD432" s="362"/>
      <c r="CE432" s="362"/>
      <c r="CF432" s="362"/>
      <c r="CG432" s="362"/>
      <c r="CH432" s="362"/>
      <c r="CI432" s="362"/>
      <c r="CJ432" s="362"/>
      <c r="CK432" s="362"/>
      <c r="CL432" s="362"/>
      <c r="CM432" s="362"/>
      <c r="CN432" s="362"/>
      <c r="CO432" s="362"/>
      <c r="CP432" s="362"/>
      <c r="CQ432" s="362"/>
      <c r="CR432" s="362"/>
      <c r="CS432" s="362"/>
      <c r="CT432" s="362"/>
      <c r="CU432" s="362"/>
      <c r="CV432" s="362"/>
      <c r="CW432" s="362"/>
      <c r="CX432" s="362"/>
      <c r="CY432" s="362"/>
      <c r="CZ432" s="362"/>
    </row>
    <row r="433" s="366" customFormat="true" ht="25.15" customHeight="true" x14ac:dyDescent="0.2">
      <c r="B433" s="688"/>
      <c r="C433" s="799"/>
      <c r="D433" s="800"/>
      <c r="E433" s="190"/>
      <c r="F433" s="190"/>
      <c r="G433" s="190"/>
      <c r="H433" s="800" t="s">
        <v>215</v>
      </c>
      <c r="I433" s="800"/>
      <c r="J433" s="805" t="s">
        <v>232</v>
      </c>
      <c r="K433" s="806"/>
      <c r="L433" s="807"/>
      <c r="M433" s="800"/>
      <c r="N433" s="800"/>
      <c r="O433" s="190"/>
      <c r="P433" s="190"/>
      <c r="Q433" s="190"/>
      <c r="AJ433" s="359"/>
      <c r="AK433" s="359"/>
      <c r="AL433" s="359"/>
      <c r="AM433" s="359"/>
      <c r="AN433" s="359"/>
      <c r="AO433" s="359"/>
      <c r="AP433" s="359"/>
      <c r="AQ433" s="359"/>
      <c r="AR433" s="359"/>
      <c r="AS433" s="359"/>
      <c r="AT433" s="359"/>
      <c r="AU433" s="359"/>
      <c r="AV433" s="359"/>
      <c r="AW433" s="359"/>
      <c r="AX433" s="359"/>
      <c r="AY433" s="359"/>
      <c r="AZ433" s="359"/>
      <c r="BA433" s="361"/>
      <c r="BB433" s="438"/>
      <c r="BC433" s="361"/>
      <c r="BD433" s="361"/>
      <c r="BE433" s="361"/>
      <c r="BF433" s="361"/>
      <c r="BG433" s="361"/>
      <c r="BH433" s="361"/>
      <c r="BI433" s="361"/>
      <c r="BJ433" s="361"/>
      <c r="BK433" s="361"/>
      <c r="BL433" s="361"/>
      <c r="BM433" s="361"/>
      <c r="BN433" s="361"/>
      <c r="BO433" s="361"/>
      <c r="BP433" s="361"/>
      <c r="BQ433" s="361"/>
      <c r="BR433" s="361"/>
      <c r="BS433" s="361"/>
      <c r="BT433" s="361"/>
      <c r="BU433" s="361"/>
      <c r="BV433" s="361"/>
      <c r="BW433" s="361"/>
      <c r="BX433" s="361"/>
      <c r="BY433" s="361"/>
      <c r="BZ433" s="362"/>
      <c r="CA433" s="362"/>
      <c r="CB433" s="362"/>
      <c r="CC433" s="362"/>
      <c r="CD433" s="362"/>
      <c r="CE433" s="362"/>
      <c r="CF433" s="362"/>
      <c r="CG433" s="362"/>
      <c r="CH433" s="362"/>
      <c r="CI433" s="362"/>
      <c r="CJ433" s="362"/>
      <c r="CK433" s="362"/>
      <c r="CL433" s="362"/>
      <c r="CM433" s="362"/>
      <c r="CN433" s="362"/>
      <c r="CO433" s="362"/>
      <c r="CP433" s="362"/>
      <c r="CQ433" s="362"/>
      <c r="CR433" s="362"/>
      <c r="CS433" s="362"/>
      <c r="CT433" s="362"/>
      <c r="CU433" s="362"/>
      <c r="CV433" s="362"/>
      <c r="CW433" s="362"/>
      <c r="CX433" s="362"/>
      <c r="CY433" s="362"/>
      <c r="CZ433" s="362"/>
    </row>
    <row r="434" s="366" customFormat="true" ht="25.15" customHeight="true" x14ac:dyDescent="0.2">
      <c r="B434" s="688"/>
      <c r="C434" s="799" t="s">
        <v>231</v>
      </c>
      <c r="D434" s="800"/>
      <c r="E434" s="800"/>
      <c r="F434" s="800"/>
      <c r="G434" s="800"/>
      <c r="H434" s="800"/>
      <c r="I434" s="800"/>
      <c r="J434" s="195" t="s">
        <v>199</v>
      </c>
      <c r="K434" s="194" t="s">
        <v>233</v>
      </c>
      <c r="L434" s="193" t="s">
        <v>234</v>
      </c>
      <c r="M434" s="800" t="s">
        <v>231</v>
      </c>
      <c r="N434" s="800"/>
      <c r="O434" s="800"/>
      <c r="P434" s="800"/>
      <c r="Q434" s="800"/>
      <c r="AJ434" s="359"/>
      <c r="AK434" s="359"/>
      <c r="AL434" s="359"/>
      <c r="AM434" s="359"/>
      <c r="AN434" s="359"/>
      <c r="AO434" s="359"/>
      <c r="AP434" s="359"/>
      <c r="AQ434" s="359"/>
      <c r="AR434" s="359"/>
      <c r="AS434" s="359"/>
      <c r="AT434" s="359"/>
      <c r="AU434" s="359"/>
      <c r="AV434" s="359"/>
      <c r="AW434" s="359"/>
      <c r="AX434" s="359"/>
      <c r="AY434" s="359"/>
      <c r="AZ434" s="359"/>
      <c r="BA434" s="361"/>
      <c r="BB434" s="438"/>
      <c r="BC434" s="361"/>
      <c r="BD434" s="361"/>
      <c r="BE434" s="361"/>
      <c r="BF434" s="361"/>
      <c r="BG434" s="361"/>
      <c r="BH434" s="361"/>
      <c r="BI434" s="361"/>
      <c r="BJ434" s="361"/>
      <c r="BK434" s="361"/>
      <c r="BL434" s="361"/>
      <c r="BM434" s="361"/>
      <c r="BN434" s="361"/>
      <c r="BO434" s="361"/>
      <c r="BP434" s="361"/>
      <c r="BQ434" s="361"/>
      <c r="BR434" s="361"/>
      <c r="BS434" s="361"/>
      <c r="BT434" s="361"/>
      <c r="BU434" s="361"/>
      <c r="BV434" s="361"/>
      <c r="BW434" s="361"/>
      <c r="BX434" s="361"/>
      <c r="BY434" s="361"/>
      <c r="BZ434" s="362"/>
      <c r="CA434" s="362"/>
      <c r="CB434" s="362"/>
      <c r="CC434" s="362"/>
      <c r="CD434" s="362"/>
      <c r="CE434" s="362"/>
      <c r="CF434" s="362"/>
      <c r="CG434" s="362"/>
      <c r="CH434" s="362"/>
      <c r="CI434" s="362"/>
      <c r="CJ434" s="362"/>
      <c r="CK434" s="362"/>
      <c r="CL434" s="362"/>
      <c r="CM434" s="362"/>
      <c r="CN434" s="362"/>
      <c r="CO434" s="362"/>
      <c r="CP434" s="362"/>
      <c r="CQ434" s="362"/>
      <c r="CR434" s="362"/>
      <c r="CS434" s="362"/>
      <c r="CT434" s="362"/>
      <c r="CU434" s="362"/>
      <c r="CV434" s="362"/>
      <c r="CW434" s="362"/>
      <c r="CX434" s="362"/>
      <c r="CY434" s="362"/>
      <c r="CZ434" s="362"/>
    </row>
    <row r="435" s="366" customFormat="true" ht="25.15" customHeight="true" x14ac:dyDescent="0.2">
      <c r="B435" s="688"/>
      <c r="C435" s="799" t="s">
        <v>215</v>
      </c>
      <c r="D435" s="800"/>
      <c r="E435" s="805" t="s">
        <v>232</v>
      </c>
      <c r="F435" s="806"/>
      <c r="G435" s="807"/>
      <c r="H435" s="800" t="s">
        <v>216</v>
      </c>
      <c r="I435" s="800"/>
      <c r="J435" s="186">
        <v>2.3137321563056257</v>
      </c>
      <c r="K435" s="185">
        <v>21.033928693687507</v>
      </c>
      <c r="L435" s="184">
        <v>21.033928693687507</v>
      </c>
      <c r="M435" s="800" t="s">
        <v>215</v>
      </c>
      <c r="N435" s="800"/>
      <c r="O435" s="805" t="s">
        <v>232</v>
      </c>
      <c r="P435" s="806"/>
      <c r="Q435" s="807"/>
      <c r="AJ435" s="359"/>
      <c r="AK435" s="359"/>
      <c r="AL435" s="359"/>
      <c r="AM435" s="359"/>
      <c r="AN435" s="359"/>
      <c r="AO435" s="359"/>
      <c r="AP435" s="359"/>
      <c r="AQ435" s="359"/>
      <c r="AR435" s="359"/>
      <c r="AS435" s="359"/>
      <c r="AT435" s="359"/>
      <c r="AU435" s="359"/>
      <c r="AV435" s="359"/>
      <c r="AW435" s="359"/>
      <c r="AX435" s="359"/>
      <c r="AY435" s="359"/>
      <c r="AZ435" s="359"/>
      <c r="BA435" s="361"/>
      <c r="BB435" s="438"/>
      <c r="BC435" s="361"/>
      <c r="BD435" s="361"/>
      <c r="BE435" s="361"/>
      <c r="BF435" s="361"/>
      <c r="BG435" s="361"/>
      <c r="BH435" s="361"/>
      <c r="BI435" s="361"/>
      <c r="BJ435" s="361"/>
      <c r="BK435" s="361"/>
      <c r="BL435" s="361"/>
      <c r="BM435" s="361"/>
      <c r="BN435" s="361"/>
      <c r="BO435" s="361"/>
      <c r="BP435" s="361"/>
      <c r="BQ435" s="361"/>
      <c r="BR435" s="361"/>
      <c r="BS435" s="361"/>
      <c r="BT435" s="361"/>
      <c r="BU435" s="361"/>
      <c r="BV435" s="361"/>
      <c r="BW435" s="361"/>
      <c r="BX435" s="361"/>
      <c r="BY435" s="361"/>
      <c r="BZ435" s="362"/>
      <c r="CA435" s="362"/>
      <c r="CB435" s="362"/>
      <c r="CC435" s="362"/>
      <c r="CD435" s="362"/>
      <c r="CE435" s="362"/>
      <c r="CF435" s="362"/>
      <c r="CG435" s="362"/>
      <c r="CH435" s="362"/>
      <c r="CI435" s="362"/>
      <c r="CJ435" s="362"/>
      <c r="CK435" s="362"/>
      <c r="CL435" s="362"/>
      <c r="CM435" s="362"/>
      <c r="CN435" s="362"/>
      <c r="CO435" s="362"/>
      <c r="CP435" s="362"/>
      <c r="CQ435" s="362"/>
      <c r="CR435" s="362"/>
      <c r="CS435" s="362"/>
      <c r="CT435" s="362"/>
      <c r="CU435" s="362"/>
      <c r="CV435" s="362"/>
      <c r="CW435" s="362"/>
      <c r="CX435" s="362"/>
      <c r="CY435" s="362"/>
      <c r="CZ435" s="362"/>
    </row>
    <row r="436" s="366" customFormat="true" ht="25.15" customHeight="true" x14ac:dyDescent="0.2">
      <c r="B436" s="688"/>
      <c r="C436" s="800"/>
      <c r="D436" s="800"/>
      <c r="E436" s="195" t="s">
        <v>199</v>
      </c>
      <c r="F436" s="194" t="s">
        <v>233</v>
      </c>
      <c r="G436" s="193" t="s">
        <v>234</v>
      </c>
      <c r="H436" s="800"/>
      <c r="I436" s="800"/>
      <c r="J436" s="190"/>
      <c r="K436" s="190"/>
      <c r="L436" s="190"/>
      <c r="M436" s="800"/>
      <c r="N436" s="800"/>
      <c r="O436" s="195" t="s">
        <v>199</v>
      </c>
      <c r="P436" s="194" t="s">
        <v>233</v>
      </c>
      <c r="Q436" s="193" t="s">
        <v>234</v>
      </c>
      <c r="AJ436" s="359"/>
      <c r="AK436" s="359"/>
      <c r="AL436" s="359"/>
      <c r="AM436" s="359"/>
      <c r="AN436" s="359"/>
      <c r="AO436" s="359"/>
      <c r="AP436" s="359"/>
      <c r="AQ436" s="359"/>
      <c r="AR436" s="359"/>
      <c r="AS436" s="359"/>
      <c r="AT436" s="359"/>
      <c r="AU436" s="359"/>
      <c r="AV436" s="359"/>
      <c r="AW436" s="359"/>
      <c r="AX436" s="359"/>
      <c r="AY436" s="359"/>
      <c r="AZ436" s="359"/>
      <c r="BA436" s="361"/>
      <c r="BB436" s="438"/>
      <c r="BC436" s="361"/>
      <c r="BD436" s="361"/>
      <c r="BE436" s="361"/>
      <c r="BF436" s="361"/>
      <c r="BG436" s="361"/>
      <c r="BH436" s="361"/>
      <c r="BI436" s="361"/>
      <c r="BJ436" s="361"/>
      <c r="BK436" s="361"/>
      <c r="BL436" s="361"/>
      <c r="BM436" s="361"/>
      <c r="BN436" s="361"/>
      <c r="BO436" s="361"/>
      <c r="BP436" s="361"/>
      <c r="BQ436" s="361"/>
      <c r="BR436" s="361"/>
      <c r="BS436" s="361"/>
      <c r="BT436" s="361"/>
      <c r="BU436" s="361"/>
      <c r="BV436" s="361"/>
      <c r="BW436" s="361"/>
      <c r="BX436" s="361"/>
      <c r="BY436" s="361"/>
      <c r="BZ436" s="362"/>
      <c r="CA436" s="362"/>
      <c r="CB436" s="362"/>
      <c r="CC436" s="362"/>
      <c r="CD436" s="362"/>
      <c r="CE436" s="362"/>
      <c r="CF436" s="362"/>
      <c r="CG436" s="362"/>
      <c r="CH436" s="362"/>
      <c r="CI436" s="362"/>
      <c r="CJ436" s="362"/>
      <c r="CK436" s="362"/>
      <c r="CL436" s="362"/>
      <c r="CM436" s="362"/>
      <c r="CN436" s="362"/>
      <c r="CO436" s="362"/>
      <c r="CP436" s="362"/>
      <c r="CQ436" s="362"/>
      <c r="CR436" s="362"/>
      <c r="CS436" s="362"/>
      <c r="CT436" s="362"/>
      <c r="CU436" s="362"/>
      <c r="CV436" s="362"/>
      <c r="CW436" s="362"/>
      <c r="CX436" s="362"/>
      <c r="CY436" s="362"/>
      <c r="CZ436" s="362"/>
    </row>
    <row r="437" s="366" customFormat="true" ht="25.15" customHeight="true" x14ac:dyDescent="0.2">
      <c r="B437" s="688"/>
      <c r="C437" s="799" t="s">
        <v>216</v>
      </c>
      <c r="D437" s="800"/>
      <c r="E437" s="186">
        <v>2.3856829356472495</v>
      </c>
      <c r="F437" s="185">
        <v>19.880691130393746</v>
      </c>
      <c r="G437" s="184">
        <v>19.880691130393746</v>
      </c>
      <c r="H437" s="800"/>
      <c r="I437" s="800"/>
      <c r="J437" s="190"/>
      <c r="K437" s="190"/>
      <c r="L437" s="190"/>
      <c r="M437" s="800" t="s">
        <v>216</v>
      </c>
      <c r="N437" s="800"/>
      <c r="O437" s="186">
        <v>2.5288827537384555</v>
      </c>
      <c r="P437" s="185">
        <v>21.074022947820463</v>
      </c>
      <c r="Q437" s="184">
        <v>21.074022947820463</v>
      </c>
      <c r="AJ437" s="359"/>
      <c r="AK437" s="359"/>
      <c r="AL437" s="359"/>
      <c r="AM437" s="359"/>
      <c r="AN437" s="359"/>
      <c r="AO437" s="359"/>
      <c r="AP437" s="359"/>
      <c r="AQ437" s="359"/>
      <c r="AR437" s="359"/>
      <c r="AS437" s="359"/>
      <c r="AT437" s="359"/>
      <c r="AU437" s="359"/>
      <c r="AV437" s="359"/>
      <c r="AW437" s="359"/>
      <c r="AX437" s="359"/>
      <c r="AY437" s="359"/>
      <c r="AZ437" s="359"/>
      <c r="BA437" s="361"/>
      <c r="BB437" s="438"/>
      <c r="BC437" s="361"/>
      <c r="BD437" s="361"/>
      <c r="BE437" s="361"/>
      <c r="BF437" s="361"/>
      <c r="BG437" s="361"/>
      <c r="BH437" s="361"/>
      <c r="BI437" s="361"/>
      <c r="BJ437" s="361"/>
      <c r="BK437" s="361"/>
      <c r="BL437" s="361"/>
      <c r="BM437" s="361"/>
      <c r="BN437" s="361"/>
      <c r="BO437" s="361"/>
      <c r="BP437" s="361"/>
      <c r="BQ437" s="361"/>
      <c r="BR437" s="361"/>
      <c r="BS437" s="361"/>
      <c r="BT437" s="361"/>
      <c r="BU437" s="361"/>
      <c r="BV437" s="361"/>
      <c r="BW437" s="361"/>
      <c r="BX437" s="361"/>
      <c r="BY437" s="361"/>
      <c r="BZ437" s="362"/>
      <c r="CA437" s="362"/>
      <c r="CB437" s="362"/>
      <c r="CC437" s="362"/>
      <c r="CD437" s="362"/>
      <c r="CE437" s="362"/>
      <c r="CF437" s="362"/>
      <c r="CG437" s="362"/>
      <c r="CH437" s="362"/>
      <c r="CI437" s="362"/>
      <c r="CJ437" s="362"/>
      <c r="CK437" s="362"/>
      <c r="CL437" s="362"/>
      <c r="CM437" s="362"/>
      <c r="CN437" s="362"/>
      <c r="CO437" s="362"/>
      <c r="CP437" s="362"/>
      <c r="CQ437" s="362"/>
      <c r="CR437" s="362"/>
      <c r="CS437" s="362"/>
      <c r="CT437" s="362"/>
      <c r="CU437" s="362"/>
      <c r="CV437" s="362"/>
      <c r="CW437" s="362"/>
      <c r="CX437" s="362"/>
      <c r="CY437" s="362"/>
      <c r="CZ437" s="362"/>
    </row>
    <row r="438" s="366" customFormat="true" ht="25.15" customHeight="true" x14ac:dyDescent="0.2">
      <c r="B438" s="688"/>
      <c r="C438" s="799"/>
      <c r="D438" s="800"/>
      <c r="E438" s="190"/>
      <c r="F438" s="190"/>
      <c r="G438" s="190"/>
      <c r="H438" s="800" t="s">
        <v>235</v>
      </c>
      <c r="I438" s="800"/>
      <c r="J438" s="800"/>
      <c r="K438" s="190"/>
      <c r="L438" s="190"/>
      <c r="M438" s="800"/>
      <c r="N438" s="800"/>
      <c r="O438" s="190"/>
      <c r="P438" s="190"/>
      <c r="Q438" s="190"/>
      <c r="AJ438" s="359"/>
      <c r="AK438" s="359"/>
      <c r="AL438" s="359"/>
      <c r="AM438" s="359"/>
      <c r="AN438" s="359"/>
      <c r="AO438" s="359"/>
      <c r="AP438" s="359"/>
      <c r="AQ438" s="359"/>
      <c r="AR438" s="359"/>
      <c r="AS438" s="359"/>
      <c r="AT438" s="359"/>
      <c r="AU438" s="359"/>
      <c r="AV438" s="359"/>
      <c r="AW438" s="359"/>
      <c r="AX438" s="359"/>
      <c r="AY438" s="359"/>
      <c r="AZ438" s="359"/>
      <c r="BA438" s="361"/>
      <c r="BB438" s="438"/>
      <c r="BC438" s="361"/>
      <c r="BD438" s="361"/>
      <c r="BE438" s="361"/>
      <c r="BF438" s="361"/>
      <c r="BG438" s="361"/>
      <c r="BH438" s="361"/>
      <c r="BI438" s="361"/>
      <c r="BJ438" s="361"/>
      <c r="BK438" s="361"/>
      <c r="BL438" s="361"/>
      <c r="BM438" s="361"/>
      <c r="BN438" s="361"/>
      <c r="BO438" s="361"/>
      <c r="BP438" s="361"/>
      <c r="BQ438" s="361"/>
      <c r="BR438" s="361"/>
      <c r="BS438" s="361"/>
      <c r="BT438" s="361"/>
      <c r="BU438" s="361"/>
      <c r="BV438" s="361"/>
      <c r="BW438" s="361"/>
      <c r="BX438" s="361"/>
      <c r="BY438" s="361"/>
      <c r="BZ438" s="362"/>
      <c r="CA438" s="362"/>
      <c r="CB438" s="362"/>
      <c r="CC438" s="362"/>
      <c r="CD438" s="362"/>
      <c r="CE438" s="362"/>
      <c r="CF438" s="362"/>
      <c r="CG438" s="362"/>
      <c r="CH438" s="362"/>
      <c r="CI438" s="362"/>
      <c r="CJ438" s="362"/>
      <c r="CK438" s="362"/>
      <c r="CL438" s="362"/>
      <c r="CM438" s="362"/>
      <c r="CN438" s="362"/>
      <c r="CO438" s="362"/>
      <c r="CP438" s="362"/>
      <c r="CQ438" s="362"/>
      <c r="CR438" s="362"/>
      <c r="CS438" s="362"/>
      <c r="CT438" s="362"/>
      <c r="CU438" s="362"/>
      <c r="CV438" s="362"/>
      <c r="CW438" s="362"/>
      <c r="CX438" s="362"/>
      <c r="CY438" s="362"/>
      <c r="CZ438" s="362"/>
    </row>
    <row r="439" s="366" customFormat="true" ht="25.15" customHeight="true" x14ac:dyDescent="0.2">
      <c r="B439" s="688"/>
      <c r="C439" s="799"/>
      <c r="D439" s="800"/>
      <c r="E439" s="190"/>
      <c r="F439" s="190"/>
      <c r="G439" s="190"/>
      <c r="H439" s="800"/>
      <c r="I439" s="800"/>
      <c r="J439" s="192" t="s">
        <v>215</v>
      </c>
      <c r="K439" s="190"/>
      <c r="L439" s="190"/>
      <c r="M439" s="800"/>
      <c r="N439" s="800"/>
      <c r="O439" s="190"/>
      <c r="P439" s="190"/>
      <c r="Q439" s="190"/>
      <c r="AJ439" s="359"/>
      <c r="AK439" s="359"/>
      <c r="AL439" s="359"/>
      <c r="AM439" s="359"/>
      <c r="AN439" s="359"/>
      <c r="AO439" s="359"/>
      <c r="AP439" s="359"/>
      <c r="AQ439" s="359"/>
      <c r="AR439" s="359"/>
      <c r="AS439" s="359"/>
      <c r="AT439" s="359"/>
      <c r="AU439" s="359"/>
      <c r="AV439" s="359"/>
      <c r="AW439" s="359"/>
      <c r="AX439" s="359"/>
      <c r="AY439" s="359"/>
      <c r="AZ439" s="359"/>
      <c r="BA439" s="361"/>
      <c r="BB439" s="438"/>
      <c r="BC439" s="361"/>
      <c r="BD439" s="361"/>
      <c r="BE439" s="361"/>
      <c r="BF439" s="361"/>
      <c r="BG439" s="361"/>
      <c r="BH439" s="361"/>
      <c r="BI439" s="361"/>
      <c r="BJ439" s="361"/>
      <c r="BK439" s="361"/>
      <c r="BL439" s="361"/>
      <c r="BM439" s="361"/>
      <c r="BN439" s="361"/>
      <c r="BO439" s="361"/>
      <c r="BP439" s="361"/>
      <c r="BQ439" s="361"/>
      <c r="BR439" s="361"/>
      <c r="BS439" s="361"/>
      <c r="BT439" s="361"/>
      <c r="BU439" s="361"/>
      <c r="BV439" s="361"/>
      <c r="BW439" s="361"/>
      <c r="BX439" s="361"/>
      <c r="BY439" s="361"/>
      <c r="BZ439" s="362"/>
      <c r="CA439" s="362"/>
      <c r="CB439" s="362"/>
      <c r="CC439" s="362"/>
      <c r="CD439" s="362"/>
      <c r="CE439" s="362"/>
      <c r="CF439" s="362"/>
      <c r="CG439" s="362"/>
      <c r="CH439" s="362"/>
      <c r="CI439" s="362"/>
      <c r="CJ439" s="362"/>
      <c r="CK439" s="362"/>
      <c r="CL439" s="362"/>
      <c r="CM439" s="362"/>
      <c r="CN439" s="362"/>
      <c r="CO439" s="362"/>
      <c r="CP439" s="362"/>
      <c r="CQ439" s="362"/>
      <c r="CR439" s="362"/>
      <c r="CS439" s="362"/>
      <c r="CT439" s="362"/>
      <c r="CU439" s="362"/>
      <c r="CV439" s="362"/>
      <c r="CW439" s="362"/>
      <c r="CX439" s="362"/>
      <c r="CY439" s="362"/>
      <c r="CZ439" s="362"/>
    </row>
    <row r="440" s="366" customFormat="true" ht="25.15" customHeight="true" x14ac:dyDescent="0.2">
      <c r="B440" s="688"/>
      <c r="C440" s="799" t="s">
        <v>235</v>
      </c>
      <c r="D440" s="800"/>
      <c r="E440" s="800"/>
      <c r="F440" s="190"/>
      <c r="G440" s="190"/>
      <c r="H440" s="800"/>
      <c r="I440" s="800"/>
      <c r="J440" s="196" t="s">
        <v>216</v>
      </c>
      <c r="K440" s="190"/>
      <c r="L440" s="190"/>
      <c r="M440" s="800" t="s">
        <v>235</v>
      </c>
      <c r="N440" s="800"/>
      <c r="O440" s="800"/>
      <c r="P440" s="190"/>
      <c r="Q440" s="190"/>
      <c r="AJ440" s="359"/>
      <c r="AK440" s="359"/>
      <c r="AL440" s="359"/>
      <c r="AM440" s="359"/>
      <c r="AN440" s="359"/>
      <c r="AO440" s="359"/>
      <c r="AP440" s="359"/>
      <c r="AQ440" s="359"/>
      <c r="AR440" s="359"/>
      <c r="AS440" s="359"/>
      <c r="AT440" s="359"/>
      <c r="AU440" s="359"/>
      <c r="AV440" s="359"/>
      <c r="AW440" s="359"/>
      <c r="AX440" s="359"/>
      <c r="AY440" s="359"/>
      <c r="AZ440" s="359"/>
      <c r="BA440" s="361"/>
      <c r="BB440" s="438"/>
      <c r="BC440" s="361"/>
      <c r="BD440" s="361"/>
      <c r="BE440" s="361"/>
      <c r="BF440" s="361"/>
      <c r="BG440" s="361"/>
      <c r="BH440" s="361"/>
      <c r="BI440" s="361"/>
      <c r="BJ440" s="361"/>
      <c r="BK440" s="361"/>
      <c r="BL440" s="361"/>
      <c r="BM440" s="361"/>
      <c r="BN440" s="361"/>
      <c r="BO440" s="361"/>
      <c r="BP440" s="361"/>
      <c r="BQ440" s="361"/>
      <c r="BR440" s="361"/>
      <c r="BS440" s="361"/>
      <c r="BT440" s="361"/>
      <c r="BU440" s="361"/>
      <c r="BV440" s="361"/>
      <c r="BW440" s="361"/>
      <c r="BX440" s="361"/>
      <c r="BY440" s="361"/>
      <c r="BZ440" s="362"/>
      <c r="CA440" s="362"/>
      <c r="CB440" s="362"/>
      <c r="CC440" s="362"/>
      <c r="CD440" s="362"/>
      <c r="CE440" s="362"/>
      <c r="CF440" s="362"/>
      <c r="CG440" s="362"/>
      <c r="CH440" s="362"/>
      <c r="CI440" s="362"/>
      <c r="CJ440" s="362"/>
      <c r="CK440" s="362"/>
      <c r="CL440" s="362"/>
      <c r="CM440" s="362"/>
      <c r="CN440" s="362"/>
      <c r="CO440" s="362"/>
      <c r="CP440" s="362"/>
      <c r="CQ440" s="362"/>
      <c r="CR440" s="362"/>
      <c r="CS440" s="362"/>
      <c r="CT440" s="362"/>
      <c r="CU440" s="362"/>
      <c r="CV440" s="362"/>
      <c r="CW440" s="362"/>
      <c r="CX440" s="362"/>
      <c r="CY440" s="362"/>
      <c r="CZ440" s="362"/>
    </row>
    <row r="441" s="366" customFormat="true" ht="25.15" customHeight="true" x14ac:dyDescent="0.2">
      <c r="B441" s="688"/>
      <c r="C441" s="799"/>
      <c r="D441" s="800"/>
      <c r="E441" s="192" t="s">
        <v>215</v>
      </c>
      <c r="F441" s="190"/>
      <c r="G441" s="190"/>
      <c r="H441" s="800" t="s">
        <v>226</v>
      </c>
      <c r="I441" s="800"/>
      <c r="J441" s="189">
        <v>-2.4623237699493327E-2</v>
      </c>
      <c r="K441" s="190"/>
      <c r="L441" s="190"/>
      <c r="M441" s="800"/>
      <c r="N441" s="800"/>
      <c r="O441" s="192" t="s">
        <v>215</v>
      </c>
      <c r="P441" s="190"/>
      <c r="Q441" s="190"/>
      <c r="AJ441" s="359"/>
      <c r="AK441" s="359"/>
      <c r="AL441" s="359"/>
      <c r="AM441" s="359"/>
      <c r="AN441" s="359"/>
      <c r="AO441" s="359"/>
      <c r="AP441" s="359"/>
      <c r="AQ441" s="359"/>
      <c r="AR441" s="359"/>
      <c r="AS441" s="359"/>
      <c r="AT441" s="359"/>
      <c r="AU441" s="359"/>
      <c r="AV441" s="359"/>
      <c r="AW441" s="359"/>
      <c r="AX441" s="359"/>
      <c r="AY441" s="359"/>
      <c r="AZ441" s="359"/>
      <c r="BA441" s="361"/>
      <c r="BB441" s="438"/>
      <c r="BC441" s="361"/>
      <c r="BD441" s="361"/>
      <c r="BE441" s="361"/>
      <c r="BF441" s="361"/>
      <c r="BG441" s="361"/>
      <c r="BH441" s="361"/>
      <c r="BI441" s="361"/>
      <c r="BJ441" s="361"/>
      <c r="BK441" s="361"/>
      <c r="BL441" s="361"/>
      <c r="BM441" s="361"/>
      <c r="BN441" s="361"/>
      <c r="BO441" s="361"/>
      <c r="BP441" s="361"/>
      <c r="BQ441" s="361"/>
      <c r="BR441" s="361"/>
      <c r="BS441" s="361"/>
      <c r="BT441" s="361"/>
      <c r="BU441" s="361"/>
      <c r="BV441" s="361"/>
      <c r="BW441" s="361"/>
      <c r="BX441" s="361"/>
      <c r="BY441" s="361"/>
      <c r="BZ441" s="362"/>
      <c r="CA441" s="362"/>
      <c r="CB441" s="362"/>
      <c r="CC441" s="362"/>
      <c r="CD441" s="362"/>
      <c r="CE441" s="362"/>
      <c r="CF441" s="362"/>
      <c r="CG441" s="362"/>
      <c r="CH441" s="362"/>
      <c r="CI441" s="362"/>
      <c r="CJ441" s="362"/>
      <c r="CK441" s="362"/>
      <c r="CL441" s="362"/>
      <c r="CM441" s="362"/>
      <c r="CN441" s="362"/>
      <c r="CO441" s="362"/>
      <c r="CP441" s="362"/>
      <c r="CQ441" s="362"/>
      <c r="CR441" s="362"/>
      <c r="CS441" s="362"/>
      <c r="CT441" s="362"/>
      <c r="CU441" s="362"/>
      <c r="CV441" s="362"/>
      <c r="CW441" s="362"/>
      <c r="CX441" s="362"/>
      <c r="CY441" s="362"/>
      <c r="CZ441" s="362"/>
    </row>
    <row r="442" s="366" customFormat="true" ht="25.15" customHeight="true" x14ac:dyDescent="0.2">
      <c r="B442" s="688"/>
      <c r="C442" s="800"/>
      <c r="D442" s="800"/>
      <c r="E442" s="196" t="s">
        <v>216</v>
      </c>
      <c r="F442" s="190"/>
      <c r="G442" s="190"/>
      <c r="H442" s="800" t="s">
        <v>224</v>
      </c>
      <c r="I442" s="800"/>
      <c r="J442" s="188">
        <v>-5.655751953612994E-2</v>
      </c>
      <c r="K442" s="190"/>
      <c r="L442" s="190"/>
      <c r="M442" s="800"/>
      <c r="N442" s="800"/>
      <c r="O442" s="196" t="s">
        <v>216</v>
      </c>
      <c r="P442" s="190"/>
      <c r="Q442" s="190"/>
      <c r="AJ442" s="359"/>
      <c r="AK442" s="359"/>
      <c r="AL442" s="359"/>
      <c r="AM442" s="359"/>
      <c r="AN442" s="359"/>
      <c r="AO442" s="359"/>
      <c r="AP442" s="359"/>
      <c r="AQ442" s="359"/>
      <c r="AR442" s="359"/>
      <c r="AS442" s="359"/>
      <c r="AT442" s="359"/>
      <c r="AU442" s="359"/>
      <c r="AV442" s="359"/>
      <c r="AW442" s="359"/>
      <c r="AX442" s="359"/>
      <c r="AY442" s="359"/>
      <c r="AZ442" s="359"/>
      <c r="BA442" s="361"/>
      <c r="BB442" s="438"/>
      <c r="BC442" s="361"/>
      <c r="BD442" s="361"/>
      <c r="BE442" s="361"/>
      <c r="BF442" s="361"/>
      <c r="BG442" s="361"/>
      <c r="BH442" s="361"/>
      <c r="BI442" s="361"/>
      <c r="BJ442" s="361"/>
      <c r="BK442" s="361"/>
      <c r="BL442" s="361"/>
      <c r="BM442" s="361"/>
      <c r="BN442" s="361"/>
      <c r="BO442" s="361"/>
      <c r="BP442" s="361"/>
      <c r="BQ442" s="361"/>
      <c r="BR442" s="361"/>
      <c r="BS442" s="361"/>
      <c r="BT442" s="361"/>
      <c r="BU442" s="361"/>
      <c r="BV442" s="361"/>
      <c r="BW442" s="361"/>
      <c r="BX442" s="361"/>
      <c r="BY442" s="361"/>
      <c r="BZ442" s="362"/>
      <c r="CA442" s="362"/>
      <c r="CB442" s="362"/>
      <c r="CC442" s="362"/>
      <c r="CD442" s="362"/>
      <c r="CE442" s="362"/>
      <c r="CF442" s="362"/>
      <c r="CG442" s="362"/>
      <c r="CH442" s="362"/>
      <c r="CI442" s="362"/>
      <c r="CJ442" s="362"/>
      <c r="CK442" s="362"/>
      <c r="CL442" s="362"/>
      <c r="CM442" s="362"/>
      <c r="CN442" s="362"/>
      <c r="CO442" s="362"/>
      <c r="CP442" s="362"/>
      <c r="CQ442" s="362"/>
      <c r="CR442" s="362"/>
      <c r="CS442" s="362"/>
      <c r="CT442" s="362"/>
      <c r="CU442" s="362"/>
      <c r="CV442" s="362"/>
      <c r="CW442" s="362"/>
      <c r="CX442" s="362"/>
      <c r="CY442" s="362"/>
      <c r="CZ442" s="362"/>
    </row>
    <row r="443" s="366" customFormat="true" ht="25.15" customHeight="true" x14ac:dyDescent="0.2">
      <c r="B443" s="688"/>
      <c r="C443" s="799" t="s">
        <v>226</v>
      </c>
      <c r="D443" s="800"/>
      <c r="E443" s="189">
        <v>-2.0768794989843534E-2</v>
      </c>
      <c r="F443" s="190"/>
      <c r="G443" s="190"/>
      <c r="H443" s="800" t="s">
        <v>227</v>
      </c>
      <c r="I443" s="800"/>
      <c r="J443" s="188">
        <v>-2.0257780840485734E-3</v>
      </c>
      <c r="K443" s="190"/>
      <c r="L443" s="190"/>
      <c r="M443" s="800" t="s">
        <v>226</v>
      </c>
      <c r="N443" s="800"/>
      <c r="O443" s="189">
        <v>-1.4257117439843869E-2</v>
      </c>
      <c r="P443" s="190"/>
      <c r="Q443" s="190"/>
      <c r="AJ443" s="359"/>
      <c r="AK443" s="359"/>
      <c r="AL443" s="359"/>
      <c r="AM443" s="359"/>
      <c r="AN443" s="359"/>
      <c r="AO443" s="359"/>
      <c r="AP443" s="359"/>
      <c r="AQ443" s="359"/>
      <c r="AR443" s="359"/>
      <c r="AS443" s="359"/>
      <c r="AT443" s="359"/>
      <c r="AU443" s="359"/>
      <c r="AV443" s="359"/>
      <c r="AW443" s="359"/>
      <c r="AX443" s="359"/>
      <c r="AY443" s="359"/>
      <c r="AZ443" s="359"/>
      <c r="BA443" s="361"/>
      <c r="BB443" s="438"/>
      <c r="BC443" s="361"/>
      <c r="BD443" s="361"/>
      <c r="BE443" s="361"/>
      <c r="BF443" s="361"/>
      <c r="BG443" s="361"/>
      <c r="BH443" s="361"/>
      <c r="BI443" s="361"/>
      <c r="BJ443" s="361"/>
      <c r="BK443" s="361"/>
      <c r="BL443" s="361"/>
      <c r="BM443" s="361"/>
      <c r="BN443" s="361"/>
      <c r="BO443" s="361"/>
      <c r="BP443" s="361"/>
      <c r="BQ443" s="361"/>
      <c r="BR443" s="361"/>
      <c r="BS443" s="361"/>
      <c r="BT443" s="361"/>
      <c r="BU443" s="361"/>
      <c r="BV443" s="361"/>
      <c r="BW443" s="361"/>
      <c r="BX443" s="361"/>
      <c r="BY443" s="361"/>
      <c r="BZ443" s="362"/>
      <c r="CA443" s="362"/>
      <c r="CB443" s="362"/>
      <c r="CC443" s="362"/>
      <c r="CD443" s="362"/>
      <c r="CE443" s="362"/>
      <c r="CF443" s="362"/>
      <c r="CG443" s="362"/>
      <c r="CH443" s="362"/>
      <c r="CI443" s="362"/>
      <c r="CJ443" s="362"/>
      <c r="CK443" s="362"/>
      <c r="CL443" s="362"/>
      <c r="CM443" s="362"/>
      <c r="CN443" s="362"/>
      <c r="CO443" s="362"/>
      <c r="CP443" s="362"/>
      <c r="CQ443" s="362"/>
      <c r="CR443" s="362"/>
      <c r="CS443" s="362"/>
      <c r="CT443" s="362"/>
      <c r="CU443" s="362"/>
      <c r="CV443" s="362"/>
      <c r="CW443" s="362"/>
      <c r="CX443" s="362"/>
      <c r="CY443" s="362"/>
      <c r="CZ443" s="362"/>
    </row>
    <row r="444" s="366" customFormat="true" ht="25.15" customHeight="true" x14ac:dyDescent="0.2">
      <c r="B444" s="688"/>
      <c r="C444" s="799" t="s">
        <v>224</v>
      </c>
      <c r="D444" s="800"/>
      <c r="E444" s="188">
        <v>-3.844338145819378E-2</v>
      </c>
      <c r="F444" s="190"/>
      <c r="G444" s="190"/>
      <c r="H444" s="800" t="s">
        <v>225</v>
      </c>
      <c r="I444" s="800"/>
      <c r="J444" s="188">
        <v>-2.6514664879361775E-2</v>
      </c>
      <c r="K444" s="190"/>
      <c r="L444" s="190"/>
      <c r="M444" s="800" t="s">
        <v>224</v>
      </c>
      <c r="N444" s="800"/>
      <c r="O444" s="188">
        <v>-3.7413607695694746E-2</v>
      </c>
      <c r="P444" s="190"/>
      <c r="Q444" s="190"/>
      <c r="AJ444" s="359"/>
      <c r="AK444" s="359"/>
      <c r="AL444" s="359"/>
      <c r="AM444" s="359"/>
      <c r="AN444" s="359"/>
      <c r="AO444" s="359"/>
      <c r="AP444" s="359"/>
      <c r="AQ444" s="359"/>
      <c r="AR444" s="359"/>
      <c r="AS444" s="359"/>
      <c r="AT444" s="359"/>
      <c r="AU444" s="359"/>
      <c r="AV444" s="359"/>
      <c r="AW444" s="359"/>
      <c r="AX444" s="359"/>
      <c r="AY444" s="359"/>
      <c r="AZ444" s="359"/>
      <c r="BA444" s="361"/>
      <c r="BB444" s="438"/>
      <c r="BC444" s="361"/>
      <c r="BD444" s="361"/>
      <c r="BE444" s="361"/>
      <c r="BF444" s="361"/>
      <c r="BG444" s="361"/>
      <c r="BH444" s="361"/>
      <c r="BI444" s="361"/>
      <c r="BJ444" s="361"/>
      <c r="BK444" s="361"/>
      <c r="BL444" s="361"/>
      <c r="BM444" s="361"/>
      <c r="BN444" s="361"/>
      <c r="BO444" s="361"/>
      <c r="BP444" s="361"/>
      <c r="BQ444" s="361"/>
      <c r="BR444" s="361"/>
      <c r="BS444" s="361"/>
      <c r="BT444" s="361"/>
      <c r="BU444" s="361"/>
      <c r="BV444" s="361"/>
      <c r="BW444" s="361"/>
      <c r="BX444" s="361"/>
      <c r="BY444" s="361"/>
      <c r="BZ444" s="362"/>
      <c r="CA444" s="362"/>
      <c r="CB444" s="362"/>
      <c r="CC444" s="362"/>
      <c r="CD444" s="362"/>
      <c r="CE444" s="362"/>
      <c r="CF444" s="362"/>
      <c r="CG444" s="362"/>
      <c r="CH444" s="362"/>
      <c r="CI444" s="362"/>
      <c r="CJ444" s="362"/>
      <c r="CK444" s="362"/>
      <c r="CL444" s="362"/>
      <c r="CM444" s="362"/>
      <c r="CN444" s="362"/>
      <c r="CO444" s="362"/>
      <c r="CP444" s="362"/>
      <c r="CQ444" s="362"/>
      <c r="CR444" s="362"/>
      <c r="CS444" s="362"/>
      <c r="CT444" s="362"/>
      <c r="CU444" s="362"/>
      <c r="CV444" s="362"/>
      <c r="CW444" s="362"/>
      <c r="CX444" s="362"/>
      <c r="CY444" s="362"/>
      <c r="CZ444" s="362"/>
    </row>
    <row r="445" s="366" customFormat="true" ht="25.15" customHeight="true" x14ac:dyDescent="0.2">
      <c r="B445" s="688"/>
      <c r="C445" s="799" t="s">
        <v>227</v>
      </c>
      <c r="D445" s="800"/>
      <c r="E445" s="188">
        <v>-8.2902007365821904E-3</v>
      </c>
      <c r="F445" s="190"/>
      <c r="G445" s="190"/>
      <c r="H445" s="800" t="s">
        <v>222</v>
      </c>
      <c r="I445" s="800"/>
      <c r="J445" s="188">
        <v>0.19162118434519212</v>
      </c>
      <c r="K445" s="190"/>
      <c r="L445" s="190"/>
      <c r="M445" s="800" t="s">
        <v>227</v>
      </c>
      <c r="N445" s="800"/>
      <c r="O445" s="188">
        <v>-1.2590507150296521E-2</v>
      </c>
      <c r="P445" s="190"/>
      <c r="Q445" s="190"/>
      <c r="AJ445" s="359"/>
      <c r="AK445" s="359"/>
      <c r="AL445" s="359"/>
      <c r="AM445" s="359"/>
      <c r="AN445" s="359"/>
      <c r="AO445" s="359"/>
      <c r="AP445" s="359"/>
      <c r="AQ445" s="359"/>
      <c r="AR445" s="359"/>
      <c r="AS445" s="359"/>
      <c r="AT445" s="359"/>
      <c r="AU445" s="359"/>
      <c r="AV445" s="359"/>
      <c r="AW445" s="359"/>
      <c r="AX445" s="359"/>
      <c r="AY445" s="359"/>
      <c r="AZ445" s="359"/>
      <c r="BA445" s="361"/>
      <c r="BB445" s="438"/>
      <c r="BC445" s="361"/>
      <c r="BD445" s="361"/>
      <c r="BE445" s="361"/>
      <c r="BF445" s="361"/>
      <c r="BG445" s="361"/>
      <c r="BH445" s="361"/>
      <c r="BI445" s="361"/>
      <c r="BJ445" s="361"/>
      <c r="BK445" s="361"/>
      <c r="BL445" s="361"/>
      <c r="BM445" s="361"/>
      <c r="BN445" s="361"/>
      <c r="BO445" s="361"/>
      <c r="BP445" s="361"/>
      <c r="BQ445" s="361"/>
      <c r="BR445" s="361"/>
      <c r="BS445" s="361"/>
      <c r="BT445" s="361"/>
      <c r="BU445" s="361"/>
      <c r="BV445" s="361"/>
      <c r="BW445" s="361"/>
      <c r="BX445" s="361"/>
      <c r="BY445" s="361"/>
      <c r="BZ445" s="362"/>
      <c r="CA445" s="362"/>
      <c r="CB445" s="362"/>
      <c r="CC445" s="362"/>
      <c r="CD445" s="362"/>
      <c r="CE445" s="362"/>
      <c r="CF445" s="362"/>
      <c r="CG445" s="362"/>
      <c r="CH445" s="362"/>
      <c r="CI445" s="362"/>
      <c r="CJ445" s="362"/>
      <c r="CK445" s="362"/>
      <c r="CL445" s="362"/>
      <c r="CM445" s="362"/>
      <c r="CN445" s="362"/>
      <c r="CO445" s="362"/>
      <c r="CP445" s="362"/>
      <c r="CQ445" s="362"/>
      <c r="CR445" s="362"/>
      <c r="CS445" s="362"/>
      <c r="CT445" s="362"/>
      <c r="CU445" s="362"/>
      <c r="CV445" s="362"/>
      <c r="CW445" s="362"/>
      <c r="CX445" s="362"/>
      <c r="CY445" s="362"/>
      <c r="CZ445" s="362"/>
    </row>
    <row r="446" s="366" customFormat="true" ht="25.15" customHeight="true" x14ac:dyDescent="0.2">
      <c r="C446" s="799" t="s">
        <v>225</v>
      </c>
      <c r="D446" s="800"/>
      <c r="E446" s="188">
        <v>-4.0634056338936138E-2</v>
      </c>
      <c r="F446" s="190"/>
      <c r="G446" s="190"/>
      <c r="H446" s="800" t="s">
        <v>228</v>
      </c>
      <c r="I446" s="800"/>
      <c r="J446" s="188">
        <v>-1.2736462155642548E-3</v>
      </c>
      <c r="K446" s="190"/>
      <c r="L446" s="190"/>
      <c r="M446" s="800" t="s">
        <v>225</v>
      </c>
      <c r="N446" s="800"/>
      <c r="O446" s="188">
        <v>-4.7925016522365131E-2</v>
      </c>
      <c r="P446" s="190"/>
      <c r="Q446" s="190"/>
      <c r="AJ446" s="359"/>
      <c r="AK446" s="359"/>
      <c r="AL446" s="359"/>
      <c r="AM446" s="359"/>
      <c r="AN446" s="359"/>
      <c r="AO446" s="359"/>
      <c r="AP446" s="359"/>
      <c r="AQ446" s="359"/>
      <c r="AR446" s="359"/>
      <c r="AS446" s="359"/>
      <c r="AT446" s="359"/>
      <c r="AU446" s="359"/>
      <c r="AV446" s="359"/>
      <c r="AW446" s="359"/>
      <c r="AX446" s="359"/>
      <c r="AY446" s="359"/>
      <c r="AZ446" s="359"/>
      <c r="BA446" s="361"/>
      <c r="BB446" s="438"/>
      <c r="BC446" s="361"/>
      <c r="BD446" s="361"/>
      <c r="BE446" s="361"/>
      <c r="BF446" s="361"/>
      <c r="BG446" s="361"/>
      <c r="BH446" s="361"/>
      <c r="BI446" s="361"/>
      <c r="BJ446" s="361"/>
      <c r="BK446" s="361"/>
      <c r="BL446" s="361"/>
      <c r="BM446" s="361"/>
      <c r="BN446" s="361"/>
      <c r="BO446" s="361"/>
      <c r="BP446" s="361"/>
      <c r="BQ446" s="361"/>
      <c r="BR446" s="361"/>
      <c r="BS446" s="361"/>
      <c r="BT446" s="361"/>
      <c r="BU446" s="361"/>
      <c r="BV446" s="361"/>
      <c r="BW446" s="361"/>
      <c r="BX446" s="361"/>
      <c r="BY446" s="361"/>
      <c r="BZ446" s="362"/>
      <c r="CA446" s="362"/>
      <c r="CB446" s="362"/>
      <c r="CC446" s="362"/>
      <c r="CD446" s="362"/>
      <c r="CE446" s="362"/>
      <c r="CF446" s="362"/>
      <c r="CG446" s="362"/>
      <c r="CH446" s="362"/>
      <c r="CI446" s="362"/>
      <c r="CJ446" s="362"/>
      <c r="CK446" s="362"/>
      <c r="CL446" s="362"/>
      <c r="CM446" s="362"/>
      <c r="CN446" s="362"/>
      <c r="CO446" s="362"/>
      <c r="CP446" s="362"/>
      <c r="CQ446" s="362"/>
      <c r="CR446" s="362"/>
      <c r="CS446" s="362"/>
      <c r="CT446" s="362"/>
      <c r="CU446" s="362"/>
      <c r="CV446" s="362"/>
      <c r="CW446" s="362"/>
      <c r="CX446" s="362"/>
      <c r="CY446" s="362"/>
      <c r="CZ446" s="362"/>
    </row>
    <row r="447" s="366" customFormat="true" ht="25.15" customHeight="true" x14ac:dyDescent="0.2">
      <c r="C447" s="799" t="s">
        <v>222</v>
      </c>
      <c r="D447" s="800"/>
      <c r="E447" s="188">
        <v>0.14662907754924931</v>
      </c>
      <c r="F447" s="190"/>
      <c r="G447" s="190"/>
      <c r="H447" s="800" t="s">
        <v>218</v>
      </c>
      <c r="I447" s="800"/>
      <c r="J447" s="188">
        <v>0.23180290424844252</v>
      </c>
      <c r="K447" s="190"/>
      <c r="L447" s="190"/>
      <c r="M447" s="800" t="s">
        <v>222</v>
      </c>
      <c r="N447" s="800"/>
      <c r="O447" s="188">
        <v>8.0748485600693559E-2</v>
      </c>
      <c r="P447" s="190"/>
      <c r="Q447" s="190"/>
      <c r="AJ447" s="359"/>
      <c r="AK447" s="359"/>
      <c r="AL447" s="359"/>
      <c r="AM447" s="359"/>
      <c r="AN447" s="359"/>
      <c r="AO447" s="359"/>
      <c r="AP447" s="359"/>
      <c r="AQ447" s="359"/>
      <c r="AR447" s="359"/>
      <c r="AS447" s="359"/>
      <c r="AT447" s="359"/>
      <c r="AU447" s="359"/>
      <c r="AV447" s="359"/>
      <c r="AW447" s="359"/>
      <c r="AX447" s="359"/>
      <c r="AY447" s="359"/>
      <c r="AZ447" s="359"/>
      <c r="BA447" s="361"/>
      <c r="BB447" s="438"/>
      <c r="BC447" s="361"/>
      <c r="BD447" s="361"/>
      <c r="BE447" s="361"/>
      <c r="BF447" s="361"/>
      <c r="BG447" s="361"/>
      <c r="BH447" s="361"/>
      <c r="BI447" s="361"/>
      <c r="BJ447" s="361"/>
      <c r="BK447" s="361"/>
      <c r="BL447" s="361"/>
      <c r="BM447" s="361"/>
      <c r="BN447" s="361"/>
      <c r="BO447" s="361"/>
      <c r="BP447" s="361"/>
      <c r="BQ447" s="361"/>
      <c r="BR447" s="361"/>
      <c r="BS447" s="361"/>
      <c r="BT447" s="361"/>
      <c r="BU447" s="361"/>
      <c r="BV447" s="361"/>
      <c r="BW447" s="361"/>
      <c r="BX447" s="361"/>
      <c r="BY447" s="361"/>
      <c r="BZ447" s="362"/>
      <c r="CA447" s="362"/>
      <c r="CB447" s="362"/>
      <c r="CC447" s="362"/>
      <c r="CD447" s="362"/>
      <c r="CE447" s="362"/>
      <c r="CF447" s="362"/>
      <c r="CG447" s="362"/>
      <c r="CH447" s="362"/>
      <c r="CI447" s="362"/>
      <c r="CJ447" s="362"/>
      <c r="CK447" s="362"/>
      <c r="CL447" s="362"/>
      <c r="CM447" s="362"/>
      <c r="CN447" s="362"/>
      <c r="CO447" s="362"/>
      <c r="CP447" s="362"/>
      <c r="CQ447" s="362"/>
      <c r="CR447" s="362"/>
      <c r="CS447" s="362"/>
      <c r="CT447" s="362"/>
      <c r="CU447" s="362"/>
      <c r="CV447" s="362"/>
      <c r="CW447" s="362"/>
      <c r="CX447" s="362"/>
      <c r="CY447" s="362"/>
      <c r="CZ447" s="362"/>
    </row>
    <row r="448" s="366" customFormat="true" ht="25.15" customHeight="true" x14ac:dyDescent="0.2">
      <c r="C448" s="799" t="s">
        <v>228</v>
      </c>
      <c r="D448" s="800"/>
      <c r="E448" s="188">
        <v>7.9764204097087996E-3</v>
      </c>
      <c r="F448" s="190"/>
      <c r="G448" s="190"/>
      <c r="H448" s="800" t="s">
        <v>217</v>
      </c>
      <c r="I448" s="800"/>
      <c r="J448" s="188">
        <v>-0.40411852143972998</v>
      </c>
      <c r="K448" s="190"/>
      <c r="L448" s="190"/>
      <c r="M448" s="800" t="s">
        <v>228</v>
      </c>
      <c r="N448" s="800"/>
      <c r="O448" s="188">
        <v>2.2861561359094913E-2</v>
      </c>
      <c r="P448" s="190"/>
      <c r="Q448" s="190"/>
      <c r="AJ448" s="359"/>
      <c r="AK448" s="359"/>
      <c r="AL448" s="359"/>
      <c r="AM448" s="359"/>
      <c r="AN448" s="359"/>
      <c r="AO448" s="359"/>
      <c r="AP448" s="359"/>
      <c r="AQ448" s="359"/>
      <c r="AR448" s="359"/>
      <c r="AS448" s="359"/>
      <c r="AT448" s="359"/>
      <c r="AU448" s="359"/>
      <c r="AV448" s="359"/>
      <c r="AW448" s="359"/>
      <c r="AX448" s="359"/>
      <c r="AY448" s="359"/>
      <c r="AZ448" s="359"/>
      <c r="BA448" s="361"/>
      <c r="BB448" s="438"/>
      <c r="BC448" s="361"/>
      <c r="BD448" s="361"/>
      <c r="BE448" s="361"/>
      <c r="BF448" s="361"/>
      <c r="BG448" s="361"/>
      <c r="BH448" s="361"/>
      <c r="BI448" s="361"/>
      <c r="BJ448" s="361"/>
      <c r="BK448" s="361"/>
      <c r="BL448" s="361"/>
      <c r="BM448" s="361"/>
      <c r="BN448" s="361"/>
      <c r="BO448" s="361"/>
      <c r="BP448" s="361"/>
      <c r="BQ448" s="361"/>
      <c r="BR448" s="361"/>
      <c r="BS448" s="361"/>
      <c r="BT448" s="361"/>
      <c r="BU448" s="361"/>
      <c r="BV448" s="361"/>
      <c r="BW448" s="361"/>
      <c r="BX448" s="361"/>
      <c r="BY448" s="361"/>
      <c r="BZ448" s="362"/>
      <c r="CA448" s="362"/>
      <c r="CB448" s="362"/>
      <c r="CC448" s="362"/>
      <c r="CD448" s="362"/>
      <c r="CE448" s="362"/>
      <c r="CF448" s="362"/>
      <c r="CG448" s="362"/>
      <c r="CH448" s="362"/>
      <c r="CI448" s="362"/>
      <c r="CJ448" s="362"/>
      <c r="CK448" s="362"/>
      <c r="CL448" s="362"/>
      <c r="CM448" s="362"/>
      <c r="CN448" s="362"/>
      <c r="CO448" s="362"/>
      <c r="CP448" s="362"/>
      <c r="CQ448" s="362"/>
      <c r="CR448" s="362"/>
      <c r="CS448" s="362"/>
      <c r="CT448" s="362"/>
      <c r="CU448" s="362"/>
      <c r="CV448" s="362"/>
      <c r="CW448" s="362"/>
      <c r="CX448" s="362"/>
      <c r="CY448" s="362"/>
      <c r="CZ448" s="362"/>
    </row>
    <row r="449" s="366" customFormat="true" ht="25.15" customHeight="true" x14ac:dyDescent="0.2">
      <c r="C449" s="799" t="s">
        <v>218</v>
      </c>
      <c r="D449" s="800"/>
      <c r="E449" s="188">
        <v>0.28396656139664084</v>
      </c>
      <c r="F449" s="190"/>
      <c r="G449" s="190"/>
      <c r="H449" s="800" t="s">
        <v>219</v>
      </c>
      <c r="I449" s="800"/>
      <c r="J449" s="188">
        <v>0.33403974293027666</v>
      </c>
      <c r="K449" s="190"/>
      <c r="L449" s="190"/>
      <c r="M449" s="800" t="s">
        <v>218</v>
      </c>
      <c r="N449" s="800"/>
      <c r="O449" s="188">
        <v>0.32290447535857358</v>
      </c>
      <c r="P449" s="190"/>
      <c r="Q449" s="190"/>
      <c r="AJ449" s="359"/>
      <c r="AK449" s="359"/>
      <c r="AL449" s="359"/>
      <c r="AM449" s="359"/>
      <c r="AN449" s="359"/>
      <c r="AO449" s="359"/>
      <c r="AP449" s="359"/>
      <c r="AQ449" s="359"/>
      <c r="AR449" s="359"/>
      <c r="AS449" s="359"/>
      <c r="AT449" s="359"/>
      <c r="AU449" s="359"/>
      <c r="AV449" s="359"/>
      <c r="AW449" s="359"/>
      <c r="AX449" s="359"/>
      <c r="AY449" s="359"/>
      <c r="AZ449" s="359"/>
      <c r="BA449" s="361"/>
      <c r="BB449" s="438"/>
      <c r="BC449" s="361"/>
      <c r="BD449" s="361"/>
      <c r="BE449" s="361"/>
      <c r="BF449" s="361"/>
      <c r="BG449" s="361"/>
      <c r="BH449" s="361"/>
      <c r="BI449" s="361"/>
      <c r="BJ449" s="361"/>
      <c r="BK449" s="361"/>
      <c r="BL449" s="361"/>
      <c r="BM449" s="361"/>
      <c r="BN449" s="361"/>
      <c r="BO449" s="361"/>
      <c r="BP449" s="361"/>
      <c r="BQ449" s="361"/>
      <c r="BR449" s="361"/>
      <c r="BS449" s="361"/>
      <c r="BT449" s="361"/>
      <c r="BU449" s="361"/>
      <c r="BV449" s="361"/>
      <c r="BW449" s="361"/>
      <c r="BX449" s="361"/>
      <c r="BY449" s="361"/>
      <c r="BZ449" s="362"/>
      <c r="CA449" s="362"/>
      <c r="CB449" s="362"/>
      <c r="CC449" s="362"/>
      <c r="CD449" s="362"/>
      <c r="CE449" s="362"/>
      <c r="CF449" s="362"/>
      <c r="CG449" s="362"/>
      <c r="CH449" s="362"/>
      <c r="CI449" s="362"/>
      <c r="CJ449" s="362"/>
      <c r="CK449" s="362"/>
      <c r="CL449" s="362"/>
      <c r="CM449" s="362"/>
      <c r="CN449" s="362"/>
      <c r="CO449" s="362"/>
      <c r="CP449" s="362"/>
      <c r="CQ449" s="362"/>
      <c r="CR449" s="362"/>
      <c r="CS449" s="362"/>
      <c r="CT449" s="362"/>
      <c r="CU449" s="362"/>
      <c r="CV449" s="362"/>
      <c r="CW449" s="362"/>
      <c r="CX449" s="362"/>
      <c r="CY449" s="362"/>
      <c r="CZ449" s="362"/>
    </row>
    <row r="450" s="366" customFormat="true" ht="25.15" customHeight="true" x14ac:dyDescent="0.2">
      <c r="C450" s="799" t="s">
        <v>217</v>
      </c>
      <c r="D450" s="800"/>
      <c r="E450" s="188">
        <v>-0.38494364805423126</v>
      </c>
      <c r="F450" s="190"/>
      <c r="G450" s="190"/>
      <c r="H450" s="800" t="s">
        <v>221</v>
      </c>
      <c r="I450" s="800"/>
      <c r="J450" s="188">
        <v>0.11407934838737815</v>
      </c>
      <c r="K450" s="190"/>
      <c r="L450" s="190"/>
      <c r="M450" s="800" t="s">
        <v>217</v>
      </c>
      <c r="N450" s="800"/>
      <c r="O450" s="188">
        <v>-0.36041710477444022</v>
      </c>
      <c r="P450" s="190"/>
      <c r="Q450" s="190"/>
      <c r="AJ450" s="359"/>
      <c r="AK450" s="359"/>
      <c r="AL450" s="359"/>
      <c r="AM450" s="359"/>
      <c r="AN450" s="359"/>
      <c r="AO450" s="359"/>
      <c r="AP450" s="359"/>
      <c r="AQ450" s="359"/>
      <c r="AR450" s="359"/>
      <c r="AS450" s="359"/>
      <c r="AT450" s="359"/>
      <c r="AU450" s="359"/>
      <c r="AV450" s="359"/>
      <c r="AW450" s="359"/>
      <c r="AX450" s="359"/>
      <c r="AY450" s="359"/>
      <c r="AZ450" s="359"/>
      <c r="BA450" s="361"/>
      <c r="BB450" s="438"/>
      <c r="BC450" s="361"/>
      <c r="BD450" s="361"/>
      <c r="BE450" s="361"/>
      <c r="BF450" s="361"/>
      <c r="BG450" s="361"/>
      <c r="BH450" s="361"/>
      <c r="BI450" s="361"/>
      <c r="BJ450" s="361"/>
      <c r="BK450" s="361"/>
      <c r="BL450" s="361"/>
      <c r="BM450" s="361"/>
      <c r="BN450" s="361"/>
      <c r="BO450" s="361"/>
      <c r="BP450" s="361"/>
      <c r="BQ450" s="361"/>
      <c r="BR450" s="361"/>
      <c r="BS450" s="361"/>
      <c r="BT450" s="361"/>
      <c r="BU450" s="361"/>
      <c r="BV450" s="361"/>
      <c r="BW450" s="361"/>
      <c r="BX450" s="361"/>
      <c r="BY450" s="361"/>
      <c r="BZ450" s="362"/>
      <c r="CA450" s="362"/>
      <c r="CB450" s="362"/>
      <c r="CC450" s="362"/>
      <c r="CD450" s="362"/>
      <c r="CE450" s="362"/>
      <c r="CF450" s="362"/>
      <c r="CG450" s="362"/>
      <c r="CH450" s="362"/>
      <c r="CI450" s="362"/>
      <c r="CJ450" s="362"/>
      <c r="CK450" s="362"/>
      <c r="CL450" s="362"/>
      <c r="CM450" s="362"/>
      <c r="CN450" s="362"/>
      <c r="CO450" s="362"/>
      <c r="CP450" s="362"/>
      <c r="CQ450" s="362"/>
      <c r="CR450" s="362"/>
      <c r="CS450" s="362"/>
      <c r="CT450" s="362"/>
      <c r="CU450" s="362"/>
      <c r="CV450" s="362"/>
      <c r="CW450" s="362"/>
      <c r="CX450" s="362"/>
      <c r="CY450" s="362"/>
      <c r="CZ450" s="362"/>
    </row>
    <row r="451" s="366" customFormat="true" ht="25.15" customHeight="true" x14ac:dyDescent="0.2">
      <c r="C451" s="799" t="s">
        <v>219</v>
      </c>
      <c r="D451" s="800"/>
      <c r="E451" s="188">
        <v>0.25466342667577785</v>
      </c>
      <c r="F451" s="190"/>
      <c r="G451" s="190"/>
      <c r="H451" s="800" t="s">
        <v>220</v>
      </c>
      <c r="I451" s="800"/>
      <c r="J451" s="187">
        <v>0.22210052383182657</v>
      </c>
      <c r="K451" s="190"/>
      <c r="L451" s="190"/>
      <c r="M451" s="800" t="s">
        <v>219</v>
      </c>
      <c r="N451" s="800"/>
      <c r="O451" s="188">
        <v>0.11973264145415156</v>
      </c>
      <c r="P451" s="190"/>
      <c r="Q451" s="190"/>
      <c r="AJ451" s="359"/>
      <c r="AK451" s="359"/>
      <c r="AL451" s="359"/>
      <c r="AM451" s="359"/>
      <c r="AN451" s="359"/>
      <c r="AO451" s="359"/>
      <c r="AP451" s="359"/>
      <c r="AQ451" s="359"/>
      <c r="AR451" s="359"/>
      <c r="AS451" s="359"/>
      <c r="AT451" s="359"/>
      <c r="AU451" s="359"/>
      <c r="AV451" s="359"/>
      <c r="AW451" s="359"/>
      <c r="AX451" s="359"/>
      <c r="AY451" s="359"/>
      <c r="AZ451" s="359"/>
      <c r="BA451" s="361"/>
      <c r="BB451" s="438"/>
      <c r="BC451" s="361"/>
      <c r="BD451" s="361"/>
      <c r="BE451" s="361"/>
      <c r="BF451" s="361"/>
      <c r="BG451" s="361"/>
      <c r="BH451" s="361"/>
      <c r="BI451" s="361"/>
      <c r="BJ451" s="361"/>
      <c r="BK451" s="361"/>
      <c r="BL451" s="361"/>
      <c r="BM451" s="361"/>
      <c r="BN451" s="361"/>
      <c r="BO451" s="361"/>
      <c r="BP451" s="361"/>
      <c r="BQ451" s="361"/>
      <c r="BR451" s="361"/>
      <c r="BS451" s="361"/>
      <c r="BT451" s="361"/>
      <c r="BU451" s="361"/>
      <c r="BV451" s="361"/>
      <c r="BW451" s="361"/>
      <c r="BX451" s="361"/>
      <c r="BY451" s="361"/>
      <c r="BZ451" s="362"/>
      <c r="CA451" s="362"/>
      <c r="CB451" s="362"/>
      <c r="CC451" s="362"/>
      <c r="CD451" s="362"/>
      <c r="CE451" s="362"/>
      <c r="CF451" s="362"/>
      <c r="CG451" s="362"/>
      <c r="CH451" s="362"/>
      <c r="CI451" s="362"/>
      <c r="CJ451" s="362"/>
      <c r="CK451" s="362"/>
      <c r="CL451" s="362"/>
      <c r="CM451" s="362"/>
      <c r="CN451" s="362"/>
      <c r="CO451" s="362"/>
      <c r="CP451" s="362"/>
      <c r="CQ451" s="362"/>
      <c r="CR451" s="362"/>
      <c r="CS451" s="362"/>
      <c r="CT451" s="362"/>
      <c r="CU451" s="362"/>
      <c r="CV451" s="362"/>
      <c r="CW451" s="362"/>
      <c r="CX451" s="362"/>
      <c r="CY451" s="362"/>
      <c r="CZ451" s="362"/>
    </row>
    <row r="452" s="366" customFormat="true" ht="25.15" customHeight="true" x14ac:dyDescent="0.2">
      <c r="C452" s="799" t="s">
        <v>221</v>
      </c>
      <c r="D452" s="800"/>
      <c r="E452" s="188">
        <v>0.14799642933590465</v>
      </c>
      <c r="F452" s="190"/>
      <c r="G452" s="190"/>
      <c r="H452" s="800"/>
      <c r="I452" s="800"/>
      <c r="J452" s="190"/>
      <c r="K452" s="190"/>
      <c r="L452" s="190"/>
      <c r="M452" s="800" t="s">
        <v>221</v>
      </c>
      <c r="N452" s="800"/>
      <c r="O452" s="188">
        <v>0.18299521812261965</v>
      </c>
      <c r="P452" s="190"/>
      <c r="Q452" s="190"/>
      <c r="AJ452" s="359"/>
      <c r="AK452" s="359"/>
      <c r="AL452" s="359"/>
      <c r="AM452" s="359"/>
      <c r="AN452" s="359"/>
      <c r="AO452" s="359"/>
      <c r="AP452" s="359"/>
      <c r="AQ452" s="359"/>
      <c r="AR452" s="359"/>
      <c r="AS452" s="359"/>
      <c r="AT452" s="359"/>
      <c r="AU452" s="359"/>
      <c r="AV452" s="359"/>
      <c r="AW452" s="359"/>
      <c r="AX452" s="359"/>
      <c r="AY452" s="359"/>
      <c r="AZ452" s="359"/>
      <c r="BA452" s="361"/>
      <c r="BB452" s="438"/>
      <c r="BC452" s="361"/>
      <c r="BD452" s="361"/>
      <c r="BE452" s="361"/>
      <c r="BF452" s="361"/>
      <c r="BG452" s="361"/>
      <c r="BH452" s="361"/>
      <c r="BI452" s="361"/>
      <c r="BJ452" s="361"/>
      <c r="BK452" s="361"/>
      <c r="BL452" s="361"/>
      <c r="BM452" s="361"/>
      <c r="BN452" s="361"/>
      <c r="BO452" s="361"/>
      <c r="BP452" s="361"/>
      <c r="BQ452" s="361"/>
      <c r="BR452" s="361"/>
      <c r="BS452" s="361"/>
      <c r="BT452" s="361"/>
      <c r="BU452" s="361"/>
      <c r="BV452" s="361"/>
      <c r="BW452" s="361"/>
      <c r="BX452" s="361"/>
      <c r="BY452" s="361"/>
      <c r="BZ452" s="362"/>
      <c r="CA452" s="362"/>
      <c r="CB452" s="362"/>
      <c r="CC452" s="362"/>
      <c r="CD452" s="362"/>
      <c r="CE452" s="362"/>
      <c r="CF452" s="362"/>
      <c r="CG452" s="362"/>
      <c r="CH452" s="362"/>
      <c r="CI452" s="362"/>
      <c r="CJ452" s="362"/>
      <c r="CK452" s="362"/>
      <c r="CL452" s="362"/>
      <c r="CM452" s="362"/>
      <c r="CN452" s="362"/>
      <c r="CO452" s="362"/>
      <c r="CP452" s="362"/>
      <c r="CQ452" s="362"/>
      <c r="CR452" s="362"/>
      <c r="CS452" s="362"/>
      <c r="CT452" s="362"/>
      <c r="CU452" s="362"/>
      <c r="CV452" s="362"/>
      <c r="CW452" s="362"/>
      <c r="CX452" s="362"/>
      <c r="CY452" s="362"/>
      <c r="CZ452" s="362"/>
    </row>
    <row r="453" s="366" customFormat="true" ht="25.15" customHeight="true" x14ac:dyDescent="0.2">
      <c r="C453" s="799" t="s">
        <v>223</v>
      </c>
      <c r="D453" s="800"/>
      <c r="E453" s="188">
        <v>4.2999055442763619E-2</v>
      </c>
      <c r="F453" s="190"/>
      <c r="G453" s="190"/>
      <c r="H453" s="800"/>
      <c r="I453" s="800"/>
      <c r="J453" s="190"/>
      <c r="K453" s="190"/>
      <c r="L453" s="190"/>
      <c r="M453" s="800" t="s">
        <v>223</v>
      </c>
      <c r="N453" s="800"/>
      <c r="O453" s="188">
        <v>6.2830801886398974E-2</v>
      </c>
      <c r="P453" s="190"/>
      <c r="Q453" s="190"/>
      <c r="AJ453" s="359"/>
      <c r="AK453" s="359"/>
      <c r="AL453" s="359"/>
      <c r="AM453" s="359"/>
      <c r="AN453" s="359"/>
      <c r="AO453" s="359"/>
      <c r="AP453" s="359"/>
      <c r="AQ453" s="359"/>
      <c r="AR453" s="359"/>
      <c r="AS453" s="359"/>
      <c r="AT453" s="359"/>
      <c r="AU453" s="359"/>
      <c r="AV453" s="359"/>
      <c r="AW453" s="359"/>
      <c r="AX453" s="359"/>
      <c r="AY453" s="359"/>
      <c r="AZ453" s="359"/>
      <c r="BA453" s="361"/>
      <c r="BB453" s="438"/>
      <c r="BC453" s="361"/>
      <c r="BD453" s="361"/>
      <c r="BE453" s="361"/>
      <c r="BF453" s="361"/>
      <c r="BG453" s="361"/>
      <c r="BH453" s="361"/>
      <c r="BI453" s="361"/>
      <c r="BJ453" s="361"/>
      <c r="BK453" s="361"/>
      <c r="BL453" s="361"/>
      <c r="BM453" s="361"/>
      <c r="BN453" s="361"/>
      <c r="BO453" s="361"/>
      <c r="BP453" s="361"/>
      <c r="BQ453" s="361"/>
      <c r="BR453" s="361"/>
      <c r="BS453" s="361"/>
      <c r="BT453" s="361"/>
      <c r="BU453" s="361"/>
      <c r="BV453" s="361"/>
      <c r="BW453" s="361"/>
      <c r="BX453" s="361"/>
      <c r="BY453" s="361"/>
      <c r="BZ453" s="362"/>
      <c r="CA453" s="362"/>
      <c r="CB453" s="362"/>
      <c r="CC453" s="362"/>
      <c r="CD453" s="362"/>
      <c r="CE453" s="362"/>
      <c r="CF453" s="362"/>
      <c r="CG453" s="362"/>
      <c r="CH453" s="362"/>
      <c r="CI453" s="362"/>
      <c r="CJ453" s="362"/>
      <c r="CK453" s="362"/>
      <c r="CL453" s="362"/>
      <c r="CM453" s="362"/>
      <c r="CN453" s="362"/>
      <c r="CO453" s="362"/>
      <c r="CP453" s="362"/>
      <c r="CQ453" s="362"/>
      <c r="CR453" s="362"/>
      <c r="CS453" s="362"/>
      <c r="CT453" s="362"/>
      <c r="CU453" s="362"/>
      <c r="CV453" s="362"/>
      <c r="CW453" s="362"/>
      <c r="CX453" s="362"/>
      <c r="CY453" s="362"/>
      <c r="CZ453" s="362"/>
    </row>
    <row r="454" s="366" customFormat="true" ht="25.15" customHeight="true" x14ac:dyDescent="0.2">
      <c r="C454" s="799" t="s">
        <v>220</v>
      </c>
      <c r="D454" s="800"/>
      <c r="E454" s="187">
        <v>0.27667750512968586</v>
      </c>
      <c r="F454" s="190"/>
      <c r="G454" s="190"/>
      <c r="H454" s="800" t="s">
        <v>236</v>
      </c>
      <c r="I454" s="800"/>
      <c r="J454" s="800"/>
      <c r="K454" s="190"/>
      <c r="L454" s="190"/>
      <c r="M454" s="800" t="s">
        <v>220</v>
      </c>
      <c r="N454" s="800"/>
      <c r="O454" s="187">
        <v>0.3136742646256207</v>
      </c>
      <c r="P454" s="190"/>
      <c r="Q454" s="190"/>
      <c r="AJ454" s="359"/>
      <c r="AK454" s="359"/>
      <c r="AL454" s="359"/>
      <c r="AM454" s="359"/>
      <c r="AN454" s="359"/>
      <c r="AO454" s="359"/>
      <c r="AP454" s="359"/>
      <c r="AQ454" s="359"/>
      <c r="AR454" s="359"/>
      <c r="AS454" s="359"/>
      <c r="AT454" s="359"/>
      <c r="AU454" s="359"/>
      <c r="AV454" s="359"/>
      <c r="AW454" s="359"/>
      <c r="AX454" s="359"/>
      <c r="AY454" s="359"/>
      <c r="AZ454" s="359"/>
      <c r="BA454" s="361"/>
      <c r="BB454" s="438"/>
      <c r="BC454" s="361"/>
      <c r="BD454" s="361"/>
      <c r="BE454" s="361"/>
      <c r="BF454" s="361"/>
      <c r="BG454" s="361"/>
      <c r="BH454" s="361"/>
      <c r="BI454" s="361"/>
      <c r="BJ454" s="361"/>
      <c r="BK454" s="361"/>
      <c r="BL454" s="361"/>
      <c r="BM454" s="361"/>
      <c r="BN454" s="361"/>
      <c r="BO454" s="361"/>
      <c r="BP454" s="361"/>
      <c r="BQ454" s="361"/>
      <c r="BR454" s="361"/>
      <c r="BS454" s="361"/>
      <c r="BT454" s="361"/>
      <c r="BU454" s="361"/>
      <c r="BV454" s="361"/>
      <c r="BW454" s="361"/>
      <c r="BX454" s="361"/>
      <c r="BY454" s="361"/>
      <c r="BZ454" s="362"/>
      <c r="CA454" s="362"/>
      <c r="CB454" s="362"/>
      <c r="CC454" s="362"/>
      <c r="CD454" s="362"/>
      <c r="CE454" s="362"/>
      <c r="CF454" s="362"/>
      <c r="CG454" s="362"/>
      <c r="CH454" s="362"/>
      <c r="CI454" s="362"/>
      <c r="CJ454" s="362"/>
      <c r="CK454" s="362"/>
      <c r="CL454" s="362"/>
      <c r="CM454" s="362"/>
      <c r="CN454" s="362"/>
      <c r="CO454" s="362"/>
      <c r="CP454" s="362"/>
      <c r="CQ454" s="362"/>
      <c r="CR454" s="362"/>
      <c r="CS454" s="362"/>
      <c r="CT454" s="362"/>
      <c r="CU454" s="362"/>
      <c r="CV454" s="362"/>
      <c r="CW454" s="362"/>
      <c r="CX454" s="362"/>
      <c r="CY454" s="362"/>
      <c r="CZ454" s="362"/>
    </row>
    <row r="455" s="366" customFormat="true" ht="25.15" customHeight="true" x14ac:dyDescent="0.2">
      <c r="C455" s="799"/>
      <c r="D455" s="800"/>
      <c r="E455" s="190"/>
      <c r="F455" s="190"/>
      <c r="G455" s="190"/>
      <c r="H455" s="800" t="s">
        <v>215</v>
      </c>
      <c r="I455" s="800"/>
      <c r="J455" s="196" t="s">
        <v>216</v>
      </c>
      <c r="K455" s="190"/>
      <c r="L455" s="190"/>
      <c r="M455" s="800"/>
      <c r="N455" s="800"/>
      <c r="O455" s="190"/>
      <c r="P455" s="190"/>
      <c r="Q455" s="190"/>
      <c r="AJ455" s="359"/>
      <c r="AK455" s="359"/>
      <c r="AL455" s="359"/>
      <c r="AM455" s="359"/>
      <c r="AN455" s="359"/>
      <c r="AO455" s="359"/>
      <c r="AP455" s="359"/>
      <c r="AQ455" s="359"/>
      <c r="AR455" s="359"/>
      <c r="AS455" s="359"/>
      <c r="AT455" s="359"/>
      <c r="AU455" s="359"/>
      <c r="AV455" s="359"/>
      <c r="AW455" s="359"/>
      <c r="AX455" s="359"/>
      <c r="AY455" s="359"/>
      <c r="AZ455" s="359"/>
      <c r="BA455" s="361"/>
      <c r="BB455" s="438"/>
      <c r="BC455" s="361"/>
      <c r="BD455" s="361"/>
      <c r="BE455" s="361"/>
      <c r="BF455" s="361"/>
      <c r="BG455" s="361"/>
      <c r="BH455" s="361"/>
      <c r="BI455" s="361"/>
      <c r="BJ455" s="361"/>
      <c r="BK455" s="361"/>
      <c r="BL455" s="361"/>
      <c r="BM455" s="361"/>
      <c r="BN455" s="361"/>
      <c r="BO455" s="361"/>
      <c r="BP455" s="361"/>
      <c r="BQ455" s="361"/>
      <c r="BR455" s="361"/>
      <c r="BS455" s="361"/>
      <c r="BT455" s="361"/>
      <c r="BU455" s="361"/>
      <c r="BV455" s="361"/>
      <c r="BW455" s="361"/>
      <c r="BX455" s="361"/>
      <c r="BY455" s="361"/>
      <c r="BZ455" s="362"/>
      <c r="CA455" s="362"/>
      <c r="CB455" s="362"/>
      <c r="CC455" s="362"/>
      <c r="CD455" s="362"/>
      <c r="CE455" s="362"/>
      <c r="CF455" s="362"/>
      <c r="CG455" s="362"/>
      <c r="CH455" s="362"/>
      <c r="CI455" s="362"/>
      <c r="CJ455" s="362"/>
      <c r="CK455" s="362"/>
      <c r="CL455" s="362"/>
      <c r="CM455" s="362"/>
      <c r="CN455" s="362"/>
      <c r="CO455" s="362"/>
      <c r="CP455" s="362"/>
      <c r="CQ455" s="362"/>
      <c r="CR455" s="362"/>
      <c r="CS455" s="362"/>
      <c r="CT455" s="362"/>
      <c r="CU455" s="362"/>
      <c r="CV455" s="362"/>
      <c r="CW455" s="362"/>
      <c r="CX455" s="362"/>
      <c r="CY455" s="362"/>
      <c r="CZ455" s="362"/>
    </row>
    <row r="456" s="366" customFormat="true" ht="25.15" customHeight="true" x14ac:dyDescent="0.2">
      <c r="C456" s="799"/>
      <c r="D456" s="800"/>
      <c r="E456" s="190"/>
      <c r="F456" s="190"/>
      <c r="G456" s="190"/>
      <c r="H456" s="800" t="s">
        <v>216</v>
      </c>
      <c r="I456" s="800"/>
      <c r="J456" s="183">
        <v>1</v>
      </c>
      <c r="K456" s="190"/>
      <c r="L456" s="190"/>
      <c r="M456" s="800"/>
      <c r="N456" s="800"/>
      <c r="O456" s="190"/>
      <c r="P456" s="190"/>
      <c r="Q456" s="190"/>
      <c r="AJ456" s="359"/>
      <c r="AK456" s="359"/>
      <c r="AL456" s="359"/>
      <c r="AM456" s="359"/>
      <c r="AN456" s="359"/>
      <c r="AO456" s="359"/>
      <c r="AP456" s="359"/>
      <c r="AQ456" s="359"/>
      <c r="AR456" s="359"/>
      <c r="AS456" s="359"/>
      <c r="AT456" s="359"/>
      <c r="AU456" s="359"/>
      <c r="AV456" s="359"/>
      <c r="AW456" s="359"/>
      <c r="AX456" s="359"/>
      <c r="AY456" s="359"/>
      <c r="AZ456" s="359"/>
      <c r="BA456" s="361"/>
      <c r="BB456" s="438"/>
      <c r="BC456" s="361"/>
      <c r="BD456" s="361"/>
      <c r="BE456" s="361"/>
      <c r="BF456" s="361"/>
      <c r="BG456" s="361"/>
      <c r="BH456" s="361"/>
      <c r="BI456" s="361"/>
      <c r="BJ456" s="361"/>
      <c r="BK456" s="361"/>
      <c r="BL456" s="361"/>
      <c r="BM456" s="361"/>
      <c r="BN456" s="361"/>
      <c r="BO456" s="361"/>
      <c r="BP456" s="361"/>
      <c r="BQ456" s="361"/>
      <c r="BR456" s="361"/>
      <c r="BS456" s="361"/>
      <c r="BT456" s="361"/>
      <c r="BU456" s="361"/>
      <c r="BV456" s="361"/>
      <c r="BW456" s="361"/>
      <c r="BX456" s="361"/>
      <c r="BY456" s="361"/>
      <c r="BZ456" s="362"/>
      <c r="CA456" s="362"/>
      <c r="CB456" s="362"/>
      <c r="CC456" s="362"/>
      <c r="CD456" s="362"/>
      <c r="CE456" s="362"/>
      <c r="CF456" s="362"/>
      <c r="CG456" s="362"/>
      <c r="CH456" s="362"/>
      <c r="CI456" s="362"/>
      <c r="CJ456" s="362"/>
      <c r="CK456" s="362"/>
      <c r="CL456" s="362"/>
      <c r="CM456" s="362"/>
      <c r="CN456" s="362"/>
      <c r="CO456" s="362"/>
      <c r="CP456" s="362"/>
      <c r="CQ456" s="362"/>
      <c r="CR456" s="362"/>
      <c r="CS456" s="362"/>
      <c r="CT456" s="362"/>
      <c r="CU456" s="362"/>
      <c r="CV456" s="362"/>
      <c r="CW456" s="362"/>
      <c r="CX456" s="362"/>
      <c r="CY456" s="362"/>
      <c r="CZ456" s="362"/>
    </row>
    <row r="457" s="366" customFormat="true" ht="25.15" customHeight="true" x14ac:dyDescent="0.2">
      <c r="C457" s="799" t="s">
        <v>236</v>
      </c>
      <c r="D457" s="800"/>
      <c r="E457" s="800"/>
      <c r="F457" s="190"/>
      <c r="G457" s="190"/>
      <c r="H457" s="800"/>
      <c r="I457" s="800"/>
      <c r="J457" s="190"/>
      <c r="K457" s="190"/>
      <c r="L457" s="190"/>
      <c r="M457" s="800" t="s">
        <v>236</v>
      </c>
      <c r="N457" s="800"/>
      <c r="O457" s="800"/>
      <c r="P457" s="190"/>
      <c r="Q457" s="190"/>
      <c r="AJ457" s="359"/>
      <c r="AK457" s="359"/>
      <c r="AL457" s="359"/>
      <c r="AM457" s="359"/>
      <c r="AN457" s="359"/>
      <c r="AO457" s="359"/>
      <c r="AP457" s="359"/>
      <c r="AQ457" s="359"/>
      <c r="AR457" s="359"/>
      <c r="AS457" s="359"/>
      <c r="AT457" s="359"/>
      <c r="AU457" s="359"/>
      <c r="AV457" s="359"/>
      <c r="AW457" s="359"/>
      <c r="AX457" s="359"/>
      <c r="AY457" s="359"/>
      <c r="AZ457" s="359"/>
      <c r="BA457" s="361"/>
      <c r="BB457" s="438"/>
      <c r="BC457" s="361"/>
      <c r="BD457" s="361"/>
      <c r="BE457" s="361"/>
      <c r="BF457" s="361"/>
      <c r="BG457" s="361"/>
      <c r="BH457" s="361"/>
      <c r="BI457" s="361"/>
      <c r="BJ457" s="361"/>
      <c r="BK457" s="361"/>
      <c r="BL457" s="361"/>
      <c r="BM457" s="361"/>
      <c r="BN457" s="361"/>
      <c r="BO457" s="361"/>
      <c r="BP457" s="361"/>
      <c r="BQ457" s="361"/>
      <c r="BR457" s="361"/>
      <c r="BS457" s="361"/>
      <c r="BT457" s="361"/>
      <c r="BU457" s="361"/>
      <c r="BV457" s="361"/>
      <c r="BW457" s="361"/>
      <c r="BX457" s="361"/>
      <c r="BY457" s="361"/>
      <c r="BZ457" s="362"/>
      <c r="CA457" s="362"/>
      <c r="CB457" s="362"/>
      <c r="CC457" s="362"/>
      <c r="CD457" s="362"/>
      <c r="CE457" s="362"/>
      <c r="CF457" s="362"/>
      <c r="CG457" s="362"/>
      <c r="CH457" s="362"/>
      <c r="CI457" s="362"/>
      <c r="CJ457" s="362"/>
      <c r="CK457" s="362"/>
      <c r="CL457" s="362"/>
      <c r="CM457" s="362"/>
      <c r="CN457" s="362"/>
      <c r="CO457" s="362"/>
      <c r="CP457" s="362"/>
      <c r="CQ457" s="362"/>
      <c r="CR457" s="362"/>
      <c r="CS457" s="362"/>
      <c r="CT457" s="362"/>
      <c r="CU457" s="362"/>
      <c r="CV457" s="362"/>
      <c r="CW457" s="362"/>
      <c r="CX457" s="362"/>
      <c r="CY457" s="362"/>
      <c r="CZ457" s="362"/>
    </row>
    <row r="458" s="366" customFormat="true" ht="25.15" customHeight="true" x14ac:dyDescent="0.2">
      <c r="C458" s="799" t="s">
        <v>215</v>
      </c>
      <c r="D458" s="800"/>
      <c r="E458" s="196" t="s">
        <v>216</v>
      </c>
      <c r="F458" s="190"/>
      <c r="G458" s="190"/>
      <c r="H458" s="800"/>
      <c r="I458" s="800"/>
      <c r="J458" s="190"/>
      <c r="K458" s="190"/>
      <c r="L458" s="190"/>
      <c r="M458" s="800" t="s">
        <v>215</v>
      </c>
      <c r="N458" s="800"/>
      <c r="O458" s="196" t="s">
        <v>216</v>
      </c>
      <c r="P458" s="190"/>
      <c r="Q458" s="190"/>
      <c r="AJ458" s="359"/>
      <c r="AK458" s="359"/>
      <c r="AL458" s="359"/>
      <c r="AM458" s="359"/>
      <c r="AN458" s="359"/>
      <c r="AO458" s="359"/>
      <c r="AP458" s="359"/>
      <c r="AQ458" s="359"/>
      <c r="AR458" s="359"/>
      <c r="AS458" s="359"/>
      <c r="AT458" s="359"/>
      <c r="AU458" s="359"/>
      <c r="AV458" s="359"/>
      <c r="AW458" s="359"/>
      <c r="AX458" s="359"/>
      <c r="AY458" s="359"/>
      <c r="AZ458" s="359"/>
      <c r="BA458" s="361"/>
      <c r="BB458" s="438"/>
      <c r="BC458" s="361"/>
      <c r="BD458" s="361"/>
      <c r="BE458" s="361"/>
      <c r="BF458" s="361"/>
      <c r="BG458" s="361"/>
      <c r="BH458" s="361"/>
      <c r="BI458" s="361"/>
      <c r="BJ458" s="361"/>
      <c r="BK458" s="361"/>
      <c r="BL458" s="361"/>
      <c r="BM458" s="361"/>
      <c r="BN458" s="361"/>
      <c r="BO458" s="361"/>
      <c r="BP458" s="361"/>
      <c r="BQ458" s="361"/>
      <c r="BR458" s="361"/>
      <c r="BS458" s="361"/>
      <c r="BT458" s="361"/>
      <c r="BU458" s="361"/>
      <c r="BV458" s="361"/>
      <c r="BW458" s="361"/>
      <c r="BX458" s="361"/>
      <c r="BY458" s="361"/>
      <c r="BZ458" s="362"/>
      <c r="CA458" s="362"/>
      <c r="CB458" s="362"/>
      <c r="CC458" s="362"/>
      <c r="CD458" s="362"/>
      <c r="CE458" s="362"/>
      <c r="CF458" s="362"/>
      <c r="CG458" s="362"/>
      <c r="CH458" s="362"/>
      <c r="CI458" s="362"/>
      <c r="CJ458" s="362"/>
      <c r="CK458" s="362"/>
      <c r="CL458" s="362"/>
      <c r="CM458" s="362"/>
      <c r="CN458" s="362"/>
      <c r="CO458" s="362"/>
      <c r="CP458" s="362"/>
      <c r="CQ458" s="362"/>
      <c r="CR458" s="362"/>
      <c r="CS458" s="362"/>
      <c r="CT458" s="362"/>
      <c r="CU458" s="362"/>
      <c r="CV458" s="362"/>
      <c r="CW458" s="362"/>
      <c r="CX458" s="362"/>
      <c r="CY458" s="362"/>
      <c r="CZ458" s="362"/>
    </row>
    <row r="459" s="366" customFormat="true" ht="25.15" customHeight="true" x14ac:dyDescent="0.2">
      <c r="C459" s="799" t="s">
        <v>216</v>
      </c>
      <c r="D459" s="800"/>
      <c r="E459" s="183">
        <v>1</v>
      </c>
      <c r="F459" s="190"/>
      <c r="G459" s="190"/>
      <c r="H459" s="800"/>
      <c r="I459" s="800"/>
      <c r="J459" s="190"/>
      <c r="K459" s="190"/>
      <c r="L459" s="190"/>
      <c r="M459" s="800" t="s">
        <v>216</v>
      </c>
      <c r="N459" s="800"/>
      <c r="O459" s="183">
        <v>1</v>
      </c>
      <c r="P459" s="190"/>
      <c r="Q459" s="190"/>
      <c r="AJ459" s="359"/>
      <c r="AK459" s="359"/>
      <c r="AL459" s="359"/>
      <c r="AM459" s="359"/>
      <c r="AN459" s="359"/>
      <c r="AO459" s="359"/>
      <c r="AP459" s="359"/>
      <c r="AQ459" s="359"/>
      <c r="AR459" s="359"/>
      <c r="AS459" s="359"/>
      <c r="AT459" s="359"/>
      <c r="AU459" s="359"/>
      <c r="AV459" s="359"/>
      <c r="AW459" s="359"/>
      <c r="AX459" s="359"/>
      <c r="AY459" s="359"/>
      <c r="AZ459" s="359"/>
      <c r="BA459" s="361"/>
      <c r="BB459" s="438"/>
      <c r="BC459" s="361"/>
      <c r="BD459" s="361"/>
      <c r="BE459" s="361"/>
      <c r="BF459" s="361"/>
      <c r="BG459" s="361"/>
      <c r="BH459" s="361"/>
      <c r="BI459" s="361"/>
      <c r="BJ459" s="361"/>
      <c r="BK459" s="361"/>
      <c r="BL459" s="361"/>
      <c r="BM459" s="361"/>
      <c r="BN459" s="361"/>
      <c r="BO459" s="361"/>
      <c r="BP459" s="361"/>
      <c r="BQ459" s="361"/>
      <c r="BR459" s="361"/>
      <c r="BS459" s="361"/>
      <c r="BT459" s="361"/>
      <c r="BU459" s="361"/>
      <c r="BV459" s="361"/>
      <c r="BW459" s="361"/>
      <c r="BX459" s="361"/>
      <c r="BY459" s="361"/>
      <c r="BZ459" s="362"/>
      <c r="CA459" s="362"/>
      <c r="CB459" s="362"/>
      <c r="CC459" s="362"/>
      <c r="CD459" s="362"/>
      <c r="CE459" s="362"/>
      <c r="CF459" s="362"/>
      <c r="CG459" s="362"/>
      <c r="CH459" s="362"/>
      <c r="CI459" s="362"/>
      <c r="CJ459" s="362"/>
      <c r="CK459" s="362"/>
      <c r="CL459" s="362"/>
      <c r="CM459" s="362"/>
      <c r="CN459" s="362"/>
      <c r="CO459" s="362"/>
      <c r="CP459" s="362"/>
      <c r="CQ459" s="362"/>
      <c r="CR459" s="362"/>
      <c r="CS459" s="362"/>
      <c r="CT459" s="362"/>
      <c r="CU459" s="362"/>
      <c r="CV459" s="362"/>
      <c r="CW459" s="362"/>
      <c r="CX459" s="362"/>
      <c r="CY459" s="362"/>
      <c r="CZ459" s="362"/>
    </row>
    <row r="460" s="366" customFormat="true" ht="25.15" customHeight="true" x14ac:dyDescent="0.2">
      <c r="C460" s="799"/>
      <c r="D460" s="800"/>
      <c r="E460" s="190"/>
      <c r="F460" s="190"/>
      <c r="G460" s="190"/>
      <c r="H460" s="800"/>
      <c r="I460" s="800"/>
      <c r="J460" s="190"/>
      <c r="K460" s="190"/>
      <c r="L460" s="190"/>
      <c r="M460" s="800"/>
      <c r="N460" s="800"/>
      <c r="O460" s="190"/>
      <c r="P460" s="190"/>
      <c r="Q460" s="190"/>
      <c r="AJ460" s="359"/>
      <c r="AK460" s="359"/>
      <c r="AL460" s="359"/>
      <c r="AM460" s="359"/>
      <c r="AN460" s="359"/>
      <c r="AO460" s="359"/>
      <c r="AP460" s="359"/>
      <c r="AQ460" s="359"/>
      <c r="AR460" s="359"/>
      <c r="AS460" s="359"/>
      <c r="AT460" s="359"/>
      <c r="AU460" s="359"/>
      <c r="AV460" s="359"/>
      <c r="AW460" s="359"/>
      <c r="AX460" s="359"/>
      <c r="AY460" s="359"/>
      <c r="AZ460" s="359"/>
      <c r="BA460" s="361"/>
      <c r="BB460" s="438"/>
      <c r="BC460" s="361"/>
      <c r="BD460" s="361"/>
      <c r="BE460" s="361"/>
      <c r="BF460" s="361"/>
      <c r="BG460" s="361"/>
      <c r="BH460" s="361"/>
      <c r="BI460" s="361"/>
      <c r="BJ460" s="361"/>
      <c r="BK460" s="361"/>
      <c r="BL460" s="361"/>
      <c r="BM460" s="361"/>
      <c r="BN460" s="361"/>
      <c r="BO460" s="361"/>
      <c r="BP460" s="361"/>
      <c r="BQ460" s="361"/>
      <c r="BR460" s="361"/>
      <c r="BS460" s="361"/>
      <c r="BT460" s="361"/>
      <c r="BU460" s="361"/>
      <c r="BV460" s="361"/>
      <c r="BW460" s="361"/>
      <c r="BX460" s="361"/>
      <c r="BY460" s="361"/>
      <c r="BZ460" s="362"/>
      <c r="CA460" s="362"/>
      <c r="CB460" s="362"/>
      <c r="CC460" s="362"/>
      <c r="CD460" s="362"/>
      <c r="CE460" s="362"/>
      <c r="CF460" s="362"/>
      <c r="CG460" s="362"/>
      <c r="CH460" s="362"/>
      <c r="CI460" s="362"/>
      <c r="CJ460" s="362"/>
      <c r="CK460" s="362"/>
      <c r="CL460" s="362"/>
      <c r="CM460" s="362"/>
      <c r="CN460" s="362"/>
      <c r="CO460" s="362"/>
      <c r="CP460" s="362"/>
      <c r="CQ460" s="362"/>
      <c r="CR460" s="362"/>
      <c r="CS460" s="362"/>
      <c r="CT460" s="362"/>
      <c r="CU460" s="362"/>
      <c r="CV460" s="362"/>
      <c r="CW460" s="362"/>
      <c r="CX460" s="362"/>
      <c r="CY460" s="362"/>
      <c r="CZ460" s="362"/>
    </row>
    <row r="461" s="366" customFormat="true" ht="25.15" customHeight="true" x14ac:dyDescent="0.2">
      <c r="C461" s="799"/>
      <c r="D461" s="800"/>
      <c r="E461" s="191"/>
      <c r="F461" s="191"/>
      <c r="G461" s="191"/>
      <c r="H461" s="799"/>
      <c r="I461" s="800"/>
      <c r="J461" s="191"/>
      <c r="K461" s="191"/>
      <c r="L461" s="191"/>
      <c r="M461" s="799"/>
      <c r="N461" s="800"/>
      <c r="O461" s="191"/>
      <c r="P461" s="191"/>
      <c r="Q461" s="191"/>
      <c r="AJ461" s="359"/>
      <c r="AK461" s="359"/>
      <c r="AL461" s="359"/>
      <c r="AM461" s="359"/>
      <c r="AN461" s="359"/>
      <c r="AO461" s="359"/>
      <c r="AP461" s="359"/>
      <c r="AQ461" s="359"/>
      <c r="AR461" s="359"/>
      <c r="AS461" s="359"/>
      <c r="AT461" s="359"/>
      <c r="AU461" s="359"/>
      <c r="AV461" s="359"/>
      <c r="AW461" s="359"/>
      <c r="AX461" s="359"/>
      <c r="AY461" s="359"/>
      <c r="AZ461" s="359"/>
      <c r="BA461" s="361"/>
      <c r="BB461" s="438"/>
      <c r="BC461" s="361"/>
      <c r="BD461" s="361"/>
      <c r="BE461" s="361"/>
      <c r="BF461" s="361"/>
      <c r="BG461" s="361"/>
      <c r="BH461" s="361"/>
      <c r="BI461" s="361"/>
      <c r="BJ461" s="361"/>
      <c r="BK461" s="361"/>
      <c r="BL461" s="361"/>
      <c r="BM461" s="361"/>
      <c r="BN461" s="361"/>
      <c r="BO461" s="361"/>
      <c r="BP461" s="361"/>
      <c r="BQ461" s="361"/>
      <c r="BR461" s="361"/>
      <c r="BS461" s="361"/>
      <c r="BT461" s="361"/>
      <c r="BU461" s="361"/>
      <c r="BV461" s="361"/>
      <c r="BW461" s="361"/>
      <c r="BX461" s="361"/>
      <c r="BY461" s="361"/>
      <c r="BZ461" s="362"/>
      <c r="CA461" s="362"/>
      <c r="CB461" s="362"/>
      <c r="CC461" s="362"/>
      <c r="CD461" s="362"/>
      <c r="CE461" s="362"/>
      <c r="CF461" s="362"/>
      <c r="CG461" s="362"/>
      <c r="CH461" s="362"/>
      <c r="CI461" s="362"/>
      <c r="CJ461" s="362"/>
      <c r="CK461" s="362"/>
      <c r="CL461" s="362"/>
      <c r="CM461" s="362"/>
      <c r="CN461" s="362"/>
      <c r="CO461" s="362"/>
      <c r="CP461" s="362"/>
      <c r="CQ461" s="362"/>
      <c r="CR461" s="362"/>
      <c r="CS461" s="362"/>
      <c r="CT461" s="362"/>
      <c r="CU461" s="362"/>
      <c r="CV461" s="362"/>
      <c r="CW461" s="362"/>
      <c r="CX461" s="362"/>
      <c r="CY461" s="362"/>
      <c r="CZ461" s="362"/>
    </row>
    <row r="462" s="366" customFormat="true" ht="25.15" customHeight="true" x14ac:dyDescent="0.2">
      <c r="C462" s="799"/>
      <c r="D462" s="800"/>
      <c r="E462" s="191"/>
      <c r="F462" s="191"/>
      <c r="G462" s="191"/>
      <c r="H462" s="799"/>
      <c r="I462" s="800"/>
      <c r="J462" s="191"/>
      <c r="K462" s="191"/>
      <c r="L462" s="191"/>
      <c r="M462" s="799"/>
      <c r="N462" s="800"/>
      <c r="O462" s="191"/>
      <c r="P462" s="191"/>
      <c r="Q462" s="191"/>
      <c r="AJ462" s="359"/>
      <c r="AK462" s="359"/>
      <c r="AL462" s="359"/>
      <c r="AM462" s="359"/>
      <c r="AN462" s="359"/>
      <c r="AO462" s="359"/>
      <c r="AP462" s="359"/>
      <c r="AQ462" s="359"/>
      <c r="AR462" s="359"/>
      <c r="AS462" s="359"/>
      <c r="AT462" s="359"/>
      <c r="AU462" s="359"/>
      <c r="AV462" s="359"/>
      <c r="AW462" s="359"/>
      <c r="AX462" s="359"/>
      <c r="AY462" s="359"/>
      <c r="AZ462" s="359"/>
      <c r="BA462" s="361"/>
      <c r="BB462" s="438"/>
      <c r="BC462" s="361"/>
      <c r="BD462" s="361"/>
      <c r="BE462" s="361"/>
      <c r="BF462" s="361"/>
      <c r="BG462" s="361"/>
      <c r="BH462" s="361"/>
      <c r="BI462" s="361"/>
      <c r="BJ462" s="361"/>
      <c r="BK462" s="361"/>
      <c r="BL462" s="361"/>
      <c r="BM462" s="361"/>
      <c r="BN462" s="361"/>
      <c r="BO462" s="361"/>
      <c r="BP462" s="361"/>
      <c r="BQ462" s="361"/>
      <c r="BR462" s="361"/>
      <c r="BS462" s="361"/>
      <c r="BT462" s="361"/>
      <c r="BU462" s="361"/>
      <c r="BV462" s="361"/>
      <c r="BW462" s="361"/>
      <c r="BX462" s="361"/>
      <c r="BY462" s="361"/>
      <c r="BZ462" s="362"/>
      <c r="CA462" s="362"/>
      <c r="CB462" s="362"/>
      <c r="CC462" s="362"/>
      <c r="CD462" s="362"/>
      <c r="CE462" s="362"/>
      <c r="CF462" s="362"/>
      <c r="CG462" s="362"/>
      <c r="CH462" s="362"/>
      <c r="CI462" s="362"/>
      <c r="CJ462" s="362"/>
      <c r="CK462" s="362"/>
      <c r="CL462" s="362"/>
      <c r="CM462" s="362"/>
      <c r="CN462" s="362"/>
      <c r="CO462" s="362"/>
      <c r="CP462" s="362"/>
      <c r="CQ462" s="362"/>
      <c r="CR462" s="362"/>
      <c r="CS462" s="362"/>
      <c r="CT462" s="362"/>
      <c r="CU462" s="362"/>
      <c r="CV462" s="362"/>
      <c r="CW462" s="362"/>
      <c r="CX462" s="362"/>
      <c r="CY462" s="362"/>
      <c r="CZ462" s="362"/>
    </row>
    <row r="463" s="366" customFormat="true" ht="25.15" customHeight="true" x14ac:dyDescent="0.2">
      <c r="C463" s="799"/>
      <c r="D463" s="800"/>
      <c r="E463" s="191"/>
      <c r="F463" s="191"/>
      <c r="G463" s="191"/>
      <c r="H463" s="799"/>
      <c r="I463" s="800"/>
      <c r="J463" s="191"/>
      <c r="K463" s="191"/>
      <c r="L463" s="191"/>
      <c r="M463" s="799"/>
      <c r="N463" s="800"/>
      <c r="O463" s="191"/>
      <c r="P463" s="191"/>
      <c r="Q463" s="191"/>
      <c r="AJ463" s="359"/>
      <c r="AK463" s="359"/>
      <c r="AL463" s="359"/>
      <c r="AM463" s="359"/>
      <c r="AN463" s="359"/>
      <c r="AO463" s="359"/>
      <c r="AP463" s="359"/>
      <c r="AQ463" s="359"/>
      <c r="AR463" s="359"/>
      <c r="AS463" s="359"/>
      <c r="AT463" s="359"/>
      <c r="AU463" s="359"/>
      <c r="AV463" s="359"/>
      <c r="AW463" s="359"/>
      <c r="AX463" s="359"/>
      <c r="AY463" s="359"/>
      <c r="AZ463" s="359"/>
      <c r="BA463" s="361"/>
      <c r="BB463" s="438"/>
      <c r="BC463" s="361"/>
      <c r="BD463" s="361"/>
      <c r="BE463" s="361"/>
      <c r="BF463" s="361"/>
      <c r="BG463" s="361"/>
      <c r="BH463" s="361"/>
      <c r="BI463" s="361"/>
      <c r="BJ463" s="361"/>
      <c r="BK463" s="361"/>
      <c r="BL463" s="361"/>
      <c r="BM463" s="361"/>
      <c r="BN463" s="361"/>
      <c r="BO463" s="361"/>
      <c r="BP463" s="361"/>
      <c r="BQ463" s="361"/>
      <c r="BR463" s="361"/>
      <c r="BS463" s="361"/>
      <c r="BT463" s="361"/>
      <c r="BU463" s="361"/>
      <c r="BV463" s="361"/>
      <c r="BW463" s="361"/>
      <c r="BX463" s="361"/>
      <c r="BY463" s="361"/>
      <c r="BZ463" s="362"/>
      <c r="CA463" s="362"/>
      <c r="CB463" s="362"/>
      <c r="CC463" s="362"/>
      <c r="CD463" s="362"/>
      <c r="CE463" s="362"/>
      <c r="CF463" s="362"/>
      <c r="CG463" s="362"/>
      <c r="CH463" s="362"/>
      <c r="CI463" s="362"/>
      <c r="CJ463" s="362"/>
      <c r="CK463" s="362"/>
      <c r="CL463" s="362"/>
      <c r="CM463" s="362"/>
      <c r="CN463" s="362"/>
      <c r="CO463" s="362"/>
      <c r="CP463" s="362"/>
      <c r="CQ463" s="362"/>
      <c r="CR463" s="362"/>
      <c r="CS463" s="362"/>
      <c r="CT463" s="362"/>
      <c r="CU463" s="362"/>
      <c r="CV463" s="362"/>
      <c r="CW463" s="362"/>
      <c r="CX463" s="362"/>
      <c r="CY463" s="362"/>
      <c r="CZ463" s="362"/>
    </row>
    <row r="464" s="366" customFormat="true" ht="25.15" customHeight="true" x14ac:dyDescent="0.2">
      <c r="C464" s="799"/>
      <c r="D464" s="800"/>
      <c r="E464" s="191"/>
      <c r="F464" s="191"/>
      <c r="G464" s="191"/>
      <c r="H464" s="799"/>
      <c r="I464" s="800"/>
      <c r="J464" s="191"/>
      <c r="K464" s="191"/>
      <c r="L464" s="191"/>
      <c r="M464" s="799"/>
      <c r="N464" s="800"/>
      <c r="O464" s="191"/>
      <c r="P464" s="191"/>
      <c r="Q464" s="191"/>
      <c r="AJ464" s="359"/>
      <c r="AK464" s="359"/>
      <c r="AL464" s="359"/>
      <c r="AM464" s="359"/>
      <c r="AN464" s="359"/>
      <c r="AO464" s="359"/>
      <c r="AP464" s="359"/>
      <c r="AQ464" s="359"/>
      <c r="AR464" s="359"/>
      <c r="AS464" s="359"/>
      <c r="AT464" s="359"/>
      <c r="AU464" s="359"/>
      <c r="AV464" s="359"/>
      <c r="AW464" s="359"/>
      <c r="AX464" s="359"/>
      <c r="AY464" s="359"/>
      <c r="AZ464" s="359"/>
      <c r="BA464" s="361"/>
      <c r="BB464" s="438"/>
      <c r="BC464" s="361"/>
      <c r="BD464" s="361"/>
      <c r="BE464" s="361"/>
      <c r="BF464" s="361"/>
      <c r="BG464" s="361"/>
      <c r="BH464" s="361"/>
      <c r="BI464" s="361"/>
      <c r="BJ464" s="361"/>
      <c r="BK464" s="361"/>
      <c r="BL464" s="361"/>
      <c r="BM464" s="361"/>
      <c r="BN464" s="361"/>
      <c r="BO464" s="361"/>
      <c r="BP464" s="361"/>
      <c r="BQ464" s="361"/>
      <c r="BR464" s="361"/>
      <c r="BS464" s="361"/>
      <c r="BT464" s="361"/>
      <c r="BU464" s="361"/>
      <c r="BV464" s="361"/>
      <c r="BW464" s="361"/>
      <c r="BX464" s="361"/>
      <c r="BY464" s="361"/>
      <c r="BZ464" s="362"/>
      <c r="CA464" s="362"/>
      <c r="CB464" s="362"/>
      <c r="CC464" s="362"/>
      <c r="CD464" s="362"/>
      <c r="CE464" s="362"/>
      <c r="CF464" s="362"/>
      <c r="CG464" s="362"/>
      <c r="CH464" s="362"/>
      <c r="CI464" s="362"/>
      <c r="CJ464" s="362"/>
      <c r="CK464" s="362"/>
      <c r="CL464" s="362"/>
      <c r="CM464" s="362"/>
      <c r="CN464" s="362"/>
      <c r="CO464" s="362"/>
      <c r="CP464" s="362"/>
      <c r="CQ464" s="362"/>
      <c r="CR464" s="362"/>
      <c r="CS464" s="362"/>
      <c r="CT464" s="362"/>
      <c r="CU464" s="362"/>
      <c r="CV464" s="362"/>
      <c r="CW464" s="362"/>
      <c r="CX464" s="362"/>
      <c r="CY464" s="362"/>
      <c r="CZ464" s="362"/>
    </row>
    <row r="465" s="366" customFormat="true" ht="25.15" customHeight="true" x14ac:dyDescent="0.2">
      <c r="C465" s="799"/>
      <c r="D465" s="800"/>
      <c r="E465" s="191"/>
      <c r="F465" s="191"/>
      <c r="G465" s="191"/>
      <c r="H465" s="799"/>
      <c r="I465" s="800"/>
      <c r="J465" s="191"/>
      <c r="K465" s="191"/>
      <c r="L465" s="191"/>
      <c r="M465" s="799"/>
      <c r="N465" s="800"/>
      <c r="O465" s="191"/>
      <c r="P465" s="191"/>
      <c r="Q465" s="191"/>
      <c r="AJ465" s="359"/>
      <c r="AK465" s="359"/>
      <c r="AL465" s="359"/>
      <c r="AM465" s="359"/>
      <c r="AN465" s="359"/>
      <c r="AO465" s="359"/>
      <c r="AP465" s="359"/>
      <c r="AQ465" s="359"/>
      <c r="AR465" s="359"/>
      <c r="AS465" s="359"/>
      <c r="AT465" s="359"/>
      <c r="AU465" s="359"/>
      <c r="AV465" s="359"/>
      <c r="AW465" s="359"/>
      <c r="AX465" s="359"/>
      <c r="AY465" s="359"/>
      <c r="AZ465" s="359"/>
      <c r="BA465" s="361"/>
      <c r="BB465" s="438"/>
      <c r="BC465" s="361"/>
      <c r="BD465" s="361"/>
      <c r="BE465" s="361"/>
      <c r="BF465" s="361"/>
      <c r="BG465" s="361"/>
      <c r="BH465" s="361"/>
      <c r="BI465" s="361"/>
      <c r="BJ465" s="361"/>
      <c r="BK465" s="361"/>
      <c r="BL465" s="361"/>
      <c r="BM465" s="361"/>
      <c r="BN465" s="361"/>
      <c r="BO465" s="361"/>
      <c r="BP465" s="361"/>
      <c r="BQ465" s="361"/>
      <c r="BR465" s="361"/>
      <c r="BS465" s="361"/>
      <c r="BT465" s="361"/>
      <c r="BU465" s="361"/>
      <c r="BV465" s="361"/>
      <c r="BW465" s="361"/>
      <c r="BX465" s="361"/>
      <c r="BY465" s="361"/>
      <c r="BZ465" s="362"/>
      <c r="CA465" s="362"/>
      <c r="CB465" s="362"/>
      <c r="CC465" s="362"/>
      <c r="CD465" s="362"/>
      <c r="CE465" s="362"/>
      <c r="CF465" s="362"/>
      <c r="CG465" s="362"/>
      <c r="CH465" s="362"/>
      <c r="CI465" s="362"/>
      <c r="CJ465" s="362"/>
      <c r="CK465" s="362"/>
      <c r="CL465" s="362"/>
      <c r="CM465" s="362"/>
      <c r="CN465" s="362"/>
      <c r="CO465" s="362"/>
      <c r="CP465" s="362"/>
      <c r="CQ465" s="362"/>
      <c r="CR465" s="362"/>
      <c r="CS465" s="362"/>
      <c r="CT465" s="362"/>
      <c r="CU465" s="362"/>
      <c r="CV465" s="362"/>
      <c r="CW465" s="362"/>
      <c r="CX465" s="362"/>
      <c r="CY465" s="362"/>
      <c r="CZ465" s="362"/>
    </row>
    <row r="466" s="366" customFormat="true" ht="25.15" customHeight="true" x14ac:dyDescent="0.2">
      <c r="C466" s="799"/>
      <c r="D466" s="800"/>
      <c r="E466" s="191"/>
      <c r="F466" s="191"/>
      <c r="G466" s="191"/>
      <c r="H466" s="799"/>
      <c r="I466" s="800"/>
      <c r="J466" s="191"/>
      <c r="K466" s="191"/>
      <c r="L466" s="191"/>
      <c r="M466" s="799"/>
      <c r="N466" s="800"/>
      <c r="O466" s="191"/>
      <c r="P466" s="191"/>
      <c r="Q466" s="191"/>
      <c r="AJ466" s="359"/>
      <c r="AK466" s="359"/>
      <c r="AL466" s="359"/>
      <c r="AM466" s="359"/>
      <c r="AN466" s="359"/>
      <c r="AO466" s="359"/>
      <c r="AP466" s="359"/>
      <c r="AQ466" s="359"/>
      <c r="AR466" s="359"/>
      <c r="AS466" s="359"/>
      <c r="AT466" s="359"/>
      <c r="AU466" s="359"/>
      <c r="AV466" s="359"/>
      <c r="AW466" s="359"/>
      <c r="AX466" s="359"/>
      <c r="AY466" s="359"/>
      <c r="AZ466" s="359"/>
      <c r="BA466" s="361"/>
      <c r="BB466" s="438"/>
      <c r="BC466" s="361"/>
      <c r="BD466" s="361"/>
      <c r="BE466" s="361"/>
      <c r="BF466" s="361"/>
      <c r="BG466" s="361"/>
      <c r="BH466" s="361"/>
      <c r="BI466" s="361"/>
      <c r="BJ466" s="361"/>
      <c r="BK466" s="361"/>
      <c r="BL466" s="361"/>
      <c r="BM466" s="361"/>
      <c r="BN466" s="361"/>
      <c r="BO466" s="361"/>
      <c r="BP466" s="361"/>
      <c r="BQ466" s="361"/>
      <c r="BR466" s="361"/>
      <c r="BS466" s="361"/>
      <c r="BT466" s="361"/>
      <c r="BU466" s="361"/>
      <c r="BV466" s="361"/>
      <c r="BW466" s="361"/>
      <c r="BX466" s="361"/>
      <c r="BY466" s="361"/>
      <c r="BZ466" s="362"/>
      <c r="CA466" s="362"/>
      <c r="CB466" s="362"/>
      <c r="CC466" s="362"/>
      <c r="CD466" s="362"/>
      <c r="CE466" s="362"/>
      <c r="CF466" s="362"/>
      <c r="CG466" s="362"/>
      <c r="CH466" s="362"/>
      <c r="CI466" s="362"/>
      <c r="CJ466" s="362"/>
      <c r="CK466" s="362"/>
      <c r="CL466" s="362"/>
      <c r="CM466" s="362"/>
      <c r="CN466" s="362"/>
      <c r="CO466" s="362"/>
      <c r="CP466" s="362"/>
      <c r="CQ466" s="362"/>
      <c r="CR466" s="362"/>
      <c r="CS466" s="362"/>
      <c r="CT466" s="362"/>
      <c r="CU466" s="362"/>
      <c r="CV466" s="362"/>
      <c r="CW466" s="362"/>
      <c r="CX466" s="362"/>
      <c r="CY466" s="362"/>
      <c r="CZ466" s="362"/>
    </row>
    <row r="467" s="366" customFormat="true" ht="25.15" customHeight="true" x14ac:dyDescent="0.2">
      <c r="C467" s="799"/>
      <c r="D467" s="800"/>
      <c r="E467" s="191"/>
      <c r="F467" s="191"/>
      <c r="G467" s="191"/>
      <c r="H467" s="799"/>
      <c r="I467" s="800"/>
      <c r="J467" s="191"/>
      <c r="K467" s="191"/>
      <c r="L467" s="191"/>
      <c r="M467" s="799"/>
      <c r="N467" s="800"/>
      <c r="O467" s="191"/>
      <c r="P467" s="191"/>
      <c r="Q467" s="191"/>
      <c r="AJ467" s="359"/>
      <c r="AK467" s="359"/>
      <c r="AL467" s="359"/>
      <c r="AM467" s="359"/>
      <c r="AN467" s="359"/>
      <c r="AO467" s="359"/>
      <c r="AP467" s="359"/>
      <c r="AQ467" s="359"/>
      <c r="AR467" s="359"/>
      <c r="AS467" s="359"/>
      <c r="AT467" s="359"/>
      <c r="AU467" s="359"/>
      <c r="AV467" s="359"/>
      <c r="AW467" s="359"/>
      <c r="AX467" s="359"/>
      <c r="AY467" s="359"/>
      <c r="AZ467" s="359"/>
      <c r="BA467" s="361"/>
      <c r="BB467" s="438"/>
      <c r="BC467" s="361"/>
      <c r="BD467" s="361"/>
      <c r="BE467" s="361"/>
      <c r="BF467" s="361"/>
      <c r="BG467" s="361"/>
      <c r="BH467" s="361"/>
      <c r="BI467" s="361"/>
      <c r="BJ467" s="361"/>
      <c r="BK467" s="361"/>
      <c r="BL467" s="361"/>
      <c r="BM467" s="361"/>
      <c r="BN467" s="361"/>
      <c r="BO467" s="361"/>
      <c r="BP467" s="361"/>
      <c r="BQ467" s="361"/>
      <c r="BR467" s="361"/>
      <c r="BS467" s="361"/>
      <c r="BT467" s="361"/>
      <c r="BU467" s="361"/>
      <c r="BV467" s="361"/>
      <c r="BW467" s="361"/>
      <c r="BX467" s="361"/>
      <c r="BY467" s="361"/>
      <c r="BZ467" s="362"/>
      <c r="CA467" s="362"/>
      <c r="CB467" s="362"/>
      <c r="CC467" s="362"/>
      <c r="CD467" s="362"/>
      <c r="CE467" s="362"/>
      <c r="CF467" s="362"/>
      <c r="CG467" s="362"/>
      <c r="CH467" s="362"/>
      <c r="CI467" s="362"/>
      <c r="CJ467" s="362"/>
      <c r="CK467" s="362"/>
      <c r="CL467" s="362"/>
      <c r="CM467" s="362"/>
      <c r="CN467" s="362"/>
      <c r="CO467" s="362"/>
      <c r="CP467" s="362"/>
      <c r="CQ467" s="362"/>
      <c r="CR467" s="362"/>
      <c r="CS467" s="362"/>
      <c r="CT467" s="362"/>
      <c r="CU467" s="362"/>
      <c r="CV467" s="362"/>
      <c r="CW467" s="362"/>
      <c r="CX467" s="362"/>
      <c r="CY467" s="362"/>
      <c r="CZ467" s="362"/>
    </row>
    <row r="468" s="366" customFormat="true" ht="25.15" customHeight="true" x14ac:dyDescent="0.2">
      <c r="C468" s="799"/>
      <c r="D468" s="800"/>
      <c r="E468" s="191"/>
      <c r="F468" s="191"/>
      <c r="G468" s="191"/>
      <c r="H468" s="799"/>
      <c r="I468" s="800"/>
      <c r="J468" s="191"/>
      <c r="K468" s="191"/>
      <c r="L468" s="191"/>
      <c r="M468" s="799"/>
      <c r="N468" s="800"/>
      <c r="O468" s="191"/>
      <c r="P468" s="191"/>
      <c r="Q468" s="191"/>
      <c r="AJ468" s="359"/>
      <c r="AK468" s="359"/>
      <c r="AL468" s="359"/>
      <c r="AM468" s="359"/>
      <c r="AN468" s="359"/>
      <c r="AO468" s="359"/>
      <c r="AP468" s="359"/>
      <c r="AQ468" s="359"/>
      <c r="AR468" s="359"/>
      <c r="AS468" s="359"/>
      <c r="AT468" s="359"/>
      <c r="AU468" s="359"/>
      <c r="AV468" s="359"/>
      <c r="AW468" s="359"/>
      <c r="AX468" s="359"/>
      <c r="AY468" s="359"/>
      <c r="AZ468" s="359"/>
      <c r="BA468" s="361"/>
      <c r="BB468" s="438"/>
      <c r="BC468" s="361"/>
      <c r="BD468" s="361"/>
      <c r="BE468" s="361"/>
      <c r="BF468" s="361"/>
      <c r="BG468" s="361"/>
      <c r="BH468" s="361"/>
      <c r="BI468" s="361"/>
      <c r="BJ468" s="361"/>
      <c r="BK468" s="361"/>
      <c r="BL468" s="361"/>
      <c r="BM468" s="361"/>
      <c r="BN468" s="361"/>
      <c r="BO468" s="361"/>
      <c r="BP468" s="361"/>
      <c r="BQ468" s="361"/>
      <c r="BR468" s="361"/>
      <c r="BS468" s="361"/>
      <c r="BT468" s="361"/>
      <c r="BU468" s="361"/>
      <c r="BV468" s="361"/>
      <c r="BW468" s="361"/>
      <c r="BX468" s="361"/>
      <c r="BY468" s="361"/>
      <c r="BZ468" s="362"/>
      <c r="CA468" s="362"/>
      <c r="CB468" s="362"/>
      <c r="CC468" s="362"/>
      <c r="CD468" s="362"/>
      <c r="CE468" s="362"/>
      <c r="CF468" s="362"/>
      <c r="CG468" s="362"/>
      <c r="CH468" s="362"/>
      <c r="CI468" s="362"/>
      <c r="CJ468" s="362"/>
      <c r="CK468" s="362"/>
      <c r="CL468" s="362"/>
      <c r="CM468" s="362"/>
      <c r="CN468" s="362"/>
      <c r="CO468" s="362"/>
      <c r="CP468" s="362"/>
      <c r="CQ468" s="362"/>
      <c r="CR468" s="362"/>
      <c r="CS468" s="362"/>
      <c r="CT468" s="362"/>
      <c r="CU468" s="362"/>
      <c r="CV468" s="362"/>
      <c r="CW468" s="362"/>
      <c r="CX468" s="362"/>
      <c r="CY468" s="362"/>
      <c r="CZ468" s="362"/>
    </row>
    <row r="469" s="366" customFormat="true" ht="25.15" customHeight="true" x14ac:dyDescent="0.2">
      <c r="C469" s="799"/>
      <c r="D469" s="800"/>
      <c r="E469" s="191"/>
      <c r="F469" s="191"/>
      <c r="G469" s="191"/>
      <c r="H469" s="799"/>
      <c r="I469" s="800"/>
      <c r="J469" s="191"/>
      <c r="K469" s="191"/>
      <c r="L469" s="191"/>
      <c r="M469" s="799"/>
      <c r="N469" s="800"/>
      <c r="O469" s="191"/>
      <c r="P469" s="191"/>
      <c r="Q469" s="191"/>
      <c r="AJ469" s="359"/>
      <c r="AK469" s="359"/>
      <c r="AL469" s="359"/>
      <c r="AM469" s="359"/>
      <c r="AN469" s="359"/>
      <c r="AO469" s="359"/>
      <c r="AP469" s="359"/>
      <c r="AQ469" s="359"/>
      <c r="AR469" s="359"/>
      <c r="AS469" s="359"/>
      <c r="AT469" s="359"/>
      <c r="AU469" s="359"/>
      <c r="AV469" s="359"/>
      <c r="AW469" s="359"/>
      <c r="AX469" s="359"/>
      <c r="AY469" s="359"/>
      <c r="AZ469" s="359"/>
      <c r="BA469" s="361"/>
      <c r="BB469" s="438"/>
      <c r="BC469" s="361"/>
      <c r="BD469" s="361"/>
      <c r="BE469" s="361"/>
      <c r="BF469" s="361"/>
      <c r="BG469" s="361"/>
      <c r="BH469" s="361"/>
      <c r="BI469" s="361"/>
      <c r="BJ469" s="361"/>
      <c r="BK469" s="361"/>
      <c r="BL469" s="361"/>
      <c r="BM469" s="361"/>
      <c r="BN469" s="361"/>
      <c r="BO469" s="361"/>
      <c r="BP469" s="361"/>
      <c r="BQ469" s="361"/>
      <c r="BR469" s="361"/>
      <c r="BS469" s="361"/>
      <c r="BT469" s="361"/>
      <c r="BU469" s="361"/>
      <c r="BV469" s="361"/>
      <c r="BW469" s="361"/>
      <c r="BX469" s="361"/>
      <c r="BY469" s="361"/>
      <c r="BZ469" s="362"/>
      <c r="CA469" s="362"/>
      <c r="CB469" s="362"/>
      <c r="CC469" s="362"/>
      <c r="CD469" s="362"/>
      <c r="CE469" s="362"/>
      <c r="CF469" s="362"/>
      <c r="CG469" s="362"/>
      <c r="CH469" s="362"/>
      <c r="CI469" s="362"/>
      <c r="CJ469" s="362"/>
      <c r="CK469" s="362"/>
      <c r="CL469" s="362"/>
      <c r="CM469" s="362"/>
      <c r="CN469" s="362"/>
      <c r="CO469" s="362"/>
      <c r="CP469" s="362"/>
      <c r="CQ469" s="362"/>
      <c r="CR469" s="362"/>
      <c r="CS469" s="362"/>
      <c r="CT469" s="362"/>
      <c r="CU469" s="362"/>
      <c r="CV469" s="362"/>
      <c r="CW469" s="362"/>
      <c r="CX469" s="362"/>
      <c r="CY469" s="362"/>
      <c r="CZ469" s="362"/>
    </row>
    <row r="470" s="366" customFormat="true" ht="25.15" customHeight="true" x14ac:dyDescent="0.2">
      <c r="C470" s="799"/>
      <c r="D470" s="800"/>
      <c r="E470" s="191"/>
      <c r="F470" s="191"/>
      <c r="G470" s="191"/>
      <c r="H470" s="799"/>
      <c r="I470" s="800"/>
      <c r="J470" s="191"/>
      <c r="K470" s="191"/>
      <c r="L470" s="191"/>
      <c r="M470" s="799"/>
      <c r="N470" s="800"/>
      <c r="O470" s="191"/>
      <c r="P470" s="191"/>
      <c r="Q470" s="191"/>
      <c r="AJ470" s="359"/>
      <c r="AK470" s="359"/>
      <c r="AL470" s="359"/>
      <c r="AM470" s="359"/>
      <c r="AN470" s="359"/>
      <c r="AO470" s="359"/>
      <c r="AP470" s="359"/>
      <c r="AQ470" s="359"/>
      <c r="AR470" s="359"/>
      <c r="AS470" s="359"/>
      <c r="AT470" s="359"/>
      <c r="AU470" s="359"/>
      <c r="AV470" s="359"/>
      <c r="AW470" s="359"/>
      <c r="AX470" s="359"/>
      <c r="AY470" s="359"/>
      <c r="AZ470" s="359"/>
      <c r="BA470" s="361"/>
      <c r="BB470" s="438"/>
      <c r="BC470" s="361"/>
      <c r="BD470" s="361"/>
      <c r="BE470" s="361"/>
      <c r="BF470" s="361"/>
      <c r="BG470" s="361"/>
      <c r="BH470" s="361"/>
      <c r="BI470" s="361"/>
      <c r="BJ470" s="361"/>
      <c r="BK470" s="361"/>
      <c r="BL470" s="361"/>
      <c r="BM470" s="361"/>
      <c r="BN470" s="361"/>
      <c r="BO470" s="361"/>
      <c r="BP470" s="361"/>
      <c r="BQ470" s="361"/>
      <c r="BR470" s="361"/>
      <c r="BS470" s="361"/>
      <c r="BT470" s="361"/>
      <c r="BU470" s="361"/>
      <c r="BV470" s="361"/>
      <c r="BW470" s="361"/>
      <c r="BX470" s="361"/>
      <c r="BY470" s="361"/>
      <c r="BZ470" s="362"/>
      <c r="CA470" s="362"/>
      <c r="CB470" s="362"/>
      <c r="CC470" s="362"/>
      <c r="CD470" s="362"/>
      <c r="CE470" s="362"/>
      <c r="CF470" s="362"/>
      <c r="CG470" s="362"/>
      <c r="CH470" s="362"/>
      <c r="CI470" s="362"/>
      <c r="CJ470" s="362"/>
      <c r="CK470" s="362"/>
      <c r="CL470" s="362"/>
      <c r="CM470" s="362"/>
      <c r="CN470" s="362"/>
      <c r="CO470" s="362"/>
      <c r="CP470" s="362"/>
      <c r="CQ470" s="362"/>
      <c r="CR470" s="362"/>
      <c r="CS470" s="362"/>
      <c r="CT470" s="362"/>
      <c r="CU470" s="362"/>
      <c r="CV470" s="362"/>
      <c r="CW470" s="362"/>
      <c r="CX470" s="362"/>
      <c r="CY470" s="362"/>
      <c r="CZ470" s="362"/>
    </row>
    <row r="471" s="366" customFormat="true" ht="25.15" customHeight="true" x14ac:dyDescent="0.2">
      <c r="C471" s="799"/>
      <c r="D471" s="800"/>
      <c r="E471" s="191"/>
      <c r="F471" s="191"/>
      <c r="G471" s="191"/>
      <c r="H471" s="799"/>
      <c r="I471" s="800"/>
      <c r="J471" s="191"/>
      <c r="K471" s="191"/>
      <c r="L471" s="191"/>
      <c r="M471" s="799"/>
      <c r="N471" s="800"/>
      <c r="O471" s="191"/>
      <c r="P471" s="191"/>
      <c r="Q471" s="191"/>
      <c r="AJ471" s="359"/>
      <c r="AK471" s="359"/>
      <c r="AL471" s="359"/>
      <c r="AM471" s="359"/>
      <c r="AN471" s="359"/>
      <c r="AO471" s="359"/>
      <c r="AP471" s="359"/>
      <c r="AQ471" s="359"/>
      <c r="AR471" s="359"/>
      <c r="AS471" s="359"/>
      <c r="AT471" s="359"/>
      <c r="AU471" s="359"/>
      <c r="AV471" s="359"/>
      <c r="AW471" s="359"/>
      <c r="AX471" s="359"/>
      <c r="AY471" s="359"/>
      <c r="AZ471" s="359"/>
      <c r="BA471" s="361"/>
      <c r="BB471" s="438"/>
      <c r="BC471" s="361"/>
      <c r="BD471" s="361"/>
      <c r="BE471" s="361"/>
      <c r="BF471" s="361"/>
      <c r="BG471" s="361"/>
      <c r="BH471" s="361"/>
      <c r="BI471" s="361"/>
      <c r="BJ471" s="361"/>
      <c r="BK471" s="361"/>
      <c r="BL471" s="361"/>
      <c r="BM471" s="361"/>
      <c r="BN471" s="361"/>
      <c r="BO471" s="361"/>
      <c r="BP471" s="361"/>
      <c r="BQ471" s="361"/>
      <c r="BR471" s="361"/>
      <c r="BS471" s="361"/>
      <c r="BT471" s="361"/>
      <c r="BU471" s="361"/>
      <c r="BV471" s="361"/>
      <c r="BW471" s="361"/>
      <c r="BX471" s="361"/>
      <c r="BY471" s="361"/>
      <c r="BZ471" s="362"/>
      <c r="CA471" s="362"/>
      <c r="CB471" s="362"/>
      <c r="CC471" s="362"/>
      <c r="CD471" s="362"/>
      <c r="CE471" s="362"/>
      <c r="CF471" s="362"/>
      <c r="CG471" s="362"/>
      <c r="CH471" s="362"/>
      <c r="CI471" s="362"/>
      <c r="CJ471" s="362"/>
      <c r="CK471" s="362"/>
      <c r="CL471" s="362"/>
      <c r="CM471" s="362"/>
      <c r="CN471" s="362"/>
      <c r="CO471" s="362"/>
      <c r="CP471" s="362"/>
      <c r="CQ471" s="362"/>
      <c r="CR471" s="362"/>
      <c r="CS471" s="362"/>
      <c r="CT471" s="362"/>
      <c r="CU471" s="362"/>
      <c r="CV471" s="362"/>
      <c r="CW471" s="362"/>
      <c r="CX471" s="362"/>
      <c r="CY471" s="362"/>
      <c r="CZ471" s="362"/>
    </row>
    <row r="472" s="366" customFormat="true" ht="25.15" customHeight="true" x14ac:dyDescent="0.2">
      <c r="C472" s="799"/>
      <c r="D472" s="800"/>
      <c r="E472" s="191"/>
      <c r="F472" s="191"/>
      <c r="G472" s="191"/>
      <c r="H472" s="799"/>
      <c r="I472" s="800"/>
      <c r="J472" s="191"/>
      <c r="K472" s="191"/>
      <c r="L472" s="191"/>
      <c r="M472" s="799"/>
      <c r="N472" s="800"/>
      <c r="O472" s="191"/>
      <c r="P472" s="191"/>
      <c r="Q472" s="191"/>
      <c r="AJ472" s="359"/>
      <c r="AK472" s="359"/>
      <c r="AL472" s="359"/>
      <c r="AM472" s="359"/>
      <c r="AN472" s="359"/>
      <c r="AO472" s="359"/>
      <c r="AP472" s="359"/>
      <c r="AQ472" s="359"/>
      <c r="AR472" s="359"/>
      <c r="AS472" s="359"/>
      <c r="AT472" s="359"/>
      <c r="AU472" s="359"/>
      <c r="AV472" s="359"/>
      <c r="AW472" s="359"/>
      <c r="AX472" s="359"/>
      <c r="AY472" s="359"/>
      <c r="AZ472" s="359"/>
      <c r="BA472" s="361"/>
      <c r="BB472" s="438"/>
      <c r="BC472" s="361"/>
      <c r="BD472" s="361"/>
      <c r="BE472" s="361"/>
      <c r="BF472" s="361"/>
      <c r="BG472" s="361"/>
      <c r="BH472" s="361"/>
      <c r="BI472" s="361"/>
      <c r="BJ472" s="361"/>
      <c r="BK472" s="361"/>
      <c r="BL472" s="361"/>
      <c r="BM472" s="361"/>
      <c r="BN472" s="361"/>
      <c r="BO472" s="361"/>
      <c r="BP472" s="361"/>
      <c r="BQ472" s="361"/>
      <c r="BR472" s="361"/>
      <c r="BS472" s="361"/>
      <c r="BT472" s="361"/>
      <c r="BU472" s="361"/>
      <c r="BV472" s="361"/>
      <c r="BW472" s="361"/>
      <c r="BX472" s="361"/>
      <c r="BY472" s="361"/>
      <c r="BZ472" s="362"/>
      <c r="CA472" s="362"/>
      <c r="CB472" s="362"/>
      <c r="CC472" s="362"/>
      <c r="CD472" s="362"/>
      <c r="CE472" s="362"/>
      <c r="CF472" s="362"/>
      <c r="CG472" s="362"/>
      <c r="CH472" s="362"/>
      <c r="CI472" s="362"/>
      <c r="CJ472" s="362"/>
      <c r="CK472" s="362"/>
      <c r="CL472" s="362"/>
      <c r="CM472" s="362"/>
      <c r="CN472" s="362"/>
      <c r="CO472" s="362"/>
      <c r="CP472" s="362"/>
      <c r="CQ472" s="362"/>
      <c r="CR472" s="362"/>
      <c r="CS472" s="362"/>
      <c r="CT472" s="362"/>
      <c r="CU472" s="362"/>
      <c r="CV472" s="362"/>
      <c r="CW472" s="362"/>
      <c r="CX472" s="362"/>
      <c r="CY472" s="362"/>
      <c r="CZ472" s="362"/>
    </row>
    <row r="473" s="366" customFormat="true" ht="25.15" customHeight="true" x14ac:dyDescent="0.2">
      <c r="C473" s="799"/>
      <c r="D473" s="800"/>
      <c r="E473" s="191"/>
      <c r="F473" s="191"/>
      <c r="G473" s="191"/>
      <c r="H473" s="799"/>
      <c r="I473" s="800"/>
      <c r="J473" s="191"/>
      <c r="K473" s="191"/>
      <c r="L473" s="191"/>
      <c r="M473" s="799"/>
      <c r="N473" s="800"/>
      <c r="O473" s="191"/>
      <c r="P473" s="191"/>
      <c r="Q473" s="191"/>
      <c r="AJ473" s="359"/>
      <c r="AK473" s="359"/>
      <c r="AL473" s="359"/>
      <c r="AM473" s="359"/>
      <c r="AN473" s="359"/>
      <c r="AO473" s="359"/>
      <c r="AP473" s="359"/>
      <c r="AQ473" s="359"/>
      <c r="AR473" s="359"/>
      <c r="AS473" s="359"/>
      <c r="AT473" s="359"/>
      <c r="AU473" s="359"/>
      <c r="AV473" s="359"/>
      <c r="AW473" s="359"/>
      <c r="AX473" s="359"/>
      <c r="AY473" s="359"/>
      <c r="AZ473" s="359"/>
      <c r="BA473" s="361"/>
      <c r="BB473" s="438"/>
      <c r="BC473" s="361"/>
      <c r="BD473" s="361"/>
      <c r="BE473" s="361"/>
      <c r="BF473" s="361"/>
      <c r="BG473" s="361"/>
      <c r="BH473" s="361"/>
      <c r="BI473" s="361"/>
      <c r="BJ473" s="361"/>
      <c r="BK473" s="361"/>
      <c r="BL473" s="361"/>
      <c r="BM473" s="361"/>
      <c r="BN473" s="361"/>
      <c r="BO473" s="361"/>
      <c r="BP473" s="361"/>
      <c r="BQ473" s="361"/>
      <c r="BR473" s="361"/>
      <c r="BS473" s="361"/>
      <c r="BT473" s="361"/>
      <c r="BU473" s="361"/>
      <c r="BV473" s="361"/>
      <c r="BW473" s="361"/>
      <c r="BX473" s="361"/>
      <c r="BY473" s="361"/>
      <c r="BZ473" s="362"/>
      <c r="CA473" s="362"/>
      <c r="CB473" s="362"/>
      <c r="CC473" s="362"/>
      <c r="CD473" s="362"/>
      <c r="CE473" s="362"/>
      <c r="CF473" s="362"/>
      <c r="CG473" s="362"/>
      <c r="CH473" s="362"/>
      <c r="CI473" s="362"/>
      <c r="CJ473" s="362"/>
      <c r="CK473" s="362"/>
      <c r="CL473" s="362"/>
      <c r="CM473" s="362"/>
      <c r="CN473" s="362"/>
      <c r="CO473" s="362"/>
      <c r="CP473" s="362"/>
      <c r="CQ473" s="362"/>
      <c r="CR473" s="362"/>
      <c r="CS473" s="362"/>
      <c r="CT473" s="362"/>
      <c r="CU473" s="362"/>
      <c r="CV473" s="362"/>
      <c r="CW473" s="362"/>
      <c r="CX473" s="362"/>
      <c r="CY473" s="362"/>
      <c r="CZ473" s="362"/>
    </row>
    <row r="474" s="366" customFormat="true" ht="25.15" customHeight="true" x14ac:dyDescent="0.2">
      <c r="C474" s="799"/>
      <c r="D474" s="800"/>
      <c r="E474" s="191"/>
      <c r="F474" s="191"/>
      <c r="G474" s="191"/>
      <c r="H474" s="799"/>
      <c r="I474" s="800"/>
      <c r="J474" s="191"/>
      <c r="K474" s="191"/>
      <c r="L474" s="191"/>
      <c r="M474" s="799"/>
      <c r="N474" s="800"/>
      <c r="O474" s="191"/>
      <c r="P474" s="191"/>
      <c r="Q474" s="191"/>
      <c r="AJ474" s="359"/>
      <c r="AK474" s="359"/>
      <c r="AL474" s="359"/>
      <c r="AM474" s="359"/>
      <c r="AN474" s="359"/>
      <c r="AO474" s="359"/>
      <c r="AP474" s="359"/>
      <c r="AQ474" s="359"/>
      <c r="AR474" s="359"/>
      <c r="AS474" s="359"/>
      <c r="AT474" s="359"/>
      <c r="AU474" s="359"/>
      <c r="AV474" s="359"/>
      <c r="AW474" s="359"/>
      <c r="AX474" s="359"/>
      <c r="AY474" s="359"/>
      <c r="AZ474" s="359"/>
      <c r="BA474" s="361"/>
      <c r="BB474" s="438"/>
      <c r="BC474" s="361"/>
      <c r="BD474" s="361"/>
      <c r="BE474" s="361"/>
      <c r="BF474" s="361"/>
      <c r="BG474" s="361"/>
      <c r="BH474" s="361"/>
      <c r="BI474" s="361"/>
      <c r="BJ474" s="361"/>
      <c r="BK474" s="361"/>
      <c r="BL474" s="361"/>
      <c r="BM474" s="361"/>
      <c r="BN474" s="361"/>
      <c r="BO474" s="361"/>
      <c r="BP474" s="361"/>
      <c r="BQ474" s="361"/>
      <c r="BR474" s="361"/>
      <c r="BS474" s="361"/>
      <c r="BT474" s="361"/>
      <c r="BU474" s="361"/>
      <c r="BV474" s="361"/>
      <c r="BW474" s="361"/>
      <c r="BX474" s="361"/>
      <c r="BY474" s="361"/>
      <c r="BZ474" s="362"/>
      <c r="CA474" s="362"/>
      <c r="CB474" s="362"/>
      <c r="CC474" s="362"/>
      <c r="CD474" s="362"/>
      <c r="CE474" s="362"/>
      <c r="CF474" s="362"/>
      <c r="CG474" s="362"/>
      <c r="CH474" s="362"/>
      <c r="CI474" s="362"/>
      <c r="CJ474" s="362"/>
      <c r="CK474" s="362"/>
      <c r="CL474" s="362"/>
      <c r="CM474" s="362"/>
      <c r="CN474" s="362"/>
      <c r="CO474" s="362"/>
      <c r="CP474" s="362"/>
      <c r="CQ474" s="362"/>
      <c r="CR474" s="362"/>
      <c r="CS474" s="362"/>
      <c r="CT474" s="362"/>
      <c r="CU474" s="362"/>
      <c r="CV474" s="362"/>
      <c r="CW474" s="362"/>
      <c r="CX474" s="362"/>
      <c r="CY474" s="362"/>
      <c r="CZ474" s="362"/>
    </row>
    <row r="475" s="366" customFormat="true" ht="25.15" customHeight="true" x14ac:dyDescent="0.2">
      <c r="C475" s="799"/>
      <c r="D475" s="800"/>
      <c r="E475" s="191"/>
      <c r="F475" s="191"/>
      <c r="G475" s="191"/>
      <c r="H475" s="799"/>
      <c r="I475" s="800"/>
      <c r="J475" s="191"/>
      <c r="K475" s="191"/>
      <c r="L475" s="191"/>
      <c r="M475" s="799"/>
      <c r="N475" s="800"/>
      <c r="O475" s="191"/>
      <c r="P475" s="191"/>
      <c r="Q475" s="191"/>
      <c r="AJ475" s="359"/>
      <c r="AK475" s="359"/>
      <c r="AL475" s="359"/>
      <c r="AM475" s="359"/>
      <c r="AN475" s="359"/>
      <c r="AO475" s="359"/>
      <c r="AP475" s="359"/>
      <c r="AQ475" s="359"/>
      <c r="AR475" s="359"/>
      <c r="AS475" s="359"/>
      <c r="AT475" s="359"/>
      <c r="AU475" s="359"/>
      <c r="AV475" s="359"/>
      <c r="AW475" s="359"/>
      <c r="AX475" s="359"/>
      <c r="AY475" s="359"/>
      <c r="AZ475" s="359"/>
      <c r="BA475" s="361"/>
      <c r="BB475" s="438"/>
      <c r="BC475" s="361"/>
      <c r="BD475" s="361"/>
      <c r="BE475" s="361"/>
      <c r="BF475" s="361"/>
      <c r="BG475" s="361"/>
      <c r="BH475" s="361"/>
      <c r="BI475" s="361"/>
      <c r="BJ475" s="361"/>
      <c r="BK475" s="361"/>
      <c r="BL475" s="361"/>
      <c r="BM475" s="361"/>
      <c r="BN475" s="361"/>
      <c r="BO475" s="361"/>
      <c r="BP475" s="361"/>
      <c r="BQ475" s="361"/>
      <c r="BR475" s="361"/>
      <c r="BS475" s="361"/>
      <c r="BT475" s="361"/>
      <c r="BU475" s="361"/>
      <c r="BV475" s="361"/>
      <c r="BW475" s="361"/>
      <c r="BX475" s="361"/>
      <c r="BY475" s="361"/>
      <c r="BZ475" s="362"/>
      <c r="CA475" s="362"/>
      <c r="CB475" s="362"/>
      <c r="CC475" s="362"/>
      <c r="CD475" s="362"/>
      <c r="CE475" s="362"/>
      <c r="CF475" s="362"/>
      <c r="CG475" s="362"/>
      <c r="CH475" s="362"/>
      <c r="CI475" s="362"/>
      <c r="CJ475" s="362"/>
      <c r="CK475" s="362"/>
      <c r="CL475" s="362"/>
      <c r="CM475" s="362"/>
      <c r="CN475" s="362"/>
      <c r="CO475" s="362"/>
      <c r="CP475" s="362"/>
      <c r="CQ475" s="362"/>
      <c r="CR475" s="362"/>
      <c r="CS475" s="362"/>
      <c r="CT475" s="362"/>
      <c r="CU475" s="362"/>
      <c r="CV475" s="362"/>
      <c r="CW475" s="362"/>
      <c r="CX475" s="362"/>
      <c r="CY475" s="362"/>
      <c r="CZ475" s="362"/>
    </row>
    <row r="476" s="366" customFormat="true" ht="25.15" customHeight="true" x14ac:dyDescent="0.2">
      <c r="C476" s="799"/>
      <c r="D476" s="800"/>
      <c r="E476" s="191"/>
      <c r="F476" s="191"/>
      <c r="G476" s="191"/>
      <c r="H476" s="799"/>
      <c r="I476" s="800"/>
      <c r="J476" s="191"/>
      <c r="K476" s="191"/>
      <c r="L476" s="191"/>
      <c r="M476" s="799"/>
      <c r="N476" s="800"/>
      <c r="O476" s="191"/>
      <c r="P476" s="191"/>
      <c r="Q476" s="191"/>
      <c r="AJ476" s="359"/>
      <c r="AK476" s="359"/>
      <c r="AL476" s="359"/>
      <c r="AM476" s="359"/>
      <c r="AN476" s="359"/>
      <c r="AO476" s="359"/>
      <c r="AP476" s="359"/>
      <c r="AQ476" s="359"/>
      <c r="AR476" s="359"/>
      <c r="AS476" s="359"/>
      <c r="AT476" s="359"/>
      <c r="AU476" s="359"/>
      <c r="AV476" s="359"/>
      <c r="AW476" s="359"/>
      <c r="AX476" s="359"/>
      <c r="AY476" s="359"/>
      <c r="AZ476" s="359"/>
      <c r="BA476" s="361"/>
      <c r="BB476" s="438"/>
      <c r="BC476" s="361"/>
      <c r="BD476" s="361"/>
      <c r="BE476" s="361"/>
      <c r="BF476" s="361"/>
      <c r="BG476" s="361"/>
      <c r="BH476" s="361"/>
      <c r="BI476" s="361"/>
      <c r="BJ476" s="361"/>
      <c r="BK476" s="361"/>
      <c r="BL476" s="361"/>
      <c r="BM476" s="361"/>
      <c r="BN476" s="361"/>
      <c r="BO476" s="361"/>
      <c r="BP476" s="361"/>
      <c r="BQ476" s="361"/>
      <c r="BR476" s="361"/>
      <c r="BS476" s="361"/>
      <c r="BT476" s="361"/>
      <c r="BU476" s="361"/>
      <c r="BV476" s="361"/>
      <c r="BW476" s="361"/>
      <c r="BX476" s="361"/>
      <c r="BY476" s="361"/>
      <c r="BZ476" s="362"/>
      <c r="CA476" s="362"/>
      <c r="CB476" s="362"/>
      <c r="CC476" s="362"/>
      <c r="CD476" s="362"/>
      <c r="CE476" s="362"/>
      <c r="CF476" s="362"/>
      <c r="CG476" s="362"/>
      <c r="CH476" s="362"/>
      <c r="CI476" s="362"/>
      <c r="CJ476" s="362"/>
      <c r="CK476" s="362"/>
      <c r="CL476" s="362"/>
      <c r="CM476" s="362"/>
      <c r="CN476" s="362"/>
      <c r="CO476" s="362"/>
      <c r="CP476" s="362"/>
      <c r="CQ476" s="362"/>
      <c r="CR476" s="362"/>
      <c r="CS476" s="362"/>
      <c r="CT476" s="362"/>
      <c r="CU476" s="362"/>
      <c r="CV476" s="362"/>
      <c r="CW476" s="362"/>
      <c r="CX476" s="362"/>
      <c r="CY476" s="362"/>
      <c r="CZ476" s="362"/>
    </row>
    <row r="477" s="366" customFormat="true" ht="25.15" customHeight="true" x14ac:dyDescent="0.2">
      <c r="C477" s="799"/>
      <c r="D477" s="800"/>
      <c r="E477" s="191"/>
      <c r="F477" s="191"/>
      <c r="G477" s="191"/>
      <c r="H477" s="799"/>
      <c r="I477" s="800"/>
      <c r="J477" s="191"/>
      <c r="K477" s="191"/>
      <c r="L477" s="191"/>
      <c r="M477" s="799"/>
      <c r="N477" s="800"/>
      <c r="O477" s="191"/>
      <c r="P477" s="191"/>
      <c r="Q477" s="191"/>
      <c r="AJ477" s="359"/>
      <c r="AK477" s="359"/>
      <c r="AL477" s="359"/>
      <c r="AM477" s="359"/>
      <c r="AN477" s="359"/>
      <c r="AO477" s="359"/>
      <c r="AP477" s="359"/>
      <c r="AQ477" s="359"/>
      <c r="AR477" s="359"/>
      <c r="AS477" s="359"/>
      <c r="AT477" s="359"/>
      <c r="AU477" s="359"/>
      <c r="AV477" s="359"/>
      <c r="AW477" s="359"/>
      <c r="AX477" s="359"/>
      <c r="AY477" s="359"/>
      <c r="AZ477" s="359"/>
      <c r="BA477" s="361"/>
      <c r="BB477" s="438"/>
      <c r="BC477" s="361"/>
      <c r="BD477" s="361"/>
      <c r="BE477" s="361"/>
      <c r="BF477" s="361"/>
      <c r="BG477" s="361"/>
      <c r="BH477" s="361"/>
      <c r="BI477" s="361"/>
      <c r="BJ477" s="361"/>
      <c r="BK477" s="361"/>
      <c r="BL477" s="361"/>
      <c r="BM477" s="361"/>
      <c r="BN477" s="361"/>
      <c r="BO477" s="361"/>
      <c r="BP477" s="361"/>
      <c r="BQ477" s="361"/>
      <c r="BR477" s="361"/>
      <c r="BS477" s="361"/>
      <c r="BT477" s="361"/>
      <c r="BU477" s="361"/>
      <c r="BV477" s="361"/>
      <c r="BW477" s="361"/>
      <c r="BX477" s="361"/>
      <c r="BY477" s="361"/>
      <c r="BZ477" s="362"/>
      <c r="CA477" s="362"/>
      <c r="CB477" s="362"/>
      <c r="CC477" s="362"/>
      <c r="CD477" s="362"/>
      <c r="CE477" s="362"/>
      <c r="CF477" s="362"/>
      <c r="CG477" s="362"/>
      <c r="CH477" s="362"/>
      <c r="CI477" s="362"/>
      <c r="CJ477" s="362"/>
      <c r="CK477" s="362"/>
      <c r="CL477" s="362"/>
      <c r="CM477" s="362"/>
      <c r="CN477" s="362"/>
      <c r="CO477" s="362"/>
      <c r="CP477" s="362"/>
      <c r="CQ477" s="362"/>
      <c r="CR477" s="362"/>
      <c r="CS477" s="362"/>
      <c r="CT477" s="362"/>
      <c r="CU477" s="362"/>
      <c r="CV477" s="362"/>
      <c r="CW477" s="362"/>
      <c r="CX477" s="362"/>
      <c r="CY477" s="362"/>
      <c r="CZ477" s="362"/>
    </row>
    <row r="478" s="366" customFormat="true" ht="25.15" customHeight="true" x14ac:dyDescent="0.2">
      <c r="C478" s="799"/>
      <c r="D478" s="800"/>
      <c r="E478" s="191"/>
      <c r="F478" s="191"/>
      <c r="G478" s="191"/>
      <c r="H478" s="799"/>
      <c r="I478" s="800"/>
      <c r="J478" s="191"/>
      <c r="K478" s="191"/>
      <c r="L478" s="191"/>
      <c r="M478" s="799"/>
      <c r="N478" s="800"/>
      <c r="O478" s="191"/>
      <c r="P478" s="191"/>
      <c r="Q478" s="191"/>
      <c r="AJ478" s="359"/>
      <c r="AK478" s="359"/>
      <c r="AL478" s="359"/>
      <c r="AM478" s="359"/>
      <c r="AN478" s="359"/>
      <c r="AO478" s="359"/>
      <c r="AP478" s="359"/>
      <c r="AQ478" s="359"/>
      <c r="AR478" s="359"/>
      <c r="AS478" s="359"/>
      <c r="AT478" s="359"/>
      <c r="AU478" s="359"/>
      <c r="AV478" s="359"/>
      <c r="AW478" s="359"/>
      <c r="AX478" s="359"/>
      <c r="AY478" s="359"/>
      <c r="AZ478" s="359"/>
      <c r="BA478" s="361"/>
      <c r="BB478" s="438"/>
      <c r="BC478" s="361"/>
      <c r="BD478" s="361"/>
      <c r="BE478" s="361"/>
      <c r="BF478" s="361"/>
      <c r="BG478" s="361"/>
      <c r="BH478" s="361"/>
      <c r="BI478" s="361"/>
      <c r="BJ478" s="361"/>
      <c r="BK478" s="361"/>
      <c r="BL478" s="361"/>
      <c r="BM478" s="361"/>
      <c r="BN478" s="361"/>
      <c r="BO478" s="361"/>
      <c r="BP478" s="361"/>
      <c r="BQ478" s="361"/>
      <c r="BR478" s="361"/>
      <c r="BS478" s="361"/>
      <c r="BT478" s="361"/>
      <c r="BU478" s="361"/>
      <c r="BV478" s="361"/>
      <c r="BW478" s="361"/>
      <c r="BX478" s="361"/>
      <c r="BY478" s="361"/>
      <c r="BZ478" s="362"/>
      <c r="CA478" s="362"/>
      <c r="CB478" s="362"/>
      <c r="CC478" s="362"/>
      <c r="CD478" s="362"/>
      <c r="CE478" s="362"/>
      <c r="CF478" s="362"/>
      <c r="CG478" s="362"/>
      <c r="CH478" s="362"/>
      <c r="CI478" s="362"/>
      <c r="CJ478" s="362"/>
      <c r="CK478" s="362"/>
      <c r="CL478" s="362"/>
      <c r="CM478" s="362"/>
      <c r="CN478" s="362"/>
      <c r="CO478" s="362"/>
      <c r="CP478" s="362"/>
      <c r="CQ478" s="362"/>
      <c r="CR478" s="362"/>
      <c r="CS478" s="362"/>
      <c r="CT478" s="362"/>
      <c r="CU478" s="362"/>
      <c r="CV478" s="362"/>
      <c r="CW478" s="362"/>
      <c r="CX478" s="362"/>
      <c r="CY478" s="362"/>
      <c r="CZ478" s="362"/>
    </row>
    <row r="479" s="366" customFormat="true" ht="25.15" customHeight="true" x14ac:dyDescent="0.2">
      <c r="C479" s="799"/>
      <c r="D479" s="800"/>
      <c r="E479" s="191"/>
      <c r="F479" s="191"/>
      <c r="G479" s="191"/>
      <c r="H479" s="799"/>
      <c r="I479" s="800"/>
      <c r="J479" s="191"/>
      <c r="K479" s="191"/>
      <c r="L479" s="191"/>
      <c r="M479" s="799"/>
      <c r="N479" s="800"/>
      <c r="O479" s="191"/>
      <c r="P479" s="191"/>
      <c r="Q479" s="191"/>
      <c r="AJ479" s="359"/>
      <c r="AK479" s="359"/>
      <c r="AL479" s="359"/>
      <c r="AM479" s="359"/>
      <c r="AN479" s="359"/>
      <c r="AO479" s="359"/>
      <c r="AP479" s="359"/>
      <c r="AQ479" s="359"/>
      <c r="AR479" s="359"/>
      <c r="AS479" s="359"/>
      <c r="AT479" s="359"/>
      <c r="AU479" s="359"/>
      <c r="AV479" s="359"/>
      <c r="AW479" s="359"/>
      <c r="AX479" s="359"/>
      <c r="AY479" s="359"/>
      <c r="AZ479" s="359"/>
      <c r="BA479" s="361"/>
      <c r="BB479" s="438"/>
      <c r="BC479" s="361"/>
      <c r="BD479" s="361"/>
      <c r="BE479" s="361"/>
      <c r="BF479" s="361"/>
      <c r="BG479" s="361"/>
      <c r="BH479" s="361"/>
      <c r="BI479" s="361"/>
      <c r="BJ479" s="361"/>
      <c r="BK479" s="361"/>
      <c r="BL479" s="361"/>
      <c r="BM479" s="361"/>
      <c r="BN479" s="361"/>
      <c r="BO479" s="361"/>
      <c r="BP479" s="361"/>
      <c r="BQ479" s="361"/>
      <c r="BR479" s="361"/>
      <c r="BS479" s="361"/>
      <c r="BT479" s="361"/>
      <c r="BU479" s="361"/>
      <c r="BV479" s="361"/>
      <c r="BW479" s="361"/>
      <c r="BX479" s="361"/>
      <c r="BY479" s="361"/>
      <c r="BZ479" s="362"/>
      <c r="CA479" s="362"/>
      <c r="CB479" s="362"/>
      <c r="CC479" s="362"/>
      <c r="CD479" s="362"/>
      <c r="CE479" s="362"/>
      <c r="CF479" s="362"/>
      <c r="CG479" s="362"/>
      <c r="CH479" s="362"/>
      <c r="CI479" s="362"/>
      <c r="CJ479" s="362"/>
      <c r="CK479" s="362"/>
      <c r="CL479" s="362"/>
      <c r="CM479" s="362"/>
      <c r="CN479" s="362"/>
      <c r="CO479" s="362"/>
      <c r="CP479" s="362"/>
      <c r="CQ479" s="362"/>
      <c r="CR479" s="362"/>
      <c r="CS479" s="362"/>
      <c r="CT479" s="362"/>
      <c r="CU479" s="362"/>
      <c r="CV479" s="362"/>
      <c r="CW479" s="362"/>
      <c r="CX479" s="362"/>
      <c r="CY479" s="362"/>
      <c r="CZ479" s="362"/>
    </row>
    <row r="480" s="366" customFormat="true" ht="25.15" customHeight="true" x14ac:dyDescent="0.2">
      <c r="C480" s="799"/>
      <c r="D480" s="800"/>
      <c r="E480" s="191"/>
      <c r="F480" s="191"/>
      <c r="G480" s="191"/>
      <c r="H480" s="799"/>
      <c r="I480" s="800"/>
      <c r="J480" s="191"/>
      <c r="K480" s="191"/>
      <c r="L480" s="191"/>
      <c r="M480" s="799"/>
      <c r="N480" s="800"/>
      <c r="O480" s="191"/>
      <c r="P480" s="191"/>
      <c r="Q480" s="191"/>
      <c r="AJ480" s="359"/>
      <c r="AK480" s="359"/>
      <c r="AL480" s="359"/>
      <c r="AM480" s="359"/>
      <c r="AN480" s="359"/>
      <c r="AO480" s="359"/>
      <c r="AP480" s="359"/>
      <c r="AQ480" s="359"/>
      <c r="AR480" s="359"/>
      <c r="AS480" s="359"/>
      <c r="AT480" s="359"/>
      <c r="AU480" s="359"/>
      <c r="AV480" s="359"/>
      <c r="AW480" s="359"/>
      <c r="AX480" s="359"/>
      <c r="AY480" s="359"/>
      <c r="AZ480" s="359"/>
      <c r="BA480" s="361"/>
      <c r="BB480" s="438"/>
      <c r="BC480" s="361"/>
      <c r="BD480" s="361"/>
      <c r="BE480" s="361"/>
      <c r="BF480" s="361"/>
      <c r="BG480" s="361"/>
      <c r="BH480" s="361"/>
      <c r="BI480" s="361"/>
      <c r="BJ480" s="361"/>
      <c r="BK480" s="361"/>
      <c r="BL480" s="361"/>
      <c r="BM480" s="361"/>
      <c r="BN480" s="361"/>
      <c r="BO480" s="361"/>
      <c r="BP480" s="361"/>
      <c r="BQ480" s="361"/>
      <c r="BR480" s="361"/>
      <c r="BS480" s="361"/>
      <c r="BT480" s="361"/>
      <c r="BU480" s="361"/>
      <c r="BV480" s="361"/>
      <c r="BW480" s="361"/>
      <c r="BX480" s="361"/>
      <c r="BY480" s="361"/>
      <c r="BZ480" s="362"/>
      <c r="CA480" s="362"/>
      <c r="CB480" s="362"/>
      <c r="CC480" s="362"/>
      <c r="CD480" s="362"/>
      <c r="CE480" s="362"/>
      <c r="CF480" s="362"/>
      <c r="CG480" s="362"/>
      <c r="CH480" s="362"/>
      <c r="CI480" s="362"/>
      <c r="CJ480" s="362"/>
      <c r="CK480" s="362"/>
      <c r="CL480" s="362"/>
      <c r="CM480" s="362"/>
      <c r="CN480" s="362"/>
      <c r="CO480" s="362"/>
      <c r="CP480" s="362"/>
      <c r="CQ480" s="362"/>
      <c r="CR480" s="362"/>
      <c r="CS480" s="362"/>
      <c r="CT480" s="362"/>
      <c r="CU480" s="362"/>
      <c r="CV480" s="362"/>
      <c r="CW480" s="362"/>
      <c r="CX480" s="362"/>
      <c r="CY480" s="362"/>
      <c r="CZ480" s="362"/>
    </row>
    <row r="481" s="366" customFormat="true" ht="25.15" customHeight="true" x14ac:dyDescent="0.2">
      <c r="C481" s="799"/>
      <c r="D481" s="800"/>
      <c r="E481" s="191"/>
      <c r="F481" s="191"/>
      <c r="G481" s="191"/>
      <c r="H481" s="799"/>
      <c r="I481" s="800"/>
      <c r="J481" s="191"/>
      <c r="K481" s="191"/>
      <c r="L481" s="191"/>
      <c r="M481" s="799"/>
      <c r="N481" s="800"/>
      <c r="O481" s="191"/>
      <c r="P481" s="191"/>
      <c r="Q481" s="191"/>
      <c r="AJ481" s="359"/>
      <c r="AK481" s="359"/>
      <c r="AL481" s="359"/>
      <c r="AM481" s="359"/>
      <c r="AN481" s="359"/>
      <c r="AO481" s="359"/>
      <c r="AP481" s="359"/>
      <c r="AQ481" s="359"/>
      <c r="AR481" s="359"/>
      <c r="AS481" s="359"/>
      <c r="AT481" s="359"/>
      <c r="AU481" s="359"/>
      <c r="AV481" s="359"/>
      <c r="AW481" s="359"/>
      <c r="AX481" s="359"/>
      <c r="AY481" s="359"/>
      <c r="AZ481" s="359"/>
      <c r="BA481" s="361"/>
      <c r="BB481" s="438"/>
      <c r="BC481" s="361"/>
      <c r="BD481" s="361"/>
      <c r="BE481" s="361"/>
      <c r="BF481" s="361"/>
      <c r="BG481" s="361"/>
      <c r="BH481" s="361"/>
      <c r="BI481" s="361"/>
      <c r="BJ481" s="361"/>
      <c r="BK481" s="361"/>
      <c r="BL481" s="361"/>
      <c r="BM481" s="361"/>
      <c r="BN481" s="361"/>
      <c r="BO481" s="361"/>
      <c r="BP481" s="361"/>
      <c r="BQ481" s="361"/>
      <c r="BR481" s="361"/>
      <c r="BS481" s="361"/>
      <c r="BT481" s="361"/>
      <c r="BU481" s="361"/>
      <c r="BV481" s="361"/>
      <c r="BW481" s="361"/>
      <c r="BX481" s="361"/>
      <c r="BY481" s="361"/>
      <c r="BZ481" s="362"/>
      <c r="CA481" s="362"/>
      <c r="CB481" s="362"/>
      <c r="CC481" s="362"/>
      <c r="CD481" s="362"/>
      <c r="CE481" s="362"/>
      <c r="CF481" s="362"/>
      <c r="CG481" s="362"/>
      <c r="CH481" s="362"/>
      <c r="CI481" s="362"/>
      <c r="CJ481" s="362"/>
      <c r="CK481" s="362"/>
      <c r="CL481" s="362"/>
      <c r="CM481" s="362"/>
      <c r="CN481" s="362"/>
      <c r="CO481" s="362"/>
      <c r="CP481" s="362"/>
      <c r="CQ481" s="362"/>
      <c r="CR481" s="362"/>
      <c r="CS481" s="362"/>
      <c r="CT481" s="362"/>
      <c r="CU481" s="362"/>
      <c r="CV481" s="362"/>
      <c r="CW481" s="362"/>
      <c r="CX481" s="362"/>
      <c r="CY481" s="362"/>
      <c r="CZ481" s="362"/>
    </row>
    <row r="482" s="366" customFormat="true" ht="25.15" customHeight="true" x14ac:dyDescent="0.2">
      <c r="C482" s="799"/>
      <c r="D482" s="800"/>
      <c r="E482" s="191"/>
      <c r="F482" s="191"/>
      <c r="G482" s="191"/>
      <c r="H482" s="799"/>
      <c r="I482" s="800"/>
      <c r="J482" s="191"/>
      <c r="K482" s="191"/>
      <c r="L482" s="191"/>
      <c r="M482" s="799"/>
      <c r="N482" s="800"/>
      <c r="O482" s="191"/>
      <c r="P482" s="191"/>
      <c r="Q482" s="191"/>
      <c r="AJ482" s="359"/>
      <c r="AK482" s="359"/>
      <c r="AL482" s="359"/>
      <c r="AM482" s="359"/>
      <c r="AN482" s="359"/>
      <c r="AO482" s="359"/>
      <c r="AP482" s="359"/>
      <c r="AQ482" s="359"/>
      <c r="AR482" s="359"/>
      <c r="AS482" s="359"/>
      <c r="AT482" s="359"/>
      <c r="AU482" s="359"/>
      <c r="AV482" s="359"/>
      <c r="AW482" s="359"/>
      <c r="AX482" s="359"/>
      <c r="AY482" s="359"/>
      <c r="AZ482" s="359"/>
      <c r="BA482" s="361"/>
      <c r="BB482" s="438"/>
      <c r="BC482" s="361"/>
      <c r="BD482" s="361"/>
      <c r="BE482" s="361"/>
      <c r="BF482" s="361"/>
      <c r="BG482" s="361"/>
      <c r="BH482" s="361"/>
      <c r="BI482" s="361"/>
      <c r="BJ482" s="361"/>
      <c r="BK482" s="361"/>
      <c r="BL482" s="361"/>
      <c r="BM482" s="361"/>
      <c r="BN482" s="361"/>
      <c r="BO482" s="361"/>
      <c r="BP482" s="361"/>
      <c r="BQ482" s="361"/>
      <c r="BR482" s="361"/>
      <c r="BS482" s="361"/>
      <c r="BT482" s="361"/>
      <c r="BU482" s="361"/>
      <c r="BV482" s="361"/>
      <c r="BW482" s="361"/>
      <c r="BX482" s="361"/>
      <c r="BY482" s="361"/>
      <c r="BZ482" s="362"/>
      <c r="CA482" s="362"/>
      <c r="CB482" s="362"/>
      <c r="CC482" s="362"/>
      <c r="CD482" s="362"/>
      <c r="CE482" s="362"/>
      <c r="CF482" s="362"/>
      <c r="CG482" s="362"/>
      <c r="CH482" s="362"/>
      <c r="CI482" s="362"/>
      <c r="CJ482" s="362"/>
      <c r="CK482" s="362"/>
      <c r="CL482" s="362"/>
      <c r="CM482" s="362"/>
      <c r="CN482" s="362"/>
      <c r="CO482" s="362"/>
      <c r="CP482" s="362"/>
      <c r="CQ482" s="362"/>
      <c r="CR482" s="362"/>
      <c r="CS482" s="362"/>
      <c r="CT482" s="362"/>
      <c r="CU482" s="362"/>
      <c r="CV482" s="362"/>
      <c r="CW482" s="362"/>
      <c r="CX482" s="362"/>
      <c r="CY482" s="362"/>
      <c r="CZ482" s="362"/>
    </row>
    <row r="483" s="366" customFormat="true" ht="25.15" customHeight="true" x14ac:dyDescent="0.2">
      <c r="C483" s="799"/>
      <c r="D483" s="800"/>
      <c r="E483" s="191"/>
      <c r="F483" s="191"/>
      <c r="G483" s="191"/>
      <c r="H483" s="799"/>
      <c r="I483" s="800"/>
      <c r="J483" s="191"/>
      <c r="K483" s="191"/>
      <c r="L483" s="191"/>
      <c r="M483" s="799"/>
      <c r="N483" s="800"/>
      <c r="O483" s="191"/>
      <c r="P483" s="191"/>
      <c r="Q483" s="191"/>
      <c r="AJ483" s="359"/>
      <c r="AK483" s="359"/>
      <c r="AL483" s="359"/>
      <c r="AM483" s="359"/>
      <c r="AN483" s="359"/>
      <c r="AO483" s="359"/>
      <c r="AP483" s="359"/>
      <c r="AQ483" s="359"/>
      <c r="AR483" s="359"/>
      <c r="AS483" s="359"/>
      <c r="AT483" s="359"/>
      <c r="AU483" s="359"/>
      <c r="AV483" s="359"/>
      <c r="AW483" s="359"/>
      <c r="AX483" s="359"/>
      <c r="AY483" s="359"/>
      <c r="AZ483" s="359"/>
      <c r="BA483" s="361"/>
      <c r="BB483" s="438"/>
      <c r="BC483" s="361"/>
      <c r="BD483" s="361"/>
      <c r="BE483" s="361"/>
      <c r="BF483" s="361"/>
      <c r="BG483" s="361"/>
      <c r="BH483" s="361"/>
      <c r="BI483" s="361"/>
      <c r="BJ483" s="361"/>
      <c r="BK483" s="361"/>
      <c r="BL483" s="361"/>
      <c r="BM483" s="361"/>
      <c r="BN483" s="361"/>
      <c r="BO483" s="361"/>
      <c r="BP483" s="361"/>
      <c r="BQ483" s="361"/>
      <c r="BR483" s="361"/>
      <c r="BS483" s="361"/>
      <c r="BT483" s="361"/>
      <c r="BU483" s="361"/>
      <c r="BV483" s="361"/>
      <c r="BW483" s="361"/>
      <c r="BX483" s="361"/>
      <c r="BY483" s="361"/>
      <c r="BZ483" s="362"/>
      <c r="CA483" s="362"/>
      <c r="CB483" s="362"/>
      <c r="CC483" s="362"/>
      <c r="CD483" s="362"/>
      <c r="CE483" s="362"/>
      <c r="CF483" s="362"/>
      <c r="CG483" s="362"/>
      <c r="CH483" s="362"/>
      <c r="CI483" s="362"/>
      <c r="CJ483" s="362"/>
      <c r="CK483" s="362"/>
      <c r="CL483" s="362"/>
      <c r="CM483" s="362"/>
      <c r="CN483" s="362"/>
      <c r="CO483" s="362"/>
      <c r="CP483" s="362"/>
      <c r="CQ483" s="362"/>
      <c r="CR483" s="362"/>
      <c r="CS483" s="362"/>
      <c r="CT483" s="362"/>
      <c r="CU483" s="362"/>
      <c r="CV483" s="362"/>
      <c r="CW483" s="362"/>
      <c r="CX483" s="362"/>
      <c r="CY483" s="362"/>
      <c r="CZ483" s="362"/>
    </row>
    <row r="484" s="366" customFormat="true" ht="25.15" customHeight="true" x14ac:dyDescent="0.2">
      <c r="C484" s="799"/>
      <c r="D484" s="800"/>
      <c r="E484" s="191"/>
      <c r="F484" s="191"/>
      <c r="G484" s="191"/>
      <c r="H484" s="799"/>
      <c r="I484" s="800"/>
      <c r="J484" s="191"/>
      <c r="K484" s="191"/>
      <c r="L484" s="191"/>
      <c r="M484" s="799"/>
      <c r="N484" s="800"/>
      <c r="O484" s="191"/>
      <c r="P484" s="191"/>
      <c r="Q484" s="191"/>
      <c r="AJ484" s="359"/>
      <c r="AK484" s="359"/>
      <c r="AL484" s="359"/>
      <c r="AM484" s="359"/>
      <c r="AN484" s="359"/>
      <c r="AO484" s="359"/>
      <c r="AP484" s="359"/>
      <c r="AQ484" s="359"/>
      <c r="AR484" s="359"/>
      <c r="AS484" s="359"/>
      <c r="AT484" s="359"/>
      <c r="AU484" s="359"/>
      <c r="AV484" s="359"/>
      <c r="AW484" s="359"/>
      <c r="AX484" s="359"/>
      <c r="AY484" s="359"/>
      <c r="AZ484" s="359"/>
      <c r="BA484" s="361"/>
      <c r="BB484" s="438"/>
      <c r="BC484" s="361"/>
      <c r="BD484" s="361"/>
      <c r="BE484" s="361"/>
      <c r="BF484" s="361"/>
      <c r="BG484" s="361"/>
      <c r="BH484" s="361"/>
      <c r="BI484" s="361"/>
      <c r="BJ484" s="361"/>
      <c r="BK484" s="361"/>
      <c r="BL484" s="361"/>
      <c r="BM484" s="361"/>
      <c r="BN484" s="361"/>
      <c r="BO484" s="361"/>
      <c r="BP484" s="361"/>
      <c r="BQ484" s="361"/>
      <c r="BR484" s="361"/>
      <c r="BS484" s="361"/>
      <c r="BT484" s="361"/>
      <c r="BU484" s="361"/>
      <c r="BV484" s="361"/>
      <c r="BW484" s="361"/>
      <c r="BX484" s="361"/>
      <c r="BY484" s="361"/>
      <c r="BZ484" s="362"/>
      <c r="CA484" s="362"/>
      <c r="CB484" s="362"/>
      <c r="CC484" s="362"/>
      <c r="CD484" s="362"/>
      <c r="CE484" s="362"/>
      <c r="CF484" s="362"/>
      <c r="CG484" s="362"/>
      <c r="CH484" s="362"/>
      <c r="CI484" s="362"/>
      <c r="CJ484" s="362"/>
      <c r="CK484" s="362"/>
      <c r="CL484" s="362"/>
      <c r="CM484" s="362"/>
      <c r="CN484" s="362"/>
      <c r="CO484" s="362"/>
      <c r="CP484" s="362"/>
      <c r="CQ484" s="362"/>
      <c r="CR484" s="362"/>
      <c r="CS484" s="362"/>
      <c r="CT484" s="362"/>
      <c r="CU484" s="362"/>
      <c r="CV484" s="362"/>
      <c r="CW484" s="362"/>
      <c r="CX484" s="362"/>
      <c r="CY484" s="362"/>
      <c r="CZ484" s="362"/>
    </row>
    <row r="485" s="366" customFormat="true" ht="25.15" customHeight="true" x14ac:dyDescent="0.2">
      <c r="C485" s="799"/>
      <c r="D485" s="800"/>
      <c r="E485" s="191"/>
      <c r="F485" s="191"/>
      <c r="G485" s="191"/>
      <c r="H485" s="799"/>
      <c r="I485" s="800"/>
      <c r="J485" s="191"/>
      <c r="K485" s="191"/>
      <c r="L485" s="191"/>
      <c r="M485" s="799"/>
      <c r="N485" s="800"/>
      <c r="O485" s="191"/>
      <c r="P485" s="191"/>
      <c r="Q485" s="191"/>
      <c r="AJ485" s="359"/>
      <c r="AK485" s="359"/>
      <c r="AL485" s="359"/>
      <c r="AM485" s="359"/>
      <c r="AN485" s="359"/>
      <c r="AO485" s="359"/>
      <c r="AP485" s="359"/>
      <c r="AQ485" s="359"/>
      <c r="AR485" s="359"/>
      <c r="AS485" s="359"/>
      <c r="AT485" s="359"/>
      <c r="AU485" s="359"/>
      <c r="AV485" s="359"/>
      <c r="AW485" s="359"/>
      <c r="AX485" s="359"/>
      <c r="AY485" s="359"/>
      <c r="AZ485" s="359"/>
      <c r="BA485" s="361"/>
      <c r="BB485" s="438"/>
      <c r="BC485" s="361"/>
      <c r="BD485" s="361"/>
      <c r="BE485" s="361"/>
      <c r="BF485" s="361"/>
      <c r="BG485" s="361"/>
      <c r="BH485" s="361"/>
      <c r="BI485" s="361"/>
      <c r="BJ485" s="361"/>
      <c r="BK485" s="361"/>
      <c r="BL485" s="361"/>
      <c r="BM485" s="361"/>
      <c r="BN485" s="361"/>
      <c r="BO485" s="361"/>
      <c r="BP485" s="361"/>
      <c r="BQ485" s="361"/>
      <c r="BR485" s="361"/>
      <c r="BS485" s="361"/>
      <c r="BT485" s="361"/>
      <c r="BU485" s="361"/>
      <c r="BV485" s="361"/>
      <c r="BW485" s="361"/>
      <c r="BX485" s="361"/>
      <c r="BY485" s="361"/>
      <c r="BZ485" s="362"/>
      <c r="CA485" s="362"/>
      <c r="CB485" s="362"/>
      <c r="CC485" s="362"/>
      <c r="CD485" s="362"/>
      <c r="CE485" s="362"/>
      <c r="CF485" s="362"/>
      <c r="CG485" s="362"/>
      <c r="CH485" s="362"/>
      <c r="CI485" s="362"/>
      <c r="CJ485" s="362"/>
      <c r="CK485" s="362"/>
      <c r="CL485" s="362"/>
      <c r="CM485" s="362"/>
      <c r="CN485" s="362"/>
      <c r="CO485" s="362"/>
      <c r="CP485" s="362"/>
      <c r="CQ485" s="362"/>
      <c r="CR485" s="362"/>
      <c r="CS485" s="362"/>
      <c r="CT485" s="362"/>
      <c r="CU485" s="362"/>
      <c r="CV485" s="362"/>
      <c r="CW485" s="362"/>
      <c r="CX485" s="362"/>
      <c r="CY485" s="362"/>
      <c r="CZ485" s="362"/>
    </row>
    <row r="486" s="366" customFormat="true" ht="25.15" customHeight="true" x14ac:dyDescent="0.2">
      <c r="C486" s="799"/>
      <c r="D486" s="800"/>
      <c r="E486" s="191"/>
      <c r="F486" s="191"/>
      <c r="G486" s="191"/>
      <c r="H486" s="799"/>
      <c r="I486" s="800"/>
      <c r="J486" s="191"/>
      <c r="K486" s="191"/>
      <c r="L486" s="191"/>
      <c r="M486" s="799"/>
      <c r="N486" s="800"/>
      <c r="O486" s="191"/>
      <c r="P486" s="191"/>
      <c r="Q486" s="191"/>
      <c r="AJ486" s="359"/>
      <c r="AK486" s="359"/>
      <c r="AL486" s="359"/>
      <c r="AM486" s="359"/>
      <c r="AN486" s="359"/>
      <c r="AO486" s="359"/>
      <c r="AP486" s="359"/>
      <c r="AQ486" s="359"/>
      <c r="AR486" s="359"/>
      <c r="AS486" s="359"/>
      <c r="AT486" s="359"/>
      <c r="AU486" s="359"/>
      <c r="AV486" s="359"/>
      <c r="AW486" s="359"/>
      <c r="AX486" s="359"/>
      <c r="AY486" s="359"/>
      <c r="AZ486" s="359"/>
      <c r="BA486" s="361"/>
      <c r="BB486" s="438"/>
      <c r="BC486" s="361"/>
      <c r="BD486" s="361"/>
      <c r="BE486" s="361"/>
      <c r="BF486" s="361"/>
      <c r="BG486" s="361"/>
      <c r="BH486" s="361"/>
      <c r="BI486" s="361"/>
      <c r="BJ486" s="361"/>
      <c r="BK486" s="361"/>
      <c r="BL486" s="361"/>
      <c r="BM486" s="361"/>
      <c r="BN486" s="361"/>
      <c r="BO486" s="361"/>
      <c r="BP486" s="361"/>
      <c r="BQ486" s="361"/>
      <c r="BR486" s="361"/>
      <c r="BS486" s="361"/>
      <c r="BT486" s="361"/>
      <c r="BU486" s="361"/>
      <c r="BV486" s="361"/>
      <c r="BW486" s="361"/>
      <c r="BX486" s="361"/>
      <c r="BY486" s="361"/>
      <c r="BZ486" s="362"/>
      <c r="CA486" s="362"/>
      <c r="CB486" s="362"/>
      <c r="CC486" s="362"/>
      <c r="CD486" s="362"/>
      <c r="CE486" s="362"/>
      <c r="CF486" s="362"/>
      <c r="CG486" s="362"/>
      <c r="CH486" s="362"/>
      <c r="CI486" s="362"/>
      <c r="CJ486" s="362"/>
      <c r="CK486" s="362"/>
      <c r="CL486" s="362"/>
      <c r="CM486" s="362"/>
      <c r="CN486" s="362"/>
      <c r="CO486" s="362"/>
      <c r="CP486" s="362"/>
      <c r="CQ486" s="362"/>
      <c r="CR486" s="362"/>
      <c r="CS486" s="362"/>
      <c r="CT486" s="362"/>
      <c r="CU486" s="362"/>
      <c r="CV486" s="362"/>
      <c r="CW486" s="362"/>
      <c r="CX486" s="362"/>
      <c r="CY486" s="362"/>
      <c r="CZ486" s="362"/>
    </row>
    <row r="487" s="366" customFormat="true" ht="25.15" customHeight="true" x14ac:dyDescent="0.2">
      <c r="C487" s="799"/>
      <c r="D487" s="800"/>
      <c r="E487" s="191"/>
      <c r="F487" s="191"/>
      <c r="G487" s="191"/>
      <c r="H487" s="799"/>
      <c r="I487" s="800"/>
      <c r="J487" s="191"/>
      <c r="K487" s="191"/>
      <c r="L487" s="191"/>
      <c r="M487" s="799"/>
      <c r="N487" s="800"/>
      <c r="O487" s="191"/>
      <c r="P487" s="191"/>
      <c r="Q487" s="191"/>
      <c r="AJ487" s="359"/>
      <c r="AK487" s="359"/>
      <c r="AL487" s="359"/>
      <c r="AM487" s="359"/>
      <c r="AN487" s="359"/>
      <c r="AO487" s="359"/>
      <c r="AP487" s="359"/>
      <c r="AQ487" s="359"/>
      <c r="AR487" s="359"/>
      <c r="AS487" s="359"/>
      <c r="AT487" s="359"/>
      <c r="AU487" s="359"/>
      <c r="AV487" s="359"/>
      <c r="AW487" s="359"/>
      <c r="AX487" s="359"/>
      <c r="AY487" s="359"/>
      <c r="AZ487" s="359"/>
      <c r="BA487" s="361"/>
      <c r="BB487" s="438"/>
      <c r="BC487" s="361"/>
      <c r="BD487" s="361"/>
      <c r="BE487" s="361"/>
      <c r="BF487" s="361"/>
      <c r="BG487" s="361"/>
      <c r="BH487" s="361"/>
      <c r="BI487" s="361"/>
      <c r="BJ487" s="361"/>
      <c r="BK487" s="361"/>
      <c r="BL487" s="361"/>
      <c r="BM487" s="361"/>
      <c r="BN487" s="361"/>
      <c r="BO487" s="361"/>
      <c r="BP487" s="361"/>
      <c r="BQ487" s="361"/>
      <c r="BR487" s="361"/>
      <c r="BS487" s="361"/>
      <c r="BT487" s="361"/>
      <c r="BU487" s="361"/>
      <c r="BV487" s="361"/>
      <c r="BW487" s="361"/>
      <c r="BX487" s="361"/>
      <c r="BY487" s="361"/>
      <c r="BZ487" s="362"/>
      <c r="CA487" s="362"/>
      <c r="CB487" s="362"/>
      <c r="CC487" s="362"/>
      <c r="CD487" s="362"/>
      <c r="CE487" s="362"/>
      <c r="CF487" s="362"/>
      <c r="CG487" s="362"/>
      <c r="CH487" s="362"/>
      <c r="CI487" s="362"/>
      <c r="CJ487" s="362"/>
      <c r="CK487" s="362"/>
      <c r="CL487" s="362"/>
      <c r="CM487" s="362"/>
      <c r="CN487" s="362"/>
      <c r="CO487" s="362"/>
      <c r="CP487" s="362"/>
      <c r="CQ487" s="362"/>
      <c r="CR487" s="362"/>
      <c r="CS487" s="362"/>
      <c r="CT487" s="362"/>
      <c r="CU487" s="362"/>
      <c r="CV487" s="362"/>
      <c r="CW487" s="362"/>
      <c r="CX487" s="362"/>
      <c r="CY487" s="362"/>
      <c r="CZ487" s="362"/>
    </row>
    <row r="488" s="366" customFormat="true" ht="25.15" customHeight="true" x14ac:dyDescent="0.2">
      <c r="C488" s="799"/>
      <c r="D488" s="800"/>
      <c r="E488" s="191"/>
      <c r="F488" s="191"/>
      <c r="G488" s="191"/>
      <c r="H488" s="799"/>
      <c r="I488" s="800"/>
      <c r="J488" s="191"/>
      <c r="K488" s="191"/>
      <c r="L488" s="191"/>
      <c r="M488" s="799"/>
      <c r="N488" s="800"/>
      <c r="O488" s="191"/>
      <c r="P488" s="191"/>
      <c r="Q488" s="191"/>
      <c r="AJ488" s="359"/>
      <c r="AK488" s="359"/>
      <c r="AL488" s="359"/>
      <c r="AM488" s="359"/>
      <c r="AN488" s="359"/>
      <c r="AO488" s="359"/>
      <c r="AP488" s="359"/>
      <c r="AQ488" s="359"/>
      <c r="AR488" s="359"/>
      <c r="AS488" s="359"/>
      <c r="AT488" s="359"/>
      <c r="AU488" s="359"/>
      <c r="AV488" s="359"/>
      <c r="AW488" s="359"/>
      <c r="AX488" s="359"/>
      <c r="AY488" s="359"/>
      <c r="AZ488" s="359"/>
      <c r="BA488" s="361"/>
      <c r="BB488" s="438"/>
      <c r="BC488" s="361"/>
      <c r="BD488" s="361"/>
      <c r="BE488" s="361"/>
      <c r="BF488" s="361"/>
      <c r="BG488" s="361"/>
      <c r="BH488" s="361"/>
      <c r="BI488" s="361"/>
      <c r="BJ488" s="361"/>
      <c r="BK488" s="361"/>
      <c r="BL488" s="361"/>
      <c r="BM488" s="361"/>
      <c r="BN488" s="361"/>
      <c r="BO488" s="361"/>
      <c r="BP488" s="361"/>
      <c r="BQ488" s="361"/>
      <c r="BR488" s="361"/>
      <c r="BS488" s="361"/>
      <c r="BT488" s="361"/>
      <c r="BU488" s="361"/>
      <c r="BV488" s="361"/>
      <c r="BW488" s="361"/>
      <c r="BX488" s="361"/>
      <c r="BY488" s="361"/>
      <c r="BZ488" s="362"/>
      <c r="CA488" s="362"/>
      <c r="CB488" s="362"/>
      <c r="CC488" s="362"/>
      <c r="CD488" s="362"/>
      <c r="CE488" s="362"/>
      <c r="CF488" s="362"/>
      <c r="CG488" s="362"/>
      <c r="CH488" s="362"/>
      <c r="CI488" s="362"/>
      <c r="CJ488" s="362"/>
      <c r="CK488" s="362"/>
      <c r="CL488" s="362"/>
      <c r="CM488" s="362"/>
      <c r="CN488" s="362"/>
      <c r="CO488" s="362"/>
      <c r="CP488" s="362"/>
      <c r="CQ488" s="362"/>
      <c r="CR488" s="362"/>
      <c r="CS488" s="362"/>
      <c r="CT488" s="362"/>
      <c r="CU488" s="362"/>
      <c r="CV488" s="362"/>
      <c r="CW488" s="362"/>
      <c r="CX488" s="362"/>
      <c r="CY488" s="362"/>
      <c r="CZ488" s="362"/>
    </row>
    <row r="489" s="366" customFormat="true" ht="25.15" customHeight="true" x14ac:dyDescent="0.2">
      <c r="C489" s="799"/>
      <c r="D489" s="800"/>
      <c r="E489" s="191"/>
      <c r="F489" s="191"/>
      <c r="G489" s="191"/>
      <c r="H489" s="799"/>
      <c r="I489" s="800"/>
      <c r="J489" s="191"/>
      <c r="K489" s="191"/>
      <c r="L489" s="191"/>
      <c r="M489" s="799"/>
      <c r="N489" s="800"/>
      <c r="O489" s="191"/>
      <c r="P489" s="191"/>
      <c r="Q489" s="191"/>
      <c r="AJ489" s="359"/>
      <c r="AK489" s="359"/>
      <c r="AL489" s="359"/>
      <c r="AM489" s="359"/>
      <c r="AN489" s="359"/>
      <c r="AO489" s="359"/>
      <c r="AP489" s="359"/>
      <c r="AQ489" s="359"/>
      <c r="AR489" s="359"/>
      <c r="AS489" s="359"/>
      <c r="AT489" s="359"/>
      <c r="AU489" s="359"/>
      <c r="AV489" s="359"/>
      <c r="AW489" s="359"/>
      <c r="AX489" s="359"/>
      <c r="AY489" s="359"/>
      <c r="AZ489" s="359"/>
      <c r="BA489" s="361"/>
      <c r="BB489" s="438"/>
      <c r="BC489" s="361"/>
      <c r="BD489" s="361"/>
      <c r="BE489" s="361"/>
      <c r="BF489" s="361"/>
      <c r="BG489" s="361"/>
      <c r="BH489" s="361"/>
      <c r="BI489" s="361"/>
      <c r="BJ489" s="361"/>
      <c r="BK489" s="361"/>
      <c r="BL489" s="361"/>
      <c r="BM489" s="361"/>
      <c r="BN489" s="361"/>
      <c r="BO489" s="361"/>
      <c r="BP489" s="361"/>
      <c r="BQ489" s="361"/>
      <c r="BR489" s="361"/>
      <c r="BS489" s="361"/>
      <c r="BT489" s="361"/>
      <c r="BU489" s="361"/>
      <c r="BV489" s="361"/>
      <c r="BW489" s="361"/>
      <c r="BX489" s="361"/>
      <c r="BY489" s="361"/>
      <c r="BZ489" s="362"/>
      <c r="CA489" s="362"/>
      <c r="CB489" s="362"/>
      <c r="CC489" s="362"/>
      <c r="CD489" s="362"/>
      <c r="CE489" s="362"/>
      <c r="CF489" s="362"/>
      <c r="CG489" s="362"/>
      <c r="CH489" s="362"/>
      <c r="CI489" s="362"/>
      <c r="CJ489" s="362"/>
      <c r="CK489" s="362"/>
      <c r="CL489" s="362"/>
      <c r="CM489" s="362"/>
      <c r="CN489" s="362"/>
      <c r="CO489" s="362"/>
      <c r="CP489" s="362"/>
      <c r="CQ489" s="362"/>
      <c r="CR489" s="362"/>
      <c r="CS489" s="362"/>
      <c r="CT489" s="362"/>
      <c r="CU489" s="362"/>
      <c r="CV489" s="362"/>
      <c r="CW489" s="362"/>
      <c r="CX489" s="362"/>
      <c r="CY489" s="362"/>
      <c r="CZ489" s="362"/>
    </row>
    <row r="490" s="366" customFormat="true" ht="25.15" customHeight="true" x14ac:dyDescent="0.2">
      <c r="C490" s="799"/>
      <c r="D490" s="800"/>
      <c r="E490" s="191"/>
      <c r="F490" s="191"/>
      <c r="G490" s="191"/>
      <c r="H490" s="799"/>
      <c r="I490" s="800"/>
      <c r="J490" s="191"/>
      <c r="K490" s="191"/>
      <c r="L490" s="191"/>
      <c r="M490" s="799"/>
      <c r="N490" s="800"/>
      <c r="O490" s="191"/>
      <c r="P490" s="191"/>
      <c r="Q490" s="191"/>
      <c r="AJ490" s="359"/>
      <c r="AK490" s="359"/>
      <c r="AL490" s="359"/>
      <c r="AM490" s="359"/>
      <c r="AN490" s="359"/>
      <c r="AO490" s="359"/>
      <c r="AP490" s="359"/>
      <c r="AQ490" s="359"/>
      <c r="AR490" s="359"/>
      <c r="AS490" s="359"/>
      <c r="AT490" s="359"/>
      <c r="AU490" s="359"/>
      <c r="AV490" s="359"/>
      <c r="AW490" s="359"/>
      <c r="AX490" s="359"/>
      <c r="AY490" s="359"/>
      <c r="AZ490" s="359"/>
      <c r="BA490" s="361"/>
      <c r="BB490" s="438"/>
      <c r="BC490" s="361"/>
      <c r="BD490" s="361"/>
      <c r="BE490" s="361"/>
      <c r="BF490" s="361"/>
      <c r="BG490" s="361"/>
      <c r="BH490" s="361"/>
      <c r="BI490" s="361"/>
      <c r="BJ490" s="361"/>
      <c r="BK490" s="361"/>
      <c r="BL490" s="361"/>
      <c r="BM490" s="361"/>
      <c r="BN490" s="361"/>
      <c r="BO490" s="361"/>
      <c r="BP490" s="361"/>
      <c r="BQ490" s="361"/>
      <c r="BR490" s="361"/>
      <c r="BS490" s="361"/>
      <c r="BT490" s="361"/>
      <c r="BU490" s="361"/>
      <c r="BV490" s="361"/>
      <c r="BW490" s="361"/>
      <c r="BX490" s="361"/>
      <c r="BY490" s="361"/>
      <c r="BZ490" s="362"/>
      <c r="CA490" s="362"/>
      <c r="CB490" s="362"/>
      <c r="CC490" s="362"/>
      <c r="CD490" s="362"/>
      <c r="CE490" s="362"/>
      <c r="CF490" s="362"/>
      <c r="CG490" s="362"/>
      <c r="CH490" s="362"/>
      <c r="CI490" s="362"/>
      <c r="CJ490" s="362"/>
      <c r="CK490" s="362"/>
      <c r="CL490" s="362"/>
      <c r="CM490" s="362"/>
      <c r="CN490" s="362"/>
      <c r="CO490" s="362"/>
      <c r="CP490" s="362"/>
      <c r="CQ490" s="362"/>
      <c r="CR490" s="362"/>
      <c r="CS490" s="362"/>
      <c r="CT490" s="362"/>
      <c r="CU490" s="362"/>
      <c r="CV490" s="362"/>
      <c r="CW490" s="362"/>
      <c r="CX490" s="362"/>
      <c r="CY490" s="362"/>
      <c r="CZ490" s="362"/>
    </row>
    <row r="491" s="366" customFormat="true" ht="25.15" customHeight="true" x14ac:dyDescent="0.2">
      <c r="C491" s="799"/>
      <c r="D491" s="800"/>
      <c r="E491" s="191"/>
      <c r="F491" s="191"/>
      <c r="G491" s="191"/>
      <c r="H491" s="799"/>
      <c r="I491" s="800"/>
      <c r="J491" s="191"/>
      <c r="K491" s="191"/>
      <c r="L491" s="191"/>
      <c r="M491" s="799"/>
      <c r="N491" s="800"/>
      <c r="O491" s="191"/>
      <c r="P491" s="191"/>
      <c r="Q491" s="191"/>
      <c r="AJ491" s="359"/>
      <c r="AK491" s="359"/>
      <c r="AL491" s="359"/>
      <c r="AM491" s="359"/>
      <c r="AN491" s="359"/>
      <c r="AO491" s="359"/>
      <c r="AP491" s="359"/>
      <c r="AQ491" s="359"/>
      <c r="AR491" s="359"/>
      <c r="AS491" s="359"/>
      <c r="AT491" s="359"/>
      <c r="AU491" s="359"/>
      <c r="AV491" s="359"/>
      <c r="AW491" s="359"/>
      <c r="AX491" s="359"/>
      <c r="AY491" s="359"/>
      <c r="AZ491" s="359"/>
      <c r="BA491" s="361"/>
      <c r="BB491" s="438"/>
      <c r="BC491" s="361"/>
      <c r="BD491" s="361"/>
      <c r="BE491" s="361"/>
      <c r="BF491" s="361"/>
      <c r="BG491" s="361"/>
      <c r="BH491" s="361"/>
      <c r="BI491" s="361"/>
      <c r="BJ491" s="361"/>
      <c r="BK491" s="361"/>
      <c r="BL491" s="361"/>
      <c r="BM491" s="361"/>
      <c r="BN491" s="361"/>
      <c r="BO491" s="361"/>
      <c r="BP491" s="361"/>
      <c r="BQ491" s="361"/>
      <c r="BR491" s="361"/>
      <c r="BS491" s="361"/>
      <c r="BT491" s="361"/>
      <c r="BU491" s="361"/>
      <c r="BV491" s="361"/>
      <c r="BW491" s="361"/>
      <c r="BX491" s="361"/>
      <c r="BY491" s="361"/>
      <c r="BZ491" s="362"/>
      <c r="CA491" s="362"/>
      <c r="CB491" s="362"/>
      <c r="CC491" s="362"/>
      <c r="CD491" s="362"/>
      <c r="CE491" s="362"/>
      <c r="CF491" s="362"/>
      <c r="CG491" s="362"/>
      <c r="CH491" s="362"/>
      <c r="CI491" s="362"/>
      <c r="CJ491" s="362"/>
      <c r="CK491" s="362"/>
      <c r="CL491" s="362"/>
      <c r="CM491" s="362"/>
      <c r="CN491" s="362"/>
      <c r="CO491" s="362"/>
      <c r="CP491" s="362"/>
      <c r="CQ491" s="362"/>
      <c r="CR491" s="362"/>
      <c r="CS491" s="362"/>
      <c r="CT491" s="362"/>
      <c r="CU491" s="362"/>
      <c r="CV491" s="362"/>
      <c r="CW491" s="362"/>
      <c r="CX491" s="362"/>
      <c r="CY491" s="362"/>
      <c r="CZ491" s="362"/>
    </row>
    <row r="492" s="366" customFormat="true" ht="25.15" customHeight="true" x14ac:dyDescent="0.2">
      <c r="C492" s="799"/>
      <c r="D492" s="800"/>
      <c r="E492" s="191"/>
      <c r="F492" s="191"/>
      <c r="G492" s="191"/>
      <c r="H492" s="799"/>
      <c r="I492" s="800"/>
      <c r="J492" s="191"/>
      <c r="K492" s="191"/>
      <c r="L492" s="191"/>
      <c r="M492" s="799"/>
      <c r="N492" s="800"/>
      <c r="O492" s="191"/>
      <c r="P492" s="191"/>
      <c r="Q492" s="191"/>
      <c r="AJ492" s="359"/>
      <c r="AK492" s="359"/>
      <c r="AL492" s="359"/>
      <c r="AM492" s="359"/>
      <c r="AN492" s="359"/>
      <c r="AO492" s="359"/>
      <c r="AP492" s="359"/>
      <c r="AQ492" s="359"/>
      <c r="AR492" s="359"/>
      <c r="AS492" s="359"/>
      <c r="AT492" s="359"/>
      <c r="AU492" s="359"/>
      <c r="AV492" s="359"/>
      <c r="AW492" s="359"/>
      <c r="AX492" s="359"/>
      <c r="AY492" s="359"/>
      <c r="AZ492" s="359"/>
      <c r="BA492" s="361"/>
      <c r="BB492" s="438"/>
      <c r="BC492" s="361"/>
      <c r="BD492" s="361"/>
      <c r="BE492" s="361"/>
      <c r="BF492" s="361"/>
      <c r="BG492" s="361"/>
      <c r="BH492" s="361"/>
      <c r="BI492" s="361"/>
      <c r="BJ492" s="361"/>
      <c r="BK492" s="361"/>
      <c r="BL492" s="361"/>
      <c r="BM492" s="361"/>
      <c r="BN492" s="361"/>
      <c r="BO492" s="361"/>
      <c r="BP492" s="361"/>
      <c r="BQ492" s="361"/>
      <c r="BR492" s="361"/>
      <c r="BS492" s="361"/>
      <c r="BT492" s="361"/>
      <c r="BU492" s="361"/>
      <c r="BV492" s="361"/>
      <c r="BW492" s="361"/>
      <c r="BX492" s="361"/>
      <c r="BY492" s="361"/>
      <c r="BZ492" s="362"/>
      <c r="CA492" s="362"/>
      <c r="CB492" s="362"/>
      <c r="CC492" s="362"/>
      <c r="CD492" s="362"/>
      <c r="CE492" s="362"/>
      <c r="CF492" s="362"/>
      <c r="CG492" s="362"/>
      <c r="CH492" s="362"/>
      <c r="CI492" s="362"/>
      <c r="CJ492" s="362"/>
      <c r="CK492" s="362"/>
      <c r="CL492" s="362"/>
      <c r="CM492" s="362"/>
      <c r="CN492" s="362"/>
      <c r="CO492" s="362"/>
      <c r="CP492" s="362"/>
      <c r="CQ492" s="362"/>
      <c r="CR492" s="362"/>
      <c r="CS492" s="362"/>
      <c r="CT492" s="362"/>
      <c r="CU492" s="362"/>
      <c r="CV492" s="362"/>
      <c r="CW492" s="362"/>
      <c r="CX492" s="362"/>
      <c r="CY492" s="362"/>
      <c r="CZ492" s="362"/>
    </row>
    <row r="493" s="366" customFormat="true" ht="25.15" customHeight="true" x14ac:dyDescent="0.2">
      <c r="C493" s="799"/>
      <c r="D493" s="800"/>
      <c r="E493" s="191"/>
      <c r="F493" s="191"/>
      <c r="G493" s="191"/>
      <c r="H493" s="799"/>
      <c r="I493" s="800"/>
      <c r="J493" s="191"/>
      <c r="K493" s="191"/>
      <c r="L493" s="191"/>
      <c r="M493" s="799"/>
      <c r="N493" s="800"/>
      <c r="O493" s="191"/>
      <c r="P493" s="191"/>
      <c r="Q493" s="191"/>
      <c r="AJ493" s="359"/>
      <c r="AK493" s="359"/>
      <c r="AL493" s="359"/>
      <c r="AM493" s="359"/>
      <c r="AN493" s="359"/>
      <c r="AO493" s="359"/>
      <c r="AP493" s="359"/>
      <c r="AQ493" s="359"/>
      <c r="AR493" s="359"/>
      <c r="AS493" s="359"/>
      <c r="AT493" s="359"/>
      <c r="AU493" s="359"/>
      <c r="AV493" s="359"/>
      <c r="AW493" s="359"/>
      <c r="AX493" s="359"/>
      <c r="AY493" s="359"/>
      <c r="AZ493" s="359"/>
      <c r="BA493" s="361"/>
      <c r="BB493" s="438"/>
      <c r="BC493" s="361"/>
      <c r="BD493" s="361"/>
      <c r="BE493" s="361"/>
      <c r="BF493" s="361"/>
      <c r="BG493" s="361"/>
      <c r="BH493" s="361"/>
      <c r="BI493" s="361"/>
      <c r="BJ493" s="361"/>
      <c r="BK493" s="361"/>
      <c r="BL493" s="361"/>
      <c r="BM493" s="361"/>
      <c r="BN493" s="361"/>
      <c r="BO493" s="361"/>
      <c r="BP493" s="361"/>
      <c r="BQ493" s="361"/>
      <c r="BR493" s="361"/>
      <c r="BS493" s="361"/>
      <c r="BT493" s="361"/>
      <c r="BU493" s="361"/>
      <c r="BV493" s="361"/>
      <c r="BW493" s="361"/>
      <c r="BX493" s="361"/>
      <c r="BY493" s="361"/>
      <c r="BZ493" s="362"/>
      <c r="CA493" s="362"/>
      <c r="CB493" s="362"/>
      <c r="CC493" s="362"/>
      <c r="CD493" s="362"/>
      <c r="CE493" s="362"/>
      <c r="CF493" s="362"/>
      <c r="CG493" s="362"/>
      <c r="CH493" s="362"/>
      <c r="CI493" s="362"/>
      <c r="CJ493" s="362"/>
      <c r="CK493" s="362"/>
      <c r="CL493" s="362"/>
      <c r="CM493" s="362"/>
      <c r="CN493" s="362"/>
      <c r="CO493" s="362"/>
      <c r="CP493" s="362"/>
      <c r="CQ493" s="362"/>
      <c r="CR493" s="362"/>
      <c r="CS493" s="362"/>
      <c r="CT493" s="362"/>
      <c r="CU493" s="362"/>
      <c r="CV493" s="362"/>
      <c r="CW493" s="362"/>
      <c r="CX493" s="362"/>
      <c r="CY493" s="362"/>
      <c r="CZ493" s="362"/>
    </row>
    <row r="494" s="366" customFormat="true" ht="25.15" customHeight="true" x14ac:dyDescent="0.2">
      <c r="C494" s="799"/>
      <c r="D494" s="800"/>
      <c r="E494" s="191"/>
      <c r="F494" s="191"/>
      <c r="G494" s="191"/>
      <c r="H494" s="799"/>
      <c r="I494" s="800"/>
      <c r="J494" s="191"/>
      <c r="K494" s="191"/>
      <c r="L494" s="191"/>
      <c r="M494" s="799"/>
      <c r="N494" s="800"/>
      <c r="O494" s="191"/>
      <c r="P494" s="191"/>
      <c r="Q494" s="191"/>
      <c r="AJ494" s="359"/>
      <c r="AK494" s="359"/>
      <c r="AL494" s="359"/>
      <c r="AM494" s="359"/>
      <c r="AN494" s="359"/>
      <c r="AO494" s="359"/>
      <c r="AP494" s="359"/>
      <c r="AQ494" s="359"/>
      <c r="AR494" s="359"/>
      <c r="AS494" s="359"/>
      <c r="AT494" s="359"/>
      <c r="AU494" s="359"/>
      <c r="AV494" s="359"/>
      <c r="AW494" s="359"/>
      <c r="AX494" s="359"/>
      <c r="AY494" s="359"/>
      <c r="AZ494" s="359"/>
      <c r="BA494" s="361"/>
      <c r="BB494" s="438"/>
      <c r="BC494" s="361"/>
      <c r="BD494" s="361"/>
      <c r="BE494" s="361"/>
      <c r="BF494" s="361"/>
      <c r="BG494" s="361"/>
      <c r="BH494" s="361"/>
      <c r="BI494" s="361"/>
      <c r="BJ494" s="361"/>
      <c r="BK494" s="361"/>
      <c r="BL494" s="361"/>
      <c r="BM494" s="361"/>
      <c r="BN494" s="361"/>
      <c r="BO494" s="361"/>
      <c r="BP494" s="361"/>
      <c r="BQ494" s="361"/>
      <c r="BR494" s="361"/>
      <c r="BS494" s="361"/>
      <c r="BT494" s="361"/>
      <c r="BU494" s="361"/>
      <c r="BV494" s="361"/>
      <c r="BW494" s="361"/>
      <c r="BX494" s="361"/>
      <c r="BY494" s="361"/>
      <c r="BZ494" s="362"/>
      <c r="CA494" s="362"/>
      <c r="CB494" s="362"/>
      <c r="CC494" s="362"/>
      <c r="CD494" s="362"/>
      <c r="CE494" s="362"/>
      <c r="CF494" s="362"/>
      <c r="CG494" s="362"/>
      <c r="CH494" s="362"/>
      <c r="CI494" s="362"/>
      <c r="CJ494" s="362"/>
      <c r="CK494" s="362"/>
      <c r="CL494" s="362"/>
      <c r="CM494" s="362"/>
      <c r="CN494" s="362"/>
      <c r="CO494" s="362"/>
      <c r="CP494" s="362"/>
      <c r="CQ494" s="362"/>
      <c r="CR494" s="362"/>
      <c r="CS494" s="362"/>
      <c r="CT494" s="362"/>
      <c r="CU494" s="362"/>
      <c r="CV494" s="362"/>
      <c r="CW494" s="362"/>
      <c r="CX494" s="362"/>
      <c r="CY494" s="362"/>
      <c r="CZ494" s="362"/>
    </row>
    <row r="495" s="366" customFormat="true" ht="25.15" customHeight="true" x14ac:dyDescent="0.2">
      <c r="C495" s="799"/>
      <c r="D495" s="800"/>
      <c r="E495" s="191"/>
      <c r="F495" s="191"/>
      <c r="G495" s="191"/>
      <c r="H495" s="799"/>
      <c r="I495" s="800"/>
      <c r="J495" s="191"/>
      <c r="K495" s="191"/>
      <c r="L495" s="191"/>
      <c r="M495" s="799"/>
      <c r="N495" s="800"/>
      <c r="O495" s="191"/>
      <c r="P495" s="191"/>
      <c r="Q495" s="191"/>
      <c r="AJ495" s="359"/>
      <c r="AK495" s="359"/>
      <c r="AL495" s="359"/>
      <c r="AM495" s="359"/>
      <c r="AN495" s="359"/>
      <c r="AO495" s="359"/>
      <c r="AP495" s="359"/>
      <c r="AQ495" s="359"/>
      <c r="AR495" s="359"/>
      <c r="AS495" s="359"/>
      <c r="AT495" s="359"/>
      <c r="AU495" s="359"/>
      <c r="AV495" s="359"/>
      <c r="AW495" s="359"/>
      <c r="AX495" s="359"/>
      <c r="AY495" s="359"/>
      <c r="AZ495" s="359"/>
      <c r="BA495" s="361"/>
      <c r="BB495" s="438"/>
      <c r="BC495" s="361"/>
      <c r="BD495" s="361"/>
      <c r="BE495" s="361"/>
      <c r="BF495" s="361"/>
      <c r="BG495" s="361"/>
      <c r="BH495" s="361"/>
      <c r="BI495" s="361"/>
      <c r="BJ495" s="361"/>
      <c r="BK495" s="361"/>
      <c r="BL495" s="361"/>
      <c r="BM495" s="361"/>
      <c r="BN495" s="361"/>
      <c r="BO495" s="361"/>
      <c r="BP495" s="361"/>
      <c r="BQ495" s="361"/>
      <c r="BR495" s="361"/>
      <c r="BS495" s="361"/>
      <c r="BT495" s="361"/>
      <c r="BU495" s="361"/>
      <c r="BV495" s="361"/>
      <c r="BW495" s="361"/>
      <c r="BX495" s="361"/>
      <c r="BY495" s="361"/>
      <c r="BZ495" s="362"/>
      <c r="CA495" s="362"/>
      <c r="CB495" s="362"/>
      <c r="CC495" s="362"/>
      <c r="CD495" s="362"/>
      <c r="CE495" s="362"/>
      <c r="CF495" s="362"/>
      <c r="CG495" s="362"/>
      <c r="CH495" s="362"/>
      <c r="CI495" s="362"/>
      <c r="CJ495" s="362"/>
      <c r="CK495" s="362"/>
      <c r="CL495" s="362"/>
      <c r="CM495" s="362"/>
      <c r="CN495" s="362"/>
      <c r="CO495" s="362"/>
      <c r="CP495" s="362"/>
      <c r="CQ495" s="362"/>
      <c r="CR495" s="362"/>
      <c r="CS495" s="362"/>
      <c r="CT495" s="362"/>
      <c r="CU495" s="362"/>
      <c r="CV495" s="362"/>
      <c r="CW495" s="362"/>
      <c r="CX495" s="362"/>
      <c r="CY495" s="362"/>
      <c r="CZ495" s="362"/>
    </row>
    <row r="496" s="366" customFormat="true" ht="25.15" customHeight="true" x14ac:dyDescent="0.2">
      <c r="C496" s="799"/>
      <c r="D496" s="800"/>
      <c r="E496" s="191"/>
      <c r="F496" s="191"/>
      <c r="G496" s="191"/>
      <c r="H496" s="799"/>
      <c r="I496" s="800"/>
      <c r="J496" s="191"/>
      <c r="K496" s="191"/>
      <c r="L496" s="191"/>
      <c r="M496" s="799"/>
      <c r="N496" s="800"/>
      <c r="O496" s="191"/>
      <c r="P496" s="191"/>
      <c r="Q496" s="191"/>
      <c r="AJ496" s="359"/>
      <c r="AK496" s="359"/>
      <c r="AL496" s="359"/>
      <c r="AM496" s="359"/>
      <c r="AN496" s="359"/>
      <c r="AO496" s="359"/>
      <c r="AP496" s="359"/>
      <c r="AQ496" s="359"/>
      <c r="AR496" s="359"/>
      <c r="AS496" s="359"/>
      <c r="AT496" s="359"/>
      <c r="AU496" s="359"/>
      <c r="AV496" s="359"/>
      <c r="AW496" s="359"/>
      <c r="AX496" s="359"/>
      <c r="AY496" s="359"/>
      <c r="AZ496" s="359"/>
      <c r="BA496" s="361"/>
      <c r="BB496" s="438"/>
      <c r="BC496" s="361"/>
      <c r="BD496" s="361"/>
      <c r="BE496" s="361"/>
      <c r="BF496" s="361"/>
      <c r="BG496" s="361"/>
      <c r="BH496" s="361"/>
      <c r="BI496" s="361"/>
      <c r="BJ496" s="361"/>
      <c r="BK496" s="361"/>
      <c r="BL496" s="361"/>
      <c r="BM496" s="361"/>
      <c r="BN496" s="361"/>
      <c r="BO496" s="361"/>
      <c r="BP496" s="361"/>
      <c r="BQ496" s="361"/>
      <c r="BR496" s="361"/>
      <c r="BS496" s="361"/>
      <c r="BT496" s="361"/>
      <c r="BU496" s="361"/>
      <c r="BV496" s="361"/>
      <c r="BW496" s="361"/>
      <c r="BX496" s="361"/>
      <c r="BY496" s="361"/>
      <c r="BZ496" s="362"/>
      <c r="CA496" s="362"/>
      <c r="CB496" s="362"/>
      <c r="CC496" s="362"/>
      <c r="CD496" s="362"/>
      <c r="CE496" s="362"/>
      <c r="CF496" s="362"/>
      <c r="CG496" s="362"/>
      <c r="CH496" s="362"/>
      <c r="CI496" s="362"/>
      <c r="CJ496" s="362"/>
      <c r="CK496" s="362"/>
      <c r="CL496" s="362"/>
      <c r="CM496" s="362"/>
      <c r="CN496" s="362"/>
      <c r="CO496" s="362"/>
      <c r="CP496" s="362"/>
      <c r="CQ496" s="362"/>
      <c r="CR496" s="362"/>
      <c r="CS496" s="362"/>
      <c r="CT496" s="362"/>
      <c r="CU496" s="362"/>
      <c r="CV496" s="362"/>
      <c r="CW496" s="362"/>
      <c r="CX496" s="362"/>
      <c r="CY496" s="362"/>
      <c r="CZ496" s="362"/>
    </row>
    <row r="497" s="366" customFormat="true" ht="25.15" customHeight="true" x14ac:dyDescent="0.2">
      <c r="C497" s="799"/>
      <c r="D497" s="800"/>
      <c r="E497" s="191"/>
      <c r="F497" s="191"/>
      <c r="G497" s="191"/>
      <c r="H497" s="799"/>
      <c r="I497" s="800"/>
      <c r="J497" s="191"/>
      <c r="K497" s="191"/>
      <c r="L497" s="191"/>
      <c r="M497" s="799"/>
      <c r="N497" s="800"/>
      <c r="O497" s="191"/>
      <c r="P497" s="191"/>
      <c r="Q497" s="191"/>
      <c r="AJ497" s="359"/>
      <c r="AK497" s="359"/>
      <c r="AL497" s="359"/>
      <c r="AM497" s="359"/>
      <c r="AN497" s="359"/>
      <c r="AO497" s="359"/>
      <c r="AP497" s="359"/>
      <c r="AQ497" s="359"/>
      <c r="AR497" s="359"/>
      <c r="AS497" s="359"/>
      <c r="AT497" s="359"/>
      <c r="AU497" s="359"/>
      <c r="AV497" s="359"/>
      <c r="AW497" s="359"/>
      <c r="AX497" s="359"/>
      <c r="AY497" s="359"/>
      <c r="AZ497" s="359"/>
      <c r="BA497" s="361"/>
      <c r="BB497" s="438"/>
      <c r="BC497" s="361"/>
      <c r="BD497" s="361"/>
      <c r="BE497" s="361"/>
      <c r="BF497" s="361"/>
      <c r="BG497" s="361"/>
      <c r="BH497" s="361"/>
      <c r="BI497" s="361"/>
      <c r="BJ497" s="361"/>
      <c r="BK497" s="361"/>
      <c r="BL497" s="361"/>
      <c r="BM497" s="361"/>
      <c r="BN497" s="361"/>
      <c r="BO497" s="361"/>
      <c r="BP497" s="361"/>
      <c r="BQ497" s="361"/>
      <c r="BR497" s="361"/>
      <c r="BS497" s="361"/>
      <c r="BT497" s="361"/>
      <c r="BU497" s="361"/>
      <c r="BV497" s="361"/>
      <c r="BW497" s="361"/>
      <c r="BX497" s="361"/>
      <c r="BY497" s="361"/>
      <c r="BZ497" s="362"/>
      <c r="CA497" s="362"/>
      <c r="CB497" s="362"/>
      <c r="CC497" s="362"/>
      <c r="CD497" s="362"/>
      <c r="CE497" s="362"/>
      <c r="CF497" s="362"/>
      <c r="CG497" s="362"/>
      <c r="CH497" s="362"/>
      <c r="CI497" s="362"/>
      <c r="CJ497" s="362"/>
      <c r="CK497" s="362"/>
      <c r="CL497" s="362"/>
      <c r="CM497" s="362"/>
      <c r="CN497" s="362"/>
      <c r="CO497" s="362"/>
      <c r="CP497" s="362"/>
      <c r="CQ497" s="362"/>
      <c r="CR497" s="362"/>
      <c r="CS497" s="362"/>
      <c r="CT497" s="362"/>
      <c r="CU497" s="362"/>
      <c r="CV497" s="362"/>
      <c r="CW497" s="362"/>
      <c r="CX497" s="362"/>
      <c r="CY497" s="362"/>
      <c r="CZ497" s="362"/>
    </row>
    <row r="498" s="366" customFormat="true" ht="25.15" customHeight="true" x14ac:dyDescent="0.2">
      <c r="C498" s="799"/>
      <c r="D498" s="800"/>
      <c r="E498" s="191"/>
      <c r="F498" s="191"/>
      <c r="G498" s="191"/>
      <c r="H498" s="799"/>
      <c r="I498" s="800"/>
      <c r="J498" s="191"/>
      <c r="K498" s="191"/>
      <c r="L498" s="191"/>
      <c r="M498" s="799"/>
      <c r="N498" s="800"/>
      <c r="O498" s="191"/>
      <c r="P498" s="191"/>
      <c r="Q498" s="191"/>
      <c r="AJ498" s="359"/>
      <c r="AK498" s="359"/>
      <c r="AL498" s="359"/>
      <c r="AM498" s="359"/>
      <c r="AN498" s="359"/>
      <c r="AO498" s="359"/>
      <c r="AP498" s="359"/>
      <c r="AQ498" s="359"/>
      <c r="AR498" s="359"/>
      <c r="AS498" s="359"/>
      <c r="AT498" s="359"/>
      <c r="AU498" s="359"/>
      <c r="AV498" s="359"/>
      <c r="AW498" s="359"/>
      <c r="AX498" s="359"/>
      <c r="AY498" s="359"/>
      <c r="AZ498" s="359"/>
      <c r="BA498" s="361"/>
      <c r="BB498" s="438"/>
      <c r="BC498" s="361"/>
      <c r="BD498" s="361"/>
      <c r="BE498" s="361"/>
      <c r="BF498" s="361"/>
      <c r="BG498" s="361"/>
      <c r="BH498" s="361"/>
      <c r="BI498" s="361"/>
      <c r="BJ498" s="361"/>
      <c r="BK498" s="361"/>
      <c r="BL498" s="361"/>
      <c r="BM498" s="361"/>
      <c r="BN498" s="361"/>
      <c r="BO498" s="361"/>
      <c r="BP498" s="361"/>
      <c r="BQ498" s="361"/>
      <c r="BR498" s="361"/>
      <c r="BS498" s="361"/>
      <c r="BT498" s="361"/>
      <c r="BU498" s="361"/>
      <c r="BV498" s="361"/>
      <c r="BW498" s="361"/>
      <c r="BX498" s="361"/>
      <c r="BY498" s="361"/>
      <c r="BZ498" s="362"/>
      <c r="CA498" s="362"/>
      <c r="CB498" s="362"/>
      <c r="CC498" s="362"/>
      <c r="CD498" s="362"/>
      <c r="CE498" s="362"/>
      <c r="CF498" s="362"/>
      <c r="CG498" s="362"/>
      <c r="CH498" s="362"/>
      <c r="CI498" s="362"/>
      <c r="CJ498" s="362"/>
      <c r="CK498" s="362"/>
      <c r="CL498" s="362"/>
      <c r="CM498" s="362"/>
      <c r="CN498" s="362"/>
      <c r="CO498" s="362"/>
      <c r="CP498" s="362"/>
      <c r="CQ498" s="362"/>
      <c r="CR498" s="362"/>
      <c r="CS498" s="362"/>
      <c r="CT498" s="362"/>
      <c r="CU498" s="362"/>
      <c r="CV498" s="362"/>
      <c r="CW498" s="362"/>
      <c r="CX498" s="362"/>
      <c r="CY498" s="362"/>
      <c r="CZ498" s="362"/>
    </row>
    <row r="499" s="366" customFormat="true" ht="25.15" customHeight="true" x14ac:dyDescent="0.2">
      <c r="C499" s="799"/>
      <c r="D499" s="800"/>
      <c r="E499" s="191"/>
      <c r="F499" s="191"/>
      <c r="G499" s="191"/>
      <c r="H499" s="799"/>
      <c r="I499" s="800"/>
      <c r="J499" s="191"/>
      <c r="K499" s="191"/>
      <c r="L499" s="191"/>
      <c r="M499" s="799"/>
      <c r="N499" s="800"/>
      <c r="O499" s="191"/>
      <c r="P499" s="191"/>
      <c r="Q499" s="191"/>
      <c r="AJ499" s="359"/>
      <c r="AK499" s="359"/>
      <c r="AL499" s="359"/>
      <c r="AM499" s="359"/>
      <c r="AN499" s="359"/>
      <c r="AO499" s="359"/>
      <c r="AP499" s="359"/>
      <c r="AQ499" s="359"/>
      <c r="AR499" s="359"/>
      <c r="AS499" s="359"/>
      <c r="AT499" s="359"/>
      <c r="AU499" s="359"/>
      <c r="AV499" s="359"/>
      <c r="AW499" s="359"/>
      <c r="AX499" s="359"/>
      <c r="AY499" s="359"/>
      <c r="AZ499" s="359"/>
      <c r="BA499" s="361"/>
      <c r="BB499" s="438"/>
      <c r="BC499" s="361"/>
      <c r="BD499" s="361"/>
      <c r="BE499" s="361"/>
      <c r="BF499" s="361"/>
      <c r="BG499" s="361"/>
      <c r="BH499" s="361"/>
      <c r="BI499" s="361"/>
      <c r="BJ499" s="361"/>
      <c r="BK499" s="361"/>
      <c r="BL499" s="361"/>
      <c r="BM499" s="361"/>
      <c r="BN499" s="361"/>
      <c r="BO499" s="361"/>
      <c r="BP499" s="361"/>
      <c r="BQ499" s="361"/>
      <c r="BR499" s="361"/>
      <c r="BS499" s="361"/>
      <c r="BT499" s="361"/>
      <c r="BU499" s="361"/>
      <c r="BV499" s="361"/>
      <c r="BW499" s="361"/>
      <c r="BX499" s="361"/>
      <c r="BY499" s="361"/>
      <c r="BZ499" s="362"/>
      <c r="CA499" s="362"/>
      <c r="CB499" s="362"/>
      <c r="CC499" s="362"/>
      <c r="CD499" s="362"/>
      <c r="CE499" s="362"/>
      <c r="CF499" s="362"/>
      <c r="CG499" s="362"/>
      <c r="CH499" s="362"/>
      <c r="CI499" s="362"/>
      <c r="CJ499" s="362"/>
      <c r="CK499" s="362"/>
      <c r="CL499" s="362"/>
      <c r="CM499" s="362"/>
      <c r="CN499" s="362"/>
      <c r="CO499" s="362"/>
      <c r="CP499" s="362"/>
      <c r="CQ499" s="362"/>
      <c r="CR499" s="362"/>
      <c r="CS499" s="362"/>
      <c r="CT499" s="362"/>
      <c r="CU499" s="362"/>
      <c r="CV499" s="362"/>
      <c r="CW499" s="362"/>
      <c r="CX499" s="362"/>
      <c r="CY499" s="362"/>
      <c r="CZ499" s="362"/>
    </row>
    <row r="500" s="366" customFormat="true" ht="25.15" customHeight="true" x14ac:dyDescent="0.2">
      <c r="C500" s="799"/>
      <c r="D500" s="800"/>
      <c r="E500" s="191"/>
      <c r="F500" s="191"/>
      <c r="G500" s="191"/>
      <c r="H500" s="799"/>
      <c r="I500" s="800"/>
      <c r="J500" s="191"/>
      <c r="K500" s="191"/>
      <c r="L500" s="191"/>
      <c r="M500" s="799"/>
      <c r="N500" s="800"/>
      <c r="O500" s="191"/>
      <c r="P500" s="191"/>
      <c r="Q500" s="191"/>
      <c r="AJ500" s="359"/>
      <c r="AK500" s="359"/>
      <c r="AL500" s="359"/>
      <c r="AM500" s="359"/>
      <c r="AN500" s="359"/>
      <c r="AO500" s="359"/>
      <c r="AP500" s="359"/>
      <c r="AQ500" s="359"/>
      <c r="AR500" s="359"/>
      <c r="AS500" s="359"/>
      <c r="AT500" s="359"/>
      <c r="AU500" s="359"/>
      <c r="AV500" s="359"/>
      <c r="AW500" s="359"/>
      <c r="AX500" s="359"/>
      <c r="AY500" s="359"/>
      <c r="AZ500" s="359"/>
      <c r="BA500" s="361"/>
      <c r="BB500" s="438"/>
      <c r="BC500" s="361"/>
      <c r="BD500" s="361"/>
      <c r="BE500" s="361"/>
      <c r="BF500" s="361"/>
      <c r="BG500" s="361"/>
      <c r="BH500" s="361"/>
      <c r="BI500" s="361"/>
      <c r="BJ500" s="361"/>
      <c r="BK500" s="361"/>
      <c r="BL500" s="361"/>
      <c r="BM500" s="361"/>
      <c r="BN500" s="361"/>
      <c r="BO500" s="361"/>
      <c r="BP500" s="361"/>
      <c r="BQ500" s="361"/>
      <c r="BR500" s="361"/>
      <c r="BS500" s="361"/>
      <c r="BT500" s="361"/>
      <c r="BU500" s="361"/>
      <c r="BV500" s="361"/>
      <c r="BW500" s="361"/>
      <c r="BX500" s="361"/>
      <c r="BY500" s="361"/>
      <c r="BZ500" s="362"/>
      <c r="CA500" s="362"/>
      <c r="CB500" s="362"/>
      <c r="CC500" s="362"/>
      <c r="CD500" s="362"/>
      <c r="CE500" s="362"/>
      <c r="CF500" s="362"/>
      <c r="CG500" s="362"/>
      <c r="CH500" s="362"/>
      <c r="CI500" s="362"/>
      <c r="CJ500" s="362"/>
      <c r="CK500" s="362"/>
      <c r="CL500" s="362"/>
      <c r="CM500" s="362"/>
      <c r="CN500" s="362"/>
      <c r="CO500" s="362"/>
      <c r="CP500" s="362"/>
      <c r="CQ500" s="362"/>
      <c r="CR500" s="362"/>
      <c r="CS500" s="362"/>
      <c r="CT500" s="362"/>
      <c r="CU500" s="362"/>
      <c r="CV500" s="362"/>
      <c r="CW500" s="362"/>
      <c r="CX500" s="362"/>
      <c r="CY500" s="362"/>
      <c r="CZ500" s="362"/>
    </row>
    <row r="501" s="366" customFormat="true" ht="25.15" customHeight="true" x14ac:dyDescent="0.2">
      <c r="C501" s="799"/>
      <c r="D501" s="800"/>
      <c r="E501" s="191"/>
      <c r="F501" s="191"/>
      <c r="G501" s="191"/>
      <c r="H501" s="799"/>
      <c r="I501" s="800"/>
      <c r="J501" s="191"/>
      <c r="K501" s="191"/>
      <c r="L501" s="191"/>
      <c r="M501" s="799"/>
      <c r="N501" s="800"/>
      <c r="O501" s="191"/>
      <c r="P501" s="191"/>
      <c r="Q501" s="191"/>
      <c r="AJ501" s="359"/>
      <c r="AK501" s="359"/>
      <c r="AL501" s="359"/>
      <c r="AM501" s="359"/>
      <c r="AN501" s="359"/>
      <c r="AO501" s="359"/>
      <c r="AP501" s="359"/>
      <c r="AQ501" s="359"/>
      <c r="AR501" s="359"/>
      <c r="AS501" s="359"/>
      <c r="AT501" s="359"/>
      <c r="AU501" s="359"/>
      <c r="AV501" s="359"/>
      <c r="AW501" s="359"/>
      <c r="AX501" s="359"/>
      <c r="AY501" s="359"/>
      <c r="AZ501" s="359"/>
      <c r="BA501" s="361"/>
      <c r="BB501" s="438"/>
      <c r="BC501" s="361"/>
      <c r="BD501" s="361"/>
      <c r="BE501" s="361"/>
      <c r="BF501" s="361"/>
      <c r="BG501" s="361"/>
      <c r="BH501" s="361"/>
      <c r="BI501" s="361"/>
      <c r="BJ501" s="361"/>
      <c r="BK501" s="361"/>
      <c r="BL501" s="361"/>
      <c r="BM501" s="361"/>
      <c r="BN501" s="361"/>
      <c r="BO501" s="361"/>
      <c r="BP501" s="361"/>
      <c r="BQ501" s="361"/>
      <c r="BR501" s="361"/>
      <c r="BS501" s="361"/>
      <c r="BT501" s="361"/>
      <c r="BU501" s="361"/>
      <c r="BV501" s="361"/>
      <c r="BW501" s="361"/>
      <c r="BX501" s="361"/>
      <c r="BY501" s="361"/>
      <c r="BZ501" s="362"/>
      <c r="CA501" s="362"/>
      <c r="CB501" s="362"/>
      <c r="CC501" s="362"/>
      <c r="CD501" s="362"/>
      <c r="CE501" s="362"/>
      <c r="CF501" s="362"/>
      <c r="CG501" s="362"/>
      <c r="CH501" s="362"/>
      <c r="CI501" s="362"/>
      <c r="CJ501" s="362"/>
      <c r="CK501" s="362"/>
      <c r="CL501" s="362"/>
      <c r="CM501" s="362"/>
      <c r="CN501" s="362"/>
      <c r="CO501" s="362"/>
      <c r="CP501" s="362"/>
      <c r="CQ501" s="362"/>
      <c r="CR501" s="362"/>
      <c r="CS501" s="362"/>
      <c r="CT501" s="362"/>
      <c r="CU501" s="362"/>
      <c r="CV501" s="362"/>
      <c r="CW501" s="362"/>
      <c r="CX501" s="362"/>
      <c r="CY501" s="362"/>
      <c r="CZ501" s="362"/>
    </row>
    <row r="502" s="366" customFormat="true" ht="25.15" customHeight="true" x14ac:dyDescent="0.2">
      <c r="C502" s="799"/>
      <c r="D502" s="800"/>
      <c r="E502" s="191"/>
      <c r="F502" s="191"/>
      <c r="G502" s="191"/>
      <c r="H502" s="799"/>
      <c r="I502" s="800"/>
      <c r="J502" s="191"/>
      <c r="K502" s="191"/>
      <c r="L502" s="191"/>
      <c r="M502" s="799"/>
      <c r="N502" s="800"/>
      <c r="O502" s="191"/>
      <c r="P502" s="191"/>
      <c r="Q502" s="191"/>
      <c r="AJ502" s="359"/>
      <c r="AK502" s="359"/>
      <c r="AL502" s="359"/>
      <c r="AM502" s="359"/>
      <c r="AN502" s="359"/>
      <c r="AO502" s="359"/>
      <c r="AP502" s="359"/>
      <c r="AQ502" s="359"/>
      <c r="AR502" s="359"/>
      <c r="AS502" s="359"/>
      <c r="AT502" s="359"/>
      <c r="AU502" s="359"/>
      <c r="AV502" s="359"/>
      <c r="AW502" s="359"/>
      <c r="AX502" s="359"/>
      <c r="AY502" s="359"/>
      <c r="AZ502" s="359"/>
      <c r="BA502" s="361"/>
      <c r="BB502" s="438"/>
      <c r="BC502" s="361"/>
      <c r="BD502" s="361"/>
      <c r="BE502" s="361"/>
      <c r="BF502" s="361"/>
      <c r="BG502" s="361"/>
      <c r="BH502" s="361"/>
      <c r="BI502" s="361"/>
      <c r="BJ502" s="361"/>
      <c r="BK502" s="361"/>
      <c r="BL502" s="361"/>
      <c r="BM502" s="361"/>
      <c r="BN502" s="361"/>
      <c r="BO502" s="361"/>
      <c r="BP502" s="361"/>
      <c r="BQ502" s="361"/>
      <c r="BR502" s="361"/>
      <c r="BS502" s="361"/>
      <c r="BT502" s="361"/>
      <c r="BU502" s="361"/>
      <c r="BV502" s="361"/>
      <c r="BW502" s="361"/>
      <c r="BX502" s="361"/>
      <c r="BY502" s="361"/>
      <c r="BZ502" s="362"/>
      <c r="CA502" s="362"/>
      <c r="CB502" s="362"/>
      <c r="CC502" s="362"/>
      <c r="CD502" s="362"/>
      <c r="CE502" s="362"/>
      <c r="CF502" s="362"/>
      <c r="CG502" s="362"/>
      <c r="CH502" s="362"/>
      <c r="CI502" s="362"/>
      <c r="CJ502" s="362"/>
      <c r="CK502" s="362"/>
      <c r="CL502" s="362"/>
      <c r="CM502" s="362"/>
      <c r="CN502" s="362"/>
      <c r="CO502" s="362"/>
      <c r="CP502" s="362"/>
      <c r="CQ502" s="362"/>
      <c r="CR502" s="362"/>
      <c r="CS502" s="362"/>
      <c r="CT502" s="362"/>
      <c r="CU502" s="362"/>
      <c r="CV502" s="362"/>
      <c r="CW502" s="362"/>
      <c r="CX502" s="362"/>
      <c r="CY502" s="362"/>
      <c r="CZ502" s="362"/>
    </row>
    <row r="503" s="366" customFormat="true" ht="25.15" customHeight="true" x14ac:dyDescent="0.2">
      <c r="C503" s="799"/>
      <c r="D503" s="800"/>
      <c r="E503" s="191"/>
      <c r="F503" s="191"/>
      <c r="G503" s="191"/>
      <c r="H503" s="799"/>
      <c r="I503" s="800"/>
      <c r="J503" s="191"/>
      <c r="K503" s="191"/>
      <c r="L503" s="191"/>
      <c r="M503" s="799"/>
      <c r="N503" s="800"/>
      <c r="O503" s="191"/>
      <c r="P503" s="191"/>
      <c r="Q503" s="191"/>
      <c r="AJ503" s="359"/>
      <c r="AK503" s="359"/>
      <c r="AL503" s="359"/>
      <c r="AM503" s="359"/>
      <c r="AN503" s="359"/>
      <c r="AO503" s="359"/>
      <c r="AP503" s="359"/>
      <c r="AQ503" s="359"/>
      <c r="AR503" s="359"/>
      <c r="AS503" s="359"/>
      <c r="AT503" s="359"/>
      <c r="AU503" s="359"/>
      <c r="AV503" s="359"/>
      <c r="AW503" s="359"/>
      <c r="AX503" s="359"/>
      <c r="AY503" s="359"/>
      <c r="AZ503" s="359"/>
      <c r="BA503" s="361"/>
      <c r="BB503" s="438"/>
      <c r="BC503" s="361"/>
      <c r="BD503" s="361"/>
      <c r="BE503" s="361"/>
      <c r="BF503" s="361"/>
      <c r="BG503" s="361"/>
      <c r="BH503" s="361"/>
      <c r="BI503" s="361"/>
      <c r="BJ503" s="361"/>
      <c r="BK503" s="361"/>
      <c r="BL503" s="361"/>
      <c r="BM503" s="361"/>
      <c r="BN503" s="361"/>
      <c r="BO503" s="361"/>
      <c r="BP503" s="361"/>
      <c r="BQ503" s="361"/>
      <c r="BR503" s="361"/>
      <c r="BS503" s="361"/>
      <c r="BT503" s="361"/>
      <c r="BU503" s="361"/>
      <c r="BV503" s="361"/>
      <c r="BW503" s="361"/>
      <c r="BX503" s="361"/>
      <c r="BY503" s="361"/>
      <c r="BZ503" s="362"/>
      <c r="CA503" s="362"/>
      <c r="CB503" s="362"/>
      <c r="CC503" s="362"/>
      <c r="CD503" s="362"/>
      <c r="CE503" s="362"/>
      <c r="CF503" s="362"/>
      <c r="CG503" s="362"/>
      <c r="CH503" s="362"/>
      <c r="CI503" s="362"/>
      <c r="CJ503" s="362"/>
      <c r="CK503" s="362"/>
      <c r="CL503" s="362"/>
      <c r="CM503" s="362"/>
      <c r="CN503" s="362"/>
      <c r="CO503" s="362"/>
      <c r="CP503" s="362"/>
      <c r="CQ503" s="362"/>
      <c r="CR503" s="362"/>
      <c r="CS503" s="362"/>
      <c r="CT503" s="362"/>
      <c r="CU503" s="362"/>
      <c r="CV503" s="362"/>
      <c r="CW503" s="362"/>
      <c r="CX503" s="362"/>
      <c r="CY503" s="362"/>
      <c r="CZ503" s="362"/>
    </row>
    <row r="504" s="366" customFormat="true" ht="25.15" customHeight="true" x14ac:dyDescent="0.2">
      <c r="C504" s="799"/>
      <c r="D504" s="800"/>
      <c r="E504" s="191"/>
      <c r="F504" s="191"/>
      <c r="G504" s="191"/>
      <c r="H504" s="799"/>
      <c r="I504" s="800"/>
      <c r="J504" s="191"/>
      <c r="K504" s="191"/>
      <c r="L504" s="191"/>
      <c r="M504" s="799"/>
      <c r="N504" s="800"/>
      <c r="O504" s="191"/>
      <c r="P504" s="191"/>
      <c r="Q504" s="191"/>
      <c r="AJ504" s="359"/>
      <c r="AK504" s="359"/>
      <c r="AL504" s="359"/>
      <c r="AM504" s="359"/>
      <c r="AN504" s="359"/>
      <c r="AO504" s="359"/>
      <c r="AP504" s="359"/>
      <c r="AQ504" s="359"/>
      <c r="AR504" s="359"/>
      <c r="AS504" s="359"/>
      <c r="AT504" s="359"/>
      <c r="AU504" s="359"/>
      <c r="AV504" s="359"/>
      <c r="AW504" s="359"/>
      <c r="AX504" s="359"/>
      <c r="AY504" s="359"/>
      <c r="AZ504" s="359"/>
      <c r="BA504" s="361"/>
      <c r="BB504" s="438"/>
      <c r="BC504" s="361"/>
      <c r="BD504" s="361"/>
      <c r="BE504" s="361"/>
      <c r="BF504" s="361"/>
      <c r="BG504" s="361"/>
      <c r="BH504" s="361"/>
      <c r="BI504" s="361"/>
      <c r="BJ504" s="361"/>
      <c r="BK504" s="361"/>
      <c r="BL504" s="361"/>
      <c r="BM504" s="361"/>
      <c r="BN504" s="361"/>
      <c r="BO504" s="361"/>
      <c r="BP504" s="361"/>
      <c r="BQ504" s="361"/>
      <c r="BR504" s="361"/>
      <c r="BS504" s="361"/>
      <c r="BT504" s="361"/>
      <c r="BU504" s="361"/>
      <c r="BV504" s="361"/>
      <c r="BW504" s="361"/>
      <c r="BX504" s="361"/>
      <c r="BY504" s="361"/>
      <c r="BZ504" s="362"/>
      <c r="CA504" s="362"/>
      <c r="CB504" s="362"/>
      <c r="CC504" s="362"/>
      <c r="CD504" s="362"/>
      <c r="CE504" s="362"/>
      <c r="CF504" s="362"/>
      <c r="CG504" s="362"/>
      <c r="CH504" s="362"/>
      <c r="CI504" s="362"/>
      <c r="CJ504" s="362"/>
      <c r="CK504" s="362"/>
      <c r="CL504" s="362"/>
      <c r="CM504" s="362"/>
      <c r="CN504" s="362"/>
      <c r="CO504" s="362"/>
      <c r="CP504" s="362"/>
      <c r="CQ504" s="362"/>
      <c r="CR504" s="362"/>
      <c r="CS504" s="362"/>
      <c r="CT504" s="362"/>
      <c r="CU504" s="362"/>
      <c r="CV504" s="362"/>
      <c r="CW504" s="362"/>
      <c r="CX504" s="362"/>
      <c r="CY504" s="362"/>
      <c r="CZ504" s="362"/>
    </row>
    <row r="505" s="366" customFormat="true" ht="25.15" customHeight="true" x14ac:dyDescent="0.2">
      <c r="C505" s="799"/>
      <c r="D505" s="800"/>
      <c r="E505" s="191"/>
      <c r="F505" s="191"/>
      <c r="G505" s="191"/>
      <c r="H505" s="799"/>
      <c r="I505" s="800"/>
      <c r="J505" s="191"/>
      <c r="K505" s="191"/>
      <c r="L505" s="191"/>
      <c r="M505" s="799"/>
      <c r="N505" s="800"/>
      <c r="O505" s="191"/>
      <c r="P505" s="191"/>
      <c r="Q505" s="191"/>
      <c r="AJ505" s="359"/>
      <c r="AK505" s="359"/>
      <c r="AL505" s="359"/>
      <c r="AM505" s="359"/>
      <c r="AN505" s="359"/>
      <c r="AO505" s="359"/>
      <c r="AP505" s="359"/>
      <c r="AQ505" s="359"/>
      <c r="AR505" s="359"/>
      <c r="AS505" s="359"/>
      <c r="AT505" s="359"/>
      <c r="AU505" s="359"/>
      <c r="AV505" s="359"/>
      <c r="AW505" s="359"/>
      <c r="AX505" s="359"/>
      <c r="AY505" s="359"/>
      <c r="AZ505" s="359"/>
      <c r="BA505" s="361"/>
      <c r="BB505" s="438"/>
      <c r="BC505" s="361"/>
      <c r="BD505" s="361"/>
      <c r="BE505" s="361"/>
      <c r="BF505" s="361"/>
      <c r="BG505" s="361"/>
      <c r="BH505" s="361"/>
      <c r="BI505" s="361"/>
      <c r="BJ505" s="361"/>
      <c r="BK505" s="361"/>
      <c r="BL505" s="361"/>
      <c r="BM505" s="361"/>
      <c r="BN505" s="361"/>
      <c r="BO505" s="361"/>
      <c r="BP505" s="361"/>
      <c r="BQ505" s="361"/>
      <c r="BR505" s="361"/>
      <c r="BS505" s="361"/>
      <c r="BT505" s="361"/>
      <c r="BU505" s="361"/>
      <c r="BV505" s="361"/>
      <c r="BW505" s="361"/>
      <c r="BX505" s="361"/>
      <c r="BY505" s="361"/>
      <c r="BZ505" s="362"/>
      <c r="CA505" s="362"/>
      <c r="CB505" s="362"/>
      <c r="CC505" s="362"/>
      <c r="CD505" s="362"/>
      <c r="CE505" s="362"/>
      <c r="CF505" s="362"/>
      <c r="CG505" s="362"/>
      <c r="CH505" s="362"/>
      <c r="CI505" s="362"/>
      <c r="CJ505" s="362"/>
      <c r="CK505" s="362"/>
      <c r="CL505" s="362"/>
      <c r="CM505" s="362"/>
      <c r="CN505" s="362"/>
      <c r="CO505" s="362"/>
      <c r="CP505" s="362"/>
      <c r="CQ505" s="362"/>
      <c r="CR505" s="362"/>
      <c r="CS505" s="362"/>
      <c r="CT505" s="362"/>
      <c r="CU505" s="362"/>
      <c r="CV505" s="362"/>
      <c r="CW505" s="362"/>
      <c r="CX505" s="362"/>
      <c r="CY505" s="362"/>
      <c r="CZ505" s="362"/>
    </row>
    <row r="506" s="366" customFormat="true" ht="25.15" customHeight="true" x14ac:dyDescent="0.2">
      <c r="C506" s="799"/>
      <c r="D506" s="800"/>
      <c r="E506" s="191"/>
      <c r="F506" s="191"/>
      <c r="G506" s="191"/>
      <c r="H506" s="799"/>
      <c r="I506" s="800"/>
      <c r="J506" s="191"/>
      <c r="K506" s="191"/>
      <c r="L506" s="191"/>
      <c r="M506" s="799"/>
      <c r="N506" s="800"/>
      <c r="O506" s="191"/>
      <c r="P506" s="191"/>
      <c r="Q506" s="191"/>
      <c r="AJ506" s="359"/>
      <c r="AK506" s="359"/>
      <c r="AL506" s="359"/>
      <c r="AM506" s="359"/>
      <c r="AN506" s="359"/>
      <c r="AO506" s="359"/>
      <c r="AP506" s="359"/>
      <c r="AQ506" s="359"/>
      <c r="AR506" s="359"/>
      <c r="AS506" s="359"/>
      <c r="AT506" s="359"/>
      <c r="AU506" s="359"/>
      <c r="AV506" s="359"/>
      <c r="AW506" s="359"/>
      <c r="AX506" s="359"/>
      <c r="AY506" s="359"/>
      <c r="AZ506" s="359"/>
      <c r="BA506" s="361"/>
      <c r="BB506" s="438"/>
      <c r="BC506" s="361"/>
      <c r="BD506" s="361"/>
      <c r="BE506" s="361"/>
      <c r="BF506" s="361"/>
      <c r="BG506" s="361"/>
      <c r="BH506" s="361"/>
      <c r="BI506" s="361"/>
      <c r="BJ506" s="361"/>
      <c r="BK506" s="361"/>
      <c r="BL506" s="361"/>
      <c r="BM506" s="361"/>
      <c r="BN506" s="361"/>
      <c r="BO506" s="361"/>
      <c r="BP506" s="361"/>
      <c r="BQ506" s="361"/>
      <c r="BR506" s="361"/>
      <c r="BS506" s="361"/>
      <c r="BT506" s="361"/>
      <c r="BU506" s="361"/>
      <c r="BV506" s="361"/>
      <c r="BW506" s="361"/>
      <c r="BX506" s="361"/>
      <c r="BY506" s="361"/>
      <c r="BZ506" s="362"/>
      <c r="CA506" s="362"/>
      <c r="CB506" s="362"/>
      <c r="CC506" s="362"/>
      <c r="CD506" s="362"/>
      <c r="CE506" s="362"/>
      <c r="CF506" s="362"/>
      <c r="CG506" s="362"/>
      <c r="CH506" s="362"/>
      <c r="CI506" s="362"/>
      <c r="CJ506" s="362"/>
      <c r="CK506" s="362"/>
      <c r="CL506" s="362"/>
      <c r="CM506" s="362"/>
      <c r="CN506" s="362"/>
      <c r="CO506" s="362"/>
      <c r="CP506" s="362"/>
      <c r="CQ506" s="362"/>
      <c r="CR506" s="362"/>
      <c r="CS506" s="362"/>
      <c r="CT506" s="362"/>
      <c r="CU506" s="362"/>
      <c r="CV506" s="362"/>
      <c r="CW506" s="362"/>
      <c r="CX506" s="362"/>
      <c r="CY506" s="362"/>
      <c r="CZ506" s="362"/>
    </row>
    <row r="507" s="366" customFormat="true" ht="25.15" customHeight="true" x14ac:dyDescent="0.2">
      <c r="C507" s="799"/>
      <c r="D507" s="800"/>
      <c r="E507" s="191"/>
      <c r="F507" s="191"/>
      <c r="G507" s="191"/>
      <c r="H507" s="799"/>
      <c r="I507" s="800"/>
      <c r="J507" s="191"/>
      <c r="K507" s="191"/>
      <c r="L507" s="191"/>
      <c r="M507" s="799"/>
      <c r="N507" s="800"/>
      <c r="O507" s="191"/>
      <c r="P507" s="191"/>
      <c r="Q507" s="191"/>
      <c r="AJ507" s="359"/>
      <c r="AK507" s="359"/>
      <c r="AL507" s="359"/>
      <c r="AM507" s="359"/>
      <c r="AN507" s="359"/>
      <c r="AO507" s="359"/>
      <c r="AP507" s="359"/>
      <c r="AQ507" s="359"/>
      <c r="AR507" s="359"/>
      <c r="AS507" s="359"/>
      <c r="AT507" s="359"/>
      <c r="AU507" s="359"/>
      <c r="AV507" s="359"/>
      <c r="AW507" s="359"/>
      <c r="AX507" s="359"/>
      <c r="AY507" s="359"/>
      <c r="AZ507" s="359"/>
      <c r="BA507" s="361"/>
      <c r="BB507" s="438"/>
      <c r="BC507" s="361"/>
      <c r="BD507" s="361"/>
      <c r="BE507" s="361"/>
      <c r="BF507" s="361"/>
      <c r="BG507" s="361"/>
      <c r="BH507" s="361"/>
      <c r="BI507" s="361"/>
      <c r="BJ507" s="361"/>
      <c r="BK507" s="361"/>
      <c r="BL507" s="361"/>
      <c r="BM507" s="361"/>
      <c r="BN507" s="361"/>
      <c r="BO507" s="361"/>
      <c r="BP507" s="361"/>
      <c r="BQ507" s="361"/>
      <c r="BR507" s="361"/>
      <c r="BS507" s="361"/>
      <c r="BT507" s="361"/>
      <c r="BU507" s="361"/>
      <c r="BV507" s="361"/>
      <c r="BW507" s="361"/>
      <c r="BX507" s="361"/>
      <c r="BY507" s="361"/>
      <c r="BZ507" s="362"/>
      <c r="CA507" s="362"/>
      <c r="CB507" s="362"/>
      <c r="CC507" s="362"/>
      <c r="CD507" s="362"/>
      <c r="CE507" s="362"/>
      <c r="CF507" s="362"/>
      <c r="CG507" s="362"/>
      <c r="CH507" s="362"/>
      <c r="CI507" s="362"/>
      <c r="CJ507" s="362"/>
      <c r="CK507" s="362"/>
      <c r="CL507" s="362"/>
      <c r="CM507" s="362"/>
      <c r="CN507" s="362"/>
      <c r="CO507" s="362"/>
      <c r="CP507" s="362"/>
      <c r="CQ507" s="362"/>
      <c r="CR507" s="362"/>
      <c r="CS507" s="362"/>
      <c r="CT507" s="362"/>
      <c r="CU507" s="362"/>
      <c r="CV507" s="362"/>
      <c r="CW507" s="362"/>
      <c r="CX507" s="362"/>
      <c r="CY507" s="362"/>
      <c r="CZ507" s="362"/>
    </row>
    <row r="508" s="366" customFormat="true" ht="25.15" customHeight="true" x14ac:dyDescent="0.2">
      <c r="C508" s="799"/>
      <c r="D508" s="800"/>
      <c r="E508" s="191"/>
      <c r="F508" s="191"/>
      <c r="G508" s="191"/>
      <c r="H508" s="799"/>
      <c r="I508" s="800"/>
      <c r="J508" s="191"/>
      <c r="K508" s="191"/>
      <c r="L508" s="191"/>
      <c r="M508" s="799"/>
      <c r="N508" s="800"/>
      <c r="O508" s="191"/>
      <c r="P508" s="191"/>
      <c r="Q508" s="191"/>
      <c r="AJ508" s="359"/>
      <c r="AK508" s="359"/>
      <c r="AL508" s="359"/>
      <c r="AM508" s="359"/>
      <c r="AN508" s="359"/>
      <c r="AO508" s="359"/>
      <c r="AP508" s="359"/>
      <c r="AQ508" s="359"/>
      <c r="AR508" s="359"/>
      <c r="AS508" s="359"/>
      <c r="AT508" s="359"/>
      <c r="AU508" s="359"/>
      <c r="AV508" s="359"/>
      <c r="AW508" s="359"/>
      <c r="AX508" s="359"/>
      <c r="AY508" s="359"/>
      <c r="AZ508" s="359"/>
      <c r="BA508" s="361"/>
      <c r="BB508" s="438"/>
      <c r="BC508" s="361"/>
      <c r="BD508" s="361"/>
      <c r="BE508" s="361"/>
      <c r="BF508" s="361"/>
      <c r="BG508" s="361"/>
      <c r="BH508" s="361"/>
      <c r="BI508" s="361"/>
      <c r="BJ508" s="361"/>
      <c r="BK508" s="361"/>
      <c r="BL508" s="361"/>
      <c r="BM508" s="361"/>
      <c r="BN508" s="361"/>
      <c r="BO508" s="361"/>
      <c r="BP508" s="361"/>
      <c r="BQ508" s="361"/>
      <c r="BR508" s="361"/>
      <c r="BS508" s="361"/>
      <c r="BT508" s="361"/>
      <c r="BU508" s="361"/>
      <c r="BV508" s="361"/>
      <c r="BW508" s="361"/>
      <c r="BX508" s="361"/>
      <c r="BY508" s="361"/>
      <c r="BZ508" s="362"/>
      <c r="CA508" s="362"/>
      <c r="CB508" s="362"/>
      <c r="CC508" s="362"/>
      <c r="CD508" s="362"/>
      <c r="CE508" s="362"/>
      <c r="CF508" s="362"/>
      <c r="CG508" s="362"/>
      <c r="CH508" s="362"/>
      <c r="CI508" s="362"/>
      <c r="CJ508" s="362"/>
      <c r="CK508" s="362"/>
      <c r="CL508" s="362"/>
      <c r="CM508" s="362"/>
      <c r="CN508" s="362"/>
      <c r="CO508" s="362"/>
      <c r="CP508" s="362"/>
      <c r="CQ508" s="362"/>
      <c r="CR508" s="362"/>
      <c r="CS508" s="362"/>
      <c r="CT508" s="362"/>
      <c r="CU508" s="362"/>
      <c r="CV508" s="362"/>
      <c r="CW508" s="362"/>
      <c r="CX508" s="362"/>
      <c r="CY508" s="362"/>
      <c r="CZ508" s="362"/>
    </row>
    <row r="509" s="366" customFormat="true" ht="25.15" customHeight="true" x14ac:dyDescent="0.2">
      <c r="C509" s="799"/>
      <c r="D509" s="800"/>
      <c r="E509" s="191"/>
      <c r="F509" s="191"/>
      <c r="G509" s="191"/>
      <c r="H509" s="799"/>
      <c r="I509" s="800"/>
      <c r="J509" s="191"/>
      <c r="K509" s="191"/>
      <c r="L509" s="191"/>
      <c r="M509" s="799"/>
      <c r="N509" s="800"/>
      <c r="O509" s="191"/>
      <c r="P509" s="191"/>
      <c r="Q509" s="191"/>
      <c r="AJ509" s="359"/>
      <c r="AK509" s="359"/>
      <c r="AL509" s="359"/>
      <c r="AM509" s="359"/>
      <c r="AN509" s="359"/>
      <c r="AO509" s="359"/>
      <c r="AP509" s="359"/>
      <c r="AQ509" s="359"/>
      <c r="AR509" s="359"/>
      <c r="AS509" s="359"/>
      <c r="AT509" s="359"/>
      <c r="AU509" s="359"/>
      <c r="AV509" s="359"/>
      <c r="AW509" s="359"/>
      <c r="AX509" s="359"/>
      <c r="AY509" s="359"/>
      <c r="AZ509" s="359"/>
      <c r="BA509" s="361"/>
      <c r="BB509" s="438"/>
      <c r="BC509" s="361"/>
      <c r="BD509" s="361"/>
      <c r="BE509" s="361"/>
      <c r="BF509" s="361"/>
      <c r="BG509" s="361"/>
      <c r="BH509" s="361"/>
      <c r="BI509" s="361"/>
      <c r="BJ509" s="361"/>
      <c r="BK509" s="361"/>
      <c r="BL509" s="361"/>
      <c r="BM509" s="361"/>
      <c r="BN509" s="361"/>
      <c r="BO509" s="361"/>
      <c r="BP509" s="361"/>
      <c r="BQ509" s="361"/>
      <c r="BR509" s="361"/>
      <c r="BS509" s="361"/>
      <c r="BT509" s="361"/>
      <c r="BU509" s="361"/>
      <c r="BV509" s="361"/>
      <c r="BW509" s="361"/>
      <c r="BX509" s="361"/>
      <c r="BY509" s="361"/>
      <c r="BZ509" s="362"/>
      <c r="CA509" s="362"/>
      <c r="CB509" s="362"/>
      <c r="CC509" s="362"/>
      <c r="CD509" s="362"/>
      <c r="CE509" s="362"/>
      <c r="CF509" s="362"/>
      <c r="CG509" s="362"/>
      <c r="CH509" s="362"/>
      <c r="CI509" s="362"/>
      <c r="CJ509" s="362"/>
      <c r="CK509" s="362"/>
      <c r="CL509" s="362"/>
      <c r="CM509" s="362"/>
      <c r="CN509" s="362"/>
      <c r="CO509" s="362"/>
      <c r="CP509" s="362"/>
      <c r="CQ509" s="362"/>
      <c r="CR509" s="362"/>
      <c r="CS509" s="362"/>
      <c r="CT509" s="362"/>
      <c r="CU509" s="362"/>
      <c r="CV509" s="362"/>
      <c r="CW509" s="362"/>
      <c r="CX509" s="362"/>
      <c r="CY509" s="362"/>
      <c r="CZ509" s="362"/>
    </row>
    <row r="510" s="366" customFormat="true" ht="25.15" customHeight="true" x14ac:dyDescent="0.2">
      <c r="C510" s="799"/>
      <c r="D510" s="800"/>
      <c r="E510" s="191"/>
      <c r="F510" s="191"/>
      <c r="G510" s="191"/>
      <c r="H510" s="799"/>
      <c r="I510" s="800"/>
      <c r="J510" s="191"/>
      <c r="K510" s="191"/>
      <c r="L510" s="191"/>
      <c r="M510" s="799"/>
      <c r="N510" s="800"/>
      <c r="O510" s="191"/>
      <c r="P510" s="191"/>
      <c r="Q510" s="191"/>
      <c r="AJ510" s="359"/>
      <c r="AK510" s="359"/>
      <c r="AL510" s="359"/>
      <c r="AM510" s="359"/>
      <c r="AN510" s="359"/>
      <c r="AO510" s="359"/>
      <c r="AP510" s="359"/>
      <c r="AQ510" s="359"/>
      <c r="AR510" s="359"/>
      <c r="AS510" s="359"/>
      <c r="AT510" s="359"/>
      <c r="AU510" s="359"/>
      <c r="AV510" s="359"/>
      <c r="AW510" s="359"/>
      <c r="AX510" s="359"/>
      <c r="AY510" s="359"/>
      <c r="AZ510" s="359"/>
      <c r="BA510" s="361"/>
      <c r="BB510" s="438"/>
      <c r="BC510" s="361"/>
      <c r="BD510" s="361"/>
      <c r="BE510" s="361"/>
      <c r="BF510" s="361"/>
      <c r="BG510" s="361"/>
      <c r="BH510" s="361"/>
      <c r="BI510" s="361"/>
      <c r="BJ510" s="361"/>
      <c r="BK510" s="361"/>
      <c r="BL510" s="361"/>
      <c r="BM510" s="361"/>
      <c r="BN510" s="361"/>
      <c r="BO510" s="361"/>
      <c r="BP510" s="361"/>
      <c r="BQ510" s="361"/>
      <c r="BR510" s="361"/>
      <c r="BS510" s="361"/>
      <c r="BT510" s="361"/>
      <c r="BU510" s="361"/>
      <c r="BV510" s="361"/>
      <c r="BW510" s="361"/>
      <c r="BX510" s="361"/>
      <c r="BY510" s="361"/>
      <c r="BZ510" s="362"/>
      <c r="CA510" s="362"/>
      <c r="CB510" s="362"/>
      <c r="CC510" s="362"/>
      <c r="CD510" s="362"/>
      <c r="CE510" s="362"/>
      <c r="CF510" s="362"/>
      <c r="CG510" s="362"/>
      <c r="CH510" s="362"/>
      <c r="CI510" s="362"/>
      <c r="CJ510" s="362"/>
      <c r="CK510" s="362"/>
      <c r="CL510" s="362"/>
      <c r="CM510" s="362"/>
      <c r="CN510" s="362"/>
      <c r="CO510" s="362"/>
      <c r="CP510" s="362"/>
      <c r="CQ510" s="362"/>
      <c r="CR510" s="362"/>
      <c r="CS510" s="362"/>
      <c r="CT510" s="362"/>
      <c r="CU510" s="362"/>
      <c r="CV510" s="362"/>
      <c r="CW510" s="362"/>
      <c r="CX510" s="362"/>
      <c r="CY510" s="362"/>
      <c r="CZ510" s="362"/>
    </row>
    <row r="511" s="366" customFormat="true" ht="25.15" customHeight="true" x14ac:dyDescent="0.2">
      <c r="C511" s="799"/>
      <c r="D511" s="800"/>
      <c r="E511" s="191"/>
      <c r="F511" s="191"/>
      <c r="G511" s="191"/>
      <c r="H511" s="799"/>
      <c r="I511" s="800"/>
      <c r="J511" s="191"/>
      <c r="K511" s="191"/>
      <c r="L511" s="191"/>
      <c r="M511" s="799"/>
      <c r="N511" s="800"/>
      <c r="O511" s="191"/>
      <c r="P511" s="191"/>
      <c r="Q511" s="191"/>
      <c r="AJ511" s="359"/>
      <c r="AK511" s="359"/>
      <c r="AL511" s="359"/>
      <c r="AM511" s="359"/>
      <c r="AN511" s="359"/>
      <c r="AO511" s="359"/>
      <c r="AP511" s="359"/>
      <c r="AQ511" s="359"/>
      <c r="AR511" s="359"/>
      <c r="AS511" s="359"/>
      <c r="AT511" s="359"/>
      <c r="AU511" s="359"/>
      <c r="AV511" s="359"/>
      <c r="AW511" s="359"/>
      <c r="AX511" s="359"/>
      <c r="AY511" s="359"/>
      <c r="AZ511" s="359"/>
      <c r="BA511" s="361"/>
      <c r="BB511" s="438"/>
      <c r="BC511" s="361"/>
      <c r="BD511" s="361"/>
      <c r="BE511" s="361"/>
      <c r="BF511" s="361"/>
      <c r="BG511" s="361"/>
      <c r="BH511" s="361"/>
      <c r="BI511" s="361"/>
      <c r="BJ511" s="361"/>
      <c r="BK511" s="361"/>
      <c r="BL511" s="361"/>
      <c r="BM511" s="361"/>
      <c r="BN511" s="361"/>
      <c r="BO511" s="361"/>
      <c r="BP511" s="361"/>
      <c r="BQ511" s="361"/>
      <c r="BR511" s="361"/>
      <c r="BS511" s="361"/>
      <c r="BT511" s="361"/>
      <c r="BU511" s="361"/>
      <c r="BV511" s="361"/>
      <c r="BW511" s="361"/>
      <c r="BX511" s="361"/>
      <c r="BY511" s="361"/>
      <c r="BZ511" s="362"/>
      <c r="CA511" s="362"/>
      <c r="CB511" s="362"/>
      <c r="CC511" s="362"/>
      <c r="CD511" s="362"/>
      <c r="CE511" s="362"/>
      <c r="CF511" s="362"/>
      <c r="CG511" s="362"/>
      <c r="CH511" s="362"/>
      <c r="CI511" s="362"/>
      <c r="CJ511" s="362"/>
      <c r="CK511" s="362"/>
      <c r="CL511" s="362"/>
      <c r="CM511" s="362"/>
      <c r="CN511" s="362"/>
      <c r="CO511" s="362"/>
      <c r="CP511" s="362"/>
      <c r="CQ511" s="362"/>
      <c r="CR511" s="362"/>
      <c r="CS511" s="362"/>
      <c r="CT511" s="362"/>
      <c r="CU511" s="362"/>
      <c r="CV511" s="362"/>
      <c r="CW511" s="362"/>
      <c r="CX511" s="362"/>
      <c r="CY511" s="362"/>
      <c r="CZ511" s="362"/>
    </row>
    <row r="512" s="366" customFormat="true" ht="25.15" customHeight="true" x14ac:dyDescent="0.2">
      <c r="C512" s="799"/>
      <c r="D512" s="800"/>
      <c r="E512" s="191"/>
      <c r="F512" s="191"/>
      <c r="G512" s="191"/>
      <c r="H512" s="799"/>
      <c r="I512" s="800"/>
      <c r="J512" s="191"/>
      <c r="K512" s="191"/>
      <c r="L512" s="191"/>
      <c r="M512" s="799"/>
      <c r="N512" s="800"/>
      <c r="O512" s="191"/>
      <c r="P512" s="191"/>
      <c r="Q512" s="191"/>
      <c r="AJ512" s="359"/>
      <c r="AK512" s="359"/>
      <c r="AL512" s="359"/>
      <c r="AM512" s="359"/>
      <c r="AN512" s="359"/>
      <c r="AO512" s="359"/>
      <c r="AP512" s="359"/>
      <c r="AQ512" s="359"/>
      <c r="AR512" s="359"/>
      <c r="AS512" s="359"/>
      <c r="AT512" s="359"/>
      <c r="AU512" s="359"/>
      <c r="AV512" s="359"/>
      <c r="AW512" s="359"/>
      <c r="AX512" s="359"/>
      <c r="AY512" s="359"/>
      <c r="AZ512" s="359"/>
      <c r="BA512" s="361"/>
      <c r="BB512" s="438"/>
      <c r="BC512" s="361"/>
      <c r="BD512" s="361"/>
      <c r="BE512" s="361"/>
      <c r="BF512" s="361"/>
      <c r="BG512" s="361"/>
      <c r="BH512" s="361"/>
      <c r="BI512" s="361"/>
      <c r="BJ512" s="361"/>
      <c r="BK512" s="361"/>
      <c r="BL512" s="361"/>
      <c r="BM512" s="361"/>
      <c r="BN512" s="361"/>
      <c r="BO512" s="361"/>
      <c r="BP512" s="361"/>
      <c r="BQ512" s="361"/>
      <c r="BR512" s="361"/>
      <c r="BS512" s="361"/>
      <c r="BT512" s="361"/>
      <c r="BU512" s="361"/>
      <c r="BV512" s="361"/>
      <c r="BW512" s="361"/>
      <c r="BX512" s="361"/>
      <c r="BY512" s="361"/>
      <c r="BZ512" s="362"/>
      <c r="CA512" s="362"/>
      <c r="CB512" s="362"/>
      <c r="CC512" s="362"/>
      <c r="CD512" s="362"/>
      <c r="CE512" s="362"/>
      <c r="CF512" s="362"/>
      <c r="CG512" s="362"/>
      <c r="CH512" s="362"/>
      <c r="CI512" s="362"/>
      <c r="CJ512" s="362"/>
      <c r="CK512" s="362"/>
      <c r="CL512" s="362"/>
      <c r="CM512" s="362"/>
      <c r="CN512" s="362"/>
      <c r="CO512" s="362"/>
      <c r="CP512" s="362"/>
      <c r="CQ512" s="362"/>
      <c r="CR512" s="362"/>
      <c r="CS512" s="362"/>
      <c r="CT512" s="362"/>
      <c r="CU512" s="362"/>
      <c r="CV512" s="362"/>
      <c r="CW512" s="362"/>
      <c r="CX512" s="362"/>
      <c r="CY512" s="362"/>
      <c r="CZ512" s="362"/>
    </row>
    <row r="513" s="366" customFormat="true" ht="25.15" customHeight="true" x14ac:dyDescent="0.2">
      <c r="C513" s="799"/>
      <c r="D513" s="800"/>
      <c r="E513" s="191"/>
      <c r="F513" s="191"/>
      <c r="G513" s="191"/>
      <c r="H513" s="799"/>
      <c r="I513" s="800"/>
      <c r="J513" s="191"/>
      <c r="K513" s="191"/>
      <c r="L513" s="191"/>
      <c r="M513" s="799"/>
      <c r="N513" s="800"/>
      <c r="O513" s="191"/>
      <c r="P513" s="191"/>
      <c r="Q513" s="191"/>
      <c r="AJ513" s="359"/>
      <c r="AK513" s="359"/>
      <c r="AL513" s="359"/>
      <c r="AM513" s="359"/>
      <c r="AN513" s="359"/>
      <c r="AO513" s="359"/>
      <c r="AP513" s="359"/>
      <c r="AQ513" s="359"/>
      <c r="AR513" s="359"/>
      <c r="AS513" s="359"/>
      <c r="AT513" s="359"/>
      <c r="AU513" s="359"/>
      <c r="AV513" s="359"/>
      <c r="AW513" s="359"/>
      <c r="AX513" s="359"/>
      <c r="AY513" s="359"/>
      <c r="AZ513" s="359"/>
      <c r="BA513" s="361"/>
      <c r="BB513" s="438"/>
      <c r="BC513" s="361"/>
      <c r="BD513" s="361"/>
      <c r="BE513" s="361"/>
      <c r="BF513" s="361"/>
      <c r="BG513" s="361"/>
      <c r="BH513" s="361"/>
      <c r="BI513" s="361"/>
      <c r="BJ513" s="361"/>
      <c r="BK513" s="361"/>
      <c r="BL513" s="361"/>
      <c r="BM513" s="361"/>
      <c r="BN513" s="361"/>
      <c r="BO513" s="361"/>
      <c r="BP513" s="361"/>
      <c r="BQ513" s="361"/>
      <c r="BR513" s="361"/>
      <c r="BS513" s="361"/>
      <c r="BT513" s="361"/>
      <c r="BU513" s="361"/>
      <c r="BV513" s="361"/>
      <c r="BW513" s="361"/>
      <c r="BX513" s="361"/>
      <c r="BY513" s="361"/>
      <c r="BZ513" s="362"/>
      <c r="CA513" s="362"/>
      <c r="CB513" s="362"/>
      <c r="CC513" s="362"/>
      <c r="CD513" s="362"/>
      <c r="CE513" s="362"/>
      <c r="CF513" s="362"/>
      <c r="CG513" s="362"/>
      <c r="CH513" s="362"/>
      <c r="CI513" s="362"/>
      <c r="CJ513" s="362"/>
      <c r="CK513" s="362"/>
      <c r="CL513" s="362"/>
      <c r="CM513" s="362"/>
      <c r="CN513" s="362"/>
      <c r="CO513" s="362"/>
      <c r="CP513" s="362"/>
      <c r="CQ513" s="362"/>
      <c r="CR513" s="362"/>
      <c r="CS513" s="362"/>
      <c r="CT513" s="362"/>
      <c r="CU513" s="362"/>
      <c r="CV513" s="362"/>
      <c r="CW513" s="362"/>
      <c r="CX513" s="362"/>
      <c r="CY513" s="362"/>
      <c r="CZ513" s="362"/>
    </row>
    <row r="514" s="366" customFormat="true" ht="25.15" customHeight="true" x14ac:dyDescent="0.2">
      <c r="C514" s="799"/>
      <c r="D514" s="800"/>
      <c r="E514" s="191"/>
      <c r="F514" s="191"/>
      <c r="G514" s="191"/>
      <c r="H514" s="799"/>
      <c r="I514" s="800"/>
      <c r="J514" s="191"/>
      <c r="K514" s="191"/>
      <c r="L514" s="191"/>
      <c r="M514" s="799"/>
      <c r="N514" s="800"/>
      <c r="O514" s="191"/>
      <c r="P514" s="191"/>
      <c r="Q514" s="191"/>
      <c r="AJ514" s="359"/>
      <c r="AK514" s="359"/>
      <c r="AL514" s="359"/>
      <c r="AM514" s="359"/>
      <c r="AN514" s="359"/>
      <c r="AO514" s="359"/>
      <c r="AP514" s="359"/>
      <c r="AQ514" s="359"/>
      <c r="AR514" s="359"/>
      <c r="AS514" s="359"/>
      <c r="AT514" s="359"/>
      <c r="AU514" s="359"/>
      <c r="AV514" s="359"/>
      <c r="AW514" s="359"/>
      <c r="AX514" s="359"/>
      <c r="AY514" s="359"/>
      <c r="AZ514" s="359"/>
      <c r="BA514" s="361"/>
      <c r="BB514" s="438"/>
      <c r="BC514" s="361"/>
      <c r="BD514" s="361"/>
      <c r="BE514" s="361"/>
      <c r="BF514" s="361"/>
      <c r="BG514" s="361"/>
      <c r="BH514" s="361"/>
      <c r="BI514" s="361"/>
      <c r="BJ514" s="361"/>
      <c r="BK514" s="361"/>
      <c r="BL514" s="361"/>
      <c r="BM514" s="361"/>
      <c r="BN514" s="361"/>
      <c r="BO514" s="361"/>
      <c r="BP514" s="361"/>
      <c r="BQ514" s="361"/>
      <c r="BR514" s="361"/>
      <c r="BS514" s="361"/>
      <c r="BT514" s="361"/>
      <c r="BU514" s="361"/>
      <c r="BV514" s="361"/>
      <c r="BW514" s="361"/>
      <c r="BX514" s="361"/>
      <c r="BY514" s="361"/>
      <c r="BZ514" s="362"/>
      <c r="CA514" s="362"/>
      <c r="CB514" s="362"/>
      <c r="CC514" s="362"/>
      <c r="CD514" s="362"/>
      <c r="CE514" s="362"/>
      <c r="CF514" s="362"/>
      <c r="CG514" s="362"/>
      <c r="CH514" s="362"/>
      <c r="CI514" s="362"/>
      <c r="CJ514" s="362"/>
      <c r="CK514" s="362"/>
      <c r="CL514" s="362"/>
      <c r="CM514" s="362"/>
      <c r="CN514" s="362"/>
      <c r="CO514" s="362"/>
      <c r="CP514" s="362"/>
      <c r="CQ514" s="362"/>
      <c r="CR514" s="362"/>
      <c r="CS514" s="362"/>
      <c r="CT514" s="362"/>
      <c r="CU514" s="362"/>
      <c r="CV514" s="362"/>
      <c r="CW514" s="362"/>
      <c r="CX514" s="362"/>
      <c r="CY514" s="362"/>
      <c r="CZ514" s="362"/>
    </row>
    <row r="515" s="366" customFormat="true" ht="25.15" customHeight="true" x14ac:dyDescent="0.2">
      <c r="C515" s="799"/>
      <c r="D515" s="800"/>
      <c r="E515" s="191"/>
      <c r="F515" s="191"/>
      <c r="G515" s="191"/>
      <c r="H515" s="799"/>
      <c r="I515" s="800"/>
      <c r="J515" s="191"/>
      <c r="K515" s="191"/>
      <c r="L515" s="191"/>
      <c r="M515" s="799"/>
      <c r="N515" s="800"/>
      <c r="O515" s="191"/>
      <c r="P515" s="191"/>
      <c r="Q515" s="191"/>
      <c r="AJ515" s="359"/>
      <c r="AK515" s="359"/>
      <c r="AL515" s="359"/>
      <c r="AM515" s="359"/>
      <c r="AN515" s="359"/>
      <c r="AO515" s="359"/>
      <c r="AP515" s="359"/>
      <c r="AQ515" s="359"/>
      <c r="AR515" s="359"/>
      <c r="AS515" s="359"/>
      <c r="AT515" s="359"/>
      <c r="AU515" s="359"/>
      <c r="AV515" s="359"/>
      <c r="AW515" s="359"/>
      <c r="AX515" s="359"/>
      <c r="AY515" s="359"/>
      <c r="AZ515" s="359"/>
      <c r="BA515" s="361"/>
      <c r="BB515" s="438"/>
      <c r="BC515" s="361"/>
      <c r="BD515" s="361"/>
      <c r="BE515" s="361"/>
      <c r="BF515" s="361"/>
      <c r="BG515" s="361"/>
      <c r="BH515" s="361"/>
      <c r="BI515" s="361"/>
      <c r="BJ515" s="361"/>
      <c r="BK515" s="361"/>
      <c r="BL515" s="361"/>
      <c r="BM515" s="361"/>
      <c r="BN515" s="361"/>
      <c r="BO515" s="361"/>
      <c r="BP515" s="361"/>
      <c r="BQ515" s="361"/>
      <c r="BR515" s="361"/>
      <c r="BS515" s="361"/>
      <c r="BT515" s="361"/>
      <c r="BU515" s="361"/>
      <c r="BV515" s="361"/>
      <c r="BW515" s="361"/>
      <c r="BX515" s="361"/>
      <c r="BY515" s="361"/>
      <c r="BZ515" s="362"/>
      <c r="CA515" s="362"/>
      <c r="CB515" s="362"/>
      <c r="CC515" s="362"/>
      <c r="CD515" s="362"/>
      <c r="CE515" s="362"/>
      <c r="CF515" s="362"/>
      <c r="CG515" s="362"/>
      <c r="CH515" s="362"/>
      <c r="CI515" s="362"/>
      <c r="CJ515" s="362"/>
      <c r="CK515" s="362"/>
      <c r="CL515" s="362"/>
      <c r="CM515" s="362"/>
      <c r="CN515" s="362"/>
      <c r="CO515" s="362"/>
      <c r="CP515" s="362"/>
      <c r="CQ515" s="362"/>
      <c r="CR515" s="362"/>
      <c r="CS515" s="362"/>
      <c r="CT515" s="362"/>
      <c r="CU515" s="362"/>
      <c r="CV515" s="362"/>
      <c r="CW515" s="362"/>
      <c r="CX515" s="362"/>
      <c r="CY515" s="362"/>
      <c r="CZ515" s="362"/>
    </row>
    <row r="516" s="366" customFormat="true" ht="25.15" customHeight="true" x14ac:dyDescent="0.2">
      <c r="C516" s="799"/>
      <c r="D516" s="800"/>
      <c r="E516" s="191"/>
      <c r="F516" s="191"/>
      <c r="G516" s="191"/>
      <c r="H516" s="799"/>
      <c r="I516" s="800"/>
      <c r="J516" s="191"/>
      <c r="K516" s="191"/>
      <c r="L516" s="191"/>
      <c r="M516" s="799"/>
      <c r="N516" s="800"/>
      <c r="O516" s="191"/>
      <c r="P516" s="191"/>
      <c r="Q516" s="191"/>
      <c r="AJ516" s="359"/>
      <c r="AK516" s="359"/>
      <c r="AL516" s="359"/>
      <c r="AM516" s="359"/>
      <c r="AN516" s="359"/>
      <c r="AO516" s="359"/>
      <c r="AP516" s="359"/>
      <c r="AQ516" s="359"/>
      <c r="AR516" s="359"/>
      <c r="AS516" s="359"/>
      <c r="AT516" s="359"/>
      <c r="AU516" s="359"/>
      <c r="AV516" s="359"/>
      <c r="AW516" s="359"/>
      <c r="AX516" s="359"/>
      <c r="AY516" s="359"/>
      <c r="AZ516" s="359"/>
      <c r="BA516" s="361"/>
      <c r="BB516" s="438"/>
      <c r="BC516" s="361"/>
      <c r="BD516" s="361"/>
      <c r="BE516" s="361"/>
      <c r="BF516" s="361"/>
      <c r="BG516" s="361"/>
      <c r="BH516" s="361"/>
      <c r="BI516" s="361"/>
      <c r="BJ516" s="361"/>
      <c r="BK516" s="361"/>
      <c r="BL516" s="361"/>
      <c r="BM516" s="361"/>
      <c r="BN516" s="361"/>
      <c r="BO516" s="361"/>
      <c r="BP516" s="361"/>
      <c r="BQ516" s="361"/>
      <c r="BR516" s="361"/>
      <c r="BS516" s="361"/>
      <c r="BT516" s="361"/>
      <c r="BU516" s="361"/>
      <c r="BV516" s="361"/>
      <c r="BW516" s="361"/>
      <c r="BX516" s="361"/>
      <c r="BY516" s="361"/>
      <c r="BZ516" s="362"/>
      <c r="CA516" s="362"/>
      <c r="CB516" s="362"/>
      <c r="CC516" s="362"/>
      <c r="CD516" s="362"/>
      <c r="CE516" s="362"/>
      <c r="CF516" s="362"/>
      <c r="CG516" s="362"/>
      <c r="CH516" s="362"/>
      <c r="CI516" s="362"/>
      <c r="CJ516" s="362"/>
      <c r="CK516" s="362"/>
      <c r="CL516" s="362"/>
      <c r="CM516" s="362"/>
      <c r="CN516" s="362"/>
      <c r="CO516" s="362"/>
      <c r="CP516" s="362"/>
      <c r="CQ516" s="362"/>
      <c r="CR516" s="362"/>
      <c r="CS516" s="362"/>
      <c r="CT516" s="362"/>
      <c r="CU516" s="362"/>
      <c r="CV516" s="362"/>
      <c r="CW516" s="362"/>
      <c r="CX516" s="362"/>
      <c r="CY516" s="362"/>
      <c r="CZ516" s="362"/>
    </row>
    <row r="517" s="366" customFormat="true" ht="25.15" customHeight="true" x14ac:dyDescent="0.2">
      <c r="C517" s="799"/>
      <c r="D517" s="800"/>
      <c r="E517" s="191"/>
      <c r="F517" s="191"/>
      <c r="G517" s="191"/>
      <c r="H517" s="799"/>
      <c r="I517" s="800"/>
      <c r="J517" s="191"/>
      <c r="K517" s="191"/>
      <c r="L517" s="191"/>
      <c r="M517" s="799"/>
      <c r="N517" s="800"/>
      <c r="O517" s="191"/>
      <c r="P517" s="191"/>
      <c r="Q517" s="191"/>
      <c r="AJ517" s="359"/>
      <c r="AK517" s="359"/>
      <c r="AL517" s="359"/>
      <c r="AM517" s="359"/>
      <c r="AN517" s="359"/>
      <c r="AO517" s="359"/>
      <c r="AP517" s="359"/>
      <c r="AQ517" s="359"/>
      <c r="AR517" s="359"/>
      <c r="AS517" s="359"/>
      <c r="AT517" s="359"/>
      <c r="AU517" s="359"/>
      <c r="AV517" s="359"/>
      <c r="AW517" s="359"/>
      <c r="AX517" s="359"/>
      <c r="AY517" s="359"/>
      <c r="AZ517" s="359"/>
      <c r="BA517" s="361"/>
      <c r="BB517" s="438"/>
      <c r="BC517" s="361"/>
      <c r="BD517" s="361"/>
      <c r="BE517" s="361"/>
      <c r="BF517" s="361"/>
      <c r="BG517" s="361"/>
      <c r="BH517" s="361"/>
      <c r="BI517" s="361"/>
      <c r="BJ517" s="361"/>
      <c r="BK517" s="361"/>
      <c r="BL517" s="361"/>
      <c r="BM517" s="361"/>
      <c r="BN517" s="361"/>
      <c r="BO517" s="361"/>
      <c r="BP517" s="361"/>
      <c r="BQ517" s="361"/>
      <c r="BR517" s="361"/>
      <c r="BS517" s="361"/>
      <c r="BT517" s="361"/>
      <c r="BU517" s="361"/>
      <c r="BV517" s="361"/>
      <c r="BW517" s="361"/>
      <c r="BX517" s="361"/>
      <c r="BY517" s="361"/>
      <c r="BZ517" s="362"/>
      <c r="CA517" s="362"/>
      <c r="CB517" s="362"/>
      <c r="CC517" s="362"/>
      <c r="CD517" s="362"/>
      <c r="CE517" s="362"/>
      <c r="CF517" s="362"/>
      <c r="CG517" s="362"/>
      <c r="CH517" s="362"/>
      <c r="CI517" s="362"/>
      <c r="CJ517" s="362"/>
      <c r="CK517" s="362"/>
      <c r="CL517" s="362"/>
      <c r="CM517" s="362"/>
      <c r="CN517" s="362"/>
      <c r="CO517" s="362"/>
      <c r="CP517" s="362"/>
      <c r="CQ517" s="362"/>
      <c r="CR517" s="362"/>
      <c r="CS517" s="362"/>
      <c r="CT517" s="362"/>
      <c r="CU517" s="362"/>
      <c r="CV517" s="362"/>
      <c r="CW517" s="362"/>
      <c r="CX517" s="362"/>
      <c r="CY517" s="362"/>
      <c r="CZ517" s="362"/>
    </row>
    <row r="518" s="366" customFormat="true" ht="25.15" customHeight="true" x14ac:dyDescent="0.2">
      <c r="C518" s="799"/>
      <c r="D518" s="800"/>
      <c r="E518" s="191"/>
      <c r="F518" s="191"/>
      <c r="G518" s="191"/>
      <c r="H518" s="799"/>
      <c r="I518" s="800"/>
      <c r="J518" s="191"/>
      <c r="K518" s="191"/>
      <c r="L518" s="191"/>
      <c r="M518" s="799"/>
      <c r="N518" s="800"/>
      <c r="O518" s="191"/>
      <c r="P518" s="191"/>
      <c r="Q518" s="191"/>
      <c r="AJ518" s="359"/>
      <c r="AK518" s="359"/>
      <c r="AL518" s="359"/>
      <c r="AM518" s="359"/>
      <c r="AN518" s="359"/>
      <c r="AO518" s="359"/>
      <c r="AP518" s="359"/>
      <c r="AQ518" s="359"/>
      <c r="AR518" s="359"/>
      <c r="AS518" s="359"/>
      <c r="AT518" s="359"/>
      <c r="AU518" s="359"/>
      <c r="AV518" s="359"/>
      <c r="AW518" s="359"/>
      <c r="AX518" s="359"/>
      <c r="AY518" s="359"/>
      <c r="AZ518" s="359"/>
      <c r="BA518" s="361"/>
      <c r="BB518" s="438"/>
      <c r="BC518" s="361"/>
      <c r="BD518" s="361"/>
      <c r="BE518" s="361"/>
      <c r="BF518" s="361"/>
      <c r="BG518" s="361"/>
      <c r="BH518" s="361"/>
      <c r="BI518" s="361"/>
      <c r="BJ518" s="361"/>
      <c r="BK518" s="361"/>
      <c r="BL518" s="361"/>
      <c r="BM518" s="361"/>
      <c r="BN518" s="361"/>
      <c r="BO518" s="361"/>
      <c r="BP518" s="361"/>
      <c r="BQ518" s="361"/>
      <c r="BR518" s="361"/>
      <c r="BS518" s="361"/>
      <c r="BT518" s="361"/>
      <c r="BU518" s="361"/>
      <c r="BV518" s="361"/>
      <c r="BW518" s="361"/>
      <c r="BX518" s="361"/>
      <c r="BY518" s="361"/>
      <c r="BZ518" s="362"/>
      <c r="CA518" s="362"/>
      <c r="CB518" s="362"/>
      <c r="CC518" s="362"/>
      <c r="CD518" s="362"/>
      <c r="CE518" s="362"/>
      <c r="CF518" s="362"/>
      <c r="CG518" s="362"/>
      <c r="CH518" s="362"/>
      <c r="CI518" s="362"/>
      <c r="CJ518" s="362"/>
      <c r="CK518" s="362"/>
      <c r="CL518" s="362"/>
      <c r="CM518" s="362"/>
      <c r="CN518" s="362"/>
      <c r="CO518" s="362"/>
      <c r="CP518" s="362"/>
      <c r="CQ518" s="362"/>
      <c r="CR518" s="362"/>
      <c r="CS518" s="362"/>
      <c r="CT518" s="362"/>
      <c r="CU518" s="362"/>
      <c r="CV518" s="362"/>
      <c r="CW518" s="362"/>
      <c r="CX518" s="362"/>
      <c r="CY518" s="362"/>
      <c r="CZ518" s="362"/>
    </row>
    <row r="519" s="366" customFormat="true" ht="25.15" customHeight="true" x14ac:dyDescent="0.2">
      <c r="C519" s="799"/>
      <c r="D519" s="800"/>
      <c r="E519" s="191"/>
      <c r="F519" s="191"/>
      <c r="G519" s="191"/>
      <c r="H519" s="799"/>
      <c r="I519" s="800"/>
      <c r="J519" s="191"/>
      <c r="K519" s="191"/>
      <c r="L519" s="191"/>
      <c r="M519" s="799"/>
      <c r="N519" s="800"/>
      <c r="O519" s="191"/>
      <c r="P519" s="191"/>
      <c r="Q519" s="191"/>
      <c r="AJ519" s="359"/>
      <c r="AK519" s="359"/>
      <c r="AL519" s="359"/>
      <c r="AM519" s="359"/>
      <c r="AN519" s="359"/>
      <c r="AO519" s="359"/>
      <c r="AP519" s="359"/>
      <c r="AQ519" s="359"/>
      <c r="AR519" s="359"/>
      <c r="AS519" s="359"/>
      <c r="AT519" s="359"/>
      <c r="AU519" s="359"/>
      <c r="AV519" s="359"/>
      <c r="AW519" s="359"/>
      <c r="AX519" s="359"/>
      <c r="AY519" s="359"/>
      <c r="AZ519" s="359"/>
      <c r="BA519" s="361"/>
      <c r="BB519" s="438"/>
      <c r="BC519" s="361"/>
      <c r="BD519" s="361"/>
      <c r="BE519" s="361"/>
      <c r="BF519" s="361"/>
      <c r="BG519" s="361"/>
      <c r="BH519" s="361"/>
      <c r="BI519" s="361"/>
      <c r="BJ519" s="361"/>
      <c r="BK519" s="361"/>
      <c r="BL519" s="361"/>
      <c r="BM519" s="361"/>
      <c r="BN519" s="361"/>
      <c r="BO519" s="361"/>
      <c r="BP519" s="361"/>
      <c r="BQ519" s="361"/>
      <c r="BR519" s="361"/>
      <c r="BS519" s="361"/>
      <c r="BT519" s="361"/>
      <c r="BU519" s="361"/>
      <c r="BV519" s="361"/>
      <c r="BW519" s="361"/>
      <c r="BX519" s="361"/>
      <c r="BY519" s="361"/>
      <c r="BZ519" s="362"/>
      <c r="CA519" s="362"/>
      <c r="CB519" s="362"/>
      <c r="CC519" s="362"/>
      <c r="CD519" s="362"/>
      <c r="CE519" s="362"/>
      <c r="CF519" s="362"/>
      <c r="CG519" s="362"/>
      <c r="CH519" s="362"/>
      <c r="CI519" s="362"/>
      <c r="CJ519" s="362"/>
      <c r="CK519" s="362"/>
      <c r="CL519" s="362"/>
      <c r="CM519" s="362"/>
      <c r="CN519" s="362"/>
      <c r="CO519" s="362"/>
      <c r="CP519" s="362"/>
      <c r="CQ519" s="362"/>
      <c r="CR519" s="362"/>
      <c r="CS519" s="362"/>
      <c r="CT519" s="362"/>
      <c r="CU519" s="362"/>
      <c r="CV519" s="362"/>
      <c r="CW519" s="362"/>
      <c r="CX519" s="362"/>
      <c r="CY519" s="362"/>
      <c r="CZ519" s="362"/>
    </row>
    <row r="520" s="366" customFormat="true" ht="25.15" customHeight="true" x14ac:dyDescent="0.2">
      <c r="C520" s="799"/>
      <c r="D520" s="800"/>
      <c r="E520" s="191"/>
      <c r="F520" s="191"/>
      <c r="G520" s="191"/>
      <c r="H520" s="799"/>
      <c r="I520" s="800"/>
      <c r="J520" s="191"/>
      <c r="K520" s="191"/>
      <c r="L520" s="191"/>
      <c r="M520" s="799"/>
      <c r="N520" s="800"/>
      <c r="O520" s="191"/>
      <c r="P520" s="191"/>
      <c r="Q520" s="191"/>
      <c r="AJ520" s="359"/>
      <c r="AK520" s="359"/>
      <c r="AL520" s="359"/>
      <c r="AM520" s="359"/>
      <c r="AN520" s="359"/>
      <c r="AO520" s="359"/>
      <c r="AP520" s="359"/>
      <c r="AQ520" s="359"/>
      <c r="AR520" s="359"/>
      <c r="AS520" s="359"/>
      <c r="AT520" s="359"/>
      <c r="AU520" s="359"/>
      <c r="AV520" s="359"/>
      <c r="AW520" s="359"/>
      <c r="AX520" s="359"/>
      <c r="AY520" s="359"/>
      <c r="AZ520" s="359"/>
      <c r="BA520" s="361"/>
      <c r="BB520" s="438"/>
      <c r="BC520" s="361"/>
      <c r="BD520" s="361"/>
      <c r="BE520" s="361"/>
      <c r="BF520" s="361"/>
      <c r="BG520" s="361"/>
      <c r="BH520" s="361"/>
      <c r="BI520" s="361"/>
      <c r="BJ520" s="361"/>
      <c r="BK520" s="361"/>
      <c r="BL520" s="361"/>
      <c r="BM520" s="361"/>
      <c r="BN520" s="361"/>
      <c r="BO520" s="361"/>
      <c r="BP520" s="361"/>
      <c r="BQ520" s="361"/>
      <c r="BR520" s="361"/>
      <c r="BS520" s="361"/>
      <c r="BT520" s="361"/>
      <c r="BU520" s="361"/>
      <c r="BV520" s="361"/>
      <c r="BW520" s="361"/>
      <c r="BX520" s="361"/>
      <c r="BY520" s="361"/>
      <c r="BZ520" s="362"/>
      <c r="CA520" s="362"/>
      <c r="CB520" s="362"/>
      <c r="CC520" s="362"/>
      <c r="CD520" s="362"/>
      <c r="CE520" s="362"/>
      <c r="CF520" s="362"/>
      <c r="CG520" s="362"/>
      <c r="CH520" s="362"/>
      <c r="CI520" s="362"/>
      <c r="CJ520" s="362"/>
      <c r="CK520" s="362"/>
      <c r="CL520" s="362"/>
      <c r="CM520" s="362"/>
      <c r="CN520" s="362"/>
      <c r="CO520" s="362"/>
      <c r="CP520" s="362"/>
      <c r="CQ520" s="362"/>
      <c r="CR520" s="362"/>
      <c r="CS520" s="362"/>
      <c r="CT520" s="362"/>
      <c r="CU520" s="362"/>
      <c r="CV520" s="362"/>
      <c r="CW520" s="362"/>
      <c r="CX520" s="362"/>
      <c r="CY520" s="362"/>
      <c r="CZ520" s="362"/>
    </row>
    <row r="521" s="366" customFormat="true" ht="25.15" customHeight="true" x14ac:dyDescent="0.2">
      <c r="C521" s="799"/>
      <c r="D521" s="800"/>
      <c r="E521" s="191"/>
      <c r="F521" s="191"/>
      <c r="G521" s="191"/>
      <c r="H521" s="799"/>
      <c r="I521" s="800"/>
      <c r="J521" s="191"/>
      <c r="K521" s="191"/>
      <c r="L521" s="191"/>
      <c r="M521" s="799"/>
      <c r="N521" s="800"/>
      <c r="O521" s="191"/>
      <c r="P521" s="191"/>
      <c r="Q521" s="191"/>
      <c r="AJ521" s="359"/>
      <c r="AK521" s="359"/>
      <c r="AL521" s="359"/>
      <c r="AM521" s="359"/>
      <c r="AN521" s="359"/>
      <c r="AO521" s="359"/>
      <c r="AP521" s="359"/>
      <c r="AQ521" s="359"/>
      <c r="AR521" s="359"/>
      <c r="AS521" s="359"/>
      <c r="AT521" s="359"/>
      <c r="AU521" s="359"/>
      <c r="AV521" s="359"/>
      <c r="AW521" s="359"/>
      <c r="AX521" s="359"/>
      <c r="AY521" s="359"/>
      <c r="AZ521" s="359"/>
      <c r="BA521" s="361"/>
      <c r="BB521" s="438"/>
      <c r="BC521" s="361"/>
      <c r="BD521" s="361"/>
      <c r="BE521" s="361"/>
      <c r="BF521" s="361"/>
      <c r="BG521" s="361"/>
      <c r="BH521" s="361"/>
      <c r="BI521" s="361"/>
      <c r="BJ521" s="361"/>
      <c r="BK521" s="361"/>
      <c r="BL521" s="361"/>
      <c r="BM521" s="361"/>
      <c r="BN521" s="361"/>
      <c r="BO521" s="361"/>
      <c r="BP521" s="361"/>
      <c r="BQ521" s="361"/>
      <c r="BR521" s="361"/>
      <c r="BS521" s="361"/>
      <c r="BT521" s="361"/>
      <c r="BU521" s="361"/>
      <c r="BV521" s="361"/>
      <c r="BW521" s="361"/>
      <c r="BX521" s="361"/>
      <c r="BY521" s="361"/>
      <c r="BZ521" s="362"/>
      <c r="CA521" s="362"/>
      <c r="CB521" s="362"/>
      <c r="CC521" s="362"/>
      <c r="CD521" s="362"/>
      <c r="CE521" s="362"/>
      <c r="CF521" s="362"/>
      <c r="CG521" s="362"/>
      <c r="CH521" s="362"/>
      <c r="CI521" s="362"/>
      <c r="CJ521" s="362"/>
      <c r="CK521" s="362"/>
      <c r="CL521" s="362"/>
      <c r="CM521" s="362"/>
      <c r="CN521" s="362"/>
      <c r="CO521" s="362"/>
      <c r="CP521" s="362"/>
      <c r="CQ521" s="362"/>
      <c r="CR521" s="362"/>
      <c r="CS521" s="362"/>
      <c r="CT521" s="362"/>
      <c r="CU521" s="362"/>
      <c r="CV521" s="362"/>
      <c r="CW521" s="362"/>
      <c r="CX521" s="362"/>
      <c r="CY521" s="362"/>
      <c r="CZ521" s="362"/>
    </row>
    <row r="522" s="366" customFormat="true" ht="25.15" customHeight="true" x14ac:dyDescent="0.2">
      <c r="C522" s="799"/>
      <c r="D522" s="800"/>
      <c r="E522" s="191"/>
      <c r="F522" s="191"/>
      <c r="G522" s="191"/>
      <c r="H522" s="799"/>
      <c r="I522" s="800"/>
      <c r="J522" s="191"/>
      <c r="K522" s="191"/>
      <c r="L522" s="191"/>
      <c r="M522" s="799"/>
      <c r="N522" s="800"/>
      <c r="O522" s="191"/>
      <c r="P522" s="191"/>
      <c r="Q522" s="191"/>
      <c r="AJ522" s="359"/>
      <c r="AK522" s="359"/>
      <c r="AL522" s="359"/>
      <c r="AM522" s="359"/>
      <c r="AN522" s="359"/>
      <c r="AO522" s="359"/>
      <c r="AP522" s="359"/>
      <c r="AQ522" s="359"/>
      <c r="AR522" s="359"/>
      <c r="AS522" s="359"/>
      <c r="AT522" s="359"/>
      <c r="AU522" s="359"/>
      <c r="AV522" s="359"/>
      <c r="AW522" s="359"/>
      <c r="AX522" s="359"/>
      <c r="AY522" s="359"/>
      <c r="AZ522" s="359"/>
      <c r="BA522" s="361"/>
      <c r="BB522" s="438"/>
      <c r="BC522" s="361"/>
      <c r="BD522" s="361"/>
      <c r="BE522" s="361"/>
      <c r="BF522" s="361"/>
      <c r="BG522" s="361"/>
      <c r="BH522" s="361"/>
      <c r="BI522" s="361"/>
      <c r="BJ522" s="361"/>
      <c r="BK522" s="361"/>
      <c r="BL522" s="361"/>
      <c r="BM522" s="361"/>
      <c r="BN522" s="361"/>
      <c r="BO522" s="361"/>
      <c r="BP522" s="361"/>
      <c r="BQ522" s="361"/>
      <c r="BR522" s="361"/>
      <c r="BS522" s="361"/>
      <c r="BT522" s="361"/>
      <c r="BU522" s="361"/>
      <c r="BV522" s="361"/>
      <c r="BW522" s="361"/>
      <c r="BX522" s="361"/>
      <c r="BY522" s="361"/>
      <c r="BZ522" s="362"/>
      <c r="CA522" s="362"/>
      <c r="CB522" s="362"/>
      <c r="CC522" s="362"/>
      <c r="CD522" s="362"/>
      <c r="CE522" s="362"/>
      <c r="CF522" s="362"/>
      <c r="CG522" s="362"/>
      <c r="CH522" s="362"/>
      <c r="CI522" s="362"/>
      <c r="CJ522" s="362"/>
      <c r="CK522" s="362"/>
      <c r="CL522" s="362"/>
      <c r="CM522" s="362"/>
      <c r="CN522" s="362"/>
      <c r="CO522" s="362"/>
      <c r="CP522" s="362"/>
      <c r="CQ522" s="362"/>
      <c r="CR522" s="362"/>
      <c r="CS522" s="362"/>
      <c r="CT522" s="362"/>
      <c r="CU522" s="362"/>
      <c r="CV522" s="362"/>
      <c r="CW522" s="362"/>
      <c r="CX522" s="362"/>
      <c r="CY522" s="362"/>
      <c r="CZ522" s="362"/>
    </row>
    <row r="523" s="366" customFormat="true" ht="25.15" customHeight="true" x14ac:dyDescent="0.2">
      <c r="C523" s="799"/>
      <c r="D523" s="800"/>
      <c r="E523" s="191"/>
      <c r="F523" s="191"/>
      <c r="G523" s="191"/>
      <c r="H523" s="799"/>
      <c r="I523" s="800"/>
      <c r="J523" s="191"/>
      <c r="K523" s="191"/>
      <c r="L523" s="191"/>
      <c r="M523" s="799"/>
      <c r="N523" s="800"/>
      <c r="O523" s="191"/>
      <c r="P523" s="191"/>
      <c r="Q523" s="191"/>
      <c r="AJ523" s="359"/>
      <c r="AK523" s="359"/>
      <c r="AL523" s="359"/>
      <c r="AM523" s="359"/>
      <c r="AN523" s="359"/>
      <c r="AO523" s="359"/>
      <c r="AP523" s="359"/>
      <c r="AQ523" s="359"/>
      <c r="AR523" s="359"/>
      <c r="AS523" s="359"/>
      <c r="AT523" s="359"/>
      <c r="AU523" s="359"/>
      <c r="AV523" s="359"/>
      <c r="AW523" s="359"/>
      <c r="AX523" s="359"/>
      <c r="AY523" s="359"/>
      <c r="AZ523" s="359"/>
      <c r="BA523" s="361"/>
      <c r="BB523" s="438"/>
      <c r="BC523" s="361"/>
      <c r="BD523" s="361"/>
      <c r="BE523" s="361"/>
      <c r="BF523" s="361"/>
      <c r="BG523" s="361"/>
      <c r="BH523" s="361"/>
      <c r="BI523" s="361"/>
      <c r="BJ523" s="361"/>
      <c r="BK523" s="361"/>
      <c r="BL523" s="361"/>
      <c r="BM523" s="361"/>
      <c r="BN523" s="361"/>
      <c r="BO523" s="361"/>
      <c r="BP523" s="361"/>
      <c r="BQ523" s="361"/>
      <c r="BR523" s="361"/>
      <c r="BS523" s="361"/>
      <c r="BT523" s="361"/>
      <c r="BU523" s="361"/>
      <c r="BV523" s="361"/>
      <c r="BW523" s="361"/>
      <c r="BX523" s="361"/>
      <c r="BY523" s="361"/>
      <c r="BZ523" s="362"/>
      <c r="CA523" s="362"/>
      <c r="CB523" s="362"/>
      <c r="CC523" s="362"/>
      <c r="CD523" s="362"/>
      <c r="CE523" s="362"/>
      <c r="CF523" s="362"/>
      <c r="CG523" s="362"/>
      <c r="CH523" s="362"/>
      <c r="CI523" s="362"/>
      <c r="CJ523" s="362"/>
      <c r="CK523" s="362"/>
      <c r="CL523" s="362"/>
      <c r="CM523" s="362"/>
      <c r="CN523" s="362"/>
      <c r="CO523" s="362"/>
      <c r="CP523" s="362"/>
      <c r="CQ523" s="362"/>
      <c r="CR523" s="362"/>
      <c r="CS523" s="362"/>
      <c r="CT523" s="362"/>
      <c r="CU523" s="362"/>
      <c r="CV523" s="362"/>
      <c r="CW523" s="362"/>
      <c r="CX523" s="362"/>
      <c r="CY523" s="362"/>
      <c r="CZ523" s="362"/>
    </row>
    <row r="524" s="366" customFormat="true" ht="25.15" customHeight="true" x14ac:dyDescent="0.2">
      <c r="C524" s="799"/>
      <c r="D524" s="800"/>
      <c r="E524" s="191"/>
      <c r="F524" s="191"/>
      <c r="G524" s="191"/>
      <c r="H524" s="799"/>
      <c r="I524" s="800"/>
      <c r="J524" s="191"/>
      <c r="K524" s="191"/>
      <c r="L524" s="191"/>
      <c r="M524" s="799"/>
      <c r="N524" s="800"/>
      <c r="O524" s="191"/>
      <c r="P524" s="191"/>
      <c r="Q524" s="191"/>
      <c r="AJ524" s="359"/>
      <c r="AK524" s="359"/>
      <c r="AL524" s="359"/>
      <c r="AM524" s="359"/>
      <c r="AN524" s="359"/>
      <c r="AO524" s="359"/>
      <c r="AP524" s="359"/>
      <c r="AQ524" s="359"/>
      <c r="AR524" s="359"/>
      <c r="AS524" s="359"/>
      <c r="AT524" s="359"/>
      <c r="AU524" s="359"/>
      <c r="AV524" s="359"/>
      <c r="AW524" s="359"/>
      <c r="AX524" s="359"/>
      <c r="AY524" s="359"/>
      <c r="AZ524" s="359"/>
      <c r="BA524" s="361"/>
      <c r="BB524" s="438"/>
      <c r="BC524" s="361"/>
      <c r="BD524" s="361"/>
      <c r="BE524" s="361"/>
      <c r="BF524" s="361"/>
      <c r="BG524" s="361"/>
      <c r="BH524" s="361"/>
      <c r="BI524" s="361"/>
      <c r="BJ524" s="361"/>
      <c r="BK524" s="361"/>
      <c r="BL524" s="361"/>
      <c r="BM524" s="361"/>
      <c r="BN524" s="361"/>
      <c r="BO524" s="361"/>
      <c r="BP524" s="361"/>
      <c r="BQ524" s="361"/>
      <c r="BR524" s="361"/>
      <c r="BS524" s="361"/>
      <c r="BT524" s="361"/>
      <c r="BU524" s="361"/>
      <c r="BV524" s="361"/>
      <c r="BW524" s="361"/>
      <c r="BX524" s="361"/>
      <c r="BY524" s="361"/>
      <c r="BZ524" s="362"/>
      <c r="CA524" s="362"/>
      <c r="CB524" s="362"/>
      <c r="CC524" s="362"/>
      <c r="CD524" s="362"/>
      <c r="CE524" s="362"/>
      <c r="CF524" s="362"/>
      <c r="CG524" s="362"/>
      <c r="CH524" s="362"/>
      <c r="CI524" s="362"/>
      <c r="CJ524" s="362"/>
      <c r="CK524" s="362"/>
      <c r="CL524" s="362"/>
      <c r="CM524" s="362"/>
      <c r="CN524" s="362"/>
      <c r="CO524" s="362"/>
      <c r="CP524" s="362"/>
      <c r="CQ524" s="362"/>
      <c r="CR524" s="362"/>
      <c r="CS524" s="362"/>
      <c r="CT524" s="362"/>
      <c r="CU524" s="362"/>
      <c r="CV524" s="362"/>
      <c r="CW524" s="362"/>
      <c r="CX524" s="362"/>
      <c r="CY524" s="362"/>
      <c r="CZ524" s="362"/>
    </row>
    <row r="525" s="366" customFormat="true" ht="25.15" customHeight="true" x14ac:dyDescent="0.2">
      <c r="C525" s="799"/>
      <c r="D525" s="800"/>
      <c r="E525" s="191"/>
      <c r="F525" s="191"/>
      <c r="G525" s="191"/>
      <c r="H525" s="799"/>
      <c r="I525" s="800"/>
      <c r="J525" s="191"/>
      <c r="K525" s="191"/>
      <c r="L525" s="191"/>
      <c r="M525" s="799"/>
      <c r="N525" s="800"/>
      <c r="O525" s="191"/>
      <c r="P525" s="191"/>
      <c r="Q525" s="191"/>
      <c r="AJ525" s="359"/>
      <c r="AK525" s="359"/>
      <c r="AL525" s="359"/>
      <c r="AM525" s="359"/>
      <c r="AN525" s="359"/>
      <c r="AO525" s="359"/>
      <c r="AP525" s="359"/>
      <c r="AQ525" s="359"/>
      <c r="AR525" s="359"/>
      <c r="AS525" s="359"/>
      <c r="AT525" s="359"/>
      <c r="AU525" s="359"/>
      <c r="AV525" s="359"/>
      <c r="AW525" s="359"/>
      <c r="AX525" s="359"/>
      <c r="AY525" s="359"/>
      <c r="AZ525" s="359"/>
      <c r="BA525" s="361"/>
      <c r="BB525" s="438"/>
      <c r="BC525" s="361"/>
      <c r="BD525" s="361"/>
      <c r="BE525" s="361"/>
      <c r="BF525" s="361"/>
      <c r="BG525" s="361"/>
      <c r="BH525" s="361"/>
      <c r="BI525" s="361"/>
      <c r="BJ525" s="361"/>
      <c r="BK525" s="361"/>
      <c r="BL525" s="361"/>
      <c r="BM525" s="361"/>
      <c r="BN525" s="361"/>
      <c r="BO525" s="361"/>
      <c r="BP525" s="361"/>
      <c r="BQ525" s="361"/>
      <c r="BR525" s="361"/>
      <c r="BS525" s="361"/>
      <c r="BT525" s="361"/>
      <c r="BU525" s="361"/>
      <c r="BV525" s="361"/>
      <c r="BW525" s="361"/>
      <c r="BX525" s="361"/>
      <c r="BY525" s="361"/>
      <c r="BZ525" s="362"/>
      <c r="CA525" s="362"/>
      <c r="CB525" s="362"/>
      <c r="CC525" s="362"/>
      <c r="CD525" s="362"/>
      <c r="CE525" s="362"/>
      <c r="CF525" s="362"/>
      <c r="CG525" s="362"/>
      <c r="CH525" s="362"/>
      <c r="CI525" s="362"/>
      <c r="CJ525" s="362"/>
      <c r="CK525" s="362"/>
      <c r="CL525" s="362"/>
      <c r="CM525" s="362"/>
      <c r="CN525" s="362"/>
      <c r="CO525" s="362"/>
      <c r="CP525" s="362"/>
      <c r="CQ525" s="362"/>
      <c r="CR525" s="362"/>
      <c r="CS525" s="362"/>
      <c r="CT525" s="362"/>
      <c r="CU525" s="362"/>
      <c r="CV525" s="362"/>
      <c r="CW525" s="362"/>
      <c r="CX525" s="362"/>
      <c r="CY525" s="362"/>
      <c r="CZ525" s="362"/>
    </row>
    <row r="526" s="366" customFormat="true" ht="25.15" customHeight="true" x14ac:dyDescent="0.2">
      <c r="C526" s="799"/>
      <c r="D526" s="800"/>
      <c r="E526" s="191"/>
      <c r="F526" s="191"/>
      <c r="G526" s="191"/>
      <c r="H526" s="799"/>
      <c r="I526" s="800"/>
      <c r="J526" s="191"/>
      <c r="K526" s="191"/>
      <c r="L526" s="191"/>
      <c r="M526" s="799"/>
      <c r="N526" s="800"/>
      <c r="O526" s="191"/>
      <c r="P526" s="191"/>
      <c r="Q526" s="191"/>
      <c r="AJ526" s="359"/>
      <c r="AK526" s="359"/>
      <c r="AL526" s="359"/>
      <c r="AM526" s="359"/>
      <c r="AN526" s="359"/>
      <c r="AO526" s="359"/>
      <c r="AP526" s="359"/>
      <c r="AQ526" s="359"/>
      <c r="AR526" s="359"/>
      <c r="AS526" s="359"/>
      <c r="AT526" s="359"/>
      <c r="AU526" s="359"/>
      <c r="AV526" s="359"/>
      <c r="AW526" s="359"/>
      <c r="AX526" s="359"/>
      <c r="AY526" s="359"/>
      <c r="AZ526" s="359"/>
      <c r="BA526" s="361"/>
      <c r="BB526" s="438"/>
      <c r="BC526" s="361"/>
      <c r="BD526" s="361"/>
      <c r="BE526" s="361"/>
      <c r="BF526" s="361"/>
      <c r="BG526" s="361"/>
      <c r="BH526" s="361"/>
      <c r="BI526" s="361"/>
      <c r="BJ526" s="361"/>
      <c r="BK526" s="361"/>
      <c r="BL526" s="361"/>
      <c r="BM526" s="361"/>
      <c r="BN526" s="361"/>
      <c r="BO526" s="361"/>
      <c r="BP526" s="361"/>
      <c r="BQ526" s="361"/>
      <c r="BR526" s="361"/>
      <c r="BS526" s="361"/>
      <c r="BT526" s="361"/>
      <c r="BU526" s="361"/>
      <c r="BV526" s="361"/>
      <c r="BW526" s="361"/>
      <c r="BX526" s="361"/>
      <c r="BY526" s="361"/>
      <c r="BZ526" s="362"/>
      <c r="CA526" s="362"/>
      <c r="CB526" s="362"/>
      <c r="CC526" s="362"/>
      <c r="CD526" s="362"/>
      <c r="CE526" s="362"/>
      <c r="CF526" s="362"/>
      <c r="CG526" s="362"/>
      <c r="CH526" s="362"/>
      <c r="CI526" s="362"/>
      <c r="CJ526" s="362"/>
      <c r="CK526" s="362"/>
      <c r="CL526" s="362"/>
      <c r="CM526" s="362"/>
      <c r="CN526" s="362"/>
      <c r="CO526" s="362"/>
      <c r="CP526" s="362"/>
      <c r="CQ526" s="362"/>
      <c r="CR526" s="362"/>
      <c r="CS526" s="362"/>
      <c r="CT526" s="362"/>
      <c r="CU526" s="362"/>
      <c r="CV526" s="362"/>
      <c r="CW526" s="362"/>
      <c r="CX526" s="362"/>
      <c r="CY526" s="362"/>
      <c r="CZ526" s="362"/>
    </row>
    <row r="527" s="366" customFormat="true" ht="25.15" customHeight="true" x14ac:dyDescent="0.2">
      <c r="C527" s="799"/>
      <c r="D527" s="800"/>
      <c r="E527" s="191"/>
      <c r="F527" s="191"/>
      <c r="G527" s="191"/>
      <c r="H527" s="799"/>
      <c r="I527" s="800"/>
      <c r="J527" s="191"/>
      <c r="K527" s="191"/>
      <c r="L527" s="191"/>
      <c r="M527" s="799"/>
      <c r="N527" s="800"/>
      <c r="O527" s="191"/>
      <c r="P527" s="191"/>
      <c r="Q527" s="191"/>
      <c r="AJ527" s="359"/>
      <c r="AK527" s="359"/>
      <c r="AL527" s="359"/>
      <c r="AM527" s="359"/>
      <c r="AN527" s="359"/>
      <c r="AO527" s="359"/>
      <c r="AP527" s="359"/>
      <c r="AQ527" s="359"/>
      <c r="AR527" s="359"/>
      <c r="AS527" s="359"/>
      <c r="AT527" s="359"/>
      <c r="AU527" s="359"/>
      <c r="AV527" s="359"/>
      <c r="AW527" s="359"/>
      <c r="AX527" s="359"/>
      <c r="AY527" s="359"/>
      <c r="AZ527" s="359"/>
      <c r="BA527" s="361"/>
      <c r="BB527" s="438"/>
      <c r="BC527" s="361"/>
      <c r="BD527" s="361"/>
      <c r="BE527" s="361"/>
      <c r="BF527" s="361"/>
      <c r="BG527" s="361"/>
      <c r="BH527" s="361"/>
      <c r="BI527" s="361"/>
      <c r="BJ527" s="361"/>
      <c r="BK527" s="361"/>
      <c r="BL527" s="361"/>
      <c r="BM527" s="361"/>
      <c r="BN527" s="361"/>
      <c r="BO527" s="361"/>
      <c r="BP527" s="361"/>
      <c r="BQ527" s="361"/>
      <c r="BR527" s="361"/>
      <c r="BS527" s="361"/>
      <c r="BT527" s="361"/>
      <c r="BU527" s="361"/>
      <c r="BV527" s="361"/>
      <c r="BW527" s="361"/>
      <c r="BX527" s="361"/>
      <c r="BY527" s="361"/>
      <c r="BZ527" s="362"/>
      <c r="CA527" s="362"/>
      <c r="CB527" s="362"/>
      <c r="CC527" s="362"/>
      <c r="CD527" s="362"/>
      <c r="CE527" s="362"/>
      <c r="CF527" s="362"/>
      <c r="CG527" s="362"/>
      <c r="CH527" s="362"/>
      <c r="CI527" s="362"/>
      <c r="CJ527" s="362"/>
      <c r="CK527" s="362"/>
      <c r="CL527" s="362"/>
      <c r="CM527" s="362"/>
      <c r="CN527" s="362"/>
      <c r="CO527" s="362"/>
      <c r="CP527" s="362"/>
      <c r="CQ527" s="362"/>
      <c r="CR527" s="362"/>
      <c r="CS527" s="362"/>
      <c r="CT527" s="362"/>
      <c r="CU527" s="362"/>
      <c r="CV527" s="362"/>
      <c r="CW527" s="362"/>
      <c r="CX527" s="362"/>
      <c r="CY527" s="362"/>
      <c r="CZ527" s="362"/>
    </row>
    <row r="528" s="366" customFormat="true" ht="25.15" customHeight="true" x14ac:dyDescent="0.2">
      <c r="C528" s="799"/>
      <c r="D528" s="800"/>
      <c r="E528" s="191"/>
      <c r="F528" s="191"/>
      <c r="G528" s="191"/>
      <c r="H528" s="799"/>
      <c r="I528" s="800"/>
      <c r="J528" s="191"/>
      <c r="K528" s="191"/>
      <c r="L528" s="191"/>
      <c r="M528" s="799"/>
      <c r="N528" s="800"/>
      <c r="O528" s="191"/>
      <c r="P528" s="191"/>
      <c r="Q528" s="191"/>
      <c r="AJ528" s="359"/>
      <c r="AK528" s="359"/>
      <c r="AL528" s="359"/>
      <c r="AM528" s="359"/>
      <c r="AN528" s="359"/>
      <c r="AO528" s="359"/>
      <c r="AP528" s="359"/>
      <c r="AQ528" s="359"/>
      <c r="AR528" s="359"/>
      <c r="AS528" s="359"/>
      <c r="AT528" s="359"/>
      <c r="AU528" s="359"/>
      <c r="AV528" s="359"/>
      <c r="AW528" s="359"/>
      <c r="AX528" s="359"/>
      <c r="AY528" s="359"/>
      <c r="AZ528" s="359"/>
      <c r="BA528" s="361"/>
      <c r="BB528" s="438"/>
      <c r="BC528" s="361"/>
      <c r="BD528" s="361"/>
      <c r="BE528" s="361"/>
      <c r="BF528" s="361"/>
      <c r="BG528" s="361"/>
      <c r="BH528" s="361"/>
      <c r="BI528" s="361"/>
      <c r="BJ528" s="361"/>
      <c r="BK528" s="361"/>
      <c r="BL528" s="361"/>
      <c r="BM528" s="361"/>
      <c r="BN528" s="361"/>
      <c r="BO528" s="361"/>
      <c r="BP528" s="361"/>
      <c r="BQ528" s="361"/>
      <c r="BR528" s="361"/>
      <c r="BS528" s="361"/>
      <c r="BT528" s="361"/>
      <c r="BU528" s="361"/>
      <c r="BV528" s="361"/>
      <c r="BW528" s="361"/>
      <c r="BX528" s="361"/>
      <c r="BY528" s="361"/>
      <c r="BZ528" s="362"/>
      <c r="CA528" s="362"/>
      <c r="CB528" s="362"/>
      <c r="CC528" s="362"/>
      <c r="CD528" s="362"/>
      <c r="CE528" s="362"/>
      <c r="CF528" s="362"/>
      <c r="CG528" s="362"/>
      <c r="CH528" s="362"/>
      <c r="CI528" s="362"/>
      <c r="CJ528" s="362"/>
      <c r="CK528" s="362"/>
      <c r="CL528" s="362"/>
      <c r="CM528" s="362"/>
      <c r="CN528" s="362"/>
      <c r="CO528" s="362"/>
      <c r="CP528" s="362"/>
      <c r="CQ528" s="362"/>
      <c r="CR528" s="362"/>
      <c r="CS528" s="362"/>
      <c r="CT528" s="362"/>
      <c r="CU528" s="362"/>
      <c r="CV528" s="362"/>
      <c r="CW528" s="362"/>
      <c r="CX528" s="362"/>
      <c r="CY528" s="362"/>
      <c r="CZ528" s="362"/>
    </row>
    <row r="529" s="366" customFormat="true" ht="25.15" customHeight="true" x14ac:dyDescent="0.2">
      <c r="C529" s="799"/>
      <c r="D529" s="800"/>
      <c r="E529" s="191"/>
      <c r="F529" s="191"/>
      <c r="G529" s="191"/>
      <c r="H529" s="799"/>
      <c r="I529" s="800"/>
      <c r="J529" s="191"/>
      <c r="K529" s="191"/>
      <c r="L529" s="191"/>
      <c r="M529" s="799"/>
      <c r="N529" s="800"/>
      <c r="O529" s="191"/>
      <c r="P529" s="191"/>
      <c r="Q529" s="191"/>
      <c r="AJ529" s="359"/>
      <c r="AK529" s="359"/>
      <c r="AL529" s="359"/>
      <c r="AM529" s="359"/>
      <c r="AN529" s="359"/>
      <c r="AO529" s="359"/>
      <c r="AP529" s="359"/>
      <c r="AQ529" s="359"/>
      <c r="AR529" s="359"/>
      <c r="AS529" s="359"/>
      <c r="AT529" s="359"/>
      <c r="AU529" s="359"/>
      <c r="AV529" s="359"/>
      <c r="AW529" s="359"/>
      <c r="AX529" s="359"/>
      <c r="AY529" s="359"/>
      <c r="AZ529" s="359"/>
      <c r="BA529" s="361"/>
      <c r="BB529" s="438"/>
      <c r="BC529" s="361"/>
      <c r="BD529" s="361"/>
      <c r="BE529" s="361"/>
      <c r="BF529" s="361"/>
      <c r="BG529" s="361"/>
      <c r="BH529" s="361"/>
      <c r="BI529" s="361"/>
      <c r="BJ529" s="361"/>
      <c r="BK529" s="361"/>
      <c r="BL529" s="361"/>
      <c r="BM529" s="361"/>
      <c r="BN529" s="361"/>
      <c r="BO529" s="361"/>
      <c r="BP529" s="361"/>
      <c r="BQ529" s="361"/>
      <c r="BR529" s="361"/>
      <c r="BS529" s="361"/>
      <c r="BT529" s="361"/>
      <c r="BU529" s="361"/>
      <c r="BV529" s="361"/>
      <c r="BW529" s="361"/>
      <c r="BX529" s="361"/>
      <c r="BY529" s="361"/>
      <c r="BZ529" s="362"/>
      <c r="CA529" s="362"/>
      <c r="CB529" s="362"/>
      <c r="CC529" s="362"/>
      <c r="CD529" s="362"/>
      <c r="CE529" s="362"/>
      <c r="CF529" s="362"/>
      <c r="CG529" s="362"/>
      <c r="CH529" s="362"/>
      <c r="CI529" s="362"/>
      <c r="CJ529" s="362"/>
      <c r="CK529" s="362"/>
      <c r="CL529" s="362"/>
      <c r="CM529" s="362"/>
      <c r="CN529" s="362"/>
      <c r="CO529" s="362"/>
      <c r="CP529" s="362"/>
      <c r="CQ529" s="362"/>
      <c r="CR529" s="362"/>
      <c r="CS529" s="362"/>
      <c r="CT529" s="362"/>
      <c r="CU529" s="362"/>
      <c r="CV529" s="362"/>
      <c r="CW529" s="362"/>
      <c r="CX529" s="362"/>
      <c r="CY529" s="362"/>
      <c r="CZ529" s="362"/>
    </row>
    <row r="530" s="366" customFormat="true" ht="25.15" customHeight="true" x14ac:dyDescent="0.2">
      <c r="C530" s="799"/>
      <c r="D530" s="800"/>
      <c r="E530" s="191"/>
      <c r="F530" s="191"/>
      <c r="G530" s="191"/>
      <c r="H530" s="799"/>
      <c r="I530" s="800"/>
      <c r="J530" s="191"/>
      <c r="K530" s="191"/>
      <c r="L530" s="191"/>
      <c r="M530" s="799"/>
      <c r="N530" s="800"/>
      <c r="O530" s="191"/>
      <c r="P530" s="191"/>
      <c r="Q530" s="191"/>
      <c r="AJ530" s="359"/>
      <c r="AK530" s="359"/>
      <c r="AL530" s="359"/>
      <c r="AM530" s="359"/>
      <c r="AN530" s="359"/>
      <c r="AO530" s="359"/>
      <c r="AP530" s="359"/>
      <c r="AQ530" s="359"/>
      <c r="AR530" s="359"/>
      <c r="AS530" s="359"/>
      <c r="AT530" s="359"/>
      <c r="AU530" s="359"/>
      <c r="AV530" s="359"/>
      <c r="AW530" s="359"/>
      <c r="AX530" s="359"/>
      <c r="AY530" s="359"/>
      <c r="AZ530" s="359"/>
      <c r="BA530" s="361"/>
      <c r="BB530" s="438"/>
      <c r="BC530" s="361"/>
      <c r="BD530" s="361"/>
      <c r="BE530" s="361"/>
      <c r="BF530" s="361"/>
      <c r="BG530" s="361"/>
      <c r="BH530" s="361"/>
      <c r="BI530" s="361"/>
      <c r="BJ530" s="361"/>
      <c r="BK530" s="361"/>
      <c r="BL530" s="361"/>
      <c r="BM530" s="361"/>
      <c r="BN530" s="361"/>
      <c r="BO530" s="361"/>
      <c r="BP530" s="361"/>
      <c r="BQ530" s="361"/>
      <c r="BR530" s="361"/>
      <c r="BS530" s="361"/>
      <c r="BT530" s="361"/>
      <c r="BU530" s="361"/>
      <c r="BV530" s="361"/>
      <c r="BW530" s="361"/>
      <c r="BX530" s="361"/>
      <c r="BY530" s="361"/>
      <c r="BZ530" s="362"/>
      <c r="CA530" s="362"/>
      <c r="CB530" s="362"/>
      <c r="CC530" s="362"/>
      <c r="CD530" s="362"/>
      <c r="CE530" s="362"/>
      <c r="CF530" s="362"/>
      <c r="CG530" s="362"/>
      <c r="CH530" s="362"/>
      <c r="CI530" s="362"/>
      <c r="CJ530" s="362"/>
      <c r="CK530" s="362"/>
      <c r="CL530" s="362"/>
      <c r="CM530" s="362"/>
      <c r="CN530" s="362"/>
      <c r="CO530" s="362"/>
      <c r="CP530" s="362"/>
      <c r="CQ530" s="362"/>
      <c r="CR530" s="362"/>
      <c r="CS530" s="362"/>
      <c r="CT530" s="362"/>
      <c r="CU530" s="362"/>
      <c r="CV530" s="362"/>
      <c r="CW530" s="362"/>
      <c r="CX530" s="362"/>
      <c r="CY530" s="362"/>
      <c r="CZ530" s="362"/>
    </row>
    <row r="531" s="366" customFormat="true" ht="25.15" customHeight="true" x14ac:dyDescent="0.2">
      <c r="C531" s="799"/>
      <c r="D531" s="800"/>
      <c r="E531" s="191"/>
      <c r="F531" s="191"/>
      <c r="G531" s="191"/>
      <c r="H531" s="799"/>
      <c r="I531" s="800"/>
      <c r="J531" s="191"/>
      <c r="K531" s="191"/>
      <c r="L531" s="191"/>
      <c r="M531" s="799"/>
      <c r="N531" s="800"/>
      <c r="O531" s="191"/>
      <c r="P531" s="191"/>
      <c r="Q531" s="191"/>
      <c r="AJ531" s="359"/>
      <c r="AK531" s="359"/>
      <c r="AL531" s="359"/>
      <c r="AM531" s="359"/>
      <c r="AN531" s="359"/>
      <c r="AO531" s="359"/>
      <c r="AP531" s="359"/>
      <c r="AQ531" s="359"/>
      <c r="AR531" s="359"/>
      <c r="AS531" s="359"/>
      <c r="AT531" s="359"/>
      <c r="AU531" s="359"/>
      <c r="AV531" s="359"/>
      <c r="AW531" s="359"/>
      <c r="AX531" s="359"/>
      <c r="AY531" s="359"/>
      <c r="AZ531" s="359"/>
      <c r="BA531" s="361"/>
      <c r="BB531" s="438"/>
      <c r="BC531" s="361"/>
      <c r="BD531" s="361"/>
      <c r="BE531" s="361"/>
      <c r="BF531" s="361"/>
      <c r="BG531" s="361"/>
      <c r="BH531" s="361"/>
      <c r="BI531" s="361"/>
      <c r="BJ531" s="361"/>
      <c r="BK531" s="361"/>
      <c r="BL531" s="361"/>
      <c r="BM531" s="361"/>
      <c r="BN531" s="361"/>
      <c r="BO531" s="361"/>
      <c r="BP531" s="361"/>
      <c r="BQ531" s="361"/>
      <c r="BR531" s="361"/>
      <c r="BS531" s="361"/>
      <c r="BT531" s="361"/>
      <c r="BU531" s="361"/>
      <c r="BV531" s="361"/>
      <c r="BW531" s="361"/>
      <c r="BX531" s="361"/>
      <c r="BY531" s="361"/>
      <c r="BZ531" s="362"/>
      <c r="CA531" s="362"/>
      <c r="CB531" s="362"/>
      <c r="CC531" s="362"/>
      <c r="CD531" s="362"/>
      <c r="CE531" s="362"/>
      <c r="CF531" s="362"/>
      <c r="CG531" s="362"/>
      <c r="CH531" s="362"/>
      <c r="CI531" s="362"/>
      <c r="CJ531" s="362"/>
      <c r="CK531" s="362"/>
      <c r="CL531" s="362"/>
      <c r="CM531" s="362"/>
      <c r="CN531" s="362"/>
      <c r="CO531" s="362"/>
      <c r="CP531" s="362"/>
      <c r="CQ531" s="362"/>
      <c r="CR531" s="362"/>
      <c r="CS531" s="362"/>
      <c r="CT531" s="362"/>
      <c r="CU531" s="362"/>
      <c r="CV531" s="362"/>
      <c r="CW531" s="362"/>
      <c r="CX531" s="362"/>
      <c r="CY531" s="362"/>
      <c r="CZ531" s="362"/>
    </row>
    <row r="532" s="366" customFormat="true" ht="25.15" customHeight="true" x14ac:dyDescent="0.2">
      <c r="C532" s="799"/>
      <c r="D532" s="800"/>
      <c r="E532" s="191"/>
      <c r="F532" s="191"/>
      <c r="G532" s="191"/>
      <c r="H532" s="799"/>
      <c r="I532" s="800"/>
      <c r="J532" s="191"/>
      <c r="K532" s="191"/>
      <c r="L532" s="191"/>
      <c r="M532" s="799"/>
      <c r="N532" s="800"/>
      <c r="O532" s="191"/>
      <c r="P532" s="191"/>
      <c r="Q532" s="191"/>
      <c r="AJ532" s="359"/>
      <c r="AK532" s="359"/>
      <c r="AL532" s="359"/>
      <c r="AM532" s="359"/>
      <c r="AN532" s="359"/>
      <c r="AO532" s="359"/>
      <c r="AP532" s="359"/>
      <c r="AQ532" s="359"/>
      <c r="AR532" s="359"/>
      <c r="AS532" s="359"/>
      <c r="AT532" s="359"/>
      <c r="AU532" s="359"/>
      <c r="AV532" s="359"/>
      <c r="AW532" s="359"/>
      <c r="AX532" s="359"/>
      <c r="AY532" s="359"/>
      <c r="AZ532" s="359"/>
      <c r="BA532" s="361"/>
      <c r="BB532" s="438"/>
      <c r="BC532" s="361"/>
      <c r="BD532" s="361"/>
      <c r="BE532" s="361"/>
      <c r="BF532" s="361"/>
      <c r="BG532" s="361"/>
      <c r="BH532" s="361"/>
      <c r="BI532" s="361"/>
      <c r="BJ532" s="361"/>
      <c r="BK532" s="361"/>
      <c r="BL532" s="361"/>
      <c r="BM532" s="361"/>
      <c r="BN532" s="361"/>
      <c r="BO532" s="361"/>
      <c r="BP532" s="361"/>
      <c r="BQ532" s="361"/>
      <c r="BR532" s="361"/>
      <c r="BS532" s="361"/>
      <c r="BT532" s="361"/>
      <c r="BU532" s="361"/>
      <c r="BV532" s="361"/>
      <c r="BW532" s="361"/>
      <c r="BX532" s="361"/>
      <c r="BY532" s="361"/>
      <c r="BZ532" s="362"/>
      <c r="CA532" s="362"/>
      <c r="CB532" s="362"/>
      <c r="CC532" s="362"/>
      <c r="CD532" s="362"/>
      <c r="CE532" s="362"/>
      <c r="CF532" s="362"/>
      <c r="CG532" s="362"/>
      <c r="CH532" s="362"/>
      <c r="CI532" s="362"/>
      <c r="CJ532" s="362"/>
      <c r="CK532" s="362"/>
      <c r="CL532" s="362"/>
      <c r="CM532" s="362"/>
      <c r="CN532" s="362"/>
      <c r="CO532" s="362"/>
      <c r="CP532" s="362"/>
      <c r="CQ532" s="362"/>
      <c r="CR532" s="362"/>
      <c r="CS532" s="362"/>
      <c r="CT532" s="362"/>
      <c r="CU532" s="362"/>
      <c r="CV532" s="362"/>
      <c r="CW532" s="362"/>
      <c r="CX532" s="362"/>
      <c r="CY532" s="362"/>
      <c r="CZ532" s="362"/>
    </row>
    <row r="533" s="366" customFormat="true" ht="25.15" customHeight="true" x14ac:dyDescent="0.2">
      <c r="C533" s="799"/>
      <c r="D533" s="800"/>
      <c r="E533" s="191"/>
      <c r="F533" s="191"/>
      <c r="G533" s="191"/>
      <c r="H533" s="799"/>
      <c r="I533" s="800"/>
      <c r="J533" s="191"/>
      <c r="K533" s="191"/>
      <c r="L533" s="191"/>
      <c r="M533" s="799"/>
      <c r="N533" s="800"/>
      <c r="O533" s="191"/>
      <c r="P533" s="191"/>
      <c r="Q533" s="191"/>
      <c r="AJ533" s="359"/>
      <c r="AK533" s="359"/>
      <c r="AL533" s="359"/>
      <c r="AM533" s="359"/>
      <c r="AN533" s="359"/>
      <c r="AO533" s="359"/>
      <c r="AP533" s="359"/>
      <c r="AQ533" s="359"/>
      <c r="AR533" s="359"/>
      <c r="AS533" s="359"/>
      <c r="AT533" s="359"/>
      <c r="AU533" s="359"/>
      <c r="AV533" s="359"/>
      <c r="AW533" s="359"/>
      <c r="AX533" s="359"/>
      <c r="AY533" s="359"/>
      <c r="AZ533" s="359"/>
      <c r="BA533" s="361"/>
      <c r="BB533" s="438"/>
      <c r="BC533" s="361"/>
      <c r="BD533" s="361"/>
      <c r="BE533" s="361"/>
      <c r="BF533" s="361"/>
      <c r="BG533" s="361"/>
      <c r="BH533" s="361"/>
      <c r="BI533" s="361"/>
      <c r="BJ533" s="361"/>
      <c r="BK533" s="361"/>
      <c r="BL533" s="361"/>
      <c r="BM533" s="361"/>
      <c r="BN533" s="361"/>
      <c r="BO533" s="361"/>
      <c r="BP533" s="361"/>
      <c r="BQ533" s="361"/>
      <c r="BR533" s="361"/>
      <c r="BS533" s="361"/>
      <c r="BT533" s="361"/>
      <c r="BU533" s="361"/>
      <c r="BV533" s="361"/>
      <c r="BW533" s="361"/>
      <c r="BX533" s="361"/>
      <c r="BY533" s="361"/>
      <c r="BZ533" s="362"/>
      <c r="CA533" s="362"/>
      <c r="CB533" s="362"/>
      <c r="CC533" s="362"/>
      <c r="CD533" s="362"/>
      <c r="CE533" s="362"/>
      <c r="CF533" s="362"/>
      <c r="CG533" s="362"/>
      <c r="CH533" s="362"/>
      <c r="CI533" s="362"/>
      <c r="CJ533" s="362"/>
      <c r="CK533" s="362"/>
      <c r="CL533" s="362"/>
      <c r="CM533" s="362"/>
      <c r="CN533" s="362"/>
      <c r="CO533" s="362"/>
      <c r="CP533" s="362"/>
      <c r="CQ533" s="362"/>
      <c r="CR533" s="362"/>
      <c r="CS533" s="362"/>
      <c r="CT533" s="362"/>
      <c r="CU533" s="362"/>
      <c r="CV533" s="362"/>
      <c r="CW533" s="362"/>
      <c r="CX533" s="362"/>
      <c r="CY533" s="362"/>
      <c r="CZ533" s="362"/>
    </row>
    <row r="534" s="366" customFormat="true" ht="25.15" customHeight="true" x14ac:dyDescent="0.2">
      <c r="C534" s="799"/>
      <c r="D534" s="800"/>
      <c r="E534" s="191"/>
      <c r="F534" s="191"/>
      <c r="G534" s="191"/>
      <c r="H534" s="799"/>
      <c r="I534" s="800"/>
      <c r="J534" s="191"/>
      <c r="K534" s="191"/>
      <c r="L534" s="191"/>
      <c r="M534" s="799"/>
      <c r="N534" s="800"/>
      <c r="O534" s="191"/>
      <c r="P534" s="191"/>
      <c r="Q534" s="191"/>
      <c r="AJ534" s="359"/>
      <c r="AK534" s="359"/>
      <c r="AL534" s="359"/>
      <c r="AM534" s="359"/>
      <c r="AN534" s="359"/>
      <c r="AO534" s="359"/>
      <c r="AP534" s="359"/>
      <c r="AQ534" s="359"/>
      <c r="AR534" s="359"/>
      <c r="AS534" s="359"/>
      <c r="AT534" s="359"/>
      <c r="AU534" s="359"/>
      <c r="AV534" s="359"/>
      <c r="AW534" s="359"/>
      <c r="AX534" s="359"/>
      <c r="AY534" s="359"/>
      <c r="AZ534" s="359"/>
      <c r="BA534" s="361"/>
      <c r="BB534" s="438"/>
      <c r="BC534" s="361"/>
      <c r="BD534" s="361"/>
      <c r="BE534" s="361"/>
      <c r="BF534" s="361"/>
      <c r="BG534" s="361"/>
      <c r="BH534" s="361"/>
      <c r="BI534" s="361"/>
      <c r="BJ534" s="361"/>
      <c r="BK534" s="361"/>
      <c r="BL534" s="361"/>
      <c r="BM534" s="361"/>
      <c r="BN534" s="361"/>
      <c r="BO534" s="361"/>
      <c r="BP534" s="361"/>
      <c r="BQ534" s="361"/>
      <c r="BR534" s="361"/>
      <c r="BS534" s="361"/>
      <c r="BT534" s="361"/>
      <c r="BU534" s="361"/>
      <c r="BV534" s="361"/>
      <c r="BW534" s="361"/>
      <c r="BX534" s="361"/>
      <c r="BY534" s="361"/>
      <c r="BZ534" s="362"/>
      <c r="CA534" s="362"/>
      <c r="CB534" s="362"/>
      <c r="CC534" s="362"/>
      <c r="CD534" s="362"/>
      <c r="CE534" s="362"/>
      <c r="CF534" s="362"/>
      <c r="CG534" s="362"/>
      <c r="CH534" s="362"/>
      <c r="CI534" s="362"/>
      <c r="CJ534" s="362"/>
      <c r="CK534" s="362"/>
      <c r="CL534" s="362"/>
      <c r="CM534" s="362"/>
      <c r="CN534" s="362"/>
      <c r="CO534" s="362"/>
      <c r="CP534" s="362"/>
      <c r="CQ534" s="362"/>
      <c r="CR534" s="362"/>
      <c r="CS534" s="362"/>
      <c r="CT534" s="362"/>
      <c r="CU534" s="362"/>
      <c r="CV534" s="362"/>
      <c r="CW534" s="362"/>
      <c r="CX534" s="362"/>
      <c r="CY534" s="362"/>
      <c r="CZ534" s="362"/>
    </row>
    <row r="535" s="366" customFormat="true" ht="25.15" customHeight="true" x14ac:dyDescent="0.2">
      <c r="C535" s="799"/>
      <c r="D535" s="800"/>
      <c r="E535" s="191"/>
      <c r="F535" s="191"/>
      <c r="G535" s="191"/>
      <c r="H535" s="799"/>
      <c r="I535" s="800"/>
      <c r="J535" s="191"/>
      <c r="K535" s="191"/>
      <c r="L535" s="191"/>
      <c r="M535" s="799"/>
      <c r="N535" s="800"/>
      <c r="O535" s="191"/>
      <c r="P535" s="191"/>
      <c r="Q535" s="191"/>
      <c r="AJ535" s="359"/>
      <c r="AK535" s="359"/>
      <c r="AL535" s="359"/>
      <c r="AM535" s="359"/>
      <c r="AN535" s="359"/>
      <c r="AO535" s="359"/>
      <c r="AP535" s="359"/>
      <c r="AQ535" s="359"/>
      <c r="AR535" s="359"/>
      <c r="AS535" s="359"/>
      <c r="AT535" s="359"/>
      <c r="AU535" s="359"/>
      <c r="AV535" s="359"/>
      <c r="AW535" s="359"/>
      <c r="AX535" s="359"/>
      <c r="AY535" s="359"/>
      <c r="AZ535" s="359"/>
      <c r="BA535" s="361"/>
      <c r="BB535" s="438"/>
      <c r="BC535" s="361"/>
      <c r="BD535" s="361"/>
      <c r="BE535" s="361"/>
      <c r="BF535" s="361"/>
      <c r="BG535" s="361"/>
      <c r="BH535" s="361"/>
      <c r="BI535" s="361"/>
      <c r="BJ535" s="361"/>
      <c r="BK535" s="361"/>
      <c r="BL535" s="361"/>
      <c r="BM535" s="361"/>
      <c r="BN535" s="361"/>
      <c r="BO535" s="361"/>
      <c r="BP535" s="361"/>
      <c r="BQ535" s="361"/>
      <c r="BR535" s="361"/>
      <c r="BS535" s="361"/>
      <c r="BT535" s="361"/>
      <c r="BU535" s="361"/>
      <c r="BV535" s="361"/>
      <c r="BW535" s="361"/>
      <c r="BX535" s="361"/>
      <c r="BY535" s="361"/>
      <c r="BZ535" s="362"/>
      <c r="CA535" s="362"/>
      <c r="CB535" s="362"/>
      <c r="CC535" s="362"/>
      <c r="CD535" s="362"/>
      <c r="CE535" s="362"/>
      <c r="CF535" s="362"/>
      <c r="CG535" s="362"/>
      <c r="CH535" s="362"/>
      <c r="CI535" s="362"/>
      <c r="CJ535" s="362"/>
      <c r="CK535" s="362"/>
      <c r="CL535" s="362"/>
      <c r="CM535" s="362"/>
      <c r="CN535" s="362"/>
      <c r="CO535" s="362"/>
      <c r="CP535" s="362"/>
      <c r="CQ535" s="362"/>
      <c r="CR535" s="362"/>
      <c r="CS535" s="362"/>
      <c r="CT535" s="362"/>
      <c r="CU535" s="362"/>
      <c r="CV535" s="362"/>
      <c r="CW535" s="362"/>
      <c r="CX535" s="362"/>
      <c r="CY535" s="362"/>
      <c r="CZ535" s="362"/>
    </row>
    <row r="536" s="366" customFormat="true" ht="25.15" customHeight="true" x14ac:dyDescent="0.2">
      <c r="C536" s="799"/>
      <c r="D536" s="800"/>
      <c r="E536" s="191"/>
      <c r="F536" s="191"/>
      <c r="G536" s="191"/>
      <c r="H536" s="799"/>
      <c r="I536" s="800"/>
      <c r="J536" s="191"/>
      <c r="K536" s="191"/>
      <c r="L536" s="191"/>
      <c r="M536" s="799"/>
      <c r="N536" s="800"/>
      <c r="O536" s="191"/>
      <c r="P536" s="191"/>
      <c r="Q536" s="191"/>
      <c r="AJ536" s="359"/>
      <c r="AK536" s="359"/>
      <c r="AL536" s="359"/>
      <c r="AM536" s="359"/>
      <c r="AN536" s="359"/>
      <c r="AO536" s="359"/>
      <c r="AP536" s="359"/>
      <c r="AQ536" s="359"/>
      <c r="AR536" s="359"/>
      <c r="AS536" s="359"/>
      <c r="AT536" s="359"/>
      <c r="AU536" s="359"/>
      <c r="AV536" s="359"/>
      <c r="AW536" s="359"/>
      <c r="AX536" s="359"/>
      <c r="AY536" s="359"/>
      <c r="AZ536" s="359"/>
      <c r="BA536" s="361"/>
      <c r="BB536" s="438"/>
      <c r="BC536" s="361"/>
      <c r="BD536" s="361"/>
      <c r="BE536" s="361"/>
      <c r="BF536" s="361"/>
      <c r="BG536" s="361"/>
      <c r="BH536" s="361"/>
      <c r="BI536" s="361"/>
      <c r="BJ536" s="361"/>
      <c r="BK536" s="361"/>
      <c r="BL536" s="361"/>
      <c r="BM536" s="361"/>
      <c r="BN536" s="361"/>
      <c r="BO536" s="361"/>
      <c r="BP536" s="361"/>
      <c r="BQ536" s="361"/>
      <c r="BR536" s="361"/>
      <c r="BS536" s="361"/>
      <c r="BT536" s="361"/>
      <c r="BU536" s="361"/>
      <c r="BV536" s="361"/>
      <c r="BW536" s="361"/>
      <c r="BX536" s="361"/>
      <c r="BY536" s="361"/>
      <c r="BZ536" s="362"/>
      <c r="CA536" s="362"/>
      <c r="CB536" s="362"/>
      <c r="CC536" s="362"/>
      <c r="CD536" s="362"/>
      <c r="CE536" s="362"/>
      <c r="CF536" s="362"/>
      <c r="CG536" s="362"/>
      <c r="CH536" s="362"/>
      <c r="CI536" s="362"/>
      <c r="CJ536" s="362"/>
      <c r="CK536" s="362"/>
      <c r="CL536" s="362"/>
      <c r="CM536" s="362"/>
      <c r="CN536" s="362"/>
      <c r="CO536" s="362"/>
      <c r="CP536" s="362"/>
      <c r="CQ536" s="362"/>
      <c r="CR536" s="362"/>
      <c r="CS536" s="362"/>
      <c r="CT536" s="362"/>
      <c r="CU536" s="362"/>
      <c r="CV536" s="362"/>
      <c r="CW536" s="362"/>
      <c r="CX536" s="362"/>
      <c r="CY536" s="362"/>
      <c r="CZ536" s="362"/>
    </row>
    <row r="537" s="366" customFormat="true" ht="25.15" customHeight="true" x14ac:dyDescent="0.2">
      <c r="C537" s="799"/>
      <c r="D537" s="800"/>
      <c r="E537" s="191"/>
      <c r="F537" s="191"/>
      <c r="G537" s="191"/>
      <c r="H537" s="799"/>
      <c r="I537" s="800"/>
      <c r="J537" s="191"/>
      <c r="K537" s="191"/>
      <c r="L537" s="191"/>
      <c r="M537" s="799"/>
      <c r="N537" s="800"/>
      <c r="O537" s="191"/>
      <c r="P537" s="191"/>
      <c r="Q537" s="191"/>
      <c r="AJ537" s="359"/>
      <c r="AK537" s="359"/>
      <c r="AL537" s="359"/>
      <c r="AM537" s="359"/>
      <c r="AN537" s="359"/>
      <c r="AO537" s="359"/>
      <c r="AP537" s="359"/>
      <c r="AQ537" s="359"/>
      <c r="AR537" s="359"/>
      <c r="AS537" s="359"/>
      <c r="AT537" s="359"/>
      <c r="AU537" s="359"/>
      <c r="AV537" s="359"/>
      <c r="AW537" s="359"/>
      <c r="AX537" s="359"/>
      <c r="AY537" s="359"/>
      <c r="AZ537" s="359"/>
      <c r="BA537" s="361"/>
      <c r="BB537" s="438"/>
      <c r="BC537" s="361"/>
      <c r="BD537" s="361"/>
      <c r="BE537" s="361"/>
      <c r="BF537" s="361"/>
      <c r="BG537" s="361"/>
      <c r="BH537" s="361"/>
      <c r="BI537" s="361"/>
      <c r="BJ537" s="361"/>
      <c r="BK537" s="361"/>
      <c r="BL537" s="361"/>
      <c r="BM537" s="361"/>
      <c r="BN537" s="361"/>
      <c r="BO537" s="361"/>
      <c r="BP537" s="361"/>
      <c r="BQ537" s="361"/>
      <c r="BR537" s="361"/>
      <c r="BS537" s="361"/>
      <c r="BT537" s="361"/>
      <c r="BU537" s="361"/>
      <c r="BV537" s="361"/>
      <c r="BW537" s="361"/>
      <c r="BX537" s="361"/>
      <c r="BY537" s="361"/>
      <c r="BZ537" s="362"/>
      <c r="CA537" s="362"/>
      <c r="CB537" s="362"/>
      <c r="CC537" s="362"/>
      <c r="CD537" s="362"/>
      <c r="CE537" s="362"/>
      <c r="CF537" s="362"/>
      <c r="CG537" s="362"/>
      <c r="CH537" s="362"/>
      <c r="CI537" s="362"/>
      <c r="CJ537" s="362"/>
      <c r="CK537" s="362"/>
      <c r="CL537" s="362"/>
      <c r="CM537" s="362"/>
      <c r="CN537" s="362"/>
      <c r="CO537" s="362"/>
      <c r="CP537" s="362"/>
      <c r="CQ537" s="362"/>
      <c r="CR537" s="362"/>
      <c r="CS537" s="362"/>
      <c r="CT537" s="362"/>
      <c r="CU537" s="362"/>
      <c r="CV537" s="362"/>
      <c r="CW537" s="362"/>
      <c r="CX537" s="362"/>
      <c r="CY537" s="362"/>
      <c r="CZ537" s="362"/>
    </row>
    <row r="538" s="366" customFormat="true" ht="25.15" customHeight="true" x14ac:dyDescent="0.2">
      <c r="C538" s="799"/>
      <c r="D538" s="800"/>
      <c r="E538" s="191"/>
      <c r="F538" s="191"/>
      <c r="G538" s="191"/>
      <c r="H538" s="799"/>
      <c r="I538" s="800"/>
      <c r="J538" s="191"/>
      <c r="K538" s="191"/>
      <c r="L538" s="191"/>
      <c r="M538" s="799"/>
      <c r="N538" s="800"/>
      <c r="O538" s="191"/>
      <c r="P538" s="191"/>
      <c r="Q538" s="191"/>
      <c r="AJ538" s="359"/>
      <c r="AK538" s="359"/>
      <c r="AL538" s="359"/>
      <c r="AM538" s="359"/>
      <c r="AN538" s="359"/>
      <c r="AO538" s="359"/>
      <c r="AP538" s="359"/>
      <c r="AQ538" s="359"/>
      <c r="AR538" s="359"/>
      <c r="AS538" s="359"/>
      <c r="AT538" s="359"/>
      <c r="AU538" s="359"/>
      <c r="AV538" s="359"/>
      <c r="AW538" s="359"/>
      <c r="AX538" s="359"/>
      <c r="AY538" s="359"/>
      <c r="AZ538" s="359"/>
      <c r="BA538" s="361"/>
      <c r="BB538" s="438"/>
      <c r="BC538" s="361"/>
      <c r="BD538" s="361"/>
      <c r="BE538" s="361"/>
      <c r="BF538" s="361"/>
      <c r="BG538" s="361"/>
      <c r="BH538" s="361"/>
      <c r="BI538" s="361"/>
      <c r="BJ538" s="361"/>
      <c r="BK538" s="361"/>
      <c r="BL538" s="361"/>
      <c r="BM538" s="361"/>
      <c r="BN538" s="361"/>
      <c r="BO538" s="361"/>
      <c r="BP538" s="361"/>
      <c r="BQ538" s="361"/>
      <c r="BR538" s="361"/>
      <c r="BS538" s="361"/>
      <c r="BT538" s="361"/>
      <c r="BU538" s="361"/>
      <c r="BV538" s="361"/>
      <c r="BW538" s="361"/>
      <c r="BX538" s="361"/>
      <c r="BY538" s="361"/>
      <c r="BZ538" s="362"/>
      <c r="CA538" s="362"/>
      <c r="CB538" s="362"/>
      <c r="CC538" s="362"/>
      <c r="CD538" s="362"/>
      <c r="CE538" s="362"/>
      <c r="CF538" s="362"/>
      <c r="CG538" s="362"/>
      <c r="CH538" s="362"/>
      <c r="CI538" s="362"/>
      <c r="CJ538" s="362"/>
      <c r="CK538" s="362"/>
      <c r="CL538" s="362"/>
      <c r="CM538" s="362"/>
      <c r="CN538" s="362"/>
      <c r="CO538" s="362"/>
      <c r="CP538" s="362"/>
      <c r="CQ538" s="362"/>
      <c r="CR538" s="362"/>
      <c r="CS538" s="362"/>
      <c r="CT538" s="362"/>
      <c r="CU538" s="362"/>
      <c r="CV538" s="362"/>
      <c r="CW538" s="362"/>
      <c r="CX538" s="362"/>
      <c r="CY538" s="362"/>
      <c r="CZ538" s="362"/>
    </row>
    <row r="539" s="366" customFormat="true" ht="25.15" customHeight="true" x14ac:dyDescent="0.2">
      <c r="C539" s="799"/>
      <c r="D539" s="800"/>
      <c r="E539" s="191"/>
      <c r="F539" s="191"/>
      <c r="G539" s="191"/>
      <c r="H539" s="799"/>
      <c r="I539" s="800"/>
      <c r="J539" s="191"/>
      <c r="K539" s="191"/>
      <c r="L539" s="191"/>
      <c r="M539" s="799"/>
      <c r="N539" s="800"/>
      <c r="O539" s="191"/>
      <c r="P539" s="191"/>
      <c r="Q539" s="191"/>
      <c r="AJ539" s="359"/>
      <c r="AK539" s="359"/>
      <c r="AL539" s="359"/>
      <c r="AM539" s="359"/>
      <c r="AN539" s="359"/>
      <c r="AO539" s="359"/>
      <c r="AP539" s="359"/>
      <c r="AQ539" s="359"/>
      <c r="AR539" s="359"/>
      <c r="AS539" s="359"/>
      <c r="AT539" s="359"/>
      <c r="AU539" s="359"/>
      <c r="AV539" s="359"/>
      <c r="AW539" s="359"/>
      <c r="AX539" s="359"/>
      <c r="AY539" s="359"/>
      <c r="AZ539" s="359"/>
      <c r="BA539" s="361"/>
      <c r="BB539" s="438"/>
      <c r="BC539" s="361"/>
      <c r="BD539" s="361"/>
      <c r="BE539" s="361"/>
      <c r="BF539" s="361"/>
      <c r="BG539" s="361"/>
      <c r="BH539" s="361"/>
      <c r="BI539" s="361"/>
      <c r="BJ539" s="361"/>
      <c r="BK539" s="361"/>
      <c r="BL539" s="361"/>
      <c r="BM539" s="361"/>
      <c r="BN539" s="361"/>
      <c r="BO539" s="361"/>
      <c r="BP539" s="361"/>
      <c r="BQ539" s="361"/>
      <c r="BR539" s="361"/>
      <c r="BS539" s="361"/>
      <c r="BT539" s="361"/>
      <c r="BU539" s="361"/>
      <c r="BV539" s="361"/>
      <c r="BW539" s="361"/>
      <c r="BX539" s="361"/>
      <c r="BY539" s="361"/>
      <c r="BZ539" s="362"/>
      <c r="CA539" s="362"/>
      <c r="CB539" s="362"/>
      <c r="CC539" s="362"/>
      <c r="CD539" s="362"/>
      <c r="CE539" s="362"/>
      <c r="CF539" s="362"/>
      <c r="CG539" s="362"/>
      <c r="CH539" s="362"/>
      <c r="CI539" s="362"/>
      <c r="CJ539" s="362"/>
      <c r="CK539" s="362"/>
      <c r="CL539" s="362"/>
      <c r="CM539" s="362"/>
      <c r="CN539" s="362"/>
      <c r="CO539" s="362"/>
      <c r="CP539" s="362"/>
      <c r="CQ539" s="362"/>
      <c r="CR539" s="362"/>
      <c r="CS539" s="362"/>
      <c r="CT539" s="362"/>
      <c r="CU539" s="362"/>
      <c r="CV539" s="362"/>
      <c r="CW539" s="362"/>
      <c r="CX539" s="362"/>
      <c r="CY539" s="362"/>
      <c r="CZ539" s="362"/>
    </row>
    <row r="540" s="366" customFormat="true" ht="25.15" customHeight="true" x14ac:dyDescent="0.2">
      <c r="C540" s="799"/>
      <c r="D540" s="800"/>
      <c r="E540" s="191"/>
      <c r="F540" s="191"/>
      <c r="G540" s="191"/>
      <c r="H540" s="799"/>
      <c r="I540" s="800"/>
      <c r="J540" s="191"/>
      <c r="K540" s="191"/>
      <c r="L540" s="191"/>
      <c r="M540" s="799"/>
      <c r="N540" s="800"/>
      <c r="O540" s="191"/>
      <c r="P540" s="191"/>
      <c r="Q540" s="191"/>
      <c r="AJ540" s="359"/>
      <c r="AK540" s="359"/>
      <c r="AL540" s="359"/>
      <c r="AM540" s="359"/>
      <c r="AN540" s="359"/>
      <c r="AO540" s="359"/>
      <c r="AP540" s="359"/>
      <c r="AQ540" s="359"/>
      <c r="AR540" s="359"/>
      <c r="AS540" s="359"/>
      <c r="AT540" s="359"/>
      <c r="AU540" s="359"/>
      <c r="AV540" s="359"/>
      <c r="AW540" s="359"/>
      <c r="AX540" s="359"/>
      <c r="AY540" s="359"/>
      <c r="AZ540" s="359"/>
      <c r="BA540" s="361"/>
      <c r="BB540" s="438"/>
      <c r="BC540" s="361"/>
      <c r="BD540" s="361"/>
      <c r="BE540" s="361"/>
      <c r="BF540" s="361"/>
      <c r="BG540" s="361"/>
      <c r="BH540" s="361"/>
      <c r="BI540" s="361"/>
      <c r="BJ540" s="361"/>
      <c r="BK540" s="361"/>
      <c r="BL540" s="361"/>
      <c r="BM540" s="361"/>
      <c r="BN540" s="361"/>
      <c r="BO540" s="361"/>
      <c r="BP540" s="361"/>
      <c r="BQ540" s="361"/>
      <c r="BR540" s="361"/>
      <c r="BS540" s="361"/>
      <c r="BT540" s="361"/>
      <c r="BU540" s="361"/>
      <c r="BV540" s="361"/>
      <c r="BW540" s="361"/>
      <c r="BX540" s="361"/>
      <c r="BY540" s="361"/>
      <c r="BZ540" s="362"/>
      <c r="CA540" s="362"/>
      <c r="CB540" s="362"/>
      <c r="CC540" s="362"/>
      <c r="CD540" s="362"/>
      <c r="CE540" s="362"/>
      <c r="CF540" s="362"/>
      <c r="CG540" s="362"/>
      <c r="CH540" s="362"/>
      <c r="CI540" s="362"/>
      <c r="CJ540" s="362"/>
      <c r="CK540" s="362"/>
      <c r="CL540" s="362"/>
      <c r="CM540" s="362"/>
      <c r="CN540" s="362"/>
      <c r="CO540" s="362"/>
      <c r="CP540" s="362"/>
      <c r="CQ540" s="362"/>
      <c r="CR540" s="362"/>
      <c r="CS540" s="362"/>
      <c r="CT540" s="362"/>
      <c r="CU540" s="362"/>
      <c r="CV540" s="362"/>
      <c r="CW540" s="362"/>
      <c r="CX540" s="362"/>
      <c r="CY540" s="362"/>
      <c r="CZ540" s="362"/>
    </row>
    <row r="541" s="366" customFormat="true" ht="25.15" customHeight="true" x14ac:dyDescent="0.2">
      <c r="C541" s="799"/>
      <c r="D541" s="800"/>
      <c r="E541" s="191"/>
      <c r="F541" s="191"/>
      <c r="G541" s="191"/>
      <c r="H541" s="799"/>
      <c r="I541" s="800"/>
      <c r="J541" s="191"/>
      <c r="K541" s="191"/>
      <c r="L541" s="191"/>
      <c r="M541" s="799"/>
      <c r="N541" s="800"/>
      <c r="O541" s="191"/>
      <c r="P541" s="191"/>
      <c r="Q541" s="191"/>
      <c r="AJ541" s="359"/>
      <c r="AK541" s="359"/>
      <c r="AL541" s="359"/>
      <c r="AM541" s="359"/>
      <c r="AN541" s="359"/>
      <c r="AO541" s="359"/>
      <c r="AP541" s="359"/>
      <c r="AQ541" s="359"/>
      <c r="AR541" s="359"/>
      <c r="AS541" s="359"/>
      <c r="AT541" s="359"/>
      <c r="AU541" s="359"/>
      <c r="AV541" s="359"/>
      <c r="AW541" s="359"/>
      <c r="AX541" s="359"/>
      <c r="AY541" s="359"/>
      <c r="AZ541" s="359"/>
      <c r="BA541" s="361"/>
      <c r="BB541" s="438"/>
      <c r="BC541" s="361"/>
      <c r="BD541" s="361"/>
      <c r="BE541" s="361"/>
      <c r="BF541" s="361"/>
      <c r="BG541" s="361"/>
      <c r="BH541" s="361"/>
      <c r="BI541" s="361"/>
      <c r="BJ541" s="361"/>
      <c r="BK541" s="361"/>
      <c r="BL541" s="361"/>
      <c r="BM541" s="361"/>
      <c r="BN541" s="361"/>
      <c r="BO541" s="361"/>
      <c r="BP541" s="361"/>
      <c r="BQ541" s="361"/>
      <c r="BR541" s="361"/>
      <c r="BS541" s="361"/>
      <c r="BT541" s="361"/>
      <c r="BU541" s="361"/>
      <c r="BV541" s="361"/>
      <c r="BW541" s="361"/>
      <c r="BX541" s="361"/>
      <c r="BY541" s="361"/>
      <c r="BZ541" s="362"/>
      <c r="CA541" s="362"/>
      <c r="CB541" s="362"/>
      <c r="CC541" s="362"/>
      <c r="CD541" s="362"/>
      <c r="CE541" s="362"/>
      <c r="CF541" s="362"/>
      <c r="CG541" s="362"/>
      <c r="CH541" s="362"/>
      <c r="CI541" s="362"/>
      <c r="CJ541" s="362"/>
      <c r="CK541" s="362"/>
      <c r="CL541" s="362"/>
      <c r="CM541" s="362"/>
      <c r="CN541" s="362"/>
      <c r="CO541" s="362"/>
      <c r="CP541" s="362"/>
      <c r="CQ541" s="362"/>
      <c r="CR541" s="362"/>
      <c r="CS541" s="362"/>
      <c r="CT541" s="362"/>
      <c r="CU541" s="362"/>
      <c r="CV541" s="362"/>
      <c r="CW541" s="362"/>
      <c r="CX541" s="362"/>
      <c r="CY541" s="362"/>
      <c r="CZ541" s="362"/>
    </row>
    <row r="542" s="366" customFormat="true" ht="25.15" customHeight="true" x14ac:dyDescent="0.2">
      <c r="C542" s="799"/>
      <c r="D542" s="800"/>
      <c r="E542" s="191"/>
      <c r="F542" s="191"/>
      <c r="G542" s="191"/>
      <c r="H542" s="799"/>
      <c r="I542" s="800"/>
      <c r="J542" s="191"/>
      <c r="K542" s="191"/>
      <c r="L542" s="191"/>
      <c r="M542" s="799"/>
      <c r="N542" s="800"/>
      <c r="O542" s="191"/>
      <c r="P542" s="191"/>
      <c r="Q542" s="191"/>
      <c r="AJ542" s="359"/>
      <c r="AK542" s="359"/>
      <c r="AL542" s="359"/>
      <c r="AM542" s="359"/>
      <c r="AN542" s="359"/>
      <c r="AO542" s="359"/>
      <c r="AP542" s="359"/>
      <c r="AQ542" s="359"/>
      <c r="AR542" s="359"/>
      <c r="AS542" s="359"/>
      <c r="AT542" s="359"/>
      <c r="AU542" s="359"/>
      <c r="AV542" s="359"/>
      <c r="AW542" s="359"/>
      <c r="AX542" s="359"/>
      <c r="AY542" s="359"/>
      <c r="AZ542" s="359"/>
      <c r="BA542" s="361"/>
      <c r="BB542" s="438"/>
      <c r="BC542" s="361"/>
      <c r="BD542" s="361"/>
      <c r="BE542" s="361"/>
      <c r="BF542" s="361"/>
      <c r="BG542" s="361"/>
      <c r="BH542" s="361"/>
      <c r="BI542" s="361"/>
      <c r="BJ542" s="361"/>
      <c r="BK542" s="361"/>
      <c r="BL542" s="361"/>
      <c r="BM542" s="361"/>
      <c r="BN542" s="361"/>
      <c r="BO542" s="361"/>
      <c r="BP542" s="361"/>
      <c r="BQ542" s="361"/>
      <c r="BR542" s="361"/>
      <c r="BS542" s="361"/>
      <c r="BT542" s="361"/>
      <c r="BU542" s="361"/>
      <c r="BV542" s="361"/>
      <c r="BW542" s="361"/>
      <c r="BX542" s="361"/>
      <c r="BY542" s="361"/>
      <c r="BZ542" s="362"/>
      <c r="CA542" s="362"/>
      <c r="CB542" s="362"/>
      <c r="CC542" s="362"/>
      <c r="CD542" s="362"/>
      <c r="CE542" s="362"/>
      <c r="CF542" s="362"/>
      <c r="CG542" s="362"/>
      <c r="CH542" s="362"/>
      <c r="CI542" s="362"/>
      <c r="CJ542" s="362"/>
      <c r="CK542" s="362"/>
      <c r="CL542" s="362"/>
      <c r="CM542" s="362"/>
      <c r="CN542" s="362"/>
      <c r="CO542" s="362"/>
      <c r="CP542" s="362"/>
      <c r="CQ542" s="362"/>
      <c r="CR542" s="362"/>
      <c r="CS542" s="362"/>
      <c r="CT542" s="362"/>
      <c r="CU542" s="362"/>
      <c r="CV542" s="362"/>
      <c r="CW542" s="362"/>
      <c r="CX542" s="362"/>
      <c r="CY542" s="362"/>
      <c r="CZ542" s="362"/>
    </row>
    <row r="543" s="366" customFormat="true" ht="25.15" customHeight="true" x14ac:dyDescent="0.2">
      <c r="C543" s="799"/>
      <c r="D543" s="800"/>
      <c r="E543" s="191"/>
      <c r="F543" s="191"/>
      <c r="G543" s="191"/>
      <c r="H543" s="799"/>
      <c r="I543" s="800"/>
      <c r="J543" s="191"/>
      <c r="K543" s="191"/>
      <c r="L543" s="191"/>
      <c r="M543" s="799"/>
      <c r="N543" s="800"/>
      <c r="O543" s="191"/>
      <c r="P543" s="191"/>
      <c r="Q543" s="191"/>
      <c r="AJ543" s="359"/>
      <c r="AK543" s="359"/>
      <c r="AL543" s="359"/>
      <c r="AM543" s="359"/>
      <c r="AN543" s="359"/>
      <c r="AO543" s="359"/>
      <c r="AP543" s="359"/>
      <c r="AQ543" s="359"/>
      <c r="AR543" s="359"/>
      <c r="AS543" s="359"/>
      <c r="AT543" s="359"/>
      <c r="AU543" s="359"/>
      <c r="AV543" s="359"/>
      <c r="AW543" s="359"/>
      <c r="AX543" s="359"/>
      <c r="AY543" s="359"/>
      <c r="AZ543" s="359"/>
      <c r="BA543" s="361"/>
      <c r="BB543" s="438"/>
      <c r="BC543" s="361"/>
      <c r="BD543" s="361"/>
      <c r="BE543" s="361"/>
      <c r="BF543" s="361"/>
      <c r="BG543" s="361"/>
      <c r="BH543" s="361"/>
      <c r="BI543" s="361"/>
      <c r="BJ543" s="361"/>
      <c r="BK543" s="361"/>
      <c r="BL543" s="361"/>
      <c r="BM543" s="361"/>
      <c r="BN543" s="361"/>
      <c r="BO543" s="361"/>
      <c r="BP543" s="361"/>
      <c r="BQ543" s="361"/>
      <c r="BR543" s="361"/>
      <c r="BS543" s="361"/>
      <c r="BT543" s="361"/>
      <c r="BU543" s="361"/>
      <c r="BV543" s="361"/>
      <c r="BW543" s="361"/>
      <c r="BX543" s="361"/>
      <c r="BY543" s="361"/>
      <c r="BZ543" s="362"/>
      <c r="CA543" s="362"/>
      <c r="CB543" s="362"/>
      <c r="CC543" s="362"/>
      <c r="CD543" s="362"/>
      <c r="CE543" s="362"/>
      <c r="CF543" s="362"/>
      <c r="CG543" s="362"/>
      <c r="CH543" s="362"/>
      <c r="CI543" s="362"/>
      <c r="CJ543" s="362"/>
      <c r="CK543" s="362"/>
      <c r="CL543" s="362"/>
      <c r="CM543" s="362"/>
      <c r="CN543" s="362"/>
      <c r="CO543" s="362"/>
      <c r="CP543" s="362"/>
      <c r="CQ543" s="362"/>
      <c r="CR543" s="362"/>
      <c r="CS543" s="362"/>
      <c r="CT543" s="362"/>
      <c r="CU543" s="362"/>
      <c r="CV543" s="362"/>
      <c r="CW543" s="362"/>
      <c r="CX543" s="362"/>
      <c r="CY543" s="362"/>
      <c r="CZ543" s="362"/>
    </row>
    <row r="544" s="366" customFormat="true" ht="25.15" customHeight="true" x14ac:dyDescent="0.2">
      <c r="C544" s="799"/>
      <c r="D544" s="800"/>
      <c r="E544" s="191"/>
      <c r="F544" s="191"/>
      <c r="G544" s="191"/>
      <c r="H544" s="799"/>
      <c r="I544" s="800"/>
      <c r="J544" s="191"/>
      <c r="K544" s="191"/>
      <c r="L544" s="191"/>
      <c r="M544" s="799"/>
      <c r="N544" s="800"/>
      <c r="O544" s="191"/>
      <c r="P544" s="191"/>
      <c r="Q544" s="191"/>
      <c r="AJ544" s="359"/>
      <c r="AK544" s="359"/>
      <c r="AL544" s="359"/>
      <c r="AM544" s="359"/>
      <c r="AN544" s="359"/>
      <c r="AO544" s="359"/>
      <c r="AP544" s="359"/>
      <c r="AQ544" s="359"/>
      <c r="AR544" s="359"/>
      <c r="AS544" s="359"/>
      <c r="AT544" s="359"/>
      <c r="AU544" s="359"/>
      <c r="AV544" s="359"/>
      <c r="AW544" s="359"/>
      <c r="AX544" s="359"/>
      <c r="AY544" s="359"/>
      <c r="AZ544" s="359"/>
      <c r="BA544" s="361"/>
      <c r="BB544" s="438"/>
      <c r="BC544" s="361"/>
      <c r="BD544" s="361"/>
      <c r="BE544" s="361"/>
      <c r="BF544" s="361"/>
      <c r="BG544" s="361"/>
      <c r="BH544" s="361"/>
      <c r="BI544" s="361"/>
      <c r="BJ544" s="361"/>
      <c r="BK544" s="361"/>
      <c r="BL544" s="361"/>
      <c r="BM544" s="361"/>
      <c r="BN544" s="361"/>
      <c r="BO544" s="361"/>
      <c r="BP544" s="361"/>
      <c r="BQ544" s="361"/>
      <c r="BR544" s="361"/>
      <c r="BS544" s="361"/>
      <c r="BT544" s="361"/>
      <c r="BU544" s="361"/>
      <c r="BV544" s="361"/>
      <c r="BW544" s="361"/>
      <c r="BX544" s="361"/>
      <c r="BY544" s="361"/>
      <c r="BZ544" s="362"/>
      <c r="CA544" s="362"/>
      <c r="CB544" s="362"/>
      <c r="CC544" s="362"/>
      <c r="CD544" s="362"/>
      <c r="CE544" s="362"/>
      <c r="CF544" s="362"/>
      <c r="CG544" s="362"/>
      <c r="CH544" s="362"/>
      <c r="CI544" s="362"/>
      <c r="CJ544" s="362"/>
      <c r="CK544" s="362"/>
      <c r="CL544" s="362"/>
      <c r="CM544" s="362"/>
      <c r="CN544" s="362"/>
      <c r="CO544" s="362"/>
      <c r="CP544" s="362"/>
      <c r="CQ544" s="362"/>
      <c r="CR544" s="362"/>
      <c r="CS544" s="362"/>
      <c r="CT544" s="362"/>
      <c r="CU544" s="362"/>
      <c r="CV544" s="362"/>
      <c r="CW544" s="362"/>
      <c r="CX544" s="362"/>
      <c r="CY544" s="362"/>
      <c r="CZ544" s="362"/>
    </row>
    <row r="545" s="366" customFormat="true" ht="25.15" customHeight="true" x14ac:dyDescent="0.2">
      <c r="C545" s="799"/>
      <c r="D545" s="800"/>
      <c r="E545" s="191"/>
      <c r="F545" s="191"/>
      <c r="G545" s="191"/>
      <c r="H545" s="799"/>
      <c r="I545" s="800"/>
      <c r="J545" s="191"/>
      <c r="K545" s="191"/>
      <c r="L545" s="191"/>
      <c r="M545" s="799"/>
      <c r="N545" s="800"/>
      <c r="O545" s="191"/>
      <c r="P545" s="191"/>
      <c r="Q545" s="191"/>
      <c r="AJ545" s="359"/>
      <c r="AK545" s="359"/>
      <c r="AL545" s="359"/>
      <c r="AM545" s="359"/>
      <c r="AN545" s="359"/>
      <c r="AO545" s="359"/>
      <c r="AP545" s="359"/>
      <c r="AQ545" s="359"/>
      <c r="AR545" s="359"/>
      <c r="AS545" s="359"/>
      <c r="AT545" s="359"/>
      <c r="AU545" s="359"/>
      <c r="AV545" s="359"/>
      <c r="AW545" s="359"/>
      <c r="AX545" s="359"/>
      <c r="AY545" s="359"/>
      <c r="AZ545" s="359"/>
      <c r="BA545" s="361"/>
      <c r="BB545" s="438"/>
      <c r="BC545" s="361"/>
      <c r="BD545" s="361"/>
      <c r="BE545" s="361"/>
      <c r="BF545" s="361"/>
      <c r="BG545" s="361"/>
      <c r="BH545" s="361"/>
      <c r="BI545" s="361"/>
      <c r="BJ545" s="361"/>
      <c r="BK545" s="361"/>
      <c r="BL545" s="361"/>
      <c r="BM545" s="361"/>
      <c r="BN545" s="361"/>
      <c r="BO545" s="361"/>
      <c r="BP545" s="361"/>
      <c r="BQ545" s="361"/>
      <c r="BR545" s="361"/>
      <c r="BS545" s="361"/>
      <c r="BT545" s="361"/>
      <c r="BU545" s="361"/>
      <c r="BV545" s="361"/>
      <c r="BW545" s="361"/>
      <c r="BX545" s="361"/>
      <c r="BY545" s="361"/>
      <c r="BZ545" s="362"/>
      <c r="CA545" s="362"/>
      <c r="CB545" s="362"/>
      <c r="CC545" s="362"/>
      <c r="CD545" s="362"/>
      <c r="CE545" s="362"/>
      <c r="CF545" s="362"/>
      <c r="CG545" s="362"/>
      <c r="CH545" s="362"/>
      <c r="CI545" s="362"/>
      <c r="CJ545" s="362"/>
      <c r="CK545" s="362"/>
      <c r="CL545" s="362"/>
      <c r="CM545" s="362"/>
      <c r="CN545" s="362"/>
      <c r="CO545" s="362"/>
      <c r="CP545" s="362"/>
      <c r="CQ545" s="362"/>
      <c r="CR545" s="362"/>
      <c r="CS545" s="362"/>
      <c r="CT545" s="362"/>
      <c r="CU545" s="362"/>
      <c r="CV545" s="362"/>
      <c r="CW545" s="362"/>
      <c r="CX545" s="362"/>
      <c r="CY545" s="362"/>
      <c r="CZ545" s="362"/>
    </row>
    <row r="546" s="366" customFormat="true" ht="25.15" customHeight="true" x14ac:dyDescent="0.2">
      <c r="C546" s="799"/>
      <c r="D546" s="800"/>
      <c r="E546" s="191"/>
      <c r="F546" s="191"/>
      <c r="G546" s="191"/>
      <c r="H546" s="799"/>
      <c r="I546" s="800"/>
      <c r="J546" s="191"/>
      <c r="K546" s="191"/>
      <c r="L546" s="191"/>
      <c r="M546" s="799"/>
      <c r="N546" s="800"/>
      <c r="O546" s="191"/>
      <c r="P546" s="191"/>
      <c r="Q546" s="191"/>
      <c r="AJ546" s="359"/>
      <c r="AK546" s="359"/>
      <c r="AL546" s="359"/>
      <c r="AM546" s="359"/>
      <c r="AN546" s="359"/>
      <c r="AO546" s="359"/>
      <c r="AP546" s="359"/>
      <c r="AQ546" s="359"/>
      <c r="AR546" s="359"/>
      <c r="AS546" s="359"/>
      <c r="AT546" s="359"/>
      <c r="AU546" s="359"/>
      <c r="AV546" s="359"/>
      <c r="AW546" s="359"/>
      <c r="AX546" s="359"/>
      <c r="AY546" s="359"/>
      <c r="AZ546" s="359"/>
      <c r="BA546" s="361"/>
      <c r="BB546" s="438"/>
      <c r="BC546" s="361"/>
      <c r="BD546" s="361"/>
      <c r="BE546" s="361"/>
      <c r="BF546" s="361"/>
      <c r="BG546" s="361"/>
      <c r="BH546" s="361"/>
      <c r="BI546" s="361"/>
      <c r="BJ546" s="361"/>
      <c r="BK546" s="361"/>
      <c r="BL546" s="361"/>
      <c r="BM546" s="361"/>
      <c r="BN546" s="361"/>
      <c r="BO546" s="361"/>
      <c r="BP546" s="361"/>
      <c r="BQ546" s="361"/>
      <c r="BR546" s="361"/>
      <c r="BS546" s="361"/>
      <c r="BT546" s="361"/>
      <c r="BU546" s="361"/>
      <c r="BV546" s="361"/>
      <c r="BW546" s="361"/>
      <c r="BX546" s="361"/>
      <c r="BY546" s="361"/>
      <c r="BZ546" s="362"/>
      <c r="CA546" s="362"/>
      <c r="CB546" s="362"/>
      <c r="CC546" s="362"/>
      <c r="CD546" s="362"/>
      <c r="CE546" s="362"/>
      <c r="CF546" s="362"/>
      <c r="CG546" s="362"/>
      <c r="CH546" s="362"/>
      <c r="CI546" s="362"/>
      <c r="CJ546" s="362"/>
      <c r="CK546" s="362"/>
      <c r="CL546" s="362"/>
      <c r="CM546" s="362"/>
      <c r="CN546" s="362"/>
      <c r="CO546" s="362"/>
      <c r="CP546" s="362"/>
      <c r="CQ546" s="362"/>
      <c r="CR546" s="362"/>
      <c r="CS546" s="362"/>
      <c r="CT546" s="362"/>
      <c r="CU546" s="362"/>
      <c r="CV546" s="362"/>
      <c r="CW546" s="362"/>
      <c r="CX546" s="362"/>
      <c r="CY546" s="362"/>
      <c r="CZ546" s="362"/>
    </row>
    <row r="547" s="366" customFormat="true" ht="25.15" customHeight="true" x14ac:dyDescent="0.2">
      <c r="C547" s="799"/>
      <c r="D547" s="800"/>
      <c r="E547" s="191"/>
      <c r="F547" s="191"/>
      <c r="G547" s="191"/>
      <c r="H547" s="799"/>
      <c r="I547" s="800"/>
      <c r="J547" s="191"/>
      <c r="K547" s="191"/>
      <c r="L547" s="191"/>
      <c r="M547" s="799"/>
      <c r="N547" s="800"/>
      <c r="O547" s="191"/>
      <c r="P547" s="191"/>
      <c r="Q547" s="191"/>
      <c r="AJ547" s="359"/>
      <c r="AK547" s="359"/>
      <c r="AL547" s="359"/>
      <c r="AM547" s="359"/>
      <c r="AN547" s="359"/>
      <c r="AO547" s="359"/>
      <c r="AP547" s="359"/>
      <c r="AQ547" s="359"/>
      <c r="AR547" s="359"/>
      <c r="AS547" s="359"/>
      <c r="AT547" s="359"/>
      <c r="AU547" s="359"/>
      <c r="AV547" s="359"/>
      <c r="AW547" s="359"/>
      <c r="AX547" s="359"/>
      <c r="AY547" s="359"/>
      <c r="AZ547" s="359"/>
      <c r="BA547" s="361"/>
      <c r="BB547" s="438"/>
      <c r="BC547" s="361"/>
      <c r="BD547" s="361"/>
      <c r="BE547" s="361"/>
      <c r="BF547" s="361"/>
      <c r="BG547" s="361"/>
      <c r="BH547" s="361"/>
      <c r="BI547" s="361"/>
      <c r="BJ547" s="361"/>
      <c r="BK547" s="361"/>
      <c r="BL547" s="361"/>
      <c r="BM547" s="361"/>
      <c r="BN547" s="361"/>
      <c r="BO547" s="361"/>
      <c r="BP547" s="361"/>
      <c r="BQ547" s="361"/>
      <c r="BR547" s="361"/>
      <c r="BS547" s="361"/>
      <c r="BT547" s="361"/>
      <c r="BU547" s="361"/>
      <c r="BV547" s="361"/>
      <c r="BW547" s="361"/>
      <c r="BX547" s="361"/>
      <c r="BY547" s="361"/>
      <c r="BZ547" s="362"/>
      <c r="CA547" s="362"/>
      <c r="CB547" s="362"/>
      <c r="CC547" s="362"/>
      <c r="CD547" s="362"/>
      <c r="CE547" s="362"/>
      <c r="CF547" s="362"/>
      <c r="CG547" s="362"/>
      <c r="CH547" s="362"/>
      <c r="CI547" s="362"/>
      <c r="CJ547" s="362"/>
      <c r="CK547" s="362"/>
      <c r="CL547" s="362"/>
      <c r="CM547" s="362"/>
      <c r="CN547" s="362"/>
      <c r="CO547" s="362"/>
      <c r="CP547" s="362"/>
      <c r="CQ547" s="362"/>
      <c r="CR547" s="362"/>
      <c r="CS547" s="362"/>
      <c r="CT547" s="362"/>
      <c r="CU547" s="362"/>
      <c r="CV547" s="362"/>
      <c r="CW547" s="362"/>
      <c r="CX547" s="362"/>
      <c r="CY547" s="362"/>
      <c r="CZ547" s="362"/>
    </row>
    <row r="548" s="366" customFormat="true" ht="25.15" customHeight="true" x14ac:dyDescent="0.2">
      <c r="C548" s="799"/>
      <c r="D548" s="800"/>
      <c r="E548" s="191"/>
      <c r="F548" s="191"/>
      <c r="G548" s="191"/>
      <c r="H548" s="799"/>
      <c r="I548" s="800"/>
      <c r="J548" s="191"/>
      <c r="K548" s="191"/>
      <c r="L548" s="191"/>
      <c r="M548" s="799"/>
      <c r="N548" s="800"/>
      <c r="O548" s="191"/>
      <c r="P548" s="191"/>
      <c r="Q548" s="191"/>
      <c r="AJ548" s="359"/>
      <c r="AK548" s="359"/>
      <c r="AL548" s="359"/>
      <c r="AM548" s="359"/>
      <c r="AN548" s="359"/>
      <c r="AO548" s="359"/>
      <c r="AP548" s="359"/>
      <c r="AQ548" s="359"/>
      <c r="AR548" s="359"/>
      <c r="AS548" s="359"/>
      <c r="AT548" s="359"/>
      <c r="AU548" s="359"/>
      <c r="AV548" s="359"/>
      <c r="AW548" s="359"/>
      <c r="AX548" s="359"/>
      <c r="AY548" s="359"/>
      <c r="AZ548" s="359"/>
      <c r="BA548" s="361"/>
      <c r="BB548" s="438"/>
      <c r="BC548" s="361"/>
      <c r="BD548" s="361"/>
      <c r="BE548" s="361"/>
      <c r="BF548" s="361"/>
      <c r="BG548" s="361"/>
      <c r="BH548" s="361"/>
      <c r="BI548" s="361"/>
      <c r="BJ548" s="361"/>
      <c r="BK548" s="361"/>
      <c r="BL548" s="361"/>
      <c r="BM548" s="361"/>
      <c r="BN548" s="361"/>
      <c r="BO548" s="361"/>
      <c r="BP548" s="361"/>
      <c r="BQ548" s="361"/>
      <c r="BR548" s="361"/>
      <c r="BS548" s="361"/>
      <c r="BT548" s="361"/>
      <c r="BU548" s="361"/>
      <c r="BV548" s="361"/>
      <c r="BW548" s="361"/>
      <c r="BX548" s="361"/>
      <c r="BY548" s="361"/>
      <c r="BZ548" s="362"/>
      <c r="CA548" s="362"/>
      <c r="CB548" s="362"/>
      <c r="CC548" s="362"/>
      <c r="CD548" s="362"/>
      <c r="CE548" s="362"/>
      <c r="CF548" s="362"/>
      <c r="CG548" s="362"/>
      <c r="CH548" s="362"/>
      <c r="CI548" s="362"/>
      <c r="CJ548" s="362"/>
      <c r="CK548" s="362"/>
      <c r="CL548" s="362"/>
      <c r="CM548" s="362"/>
      <c r="CN548" s="362"/>
      <c r="CO548" s="362"/>
      <c r="CP548" s="362"/>
      <c r="CQ548" s="362"/>
      <c r="CR548" s="362"/>
      <c r="CS548" s="362"/>
      <c r="CT548" s="362"/>
      <c r="CU548" s="362"/>
      <c r="CV548" s="362"/>
      <c r="CW548" s="362"/>
      <c r="CX548" s="362"/>
      <c r="CY548" s="362"/>
      <c r="CZ548" s="362"/>
    </row>
    <row r="549" s="366" customFormat="true" ht="25.15" customHeight="true" x14ac:dyDescent="0.2">
      <c r="C549" s="799"/>
      <c r="D549" s="800"/>
      <c r="E549" s="191"/>
      <c r="F549" s="191"/>
      <c r="G549" s="191"/>
      <c r="H549" s="799"/>
      <c r="I549" s="800"/>
      <c r="J549" s="191"/>
      <c r="K549" s="191"/>
      <c r="L549" s="191"/>
      <c r="M549" s="799"/>
      <c r="N549" s="800"/>
      <c r="O549" s="191"/>
      <c r="P549" s="191"/>
      <c r="Q549" s="191"/>
      <c r="AJ549" s="359"/>
      <c r="AK549" s="359"/>
      <c r="AL549" s="359"/>
      <c r="AM549" s="359"/>
      <c r="AN549" s="359"/>
      <c r="AO549" s="359"/>
      <c r="AP549" s="359"/>
      <c r="AQ549" s="359"/>
      <c r="AR549" s="359"/>
      <c r="AS549" s="359"/>
      <c r="AT549" s="359"/>
      <c r="AU549" s="359"/>
      <c r="AV549" s="359"/>
      <c r="AW549" s="359"/>
      <c r="AX549" s="359"/>
      <c r="AY549" s="359"/>
      <c r="AZ549" s="359"/>
      <c r="BA549" s="361"/>
      <c r="BB549" s="438"/>
      <c r="BC549" s="361"/>
      <c r="BD549" s="361"/>
      <c r="BE549" s="361"/>
      <c r="BF549" s="361"/>
      <c r="BG549" s="361"/>
      <c r="BH549" s="361"/>
      <c r="BI549" s="361"/>
      <c r="BJ549" s="361"/>
      <c r="BK549" s="361"/>
      <c r="BL549" s="361"/>
      <c r="BM549" s="361"/>
      <c r="BN549" s="361"/>
      <c r="BO549" s="361"/>
      <c r="BP549" s="361"/>
      <c r="BQ549" s="361"/>
      <c r="BR549" s="361"/>
      <c r="BS549" s="361"/>
      <c r="BT549" s="361"/>
      <c r="BU549" s="361"/>
      <c r="BV549" s="361"/>
      <c r="BW549" s="361"/>
      <c r="BX549" s="361"/>
      <c r="BY549" s="361"/>
      <c r="BZ549" s="362"/>
      <c r="CA549" s="362"/>
      <c r="CB549" s="362"/>
      <c r="CC549" s="362"/>
      <c r="CD549" s="362"/>
      <c r="CE549" s="362"/>
      <c r="CF549" s="362"/>
      <c r="CG549" s="362"/>
      <c r="CH549" s="362"/>
      <c r="CI549" s="362"/>
      <c r="CJ549" s="362"/>
      <c r="CK549" s="362"/>
      <c r="CL549" s="362"/>
      <c r="CM549" s="362"/>
      <c r="CN549" s="362"/>
      <c r="CO549" s="362"/>
      <c r="CP549" s="362"/>
      <c r="CQ549" s="362"/>
      <c r="CR549" s="362"/>
      <c r="CS549" s="362"/>
      <c r="CT549" s="362"/>
      <c r="CU549" s="362"/>
      <c r="CV549" s="362"/>
      <c r="CW549" s="362"/>
      <c r="CX549" s="362"/>
      <c r="CY549" s="362"/>
      <c r="CZ549" s="362"/>
    </row>
    <row r="550" s="366" customFormat="true" ht="25.15" customHeight="true" x14ac:dyDescent="0.2">
      <c r="C550" s="799"/>
      <c r="D550" s="800"/>
      <c r="E550" s="191"/>
      <c r="F550" s="191"/>
      <c r="G550" s="191"/>
      <c r="H550" s="799"/>
      <c r="I550" s="800"/>
      <c r="J550" s="191"/>
      <c r="K550" s="191"/>
      <c r="L550" s="191"/>
      <c r="M550" s="799"/>
      <c r="N550" s="800"/>
      <c r="O550" s="191"/>
      <c r="P550" s="191"/>
      <c r="Q550" s="191"/>
      <c r="AJ550" s="359"/>
      <c r="AK550" s="359"/>
      <c r="AL550" s="359"/>
      <c r="AM550" s="359"/>
      <c r="AN550" s="359"/>
      <c r="AO550" s="359"/>
      <c r="AP550" s="359"/>
      <c r="AQ550" s="359"/>
      <c r="AR550" s="359"/>
      <c r="AS550" s="359"/>
      <c r="AT550" s="359"/>
      <c r="AU550" s="359"/>
      <c r="AV550" s="359"/>
      <c r="AW550" s="359"/>
      <c r="AX550" s="359"/>
      <c r="AY550" s="359"/>
      <c r="AZ550" s="359"/>
      <c r="BA550" s="361"/>
      <c r="BB550" s="438"/>
      <c r="BC550" s="361"/>
      <c r="BD550" s="361"/>
      <c r="BE550" s="361"/>
      <c r="BF550" s="361"/>
      <c r="BG550" s="361"/>
      <c r="BH550" s="361"/>
      <c r="BI550" s="361"/>
      <c r="BJ550" s="361"/>
      <c r="BK550" s="361"/>
      <c r="BL550" s="361"/>
      <c r="BM550" s="361"/>
      <c r="BN550" s="361"/>
      <c r="BO550" s="361"/>
      <c r="BP550" s="361"/>
      <c r="BQ550" s="361"/>
      <c r="BR550" s="361"/>
      <c r="BS550" s="361"/>
      <c r="BT550" s="361"/>
      <c r="BU550" s="361"/>
      <c r="BV550" s="361"/>
      <c r="BW550" s="361"/>
      <c r="BX550" s="361"/>
      <c r="BY550" s="361"/>
      <c r="BZ550" s="362"/>
      <c r="CA550" s="362"/>
      <c r="CB550" s="362"/>
      <c r="CC550" s="362"/>
      <c r="CD550" s="362"/>
      <c r="CE550" s="362"/>
      <c r="CF550" s="362"/>
      <c r="CG550" s="362"/>
      <c r="CH550" s="362"/>
      <c r="CI550" s="362"/>
      <c r="CJ550" s="362"/>
      <c r="CK550" s="362"/>
      <c r="CL550" s="362"/>
      <c r="CM550" s="362"/>
      <c r="CN550" s="362"/>
      <c r="CO550" s="362"/>
      <c r="CP550" s="362"/>
      <c r="CQ550" s="362"/>
      <c r="CR550" s="362"/>
      <c r="CS550" s="362"/>
      <c r="CT550" s="362"/>
      <c r="CU550" s="362"/>
      <c r="CV550" s="362"/>
      <c r="CW550" s="362"/>
      <c r="CX550" s="362"/>
      <c r="CY550" s="362"/>
      <c r="CZ550" s="362"/>
    </row>
    <row r="551" s="366" customFormat="true" ht="25.15" customHeight="true" x14ac:dyDescent="0.2">
      <c r="C551" s="799"/>
      <c r="D551" s="800"/>
      <c r="E551" s="191"/>
      <c r="F551" s="191"/>
      <c r="G551" s="191"/>
      <c r="H551" s="799"/>
      <c r="I551" s="800"/>
      <c r="J551" s="191"/>
      <c r="K551" s="191"/>
      <c r="L551" s="191"/>
      <c r="M551" s="799"/>
      <c r="N551" s="800"/>
      <c r="O551" s="191"/>
      <c r="P551" s="191"/>
      <c r="Q551" s="191"/>
      <c r="AJ551" s="359"/>
      <c r="AK551" s="359"/>
      <c r="AL551" s="359"/>
      <c r="AM551" s="359"/>
      <c r="AN551" s="359"/>
      <c r="AO551" s="359"/>
      <c r="AP551" s="359"/>
      <c r="AQ551" s="359"/>
      <c r="AR551" s="359"/>
      <c r="AS551" s="359"/>
      <c r="AT551" s="359"/>
      <c r="AU551" s="359"/>
      <c r="AV551" s="359"/>
      <c r="AW551" s="359"/>
      <c r="AX551" s="359"/>
      <c r="AY551" s="359"/>
      <c r="AZ551" s="359"/>
      <c r="BA551" s="361"/>
      <c r="BB551" s="438"/>
      <c r="BC551" s="361"/>
      <c r="BD551" s="361"/>
      <c r="BE551" s="361"/>
      <c r="BF551" s="361"/>
      <c r="BG551" s="361"/>
      <c r="BH551" s="361"/>
      <c r="BI551" s="361"/>
      <c r="BJ551" s="361"/>
      <c r="BK551" s="361"/>
      <c r="BL551" s="361"/>
      <c r="BM551" s="361"/>
      <c r="BN551" s="361"/>
      <c r="BO551" s="361"/>
      <c r="BP551" s="361"/>
      <c r="BQ551" s="361"/>
      <c r="BR551" s="361"/>
      <c r="BS551" s="361"/>
      <c r="BT551" s="361"/>
      <c r="BU551" s="361"/>
      <c r="BV551" s="361"/>
      <c r="BW551" s="361"/>
      <c r="BX551" s="361"/>
      <c r="BY551" s="361"/>
      <c r="BZ551" s="362"/>
      <c r="CA551" s="362"/>
      <c r="CB551" s="362"/>
      <c r="CC551" s="362"/>
      <c r="CD551" s="362"/>
      <c r="CE551" s="362"/>
      <c r="CF551" s="362"/>
      <c r="CG551" s="362"/>
      <c r="CH551" s="362"/>
      <c r="CI551" s="362"/>
      <c r="CJ551" s="362"/>
      <c r="CK551" s="362"/>
      <c r="CL551" s="362"/>
      <c r="CM551" s="362"/>
      <c r="CN551" s="362"/>
      <c r="CO551" s="362"/>
      <c r="CP551" s="362"/>
      <c r="CQ551" s="362"/>
      <c r="CR551" s="362"/>
      <c r="CS551" s="362"/>
      <c r="CT551" s="362"/>
      <c r="CU551" s="362"/>
      <c r="CV551" s="362"/>
      <c r="CW551" s="362"/>
      <c r="CX551" s="362"/>
      <c r="CY551" s="362"/>
      <c r="CZ551" s="362"/>
    </row>
    <row r="552" s="366" customFormat="true" ht="25.15" customHeight="true" x14ac:dyDescent="0.2">
      <c r="C552" s="799"/>
      <c r="D552" s="800"/>
      <c r="E552" s="191"/>
      <c r="F552" s="191"/>
      <c r="G552" s="191"/>
      <c r="H552" s="799"/>
      <c r="I552" s="800"/>
      <c r="J552" s="191"/>
      <c r="K552" s="191"/>
      <c r="L552" s="191"/>
      <c r="M552" s="799"/>
      <c r="N552" s="800"/>
      <c r="O552" s="191"/>
      <c r="P552" s="191"/>
      <c r="Q552" s="191"/>
      <c r="AJ552" s="359"/>
      <c r="AK552" s="359"/>
      <c r="AL552" s="359"/>
      <c r="AM552" s="359"/>
      <c r="AN552" s="359"/>
      <c r="AO552" s="359"/>
      <c r="AP552" s="359"/>
      <c r="AQ552" s="359"/>
      <c r="AR552" s="359"/>
      <c r="AS552" s="359"/>
      <c r="AT552" s="359"/>
      <c r="AU552" s="359"/>
      <c r="AV552" s="359"/>
      <c r="AW552" s="359"/>
      <c r="AX552" s="359"/>
      <c r="AY552" s="359"/>
      <c r="AZ552" s="359"/>
      <c r="BA552" s="361"/>
      <c r="BB552" s="438"/>
      <c r="BC552" s="361"/>
      <c r="BD552" s="361"/>
      <c r="BE552" s="361"/>
      <c r="BF552" s="361"/>
      <c r="BG552" s="361"/>
      <c r="BH552" s="361"/>
      <c r="BI552" s="361"/>
      <c r="BJ552" s="361"/>
      <c r="BK552" s="361"/>
      <c r="BL552" s="361"/>
      <c r="BM552" s="361"/>
      <c r="BN552" s="361"/>
      <c r="BO552" s="361"/>
      <c r="BP552" s="361"/>
      <c r="BQ552" s="361"/>
      <c r="BR552" s="361"/>
      <c r="BS552" s="361"/>
      <c r="BT552" s="361"/>
      <c r="BU552" s="361"/>
      <c r="BV552" s="361"/>
      <c r="BW552" s="361"/>
      <c r="BX552" s="361"/>
      <c r="BY552" s="361"/>
      <c r="BZ552" s="362"/>
      <c r="CA552" s="362"/>
      <c r="CB552" s="362"/>
      <c r="CC552" s="362"/>
      <c r="CD552" s="362"/>
      <c r="CE552" s="362"/>
      <c r="CF552" s="362"/>
      <c r="CG552" s="362"/>
      <c r="CH552" s="362"/>
      <c r="CI552" s="362"/>
      <c r="CJ552" s="362"/>
      <c r="CK552" s="362"/>
      <c r="CL552" s="362"/>
      <c r="CM552" s="362"/>
      <c r="CN552" s="362"/>
      <c r="CO552" s="362"/>
      <c r="CP552" s="362"/>
      <c r="CQ552" s="362"/>
      <c r="CR552" s="362"/>
      <c r="CS552" s="362"/>
      <c r="CT552" s="362"/>
      <c r="CU552" s="362"/>
      <c r="CV552" s="362"/>
      <c r="CW552" s="362"/>
      <c r="CX552" s="362"/>
      <c r="CY552" s="362"/>
      <c r="CZ552" s="362"/>
    </row>
    <row r="553" s="366" customFormat="true" ht="25.15" customHeight="true" x14ac:dyDescent="0.2">
      <c r="C553" s="799"/>
      <c r="D553" s="800"/>
      <c r="E553" s="191"/>
      <c r="F553" s="191"/>
      <c r="G553" s="191"/>
      <c r="H553" s="799"/>
      <c r="I553" s="800"/>
      <c r="J553" s="191"/>
      <c r="K553" s="191"/>
      <c r="L553" s="191"/>
      <c r="M553" s="799"/>
      <c r="N553" s="800"/>
      <c r="O553" s="191"/>
      <c r="P553" s="191"/>
      <c r="Q553" s="191"/>
      <c r="AJ553" s="359"/>
      <c r="AK553" s="359"/>
      <c r="AL553" s="359"/>
      <c r="AM553" s="359"/>
      <c r="AN553" s="359"/>
      <c r="AO553" s="359"/>
      <c r="AP553" s="359"/>
      <c r="AQ553" s="359"/>
      <c r="AR553" s="359"/>
      <c r="AS553" s="359"/>
      <c r="AT553" s="359"/>
      <c r="AU553" s="359"/>
      <c r="AV553" s="359"/>
      <c r="AW553" s="359"/>
      <c r="AX553" s="359"/>
      <c r="AY553" s="359"/>
      <c r="AZ553" s="359"/>
      <c r="BA553" s="361"/>
      <c r="BB553" s="438"/>
      <c r="BC553" s="361"/>
      <c r="BD553" s="361"/>
      <c r="BE553" s="361"/>
      <c r="BF553" s="361"/>
      <c r="BG553" s="361"/>
      <c r="BH553" s="361"/>
      <c r="BI553" s="361"/>
      <c r="BJ553" s="361"/>
      <c r="BK553" s="361"/>
      <c r="BL553" s="361"/>
      <c r="BM553" s="361"/>
      <c r="BN553" s="361"/>
      <c r="BO553" s="361"/>
      <c r="BP553" s="361"/>
      <c r="BQ553" s="361"/>
      <c r="BR553" s="361"/>
      <c r="BS553" s="361"/>
      <c r="BT553" s="361"/>
      <c r="BU553" s="361"/>
      <c r="BV553" s="361"/>
      <c r="BW553" s="361"/>
      <c r="BX553" s="361"/>
      <c r="BY553" s="361"/>
      <c r="BZ553" s="362"/>
      <c r="CA553" s="362"/>
      <c r="CB553" s="362"/>
      <c r="CC553" s="362"/>
      <c r="CD553" s="362"/>
      <c r="CE553" s="362"/>
      <c r="CF553" s="362"/>
      <c r="CG553" s="362"/>
      <c r="CH553" s="362"/>
      <c r="CI553" s="362"/>
      <c r="CJ553" s="362"/>
      <c r="CK553" s="362"/>
      <c r="CL553" s="362"/>
      <c r="CM553" s="362"/>
      <c r="CN553" s="362"/>
      <c r="CO553" s="362"/>
      <c r="CP553" s="362"/>
      <c r="CQ553" s="362"/>
      <c r="CR553" s="362"/>
      <c r="CS553" s="362"/>
      <c r="CT553" s="362"/>
      <c r="CU553" s="362"/>
      <c r="CV553" s="362"/>
      <c r="CW553" s="362"/>
      <c r="CX553" s="362"/>
      <c r="CY553" s="362"/>
      <c r="CZ553" s="362"/>
    </row>
    <row r="554" s="366" customFormat="true" ht="25.15" customHeight="true" x14ac:dyDescent="0.2">
      <c r="C554" s="799"/>
      <c r="D554" s="800"/>
      <c r="E554" s="191"/>
      <c r="F554" s="191"/>
      <c r="G554" s="191"/>
      <c r="H554" s="799"/>
      <c r="I554" s="800"/>
      <c r="J554" s="191"/>
      <c r="K554" s="191"/>
      <c r="L554" s="191"/>
      <c r="M554" s="799"/>
      <c r="N554" s="800"/>
      <c r="O554" s="191"/>
      <c r="P554" s="191"/>
      <c r="Q554" s="191"/>
      <c r="AJ554" s="359"/>
      <c r="AK554" s="359"/>
      <c r="AL554" s="359"/>
      <c r="AM554" s="359"/>
      <c r="AN554" s="359"/>
      <c r="AO554" s="359"/>
      <c r="AP554" s="359"/>
      <c r="AQ554" s="359"/>
      <c r="AR554" s="359"/>
      <c r="AS554" s="359"/>
      <c r="AT554" s="359"/>
      <c r="AU554" s="359"/>
      <c r="AV554" s="359"/>
      <c r="AW554" s="359"/>
      <c r="AX554" s="359"/>
      <c r="AY554" s="359"/>
      <c r="AZ554" s="359"/>
      <c r="BA554" s="361"/>
      <c r="BB554" s="438"/>
      <c r="BC554" s="361"/>
      <c r="BD554" s="361"/>
      <c r="BE554" s="361"/>
      <c r="BF554" s="361"/>
      <c r="BG554" s="361"/>
      <c r="BH554" s="361"/>
      <c r="BI554" s="361"/>
      <c r="BJ554" s="361"/>
      <c r="BK554" s="361"/>
      <c r="BL554" s="361"/>
      <c r="BM554" s="361"/>
      <c r="BN554" s="361"/>
      <c r="BO554" s="361"/>
      <c r="BP554" s="361"/>
      <c r="BQ554" s="361"/>
      <c r="BR554" s="361"/>
      <c r="BS554" s="361"/>
      <c r="BT554" s="361"/>
      <c r="BU554" s="361"/>
      <c r="BV554" s="361"/>
      <c r="BW554" s="361"/>
      <c r="BX554" s="361"/>
      <c r="BY554" s="361"/>
      <c r="BZ554" s="362"/>
      <c r="CA554" s="362"/>
      <c r="CB554" s="362"/>
      <c r="CC554" s="362"/>
      <c r="CD554" s="362"/>
      <c r="CE554" s="362"/>
      <c r="CF554" s="362"/>
      <c r="CG554" s="362"/>
      <c r="CH554" s="362"/>
      <c r="CI554" s="362"/>
      <c r="CJ554" s="362"/>
      <c r="CK554" s="362"/>
      <c r="CL554" s="362"/>
      <c r="CM554" s="362"/>
      <c r="CN554" s="362"/>
      <c r="CO554" s="362"/>
      <c r="CP554" s="362"/>
      <c r="CQ554" s="362"/>
      <c r="CR554" s="362"/>
      <c r="CS554" s="362"/>
      <c r="CT554" s="362"/>
      <c r="CU554" s="362"/>
      <c r="CV554" s="362"/>
      <c r="CW554" s="362"/>
      <c r="CX554" s="362"/>
      <c r="CY554" s="362"/>
      <c r="CZ554" s="362"/>
    </row>
    <row r="555" s="366" customFormat="true" ht="25.15" customHeight="true" x14ac:dyDescent="0.2">
      <c r="C555" s="799"/>
      <c r="D555" s="800"/>
      <c r="E555" s="191"/>
      <c r="F555" s="191"/>
      <c r="G555" s="191"/>
      <c r="H555" s="799"/>
      <c r="I555" s="800"/>
      <c r="J555" s="191"/>
      <c r="K555" s="191"/>
      <c r="L555" s="191"/>
      <c r="M555" s="799"/>
      <c r="N555" s="800"/>
      <c r="O555" s="191"/>
      <c r="P555" s="191"/>
      <c r="Q555" s="191"/>
      <c r="AJ555" s="359"/>
      <c r="AK555" s="359"/>
      <c r="AL555" s="359"/>
      <c r="AM555" s="359"/>
      <c r="AN555" s="359"/>
      <c r="AO555" s="359"/>
      <c r="AP555" s="359"/>
      <c r="AQ555" s="359"/>
      <c r="AR555" s="359"/>
      <c r="AS555" s="359"/>
      <c r="AT555" s="359"/>
      <c r="AU555" s="359"/>
      <c r="AV555" s="359"/>
      <c r="AW555" s="359"/>
      <c r="AX555" s="359"/>
      <c r="AY555" s="359"/>
      <c r="AZ555" s="359"/>
      <c r="BA555" s="361"/>
      <c r="BB555" s="438"/>
      <c r="BC555" s="361"/>
      <c r="BD555" s="361"/>
      <c r="BE555" s="361"/>
      <c r="BF555" s="361"/>
      <c r="BG555" s="361"/>
      <c r="BH555" s="361"/>
      <c r="BI555" s="361"/>
      <c r="BJ555" s="361"/>
      <c r="BK555" s="361"/>
      <c r="BL555" s="361"/>
      <c r="BM555" s="361"/>
      <c r="BN555" s="361"/>
      <c r="BO555" s="361"/>
      <c r="BP555" s="361"/>
      <c r="BQ555" s="361"/>
      <c r="BR555" s="361"/>
      <c r="BS555" s="361"/>
      <c r="BT555" s="361"/>
      <c r="BU555" s="361"/>
      <c r="BV555" s="361"/>
      <c r="BW555" s="361"/>
      <c r="BX555" s="361"/>
      <c r="BY555" s="361"/>
      <c r="BZ555" s="362"/>
      <c r="CA555" s="362"/>
      <c r="CB555" s="362"/>
      <c r="CC555" s="362"/>
      <c r="CD555" s="362"/>
      <c r="CE555" s="362"/>
      <c r="CF555" s="362"/>
      <c r="CG555" s="362"/>
      <c r="CH555" s="362"/>
      <c r="CI555" s="362"/>
      <c r="CJ555" s="362"/>
      <c r="CK555" s="362"/>
      <c r="CL555" s="362"/>
      <c r="CM555" s="362"/>
      <c r="CN555" s="362"/>
      <c r="CO555" s="362"/>
      <c r="CP555" s="362"/>
      <c r="CQ555" s="362"/>
      <c r="CR555" s="362"/>
      <c r="CS555" s="362"/>
      <c r="CT555" s="362"/>
      <c r="CU555" s="362"/>
      <c r="CV555" s="362"/>
      <c r="CW555" s="362"/>
      <c r="CX555" s="362"/>
      <c r="CY555" s="362"/>
      <c r="CZ555" s="362"/>
    </row>
    <row r="556" s="366" customFormat="true" ht="25.15" customHeight="true" x14ac:dyDescent="0.2">
      <c r="C556" s="799"/>
      <c r="D556" s="800"/>
      <c r="E556" s="191"/>
      <c r="F556" s="191"/>
      <c r="G556" s="191"/>
      <c r="H556" s="799"/>
      <c r="I556" s="800"/>
      <c r="J556" s="191"/>
      <c r="K556" s="191"/>
      <c r="L556" s="191"/>
      <c r="M556" s="799"/>
      <c r="N556" s="800"/>
      <c r="O556" s="191"/>
      <c r="P556" s="191"/>
      <c r="Q556" s="191"/>
      <c r="AJ556" s="359"/>
      <c r="AK556" s="359"/>
      <c r="AL556" s="359"/>
      <c r="AM556" s="359"/>
      <c r="AN556" s="359"/>
      <c r="AO556" s="359"/>
      <c r="AP556" s="359"/>
      <c r="AQ556" s="359"/>
      <c r="AR556" s="359"/>
      <c r="AS556" s="359"/>
      <c r="AT556" s="359"/>
      <c r="AU556" s="359"/>
      <c r="AV556" s="359"/>
      <c r="AW556" s="359"/>
      <c r="AX556" s="359"/>
      <c r="AY556" s="359"/>
      <c r="AZ556" s="359"/>
      <c r="BA556" s="361"/>
      <c r="BB556" s="438"/>
      <c r="BC556" s="361"/>
      <c r="BD556" s="361"/>
      <c r="BE556" s="361"/>
      <c r="BF556" s="361"/>
      <c r="BG556" s="361"/>
      <c r="BH556" s="361"/>
      <c r="BI556" s="361"/>
      <c r="BJ556" s="361"/>
      <c r="BK556" s="361"/>
      <c r="BL556" s="361"/>
      <c r="BM556" s="361"/>
      <c r="BN556" s="361"/>
      <c r="BO556" s="361"/>
      <c r="BP556" s="361"/>
      <c r="BQ556" s="361"/>
      <c r="BR556" s="361"/>
      <c r="BS556" s="361"/>
      <c r="BT556" s="361"/>
      <c r="BU556" s="361"/>
      <c r="BV556" s="361"/>
      <c r="BW556" s="361"/>
      <c r="BX556" s="361"/>
      <c r="BY556" s="361"/>
      <c r="BZ556" s="362"/>
      <c r="CA556" s="362"/>
      <c r="CB556" s="362"/>
      <c r="CC556" s="362"/>
      <c r="CD556" s="362"/>
      <c r="CE556" s="362"/>
      <c r="CF556" s="362"/>
      <c r="CG556" s="362"/>
      <c r="CH556" s="362"/>
      <c r="CI556" s="362"/>
      <c r="CJ556" s="362"/>
      <c r="CK556" s="362"/>
      <c r="CL556" s="362"/>
      <c r="CM556" s="362"/>
      <c r="CN556" s="362"/>
      <c r="CO556" s="362"/>
      <c r="CP556" s="362"/>
      <c r="CQ556" s="362"/>
      <c r="CR556" s="362"/>
      <c r="CS556" s="362"/>
      <c r="CT556" s="362"/>
      <c r="CU556" s="362"/>
      <c r="CV556" s="362"/>
      <c r="CW556" s="362"/>
      <c r="CX556" s="362"/>
      <c r="CY556" s="362"/>
      <c r="CZ556" s="362"/>
    </row>
    <row r="557" s="366" customFormat="true" ht="25.15" customHeight="true" x14ac:dyDescent="0.2">
      <c r="C557" s="799"/>
      <c r="D557" s="800"/>
      <c r="E557" s="191"/>
      <c r="F557" s="191"/>
      <c r="G557" s="191"/>
      <c r="H557" s="799"/>
      <c r="I557" s="800"/>
      <c r="J557" s="191"/>
      <c r="K557" s="191"/>
      <c r="L557" s="191"/>
      <c r="M557" s="799"/>
      <c r="N557" s="800"/>
      <c r="O557" s="191"/>
      <c r="P557" s="191"/>
      <c r="Q557" s="191"/>
      <c r="AJ557" s="359"/>
      <c r="AK557" s="359"/>
      <c r="AL557" s="359"/>
      <c r="AM557" s="359"/>
      <c r="AN557" s="359"/>
      <c r="AO557" s="359"/>
      <c r="AP557" s="359"/>
      <c r="AQ557" s="359"/>
      <c r="AR557" s="359"/>
      <c r="AS557" s="359"/>
      <c r="AT557" s="359"/>
      <c r="AU557" s="359"/>
      <c r="AV557" s="359"/>
      <c r="AW557" s="359"/>
      <c r="AX557" s="359"/>
      <c r="AY557" s="359"/>
      <c r="AZ557" s="359"/>
      <c r="BA557" s="361"/>
      <c r="BB557" s="438"/>
      <c r="BC557" s="361"/>
      <c r="BD557" s="361"/>
      <c r="BE557" s="361"/>
      <c r="BF557" s="361"/>
      <c r="BG557" s="361"/>
      <c r="BH557" s="361"/>
      <c r="BI557" s="361"/>
      <c r="BJ557" s="361"/>
      <c r="BK557" s="361"/>
      <c r="BL557" s="361"/>
      <c r="BM557" s="361"/>
      <c r="BN557" s="361"/>
      <c r="BO557" s="361"/>
      <c r="BP557" s="361"/>
      <c r="BQ557" s="361"/>
      <c r="BR557" s="361"/>
      <c r="BS557" s="361"/>
      <c r="BT557" s="361"/>
      <c r="BU557" s="361"/>
      <c r="BV557" s="361"/>
      <c r="BW557" s="361"/>
      <c r="BX557" s="361"/>
      <c r="BY557" s="361"/>
      <c r="BZ557" s="362"/>
      <c r="CA557" s="362"/>
      <c r="CB557" s="362"/>
      <c r="CC557" s="362"/>
      <c r="CD557" s="362"/>
      <c r="CE557" s="362"/>
      <c r="CF557" s="362"/>
      <c r="CG557" s="362"/>
      <c r="CH557" s="362"/>
      <c r="CI557" s="362"/>
      <c r="CJ557" s="362"/>
      <c r="CK557" s="362"/>
      <c r="CL557" s="362"/>
      <c r="CM557" s="362"/>
      <c r="CN557" s="362"/>
      <c r="CO557" s="362"/>
      <c r="CP557" s="362"/>
      <c r="CQ557" s="362"/>
      <c r="CR557" s="362"/>
      <c r="CS557" s="362"/>
      <c r="CT557" s="362"/>
      <c r="CU557" s="362"/>
      <c r="CV557" s="362"/>
      <c r="CW557" s="362"/>
      <c r="CX557" s="362"/>
      <c r="CY557" s="362"/>
      <c r="CZ557" s="362"/>
    </row>
    <row r="558" s="366" customFormat="true" ht="25.15" customHeight="true" x14ac:dyDescent="0.2">
      <c r="C558" s="799"/>
      <c r="D558" s="800"/>
      <c r="E558" s="191"/>
      <c r="F558" s="191"/>
      <c r="G558" s="191"/>
      <c r="H558" s="799"/>
      <c r="I558" s="800"/>
      <c r="J558" s="191"/>
      <c r="K558" s="191"/>
      <c r="L558" s="191"/>
      <c r="M558" s="799"/>
      <c r="N558" s="800"/>
      <c r="O558" s="191"/>
      <c r="P558" s="191"/>
      <c r="Q558" s="191"/>
      <c r="AJ558" s="359"/>
      <c r="AK558" s="359"/>
      <c r="AL558" s="359"/>
      <c r="AM558" s="359"/>
      <c r="AN558" s="359"/>
      <c r="AO558" s="359"/>
      <c r="AP558" s="359"/>
      <c r="AQ558" s="359"/>
      <c r="AR558" s="359"/>
      <c r="AS558" s="359"/>
      <c r="AT558" s="359"/>
      <c r="AU558" s="359"/>
      <c r="AV558" s="359"/>
      <c r="AW558" s="359"/>
      <c r="AX558" s="359"/>
      <c r="AY558" s="359"/>
      <c r="AZ558" s="359"/>
      <c r="BA558" s="361"/>
      <c r="BB558" s="438"/>
      <c r="BC558" s="361"/>
      <c r="BD558" s="361"/>
      <c r="BE558" s="361"/>
      <c r="BF558" s="361"/>
      <c r="BG558" s="361"/>
      <c r="BH558" s="361"/>
      <c r="BI558" s="361"/>
      <c r="BJ558" s="361"/>
      <c r="BK558" s="361"/>
      <c r="BL558" s="361"/>
      <c r="BM558" s="361"/>
      <c r="BN558" s="361"/>
      <c r="BO558" s="361"/>
      <c r="BP558" s="361"/>
      <c r="BQ558" s="361"/>
      <c r="BR558" s="361"/>
      <c r="BS558" s="361"/>
      <c r="BT558" s="361"/>
      <c r="BU558" s="361"/>
      <c r="BV558" s="361"/>
      <c r="BW558" s="361"/>
      <c r="BX558" s="361"/>
      <c r="BY558" s="361"/>
      <c r="BZ558" s="362"/>
      <c r="CA558" s="362"/>
      <c r="CB558" s="362"/>
      <c r="CC558" s="362"/>
      <c r="CD558" s="362"/>
      <c r="CE558" s="362"/>
      <c r="CF558" s="362"/>
      <c r="CG558" s="362"/>
      <c r="CH558" s="362"/>
      <c r="CI558" s="362"/>
      <c r="CJ558" s="362"/>
      <c r="CK558" s="362"/>
      <c r="CL558" s="362"/>
      <c r="CM558" s="362"/>
      <c r="CN558" s="362"/>
      <c r="CO558" s="362"/>
      <c r="CP558" s="362"/>
      <c r="CQ558" s="362"/>
      <c r="CR558" s="362"/>
      <c r="CS558" s="362"/>
      <c r="CT558" s="362"/>
      <c r="CU558" s="362"/>
      <c r="CV558" s="362"/>
      <c r="CW558" s="362"/>
      <c r="CX558" s="362"/>
      <c r="CY558" s="362"/>
      <c r="CZ558" s="362"/>
    </row>
    <row r="559" s="366" customFormat="true" ht="25.15" customHeight="true" x14ac:dyDescent="0.2">
      <c r="C559" s="799"/>
      <c r="D559" s="800"/>
      <c r="E559" s="191"/>
      <c r="F559" s="191"/>
      <c r="G559" s="191"/>
      <c r="H559" s="799"/>
      <c r="I559" s="800"/>
      <c r="J559" s="191"/>
      <c r="K559" s="191"/>
      <c r="L559" s="191"/>
      <c r="M559" s="799"/>
      <c r="N559" s="800"/>
      <c r="O559" s="191"/>
      <c r="P559" s="191"/>
      <c r="Q559" s="191"/>
      <c r="AJ559" s="359"/>
      <c r="AK559" s="359"/>
      <c r="AL559" s="359"/>
      <c r="AM559" s="359"/>
      <c r="AN559" s="359"/>
      <c r="AO559" s="359"/>
      <c r="AP559" s="359"/>
      <c r="AQ559" s="359"/>
      <c r="AR559" s="359"/>
      <c r="AS559" s="359"/>
      <c r="AT559" s="359"/>
      <c r="AU559" s="359"/>
      <c r="AV559" s="359"/>
      <c r="AW559" s="359"/>
      <c r="AX559" s="359"/>
      <c r="AY559" s="359"/>
      <c r="AZ559" s="359"/>
      <c r="BA559" s="361"/>
      <c r="BB559" s="438"/>
      <c r="BC559" s="361"/>
      <c r="BD559" s="361"/>
      <c r="BE559" s="361"/>
      <c r="BF559" s="361"/>
      <c r="BG559" s="361"/>
      <c r="BH559" s="361"/>
      <c r="BI559" s="361"/>
      <c r="BJ559" s="361"/>
      <c r="BK559" s="361"/>
      <c r="BL559" s="361"/>
      <c r="BM559" s="361"/>
      <c r="BN559" s="361"/>
      <c r="BO559" s="361"/>
      <c r="BP559" s="361"/>
      <c r="BQ559" s="361"/>
      <c r="BR559" s="361"/>
      <c r="BS559" s="361"/>
      <c r="BT559" s="361"/>
      <c r="BU559" s="361"/>
      <c r="BV559" s="361"/>
      <c r="BW559" s="361"/>
      <c r="BX559" s="361"/>
      <c r="BY559" s="361"/>
      <c r="BZ559" s="362"/>
      <c r="CA559" s="362"/>
      <c r="CB559" s="362"/>
      <c r="CC559" s="362"/>
      <c r="CD559" s="362"/>
      <c r="CE559" s="362"/>
      <c r="CF559" s="362"/>
      <c r="CG559" s="362"/>
      <c r="CH559" s="362"/>
      <c r="CI559" s="362"/>
      <c r="CJ559" s="362"/>
      <c r="CK559" s="362"/>
      <c r="CL559" s="362"/>
      <c r="CM559" s="362"/>
      <c r="CN559" s="362"/>
      <c r="CO559" s="362"/>
      <c r="CP559" s="362"/>
      <c r="CQ559" s="362"/>
      <c r="CR559" s="362"/>
      <c r="CS559" s="362"/>
      <c r="CT559" s="362"/>
      <c r="CU559" s="362"/>
      <c r="CV559" s="362"/>
      <c r="CW559" s="362"/>
      <c r="CX559" s="362"/>
      <c r="CY559" s="362"/>
      <c r="CZ559" s="362"/>
    </row>
    <row r="560" s="366" customFormat="true" ht="25.15" customHeight="true" x14ac:dyDescent="0.2">
      <c r="C560" s="799"/>
      <c r="D560" s="800"/>
      <c r="E560" s="191"/>
      <c r="F560" s="191"/>
      <c r="G560" s="191"/>
      <c r="H560" s="799"/>
      <c r="I560" s="800"/>
      <c r="J560" s="191"/>
      <c r="K560" s="191"/>
      <c r="L560" s="191"/>
      <c r="M560" s="799"/>
      <c r="N560" s="800"/>
      <c r="O560" s="191"/>
      <c r="P560" s="191"/>
      <c r="Q560" s="191"/>
      <c r="AJ560" s="359"/>
      <c r="AK560" s="359"/>
      <c r="AL560" s="359"/>
      <c r="AM560" s="359"/>
      <c r="AN560" s="359"/>
      <c r="AO560" s="359"/>
      <c r="AP560" s="359"/>
      <c r="AQ560" s="359"/>
      <c r="AR560" s="359"/>
      <c r="AS560" s="359"/>
      <c r="AT560" s="359"/>
      <c r="AU560" s="359"/>
      <c r="AV560" s="359"/>
      <c r="AW560" s="359"/>
      <c r="AX560" s="359"/>
      <c r="AY560" s="359"/>
      <c r="AZ560" s="359"/>
      <c r="BA560" s="361"/>
      <c r="BB560" s="438"/>
      <c r="BC560" s="361"/>
      <c r="BD560" s="361"/>
      <c r="BE560" s="361"/>
      <c r="BF560" s="361"/>
      <c r="BG560" s="361"/>
      <c r="BH560" s="361"/>
      <c r="BI560" s="361"/>
      <c r="BJ560" s="361"/>
      <c r="BK560" s="361"/>
      <c r="BL560" s="361"/>
      <c r="BM560" s="361"/>
      <c r="BN560" s="361"/>
      <c r="BO560" s="361"/>
      <c r="BP560" s="361"/>
      <c r="BQ560" s="361"/>
      <c r="BR560" s="361"/>
      <c r="BS560" s="361"/>
      <c r="BT560" s="361"/>
      <c r="BU560" s="361"/>
      <c r="BV560" s="361"/>
      <c r="BW560" s="361"/>
      <c r="BX560" s="361"/>
      <c r="BY560" s="361"/>
      <c r="BZ560" s="362"/>
      <c r="CA560" s="362"/>
      <c r="CB560" s="362"/>
      <c r="CC560" s="362"/>
      <c r="CD560" s="362"/>
      <c r="CE560" s="362"/>
      <c r="CF560" s="362"/>
      <c r="CG560" s="362"/>
      <c r="CH560" s="362"/>
      <c r="CI560" s="362"/>
      <c r="CJ560" s="362"/>
      <c r="CK560" s="362"/>
      <c r="CL560" s="362"/>
      <c r="CM560" s="362"/>
      <c r="CN560" s="362"/>
      <c r="CO560" s="362"/>
      <c r="CP560" s="362"/>
      <c r="CQ560" s="362"/>
      <c r="CR560" s="362"/>
      <c r="CS560" s="362"/>
      <c r="CT560" s="362"/>
      <c r="CU560" s="362"/>
      <c r="CV560" s="362"/>
      <c r="CW560" s="362"/>
      <c r="CX560" s="362"/>
      <c r="CY560" s="362"/>
      <c r="CZ560" s="362"/>
    </row>
    <row r="561" s="366" customFormat="true" ht="25.15" customHeight="true" x14ac:dyDescent="0.2">
      <c r="C561" s="799"/>
      <c r="D561" s="800"/>
      <c r="E561" s="191"/>
      <c r="F561" s="191"/>
      <c r="G561" s="191"/>
      <c r="H561" s="799"/>
      <c r="I561" s="800"/>
      <c r="J561" s="191"/>
      <c r="K561" s="191"/>
      <c r="L561" s="191"/>
      <c r="M561" s="799"/>
      <c r="N561" s="800"/>
      <c r="O561" s="191"/>
      <c r="P561" s="191"/>
      <c r="Q561" s="191"/>
      <c r="AJ561" s="359"/>
      <c r="AK561" s="359"/>
      <c r="AL561" s="359"/>
      <c r="AM561" s="359"/>
      <c r="AN561" s="359"/>
      <c r="AO561" s="359"/>
      <c r="AP561" s="359"/>
      <c r="AQ561" s="359"/>
      <c r="AR561" s="359"/>
      <c r="AS561" s="359"/>
      <c r="AT561" s="359"/>
      <c r="AU561" s="359"/>
      <c r="AV561" s="359"/>
      <c r="AW561" s="359"/>
      <c r="AX561" s="359"/>
      <c r="AY561" s="359"/>
      <c r="AZ561" s="359"/>
      <c r="BA561" s="361"/>
      <c r="BB561" s="438"/>
      <c r="BC561" s="361"/>
      <c r="BD561" s="361"/>
      <c r="BE561" s="361"/>
      <c r="BF561" s="361"/>
      <c r="BG561" s="361"/>
      <c r="BH561" s="361"/>
      <c r="BI561" s="361"/>
      <c r="BJ561" s="361"/>
      <c r="BK561" s="361"/>
      <c r="BL561" s="361"/>
      <c r="BM561" s="361"/>
      <c r="BN561" s="361"/>
      <c r="BO561" s="361"/>
      <c r="BP561" s="361"/>
      <c r="BQ561" s="361"/>
      <c r="BR561" s="361"/>
      <c r="BS561" s="361"/>
      <c r="BT561" s="361"/>
      <c r="BU561" s="361"/>
      <c r="BV561" s="361"/>
      <c r="BW561" s="361"/>
      <c r="BX561" s="361"/>
      <c r="BY561" s="361"/>
      <c r="BZ561" s="362"/>
      <c r="CA561" s="362"/>
      <c r="CB561" s="362"/>
      <c r="CC561" s="362"/>
      <c r="CD561" s="362"/>
      <c r="CE561" s="362"/>
      <c r="CF561" s="362"/>
      <c r="CG561" s="362"/>
      <c r="CH561" s="362"/>
      <c r="CI561" s="362"/>
      <c r="CJ561" s="362"/>
      <c r="CK561" s="362"/>
      <c r="CL561" s="362"/>
      <c r="CM561" s="362"/>
      <c r="CN561" s="362"/>
      <c r="CO561" s="362"/>
      <c r="CP561" s="362"/>
      <c r="CQ561" s="362"/>
      <c r="CR561" s="362"/>
      <c r="CS561" s="362"/>
      <c r="CT561" s="362"/>
      <c r="CU561" s="362"/>
      <c r="CV561" s="362"/>
      <c r="CW561" s="362"/>
      <c r="CX561" s="362"/>
      <c r="CY561" s="362"/>
      <c r="CZ561" s="362"/>
    </row>
    <row r="562" s="366" customFormat="true" ht="25.15" customHeight="true" x14ac:dyDescent="0.2">
      <c r="C562" s="799"/>
      <c r="D562" s="800"/>
      <c r="E562" s="191"/>
      <c r="F562" s="191"/>
      <c r="G562" s="191"/>
      <c r="H562" s="799"/>
      <c r="I562" s="800"/>
      <c r="J562" s="191"/>
      <c r="K562" s="191"/>
      <c r="L562" s="191"/>
      <c r="M562" s="799"/>
      <c r="N562" s="800"/>
      <c r="O562" s="191"/>
      <c r="P562" s="191"/>
      <c r="Q562" s="191"/>
      <c r="AJ562" s="359"/>
      <c r="AK562" s="359"/>
      <c r="AL562" s="359"/>
      <c r="AM562" s="359"/>
      <c r="AN562" s="359"/>
      <c r="AO562" s="359"/>
      <c r="AP562" s="359"/>
      <c r="AQ562" s="359"/>
      <c r="AR562" s="359"/>
      <c r="AS562" s="359"/>
      <c r="AT562" s="359"/>
      <c r="AU562" s="359"/>
      <c r="AV562" s="359"/>
      <c r="AW562" s="359"/>
      <c r="AX562" s="359"/>
      <c r="AY562" s="359"/>
      <c r="AZ562" s="359"/>
      <c r="BA562" s="361"/>
      <c r="BB562" s="438"/>
      <c r="BC562" s="361"/>
      <c r="BD562" s="361"/>
      <c r="BE562" s="361"/>
      <c r="BF562" s="361"/>
      <c r="BG562" s="361"/>
      <c r="BH562" s="361"/>
      <c r="BI562" s="361"/>
      <c r="BJ562" s="361"/>
      <c r="BK562" s="361"/>
      <c r="BL562" s="361"/>
      <c r="BM562" s="361"/>
      <c r="BN562" s="361"/>
      <c r="BO562" s="361"/>
      <c r="BP562" s="361"/>
      <c r="BQ562" s="361"/>
      <c r="BR562" s="361"/>
      <c r="BS562" s="361"/>
      <c r="BT562" s="361"/>
      <c r="BU562" s="361"/>
      <c r="BV562" s="361"/>
      <c r="BW562" s="361"/>
      <c r="BX562" s="361"/>
      <c r="BY562" s="361"/>
      <c r="BZ562" s="362"/>
      <c r="CA562" s="362"/>
      <c r="CB562" s="362"/>
      <c r="CC562" s="362"/>
      <c r="CD562" s="362"/>
      <c r="CE562" s="362"/>
      <c r="CF562" s="362"/>
      <c r="CG562" s="362"/>
      <c r="CH562" s="362"/>
      <c r="CI562" s="362"/>
      <c r="CJ562" s="362"/>
      <c r="CK562" s="362"/>
      <c r="CL562" s="362"/>
      <c r="CM562" s="362"/>
      <c r="CN562" s="362"/>
      <c r="CO562" s="362"/>
      <c r="CP562" s="362"/>
      <c r="CQ562" s="362"/>
      <c r="CR562" s="362"/>
      <c r="CS562" s="362"/>
      <c r="CT562" s="362"/>
      <c r="CU562" s="362"/>
      <c r="CV562" s="362"/>
      <c r="CW562" s="362"/>
      <c r="CX562" s="362"/>
      <c r="CY562" s="362"/>
      <c r="CZ562" s="362"/>
    </row>
    <row r="563" s="366" customFormat="true" ht="25.15" customHeight="true" x14ac:dyDescent="0.2">
      <c r="C563" s="799"/>
      <c r="D563" s="800"/>
      <c r="E563" s="191"/>
      <c r="F563" s="191"/>
      <c r="G563" s="191"/>
      <c r="H563" s="799"/>
      <c r="I563" s="800"/>
      <c r="J563" s="191"/>
      <c r="K563" s="191"/>
      <c r="L563" s="191"/>
      <c r="M563" s="799"/>
      <c r="N563" s="800"/>
      <c r="O563" s="191"/>
      <c r="P563" s="191"/>
      <c r="Q563" s="191"/>
      <c r="AJ563" s="359"/>
      <c r="AK563" s="359"/>
      <c r="AL563" s="359"/>
      <c r="AM563" s="359"/>
      <c r="AN563" s="359"/>
      <c r="AO563" s="359"/>
      <c r="AP563" s="359"/>
      <c r="AQ563" s="359"/>
      <c r="AR563" s="359"/>
      <c r="AS563" s="359"/>
      <c r="AT563" s="359"/>
      <c r="AU563" s="359"/>
      <c r="AV563" s="359"/>
      <c r="AW563" s="359"/>
      <c r="AX563" s="359"/>
      <c r="AY563" s="359"/>
      <c r="AZ563" s="359"/>
      <c r="BA563" s="361"/>
      <c r="BB563" s="438"/>
      <c r="BC563" s="361"/>
      <c r="BD563" s="361"/>
      <c r="BE563" s="361"/>
      <c r="BF563" s="361"/>
      <c r="BG563" s="361"/>
      <c r="BH563" s="361"/>
      <c r="BI563" s="361"/>
      <c r="BJ563" s="361"/>
      <c r="BK563" s="361"/>
      <c r="BL563" s="361"/>
      <c r="BM563" s="361"/>
      <c r="BN563" s="361"/>
      <c r="BO563" s="361"/>
      <c r="BP563" s="361"/>
      <c r="BQ563" s="361"/>
      <c r="BR563" s="361"/>
      <c r="BS563" s="361"/>
      <c r="BT563" s="361"/>
      <c r="BU563" s="361"/>
      <c r="BV563" s="361"/>
      <c r="BW563" s="361"/>
      <c r="BX563" s="361"/>
      <c r="BY563" s="361"/>
      <c r="BZ563" s="362"/>
      <c r="CA563" s="362"/>
      <c r="CB563" s="362"/>
      <c r="CC563" s="362"/>
      <c r="CD563" s="362"/>
      <c r="CE563" s="362"/>
      <c r="CF563" s="362"/>
      <c r="CG563" s="362"/>
      <c r="CH563" s="362"/>
      <c r="CI563" s="362"/>
      <c r="CJ563" s="362"/>
      <c r="CK563" s="362"/>
      <c r="CL563" s="362"/>
      <c r="CM563" s="362"/>
      <c r="CN563" s="362"/>
      <c r="CO563" s="362"/>
      <c r="CP563" s="362"/>
      <c r="CQ563" s="362"/>
      <c r="CR563" s="362"/>
      <c r="CS563" s="362"/>
      <c r="CT563" s="362"/>
      <c r="CU563" s="362"/>
      <c r="CV563" s="362"/>
      <c r="CW563" s="362"/>
      <c r="CX563" s="362"/>
      <c r="CY563" s="362"/>
      <c r="CZ563" s="362"/>
    </row>
    <row r="564" s="366" customFormat="true" ht="25.15" customHeight="true" x14ac:dyDescent="0.2">
      <c r="C564" s="799"/>
      <c r="D564" s="800"/>
      <c r="E564" s="191"/>
      <c r="F564" s="191"/>
      <c r="G564" s="191"/>
      <c r="H564" s="799"/>
      <c r="I564" s="800"/>
      <c r="J564" s="191"/>
      <c r="K564" s="191"/>
      <c r="L564" s="191"/>
      <c r="M564" s="799"/>
      <c r="N564" s="800"/>
      <c r="O564" s="191"/>
      <c r="P564" s="191"/>
      <c r="Q564" s="191"/>
      <c r="AJ564" s="359"/>
      <c r="AK564" s="359"/>
      <c r="AL564" s="359"/>
      <c r="AM564" s="359"/>
      <c r="AN564" s="359"/>
      <c r="AO564" s="359"/>
      <c r="AP564" s="359"/>
      <c r="AQ564" s="359"/>
      <c r="AR564" s="359"/>
      <c r="AS564" s="359"/>
      <c r="AT564" s="359"/>
      <c r="AU564" s="359"/>
      <c r="AV564" s="359"/>
      <c r="AW564" s="359"/>
      <c r="AX564" s="359"/>
      <c r="AY564" s="359"/>
      <c r="AZ564" s="359"/>
      <c r="BA564" s="361"/>
      <c r="BB564" s="438"/>
      <c r="BC564" s="361"/>
      <c r="BD564" s="361"/>
      <c r="BE564" s="361"/>
      <c r="BF564" s="361"/>
      <c r="BG564" s="361"/>
      <c r="BH564" s="361"/>
      <c r="BI564" s="361"/>
      <c r="BJ564" s="361"/>
      <c r="BK564" s="361"/>
      <c r="BL564" s="361"/>
      <c r="BM564" s="361"/>
      <c r="BN564" s="361"/>
      <c r="BO564" s="361"/>
      <c r="BP564" s="361"/>
      <c r="BQ564" s="361"/>
      <c r="BR564" s="361"/>
      <c r="BS564" s="361"/>
      <c r="BT564" s="361"/>
      <c r="BU564" s="361"/>
      <c r="BV564" s="361"/>
      <c r="BW564" s="361"/>
      <c r="BX564" s="361"/>
      <c r="BY564" s="361"/>
      <c r="BZ564" s="362"/>
      <c r="CA564" s="362"/>
      <c r="CB564" s="362"/>
      <c r="CC564" s="362"/>
      <c r="CD564" s="362"/>
      <c r="CE564" s="362"/>
      <c r="CF564" s="362"/>
      <c r="CG564" s="362"/>
      <c r="CH564" s="362"/>
      <c r="CI564" s="362"/>
      <c r="CJ564" s="362"/>
      <c r="CK564" s="362"/>
      <c r="CL564" s="362"/>
      <c r="CM564" s="362"/>
      <c r="CN564" s="362"/>
      <c r="CO564" s="362"/>
      <c r="CP564" s="362"/>
      <c r="CQ564" s="362"/>
      <c r="CR564" s="362"/>
      <c r="CS564" s="362"/>
      <c r="CT564" s="362"/>
      <c r="CU564" s="362"/>
      <c r="CV564" s="362"/>
      <c r="CW564" s="362"/>
      <c r="CX564" s="362"/>
      <c r="CY564" s="362"/>
      <c r="CZ564" s="362"/>
    </row>
    <row r="565" s="366" customFormat="true" ht="25.15" customHeight="true" x14ac:dyDescent="0.2">
      <c r="C565" s="799"/>
      <c r="D565" s="800"/>
      <c r="E565" s="191"/>
      <c r="F565" s="191"/>
      <c r="G565" s="191"/>
      <c r="H565" s="799"/>
      <c r="I565" s="800"/>
      <c r="J565" s="191"/>
      <c r="K565" s="191"/>
      <c r="L565" s="191"/>
      <c r="M565" s="799"/>
      <c r="N565" s="800"/>
      <c r="O565" s="191"/>
      <c r="P565" s="191"/>
      <c r="Q565" s="191"/>
      <c r="AJ565" s="359"/>
      <c r="AK565" s="359"/>
      <c r="AL565" s="359"/>
      <c r="AM565" s="359"/>
      <c r="AN565" s="359"/>
      <c r="AO565" s="359"/>
      <c r="AP565" s="359"/>
      <c r="AQ565" s="359"/>
      <c r="AR565" s="359"/>
      <c r="AS565" s="359"/>
      <c r="AT565" s="359"/>
      <c r="AU565" s="359"/>
      <c r="AV565" s="359"/>
      <c r="AW565" s="359"/>
      <c r="AX565" s="359"/>
      <c r="AY565" s="359"/>
      <c r="AZ565" s="359"/>
      <c r="BA565" s="361"/>
      <c r="BB565" s="438"/>
      <c r="BC565" s="361"/>
      <c r="BD565" s="361"/>
      <c r="BE565" s="361"/>
      <c r="BF565" s="361"/>
      <c r="BG565" s="361"/>
      <c r="BH565" s="361"/>
      <c r="BI565" s="361"/>
      <c r="BJ565" s="361"/>
      <c r="BK565" s="361"/>
      <c r="BL565" s="361"/>
      <c r="BM565" s="361"/>
      <c r="BN565" s="361"/>
      <c r="BO565" s="361"/>
      <c r="BP565" s="361"/>
      <c r="BQ565" s="361"/>
      <c r="BR565" s="361"/>
      <c r="BS565" s="361"/>
      <c r="BT565" s="361"/>
      <c r="BU565" s="361"/>
      <c r="BV565" s="361"/>
      <c r="BW565" s="361"/>
      <c r="BX565" s="361"/>
      <c r="BY565" s="361"/>
      <c r="BZ565" s="362"/>
      <c r="CA565" s="362"/>
      <c r="CB565" s="362"/>
      <c r="CC565" s="362"/>
      <c r="CD565" s="362"/>
      <c r="CE565" s="362"/>
      <c r="CF565" s="362"/>
      <c r="CG565" s="362"/>
      <c r="CH565" s="362"/>
      <c r="CI565" s="362"/>
      <c r="CJ565" s="362"/>
      <c r="CK565" s="362"/>
      <c r="CL565" s="362"/>
      <c r="CM565" s="362"/>
      <c r="CN565" s="362"/>
      <c r="CO565" s="362"/>
      <c r="CP565" s="362"/>
      <c r="CQ565" s="362"/>
      <c r="CR565" s="362"/>
      <c r="CS565" s="362"/>
      <c r="CT565" s="362"/>
      <c r="CU565" s="362"/>
      <c r="CV565" s="362"/>
      <c r="CW565" s="362"/>
      <c r="CX565" s="362"/>
      <c r="CY565" s="362"/>
      <c r="CZ565" s="362"/>
    </row>
    <row r="566" s="366" customFormat="true" ht="25.15" customHeight="true" x14ac:dyDescent="0.2">
      <c r="C566" s="799"/>
      <c r="D566" s="800"/>
      <c r="E566" s="191"/>
      <c r="F566" s="191"/>
      <c r="G566" s="191"/>
      <c r="H566" s="799"/>
      <c r="I566" s="800"/>
      <c r="J566" s="191"/>
      <c r="K566" s="191"/>
      <c r="L566" s="191"/>
      <c r="M566" s="799"/>
      <c r="N566" s="800"/>
      <c r="O566" s="191"/>
      <c r="P566" s="191"/>
      <c r="Q566" s="191"/>
      <c r="AJ566" s="359"/>
      <c r="AK566" s="359"/>
      <c r="AL566" s="359"/>
      <c r="AM566" s="359"/>
      <c r="AN566" s="359"/>
      <c r="AO566" s="359"/>
      <c r="AP566" s="359"/>
      <c r="AQ566" s="359"/>
      <c r="AR566" s="359"/>
      <c r="AS566" s="359"/>
      <c r="AT566" s="359"/>
      <c r="AU566" s="359"/>
      <c r="AV566" s="359"/>
      <c r="AW566" s="359"/>
      <c r="AX566" s="359"/>
      <c r="AY566" s="359"/>
      <c r="AZ566" s="359"/>
      <c r="BA566" s="361"/>
      <c r="BB566" s="438"/>
      <c r="BC566" s="361"/>
      <c r="BD566" s="361"/>
      <c r="BE566" s="361"/>
      <c r="BF566" s="361"/>
      <c r="BG566" s="361"/>
      <c r="BH566" s="361"/>
      <c r="BI566" s="361"/>
      <c r="BJ566" s="361"/>
      <c r="BK566" s="361"/>
      <c r="BL566" s="361"/>
      <c r="BM566" s="361"/>
      <c r="BN566" s="361"/>
      <c r="BO566" s="361"/>
      <c r="BP566" s="361"/>
      <c r="BQ566" s="361"/>
      <c r="BR566" s="361"/>
      <c r="BS566" s="361"/>
      <c r="BT566" s="361"/>
      <c r="BU566" s="361"/>
      <c r="BV566" s="361"/>
      <c r="BW566" s="361"/>
      <c r="BX566" s="361"/>
      <c r="BY566" s="361"/>
      <c r="BZ566" s="362"/>
      <c r="CA566" s="362"/>
      <c r="CB566" s="362"/>
      <c r="CC566" s="362"/>
      <c r="CD566" s="362"/>
      <c r="CE566" s="362"/>
      <c r="CF566" s="362"/>
      <c r="CG566" s="362"/>
      <c r="CH566" s="362"/>
      <c r="CI566" s="362"/>
      <c r="CJ566" s="362"/>
      <c r="CK566" s="362"/>
      <c r="CL566" s="362"/>
      <c r="CM566" s="362"/>
      <c r="CN566" s="362"/>
      <c r="CO566" s="362"/>
      <c r="CP566" s="362"/>
      <c r="CQ566" s="362"/>
      <c r="CR566" s="362"/>
      <c r="CS566" s="362"/>
      <c r="CT566" s="362"/>
      <c r="CU566" s="362"/>
      <c r="CV566" s="362"/>
      <c r="CW566" s="362"/>
      <c r="CX566" s="362"/>
      <c r="CY566" s="362"/>
      <c r="CZ566" s="362"/>
    </row>
    <row r="567" s="366" customFormat="true" ht="25.15" customHeight="true" x14ac:dyDescent="0.2">
      <c r="C567" s="799"/>
      <c r="D567" s="800"/>
      <c r="E567" s="191"/>
      <c r="F567" s="191"/>
      <c r="G567" s="191"/>
      <c r="H567" s="799"/>
      <c r="I567" s="800"/>
      <c r="J567" s="191"/>
      <c r="K567" s="191"/>
      <c r="L567" s="191"/>
      <c r="M567" s="799"/>
      <c r="N567" s="800"/>
      <c r="O567" s="191"/>
      <c r="P567" s="191"/>
      <c r="Q567" s="191"/>
      <c r="AJ567" s="359"/>
      <c r="AK567" s="359"/>
      <c r="AL567" s="359"/>
      <c r="AM567" s="359"/>
      <c r="AN567" s="359"/>
      <c r="AO567" s="359"/>
      <c r="AP567" s="359"/>
      <c r="AQ567" s="359"/>
      <c r="AR567" s="359"/>
      <c r="AS567" s="359"/>
      <c r="AT567" s="359"/>
      <c r="AU567" s="359"/>
      <c r="AV567" s="359"/>
      <c r="AW567" s="359"/>
      <c r="AX567" s="359"/>
      <c r="AY567" s="359"/>
      <c r="AZ567" s="359"/>
      <c r="BA567" s="361"/>
      <c r="BB567" s="438"/>
      <c r="BC567" s="361"/>
      <c r="BD567" s="361"/>
      <c r="BE567" s="361"/>
      <c r="BF567" s="361"/>
      <c r="BG567" s="361"/>
      <c r="BH567" s="361"/>
      <c r="BI567" s="361"/>
      <c r="BJ567" s="361"/>
      <c r="BK567" s="361"/>
      <c r="BL567" s="361"/>
      <c r="BM567" s="361"/>
      <c r="BN567" s="361"/>
      <c r="BO567" s="361"/>
      <c r="BP567" s="361"/>
      <c r="BQ567" s="361"/>
      <c r="BR567" s="361"/>
      <c r="BS567" s="361"/>
      <c r="BT567" s="361"/>
      <c r="BU567" s="361"/>
      <c r="BV567" s="361"/>
      <c r="BW567" s="361"/>
      <c r="BX567" s="361"/>
      <c r="BY567" s="361"/>
      <c r="BZ567" s="362"/>
      <c r="CA567" s="362"/>
      <c r="CB567" s="362"/>
      <c r="CC567" s="362"/>
      <c r="CD567" s="362"/>
      <c r="CE567" s="362"/>
      <c r="CF567" s="362"/>
      <c r="CG567" s="362"/>
      <c r="CH567" s="362"/>
      <c r="CI567" s="362"/>
      <c r="CJ567" s="362"/>
      <c r="CK567" s="362"/>
      <c r="CL567" s="362"/>
      <c r="CM567" s="362"/>
      <c r="CN567" s="362"/>
      <c r="CO567" s="362"/>
      <c r="CP567" s="362"/>
      <c r="CQ567" s="362"/>
      <c r="CR567" s="362"/>
      <c r="CS567" s="362"/>
      <c r="CT567" s="362"/>
      <c r="CU567" s="362"/>
      <c r="CV567" s="362"/>
      <c r="CW567" s="362"/>
      <c r="CX567" s="362"/>
      <c r="CY567" s="362"/>
      <c r="CZ567" s="362"/>
    </row>
    <row r="568" s="366" customFormat="true" ht="25.15" customHeight="true" x14ac:dyDescent="0.2">
      <c r="C568" s="799"/>
      <c r="D568" s="800"/>
      <c r="E568" s="191"/>
      <c r="F568" s="191"/>
      <c r="G568" s="191"/>
      <c r="H568" s="799"/>
      <c r="I568" s="800"/>
      <c r="J568" s="191"/>
      <c r="K568" s="191"/>
      <c r="L568" s="191"/>
      <c r="M568" s="799"/>
      <c r="N568" s="800"/>
      <c r="O568" s="191"/>
      <c r="P568" s="191"/>
      <c r="Q568" s="191"/>
      <c r="AJ568" s="359"/>
      <c r="AK568" s="359"/>
      <c r="AL568" s="359"/>
      <c r="AM568" s="359"/>
      <c r="AN568" s="359"/>
      <c r="AO568" s="359"/>
      <c r="AP568" s="359"/>
      <c r="AQ568" s="359"/>
      <c r="AR568" s="359"/>
      <c r="AS568" s="359"/>
      <c r="AT568" s="359"/>
      <c r="AU568" s="359"/>
      <c r="AV568" s="359"/>
      <c r="AW568" s="359"/>
      <c r="AX568" s="359"/>
      <c r="AY568" s="359"/>
      <c r="AZ568" s="359"/>
      <c r="BA568" s="361"/>
      <c r="BB568" s="438"/>
      <c r="BC568" s="361"/>
      <c r="BD568" s="361"/>
      <c r="BE568" s="361"/>
      <c r="BF568" s="361"/>
      <c r="BG568" s="361"/>
      <c r="BH568" s="361"/>
      <c r="BI568" s="361"/>
      <c r="BJ568" s="361"/>
      <c r="BK568" s="361"/>
      <c r="BL568" s="361"/>
      <c r="BM568" s="361"/>
      <c r="BN568" s="361"/>
      <c r="BO568" s="361"/>
      <c r="BP568" s="361"/>
      <c r="BQ568" s="361"/>
      <c r="BR568" s="361"/>
      <c r="BS568" s="361"/>
      <c r="BT568" s="361"/>
      <c r="BU568" s="361"/>
      <c r="BV568" s="361"/>
      <c r="BW568" s="361"/>
      <c r="BX568" s="361"/>
      <c r="BY568" s="361"/>
      <c r="BZ568" s="362"/>
      <c r="CA568" s="362"/>
      <c r="CB568" s="362"/>
      <c r="CC568" s="362"/>
      <c r="CD568" s="362"/>
      <c r="CE568" s="362"/>
      <c r="CF568" s="362"/>
      <c r="CG568" s="362"/>
      <c r="CH568" s="362"/>
      <c r="CI568" s="362"/>
      <c r="CJ568" s="362"/>
      <c r="CK568" s="362"/>
      <c r="CL568" s="362"/>
      <c r="CM568" s="362"/>
      <c r="CN568" s="362"/>
      <c r="CO568" s="362"/>
      <c r="CP568" s="362"/>
      <c r="CQ568" s="362"/>
      <c r="CR568" s="362"/>
      <c r="CS568" s="362"/>
      <c r="CT568" s="362"/>
      <c r="CU568" s="362"/>
      <c r="CV568" s="362"/>
      <c r="CW568" s="362"/>
      <c r="CX568" s="362"/>
      <c r="CY568" s="362"/>
      <c r="CZ568" s="362"/>
    </row>
    <row r="569" s="366" customFormat="true" ht="25.15" customHeight="true" x14ac:dyDescent="0.2">
      <c r="C569" s="799"/>
      <c r="D569" s="800"/>
      <c r="E569" s="191"/>
      <c r="F569" s="191"/>
      <c r="G569" s="191"/>
      <c r="H569" s="799"/>
      <c r="I569" s="800"/>
      <c r="J569" s="191"/>
      <c r="K569" s="191"/>
      <c r="L569" s="191"/>
      <c r="M569" s="799"/>
      <c r="N569" s="800"/>
      <c r="O569" s="191"/>
      <c r="P569" s="191"/>
      <c r="Q569" s="191"/>
      <c r="AJ569" s="359"/>
      <c r="AK569" s="359"/>
      <c r="AL569" s="359"/>
      <c r="AM569" s="359"/>
      <c r="AN569" s="359"/>
      <c r="AO569" s="359"/>
      <c r="AP569" s="359"/>
      <c r="AQ569" s="359"/>
      <c r="AR569" s="359"/>
      <c r="AS569" s="359"/>
      <c r="AT569" s="359"/>
      <c r="AU569" s="359"/>
      <c r="AV569" s="359"/>
      <c r="AW569" s="359"/>
      <c r="AX569" s="359"/>
      <c r="AY569" s="359"/>
      <c r="AZ569" s="359"/>
      <c r="BA569" s="361"/>
      <c r="BB569" s="438"/>
      <c r="BC569" s="361"/>
      <c r="BD569" s="361"/>
      <c r="BE569" s="361"/>
      <c r="BF569" s="361"/>
      <c r="BG569" s="361"/>
      <c r="BH569" s="361"/>
      <c r="BI569" s="361"/>
      <c r="BJ569" s="361"/>
      <c r="BK569" s="361"/>
      <c r="BL569" s="361"/>
      <c r="BM569" s="361"/>
      <c r="BN569" s="361"/>
      <c r="BO569" s="361"/>
      <c r="BP569" s="361"/>
      <c r="BQ569" s="361"/>
      <c r="BR569" s="361"/>
      <c r="BS569" s="361"/>
      <c r="BT569" s="361"/>
      <c r="BU569" s="361"/>
      <c r="BV569" s="361"/>
      <c r="BW569" s="361"/>
      <c r="BX569" s="361"/>
      <c r="BY569" s="361"/>
      <c r="BZ569" s="362"/>
      <c r="CA569" s="362"/>
      <c r="CB569" s="362"/>
      <c r="CC569" s="362"/>
      <c r="CD569" s="362"/>
      <c r="CE569" s="362"/>
      <c r="CF569" s="362"/>
      <c r="CG569" s="362"/>
      <c r="CH569" s="362"/>
      <c r="CI569" s="362"/>
      <c r="CJ569" s="362"/>
      <c r="CK569" s="362"/>
      <c r="CL569" s="362"/>
      <c r="CM569" s="362"/>
      <c r="CN569" s="362"/>
      <c r="CO569" s="362"/>
      <c r="CP569" s="362"/>
      <c r="CQ569" s="362"/>
      <c r="CR569" s="362"/>
      <c r="CS569" s="362"/>
      <c r="CT569" s="362"/>
      <c r="CU569" s="362"/>
      <c r="CV569" s="362"/>
      <c r="CW569" s="362"/>
      <c r="CX569" s="362"/>
      <c r="CY569" s="362"/>
      <c r="CZ569" s="362"/>
    </row>
    <row r="570" s="366" customFormat="true" ht="25.15" customHeight="true" x14ac:dyDescent="0.2">
      <c r="C570" s="799"/>
      <c r="D570" s="800"/>
      <c r="E570" s="191"/>
      <c r="F570" s="191"/>
      <c r="G570" s="191"/>
      <c r="H570" s="799"/>
      <c r="I570" s="800"/>
      <c r="J570" s="191"/>
      <c r="K570" s="191"/>
      <c r="L570" s="191"/>
      <c r="M570" s="799"/>
      <c r="N570" s="800"/>
      <c r="O570" s="191"/>
      <c r="P570" s="191"/>
      <c r="Q570" s="191"/>
      <c r="AJ570" s="359"/>
      <c r="AK570" s="359"/>
      <c r="AL570" s="359"/>
      <c r="AM570" s="359"/>
      <c r="AN570" s="359"/>
      <c r="AO570" s="359"/>
      <c r="AP570" s="359"/>
      <c r="AQ570" s="359"/>
      <c r="AR570" s="359"/>
      <c r="AS570" s="359"/>
      <c r="AT570" s="359"/>
      <c r="AU570" s="359"/>
      <c r="AV570" s="359"/>
      <c r="AW570" s="359"/>
      <c r="AX570" s="359"/>
      <c r="AY570" s="359"/>
      <c r="AZ570" s="359"/>
      <c r="BA570" s="361"/>
      <c r="BB570" s="438"/>
      <c r="BC570" s="361"/>
      <c r="BD570" s="361"/>
      <c r="BE570" s="361"/>
      <c r="BF570" s="361"/>
      <c r="BG570" s="361"/>
      <c r="BH570" s="361"/>
      <c r="BI570" s="361"/>
      <c r="BJ570" s="361"/>
      <c r="BK570" s="361"/>
      <c r="BL570" s="361"/>
      <c r="BM570" s="361"/>
      <c r="BN570" s="361"/>
      <c r="BO570" s="361"/>
      <c r="BP570" s="361"/>
      <c r="BQ570" s="361"/>
      <c r="BR570" s="361"/>
      <c r="BS570" s="361"/>
      <c r="BT570" s="361"/>
      <c r="BU570" s="361"/>
      <c r="BV570" s="361"/>
      <c r="BW570" s="361"/>
      <c r="BX570" s="361"/>
      <c r="BY570" s="361"/>
      <c r="BZ570" s="362"/>
      <c r="CA570" s="362"/>
      <c r="CB570" s="362"/>
      <c r="CC570" s="362"/>
      <c r="CD570" s="362"/>
      <c r="CE570" s="362"/>
      <c r="CF570" s="362"/>
      <c r="CG570" s="362"/>
      <c r="CH570" s="362"/>
      <c r="CI570" s="362"/>
      <c r="CJ570" s="362"/>
      <c r="CK570" s="362"/>
      <c r="CL570" s="362"/>
      <c r="CM570" s="362"/>
      <c r="CN570" s="362"/>
      <c r="CO570" s="362"/>
      <c r="CP570" s="362"/>
      <c r="CQ570" s="362"/>
      <c r="CR570" s="362"/>
      <c r="CS570" s="362"/>
      <c r="CT570" s="362"/>
      <c r="CU570" s="362"/>
      <c r="CV570" s="362"/>
      <c r="CW570" s="362"/>
      <c r="CX570" s="362"/>
      <c r="CY570" s="362"/>
      <c r="CZ570" s="362"/>
    </row>
    <row r="571" s="366" customFormat="true" ht="25.15" customHeight="true" x14ac:dyDescent="0.2">
      <c r="C571" s="799"/>
      <c r="D571" s="800"/>
      <c r="E571" s="191"/>
      <c r="F571" s="191"/>
      <c r="G571" s="191"/>
      <c r="H571" s="799"/>
      <c r="I571" s="800"/>
      <c r="J571" s="191"/>
      <c r="K571" s="191"/>
      <c r="L571" s="191"/>
      <c r="M571" s="799"/>
      <c r="N571" s="800"/>
      <c r="O571" s="191"/>
      <c r="P571" s="191"/>
      <c r="Q571" s="191"/>
      <c r="AJ571" s="359"/>
      <c r="AK571" s="359"/>
      <c r="AL571" s="359"/>
      <c r="AM571" s="359"/>
      <c r="AN571" s="359"/>
      <c r="AO571" s="359"/>
      <c r="AP571" s="359"/>
      <c r="AQ571" s="359"/>
      <c r="AR571" s="359"/>
      <c r="AS571" s="359"/>
      <c r="AT571" s="359"/>
      <c r="AU571" s="359"/>
      <c r="AV571" s="359"/>
      <c r="AW571" s="359"/>
      <c r="AX571" s="359"/>
      <c r="AY571" s="359"/>
      <c r="AZ571" s="359"/>
      <c r="BA571" s="361"/>
      <c r="BB571" s="438"/>
      <c r="BC571" s="361"/>
      <c r="BD571" s="361"/>
      <c r="BE571" s="361"/>
      <c r="BF571" s="361"/>
      <c r="BG571" s="361"/>
      <c r="BH571" s="361"/>
      <c r="BI571" s="361"/>
      <c r="BJ571" s="361"/>
      <c r="BK571" s="361"/>
      <c r="BL571" s="361"/>
      <c r="BM571" s="361"/>
      <c r="BN571" s="361"/>
      <c r="BO571" s="361"/>
      <c r="BP571" s="361"/>
      <c r="BQ571" s="361"/>
      <c r="BR571" s="361"/>
      <c r="BS571" s="361"/>
      <c r="BT571" s="361"/>
      <c r="BU571" s="361"/>
      <c r="BV571" s="361"/>
      <c r="BW571" s="361"/>
      <c r="BX571" s="361"/>
      <c r="BY571" s="361"/>
      <c r="BZ571" s="362"/>
      <c r="CA571" s="362"/>
      <c r="CB571" s="362"/>
      <c r="CC571" s="362"/>
      <c r="CD571" s="362"/>
      <c r="CE571" s="362"/>
      <c r="CF571" s="362"/>
      <c r="CG571" s="362"/>
      <c r="CH571" s="362"/>
      <c r="CI571" s="362"/>
      <c r="CJ571" s="362"/>
      <c r="CK571" s="362"/>
      <c r="CL571" s="362"/>
      <c r="CM571" s="362"/>
      <c r="CN571" s="362"/>
      <c r="CO571" s="362"/>
      <c r="CP571" s="362"/>
      <c r="CQ571" s="362"/>
      <c r="CR571" s="362"/>
      <c r="CS571" s="362"/>
      <c r="CT571" s="362"/>
      <c r="CU571" s="362"/>
      <c r="CV571" s="362"/>
      <c r="CW571" s="362"/>
      <c r="CX571" s="362"/>
      <c r="CY571" s="362"/>
      <c r="CZ571" s="362"/>
    </row>
    <row r="572" s="366" customFormat="true" ht="25.15" customHeight="true" x14ac:dyDescent="0.2">
      <c r="C572" s="799"/>
      <c r="D572" s="800"/>
      <c r="E572" s="191"/>
      <c r="F572" s="191"/>
      <c r="G572" s="191"/>
      <c r="H572" s="799"/>
      <c r="I572" s="800"/>
      <c r="J572" s="191"/>
      <c r="K572" s="191"/>
      <c r="L572" s="191"/>
      <c r="M572" s="799"/>
      <c r="N572" s="800"/>
      <c r="O572" s="191"/>
      <c r="P572" s="191"/>
      <c r="Q572" s="191"/>
      <c r="AJ572" s="359"/>
      <c r="AK572" s="359"/>
      <c r="AL572" s="359"/>
      <c r="AM572" s="359"/>
      <c r="AN572" s="359"/>
      <c r="AO572" s="359"/>
      <c r="AP572" s="359"/>
      <c r="AQ572" s="359"/>
      <c r="AR572" s="359"/>
      <c r="AS572" s="359"/>
      <c r="AT572" s="359"/>
      <c r="AU572" s="359"/>
      <c r="AV572" s="359"/>
      <c r="AW572" s="359"/>
      <c r="AX572" s="359"/>
      <c r="AY572" s="359"/>
      <c r="AZ572" s="359"/>
      <c r="BA572" s="361"/>
      <c r="BB572" s="438"/>
      <c r="BC572" s="361"/>
      <c r="BD572" s="361"/>
      <c r="BE572" s="361"/>
      <c r="BF572" s="361"/>
      <c r="BG572" s="361"/>
      <c r="BH572" s="361"/>
      <c r="BI572" s="361"/>
      <c r="BJ572" s="361"/>
      <c r="BK572" s="361"/>
      <c r="BL572" s="361"/>
      <c r="BM572" s="361"/>
      <c r="BN572" s="361"/>
      <c r="BO572" s="361"/>
      <c r="BP572" s="361"/>
      <c r="BQ572" s="361"/>
      <c r="BR572" s="361"/>
      <c r="BS572" s="361"/>
      <c r="BT572" s="361"/>
      <c r="BU572" s="361"/>
      <c r="BV572" s="361"/>
      <c r="BW572" s="361"/>
      <c r="BX572" s="361"/>
      <c r="BY572" s="361"/>
      <c r="BZ572" s="362"/>
      <c r="CA572" s="362"/>
      <c r="CB572" s="362"/>
      <c r="CC572" s="362"/>
      <c r="CD572" s="362"/>
      <c r="CE572" s="362"/>
      <c r="CF572" s="362"/>
      <c r="CG572" s="362"/>
      <c r="CH572" s="362"/>
      <c r="CI572" s="362"/>
      <c r="CJ572" s="362"/>
      <c r="CK572" s="362"/>
      <c r="CL572" s="362"/>
      <c r="CM572" s="362"/>
      <c r="CN572" s="362"/>
      <c r="CO572" s="362"/>
      <c r="CP572" s="362"/>
      <c r="CQ572" s="362"/>
      <c r="CR572" s="362"/>
      <c r="CS572" s="362"/>
      <c r="CT572" s="362"/>
      <c r="CU572" s="362"/>
      <c r="CV572" s="362"/>
      <c r="CW572" s="362"/>
      <c r="CX572" s="362"/>
      <c r="CY572" s="362"/>
      <c r="CZ572" s="362"/>
    </row>
    <row r="573" s="366" customFormat="true" ht="25.15" customHeight="true" x14ac:dyDescent="0.2">
      <c r="C573" s="799"/>
      <c r="D573" s="800"/>
      <c r="E573" s="191"/>
      <c r="F573" s="191"/>
      <c r="G573" s="191"/>
      <c r="H573" s="799"/>
      <c r="I573" s="800"/>
      <c r="J573" s="191"/>
      <c r="K573" s="191"/>
      <c r="L573" s="191"/>
      <c r="M573" s="799"/>
      <c r="N573" s="800"/>
      <c r="O573" s="191"/>
      <c r="P573" s="191"/>
      <c r="Q573" s="191"/>
      <c r="AJ573" s="359"/>
      <c r="AK573" s="359"/>
      <c r="AL573" s="359"/>
      <c r="AM573" s="359"/>
      <c r="AN573" s="359"/>
      <c r="AO573" s="359"/>
      <c r="AP573" s="359"/>
      <c r="AQ573" s="359"/>
      <c r="AR573" s="359"/>
      <c r="AS573" s="359"/>
      <c r="AT573" s="359"/>
      <c r="AU573" s="359"/>
      <c r="AV573" s="359"/>
      <c r="AW573" s="359"/>
      <c r="AX573" s="359"/>
      <c r="AY573" s="359"/>
      <c r="AZ573" s="359"/>
      <c r="BA573" s="361"/>
      <c r="BB573" s="438"/>
      <c r="BC573" s="361"/>
      <c r="BD573" s="361"/>
      <c r="BE573" s="361"/>
      <c r="BF573" s="361"/>
      <c r="BG573" s="361"/>
      <c r="BH573" s="361"/>
      <c r="BI573" s="361"/>
      <c r="BJ573" s="361"/>
      <c r="BK573" s="361"/>
      <c r="BL573" s="361"/>
      <c r="BM573" s="361"/>
      <c r="BN573" s="361"/>
      <c r="BO573" s="361"/>
      <c r="BP573" s="361"/>
      <c r="BQ573" s="361"/>
      <c r="BR573" s="361"/>
      <c r="BS573" s="361"/>
      <c r="BT573" s="361"/>
      <c r="BU573" s="361"/>
      <c r="BV573" s="361"/>
      <c r="BW573" s="361"/>
      <c r="BX573" s="361"/>
      <c r="BY573" s="361"/>
      <c r="BZ573" s="362"/>
      <c r="CA573" s="362"/>
      <c r="CB573" s="362"/>
      <c r="CC573" s="362"/>
      <c r="CD573" s="362"/>
      <c r="CE573" s="362"/>
      <c r="CF573" s="362"/>
      <c r="CG573" s="362"/>
      <c r="CH573" s="362"/>
      <c r="CI573" s="362"/>
      <c r="CJ573" s="362"/>
      <c r="CK573" s="362"/>
      <c r="CL573" s="362"/>
      <c r="CM573" s="362"/>
      <c r="CN573" s="362"/>
      <c r="CO573" s="362"/>
      <c r="CP573" s="362"/>
      <c r="CQ573" s="362"/>
      <c r="CR573" s="362"/>
      <c r="CS573" s="362"/>
      <c r="CT573" s="362"/>
      <c r="CU573" s="362"/>
      <c r="CV573" s="362"/>
      <c r="CW573" s="362"/>
      <c r="CX573" s="362"/>
      <c r="CY573" s="362"/>
      <c r="CZ573" s="362"/>
    </row>
    <row r="574" s="366" customFormat="true" ht="25.15" customHeight="true" x14ac:dyDescent="0.2">
      <c r="C574" s="799"/>
      <c r="D574" s="800"/>
      <c r="E574" s="191"/>
      <c r="F574" s="191"/>
      <c r="G574" s="191"/>
      <c r="H574" s="799"/>
      <c r="I574" s="800"/>
      <c r="J574" s="191"/>
      <c r="K574" s="191"/>
      <c r="L574" s="191"/>
      <c r="M574" s="799"/>
      <c r="N574" s="800"/>
      <c r="O574" s="191"/>
      <c r="P574" s="191"/>
      <c r="Q574" s="191"/>
      <c r="AJ574" s="359"/>
      <c r="AK574" s="359"/>
      <c r="AL574" s="359"/>
      <c r="AM574" s="359"/>
      <c r="AN574" s="359"/>
      <c r="AO574" s="359"/>
      <c r="AP574" s="359"/>
      <c r="AQ574" s="359"/>
      <c r="AR574" s="359"/>
      <c r="AS574" s="359"/>
      <c r="AT574" s="359"/>
      <c r="AU574" s="359"/>
      <c r="AV574" s="359"/>
      <c r="AW574" s="359"/>
      <c r="AX574" s="359"/>
      <c r="AY574" s="359"/>
      <c r="AZ574" s="359"/>
      <c r="BA574" s="361"/>
      <c r="BB574" s="438"/>
      <c r="BC574" s="361"/>
      <c r="BD574" s="361"/>
      <c r="BE574" s="361"/>
      <c r="BF574" s="361"/>
      <c r="BG574" s="361"/>
      <c r="BH574" s="361"/>
      <c r="BI574" s="361"/>
      <c r="BJ574" s="361"/>
      <c r="BK574" s="361"/>
      <c r="BL574" s="361"/>
      <c r="BM574" s="361"/>
      <c r="BN574" s="361"/>
      <c r="BO574" s="361"/>
      <c r="BP574" s="361"/>
      <c r="BQ574" s="361"/>
      <c r="BR574" s="361"/>
      <c r="BS574" s="361"/>
      <c r="BT574" s="361"/>
      <c r="BU574" s="361"/>
      <c r="BV574" s="361"/>
      <c r="BW574" s="361"/>
      <c r="BX574" s="361"/>
      <c r="BY574" s="361"/>
      <c r="BZ574" s="362"/>
      <c r="CA574" s="362"/>
      <c r="CB574" s="362"/>
      <c r="CC574" s="362"/>
      <c r="CD574" s="362"/>
      <c r="CE574" s="362"/>
      <c r="CF574" s="362"/>
      <c r="CG574" s="362"/>
      <c r="CH574" s="362"/>
      <c r="CI574" s="362"/>
      <c r="CJ574" s="362"/>
      <c r="CK574" s="362"/>
      <c r="CL574" s="362"/>
      <c r="CM574" s="362"/>
      <c r="CN574" s="362"/>
      <c r="CO574" s="362"/>
      <c r="CP574" s="362"/>
      <c r="CQ574" s="362"/>
      <c r="CR574" s="362"/>
      <c r="CS574" s="362"/>
      <c r="CT574" s="362"/>
      <c r="CU574" s="362"/>
      <c r="CV574" s="362"/>
      <c r="CW574" s="362"/>
      <c r="CX574" s="362"/>
      <c r="CY574" s="362"/>
      <c r="CZ574" s="362"/>
    </row>
    <row r="575" s="366" customFormat="true" ht="25.15" customHeight="true" x14ac:dyDescent="0.2">
      <c r="C575" s="799"/>
      <c r="D575" s="800"/>
      <c r="E575" s="191"/>
      <c r="F575" s="191"/>
      <c r="G575" s="191"/>
      <c r="H575" s="799"/>
      <c r="I575" s="800"/>
      <c r="J575" s="191"/>
      <c r="K575" s="191"/>
      <c r="L575" s="191"/>
      <c r="M575" s="799"/>
      <c r="N575" s="800"/>
      <c r="O575" s="191"/>
      <c r="P575" s="191"/>
      <c r="Q575" s="191"/>
      <c r="AJ575" s="359"/>
      <c r="AK575" s="359"/>
      <c r="AL575" s="359"/>
      <c r="AM575" s="359"/>
      <c r="AN575" s="359"/>
      <c r="AO575" s="359"/>
      <c r="AP575" s="359"/>
      <c r="AQ575" s="359"/>
      <c r="AR575" s="359"/>
      <c r="AS575" s="359"/>
      <c r="AT575" s="359"/>
      <c r="AU575" s="359"/>
      <c r="AV575" s="359"/>
      <c r="AW575" s="359"/>
      <c r="AX575" s="359"/>
      <c r="AY575" s="359"/>
      <c r="AZ575" s="359"/>
      <c r="BA575" s="361"/>
      <c r="BB575" s="438"/>
      <c r="BC575" s="361"/>
      <c r="BD575" s="361"/>
      <c r="BE575" s="361"/>
      <c r="BF575" s="361"/>
      <c r="BG575" s="361"/>
      <c r="BH575" s="361"/>
      <c r="BI575" s="361"/>
      <c r="BJ575" s="361"/>
      <c r="BK575" s="361"/>
      <c r="BL575" s="361"/>
      <c r="BM575" s="361"/>
      <c r="BN575" s="361"/>
      <c r="BO575" s="361"/>
      <c r="BP575" s="361"/>
      <c r="BQ575" s="361"/>
      <c r="BR575" s="361"/>
      <c r="BS575" s="361"/>
      <c r="BT575" s="361"/>
      <c r="BU575" s="361"/>
      <c r="BV575" s="361"/>
      <c r="BW575" s="361"/>
      <c r="BX575" s="361"/>
      <c r="BY575" s="361"/>
      <c r="BZ575" s="362"/>
      <c r="CA575" s="362"/>
      <c r="CB575" s="362"/>
      <c r="CC575" s="362"/>
      <c r="CD575" s="362"/>
      <c r="CE575" s="362"/>
      <c r="CF575" s="362"/>
      <c r="CG575" s="362"/>
      <c r="CH575" s="362"/>
      <c r="CI575" s="362"/>
      <c r="CJ575" s="362"/>
      <c r="CK575" s="362"/>
      <c r="CL575" s="362"/>
      <c r="CM575" s="362"/>
      <c r="CN575" s="362"/>
      <c r="CO575" s="362"/>
      <c r="CP575" s="362"/>
      <c r="CQ575" s="362"/>
      <c r="CR575" s="362"/>
      <c r="CS575" s="362"/>
      <c r="CT575" s="362"/>
      <c r="CU575" s="362"/>
      <c r="CV575" s="362"/>
      <c r="CW575" s="362"/>
      <c r="CX575" s="362"/>
      <c r="CY575" s="362"/>
      <c r="CZ575" s="362"/>
    </row>
    <row r="576" s="366" customFormat="true" ht="25.15" customHeight="true" x14ac:dyDescent="0.2">
      <c r="C576" s="799"/>
      <c r="D576" s="800"/>
      <c r="E576" s="191"/>
      <c r="F576" s="191"/>
      <c r="G576" s="191"/>
      <c r="H576" s="799"/>
      <c r="I576" s="800"/>
      <c r="J576" s="191"/>
      <c r="K576" s="191"/>
      <c r="L576" s="191"/>
      <c r="M576" s="799"/>
      <c r="N576" s="800"/>
      <c r="O576" s="191"/>
      <c r="P576" s="191"/>
      <c r="Q576" s="191"/>
      <c r="AJ576" s="359"/>
      <c r="AK576" s="359"/>
      <c r="AL576" s="359"/>
      <c r="AM576" s="359"/>
      <c r="AN576" s="359"/>
      <c r="AO576" s="359"/>
      <c r="AP576" s="359"/>
      <c r="AQ576" s="359"/>
      <c r="AR576" s="359"/>
      <c r="AS576" s="359"/>
      <c r="AT576" s="359"/>
      <c r="AU576" s="359"/>
      <c r="AV576" s="359"/>
      <c r="AW576" s="359"/>
      <c r="AX576" s="359"/>
      <c r="AY576" s="359"/>
      <c r="AZ576" s="359"/>
      <c r="BA576" s="361"/>
      <c r="BB576" s="438"/>
      <c r="BC576" s="361"/>
      <c r="BD576" s="361"/>
      <c r="BE576" s="361"/>
      <c r="BF576" s="361"/>
      <c r="BG576" s="361"/>
      <c r="BH576" s="361"/>
      <c r="BI576" s="361"/>
      <c r="BJ576" s="361"/>
      <c r="BK576" s="361"/>
      <c r="BL576" s="361"/>
      <c r="BM576" s="361"/>
      <c r="BN576" s="361"/>
      <c r="BO576" s="361"/>
      <c r="BP576" s="361"/>
      <c r="BQ576" s="361"/>
      <c r="BR576" s="361"/>
      <c r="BS576" s="361"/>
      <c r="BT576" s="361"/>
      <c r="BU576" s="361"/>
      <c r="BV576" s="361"/>
      <c r="BW576" s="361"/>
      <c r="BX576" s="361"/>
      <c r="BY576" s="361"/>
      <c r="BZ576" s="362"/>
      <c r="CA576" s="362"/>
      <c r="CB576" s="362"/>
      <c r="CC576" s="362"/>
      <c r="CD576" s="362"/>
      <c r="CE576" s="362"/>
      <c r="CF576" s="362"/>
      <c r="CG576" s="362"/>
      <c r="CH576" s="362"/>
      <c r="CI576" s="362"/>
      <c r="CJ576" s="362"/>
      <c r="CK576" s="362"/>
      <c r="CL576" s="362"/>
      <c r="CM576" s="362"/>
      <c r="CN576" s="362"/>
      <c r="CO576" s="362"/>
      <c r="CP576" s="362"/>
      <c r="CQ576" s="362"/>
      <c r="CR576" s="362"/>
      <c r="CS576" s="362"/>
      <c r="CT576" s="362"/>
      <c r="CU576" s="362"/>
      <c r="CV576" s="362"/>
      <c r="CW576" s="362"/>
      <c r="CX576" s="362"/>
      <c r="CY576" s="362"/>
      <c r="CZ576" s="362"/>
    </row>
    <row r="577" s="366" customFormat="true" ht="25.15" customHeight="true" x14ac:dyDescent="0.2">
      <c r="C577" s="799"/>
      <c r="D577" s="800"/>
      <c r="E577" s="191"/>
      <c r="F577" s="191"/>
      <c r="G577" s="191"/>
      <c r="H577" s="799"/>
      <c r="I577" s="800"/>
      <c r="J577" s="191"/>
      <c r="K577" s="191"/>
      <c r="L577" s="191"/>
      <c r="M577" s="799"/>
      <c r="N577" s="800"/>
      <c r="O577" s="191"/>
      <c r="P577" s="191"/>
      <c r="Q577" s="191"/>
      <c r="AJ577" s="359"/>
      <c r="AK577" s="359"/>
      <c r="AL577" s="359"/>
      <c r="AM577" s="359"/>
      <c r="AN577" s="359"/>
      <c r="AO577" s="359"/>
      <c r="AP577" s="359"/>
      <c r="AQ577" s="359"/>
      <c r="AR577" s="359"/>
      <c r="AS577" s="359"/>
      <c r="AT577" s="359"/>
      <c r="AU577" s="359"/>
      <c r="AV577" s="359"/>
      <c r="AW577" s="359"/>
      <c r="AX577" s="359"/>
      <c r="AY577" s="359"/>
      <c r="AZ577" s="359"/>
      <c r="BA577" s="361"/>
      <c r="BB577" s="438"/>
      <c r="BC577" s="361"/>
      <c r="BD577" s="361"/>
      <c r="BE577" s="361"/>
      <c r="BF577" s="361"/>
      <c r="BG577" s="361"/>
      <c r="BH577" s="361"/>
      <c r="BI577" s="361"/>
      <c r="BJ577" s="361"/>
      <c r="BK577" s="361"/>
      <c r="BL577" s="361"/>
      <c r="BM577" s="361"/>
      <c r="BN577" s="361"/>
      <c r="BO577" s="361"/>
      <c r="BP577" s="361"/>
      <c r="BQ577" s="361"/>
      <c r="BR577" s="361"/>
      <c r="BS577" s="361"/>
      <c r="BT577" s="361"/>
      <c r="BU577" s="361"/>
      <c r="BV577" s="361"/>
      <c r="BW577" s="361"/>
      <c r="BX577" s="361"/>
      <c r="BY577" s="361"/>
      <c r="BZ577" s="362"/>
      <c r="CA577" s="362"/>
      <c r="CB577" s="362"/>
      <c r="CC577" s="362"/>
      <c r="CD577" s="362"/>
      <c r="CE577" s="362"/>
      <c r="CF577" s="362"/>
      <c r="CG577" s="362"/>
      <c r="CH577" s="362"/>
      <c r="CI577" s="362"/>
      <c r="CJ577" s="362"/>
      <c r="CK577" s="362"/>
      <c r="CL577" s="362"/>
      <c r="CM577" s="362"/>
      <c r="CN577" s="362"/>
      <c r="CO577" s="362"/>
      <c r="CP577" s="362"/>
      <c r="CQ577" s="362"/>
      <c r="CR577" s="362"/>
      <c r="CS577" s="362"/>
      <c r="CT577" s="362"/>
      <c r="CU577" s="362"/>
      <c r="CV577" s="362"/>
      <c r="CW577" s="362"/>
      <c r="CX577" s="362"/>
      <c r="CY577" s="362"/>
      <c r="CZ577" s="362"/>
    </row>
    <row r="578" s="366" customFormat="true" ht="25.15" customHeight="true" x14ac:dyDescent="0.2">
      <c r="C578" s="799"/>
      <c r="D578" s="800"/>
      <c r="E578" s="191"/>
      <c r="F578" s="191"/>
      <c r="G578" s="191"/>
      <c r="H578" s="799"/>
      <c r="I578" s="800"/>
      <c r="J578" s="191"/>
      <c r="K578" s="191"/>
      <c r="L578" s="191"/>
      <c r="M578" s="799"/>
      <c r="N578" s="800"/>
      <c r="O578" s="191"/>
      <c r="P578" s="191"/>
      <c r="Q578" s="191"/>
      <c r="AJ578" s="359"/>
      <c r="AK578" s="359"/>
      <c r="AL578" s="359"/>
      <c r="AM578" s="359"/>
      <c r="AN578" s="359"/>
      <c r="AO578" s="359"/>
      <c r="AP578" s="359"/>
      <c r="AQ578" s="359"/>
      <c r="AR578" s="359"/>
      <c r="AS578" s="359"/>
      <c r="AT578" s="359"/>
      <c r="AU578" s="359"/>
      <c r="AV578" s="359"/>
      <c r="AW578" s="359"/>
      <c r="AX578" s="359"/>
      <c r="AY578" s="359"/>
      <c r="AZ578" s="359"/>
      <c r="BA578" s="361"/>
      <c r="BB578" s="438"/>
      <c r="BC578" s="361"/>
      <c r="BD578" s="361"/>
      <c r="BE578" s="361"/>
      <c r="BF578" s="361"/>
      <c r="BG578" s="361"/>
      <c r="BH578" s="361"/>
      <c r="BI578" s="361"/>
      <c r="BJ578" s="361"/>
      <c r="BK578" s="361"/>
      <c r="BL578" s="361"/>
      <c r="BM578" s="361"/>
      <c r="BN578" s="361"/>
      <c r="BO578" s="361"/>
      <c r="BP578" s="361"/>
      <c r="BQ578" s="361"/>
      <c r="BR578" s="361"/>
      <c r="BS578" s="361"/>
      <c r="BT578" s="361"/>
      <c r="BU578" s="361"/>
      <c r="BV578" s="361"/>
      <c r="BW578" s="361"/>
      <c r="BX578" s="361"/>
      <c r="BY578" s="361"/>
      <c r="BZ578" s="362"/>
      <c r="CA578" s="362"/>
      <c r="CB578" s="362"/>
      <c r="CC578" s="362"/>
      <c r="CD578" s="362"/>
      <c r="CE578" s="362"/>
      <c r="CF578" s="362"/>
      <c r="CG578" s="362"/>
      <c r="CH578" s="362"/>
      <c r="CI578" s="362"/>
      <c r="CJ578" s="362"/>
      <c r="CK578" s="362"/>
      <c r="CL578" s="362"/>
      <c r="CM578" s="362"/>
      <c r="CN578" s="362"/>
      <c r="CO578" s="362"/>
      <c r="CP578" s="362"/>
      <c r="CQ578" s="362"/>
      <c r="CR578" s="362"/>
      <c r="CS578" s="362"/>
      <c r="CT578" s="362"/>
      <c r="CU578" s="362"/>
      <c r="CV578" s="362"/>
      <c r="CW578" s="362"/>
      <c r="CX578" s="362"/>
      <c r="CY578" s="362"/>
      <c r="CZ578" s="362"/>
    </row>
    <row r="579" s="366" customFormat="true" ht="25.15" customHeight="true" x14ac:dyDescent="0.2">
      <c r="C579" s="799"/>
      <c r="D579" s="800"/>
      <c r="E579" s="191"/>
      <c r="F579" s="191"/>
      <c r="G579" s="191"/>
      <c r="H579" s="799"/>
      <c r="I579" s="800"/>
      <c r="J579" s="191"/>
      <c r="K579" s="191"/>
      <c r="L579" s="191"/>
      <c r="M579" s="799"/>
      <c r="N579" s="800"/>
      <c r="O579" s="191"/>
      <c r="P579" s="191"/>
      <c r="Q579" s="191"/>
      <c r="AJ579" s="359"/>
      <c r="AK579" s="359"/>
      <c r="AL579" s="359"/>
      <c r="AM579" s="359"/>
      <c r="AN579" s="359"/>
      <c r="AO579" s="359"/>
      <c r="AP579" s="359"/>
      <c r="AQ579" s="359"/>
      <c r="AR579" s="359"/>
      <c r="AS579" s="359"/>
      <c r="AT579" s="359"/>
      <c r="AU579" s="359"/>
      <c r="AV579" s="359"/>
      <c r="AW579" s="359"/>
      <c r="AX579" s="359"/>
      <c r="AY579" s="359"/>
      <c r="AZ579" s="359"/>
      <c r="BA579" s="361"/>
      <c r="BB579" s="438"/>
      <c r="BC579" s="361"/>
      <c r="BD579" s="361"/>
      <c r="BE579" s="361"/>
      <c r="BF579" s="361"/>
      <c r="BG579" s="361"/>
      <c r="BH579" s="361"/>
      <c r="BI579" s="361"/>
      <c r="BJ579" s="361"/>
      <c r="BK579" s="361"/>
      <c r="BL579" s="361"/>
      <c r="BM579" s="361"/>
      <c r="BN579" s="361"/>
      <c r="BO579" s="361"/>
      <c r="BP579" s="361"/>
      <c r="BQ579" s="361"/>
      <c r="BR579" s="361"/>
      <c r="BS579" s="361"/>
      <c r="BT579" s="361"/>
      <c r="BU579" s="361"/>
      <c r="BV579" s="361"/>
      <c r="BW579" s="361"/>
      <c r="BX579" s="361"/>
      <c r="BY579" s="361"/>
      <c r="BZ579" s="362"/>
      <c r="CA579" s="362"/>
      <c r="CB579" s="362"/>
      <c r="CC579" s="362"/>
      <c r="CD579" s="362"/>
      <c r="CE579" s="362"/>
      <c r="CF579" s="362"/>
      <c r="CG579" s="362"/>
      <c r="CH579" s="362"/>
      <c r="CI579" s="362"/>
      <c r="CJ579" s="362"/>
      <c r="CK579" s="362"/>
      <c r="CL579" s="362"/>
      <c r="CM579" s="362"/>
      <c r="CN579" s="362"/>
      <c r="CO579" s="362"/>
      <c r="CP579" s="362"/>
      <c r="CQ579" s="362"/>
      <c r="CR579" s="362"/>
      <c r="CS579" s="362"/>
      <c r="CT579" s="362"/>
      <c r="CU579" s="362"/>
      <c r="CV579" s="362"/>
      <c r="CW579" s="362"/>
      <c r="CX579" s="362"/>
      <c r="CY579" s="362"/>
      <c r="CZ579" s="362"/>
    </row>
    <row r="580" s="366" customFormat="true" ht="25.15" customHeight="true" x14ac:dyDescent="0.2">
      <c r="C580" s="799"/>
      <c r="D580" s="800"/>
      <c r="E580" s="191"/>
      <c r="F580" s="191"/>
      <c r="G580" s="191"/>
      <c r="H580" s="799"/>
      <c r="I580" s="800"/>
      <c r="J580" s="191"/>
      <c r="K580" s="191"/>
      <c r="L580" s="191"/>
      <c r="M580" s="799"/>
      <c r="N580" s="800"/>
      <c r="O580" s="191"/>
      <c r="P580" s="191"/>
      <c r="Q580" s="191"/>
      <c r="AJ580" s="359"/>
      <c r="AK580" s="359"/>
      <c r="AL580" s="359"/>
      <c r="AM580" s="359"/>
      <c r="AN580" s="359"/>
      <c r="AO580" s="359"/>
      <c r="AP580" s="359"/>
      <c r="AQ580" s="359"/>
      <c r="AR580" s="359"/>
      <c r="AS580" s="359"/>
      <c r="AT580" s="359"/>
      <c r="AU580" s="359"/>
      <c r="AV580" s="359"/>
      <c r="AW580" s="359"/>
      <c r="AX580" s="359"/>
      <c r="AY580" s="359"/>
      <c r="AZ580" s="359"/>
      <c r="BA580" s="361"/>
      <c r="BB580" s="438"/>
      <c r="BC580" s="361"/>
      <c r="BD580" s="361"/>
      <c r="BE580" s="361"/>
      <c r="BF580" s="361"/>
      <c r="BG580" s="361"/>
      <c r="BH580" s="361"/>
      <c r="BI580" s="361"/>
      <c r="BJ580" s="361"/>
      <c r="BK580" s="361"/>
      <c r="BL580" s="361"/>
      <c r="BM580" s="361"/>
      <c r="BN580" s="361"/>
      <c r="BO580" s="361"/>
      <c r="BP580" s="361"/>
      <c r="BQ580" s="361"/>
      <c r="BR580" s="361"/>
      <c r="BS580" s="361"/>
      <c r="BT580" s="361"/>
      <c r="BU580" s="361"/>
      <c r="BV580" s="361"/>
      <c r="BW580" s="361"/>
      <c r="BX580" s="361"/>
      <c r="BY580" s="361"/>
      <c r="BZ580" s="362"/>
      <c r="CA580" s="362"/>
      <c r="CB580" s="362"/>
      <c r="CC580" s="362"/>
      <c r="CD580" s="362"/>
      <c r="CE580" s="362"/>
      <c r="CF580" s="362"/>
      <c r="CG580" s="362"/>
      <c r="CH580" s="362"/>
      <c r="CI580" s="362"/>
      <c r="CJ580" s="362"/>
      <c r="CK580" s="362"/>
      <c r="CL580" s="362"/>
      <c r="CM580" s="362"/>
      <c r="CN580" s="362"/>
      <c r="CO580" s="362"/>
      <c r="CP580" s="362"/>
      <c r="CQ580" s="362"/>
      <c r="CR580" s="362"/>
      <c r="CS580" s="362"/>
      <c r="CT580" s="362"/>
      <c r="CU580" s="362"/>
      <c r="CV580" s="362"/>
      <c r="CW580" s="362"/>
      <c r="CX580" s="362"/>
      <c r="CY580" s="362"/>
      <c r="CZ580" s="362"/>
    </row>
    <row r="581" s="366" customFormat="true" ht="25.15" customHeight="true" x14ac:dyDescent="0.2">
      <c r="C581" s="799"/>
      <c r="D581" s="800"/>
      <c r="E581" s="191"/>
      <c r="F581" s="191"/>
      <c r="G581" s="191"/>
      <c r="H581" s="799"/>
      <c r="I581" s="800"/>
      <c r="J581" s="191"/>
      <c r="K581" s="191"/>
      <c r="L581" s="191"/>
      <c r="M581" s="799"/>
      <c r="N581" s="800"/>
      <c r="O581" s="191"/>
      <c r="P581" s="191"/>
      <c r="Q581" s="191"/>
      <c r="AJ581" s="359"/>
      <c r="AK581" s="359"/>
      <c r="AL581" s="359"/>
      <c r="AM581" s="359"/>
      <c r="AN581" s="359"/>
      <c r="AO581" s="359"/>
      <c r="AP581" s="359"/>
      <c r="AQ581" s="359"/>
      <c r="AR581" s="359"/>
      <c r="AS581" s="359"/>
      <c r="AT581" s="359"/>
      <c r="AU581" s="359"/>
      <c r="AV581" s="359"/>
      <c r="AW581" s="359"/>
      <c r="AX581" s="359"/>
      <c r="AY581" s="359"/>
      <c r="AZ581" s="359"/>
      <c r="BA581" s="361"/>
      <c r="BB581" s="438"/>
      <c r="BC581" s="361"/>
      <c r="BD581" s="361"/>
      <c r="BE581" s="361"/>
      <c r="BF581" s="361"/>
      <c r="BG581" s="361"/>
      <c r="BH581" s="361"/>
      <c r="BI581" s="361"/>
      <c r="BJ581" s="361"/>
      <c r="BK581" s="361"/>
      <c r="BL581" s="361"/>
      <c r="BM581" s="361"/>
      <c r="BN581" s="361"/>
      <c r="BO581" s="361"/>
      <c r="BP581" s="361"/>
      <c r="BQ581" s="361"/>
      <c r="BR581" s="361"/>
      <c r="BS581" s="361"/>
      <c r="BT581" s="361"/>
      <c r="BU581" s="361"/>
      <c r="BV581" s="361"/>
      <c r="BW581" s="361"/>
      <c r="BX581" s="361"/>
      <c r="BY581" s="361"/>
      <c r="BZ581" s="362"/>
      <c r="CA581" s="362"/>
      <c r="CB581" s="362"/>
      <c r="CC581" s="362"/>
      <c r="CD581" s="362"/>
      <c r="CE581" s="362"/>
      <c r="CF581" s="362"/>
      <c r="CG581" s="362"/>
      <c r="CH581" s="362"/>
      <c r="CI581" s="362"/>
      <c r="CJ581" s="362"/>
      <c r="CK581" s="362"/>
      <c r="CL581" s="362"/>
      <c r="CM581" s="362"/>
      <c r="CN581" s="362"/>
      <c r="CO581" s="362"/>
      <c r="CP581" s="362"/>
      <c r="CQ581" s="362"/>
      <c r="CR581" s="362"/>
      <c r="CS581" s="362"/>
      <c r="CT581" s="362"/>
      <c r="CU581" s="362"/>
      <c r="CV581" s="362"/>
      <c r="CW581" s="362"/>
      <c r="CX581" s="362"/>
      <c r="CY581" s="362"/>
      <c r="CZ581" s="362"/>
    </row>
    <row r="582" s="366" customFormat="true" ht="25.15" customHeight="true" x14ac:dyDescent="0.2">
      <c r="C582" s="799"/>
      <c r="D582" s="800"/>
      <c r="E582" s="191"/>
      <c r="F582" s="191"/>
      <c r="G582" s="191"/>
      <c r="H582" s="799"/>
      <c r="I582" s="800"/>
      <c r="J582" s="191"/>
      <c r="K582" s="191"/>
      <c r="L582" s="191"/>
      <c r="M582" s="799"/>
      <c r="N582" s="800"/>
      <c r="O582" s="191"/>
      <c r="P582" s="191"/>
      <c r="Q582" s="191"/>
      <c r="AJ582" s="359"/>
      <c r="AK582" s="359"/>
      <c r="AL582" s="359"/>
      <c r="AM582" s="359"/>
      <c r="AN582" s="359"/>
      <c r="AO582" s="359"/>
      <c r="AP582" s="359"/>
      <c r="AQ582" s="359"/>
      <c r="AR582" s="359"/>
      <c r="AS582" s="359"/>
      <c r="AT582" s="359"/>
      <c r="AU582" s="359"/>
      <c r="AV582" s="359"/>
      <c r="AW582" s="359"/>
      <c r="AX582" s="359"/>
      <c r="AY582" s="359"/>
      <c r="AZ582" s="359"/>
      <c r="BA582" s="361"/>
      <c r="BB582" s="438"/>
      <c r="BC582" s="361"/>
      <c r="BD582" s="361"/>
      <c r="BE582" s="361"/>
      <c r="BF582" s="361"/>
      <c r="BG582" s="361"/>
      <c r="BH582" s="361"/>
      <c r="BI582" s="361"/>
      <c r="BJ582" s="361"/>
      <c r="BK582" s="361"/>
      <c r="BL582" s="361"/>
      <c r="BM582" s="361"/>
      <c r="BN582" s="361"/>
      <c r="BO582" s="361"/>
      <c r="BP582" s="361"/>
      <c r="BQ582" s="361"/>
      <c r="BR582" s="361"/>
      <c r="BS582" s="361"/>
      <c r="BT582" s="361"/>
      <c r="BU582" s="361"/>
      <c r="BV582" s="361"/>
      <c r="BW582" s="361"/>
      <c r="BX582" s="361"/>
      <c r="BY582" s="361"/>
      <c r="BZ582" s="362"/>
      <c r="CA582" s="362"/>
      <c r="CB582" s="362"/>
      <c r="CC582" s="362"/>
      <c r="CD582" s="362"/>
      <c r="CE582" s="362"/>
      <c r="CF582" s="362"/>
      <c r="CG582" s="362"/>
      <c r="CH582" s="362"/>
      <c r="CI582" s="362"/>
      <c r="CJ582" s="362"/>
      <c r="CK582" s="362"/>
      <c r="CL582" s="362"/>
      <c r="CM582" s="362"/>
      <c r="CN582" s="362"/>
      <c r="CO582" s="362"/>
      <c r="CP582" s="362"/>
      <c r="CQ582" s="362"/>
      <c r="CR582" s="362"/>
      <c r="CS582" s="362"/>
      <c r="CT582" s="362"/>
      <c r="CU582" s="362"/>
      <c r="CV582" s="362"/>
      <c r="CW582" s="362"/>
      <c r="CX582" s="362"/>
      <c r="CY582" s="362"/>
      <c r="CZ582" s="362"/>
    </row>
    <row r="583" s="366" customFormat="true" ht="25.15" customHeight="true" x14ac:dyDescent="0.2">
      <c r="C583" s="799"/>
      <c r="D583" s="800"/>
      <c r="E583" s="191"/>
      <c r="F583" s="191"/>
      <c r="G583" s="191"/>
      <c r="H583" s="799"/>
      <c r="I583" s="800"/>
      <c r="J583" s="191"/>
      <c r="K583" s="191"/>
      <c r="L583" s="191"/>
      <c r="M583" s="799"/>
      <c r="N583" s="800"/>
      <c r="O583" s="191"/>
      <c r="P583" s="191"/>
      <c r="Q583" s="191"/>
      <c r="AJ583" s="359"/>
      <c r="AK583" s="359"/>
      <c r="AL583" s="359"/>
      <c r="AM583" s="359"/>
      <c r="AN583" s="359"/>
      <c r="AO583" s="359"/>
      <c r="AP583" s="359"/>
      <c r="AQ583" s="359"/>
      <c r="AR583" s="359"/>
      <c r="AS583" s="359"/>
      <c r="AT583" s="359"/>
      <c r="AU583" s="359"/>
      <c r="AV583" s="359"/>
      <c r="AW583" s="359"/>
      <c r="AX583" s="359"/>
      <c r="AY583" s="359"/>
      <c r="AZ583" s="359"/>
      <c r="BA583" s="361"/>
      <c r="BB583" s="438"/>
      <c r="BC583" s="361"/>
      <c r="BD583" s="361"/>
      <c r="BE583" s="361"/>
      <c r="BF583" s="361"/>
      <c r="BG583" s="361"/>
      <c r="BH583" s="361"/>
      <c r="BI583" s="361"/>
      <c r="BJ583" s="361"/>
      <c r="BK583" s="361"/>
      <c r="BL583" s="361"/>
      <c r="BM583" s="361"/>
      <c r="BN583" s="361"/>
      <c r="BO583" s="361"/>
      <c r="BP583" s="361"/>
      <c r="BQ583" s="361"/>
      <c r="BR583" s="361"/>
      <c r="BS583" s="361"/>
      <c r="BT583" s="361"/>
      <c r="BU583" s="361"/>
      <c r="BV583" s="361"/>
      <c r="BW583" s="361"/>
      <c r="BX583" s="361"/>
      <c r="BY583" s="361"/>
      <c r="BZ583" s="362"/>
      <c r="CA583" s="362"/>
      <c r="CB583" s="362"/>
      <c r="CC583" s="362"/>
      <c r="CD583" s="362"/>
      <c r="CE583" s="362"/>
      <c r="CF583" s="362"/>
      <c r="CG583" s="362"/>
      <c r="CH583" s="362"/>
      <c r="CI583" s="362"/>
      <c r="CJ583" s="362"/>
      <c r="CK583" s="362"/>
      <c r="CL583" s="362"/>
      <c r="CM583" s="362"/>
      <c r="CN583" s="362"/>
      <c r="CO583" s="362"/>
      <c r="CP583" s="362"/>
      <c r="CQ583" s="362"/>
      <c r="CR583" s="362"/>
      <c r="CS583" s="362"/>
      <c r="CT583" s="362"/>
      <c r="CU583" s="362"/>
      <c r="CV583" s="362"/>
      <c r="CW583" s="362"/>
      <c r="CX583" s="362"/>
      <c r="CY583" s="362"/>
      <c r="CZ583" s="362"/>
    </row>
    <row r="584" s="366" customFormat="true" ht="25.15" customHeight="true" x14ac:dyDescent="0.2">
      <c r="C584" s="799"/>
      <c r="D584" s="800"/>
      <c r="E584" s="191"/>
      <c r="F584" s="191"/>
      <c r="G584" s="191"/>
      <c r="H584" s="799"/>
      <c r="I584" s="800"/>
      <c r="J584" s="191"/>
      <c r="K584" s="191"/>
      <c r="L584" s="191"/>
      <c r="M584" s="799"/>
      <c r="N584" s="800"/>
      <c r="O584" s="191"/>
      <c r="P584" s="191"/>
      <c r="Q584" s="191"/>
      <c r="AJ584" s="359"/>
      <c r="AK584" s="359"/>
      <c r="AL584" s="359"/>
      <c r="AM584" s="359"/>
      <c r="AN584" s="359"/>
      <c r="AO584" s="359"/>
      <c r="AP584" s="359"/>
      <c r="AQ584" s="359"/>
      <c r="AR584" s="359"/>
      <c r="AS584" s="359"/>
      <c r="AT584" s="359"/>
      <c r="AU584" s="359"/>
      <c r="AV584" s="359"/>
      <c r="AW584" s="359"/>
      <c r="AX584" s="359"/>
      <c r="AY584" s="359"/>
      <c r="AZ584" s="359"/>
      <c r="BA584" s="361"/>
      <c r="BB584" s="438"/>
      <c r="BC584" s="361"/>
      <c r="BD584" s="361"/>
      <c r="BE584" s="361"/>
      <c r="BF584" s="361"/>
      <c r="BG584" s="361"/>
      <c r="BH584" s="361"/>
      <c r="BI584" s="361"/>
      <c r="BJ584" s="361"/>
      <c r="BK584" s="361"/>
      <c r="BL584" s="361"/>
      <c r="BM584" s="361"/>
      <c r="BN584" s="361"/>
      <c r="BO584" s="361"/>
      <c r="BP584" s="361"/>
      <c r="BQ584" s="361"/>
      <c r="BR584" s="361"/>
      <c r="BS584" s="361"/>
      <c r="BT584" s="361"/>
      <c r="BU584" s="361"/>
      <c r="BV584" s="361"/>
      <c r="BW584" s="361"/>
      <c r="BX584" s="361"/>
      <c r="BY584" s="361"/>
      <c r="BZ584" s="362"/>
      <c r="CA584" s="362"/>
      <c r="CB584" s="362"/>
      <c r="CC584" s="362"/>
      <c r="CD584" s="362"/>
      <c r="CE584" s="362"/>
      <c r="CF584" s="362"/>
      <c r="CG584" s="362"/>
      <c r="CH584" s="362"/>
      <c r="CI584" s="362"/>
      <c r="CJ584" s="362"/>
      <c r="CK584" s="362"/>
      <c r="CL584" s="362"/>
      <c r="CM584" s="362"/>
      <c r="CN584" s="362"/>
      <c r="CO584" s="362"/>
      <c r="CP584" s="362"/>
      <c r="CQ584" s="362"/>
      <c r="CR584" s="362"/>
      <c r="CS584" s="362"/>
      <c r="CT584" s="362"/>
      <c r="CU584" s="362"/>
      <c r="CV584" s="362"/>
      <c r="CW584" s="362"/>
      <c r="CX584" s="362"/>
      <c r="CY584" s="362"/>
      <c r="CZ584" s="362"/>
    </row>
    <row r="585" s="366" customFormat="true" ht="25.15" customHeight="true" x14ac:dyDescent="0.2">
      <c r="C585" s="799"/>
      <c r="D585" s="800"/>
      <c r="E585" s="191"/>
      <c r="F585" s="191"/>
      <c r="G585" s="191"/>
      <c r="H585" s="799"/>
      <c r="I585" s="800"/>
      <c r="J585" s="191"/>
      <c r="K585" s="191"/>
      <c r="L585" s="191"/>
      <c r="M585" s="799"/>
      <c r="N585" s="800"/>
      <c r="O585" s="191"/>
      <c r="P585" s="191"/>
      <c r="Q585" s="191"/>
      <c r="AJ585" s="359"/>
      <c r="AK585" s="359"/>
      <c r="AL585" s="359"/>
      <c r="AM585" s="359"/>
      <c r="AN585" s="359"/>
      <c r="AO585" s="359"/>
      <c r="AP585" s="359"/>
      <c r="AQ585" s="359"/>
      <c r="AR585" s="359"/>
      <c r="AS585" s="359"/>
      <c r="AT585" s="359"/>
      <c r="AU585" s="359"/>
      <c r="AV585" s="359"/>
      <c r="AW585" s="359"/>
      <c r="AX585" s="359"/>
      <c r="AY585" s="359"/>
      <c r="AZ585" s="359"/>
      <c r="BA585" s="361"/>
      <c r="BB585" s="438"/>
      <c r="BC585" s="361"/>
      <c r="BD585" s="361"/>
      <c r="BE585" s="361"/>
      <c r="BF585" s="361"/>
      <c r="BG585" s="361"/>
      <c r="BH585" s="361"/>
      <c r="BI585" s="361"/>
      <c r="BJ585" s="361"/>
      <c r="BK585" s="361"/>
      <c r="BL585" s="361"/>
      <c r="BM585" s="361"/>
      <c r="BN585" s="361"/>
      <c r="BO585" s="361"/>
      <c r="BP585" s="361"/>
      <c r="BQ585" s="361"/>
      <c r="BR585" s="361"/>
      <c r="BS585" s="361"/>
      <c r="BT585" s="361"/>
      <c r="BU585" s="361"/>
      <c r="BV585" s="361"/>
      <c r="BW585" s="361"/>
      <c r="BX585" s="361"/>
      <c r="BY585" s="361"/>
      <c r="BZ585" s="362"/>
      <c r="CA585" s="362"/>
      <c r="CB585" s="362"/>
      <c r="CC585" s="362"/>
      <c r="CD585" s="362"/>
      <c r="CE585" s="362"/>
      <c r="CF585" s="362"/>
      <c r="CG585" s="362"/>
      <c r="CH585" s="362"/>
      <c r="CI585" s="362"/>
      <c r="CJ585" s="362"/>
      <c r="CK585" s="362"/>
      <c r="CL585" s="362"/>
      <c r="CM585" s="362"/>
      <c r="CN585" s="362"/>
      <c r="CO585" s="362"/>
      <c r="CP585" s="362"/>
      <c r="CQ585" s="362"/>
      <c r="CR585" s="362"/>
      <c r="CS585" s="362"/>
      <c r="CT585" s="362"/>
      <c r="CU585" s="362"/>
      <c r="CV585" s="362"/>
      <c r="CW585" s="362"/>
      <c r="CX585" s="362"/>
      <c r="CY585" s="362"/>
      <c r="CZ585" s="362"/>
    </row>
    <row r="586" s="366" customFormat="true" ht="25.15" customHeight="true" x14ac:dyDescent="0.2">
      <c r="C586" s="799"/>
      <c r="D586" s="800"/>
      <c r="E586" s="191"/>
      <c r="F586" s="191"/>
      <c r="G586" s="191"/>
      <c r="H586" s="799"/>
      <c r="I586" s="800"/>
      <c r="J586" s="191"/>
      <c r="K586" s="191"/>
      <c r="L586" s="191"/>
      <c r="M586" s="799"/>
      <c r="N586" s="800"/>
      <c r="O586" s="191"/>
      <c r="P586" s="191"/>
      <c r="Q586" s="191"/>
      <c r="AJ586" s="359"/>
      <c r="AK586" s="359"/>
      <c r="AL586" s="359"/>
      <c r="AM586" s="359"/>
      <c r="AN586" s="359"/>
      <c r="AO586" s="359"/>
      <c r="AP586" s="359"/>
      <c r="AQ586" s="359"/>
      <c r="AR586" s="359"/>
      <c r="AS586" s="359"/>
      <c r="AT586" s="359"/>
      <c r="AU586" s="359"/>
      <c r="AV586" s="359"/>
      <c r="AW586" s="359"/>
      <c r="AX586" s="359"/>
      <c r="AY586" s="359"/>
      <c r="AZ586" s="359"/>
      <c r="BA586" s="361"/>
      <c r="BB586" s="438"/>
      <c r="BC586" s="361"/>
      <c r="BD586" s="361"/>
      <c r="BE586" s="361"/>
      <c r="BF586" s="361"/>
      <c r="BG586" s="361"/>
      <c r="BH586" s="361"/>
      <c r="BI586" s="361"/>
      <c r="BJ586" s="361"/>
      <c r="BK586" s="361"/>
      <c r="BL586" s="361"/>
      <c r="BM586" s="361"/>
      <c r="BN586" s="361"/>
      <c r="BO586" s="361"/>
      <c r="BP586" s="361"/>
      <c r="BQ586" s="361"/>
      <c r="BR586" s="361"/>
      <c r="BS586" s="361"/>
      <c r="BT586" s="361"/>
      <c r="BU586" s="361"/>
      <c r="BV586" s="361"/>
      <c r="BW586" s="361"/>
      <c r="BX586" s="361"/>
      <c r="BY586" s="361"/>
      <c r="BZ586" s="362"/>
      <c r="CA586" s="362"/>
      <c r="CB586" s="362"/>
      <c r="CC586" s="362"/>
      <c r="CD586" s="362"/>
      <c r="CE586" s="362"/>
      <c r="CF586" s="362"/>
      <c r="CG586" s="362"/>
      <c r="CH586" s="362"/>
      <c r="CI586" s="362"/>
      <c r="CJ586" s="362"/>
      <c r="CK586" s="362"/>
      <c r="CL586" s="362"/>
      <c r="CM586" s="362"/>
      <c r="CN586" s="362"/>
      <c r="CO586" s="362"/>
      <c r="CP586" s="362"/>
      <c r="CQ586" s="362"/>
      <c r="CR586" s="362"/>
      <c r="CS586" s="362"/>
      <c r="CT586" s="362"/>
      <c r="CU586" s="362"/>
      <c r="CV586" s="362"/>
      <c r="CW586" s="362"/>
      <c r="CX586" s="362"/>
      <c r="CY586" s="362"/>
      <c r="CZ586" s="362"/>
    </row>
    <row r="587" s="366" customFormat="true" ht="25.15" customHeight="true" x14ac:dyDescent="0.2">
      <c r="C587" s="799"/>
      <c r="D587" s="800"/>
      <c r="E587" s="191"/>
      <c r="F587" s="191"/>
      <c r="G587" s="191"/>
      <c r="H587" s="799"/>
      <c r="I587" s="800"/>
      <c r="J587" s="191"/>
      <c r="K587" s="191"/>
      <c r="L587" s="191"/>
      <c r="M587" s="799"/>
      <c r="N587" s="800"/>
      <c r="O587" s="191"/>
      <c r="P587" s="191"/>
      <c r="Q587" s="191"/>
      <c r="AJ587" s="359"/>
      <c r="AK587" s="359"/>
      <c r="AL587" s="359"/>
      <c r="AM587" s="359"/>
      <c r="AN587" s="359"/>
      <c r="AO587" s="359"/>
      <c r="AP587" s="359"/>
      <c r="AQ587" s="359"/>
      <c r="AR587" s="359"/>
      <c r="AS587" s="359"/>
      <c r="AT587" s="359"/>
      <c r="AU587" s="359"/>
      <c r="AV587" s="359"/>
      <c r="AW587" s="359"/>
      <c r="AX587" s="359"/>
      <c r="AY587" s="359"/>
      <c r="AZ587" s="359"/>
      <c r="BA587" s="361"/>
      <c r="BB587" s="438"/>
      <c r="BC587" s="361"/>
      <c r="BD587" s="361"/>
      <c r="BE587" s="361"/>
      <c r="BF587" s="361"/>
      <c r="BG587" s="361"/>
      <c r="BH587" s="361"/>
      <c r="BI587" s="361"/>
      <c r="BJ587" s="361"/>
      <c r="BK587" s="361"/>
      <c r="BL587" s="361"/>
      <c r="BM587" s="361"/>
      <c r="BN587" s="361"/>
      <c r="BO587" s="361"/>
      <c r="BP587" s="361"/>
      <c r="BQ587" s="361"/>
      <c r="BR587" s="361"/>
      <c r="BS587" s="361"/>
      <c r="BT587" s="361"/>
      <c r="BU587" s="361"/>
      <c r="BV587" s="361"/>
      <c r="BW587" s="361"/>
      <c r="BX587" s="361"/>
      <c r="BY587" s="361"/>
      <c r="BZ587" s="362"/>
      <c r="CA587" s="362"/>
      <c r="CB587" s="362"/>
      <c r="CC587" s="362"/>
      <c r="CD587" s="362"/>
      <c r="CE587" s="362"/>
      <c r="CF587" s="362"/>
      <c r="CG587" s="362"/>
      <c r="CH587" s="362"/>
      <c r="CI587" s="362"/>
      <c r="CJ587" s="362"/>
      <c r="CK587" s="362"/>
      <c r="CL587" s="362"/>
      <c r="CM587" s="362"/>
      <c r="CN587" s="362"/>
      <c r="CO587" s="362"/>
      <c r="CP587" s="362"/>
      <c r="CQ587" s="362"/>
      <c r="CR587" s="362"/>
      <c r="CS587" s="362"/>
      <c r="CT587" s="362"/>
      <c r="CU587" s="362"/>
      <c r="CV587" s="362"/>
      <c r="CW587" s="362"/>
      <c r="CX587" s="362"/>
      <c r="CY587" s="362"/>
      <c r="CZ587" s="362"/>
    </row>
    <row r="588" s="366" customFormat="true" ht="25.15" customHeight="true" x14ac:dyDescent="0.2">
      <c r="C588" s="799"/>
      <c r="D588" s="800"/>
      <c r="E588" s="191"/>
      <c r="F588" s="191"/>
      <c r="G588" s="191"/>
      <c r="H588" s="799"/>
      <c r="I588" s="800"/>
      <c r="J588" s="191"/>
      <c r="K588" s="191"/>
      <c r="L588" s="191"/>
      <c r="M588" s="799"/>
      <c r="N588" s="800"/>
      <c r="O588" s="191"/>
      <c r="P588" s="191"/>
      <c r="Q588" s="191"/>
      <c r="AJ588" s="359"/>
      <c r="AK588" s="359"/>
      <c r="AL588" s="359"/>
      <c r="AM588" s="359"/>
      <c r="AN588" s="359"/>
      <c r="AO588" s="359"/>
      <c r="AP588" s="359"/>
      <c r="AQ588" s="359"/>
      <c r="AR588" s="359"/>
      <c r="AS588" s="359"/>
      <c r="AT588" s="359"/>
      <c r="AU588" s="359"/>
      <c r="AV588" s="359"/>
      <c r="AW588" s="359"/>
      <c r="AX588" s="359"/>
      <c r="AY588" s="359"/>
      <c r="AZ588" s="359"/>
      <c r="BA588" s="361"/>
      <c r="BB588" s="438"/>
      <c r="BC588" s="361"/>
      <c r="BD588" s="361"/>
      <c r="BE588" s="361"/>
      <c r="BF588" s="361"/>
      <c r="BG588" s="361"/>
      <c r="BH588" s="361"/>
      <c r="BI588" s="361"/>
      <c r="BJ588" s="361"/>
      <c r="BK588" s="361"/>
      <c r="BL588" s="361"/>
      <c r="BM588" s="361"/>
      <c r="BN588" s="361"/>
      <c r="BO588" s="361"/>
      <c r="BP588" s="361"/>
      <c r="BQ588" s="361"/>
      <c r="BR588" s="361"/>
      <c r="BS588" s="361"/>
      <c r="BT588" s="361"/>
      <c r="BU588" s="361"/>
      <c r="BV588" s="361"/>
      <c r="BW588" s="361"/>
      <c r="BX588" s="361"/>
      <c r="BY588" s="361"/>
      <c r="BZ588" s="362"/>
      <c r="CA588" s="362"/>
      <c r="CB588" s="362"/>
      <c r="CC588" s="362"/>
      <c r="CD588" s="362"/>
      <c r="CE588" s="362"/>
      <c r="CF588" s="362"/>
      <c r="CG588" s="362"/>
      <c r="CH588" s="362"/>
      <c r="CI588" s="362"/>
      <c r="CJ588" s="362"/>
      <c r="CK588" s="362"/>
      <c r="CL588" s="362"/>
      <c r="CM588" s="362"/>
      <c r="CN588" s="362"/>
      <c r="CO588" s="362"/>
      <c r="CP588" s="362"/>
      <c r="CQ588" s="362"/>
      <c r="CR588" s="362"/>
      <c r="CS588" s="362"/>
      <c r="CT588" s="362"/>
      <c r="CU588" s="362"/>
      <c r="CV588" s="362"/>
      <c r="CW588" s="362"/>
      <c r="CX588" s="362"/>
      <c r="CY588" s="362"/>
      <c r="CZ588" s="362"/>
    </row>
    <row r="589" s="366" customFormat="true" ht="25.15" customHeight="true" x14ac:dyDescent="0.2">
      <c r="C589" s="799"/>
      <c r="D589" s="800"/>
      <c r="E589" s="191"/>
      <c r="F589" s="191"/>
      <c r="G589" s="191"/>
      <c r="H589" s="799"/>
      <c r="I589" s="800"/>
      <c r="J589" s="191"/>
      <c r="K589" s="191"/>
      <c r="L589" s="191"/>
      <c r="M589" s="799"/>
      <c r="N589" s="800"/>
      <c r="O589" s="191"/>
      <c r="P589" s="191"/>
      <c r="Q589" s="191"/>
      <c r="AJ589" s="359"/>
      <c r="AK589" s="359"/>
      <c r="AL589" s="359"/>
      <c r="AM589" s="359"/>
      <c r="AN589" s="359"/>
      <c r="AO589" s="359"/>
      <c r="AP589" s="359"/>
      <c r="AQ589" s="359"/>
      <c r="AR589" s="359"/>
      <c r="AS589" s="359"/>
      <c r="AT589" s="359"/>
      <c r="AU589" s="359"/>
      <c r="AV589" s="359"/>
      <c r="AW589" s="359"/>
      <c r="AX589" s="359"/>
      <c r="AY589" s="359"/>
      <c r="AZ589" s="359"/>
      <c r="BA589" s="361"/>
      <c r="BB589" s="438"/>
      <c r="BC589" s="361"/>
      <c r="BD589" s="361"/>
      <c r="BE589" s="361"/>
      <c r="BF589" s="361"/>
      <c r="BG589" s="361"/>
      <c r="BH589" s="361"/>
      <c r="BI589" s="361"/>
      <c r="BJ589" s="361"/>
      <c r="BK589" s="361"/>
      <c r="BL589" s="361"/>
      <c r="BM589" s="361"/>
      <c r="BN589" s="361"/>
      <c r="BO589" s="361"/>
      <c r="BP589" s="361"/>
      <c r="BQ589" s="361"/>
      <c r="BR589" s="361"/>
      <c r="BS589" s="361"/>
      <c r="BT589" s="361"/>
      <c r="BU589" s="361"/>
      <c r="BV589" s="361"/>
      <c r="BW589" s="361"/>
      <c r="BX589" s="361"/>
      <c r="BY589" s="361"/>
      <c r="BZ589" s="362"/>
      <c r="CA589" s="362"/>
      <c r="CB589" s="362"/>
      <c r="CC589" s="362"/>
      <c r="CD589" s="362"/>
      <c r="CE589" s="362"/>
      <c r="CF589" s="362"/>
      <c r="CG589" s="362"/>
      <c r="CH589" s="362"/>
      <c r="CI589" s="362"/>
      <c r="CJ589" s="362"/>
      <c r="CK589" s="362"/>
      <c r="CL589" s="362"/>
      <c r="CM589" s="362"/>
      <c r="CN589" s="362"/>
      <c r="CO589" s="362"/>
      <c r="CP589" s="362"/>
      <c r="CQ589" s="362"/>
      <c r="CR589" s="362"/>
      <c r="CS589" s="362"/>
      <c r="CT589" s="362"/>
      <c r="CU589" s="362"/>
      <c r="CV589" s="362"/>
      <c r="CW589" s="362"/>
      <c r="CX589" s="362"/>
      <c r="CY589" s="362"/>
      <c r="CZ589" s="362"/>
    </row>
    <row r="590" s="366" customFormat="true" ht="25.15" customHeight="true" x14ac:dyDescent="0.2">
      <c r="C590" s="799"/>
      <c r="D590" s="800"/>
      <c r="E590" s="191"/>
      <c r="F590" s="191"/>
      <c r="G590" s="191"/>
      <c r="H590" s="799"/>
      <c r="I590" s="800"/>
      <c r="J590" s="191"/>
      <c r="K590" s="191"/>
      <c r="L590" s="191"/>
      <c r="M590" s="799"/>
      <c r="N590" s="800"/>
      <c r="O590" s="191"/>
      <c r="P590" s="191"/>
      <c r="Q590" s="191"/>
      <c r="AJ590" s="359"/>
      <c r="AK590" s="359"/>
      <c r="AL590" s="359"/>
      <c r="AM590" s="359"/>
      <c r="AN590" s="359"/>
      <c r="AO590" s="359"/>
      <c r="AP590" s="359"/>
      <c r="AQ590" s="359"/>
      <c r="AR590" s="359"/>
      <c r="AS590" s="359"/>
      <c r="AT590" s="359"/>
      <c r="AU590" s="359"/>
      <c r="AV590" s="359"/>
      <c r="AW590" s="359"/>
      <c r="AX590" s="359"/>
      <c r="AY590" s="359"/>
      <c r="AZ590" s="359"/>
      <c r="BA590" s="361"/>
      <c r="BB590" s="438"/>
      <c r="BC590" s="361"/>
      <c r="BD590" s="361"/>
      <c r="BE590" s="361"/>
      <c r="BF590" s="361"/>
      <c r="BG590" s="361"/>
      <c r="BH590" s="361"/>
      <c r="BI590" s="361"/>
      <c r="BJ590" s="361"/>
      <c r="BK590" s="361"/>
      <c r="BL590" s="361"/>
      <c r="BM590" s="361"/>
      <c r="BN590" s="361"/>
      <c r="BO590" s="361"/>
      <c r="BP590" s="361"/>
      <c r="BQ590" s="361"/>
      <c r="BR590" s="361"/>
      <c r="BS590" s="361"/>
      <c r="BT590" s="361"/>
      <c r="BU590" s="361"/>
      <c r="BV590" s="361"/>
      <c r="BW590" s="361"/>
      <c r="BX590" s="361"/>
      <c r="BY590" s="361"/>
      <c r="BZ590" s="362"/>
      <c r="CA590" s="362"/>
      <c r="CB590" s="362"/>
      <c r="CC590" s="362"/>
      <c r="CD590" s="362"/>
      <c r="CE590" s="362"/>
      <c r="CF590" s="362"/>
      <c r="CG590" s="362"/>
      <c r="CH590" s="362"/>
      <c r="CI590" s="362"/>
      <c r="CJ590" s="362"/>
      <c r="CK590" s="362"/>
      <c r="CL590" s="362"/>
      <c r="CM590" s="362"/>
      <c r="CN590" s="362"/>
      <c r="CO590" s="362"/>
      <c r="CP590" s="362"/>
      <c r="CQ590" s="362"/>
      <c r="CR590" s="362"/>
      <c r="CS590" s="362"/>
      <c r="CT590" s="362"/>
      <c r="CU590" s="362"/>
      <c r="CV590" s="362"/>
      <c r="CW590" s="362"/>
      <c r="CX590" s="362"/>
      <c r="CY590" s="362"/>
      <c r="CZ590" s="362"/>
    </row>
    <row r="591" s="366" customFormat="true" ht="25.15" customHeight="true" x14ac:dyDescent="0.2">
      <c r="C591" s="799"/>
      <c r="D591" s="800"/>
      <c r="E591" s="191"/>
      <c r="F591" s="191"/>
      <c r="G591" s="191"/>
      <c r="H591" s="799"/>
      <c r="I591" s="800"/>
      <c r="J591" s="191"/>
      <c r="K591" s="191"/>
      <c r="L591" s="191"/>
      <c r="M591" s="799"/>
      <c r="N591" s="800"/>
      <c r="O591" s="191"/>
      <c r="P591" s="191"/>
      <c r="Q591" s="191"/>
      <c r="AJ591" s="359"/>
      <c r="AK591" s="359"/>
      <c r="AL591" s="359"/>
      <c r="AM591" s="359"/>
      <c r="AN591" s="359"/>
      <c r="AO591" s="359"/>
      <c r="AP591" s="359"/>
      <c r="AQ591" s="359"/>
      <c r="AR591" s="359"/>
      <c r="AS591" s="359"/>
      <c r="AT591" s="359"/>
      <c r="AU591" s="359"/>
      <c r="AV591" s="359"/>
      <c r="AW591" s="359"/>
      <c r="AX591" s="359"/>
      <c r="AY591" s="359"/>
      <c r="AZ591" s="359"/>
      <c r="BA591" s="361"/>
      <c r="BB591" s="438"/>
      <c r="BC591" s="361"/>
      <c r="BD591" s="361"/>
      <c r="BE591" s="361"/>
      <c r="BF591" s="361"/>
      <c r="BG591" s="361"/>
      <c r="BH591" s="361"/>
      <c r="BI591" s="361"/>
      <c r="BJ591" s="361"/>
      <c r="BK591" s="361"/>
      <c r="BL591" s="361"/>
      <c r="BM591" s="361"/>
      <c r="BN591" s="361"/>
      <c r="BO591" s="361"/>
      <c r="BP591" s="361"/>
      <c r="BQ591" s="361"/>
      <c r="BR591" s="361"/>
      <c r="BS591" s="361"/>
      <c r="BT591" s="361"/>
      <c r="BU591" s="361"/>
      <c r="BV591" s="361"/>
      <c r="BW591" s="361"/>
      <c r="BX591" s="361"/>
      <c r="BY591" s="361"/>
      <c r="BZ591" s="362"/>
      <c r="CA591" s="362"/>
      <c r="CB591" s="362"/>
      <c r="CC591" s="362"/>
      <c r="CD591" s="362"/>
      <c r="CE591" s="362"/>
      <c r="CF591" s="362"/>
      <c r="CG591" s="362"/>
      <c r="CH591" s="362"/>
      <c r="CI591" s="362"/>
      <c r="CJ591" s="362"/>
      <c r="CK591" s="362"/>
      <c r="CL591" s="362"/>
      <c r="CM591" s="362"/>
      <c r="CN591" s="362"/>
      <c r="CO591" s="362"/>
      <c r="CP591" s="362"/>
      <c r="CQ591" s="362"/>
      <c r="CR591" s="362"/>
      <c r="CS591" s="362"/>
      <c r="CT591" s="362"/>
      <c r="CU591" s="362"/>
      <c r="CV591" s="362"/>
      <c r="CW591" s="362"/>
      <c r="CX591" s="362"/>
      <c r="CY591" s="362"/>
      <c r="CZ591" s="362"/>
    </row>
    <row r="592" s="366" customFormat="true" ht="25.15" customHeight="true" x14ac:dyDescent="0.2">
      <c r="C592" s="799"/>
      <c r="D592" s="800"/>
      <c r="E592" s="191"/>
      <c r="F592" s="191"/>
      <c r="G592" s="191"/>
      <c r="H592" s="799"/>
      <c r="I592" s="800"/>
      <c r="J592" s="191"/>
      <c r="K592" s="191"/>
      <c r="L592" s="191"/>
      <c r="M592" s="799"/>
      <c r="N592" s="800"/>
      <c r="O592" s="191"/>
      <c r="P592" s="191"/>
      <c r="Q592" s="191"/>
      <c r="AJ592" s="359"/>
      <c r="AK592" s="359"/>
      <c r="AL592" s="359"/>
      <c r="AM592" s="359"/>
      <c r="AN592" s="359"/>
      <c r="AO592" s="359"/>
      <c r="AP592" s="359"/>
      <c r="AQ592" s="359"/>
      <c r="AR592" s="359"/>
      <c r="AS592" s="359"/>
      <c r="AT592" s="359"/>
      <c r="AU592" s="359"/>
      <c r="AV592" s="359"/>
      <c r="AW592" s="359"/>
      <c r="AX592" s="359"/>
      <c r="AY592" s="359"/>
      <c r="AZ592" s="359"/>
      <c r="BA592" s="361"/>
      <c r="BB592" s="438"/>
      <c r="BC592" s="361"/>
      <c r="BD592" s="361"/>
      <c r="BE592" s="361"/>
      <c r="BF592" s="361"/>
      <c r="BG592" s="361"/>
      <c r="BH592" s="361"/>
      <c r="BI592" s="361"/>
      <c r="BJ592" s="361"/>
      <c r="BK592" s="361"/>
      <c r="BL592" s="361"/>
      <c r="BM592" s="361"/>
      <c r="BN592" s="361"/>
      <c r="BO592" s="361"/>
      <c r="BP592" s="361"/>
      <c r="BQ592" s="361"/>
      <c r="BR592" s="361"/>
      <c r="BS592" s="361"/>
      <c r="BT592" s="361"/>
      <c r="BU592" s="361"/>
      <c r="BV592" s="361"/>
      <c r="BW592" s="361"/>
      <c r="BX592" s="361"/>
      <c r="BY592" s="361"/>
      <c r="BZ592" s="362"/>
      <c r="CA592" s="362"/>
      <c r="CB592" s="362"/>
      <c r="CC592" s="362"/>
      <c r="CD592" s="362"/>
      <c r="CE592" s="362"/>
      <c r="CF592" s="362"/>
      <c r="CG592" s="362"/>
      <c r="CH592" s="362"/>
      <c r="CI592" s="362"/>
      <c r="CJ592" s="362"/>
      <c r="CK592" s="362"/>
      <c r="CL592" s="362"/>
      <c r="CM592" s="362"/>
      <c r="CN592" s="362"/>
      <c r="CO592" s="362"/>
      <c r="CP592" s="362"/>
      <c r="CQ592" s="362"/>
      <c r="CR592" s="362"/>
      <c r="CS592" s="362"/>
      <c r="CT592" s="362"/>
      <c r="CU592" s="362"/>
      <c r="CV592" s="362"/>
      <c r="CW592" s="362"/>
      <c r="CX592" s="362"/>
      <c r="CY592" s="362"/>
      <c r="CZ592" s="362"/>
    </row>
    <row r="593" s="366" customFormat="true" ht="25.15" customHeight="true" x14ac:dyDescent="0.2">
      <c r="C593" s="799"/>
      <c r="D593" s="800"/>
      <c r="E593" s="191"/>
      <c r="F593" s="191"/>
      <c r="G593" s="191"/>
      <c r="H593" s="799"/>
      <c r="I593" s="800"/>
      <c r="J593" s="191"/>
      <c r="K593" s="191"/>
      <c r="L593" s="191"/>
      <c r="M593" s="799"/>
      <c r="N593" s="800"/>
      <c r="O593" s="191"/>
      <c r="P593" s="191"/>
      <c r="Q593" s="191"/>
      <c r="AJ593" s="359"/>
      <c r="AK593" s="359"/>
      <c r="AL593" s="359"/>
      <c r="AM593" s="359"/>
      <c r="AN593" s="359"/>
      <c r="AO593" s="359"/>
      <c r="AP593" s="359"/>
      <c r="AQ593" s="359"/>
      <c r="AR593" s="359"/>
      <c r="AS593" s="359"/>
      <c r="AT593" s="359"/>
      <c r="AU593" s="359"/>
      <c r="AV593" s="359"/>
      <c r="AW593" s="359"/>
      <c r="AX593" s="359"/>
      <c r="AY593" s="359"/>
      <c r="AZ593" s="359"/>
      <c r="BA593" s="361"/>
      <c r="BB593" s="438"/>
      <c r="BC593" s="361"/>
      <c r="BD593" s="361"/>
      <c r="BE593" s="361"/>
      <c r="BF593" s="361"/>
      <c r="BG593" s="361"/>
      <c r="BH593" s="361"/>
      <c r="BI593" s="361"/>
      <c r="BJ593" s="361"/>
      <c r="BK593" s="361"/>
      <c r="BL593" s="361"/>
      <c r="BM593" s="361"/>
      <c r="BN593" s="361"/>
      <c r="BO593" s="361"/>
      <c r="BP593" s="361"/>
      <c r="BQ593" s="361"/>
      <c r="BR593" s="361"/>
      <c r="BS593" s="361"/>
      <c r="BT593" s="361"/>
      <c r="BU593" s="361"/>
      <c r="BV593" s="361"/>
      <c r="BW593" s="361"/>
      <c r="BX593" s="361"/>
      <c r="BY593" s="361"/>
      <c r="BZ593" s="362"/>
      <c r="CA593" s="362"/>
      <c r="CB593" s="362"/>
      <c r="CC593" s="362"/>
      <c r="CD593" s="362"/>
      <c r="CE593" s="362"/>
      <c r="CF593" s="362"/>
      <c r="CG593" s="362"/>
      <c r="CH593" s="362"/>
      <c r="CI593" s="362"/>
      <c r="CJ593" s="362"/>
      <c r="CK593" s="362"/>
      <c r="CL593" s="362"/>
      <c r="CM593" s="362"/>
      <c r="CN593" s="362"/>
      <c r="CO593" s="362"/>
      <c r="CP593" s="362"/>
      <c r="CQ593" s="362"/>
      <c r="CR593" s="362"/>
      <c r="CS593" s="362"/>
      <c r="CT593" s="362"/>
      <c r="CU593" s="362"/>
      <c r="CV593" s="362"/>
      <c r="CW593" s="362"/>
      <c r="CX593" s="362"/>
      <c r="CY593" s="362"/>
      <c r="CZ593" s="362"/>
    </row>
    <row r="594" s="366" customFormat="true" ht="25.15" customHeight="true" x14ac:dyDescent="0.2">
      <c r="C594" s="799"/>
      <c r="D594" s="800"/>
      <c r="E594" s="191"/>
      <c r="F594" s="191"/>
      <c r="G594" s="191"/>
      <c r="H594" s="799"/>
      <c r="I594" s="800"/>
      <c r="J594" s="191"/>
      <c r="K594" s="191"/>
      <c r="L594" s="191"/>
      <c r="M594" s="799"/>
      <c r="N594" s="800"/>
      <c r="O594" s="191"/>
      <c r="P594" s="191"/>
      <c r="Q594" s="191"/>
      <c r="AJ594" s="359"/>
      <c r="AK594" s="359"/>
      <c r="AL594" s="359"/>
      <c r="AM594" s="359"/>
      <c r="AN594" s="359"/>
      <c r="AO594" s="359"/>
      <c r="AP594" s="359"/>
      <c r="AQ594" s="359"/>
      <c r="AR594" s="359"/>
      <c r="AS594" s="359"/>
      <c r="AT594" s="359"/>
      <c r="AU594" s="359"/>
      <c r="AV594" s="359"/>
      <c r="AW594" s="359"/>
      <c r="AX594" s="359"/>
      <c r="AY594" s="359"/>
      <c r="AZ594" s="359"/>
      <c r="BA594" s="361"/>
      <c r="BB594" s="438"/>
      <c r="BC594" s="361"/>
      <c r="BD594" s="361"/>
      <c r="BE594" s="361"/>
      <c r="BF594" s="361"/>
      <c r="BG594" s="361"/>
      <c r="BH594" s="361"/>
      <c r="BI594" s="361"/>
      <c r="BJ594" s="361"/>
      <c r="BK594" s="361"/>
      <c r="BL594" s="361"/>
      <c r="BM594" s="361"/>
      <c r="BN594" s="361"/>
      <c r="BO594" s="361"/>
      <c r="BP594" s="361"/>
      <c r="BQ594" s="361"/>
      <c r="BR594" s="361"/>
      <c r="BS594" s="361"/>
      <c r="BT594" s="361"/>
      <c r="BU594" s="361"/>
      <c r="BV594" s="361"/>
      <c r="BW594" s="361"/>
      <c r="BX594" s="361"/>
      <c r="BY594" s="361"/>
      <c r="BZ594" s="362"/>
      <c r="CA594" s="362"/>
      <c r="CB594" s="362"/>
      <c r="CC594" s="362"/>
      <c r="CD594" s="362"/>
      <c r="CE594" s="362"/>
      <c r="CF594" s="362"/>
      <c r="CG594" s="362"/>
      <c r="CH594" s="362"/>
      <c r="CI594" s="362"/>
      <c r="CJ594" s="362"/>
      <c r="CK594" s="362"/>
      <c r="CL594" s="362"/>
      <c r="CM594" s="362"/>
      <c r="CN594" s="362"/>
      <c r="CO594" s="362"/>
      <c r="CP594" s="362"/>
      <c r="CQ594" s="362"/>
      <c r="CR594" s="362"/>
      <c r="CS594" s="362"/>
      <c r="CT594" s="362"/>
      <c r="CU594" s="362"/>
      <c r="CV594" s="362"/>
      <c r="CW594" s="362"/>
      <c r="CX594" s="362"/>
      <c r="CY594" s="362"/>
      <c r="CZ594" s="362"/>
    </row>
    <row r="595" s="366" customFormat="true" ht="25.15" customHeight="true" x14ac:dyDescent="0.2">
      <c r="C595" s="799"/>
      <c r="D595" s="800"/>
      <c r="E595" s="191"/>
      <c r="F595" s="191"/>
      <c r="G595" s="191"/>
      <c r="H595" s="799"/>
      <c r="I595" s="800"/>
      <c r="J595" s="191"/>
      <c r="K595" s="191"/>
      <c r="L595" s="191"/>
      <c r="M595" s="799"/>
      <c r="N595" s="800"/>
      <c r="O595" s="191"/>
      <c r="P595" s="191"/>
      <c r="Q595" s="191"/>
      <c r="AJ595" s="359"/>
      <c r="AK595" s="359"/>
      <c r="AL595" s="359"/>
      <c r="AM595" s="359"/>
      <c r="AN595" s="359"/>
      <c r="AO595" s="359"/>
      <c r="AP595" s="359"/>
      <c r="AQ595" s="359"/>
      <c r="AR595" s="359"/>
      <c r="AS595" s="359"/>
      <c r="AT595" s="359"/>
      <c r="AU595" s="359"/>
      <c r="AV595" s="359"/>
      <c r="AW595" s="359"/>
      <c r="AX595" s="359"/>
      <c r="AY595" s="359"/>
      <c r="AZ595" s="359"/>
      <c r="BA595" s="361"/>
      <c r="BB595" s="438"/>
      <c r="BC595" s="361"/>
      <c r="BD595" s="361"/>
      <c r="BE595" s="361"/>
      <c r="BF595" s="361"/>
      <c r="BG595" s="361"/>
      <c r="BH595" s="361"/>
      <c r="BI595" s="361"/>
      <c r="BJ595" s="361"/>
      <c r="BK595" s="361"/>
      <c r="BL595" s="361"/>
      <c r="BM595" s="361"/>
      <c r="BN595" s="361"/>
      <c r="BO595" s="361"/>
      <c r="BP595" s="361"/>
      <c r="BQ595" s="361"/>
      <c r="BR595" s="361"/>
      <c r="BS595" s="361"/>
      <c r="BT595" s="361"/>
      <c r="BU595" s="361"/>
      <c r="BV595" s="361"/>
      <c r="BW595" s="361"/>
      <c r="BX595" s="361"/>
      <c r="BY595" s="361"/>
      <c r="BZ595" s="362"/>
      <c r="CA595" s="362"/>
      <c r="CB595" s="362"/>
      <c r="CC595" s="362"/>
      <c r="CD595" s="362"/>
      <c r="CE595" s="362"/>
      <c r="CF595" s="362"/>
      <c r="CG595" s="362"/>
      <c r="CH595" s="362"/>
      <c r="CI595" s="362"/>
      <c r="CJ595" s="362"/>
      <c r="CK595" s="362"/>
      <c r="CL595" s="362"/>
      <c r="CM595" s="362"/>
      <c r="CN595" s="362"/>
      <c r="CO595" s="362"/>
      <c r="CP595" s="362"/>
      <c r="CQ595" s="362"/>
      <c r="CR595" s="362"/>
      <c r="CS595" s="362"/>
      <c r="CT595" s="362"/>
      <c r="CU595" s="362"/>
      <c r="CV595" s="362"/>
      <c r="CW595" s="362"/>
      <c r="CX595" s="362"/>
      <c r="CY595" s="362"/>
      <c r="CZ595" s="362"/>
    </row>
    <row r="596" s="366" customFormat="true" ht="25.15" customHeight="true" x14ac:dyDescent="0.2">
      <c r="C596" s="799"/>
      <c r="D596" s="800"/>
      <c r="E596" s="191"/>
      <c r="F596" s="191"/>
      <c r="G596" s="191"/>
      <c r="H596" s="799"/>
      <c r="I596" s="800"/>
      <c r="J596" s="191"/>
      <c r="K596" s="191"/>
      <c r="L596" s="191"/>
      <c r="M596" s="799"/>
      <c r="N596" s="800"/>
      <c r="O596" s="191"/>
      <c r="P596" s="191"/>
      <c r="Q596" s="191"/>
      <c r="AJ596" s="359"/>
      <c r="AK596" s="359"/>
      <c r="AL596" s="359"/>
      <c r="AM596" s="359"/>
      <c r="AN596" s="359"/>
      <c r="AO596" s="359"/>
      <c r="AP596" s="359"/>
      <c r="AQ596" s="359"/>
      <c r="AR596" s="359"/>
      <c r="AS596" s="359"/>
      <c r="AT596" s="359"/>
      <c r="AU596" s="359"/>
      <c r="AV596" s="359"/>
      <c r="AW596" s="359"/>
      <c r="AX596" s="359"/>
      <c r="AY596" s="359"/>
      <c r="AZ596" s="359"/>
      <c r="BA596" s="361"/>
      <c r="BB596" s="438"/>
      <c r="BC596" s="361"/>
      <c r="BD596" s="361"/>
      <c r="BE596" s="361"/>
      <c r="BF596" s="361"/>
      <c r="BG596" s="361"/>
      <c r="BH596" s="361"/>
      <c r="BI596" s="361"/>
      <c r="BJ596" s="361"/>
      <c r="BK596" s="361"/>
      <c r="BL596" s="361"/>
      <c r="BM596" s="361"/>
      <c r="BN596" s="361"/>
      <c r="BO596" s="361"/>
      <c r="BP596" s="361"/>
      <c r="BQ596" s="361"/>
      <c r="BR596" s="361"/>
      <c r="BS596" s="361"/>
      <c r="BT596" s="361"/>
      <c r="BU596" s="361"/>
      <c r="BV596" s="361"/>
      <c r="BW596" s="361"/>
      <c r="BX596" s="361"/>
      <c r="BY596" s="361"/>
      <c r="BZ596" s="362"/>
      <c r="CA596" s="362"/>
      <c r="CB596" s="362"/>
      <c r="CC596" s="362"/>
      <c r="CD596" s="362"/>
      <c r="CE596" s="362"/>
      <c r="CF596" s="362"/>
      <c r="CG596" s="362"/>
      <c r="CH596" s="362"/>
      <c r="CI596" s="362"/>
      <c r="CJ596" s="362"/>
      <c r="CK596" s="362"/>
      <c r="CL596" s="362"/>
      <c r="CM596" s="362"/>
      <c r="CN596" s="362"/>
      <c r="CO596" s="362"/>
      <c r="CP596" s="362"/>
      <c r="CQ596" s="362"/>
      <c r="CR596" s="362"/>
      <c r="CS596" s="362"/>
      <c r="CT596" s="362"/>
      <c r="CU596" s="362"/>
      <c r="CV596" s="362"/>
      <c r="CW596" s="362"/>
      <c r="CX596" s="362"/>
      <c r="CY596" s="362"/>
      <c r="CZ596" s="362"/>
    </row>
    <row r="597" s="366" customFormat="true" ht="25.15" customHeight="true" x14ac:dyDescent="0.2">
      <c r="C597" s="799"/>
      <c r="D597" s="800"/>
      <c r="E597" s="191"/>
      <c r="F597" s="191"/>
      <c r="G597" s="191"/>
      <c r="H597" s="799"/>
      <c r="I597" s="800"/>
      <c r="J597" s="191"/>
      <c r="K597" s="191"/>
      <c r="L597" s="191"/>
      <c r="M597" s="799"/>
      <c r="N597" s="800"/>
      <c r="O597" s="191"/>
      <c r="P597" s="191"/>
      <c r="Q597" s="191"/>
      <c r="AJ597" s="359"/>
      <c r="AK597" s="359"/>
      <c r="AL597" s="359"/>
      <c r="AM597" s="359"/>
      <c r="AN597" s="359"/>
      <c r="AO597" s="359"/>
      <c r="AP597" s="359"/>
      <c r="AQ597" s="359"/>
      <c r="AR597" s="359"/>
      <c r="AS597" s="359"/>
      <c r="AT597" s="359"/>
      <c r="AU597" s="359"/>
      <c r="AV597" s="359"/>
      <c r="AW597" s="359"/>
      <c r="AX597" s="359"/>
      <c r="AY597" s="359"/>
      <c r="AZ597" s="359"/>
      <c r="BA597" s="361"/>
      <c r="BB597" s="438"/>
      <c r="BC597" s="361"/>
      <c r="BD597" s="361"/>
      <c r="BE597" s="361"/>
      <c r="BF597" s="361"/>
      <c r="BG597" s="361"/>
      <c r="BH597" s="361"/>
      <c r="BI597" s="361"/>
      <c r="BJ597" s="361"/>
      <c r="BK597" s="361"/>
      <c r="BL597" s="361"/>
      <c r="BM597" s="361"/>
      <c r="BN597" s="361"/>
      <c r="BO597" s="361"/>
      <c r="BP597" s="361"/>
      <c r="BQ597" s="361"/>
      <c r="BR597" s="361"/>
      <c r="BS597" s="361"/>
      <c r="BT597" s="361"/>
      <c r="BU597" s="361"/>
      <c r="BV597" s="361"/>
      <c r="BW597" s="361"/>
      <c r="BX597" s="361"/>
      <c r="BY597" s="361"/>
      <c r="BZ597" s="362"/>
      <c r="CA597" s="362"/>
      <c r="CB597" s="362"/>
      <c r="CC597" s="362"/>
      <c r="CD597" s="362"/>
      <c r="CE597" s="362"/>
      <c r="CF597" s="362"/>
      <c r="CG597" s="362"/>
      <c r="CH597" s="362"/>
      <c r="CI597" s="362"/>
      <c r="CJ597" s="362"/>
      <c r="CK597" s="362"/>
      <c r="CL597" s="362"/>
      <c r="CM597" s="362"/>
      <c r="CN597" s="362"/>
      <c r="CO597" s="362"/>
      <c r="CP597" s="362"/>
      <c r="CQ597" s="362"/>
      <c r="CR597" s="362"/>
      <c r="CS597" s="362"/>
      <c r="CT597" s="362"/>
      <c r="CU597" s="362"/>
      <c r="CV597" s="362"/>
      <c r="CW597" s="362"/>
      <c r="CX597" s="362"/>
      <c r="CY597" s="362"/>
      <c r="CZ597" s="362"/>
    </row>
    <row r="598" s="366" customFormat="true" ht="25.15" customHeight="true" x14ac:dyDescent="0.2">
      <c r="C598" s="799"/>
      <c r="D598" s="800"/>
      <c r="E598" s="191"/>
      <c r="F598" s="191"/>
      <c r="G598" s="191"/>
      <c r="H598" s="799"/>
      <c r="I598" s="800"/>
      <c r="J598" s="191"/>
      <c r="K598" s="191"/>
      <c r="L598" s="191"/>
      <c r="M598" s="799"/>
      <c r="N598" s="800"/>
      <c r="O598" s="191"/>
      <c r="P598" s="191"/>
      <c r="Q598" s="191"/>
      <c r="AJ598" s="359"/>
      <c r="AK598" s="359"/>
      <c r="AL598" s="359"/>
      <c r="AM598" s="359"/>
      <c r="AN598" s="359"/>
      <c r="AO598" s="359"/>
      <c r="AP598" s="359"/>
      <c r="AQ598" s="359"/>
      <c r="AR598" s="359"/>
      <c r="AS598" s="359"/>
      <c r="AT598" s="359"/>
      <c r="AU598" s="359"/>
      <c r="AV598" s="359"/>
      <c r="AW598" s="359"/>
      <c r="AX598" s="359"/>
      <c r="AY598" s="359"/>
      <c r="AZ598" s="359"/>
      <c r="BA598" s="361"/>
      <c r="BB598" s="438"/>
      <c r="BC598" s="361"/>
      <c r="BD598" s="361"/>
      <c r="BE598" s="361"/>
      <c r="BF598" s="361"/>
      <c r="BG598" s="361"/>
      <c r="BH598" s="361"/>
      <c r="BI598" s="361"/>
      <c r="BJ598" s="361"/>
      <c r="BK598" s="361"/>
      <c r="BL598" s="361"/>
      <c r="BM598" s="361"/>
      <c r="BN598" s="361"/>
      <c r="BO598" s="361"/>
      <c r="BP598" s="361"/>
      <c r="BQ598" s="361"/>
      <c r="BR598" s="361"/>
      <c r="BS598" s="361"/>
      <c r="BT598" s="361"/>
      <c r="BU598" s="361"/>
      <c r="BV598" s="361"/>
      <c r="BW598" s="361"/>
      <c r="BX598" s="361"/>
      <c r="BY598" s="361"/>
      <c r="BZ598" s="362"/>
      <c r="CA598" s="362"/>
      <c r="CB598" s="362"/>
      <c r="CC598" s="362"/>
      <c r="CD598" s="362"/>
      <c r="CE598" s="362"/>
      <c r="CF598" s="362"/>
      <c r="CG598" s="362"/>
      <c r="CH598" s="362"/>
      <c r="CI598" s="362"/>
      <c r="CJ598" s="362"/>
      <c r="CK598" s="362"/>
      <c r="CL598" s="362"/>
      <c r="CM598" s="362"/>
      <c r="CN598" s="362"/>
      <c r="CO598" s="362"/>
      <c r="CP598" s="362"/>
      <c r="CQ598" s="362"/>
      <c r="CR598" s="362"/>
      <c r="CS598" s="362"/>
      <c r="CT598" s="362"/>
      <c r="CU598" s="362"/>
      <c r="CV598" s="362"/>
      <c r="CW598" s="362"/>
      <c r="CX598" s="362"/>
      <c r="CY598" s="362"/>
      <c r="CZ598" s="362"/>
    </row>
    <row r="599" s="366" customFormat="true" ht="25.15" customHeight="true" x14ac:dyDescent="0.2">
      <c r="C599" s="799"/>
      <c r="D599" s="800"/>
      <c r="E599" s="191"/>
      <c r="F599" s="191"/>
      <c r="G599" s="191"/>
      <c r="H599" s="799"/>
      <c r="I599" s="800"/>
      <c r="J599" s="191"/>
      <c r="K599" s="191"/>
      <c r="L599" s="191"/>
      <c r="M599" s="799"/>
      <c r="N599" s="800"/>
      <c r="O599" s="191"/>
      <c r="P599" s="191"/>
      <c r="Q599" s="191"/>
      <c r="AJ599" s="359"/>
      <c r="AK599" s="359"/>
      <c r="AL599" s="359"/>
      <c r="AM599" s="359"/>
      <c r="AN599" s="359"/>
      <c r="AO599" s="359"/>
      <c r="AP599" s="359"/>
      <c r="AQ599" s="359"/>
      <c r="AR599" s="359"/>
      <c r="AS599" s="359"/>
      <c r="AT599" s="359"/>
      <c r="AU599" s="359"/>
      <c r="AV599" s="359"/>
      <c r="AW599" s="359"/>
      <c r="AX599" s="359"/>
      <c r="AY599" s="359"/>
      <c r="AZ599" s="359"/>
      <c r="BA599" s="361"/>
      <c r="BB599" s="438"/>
      <c r="BC599" s="361"/>
      <c r="BD599" s="361"/>
      <c r="BE599" s="361"/>
      <c r="BF599" s="361"/>
      <c r="BG599" s="361"/>
      <c r="BH599" s="361"/>
      <c r="BI599" s="361"/>
      <c r="BJ599" s="361"/>
      <c r="BK599" s="361"/>
      <c r="BL599" s="361"/>
      <c r="BM599" s="361"/>
      <c r="BN599" s="361"/>
      <c r="BO599" s="361"/>
      <c r="BP599" s="361"/>
      <c r="BQ599" s="361"/>
      <c r="BR599" s="361"/>
      <c r="BS599" s="361"/>
      <c r="BT599" s="361"/>
      <c r="BU599" s="361"/>
      <c r="BV599" s="361"/>
      <c r="BW599" s="361"/>
      <c r="BX599" s="361"/>
      <c r="BY599" s="361"/>
      <c r="BZ599" s="362"/>
      <c r="CA599" s="362"/>
      <c r="CB599" s="362"/>
      <c r="CC599" s="362"/>
      <c r="CD599" s="362"/>
      <c r="CE599" s="362"/>
      <c r="CF599" s="362"/>
      <c r="CG599" s="362"/>
      <c r="CH599" s="362"/>
      <c r="CI599" s="362"/>
      <c r="CJ599" s="362"/>
      <c r="CK599" s="362"/>
      <c r="CL599" s="362"/>
      <c r="CM599" s="362"/>
      <c r="CN599" s="362"/>
      <c r="CO599" s="362"/>
      <c r="CP599" s="362"/>
      <c r="CQ599" s="362"/>
      <c r="CR599" s="362"/>
      <c r="CS599" s="362"/>
      <c r="CT599" s="362"/>
      <c r="CU599" s="362"/>
      <c r="CV599" s="362"/>
      <c r="CW599" s="362"/>
      <c r="CX599" s="362"/>
      <c r="CY599" s="362"/>
      <c r="CZ599" s="362"/>
    </row>
    <row r="600" s="366" customFormat="true" ht="25.15" customHeight="true" x14ac:dyDescent="0.2">
      <c r="C600" s="799"/>
      <c r="D600" s="800"/>
      <c r="E600" s="191"/>
      <c r="F600" s="191"/>
      <c r="G600" s="191"/>
      <c r="H600" s="799"/>
      <c r="I600" s="800"/>
      <c r="J600" s="191"/>
      <c r="K600" s="191"/>
      <c r="L600" s="191"/>
      <c r="M600" s="799"/>
      <c r="N600" s="800"/>
      <c r="O600" s="191"/>
      <c r="P600" s="191"/>
      <c r="Q600" s="191"/>
      <c r="AJ600" s="359"/>
      <c r="AK600" s="359"/>
      <c r="AL600" s="359"/>
      <c r="AM600" s="359"/>
      <c r="AN600" s="359"/>
      <c r="AO600" s="359"/>
      <c r="AP600" s="359"/>
      <c r="AQ600" s="359"/>
      <c r="AR600" s="359"/>
      <c r="AS600" s="359"/>
      <c r="AT600" s="359"/>
      <c r="AU600" s="359"/>
      <c r="AV600" s="359"/>
      <c r="AW600" s="359"/>
      <c r="AX600" s="359"/>
      <c r="AY600" s="359"/>
      <c r="AZ600" s="359"/>
      <c r="BA600" s="361"/>
      <c r="BB600" s="438"/>
      <c r="BC600" s="361"/>
      <c r="BD600" s="361"/>
      <c r="BE600" s="361"/>
      <c r="BF600" s="361"/>
      <c r="BG600" s="361"/>
      <c r="BH600" s="361"/>
      <c r="BI600" s="361"/>
      <c r="BJ600" s="361"/>
      <c r="BK600" s="361"/>
      <c r="BL600" s="361"/>
      <c r="BM600" s="361"/>
      <c r="BN600" s="361"/>
      <c r="BO600" s="361"/>
      <c r="BP600" s="361"/>
      <c r="BQ600" s="361"/>
      <c r="BR600" s="361"/>
      <c r="BS600" s="361"/>
      <c r="BT600" s="361"/>
      <c r="BU600" s="361"/>
      <c r="BV600" s="361"/>
      <c r="BW600" s="361"/>
      <c r="BX600" s="361"/>
      <c r="BY600" s="361"/>
      <c r="BZ600" s="362"/>
      <c r="CA600" s="362"/>
      <c r="CB600" s="362"/>
      <c r="CC600" s="362"/>
      <c r="CD600" s="362"/>
      <c r="CE600" s="362"/>
      <c r="CF600" s="362"/>
      <c r="CG600" s="362"/>
      <c r="CH600" s="362"/>
      <c r="CI600" s="362"/>
      <c r="CJ600" s="362"/>
      <c r="CK600" s="362"/>
      <c r="CL600" s="362"/>
      <c r="CM600" s="362"/>
      <c r="CN600" s="362"/>
      <c r="CO600" s="362"/>
      <c r="CP600" s="362"/>
      <c r="CQ600" s="362"/>
      <c r="CR600" s="362"/>
      <c r="CS600" s="362"/>
      <c r="CT600" s="362"/>
      <c r="CU600" s="362"/>
      <c r="CV600" s="362"/>
      <c r="CW600" s="362"/>
      <c r="CX600" s="362"/>
      <c r="CY600" s="362"/>
      <c r="CZ600" s="362"/>
    </row>
    <row r="601" s="366" customFormat="true" ht="25.15" customHeight="true" x14ac:dyDescent="0.2">
      <c r="C601" s="799"/>
      <c r="D601" s="800"/>
      <c r="E601" s="191"/>
      <c r="F601" s="191"/>
      <c r="G601" s="191"/>
      <c r="H601" s="799"/>
      <c r="I601" s="800"/>
      <c r="J601" s="191"/>
      <c r="K601" s="191"/>
      <c r="L601" s="191"/>
      <c r="M601" s="799"/>
      <c r="N601" s="800"/>
      <c r="O601" s="191"/>
      <c r="P601" s="191"/>
      <c r="Q601" s="191"/>
      <c r="AJ601" s="359"/>
      <c r="AK601" s="359"/>
      <c r="AL601" s="359"/>
      <c r="AM601" s="359"/>
      <c r="AN601" s="359"/>
      <c r="AO601" s="359"/>
      <c r="AP601" s="359"/>
      <c r="AQ601" s="359"/>
      <c r="AR601" s="359"/>
      <c r="AS601" s="359"/>
      <c r="AT601" s="359"/>
      <c r="AU601" s="359"/>
      <c r="AV601" s="359"/>
      <c r="AW601" s="359"/>
      <c r="AX601" s="359"/>
      <c r="AY601" s="359"/>
      <c r="AZ601" s="359"/>
      <c r="BA601" s="361"/>
      <c r="BB601" s="438"/>
      <c r="BC601" s="361"/>
      <c r="BD601" s="361"/>
      <c r="BE601" s="361"/>
      <c r="BF601" s="361"/>
      <c r="BG601" s="361"/>
      <c r="BH601" s="361"/>
      <c r="BI601" s="361"/>
      <c r="BJ601" s="361"/>
      <c r="BK601" s="361"/>
      <c r="BL601" s="361"/>
      <c r="BM601" s="361"/>
      <c r="BN601" s="361"/>
      <c r="BO601" s="361"/>
      <c r="BP601" s="361"/>
      <c r="BQ601" s="361"/>
      <c r="BR601" s="361"/>
      <c r="BS601" s="361"/>
      <c r="BT601" s="361"/>
      <c r="BU601" s="361"/>
      <c r="BV601" s="361"/>
      <c r="BW601" s="361"/>
      <c r="BX601" s="361"/>
      <c r="BY601" s="361"/>
      <c r="BZ601" s="362"/>
      <c r="CA601" s="362"/>
      <c r="CB601" s="362"/>
      <c r="CC601" s="362"/>
      <c r="CD601" s="362"/>
      <c r="CE601" s="362"/>
      <c r="CF601" s="362"/>
      <c r="CG601" s="362"/>
      <c r="CH601" s="362"/>
      <c r="CI601" s="362"/>
      <c r="CJ601" s="362"/>
      <c r="CK601" s="362"/>
      <c r="CL601" s="362"/>
      <c r="CM601" s="362"/>
      <c r="CN601" s="362"/>
      <c r="CO601" s="362"/>
      <c r="CP601" s="362"/>
      <c r="CQ601" s="362"/>
      <c r="CR601" s="362"/>
      <c r="CS601" s="362"/>
      <c r="CT601" s="362"/>
      <c r="CU601" s="362"/>
      <c r="CV601" s="362"/>
      <c r="CW601" s="362"/>
      <c r="CX601" s="362"/>
      <c r="CY601" s="362"/>
      <c r="CZ601" s="362"/>
    </row>
    <row r="602" s="366" customFormat="true" ht="25.15" customHeight="true" x14ac:dyDescent="0.2">
      <c r="C602" s="799"/>
      <c r="D602" s="800"/>
      <c r="E602" s="191"/>
      <c r="F602" s="191"/>
      <c r="G602" s="191"/>
      <c r="H602" s="799"/>
      <c r="I602" s="800"/>
      <c r="J602" s="191"/>
      <c r="K602" s="191"/>
      <c r="L602" s="191"/>
      <c r="M602" s="799"/>
      <c r="N602" s="800"/>
      <c r="O602" s="191"/>
      <c r="P602" s="191"/>
      <c r="Q602" s="191"/>
      <c r="AJ602" s="359"/>
      <c r="AK602" s="359"/>
      <c r="AL602" s="359"/>
      <c r="AM602" s="359"/>
      <c r="AN602" s="359"/>
      <c r="AO602" s="359"/>
      <c r="AP602" s="359"/>
      <c r="AQ602" s="359"/>
      <c r="AR602" s="359"/>
      <c r="AS602" s="359"/>
      <c r="AT602" s="359"/>
      <c r="AU602" s="359"/>
      <c r="AV602" s="359"/>
      <c r="AW602" s="359"/>
      <c r="AX602" s="359"/>
      <c r="AY602" s="359"/>
      <c r="AZ602" s="359"/>
      <c r="BA602" s="361"/>
      <c r="BB602" s="438"/>
      <c r="BC602" s="361"/>
      <c r="BD602" s="361"/>
      <c r="BE602" s="361"/>
      <c r="BF602" s="361"/>
      <c r="BG602" s="361"/>
      <c r="BH602" s="361"/>
      <c r="BI602" s="361"/>
      <c r="BJ602" s="361"/>
      <c r="BK602" s="361"/>
      <c r="BL602" s="361"/>
      <c r="BM602" s="361"/>
      <c r="BN602" s="361"/>
      <c r="BO602" s="361"/>
      <c r="BP602" s="361"/>
      <c r="BQ602" s="361"/>
      <c r="BR602" s="361"/>
      <c r="BS602" s="361"/>
      <c r="BT602" s="361"/>
      <c r="BU602" s="361"/>
      <c r="BV602" s="361"/>
      <c r="BW602" s="361"/>
      <c r="BX602" s="361"/>
      <c r="BY602" s="361"/>
      <c r="BZ602" s="362"/>
      <c r="CA602" s="362"/>
      <c r="CB602" s="362"/>
      <c r="CC602" s="362"/>
      <c r="CD602" s="362"/>
      <c r="CE602" s="362"/>
      <c r="CF602" s="362"/>
      <c r="CG602" s="362"/>
      <c r="CH602" s="362"/>
      <c r="CI602" s="362"/>
      <c r="CJ602" s="362"/>
      <c r="CK602" s="362"/>
      <c r="CL602" s="362"/>
      <c r="CM602" s="362"/>
      <c r="CN602" s="362"/>
      <c r="CO602" s="362"/>
      <c r="CP602" s="362"/>
      <c r="CQ602" s="362"/>
      <c r="CR602" s="362"/>
      <c r="CS602" s="362"/>
      <c r="CT602" s="362"/>
      <c r="CU602" s="362"/>
      <c r="CV602" s="362"/>
      <c r="CW602" s="362"/>
      <c r="CX602" s="362"/>
      <c r="CY602" s="362"/>
      <c r="CZ602" s="362"/>
    </row>
    <row r="603" s="366" customFormat="true" ht="25.15" customHeight="true" x14ac:dyDescent="0.2">
      <c r="C603" s="799"/>
      <c r="D603" s="800"/>
      <c r="E603" s="191"/>
      <c r="F603" s="191"/>
      <c r="G603" s="191"/>
      <c r="H603" s="799"/>
      <c r="I603" s="800"/>
      <c r="J603" s="191"/>
      <c r="K603" s="191"/>
      <c r="L603" s="191"/>
      <c r="M603" s="799"/>
      <c r="N603" s="800"/>
      <c r="O603" s="191"/>
      <c r="P603" s="191"/>
      <c r="Q603" s="191"/>
      <c r="AJ603" s="359"/>
      <c r="AK603" s="359"/>
      <c r="AL603" s="359"/>
      <c r="AM603" s="359"/>
      <c r="AN603" s="359"/>
      <c r="AO603" s="359"/>
      <c r="AP603" s="359"/>
      <c r="AQ603" s="359"/>
      <c r="AR603" s="359"/>
      <c r="AS603" s="359"/>
      <c r="AT603" s="359"/>
      <c r="AU603" s="359"/>
      <c r="AV603" s="359"/>
      <c r="AW603" s="359"/>
      <c r="AX603" s="359"/>
      <c r="AY603" s="359"/>
      <c r="AZ603" s="359"/>
      <c r="BA603" s="361"/>
      <c r="BB603" s="438"/>
      <c r="BC603" s="361"/>
      <c r="BD603" s="361"/>
      <c r="BE603" s="361"/>
      <c r="BF603" s="361"/>
      <c r="BG603" s="361"/>
      <c r="BH603" s="361"/>
      <c r="BI603" s="361"/>
      <c r="BJ603" s="361"/>
      <c r="BK603" s="361"/>
      <c r="BL603" s="361"/>
      <c r="BM603" s="361"/>
      <c r="BN603" s="361"/>
      <c r="BO603" s="361"/>
      <c r="BP603" s="361"/>
      <c r="BQ603" s="361"/>
      <c r="BR603" s="361"/>
      <c r="BS603" s="361"/>
      <c r="BT603" s="361"/>
      <c r="BU603" s="361"/>
      <c r="BV603" s="361"/>
      <c r="BW603" s="361"/>
      <c r="BX603" s="361"/>
      <c r="BY603" s="361"/>
      <c r="BZ603" s="362"/>
      <c r="CA603" s="362"/>
      <c r="CB603" s="362"/>
      <c r="CC603" s="362"/>
      <c r="CD603" s="362"/>
      <c r="CE603" s="362"/>
      <c r="CF603" s="362"/>
      <c r="CG603" s="362"/>
      <c r="CH603" s="362"/>
      <c r="CI603" s="362"/>
      <c r="CJ603" s="362"/>
      <c r="CK603" s="362"/>
      <c r="CL603" s="362"/>
      <c r="CM603" s="362"/>
      <c r="CN603" s="362"/>
      <c r="CO603" s="362"/>
      <c r="CP603" s="362"/>
      <c r="CQ603" s="362"/>
      <c r="CR603" s="362"/>
      <c r="CS603" s="362"/>
      <c r="CT603" s="362"/>
      <c r="CU603" s="362"/>
      <c r="CV603" s="362"/>
      <c r="CW603" s="362"/>
      <c r="CX603" s="362"/>
      <c r="CY603" s="362"/>
      <c r="CZ603" s="362"/>
    </row>
    <row r="604" s="366" customFormat="true" ht="25.15" customHeight="true" x14ac:dyDescent="0.2">
      <c r="C604" s="799"/>
      <c r="D604" s="800"/>
      <c r="E604" s="191"/>
      <c r="F604" s="191"/>
      <c r="G604" s="191"/>
      <c r="H604" s="799"/>
      <c r="I604" s="800"/>
      <c r="J604" s="191"/>
      <c r="K604" s="191"/>
      <c r="L604" s="191"/>
      <c r="M604" s="799"/>
      <c r="N604" s="800"/>
      <c r="O604" s="191"/>
      <c r="P604" s="191"/>
      <c r="Q604" s="191"/>
      <c r="AJ604" s="359"/>
      <c r="AK604" s="359"/>
      <c r="AL604" s="359"/>
      <c r="AM604" s="359"/>
      <c r="AN604" s="359"/>
      <c r="AO604" s="359"/>
      <c r="AP604" s="359"/>
      <c r="AQ604" s="359"/>
      <c r="AR604" s="359"/>
      <c r="AS604" s="359"/>
      <c r="AT604" s="359"/>
      <c r="AU604" s="359"/>
      <c r="AV604" s="359"/>
      <c r="AW604" s="359"/>
      <c r="AX604" s="359"/>
      <c r="AY604" s="359"/>
      <c r="AZ604" s="359"/>
      <c r="BA604" s="362"/>
      <c r="BB604" s="439"/>
      <c r="BC604" s="362"/>
      <c r="BD604" s="362"/>
      <c r="BE604" s="362"/>
      <c r="BF604" s="362"/>
      <c r="BG604" s="362"/>
      <c r="BH604" s="362"/>
      <c r="BI604" s="362"/>
      <c r="BJ604" s="362"/>
      <c r="BK604" s="362"/>
      <c r="BL604" s="362"/>
      <c r="BM604" s="362"/>
      <c r="BN604" s="362"/>
      <c r="BO604" s="362"/>
      <c r="BP604" s="362"/>
      <c r="BQ604" s="362"/>
      <c r="BR604" s="362"/>
      <c r="BS604" s="362"/>
      <c r="BT604" s="362"/>
      <c r="BU604" s="362"/>
      <c r="BV604" s="362"/>
      <c r="BW604" s="362"/>
      <c r="BX604" s="362"/>
      <c r="BY604" s="362"/>
      <c r="BZ604" s="362"/>
      <c r="CA604" s="362"/>
      <c r="CB604" s="362"/>
      <c r="CC604" s="362"/>
      <c r="CD604" s="362"/>
      <c r="CE604" s="362"/>
      <c r="CF604" s="362"/>
      <c r="CG604" s="362"/>
      <c r="CH604" s="362"/>
      <c r="CI604" s="362"/>
      <c r="CJ604" s="362"/>
      <c r="CK604" s="362"/>
      <c r="CL604" s="362"/>
      <c r="CM604" s="362"/>
      <c r="CN604" s="362"/>
      <c r="CO604" s="362"/>
      <c r="CP604" s="362"/>
      <c r="CQ604" s="362"/>
      <c r="CR604" s="362"/>
      <c r="CS604" s="362"/>
      <c r="CT604" s="362"/>
      <c r="CU604" s="362"/>
      <c r="CV604" s="362"/>
      <c r="CW604" s="362"/>
      <c r="CX604" s="362"/>
      <c r="CY604" s="362"/>
      <c r="CZ604" s="362"/>
    </row>
    <row r="605" s="366" customFormat="true" ht="25.15" customHeight="true" x14ac:dyDescent="0.2">
      <c r="C605" s="799"/>
      <c r="D605" s="800"/>
      <c r="E605" s="191"/>
      <c r="F605" s="191"/>
      <c r="G605" s="191"/>
      <c r="H605" s="799"/>
      <c r="I605" s="800"/>
      <c r="J605" s="191"/>
      <c r="K605" s="191"/>
      <c r="L605" s="191"/>
      <c r="M605" s="799"/>
      <c r="N605" s="800"/>
      <c r="O605" s="191"/>
      <c r="P605" s="191"/>
      <c r="Q605" s="191"/>
      <c r="AJ605" s="359"/>
      <c r="AK605" s="359"/>
      <c r="AL605" s="359"/>
      <c r="AM605" s="359"/>
      <c r="AN605" s="359"/>
      <c r="AO605" s="359"/>
      <c r="AP605" s="359"/>
      <c r="AQ605" s="359"/>
      <c r="AR605" s="359"/>
      <c r="AS605" s="359"/>
      <c r="AT605" s="359"/>
      <c r="AU605" s="359"/>
      <c r="AV605" s="359"/>
      <c r="AW605" s="359"/>
      <c r="AX605" s="359"/>
      <c r="AY605" s="359"/>
      <c r="AZ605" s="359"/>
      <c r="BA605" s="362"/>
      <c r="BB605" s="439"/>
      <c r="BC605" s="362"/>
      <c r="BD605" s="362"/>
      <c r="BE605" s="362"/>
      <c r="BF605" s="362"/>
      <c r="BG605" s="362"/>
      <c r="BH605" s="362"/>
      <c r="BI605" s="362"/>
      <c r="BJ605" s="362"/>
      <c r="BK605" s="362"/>
      <c r="BL605" s="362"/>
      <c r="BM605" s="362"/>
      <c r="BN605" s="362"/>
      <c r="BO605" s="362"/>
      <c r="BP605" s="362"/>
      <c r="BQ605" s="362"/>
      <c r="BR605" s="362"/>
      <c r="BS605" s="362"/>
      <c r="BT605" s="362"/>
      <c r="BU605" s="362"/>
      <c r="BV605" s="362"/>
      <c r="BW605" s="362"/>
      <c r="BX605" s="362"/>
      <c r="BY605" s="362"/>
      <c r="BZ605" s="362"/>
      <c r="CA605" s="362"/>
      <c r="CB605" s="362"/>
      <c r="CC605" s="362"/>
      <c r="CD605" s="362"/>
      <c r="CE605" s="362"/>
      <c r="CF605" s="362"/>
      <c r="CG605" s="362"/>
      <c r="CH605" s="362"/>
      <c r="CI605" s="362"/>
      <c r="CJ605" s="362"/>
      <c r="CK605" s="362"/>
      <c r="CL605" s="362"/>
      <c r="CM605" s="362"/>
      <c r="CN605" s="362"/>
      <c r="CO605" s="362"/>
      <c r="CP605" s="362"/>
      <c r="CQ605" s="362"/>
      <c r="CR605" s="362"/>
      <c r="CS605" s="362"/>
      <c r="CT605" s="362"/>
      <c r="CU605" s="362"/>
      <c r="CV605" s="362"/>
      <c r="CW605" s="362"/>
      <c r="CX605" s="362"/>
      <c r="CY605" s="362"/>
      <c r="CZ605" s="362"/>
    </row>
    <row r="606" s="366" customFormat="true" ht="25.15" customHeight="true" x14ac:dyDescent="0.2">
      <c r="C606" s="799"/>
      <c r="D606" s="800"/>
      <c r="E606" s="191"/>
      <c r="F606" s="191"/>
      <c r="G606" s="191"/>
      <c r="H606" s="799"/>
      <c r="I606" s="800"/>
      <c r="J606" s="191"/>
      <c r="K606" s="191"/>
      <c r="L606" s="191"/>
      <c r="M606" s="799"/>
      <c r="N606" s="800"/>
      <c r="O606" s="191"/>
      <c r="P606" s="191"/>
      <c r="Q606" s="191"/>
      <c r="AJ606" s="359"/>
      <c r="AK606" s="359"/>
      <c r="AL606" s="359"/>
      <c r="AM606" s="359"/>
      <c r="AN606" s="359"/>
      <c r="AO606" s="359"/>
      <c r="AP606" s="359"/>
      <c r="AQ606" s="359"/>
      <c r="AR606" s="359"/>
      <c r="AS606" s="359"/>
      <c r="AT606" s="359"/>
      <c r="AU606" s="359"/>
      <c r="AV606" s="359"/>
      <c r="AW606" s="359"/>
      <c r="AX606" s="359"/>
      <c r="AY606" s="359"/>
      <c r="AZ606" s="359"/>
      <c r="BA606" s="362"/>
      <c r="BB606" s="439"/>
      <c r="BC606" s="362"/>
      <c r="BD606" s="362"/>
      <c r="BE606" s="362"/>
      <c r="BF606" s="362"/>
      <c r="BG606" s="362"/>
      <c r="BH606" s="362"/>
      <c r="BI606" s="362"/>
      <c r="BJ606" s="362"/>
      <c r="BK606" s="362"/>
      <c r="BL606" s="362"/>
      <c r="BM606" s="362"/>
      <c r="BN606" s="362"/>
      <c r="BO606" s="362"/>
      <c r="BP606" s="362"/>
      <c r="BQ606" s="362"/>
      <c r="BR606" s="362"/>
      <c r="BS606" s="362"/>
      <c r="BT606" s="362"/>
      <c r="BU606" s="362"/>
      <c r="BV606" s="362"/>
      <c r="BW606" s="362"/>
      <c r="BX606" s="362"/>
      <c r="BY606" s="362"/>
      <c r="BZ606" s="362"/>
      <c r="CA606" s="362"/>
      <c r="CB606" s="362"/>
      <c r="CC606" s="362"/>
      <c r="CD606" s="362"/>
      <c r="CE606" s="362"/>
      <c r="CF606" s="362"/>
      <c r="CG606" s="362"/>
      <c r="CH606" s="362"/>
      <c r="CI606" s="362"/>
      <c r="CJ606" s="362"/>
      <c r="CK606" s="362"/>
      <c r="CL606" s="362"/>
      <c r="CM606" s="362"/>
      <c r="CN606" s="362"/>
      <c r="CO606" s="362"/>
      <c r="CP606" s="362"/>
      <c r="CQ606" s="362"/>
      <c r="CR606" s="362"/>
      <c r="CS606" s="362"/>
      <c r="CT606" s="362"/>
      <c r="CU606" s="362"/>
      <c r="CV606" s="362"/>
      <c r="CW606" s="362"/>
      <c r="CX606" s="362"/>
      <c r="CY606" s="362"/>
      <c r="CZ606" s="362"/>
    </row>
    <row r="607" s="366" customFormat="true" ht="25.15" customHeight="true" x14ac:dyDescent="0.2">
      <c r="C607" s="799"/>
      <c r="D607" s="800"/>
      <c r="E607" s="191"/>
      <c r="F607" s="191"/>
      <c r="G607" s="191"/>
      <c r="H607" s="799"/>
      <c r="I607" s="800"/>
      <c r="J607" s="191"/>
      <c r="K607" s="191"/>
      <c r="L607" s="191"/>
      <c r="M607" s="799"/>
      <c r="N607" s="800"/>
      <c r="O607" s="191"/>
      <c r="P607" s="191"/>
      <c r="Q607" s="191"/>
      <c r="AJ607" s="359"/>
      <c r="AK607" s="359"/>
      <c r="AL607" s="359"/>
      <c r="AM607" s="359"/>
      <c r="AN607" s="359"/>
      <c r="AO607" s="359"/>
      <c r="AP607" s="359"/>
      <c r="AQ607" s="359"/>
      <c r="AR607" s="359"/>
      <c r="AS607" s="359"/>
      <c r="AT607" s="359"/>
      <c r="AU607" s="359"/>
      <c r="AV607" s="359"/>
      <c r="AW607" s="359"/>
      <c r="AX607" s="359"/>
      <c r="AY607" s="359"/>
      <c r="AZ607" s="359"/>
      <c r="BA607" s="362"/>
      <c r="BB607" s="439"/>
      <c r="BC607" s="362"/>
      <c r="BD607" s="362"/>
      <c r="BE607" s="362"/>
      <c r="BF607" s="362"/>
      <c r="BG607" s="362"/>
      <c r="BH607" s="362"/>
      <c r="BI607" s="362"/>
      <c r="BJ607" s="362"/>
      <c r="BK607" s="362"/>
      <c r="BL607" s="362"/>
      <c r="BM607" s="362"/>
      <c r="BN607" s="362"/>
      <c r="BO607" s="362"/>
      <c r="BP607" s="362"/>
      <c r="BQ607" s="362"/>
      <c r="BR607" s="362"/>
      <c r="BS607" s="362"/>
      <c r="BT607" s="362"/>
      <c r="BU607" s="362"/>
      <c r="BV607" s="362"/>
      <c r="BW607" s="362"/>
      <c r="BX607" s="362"/>
      <c r="BY607" s="362"/>
      <c r="BZ607" s="362"/>
      <c r="CA607" s="362"/>
      <c r="CB607" s="362"/>
      <c r="CC607" s="362"/>
      <c r="CD607" s="362"/>
      <c r="CE607" s="362"/>
      <c r="CF607" s="362"/>
      <c r="CG607" s="362"/>
      <c r="CH607" s="362"/>
      <c r="CI607" s="362"/>
      <c r="CJ607" s="362"/>
      <c r="CK607" s="362"/>
      <c r="CL607" s="362"/>
      <c r="CM607" s="362"/>
      <c r="CN607" s="362"/>
      <c r="CO607" s="362"/>
      <c r="CP607" s="362"/>
      <c r="CQ607" s="362"/>
      <c r="CR607" s="362"/>
      <c r="CS607" s="362"/>
      <c r="CT607" s="362"/>
      <c r="CU607" s="362"/>
      <c r="CV607" s="362"/>
      <c r="CW607" s="362"/>
      <c r="CX607" s="362"/>
      <c r="CY607" s="362"/>
      <c r="CZ607" s="362"/>
    </row>
    <row r="608" s="366" customFormat="true" ht="25.15" customHeight="true" x14ac:dyDescent="0.2">
      <c r="C608" s="799"/>
      <c r="D608" s="800"/>
      <c r="E608" s="191"/>
      <c r="F608" s="191"/>
      <c r="G608" s="191"/>
      <c r="H608" s="799"/>
      <c r="I608" s="800"/>
      <c r="J608" s="191"/>
      <c r="K608" s="191"/>
      <c r="L608" s="191"/>
      <c r="M608" s="799"/>
      <c r="N608" s="800"/>
      <c r="O608" s="191"/>
      <c r="P608" s="191"/>
      <c r="Q608" s="191"/>
      <c r="AJ608" s="359"/>
      <c r="AK608" s="359"/>
      <c r="AL608" s="359"/>
      <c r="AM608" s="359"/>
      <c r="AN608" s="359"/>
      <c r="AO608" s="359"/>
      <c r="AP608" s="359"/>
      <c r="AQ608" s="359"/>
      <c r="AR608" s="359"/>
      <c r="AS608" s="359"/>
      <c r="AT608" s="359"/>
      <c r="AU608" s="359"/>
      <c r="AV608" s="359"/>
      <c r="AW608" s="359"/>
      <c r="AX608" s="359"/>
      <c r="AY608" s="359"/>
      <c r="AZ608" s="359"/>
      <c r="BA608" s="362"/>
      <c r="BB608" s="439"/>
      <c r="BC608" s="362"/>
      <c r="BD608" s="362"/>
      <c r="BE608" s="362"/>
      <c r="BF608" s="362"/>
      <c r="BG608" s="362"/>
      <c r="BH608" s="362"/>
      <c r="BI608" s="362"/>
      <c r="BJ608" s="362"/>
      <c r="BK608" s="362"/>
      <c r="BL608" s="362"/>
      <c r="BM608" s="362"/>
      <c r="BN608" s="362"/>
      <c r="BO608" s="362"/>
      <c r="BP608" s="362"/>
      <c r="BQ608" s="362"/>
      <c r="BR608" s="362"/>
      <c r="BS608" s="362"/>
      <c r="BT608" s="362"/>
      <c r="BU608" s="362"/>
      <c r="BV608" s="362"/>
      <c r="BW608" s="362"/>
      <c r="BX608" s="362"/>
      <c r="BY608" s="362"/>
      <c r="BZ608" s="362"/>
      <c r="CA608" s="362"/>
      <c r="CB608" s="362"/>
      <c r="CC608" s="362"/>
      <c r="CD608" s="362"/>
      <c r="CE608" s="362"/>
      <c r="CF608" s="362"/>
      <c r="CG608" s="362"/>
      <c r="CH608" s="362"/>
      <c r="CI608" s="362"/>
      <c r="CJ608" s="362"/>
      <c r="CK608" s="362"/>
      <c r="CL608" s="362"/>
      <c r="CM608" s="362"/>
      <c r="CN608" s="362"/>
      <c r="CO608" s="362"/>
      <c r="CP608" s="362"/>
      <c r="CQ608" s="362"/>
      <c r="CR608" s="362"/>
      <c r="CS608" s="362"/>
      <c r="CT608" s="362"/>
      <c r="CU608" s="362"/>
      <c r="CV608" s="362"/>
      <c r="CW608" s="362"/>
      <c r="CX608" s="362"/>
      <c r="CY608" s="362"/>
      <c r="CZ608" s="362"/>
    </row>
    <row r="609" s="366" customFormat="true" ht="25.15" customHeight="true" x14ac:dyDescent="0.2">
      <c r="C609" s="799"/>
      <c r="D609" s="800"/>
      <c r="E609" s="191"/>
      <c r="F609" s="191"/>
      <c r="G609" s="191"/>
      <c r="H609" s="799"/>
      <c r="I609" s="800"/>
      <c r="J609" s="191"/>
      <c r="K609" s="191"/>
      <c r="L609" s="191"/>
      <c r="M609" s="799"/>
      <c r="N609" s="800"/>
      <c r="O609" s="191"/>
      <c r="P609" s="191"/>
      <c r="Q609" s="191"/>
      <c r="AJ609" s="359"/>
      <c r="AK609" s="359"/>
      <c r="AL609" s="359"/>
      <c r="AM609" s="359"/>
      <c r="AN609" s="359"/>
      <c r="AO609" s="359"/>
      <c r="AP609" s="359"/>
      <c r="AQ609" s="359"/>
      <c r="AR609" s="359"/>
      <c r="AS609" s="359"/>
      <c r="AT609" s="359"/>
      <c r="AU609" s="359"/>
      <c r="AV609" s="359"/>
      <c r="AW609" s="359"/>
      <c r="AX609" s="359"/>
      <c r="AY609" s="359"/>
      <c r="AZ609" s="359"/>
      <c r="BA609" s="362"/>
      <c r="BB609" s="439"/>
      <c r="BC609" s="362"/>
      <c r="BD609" s="362"/>
      <c r="BE609" s="362"/>
      <c r="BF609" s="362"/>
      <c r="BG609" s="362"/>
      <c r="BH609" s="362"/>
      <c r="BI609" s="362"/>
      <c r="BJ609" s="362"/>
      <c r="BK609" s="362"/>
      <c r="BL609" s="362"/>
      <c r="BM609" s="362"/>
      <c r="BN609" s="362"/>
      <c r="BO609" s="362"/>
      <c r="BP609" s="362"/>
      <c r="BQ609" s="362"/>
      <c r="BR609" s="362"/>
      <c r="BS609" s="362"/>
      <c r="BT609" s="362"/>
      <c r="BU609" s="362"/>
      <c r="BV609" s="362"/>
      <c r="BW609" s="362"/>
      <c r="BX609" s="362"/>
      <c r="BY609" s="362"/>
      <c r="BZ609" s="362"/>
      <c r="CA609" s="362"/>
      <c r="CB609" s="362"/>
      <c r="CC609" s="362"/>
      <c r="CD609" s="362"/>
      <c r="CE609" s="362"/>
      <c r="CF609" s="362"/>
      <c r="CG609" s="362"/>
      <c r="CH609" s="362"/>
      <c r="CI609" s="362"/>
      <c r="CJ609" s="362"/>
      <c r="CK609" s="362"/>
      <c r="CL609" s="362"/>
      <c r="CM609" s="362"/>
      <c r="CN609" s="362"/>
      <c r="CO609" s="362"/>
      <c r="CP609" s="362"/>
      <c r="CQ609" s="362"/>
      <c r="CR609" s="362"/>
      <c r="CS609" s="362"/>
      <c r="CT609" s="362"/>
      <c r="CU609" s="362"/>
      <c r="CV609" s="362"/>
      <c r="CW609" s="362"/>
      <c r="CX609" s="362"/>
      <c r="CY609" s="362"/>
      <c r="CZ609" s="362"/>
    </row>
    <row r="610" s="366" customFormat="true" ht="25.15" customHeight="true" x14ac:dyDescent="0.2">
      <c r="C610" s="799"/>
      <c r="D610" s="800"/>
      <c r="E610" s="191"/>
      <c r="F610" s="191"/>
      <c r="G610" s="191"/>
      <c r="H610" s="799"/>
      <c r="I610" s="800"/>
      <c r="J610" s="191"/>
      <c r="K610" s="191"/>
      <c r="L610" s="191"/>
      <c r="M610" s="799"/>
      <c r="N610" s="800"/>
      <c r="O610" s="191"/>
      <c r="P610" s="191"/>
      <c r="Q610" s="191"/>
      <c r="AJ610" s="359"/>
      <c r="AK610" s="359"/>
      <c r="AL610" s="359"/>
      <c r="AM610" s="359"/>
      <c r="AN610" s="359"/>
      <c r="AO610" s="359"/>
      <c r="AP610" s="359"/>
      <c r="AQ610" s="359"/>
      <c r="AR610" s="359"/>
      <c r="AS610" s="359"/>
      <c r="AT610" s="359"/>
      <c r="AU610" s="359"/>
      <c r="AV610" s="359"/>
      <c r="AW610" s="359"/>
      <c r="AX610" s="359"/>
      <c r="AY610" s="359"/>
      <c r="AZ610" s="359"/>
      <c r="BA610" s="362"/>
      <c r="BB610" s="439"/>
      <c r="BC610" s="362"/>
      <c r="BD610" s="362"/>
      <c r="BE610" s="362"/>
      <c r="BF610" s="362"/>
      <c r="BG610" s="362"/>
      <c r="BH610" s="362"/>
      <c r="BI610" s="362"/>
      <c r="BJ610" s="362"/>
      <c r="BK610" s="362"/>
      <c r="BL610" s="362"/>
      <c r="BM610" s="362"/>
      <c r="BN610" s="362"/>
      <c r="BO610" s="362"/>
      <c r="BP610" s="362"/>
      <c r="BQ610" s="362"/>
      <c r="BR610" s="362"/>
      <c r="BS610" s="362"/>
      <c r="BT610" s="362"/>
      <c r="BU610" s="362"/>
      <c r="BV610" s="362"/>
      <c r="BW610" s="362"/>
      <c r="BX610" s="362"/>
      <c r="BY610" s="362"/>
      <c r="BZ610" s="362"/>
      <c r="CA610" s="362"/>
      <c r="CB610" s="362"/>
      <c r="CC610" s="362"/>
      <c r="CD610" s="362"/>
      <c r="CE610" s="362"/>
      <c r="CF610" s="362"/>
      <c r="CG610" s="362"/>
      <c r="CH610" s="362"/>
      <c r="CI610" s="362"/>
      <c r="CJ610" s="362"/>
      <c r="CK610" s="362"/>
      <c r="CL610" s="362"/>
      <c r="CM610" s="362"/>
      <c r="CN610" s="362"/>
      <c r="CO610" s="362"/>
      <c r="CP610" s="362"/>
      <c r="CQ610" s="362"/>
      <c r="CR610" s="362"/>
      <c r="CS610" s="362"/>
      <c r="CT610" s="362"/>
      <c r="CU610" s="362"/>
      <c r="CV610" s="362"/>
      <c r="CW610" s="362"/>
      <c r="CX610" s="362"/>
      <c r="CY610" s="362"/>
      <c r="CZ610" s="362"/>
    </row>
    <row r="611" s="366" customFormat="true" ht="25.15" customHeight="true" x14ac:dyDescent="0.2">
      <c r="C611" s="799"/>
      <c r="D611" s="800"/>
      <c r="E611" s="191"/>
      <c r="F611" s="191"/>
      <c r="G611" s="191"/>
      <c r="H611" s="799"/>
      <c r="I611" s="800"/>
      <c r="J611" s="191"/>
      <c r="K611" s="191"/>
      <c r="L611" s="191"/>
      <c r="M611" s="799"/>
      <c r="N611" s="800"/>
      <c r="O611" s="191"/>
      <c r="P611" s="191"/>
      <c r="Q611" s="191"/>
      <c r="AJ611" s="359"/>
      <c r="AK611" s="359"/>
      <c r="AL611" s="359"/>
      <c r="AM611" s="359"/>
      <c r="AN611" s="359"/>
      <c r="AO611" s="359"/>
      <c r="AP611" s="359"/>
      <c r="AQ611" s="359"/>
      <c r="AR611" s="359"/>
      <c r="AS611" s="359"/>
      <c r="AT611" s="359"/>
      <c r="AU611" s="359"/>
      <c r="AV611" s="359"/>
      <c r="AW611" s="359"/>
      <c r="AX611" s="359"/>
      <c r="AY611" s="359"/>
      <c r="AZ611" s="359"/>
      <c r="BA611" s="362"/>
      <c r="BB611" s="439"/>
      <c r="BC611" s="362"/>
      <c r="BD611" s="362"/>
      <c r="BE611" s="362"/>
      <c r="BF611" s="362"/>
      <c r="BG611" s="362"/>
      <c r="BH611" s="362"/>
      <c r="BI611" s="362"/>
      <c r="BJ611" s="362"/>
      <c r="BK611" s="362"/>
      <c r="BL611" s="362"/>
      <c r="BM611" s="362"/>
      <c r="BN611" s="362"/>
      <c r="BO611" s="362"/>
      <c r="BP611" s="362"/>
      <c r="BQ611" s="362"/>
      <c r="BR611" s="362"/>
      <c r="BS611" s="362"/>
      <c r="BT611" s="362"/>
      <c r="BU611" s="362"/>
      <c r="BV611" s="362"/>
      <c r="BW611" s="362"/>
      <c r="BX611" s="362"/>
      <c r="BY611" s="362"/>
      <c r="BZ611" s="362"/>
      <c r="CA611" s="362"/>
      <c r="CB611" s="362"/>
      <c r="CC611" s="362"/>
      <c r="CD611" s="362"/>
      <c r="CE611" s="362"/>
      <c r="CF611" s="362"/>
      <c r="CG611" s="362"/>
      <c r="CH611" s="362"/>
      <c r="CI611" s="362"/>
      <c r="CJ611" s="362"/>
      <c r="CK611" s="362"/>
      <c r="CL611" s="362"/>
      <c r="CM611" s="362"/>
      <c r="CN611" s="362"/>
      <c r="CO611" s="362"/>
      <c r="CP611" s="362"/>
      <c r="CQ611" s="362"/>
      <c r="CR611" s="362"/>
      <c r="CS611" s="362"/>
      <c r="CT611" s="362"/>
      <c r="CU611" s="362"/>
      <c r="CV611" s="362"/>
      <c r="CW611" s="362"/>
      <c r="CX611" s="362"/>
      <c r="CY611" s="362"/>
      <c r="CZ611" s="362"/>
    </row>
    <row r="612" s="366" customFormat="true" ht="25.15" customHeight="true" x14ac:dyDescent="0.2">
      <c r="C612" s="799"/>
      <c r="D612" s="800"/>
      <c r="E612" s="191"/>
      <c r="F612" s="191"/>
      <c r="G612" s="191"/>
      <c r="H612" s="799"/>
      <c r="I612" s="800"/>
      <c r="J612" s="191"/>
      <c r="K612" s="191"/>
      <c r="L612" s="191"/>
      <c r="M612" s="799"/>
      <c r="N612" s="800"/>
      <c r="O612" s="191"/>
      <c r="P612" s="191"/>
      <c r="Q612" s="191"/>
      <c r="AJ612" s="359"/>
      <c r="AK612" s="359"/>
      <c r="AL612" s="359"/>
      <c r="AM612" s="359"/>
      <c r="AN612" s="359"/>
      <c r="AO612" s="359"/>
      <c r="AP612" s="359"/>
      <c r="AQ612" s="359"/>
      <c r="AR612" s="359"/>
      <c r="AS612" s="359"/>
      <c r="AT612" s="359"/>
      <c r="AU612" s="359"/>
      <c r="AV612" s="359"/>
      <c r="AW612" s="359"/>
      <c r="AX612" s="359"/>
      <c r="AY612" s="359"/>
      <c r="AZ612" s="359"/>
      <c r="BA612" s="362"/>
      <c r="BB612" s="439"/>
      <c r="BC612" s="362"/>
      <c r="BD612" s="362"/>
      <c r="BE612" s="362"/>
      <c r="BF612" s="362"/>
      <c r="BG612" s="362"/>
      <c r="BH612" s="362"/>
      <c r="BI612" s="362"/>
      <c r="BJ612" s="362"/>
      <c r="BK612" s="362"/>
      <c r="BL612" s="362"/>
      <c r="BM612" s="362"/>
      <c r="BN612" s="362"/>
      <c r="BO612" s="362"/>
      <c r="BP612" s="362"/>
      <c r="BQ612" s="362"/>
      <c r="BR612" s="362"/>
      <c r="BS612" s="362"/>
      <c r="BT612" s="362"/>
      <c r="BU612" s="362"/>
      <c r="BV612" s="362"/>
      <c r="BW612" s="362"/>
      <c r="BX612" s="362"/>
      <c r="BY612" s="362"/>
      <c r="BZ612" s="362"/>
      <c r="CA612" s="362"/>
      <c r="CB612" s="362"/>
      <c r="CC612" s="362"/>
      <c r="CD612" s="362"/>
      <c r="CE612" s="362"/>
      <c r="CF612" s="362"/>
      <c r="CG612" s="362"/>
      <c r="CH612" s="362"/>
      <c r="CI612" s="362"/>
      <c r="CJ612" s="362"/>
      <c r="CK612" s="362"/>
      <c r="CL612" s="362"/>
      <c r="CM612" s="362"/>
      <c r="CN612" s="362"/>
      <c r="CO612" s="362"/>
      <c r="CP612" s="362"/>
      <c r="CQ612" s="362"/>
      <c r="CR612" s="362"/>
      <c r="CS612" s="362"/>
      <c r="CT612" s="362"/>
      <c r="CU612" s="362"/>
      <c r="CV612" s="362"/>
      <c r="CW612" s="362"/>
      <c r="CX612" s="362"/>
      <c r="CY612" s="362"/>
      <c r="CZ612" s="362"/>
    </row>
    <row r="613" s="366" customFormat="true" ht="25.15" customHeight="true" x14ac:dyDescent="0.2">
      <c r="C613" s="799"/>
      <c r="D613" s="800"/>
      <c r="E613" s="191"/>
      <c r="F613" s="191"/>
      <c r="G613" s="191"/>
      <c r="H613" s="799"/>
      <c r="I613" s="800"/>
      <c r="J613" s="191"/>
      <c r="K613" s="191"/>
      <c r="L613" s="191"/>
      <c r="M613" s="799"/>
      <c r="N613" s="800"/>
      <c r="O613" s="191"/>
      <c r="P613" s="191"/>
      <c r="Q613" s="191"/>
      <c r="AJ613" s="359"/>
      <c r="AK613" s="359"/>
      <c r="AL613" s="359"/>
      <c r="AM613" s="359"/>
      <c r="AN613" s="359"/>
      <c r="AO613" s="359"/>
      <c r="AP613" s="359"/>
      <c r="AQ613" s="359"/>
      <c r="AR613" s="359"/>
      <c r="AS613" s="359"/>
      <c r="AT613" s="359"/>
      <c r="AU613" s="359"/>
      <c r="AV613" s="359"/>
      <c r="AW613" s="359"/>
      <c r="AX613" s="359"/>
      <c r="AY613" s="359"/>
      <c r="AZ613" s="359"/>
      <c r="BA613" s="362"/>
      <c r="BB613" s="439"/>
      <c r="BC613" s="362"/>
      <c r="BD613" s="362"/>
      <c r="BE613" s="362"/>
      <c r="BF613" s="362"/>
      <c r="BG613" s="362"/>
      <c r="BH613" s="362"/>
      <c r="BI613" s="362"/>
      <c r="BJ613" s="362"/>
      <c r="BK613" s="362"/>
      <c r="BL613" s="362"/>
      <c r="BM613" s="362"/>
      <c r="BN613" s="362"/>
      <c r="BO613" s="362"/>
      <c r="BP613" s="362"/>
      <c r="BQ613" s="362"/>
      <c r="BR613" s="362"/>
      <c r="BS613" s="362"/>
      <c r="BT613" s="362"/>
      <c r="BU613" s="362"/>
      <c r="BV613" s="362"/>
      <c r="BW613" s="362"/>
      <c r="BX613" s="362"/>
      <c r="BY613" s="362"/>
      <c r="BZ613" s="362"/>
      <c r="CA613" s="362"/>
      <c r="CB613" s="362"/>
      <c r="CC613" s="362"/>
      <c r="CD613" s="362"/>
      <c r="CE613" s="362"/>
      <c r="CF613" s="362"/>
      <c r="CG613" s="362"/>
      <c r="CH613" s="362"/>
      <c r="CI613" s="362"/>
      <c r="CJ613" s="362"/>
      <c r="CK613" s="362"/>
      <c r="CL613" s="362"/>
      <c r="CM613" s="362"/>
      <c r="CN613" s="362"/>
      <c r="CO613" s="362"/>
      <c r="CP613" s="362"/>
      <c r="CQ613" s="362"/>
      <c r="CR613" s="362"/>
      <c r="CS613" s="362"/>
      <c r="CT613" s="362"/>
      <c r="CU613" s="362"/>
      <c r="CV613" s="362"/>
      <c r="CW613" s="362"/>
      <c r="CX613" s="362"/>
      <c r="CY613" s="362"/>
      <c r="CZ613" s="362"/>
    </row>
    <row r="614" s="366" customFormat="true" ht="25.15" customHeight="true" x14ac:dyDescent="0.2">
      <c r="C614" s="799"/>
      <c r="D614" s="800"/>
      <c r="E614" s="191"/>
      <c r="F614" s="191"/>
      <c r="G614" s="191"/>
      <c r="H614" s="799"/>
      <c r="I614" s="800"/>
      <c r="J614" s="191"/>
      <c r="K614" s="191"/>
      <c r="L614" s="191"/>
      <c r="M614" s="799"/>
      <c r="N614" s="800"/>
      <c r="O614" s="191"/>
      <c r="P614" s="191"/>
      <c r="Q614" s="191"/>
      <c r="AJ614" s="359"/>
      <c r="AK614" s="359"/>
      <c r="AL614" s="359"/>
      <c r="AM614" s="359"/>
      <c r="AN614" s="359"/>
      <c r="AO614" s="359"/>
      <c r="AP614" s="359"/>
      <c r="AQ614" s="359"/>
      <c r="AR614" s="359"/>
      <c r="AS614" s="359"/>
      <c r="AT614" s="359"/>
      <c r="AU614" s="359"/>
      <c r="AV614" s="359"/>
      <c r="AW614" s="359"/>
      <c r="AX614" s="359"/>
      <c r="AY614" s="359"/>
      <c r="AZ614" s="359"/>
      <c r="BA614" s="362"/>
      <c r="BB614" s="439"/>
      <c r="BC614" s="362"/>
      <c r="BD614" s="362"/>
      <c r="BE614" s="362"/>
      <c r="BF614" s="362"/>
      <c r="BG614" s="362"/>
      <c r="BH614" s="362"/>
      <c r="BI614" s="362"/>
      <c r="BJ614" s="362"/>
      <c r="BK614" s="362"/>
      <c r="BL614" s="362"/>
      <c r="BM614" s="362"/>
      <c r="BN614" s="362"/>
      <c r="BO614" s="362"/>
      <c r="BP614" s="362"/>
      <c r="BQ614" s="362"/>
      <c r="BR614" s="362"/>
      <c r="BS614" s="362"/>
      <c r="BT614" s="362"/>
      <c r="BU614" s="362"/>
      <c r="BV614" s="362"/>
      <c r="BW614" s="362"/>
      <c r="BX614" s="362"/>
      <c r="BY614" s="362"/>
      <c r="BZ614" s="362"/>
      <c r="CA614" s="362"/>
      <c r="CB614" s="362"/>
      <c r="CC614" s="362"/>
      <c r="CD614" s="362"/>
      <c r="CE614" s="362"/>
      <c r="CF614" s="362"/>
      <c r="CG614" s="362"/>
      <c r="CH614" s="362"/>
      <c r="CI614" s="362"/>
      <c r="CJ614" s="362"/>
      <c r="CK614" s="362"/>
      <c r="CL614" s="362"/>
      <c r="CM614" s="362"/>
      <c r="CN614" s="362"/>
      <c r="CO614" s="362"/>
      <c r="CP614" s="362"/>
      <c r="CQ614" s="362"/>
      <c r="CR614" s="362"/>
      <c r="CS614" s="362"/>
      <c r="CT614" s="362"/>
      <c r="CU614" s="362"/>
      <c r="CV614" s="362"/>
      <c r="CW614" s="362"/>
      <c r="CX614" s="362"/>
      <c r="CY614" s="362"/>
      <c r="CZ614" s="362"/>
    </row>
    <row r="615" s="366" customFormat="true" ht="25.15" customHeight="true" x14ac:dyDescent="0.2">
      <c r="C615" s="799"/>
      <c r="D615" s="800"/>
      <c r="E615" s="191"/>
      <c r="F615" s="191"/>
      <c r="G615" s="191"/>
      <c r="H615" s="799"/>
      <c r="I615" s="800"/>
      <c r="J615" s="191"/>
      <c r="K615" s="191"/>
      <c r="L615" s="191"/>
      <c r="M615" s="799"/>
      <c r="N615" s="800"/>
      <c r="O615" s="191"/>
      <c r="P615" s="191"/>
      <c r="Q615" s="191"/>
      <c r="AJ615" s="359"/>
      <c r="AK615" s="359"/>
      <c r="AL615" s="359"/>
      <c r="AM615" s="359"/>
      <c r="AN615" s="359"/>
      <c r="AO615" s="359"/>
      <c r="AP615" s="359"/>
      <c r="AQ615" s="359"/>
      <c r="AR615" s="359"/>
      <c r="AS615" s="359"/>
      <c r="AT615" s="359"/>
      <c r="AU615" s="359"/>
      <c r="AV615" s="359"/>
      <c r="AW615" s="359"/>
      <c r="AX615" s="359"/>
      <c r="AY615" s="359"/>
      <c r="AZ615" s="359"/>
      <c r="BA615" s="362"/>
      <c r="BB615" s="439"/>
      <c r="BC615" s="362"/>
      <c r="BD615" s="362"/>
      <c r="BE615" s="362"/>
      <c r="BF615" s="362"/>
      <c r="BG615" s="362"/>
      <c r="BH615" s="362"/>
      <c r="BI615" s="362"/>
      <c r="BJ615" s="362"/>
      <c r="BK615" s="362"/>
      <c r="BL615" s="362"/>
      <c r="BM615" s="362"/>
      <c r="BN615" s="362"/>
      <c r="BO615" s="362"/>
      <c r="BP615" s="362"/>
      <c r="BQ615" s="362"/>
      <c r="BR615" s="362"/>
      <c r="BS615" s="362"/>
      <c r="BT615" s="362"/>
      <c r="BU615" s="362"/>
      <c r="BV615" s="362"/>
      <c r="BW615" s="362"/>
      <c r="BX615" s="362"/>
      <c r="BY615" s="362"/>
      <c r="BZ615" s="362"/>
      <c r="CA615" s="362"/>
      <c r="CB615" s="362"/>
      <c r="CC615" s="362"/>
      <c r="CD615" s="362"/>
      <c r="CE615" s="362"/>
      <c r="CF615" s="362"/>
      <c r="CG615" s="362"/>
      <c r="CH615" s="362"/>
      <c r="CI615" s="362"/>
      <c r="CJ615" s="362"/>
      <c r="CK615" s="362"/>
      <c r="CL615" s="362"/>
      <c r="CM615" s="362"/>
      <c r="CN615" s="362"/>
      <c r="CO615" s="362"/>
      <c r="CP615" s="362"/>
      <c r="CQ615" s="362"/>
      <c r="CR615" s="362"/>
      <c r="CS615" s="362"/>
      <c r="CT615" s="362"/>
      <c r="CU615" s="362"/>
      <c r="CV615" s="362"/>
      <c r="CW615" s="362"/>
      <c r="CX615" s="362"/>
      <c r="CY615" s="362"/>
      <c r="CZ615" s="362"/>
    </row>
    <row r="616" s="366" customFormat="true" ht="25.15" customHeight="true" x14ac:dyDescent="0.2">
      <c r="C616" s="799"/>
      <c r="D616" s="800"/>
      <c r="E616" s="191"/>
      <c r="F616" s="191"/>
      <c r="G616" s="191"/>
      <c r="H616" s="799"/>
      <c r="I616" s="800"/>
      <c r="J616" s="191"/>
      <c r="K616" s="191"/>
      <c r="L616" s="191"/>
      <c r="M616" s="799"/>
      <c r="N616" s="800"/>
      <c r="O616" s="191"/>
      <c r="P616" s="191"/>
      <c r="Q616" s="191"/>
      <c r="AJ616" s="359"/>
      <c r="AK616" s="359"/>
      <c r="AL616" s="359"/>
      <c r="AM616" s="359"/>
      <c r="AN616" s="359"/>
      <c r="AO616" s="359"/>
      <c r="AP616" s="359"/>
      <c r="AQ616" s="359"/>
      <c r="AR616" s="359"/>
      <c r="AS616" s="359"/>
      <c r="AT616" s="359"/>
      <c r="AU616" s="359"/>
      <c r="AV616" s="359"/>
      <c r="AW616" s="359"/>
      <c r="AX616" s="359"/>
      <c r="AY616" s="359"/>
      <c r="AZ616" s="359"/>
      <c r="BA616" s="362"/>
      <c r="BB616" s="439"/>
      <c r="BC616" s="362"/>
      <c r="BD616" s="362"/>
      <c r="BE616" s="362"/>
      <c r="BF616" s="362"/>
      <c r="BG616" s="362"/>
      <c r="BH616" s="362"/>
      <c r="BI616" s="362"/>
      <c r="BJ616" s="362"/>
      <c r="BK616" s="362"/>
      <c r="BL616" s="362"/>
      <c r="BM616" s="362"/>
      <c r="BN616" s="362"/>
      <c r="BO616" s="362"/>
      <c r="BP616" s="362"/>
      <c r="BQ616" s="362"/>
      <c r="BR616" s="362"/>
      <c r="BS616" s="362"/>
      <c r="BT616" s="362"/>
      <c r="BU616" s="362"/>
      <c r="BV616" s="362"/>
      <c r="BW616" s="362"/>
      <c r="BX616" s="362"/>
      <c r="BY616" s="362"/>
      <c r="BZ616" s="362"/>
      <c r="CA616" s="362"/>
      <c r="CB616" s="362"/>
      <c r="CC616" s="362"/>
      <c r="CD616" s="362"/>
      <c r="CE616" s="362"/>
      <c r="CF616" s="362"/>
      <c r="CG616" s="362"/>
      <c r="CH616" s="362"/>
      <c r="CI616" s="362"/>
      <c r="CJ616" s="362"/>
      <c r="CK616" s="362"/>
      <c r="CL616" s="362"/>
      <c r="CM616" s="362"/>
      <c r="CN616" s="362"/>
      <c r="CO616" s="362"/>
      <c r="CP616" s="362"/>
      <c r="CQ616" s="362"/>
      <c r="CR616" s="362"/>
      <c r="CS616" s="362"/>
      <c r="CT616" s="362"/>
      <c r="CU616" s="362"/>
      <c r="CV616" s="362"/>
      <c r="CW616" s="362"/>
      <c r="CX616" s="362"/>
      <c r="CY616" s="362"/>
      <c r="CZ616" s="362"/>
    </row>
    <row r="617" s="366" customFormat="true" ht="25.15" customHeight="true" x14ac:dyDescent="0.2">
      <c r="C617" s="799"/>
      <c r="D617" s="800"/>
      <c r="E617" s="191"/>
      <c r="F617" s="191"/>
      <c r="G617" s="191"/>
      <c r="H617" s="799"/>
      <c r="I617" s="800"/>
      <c r="J617" s="191"/>
      <c r="K617" s="191"/>
      <c r="L617" s="191"/>
      <c r="M617" s="799"/>
      <c r="N617" s="800"/>
      <c r="O617" s="191"/>
      <c r="P617" s="191"/>
      <c r="Q617" s="191"/>
      <c r="AJ617" s="359"/>
      <c r="AK617" s="359"/>
      <c r="AL617" s="359"/>
      <c r="AM617" s="359"/>
      <c r="AN617" s="359"/>
      <c r="AO617" s="359"/>
      <c r="AP617" s="359"/>
      <c r="AQ617" s="359"/>
      <c r="AR617" s="359"/>
      <c r="AS617" s="359"/>
      <c r="AT617" s="359"/>
      <c r="AU617" s="359"/>
      <c r="AV617" s="359"/>
      <c r="AW617" s="359"/>
      <c r="AX617" s="359"/>
      <c r="AY617" s="359"/>
      <c r="AZ617" s="359"/>
      <c r="BA617" s="362"/>
      <c r="BB617" s="439"/>
      <c r="BC617" s="362"/>
      <c r="BD617" s="362"/>
      <c r="BE617" s="362"/>
      <c r="BF617" s="362"/>
      <c r="BG617" s="362"/>
      <c r="BH617" s="362"/>
      <c r="BI617" s="362"/>
      <c r="BJ617" s="362"/>
      <c r="BK617" s="362"/>
      <c r="BL617" s="362"/>
      <c r="BM617" s="362"/>
      <c r="BN617" s="362"/>
      <c r="BO617" s="362"/>
      <c r="BP617" s="362"/>
      <c r="BQ617" s="362"/>
      <c r="BR617" s="362"/>
      <c r="BS617" s="362"/>
      <c r="BT617" s="362"/>
      <c r="BU617" s="362"/>
      <c r="BV617" s="362"/>
      <c r="BW617" s="362"/>
      <c r="BX617" s="362"/>
      <c r="BY617" s="362"/>
      <c r="BZ617" s="362"/>
      <c r="CA617" s="362"/>
      <c r="CB617" s="362"/>
      <c r="CC617" s="362"/>
      <c r="CD617" s="362"/>
      <c r="CE617" s="362"/>
      <c r="CF617" s="362"/>
      <c r="CG617" s="362"/>
      <c r="CH617" s="362"/>
      <c r="CI617" s="362"/>
      <c r="CJ617" s="362"/>
      <c r="CK617" s="362"/>
      <c r="CL617" s="362"/>
      <c r="CM617" s="362"/>
      <c r="CN617" s="362"/>
      <c r="CO617" s="362"/>
      <c r="CP617" s="362"/>
      <c r="CQ617" s="362"/>
      <c r="CR617" s="362"/>
      <c r="CS617" s="362"/>
      <c r="CT617" s="362"/>
      <c r="CU617" s="362"/>
      <c r="CV617" s="362"/>
      <c r="CW617" s="362"/>
      <c r="CX617" s="362"/>
      <c r="CY617" s="362"/>
      <c r="CZ617" s="362"/>
    </row>
    <row r="618" s="366" customFormat="true" ht="25.15" customHeight="true" x14ac:dyDescent="0.2">
      <c r="C618" s="799"/>
      <c r="D618" s="800"/>
      <c r="E618" s="191"/>
      <c r="F618" s="191"/>
      <c r="G618" s="191"/>
      <c r="H618" s="799"/>
      <c r="I618" s="800"/>
      <c r="J618" s="191"/>
      <c r="K618" s="191"/>
      <c r="L618" s="191"/>
      <c r="M618" s="799"/>
      <c r="N618" s="800"/>
      <c r="O618" s="191"/>
      <c r="P618" s="191"/>
      <c r="Q618" s="191"/>
      <c r="AJ618" s="359"/>
      <c r="AK618" s="359"/>
      <c r="AL618" s="359"/>
      <c r="AM618" s="359"/>
      <c r="AN618" s="359"/>
      <c r="AO618" s="359"/>
      <c r="AP618" s="359"/>
      <c r="AQ618" s="359"/>
      <c r="AR618" s="359"/>
      <c r="AS618" s="359"/>
      <c r="AT618" s="359"/>
      <c r="AU618" s="359"/>
      <c r="AV618" s="359"/>
      <c r="AW618" s="359"/>
      <c r="AX618" s="359"/>
      <c r="AY618" s="359"/>
      <c r="AZ618" s="359"/>
      <c r="BA618" s="362"/>
      <c r="BB618" s="439"/>
      <c r="BC618" s="362"/>
      <c r="BD618" s="362"/>
      <c r="BE618" s="362"/>
      <c r="BF618" s="362"/>
      <c r="BG618" s="362"/>
      <c r="BH618" s="362"/>
      <c r="BI618" s="362"/>
      <c r="BJ618" s="362"/>
      <c r="BK618" s="362"/>
      <c r="BL618" s="362"/>
      <c r="BM618" s="362"/>
      <c r="BN618" s="362"/>
      <c r="BO618" s="362"/>
      <c r="BP618" s="362"/>
      <c r="BQ618" s="362"/>
      <c r="BR618" s="362"/>
      <c r="BS618" s="362"/>
      <c r="BT618" s="362"/>
      <c r="BU618" s="362"/>
      <c r="BV618" s="362"/>
      <c r="BW618" s="362"/>
      <c r="BX618" s="362"/>
      <c r="BY618" s="362"/>
      <c r="BZ618" s="362"/>
      <c r="CA618" s="362"/>
      <c r="CB618" s="362"/>
      <c r="CC618" s="362"/>
      <c r="CD618" s="362"/>
      <c r="CE618" s="362"/>
      <c r="CF618" s="362"/>
      <c r="CG618" s="362"/>
      <c r="CH618" s="362"/>
      <c r="CI618" s="362"/>
      <c r="CJ618" s="362"/>
      <c r="CK618" s="362"/>
      <c r="CL618" s="362"/>
      <c r="CM618" s="362"/>
      <c r="CN618" s="362"/>
      <c r="CO618" s="362"/>
      <c r="CP618" s="362"/>
      <c r="CQ618" s="362"/>
      <c r="CR618" s="362"/>
      <c r="CS618" s="362"/>
      <c r="CT618" s="362"/>
      <c r="CU618" s="362"/>
      <c r="CV618" s="362"/>
      <c r="CW618" s="362"/>
      <c r="CX618" s="362"/>
      <c r="CY618" s="362"/>
      <c r="CZ618" s="362"/>
    </row>
    <row r="619" s="366" customFormat="true" ht="25.15" customHeight="true" x14ac:dyDescent="0.2">
      <c r="C619" s="799"/>
      <c r="D619" s="800"/>
      <c r="E619" s="191"/>
      <c r="F619" s="191"/>
      <c r="G619" s="191"/>
      <c r="H619" s="799"/>
      <c r="I619" s="800"/>
      <c r="J619" s="191"/>
      <c r="K619" s="191"/>
      <c r="L619" s="191"/>
      <c r="M619" s="799"/>
      <c r="N619" s="800"/>
      <c r="O619" s="191"/>
      <c r="P619" s="191"/>
      <c r="Q619" s="191"/>
      <c r="AJ619" s="359"/>
      <c r="AK619" s="359"/>
      <c r="AL619" s="359"/>
      <c r="AM619" s="359"/>
      <c r="AN619" s="359"/>
      <c r="AO619" s="359"/>
      <c r="AP619" s="359"/>
      <c r="AQ619" s="359"/>
      <c r="AR619" s="359"/>
      <c r="AS619" s="359"/>
      <c r="AT619" s="359"/>
      <c r="AU619" s="359"/>
      <c r="AV619" s="359"/>
      <c r="AW619" s="359"/>
      <c r="AX619" s="359"/>
      <c r="AY619" s="359"/>
      <c r="AZ619" s="359"/>
      <c r="BA619" s="362"/>
      <c r="BB619" s="439"/>
      <c r="BC619" s="362"/>
      <c r="BD619" s="362"/>
      <c r="BE619" s="362"/>
      <c r="BF619" s="362"/>
      <c r="BG619" s="362"/>
      <c r="BH619" s="362"/>
      <c r="BI619" s="362"/>
      <c r="BJ619" s="362"/>
      <c r="BK619" s="362"/>
      <c r="BL619" s="362"/>
      <c r="BM619" s="362"/>
      <c r="BN619" s="362"/>
      <c r="BO619" s="362"/>
      <c r="BP619" s="362"/>
      <c r="BQ619" s="362"/>
      <c r="BR619" s="362"/>
      <c r="BS619" s="362"/>
      <c r="BT619" s="362"/>
      <c r="BU619" s="362"/>
      <c r="BV619" s="362"/>
      <c r="BW619" s="362"/>
      <c r="BX619" s="362"/>
      <c r="BY619" s="362"/>
      <c r="BZ619" s="362"/>
      <c r="CA619" s="362"/>
      <c r="CB619" s="362"/>
      <c r="CC619" s="362"/>
      <c r="CD619" s="362"/>
      <c r="CE619" s="362"/>
      <c r="CF619" s="362"/>
      <c r="CG619" s="362"/>
      <c r="CH619" s="362"/>
      <c r="CI619" s="362"/>
      <c r="CJ619" s="362"/>
      <c r="CK619" s="362"/>
      <c r="CL619" s="362"/>
      <c r="CM619" s="362"/>
      <c r="CN619" s="362"/>
      <c r="CO619" s="362"/>
      <c r="CP619" s="362"/>
      <c r="CQ619" s="362"/>
      <c r="CR619" s="362"/>
      <c r="CS619" s="362"/>
      <c r="CT619" s="362"/>
      <c r="CU619" s="362"/>
      <c r="CV619" s="362"/>
      <c r="CW619" s="362"/>
      <c r="CX619" s="362"/>
      <c r="CY619" s="362"/>
      <c r="CZ619" s="362"/>
    </row>
    <row r="620" s="366" customFormat="true" ht="25.15" customHeight="true" x14ac:dyDescent="0.2">
      <c r="C620" s="799"/>
      <c r="D620" s="800"/>
      <c r="E620" s="191"/>
      <c r="F620" s="191"/>
      <c r="G620" s="191"/>
      <c r="H620" s="799"/>
      <c r="I620" s="800"/>
      <c r="J620" s="191"/>
      <c r="K620" s="191"/>
      <c r="L620" s="191"/>
      <c r="M620" s="799"/>
      <c r="N620" s="800"/>
      <c r="O620" s="191"/>
      <c r="P620" s="191"/>
      <c r="Q620" s="191"/>
      <c r="AJ620" s="359"/>
      <c r="AK620" s="359"/>
      <c r="AL620" s="359"/>
      <c r="AM620" s="359"/>
      <c r="AN620" s="359"/>
      <c r="AO620" s="359"/>
      <c r="AP620" s="359"/>
      <c r="AQ620" s="359"/>
      <c r="AR620" s="359"/>
      <c r="AS620" s="359"/>
      <c r="AT620" s="359"/>
      <c r="AU620" s="359"/>
      <c r="AV620" s="359"/>
      <c r="AW620" s="359"/>
      <c r="AX620" s="359"/>
      <c r="AY620" s="359"/>
      <c r="AZ620" s="359"/>
      <c r="BA620" s="362"/>
      <c r="BB620" s="439"/>
      <c r="BC620" s="362"/>
      <c r="BD620" s="362"/>
      <c r="BE620" s="362"/>
      <c r="BF620" s="362"/>
      <c r="BG620" s="362"/>
      <c r="BH620" s="362"/>
      <c r="BI620" s="362"/>
      <c r="BJ620" s="362"/>
      <c r="BK620" s="362"/>
      <c r="BL620" s="362"/>
      <c r="BM620" s="362"/>
      <c r="BN620" s="362"/>
      <c r="BO620" s="362"/>
      <c r="BP620" s="362"/>
      <c r="BQ620" s="362"/>
      <c r="BR620" s="362"/>
      <c r="BS620" s="362"/>
      <c r="BT620" s="362"/>
      <c r="BU620" s="362"/>
      <c r="BV620" s="362"/>
      <c r="BW620" s="362"/>
      <c r="BX620" s="362"/>
      <c r="BY620" s="362"/>
      <c r="BZ620" s="362"/>
      <c r="CA620" s="362"/>
      <c r="CB620" s="362"/>
      <c r="CC620" s="362"/>
      <c r="CD620" s="362"/>
      <c r="CE620" s="362"/>
      <c r="CF620" s="362"/>
      <c r="CG620" s="362"/>
      <c r="CH620" s="362"/>
      <c r="CI620" s="362"/>
      <c r="CJ620" s="362"/>
      <c r="CK620" s="362"/>
      <c r="CL620" s="362"/>
      <c r="CM620" s="362"/>
      <c r="CN620" s="362"/>
      <c r="CO620" s="362"/>
      <c r="CP620" s="362"/>
      <c r="CQ620" s="362"/>
      <c r="CR620" s="362"/>
      <c r="CS620" s="362"/>
      <c r="CT620" s="362"/>
      <c r="CU620" s="362"/>
      <c r="CV620" s="362"/>
      <c r="CW620" s="362"/>
      <c r="CX620" s="362"/>
      <c r="CY620" s="362"/>
      <c r="CZ620" s="362"/>
    </row>
    <row r="621" s="366" customFormat="true" ht="25.15" customHeight="true" x14ac:dyDescent="0.2">
      <c r="C621" s="799"/>
      <c r="D621" s="800"/>
      <c r="E621" s="191"/>
      <c r="F621" s="191"/>
      <c r="G621" s="191"/>
      <c r="H621" s="799"/>
      <c r="I621" s="800"/>
      <c r="J621" s="191"/>
      <c r="K621" s="191"/>
      <c r="L621" s="191"/>
      <c r="M621" s="799"/>
      <c r="N621" s="800"/>
      <c r="O621" s="191"/>
      <c r="P621" s="191"/>
      <c r="Q621" s="191"/>
      <c r="AJ621" s="359"/>
      <c r="AK621" s="359"/>
      <c r="AL621" s="359"/>
      <c r="AM621" s="359"/>
      <c r="AN621" s="359"/>
      <c r="AO621" s="359"/>
      <c r="AP621" s="359"/>
      <c r="AQ621" s="359"/>
      <c r="AR621" s="359"/>
      <c r="AS621" s="359"/>
      <c r="AT621" s="359"/>
      <c r="AU621" s="359"/>
      <c r="AV621" s="359"/>
      <c r="AW621" s="359"/>
      <c r="AX621" s="359"/>
      <c r="AY621" s="359"/>
      <c r="AZ621" s="359"/>
      <c r="BA621" s="362"/>
      <c r="BB621" s="439"/>
      <c r="BC621" s="362"/>
      <c r="BD621" s="362"/>
      <c r="BE621" s="362"/>
      <c r="BF621" s="362"/>
      <c r="BG621" s="362"/>
      <c r="BH621" s="362"/>
      <c r="BI621" s="362"/>
      <c r="BJ621" s="362"/>
      <c r="BK621" s="362"/>
      <c r="BL621" s="362"/>
      <c r="BM621" s="362"/>
      <c r="BN621" s="362"/>
      <c r="BO621" s="362"/>
      <c r="BP621" s="362"/>
      <c r="BQ621" s="362"/>
      <c r="BR621" s="362"/>
      <c r="BS621" s="362"/>
      <c r="BT621" s="362"/>
      <c r="BU621" s="362"/>
      <c r="BV621" s="362"/>
      <c r="BW621" s="362"/>
      <c r="BX621" s="362"/>
      <c r="BY621" s="362"/>
      <c r="BZ621" s="362"/>
      <c r="CA621" s="362"/>
      <c r="CB621" s="362"/>
      <c r="CC621" s="362"/>
      <c r="CD621" s="362"/>
      <c r="CE621" s="362"/>
      <c r="CF621" s="362"/>
      <c r="CG621" s="362"/>
      <c r="CH621" s="362"/>
      <c r="CI621" s="362"/>
      <c r="CJ621" s="362"/>
      <c r="CK621" s="362"/>
      <c r="CL621" s="362"/>
      <c r="CM621" s="362"/>
      <c r="CN621" s="362"/>
      <c r="CO621" s="362"/>
      <c r="CP621" s="362"/>
      <c r="CQ621" s="362"/>
      <c r="CR621" s="362"/>
      <c r="CS621" s="362"/>
      <c r="CT621" s="362"/>
      <c r="CU621" s="362"/>
      <c r="CV621" s="362"/>
      <c r="CW621" s="362"/>
      <c r="CX621" s="362"/>
      <c r="CY621" s="362"/>
      <c r="CZ621" s="362"/>
    </row>
    <row r="622" s="366" customFormat="true" ht="25.15" customHeight="true" x14ac:dyDescent="0.2">
      <c r="C622" s="799"/>
      <c r="D622" s="800"/>
      <c r="E622" s="191"/>
      <c r="F622" s="191"/>
      <c r="G622" s="191"/>
      <c r="H622" s="799"/>
      <c r="I622" s="800"/>
      <c r="J622" s="191"/>
      <c r="K622" s="191"/>
      <c r="L622" s="191"/>
      <c r="M622" s="799"/>
      <c r="N622" s="800"/>
      <c r="O622" s="191"/>
      <c r="P622" s="191"/>
      <c r="Q622" s="191"/>
      <c r="AJ622" s="359"/>
      <c r="AK622" s="359"/>
      <c r="AL622" s="359"/>
      <c r="AM622" s="359"/>
      <c r="AN622" s="359"/>
      <c r="AO622" s="359"/>
      <c r="AP622" s="359"/>
      <c r="AQ622" s="359"/>
      <c r="AR622" s="359"/>
      <c r="AS622" s="359"/>
      <c r="AT622" s="359"/>
      <c r="AU622" s="359"/>
      <c r="AV622" s="359"/>
      <c r="AW622" s="359"/>
      <c r="AX622" s="359"/>
      <c r="AY622" s="359"/>
      <c r="AZ622" s="359"/>
      <c r="BA622" s="362"/>
      <c r="BB622" s="439"/>
      <c r="BC622" s="362"/>
      <c r="BD622" s="362"/>
      <c r="BE622" s="362"/>
      <c r="BF622" s="362"/>
      <c r="BG622" s="362"/>
      <c r="BH622" s="362"/>
      <c r="BI622" s="362"/>
      <c r="BJ622" s="362"/>
      <c r="BK622" s="362"/>
      <c r="BL622" s="362"/>
      <c r="BM622" s="362"/>
      <c r="BN622" s="362"/>
      <c r="BO622" s="362"/>
      <c r="BP622" s="362"/>
      <c r="BQ622" s="362"/>
      <c r="BR622" s="362"/>
      <c r="BS622" s="362"/>
      <c r="BT622" s="362"/>
      <c r="BU622" s="362"/>
      <c r="BV622" s="362"/>
      <c r="BW622" s="362"/>
      <c r="BX622" s="362"/>
      <c r="BY622" s="362"/>
      <c r="BZ622" s="362"/>
      <c r="CA622" s="362"/>
      <c r="CB622" s="362"/>
      <c r="CC622" s="362"/>
      <c r="CD622" s="362"/>
      <c r="CE622" s="362"/>
      <c r="CF622" s="362"/>
      <c r="CG622" s="362"/>
      <c r="CH622" s="362"/>
      <c r="CI622" s="362"/>
      <c r="CJ622" s="362"/>
      <c r="CK622" s="362"/>
      <c r="CL622" s="362"/>
      <c r="CM622" s="362"/>
      <c r="CN622" s="362"/>
      <c r="CO622" s="362"/>
      <c r="CP622" s="362"/>
      <c r="CQ622" s="362"/>
      <c r="CR622" s="362"/>
      <c r="CS622" s="362"/>
      <c r="CT622" s="362"/>
      <c r="CU622" s="362"/>
      <c r="CV622" s="362"/>
      <c r="CW622" s="362"/>
      <c r="CX622" s="362"/>
      <c r="CY622" s="362"/>
      <c r="CZ622" s="362"/>
    </row>
    <row r="623" s="366" customFormat="true" ht="25.15" customHeight="true" x14ac:dyDescent="0.2">
      <c r="C623" s="799"/>
      <c r="D623" s="800"/>
      <c r="E623" s="191"/>
      <c r="F623" s="191"/>
      <c r="G623" s="191"/>
      <c r="H623" s="799"/>
      <c r="I623" s="800"/>
      <c r="J623" s="191"/>
      <c r="K623" s="191"/>
      <c r="L623" s="191"/>
      <c r="M623" s="799"/>
      <c r="N623" s="800"/>
      <c r="O623" s="191"/>
      <c r="P623" s="191"/>
      <c r="Q623" s="191"/>
      <c r="AJ623" s="359"/>
      <c r="AK623" s="359"/>
      <c r="AL623" s="359"/>
      <c r="AM623" s="359"/>
      <c r="AN623" s="359"/>
      <c r="AO623" s="359"/>
      <c r="AP623" s="359"/>
      <c r="AQ623" s="359"/>
      <c r="AR623" s="359"/>
      <c r="AS623" s="359"/>
      <c r="AT623" s="359"/>
      <c r="AU623" s="359"/>
      <c r="AV623" s="359"/>
      <c r="AW623" s="359"/>
      <c r="AX623" s="359"/>
      <c r="AY623" s="359"/>
      <c r="AZ623" s="359"/>
      <c r="BA623" s="362"/>
      <c r="BB623" s="439"/>
      <c r="BC623" s="362"/>
      <c r="BD623" s="362"/>
      <c r="BE623" s="362"/>
      <c r="BF623" s="362"/>
      <c r="BG623" s="362"/>
      <c r="BH623" s="362"/>
      <c r="BI623" s="362"/>
      <c r="BJ623" s="362"/>
      <c r="BK623" s="362"/>
      <c r="BL623" s="362"/>
      <c r="BM623" s="362"/>
      <c r="BN623" s="362"/>
      <c r="BO623" s="362"/>
      <c r="BP623" s="362"/>
      <c r="BQ623" s="362"/>
      <c r="BR623" s="362"/>
      <c r="BS623" s="362"/>
      <c r="BT623" s="362"/>
      <c r="BU623" s="362"/>
      <c r="BV623" s="362"/>
      <c r="BW623" s="362"/>
      <c r="BX623" s="362"/>
      <c r="BY623" s="362"/>
      <c r="BZ623" s="362"/>
      <c r="CA623" s="362"/>
      <c r="CB623" s="362"/>
      <c r="CC623" s="362"/>
      <c r="CD623" s="362"/>
      <c r="CE623" s="362"/>
      <c r="CF623" s="362"/>
      <c r="CG623" s="362"/>
      <c r="CH623" s="362"/>
      <c r="CI623" s="362"/>
      <c r="CJ623" s="362"/>
      <c r="CK623" s="362"/>
      <c r="CL623" s="362"/>
      <c r="CM623" s="362"/>
      <c r="CN623" s="362"/>
      <c r="CO623" s="362"/>
      <c r="CP623" s="362"/>
      <c r="CQ623" s="362"/>
      <c r="CR623" s="362"/>
      <c r="CS623" s="362"/>
      <c r="CT623" s="362"/>
      <c r="CU623" s="362"/>
      <c r="CV623" s="362"/>
      <c r="CW623" s="362"/>
      <c r="CX623" s="362"/>
      <c r="CY623" s="362"/>
      <c r="CZ623" s="362"/>
    </row>
    <row r="624" s="366" customFormat="true" ht="25.15" customHeight="true" x14ac:dyDescent="0.2">
      <c r="C624" s="799"/>
      <c r="D624" s="800"/>
      <c r="E624" s="191"/>
      <c r="F624" s="191"/>
      <c r="G624" s="191"/>
      <c r="H624" s="799"/>
      <c r="I624" s="800"/>
      <c r="J624" s="191"/>
      <c r="K624" s="191"/>
      <c r="L624" s="191"/>
      <c r="M624" s="799"/>
      <c r="N624" s="800"/>
      <c r="O624" s="191"/>
      <c r="P624" s="191"/>
      <c r="Q624" s="191"/>
      <c r="AJ624" s="359"/>
      <c r="AK624" s="359"/>
      <c r="AL624" s="359"/>
      <c r="AM624" s="359"/>
      <c r="AN624" s="359"/>
      <c r="AO624" s="359"/>
      <c r="AP624" s="359"/>
      <c r="AQ624" s="359"/>
      <c r="AR624" s="359"/>
      <c r="AS624" s="359"/>
      <c r="AT624" s="359"/>
      <c r="AU624" s="359"/>
      <c r="AV624" s="359"/>
      <c r="AW624" s="359"/>
      <c r="AX624" s="359"/>
      <c r="AY624" s="359"/>
      <c r="AZ624" s="359"/>
      <c r="BA624" s="362"/>
      <c r="BB624" s="439"/>
      <c r="BC624" s="362"/>
      <c r="BD624" s="362"/>
      <c r="BE624" s="362"/>
      <c r="BF624" s="362"/>
      <c r="BG624" s="362"/>
      <c r="BH624" s="362"/>
      <c r="BI624" s="362"/>
      <c r="BJ624" s="362"/>
      <c r="BK624" s="362"/>
      <c r="BL624" s="362"/>
      <c r="BM624" s="362"/>
      <c r="BN624" s="362"/>
      <c r="BO624" s="362"/>
      <c r="BP624" s="362"/>
      <c r="BQ624" s="362"/>
      <c r="BR624" s="362"/>
      <c r="BS624" s="362"/>
      <c r="BT624" s="362"/>
      <c r="BU624" s="362"/>
      <c r="BV624" s="362"/>
      <c r="BW624" s="362"/>
      <c r="BX624" s="362"/>
      <c r="BY624" s="362"/>
      <c r="BZ624" s="362"/>
      <c r="CA624" s="362"/>
      <c r="CB624" s="362"/>
      <c r="CC624" s="362"/>
      <c r="CD624" s="362"/>
      <c r="CE624" s="362"/>
      <c r="CF624" s="362"/>
      <c r="CG624" s="362"/>
      <c r="CH624" s="362"/>
      <c r="CI624" s="362"/>
      <c r="CJ624" s="362"/>
      <c r="CK624" s="362"/>
      <c r="CL624" s="362"/>
      <c r="CM624" s="362"/>
      <c r="CN624" s="362"/>
      <c r="CO624" s="362"/>
      <c r="CP624" s="362"/>
      <c r="CQ624" s="362"/>
      <c r="CR624" s="362"/>
      <c r="CS624" s="362"/>
      <c r="CT624" s="362"/>
      <c r="CU624" s="362"/>
      <c r="CV624" s="362"/>
      <c r="CW624" s="362"/>
      <c r="CX624" s="362"/>
      <c r="CY624" s="362"/>
      <c r="CZ624" s="362"/>
    </row>
    <row r="625" s="366" customFormat="true" ht="25.15" customHeight="true" x14ac:dyDescent="0.2">
      <c r="C625" s="799"/>
      <c r="D625" s="800"/>
      <c r="E625" s="191"/>
      <c r="F625" s="191"/>
      <c r="G625" s="191"/>
      <c r="H625" s="799"/>
      <c r="I625" s="800"/>
      <c r="J625" s="191"/>
      <c r="K625" s="191"/>
      <c r="L625" s="191"/>
      <c r="M625" s="799"/>
      <c r="N625" s="800"/>
      <c r="O625" s="191"/>
      <c r="P625" s="191"/>
      <c r="Q625" s="191"/>
      <c r="AJ625" s="359"/>
      <c r="AK625" s="359"/>
      <c r="AL625" s="359"/>
      <c r="AM625" s="359"/>
      <c r="AN625" s="359"/>
      <c r="AO625" s="359"/>
      <c r="AP625" s="359"/>
      <c r="AQ625" s="359"/>
      <c r="AR625" s="359"/>
      <c r="AS625" s="359"/>
      <c r="AT625" s="359"/>
      <c r="AU625" s="359"/>
      <c r="AV625" s="359"/>
      <c r="AW625" s="359"/>
      <c r="AX625" s="359"/>
      <c r="AY625" s="359"/>
      <c r="AZ625" s="359"/>
      <c r="BA625" s="362"/>
      <c r="BB625" s="439"/>
      <c r="BC625" s="362"/>
      <c r="BD625" s="362"/>
      <c r="BE625" s="362"/>
      <c r="BF625" s="362"/>
      <c r="BG625" s="362"/>
      <c r="BH625" s="362"/>
      <c r="BI625" s="362"/>
      <c r="BJ625" s="362"/>
      <c r="BK625" s="362"/>
      <c r="BL625" s="362"/>
      <c r="BM625" s="362"/>
      <c r="BN625" s="362"/>
      <c r="BO625" s="362"/>
      <c r="BP625" s="362"/>
      <c r="BQ625" s="362"/>
      <c r="BR625" s="362"/>
      <c r="BS625" s="362"/>
      <c r="BT625" s="362"/>
      <c r="BU625" s="362"/>
      <c r="BV625" s="362"/>
      <c r="BW625" s="362"/>
      <c r="BX625" s="362"/>
      <c r="BY625" s="362"/>
      <c r="BZ625" s="362"/>
      <c r="CA625" s="362"/>
      <c r="CB625" s="362"/>
      <c r="CC625" s="362"/>
      <c r="CD625" s="362"/>
      <c r="CE625" s="362"/>
      <c r="CF625" s="362"/>
      <c r="CG625" s="362"/>
      <c r="CH625" s="362"/>
      <c r="CI625" s="362"/>
      <c r="CJ625" s="362"/>
      <c r="CK625" s="362"/>
      <c r="CL625" s="362"/>
      <c r="CM625" s="362"/>
      <c r="CN625" s="362"/>
      <c r="CO625" s="362"/>
      <c r="CP625" s="362"/>
      <c r="CQ625" s="362"/>
      <c r="CR625" s="362"/>
      <c r="CS625" s="362"/>
      <c r="CT625" s="362"/>
      <c r="CU625" s="362"/>
      <c r="CV625" s="362"/>
      <c r="CW625" s="362"/>
      <c r="CX625" s="362"/>
      <c r="CY625" s="362"/>
      <c r="CZ625" s="362"/>
    </row>
    <row r="626" s="366" customFormat="true" ht="25.15" customHeight="true" x14ac:dyDescent="0.2">
      <c r="C626" s="799"/>
      <c r="D626" s="800"/>
      <c r="E626" s="191"/>
      <c r="F626" s="191"/>
      <c r="G626" s="191"/>
      <c r="H626" s="799"/>
      <c r="I626" s="800"/>
      <c r="J626" s="191"/>
      <c r="K626" s="191"/>
      <c r="L626" s="191"/>
      <c r="M626" s="799"/>
      <c r="N626" s="800"/>
      <c r="O626" s="191"/>
      <c r="P626" s="191"/>
      <c r="Q626" s="191"/>
      <c r="AJ626" s="359"/>
      <c r="AK626" s="359"/>
      <c r="AL626" s="359"/>
      <c r="AM626" s="359"/>
      <c r="AN626" s="359"/>
      <c r="AO626" s="359"/>
      <c r="AP626" s="359"/>
      <c r="AQ626" s="359"/>
      <c r="AR626" s="359"/>
      <c r="AS626" s="359"/>
      <c r="AT626" s="359"/>
      <c r="AU626" s="359"/>
      <c r="AV626" s="359"/>
      <c r="AW626" s="359"/>
      <c r="AX626" s="359"/>
      <c r="AY626" s="359"/>
      <c r="AZ626" s="359"/>
      <c r="BA626" s="362"/>
      <c r="BB626" s="439"/>
      <c r="BC626" s="362"/>
      <c r="BD626" s="362"/>
      <c r="BE626" s="362"/>
      <c r="BF626" s="362"/>
      <c r="BG626" s="362"/>
      <c r="BH626" s="362"/>
      <c r="BI626" s="362"/>
      <c r="BJ626" s="362"/>
      <c r="BK626" s="362"/>
      <c r="BL626" s="362"/>
      <c r="BM626" s="362"/>
      <c r="BN626" s="362"/>
      <c r="BO626" s="362"/>
      <c r="BP626" s="362"/>
      <c r="BQ626" s="362"/>
      <c r="BR626" s="362"/>
      <c r="BS626" s="362"/>
      <c r="BT626" s="362"/>
      <c r="BU626" s="362"/>
      <c r="BV626" s="362"/>
      <c r="BW626" s="362"/>
      <c r="BX626" s="362"/>
      <c r="BY626" s="362"/>
      <c r="BZ626" s="362"/>
      <c r="CA626" s="362"/>
      <c r="CB626" s="362"/>
      <c r="CC626" s="362"/>
      <c r="CD626" s="362"/>
      <c r="CE626" s="362"/>
      <c r="CF626" s="362"/>
      <c r="CG626" s="362"/>
      <c r="CH626" s="362"/>
      <c r="CI626" s="362"/>
      <c r="CJ626" s="362"/>
      <c r="CK626" s="362"/>
      <c r="CL626" s="362"/>
      <c r="CM626" s="362"/>
      <c r="CN626" s="362"/>
      <c r="CO626" s="362"/>
      <c r="CP626" s="362"/>
      <c r="CQ626" s="362"/>
      <c r="CR626" s="362"/>
      <c r="CS626" s="362"/>
      <c r="CT626" s="362"/>
      <c r="CU626" s="362"/>
      <c r="CV626" s="362"/>
      <c r="CW626" s="362"/>
      <c r="CX626" s="362"/>
      <c r="CY626" s="362"/>
      <c r="CZ626" s="362"/>
    </row>
    <row r="627" s="366" customFormat="true" ht="25.15" customHeight="true" x14ac:dyDescent="0.2">
      <c r="C627" s="799"/>
      <c r="D627" s="800"/>
      <c r="E627" s="191"/>
      <c r="F627" s="191"/>
      <c r="G627" s="191"/>
      <c r="H627" s="799"/>
      <c r="I627" s="800"/>
      <c r="J627" s="191"/>
      <c r="K627" s="191"/>
      <c r="L627" s="191"/>
      <c r="M627" s="799"/>
      <c r="N627" s="800"/>
      <c r="O627" s="191"/>
      <c r="P627" s="191"/>
      <c r="Q627" s="191"/>
      <c r="AJ627" s="359"/>
      <c r="AK627" s="359"/>
      <c r="AL627" s="359"/>
      <c r="AM627" s="359"/>
      <c r="AN627" s="359"/>
      <c r="AO627" s="359"/>
      <c r="AP627" s="359"/>
      <c r="AQ627" s="359"/>
      <c r="AR627" s="359"/>
      <c r="AS627" s="359"/>
      <c r="AT627" s="359"/>
      <c r="AU627" s="359"/>
      <c r="AV627" s="359"/>
      <c r="AW627" s="359"/>
      <c r="AX627" s="359"/>
      <c r="AY627" s="359"/>
      <c r="AZ627" s="359"/>
      <c r="BA627" s="362"/>
      <c r="BB627" s="439"/>
      <c r="BC627" s="362"/>
      <c r="BD627" s="362"/>
      <c r="BE627" s="362"/>
      <c r="BF627" s="362"/>
      <c r="BG627" s="362"/>
      <c r="BH627" s="362"/>
      <c r="BI627" s="362"/>
      <c r="BJ627" s="362"/>
      <c r="BK627" s="362"/>
      <c r="BL627" s="362"/>
      <c r="BM627" s="362"/>
      <c r="BN627" s="362"/>
      <c r="BO627" s="362"/>
      <c r="BP627" s="362"/>
      <c r="BQ627" s="362"/>
      <c r="BR627" s="362"/>
      <c r="BS627" s="362"/>
      <c r="BT627" s="362"/>
      <c r="BU627" s="362"/>
      <c r="BV627" s="362"/>
      <c r="BW627" s="362"/>
      <c r="BX627" s="362"/>
      <c r="BY627" s="362"/>
      <c r="BZ627" s="362"/>
      <c r="CA627" s="362"/>
      <c r="CB627" s="362"/>
      <c r="CC627" s="362"/>
      <c r="CD627" s="362"/>
      <c r="CE627" s="362"/>
      <c r="CF627" s="362"/>
      <c r="CG627" s="362"/>
      <c r="CH627" s="362"/>
      <c r="CI627" s="362"/>
      <c r="CJ627" s="362"/>
      <c r="CK627" s="362"/>
      <c r="CL627" s="362"/>
      <c r="CM627" s="362"/>
      <c r="CN627" s="362"/>
      <c r="CO627" s="362"/>
      <c r="CP627" s="362"/>
      <c r="CQ627" s="362"/>
      <c r="CR627" s="362"/>
      <c r="CS627" s="362"/>
      <c r="CT627" s="362"/>
      <c r="CU627" s="362"/>
      <c r="CV627" s="362"/>
      <c r="CW627" s="362"/>
      <c r="CX627" s="362"/>
      <c r="CY627" s="362"/>
      <c r="CZ627" s="362"/>
    </row>
    <row r="628" s="366" customFormat="true" ht="25.15" customHeight="true" x14ac:dyDescent="0.2">
      <c r="C628" s="799"/>
      <c r="D628" s="800"/>
      <c r="E628" s="191"/>
      <c r="F628" s="191"/>
      <c r="G628" s="191"/>
      <c r="H628" s="799"/>
      <c r="I628" s="800"/>
      <c r="J628" s="191"/>
      <c r="K628" s="191"/>
      <c r="L628" s="191"/>
      <c r="M628" s="799"/>
      <c r="N628" s="800"/>
      <c r="O628" s="191"/>
      <c r="P628" s="191"/>
      <c r="Q628" s="191"/>
      <c r="AJ628" s="359"/>
      <c r="AK628" s="359"/>
      <c r="AL628" s="359"/>
      <c r="AM628" s="359"/>
      <c r="AN628" s="359"/>
      <c r="AO628" s="359"/>
      <c r="AP628" s="359"/>
      <c r="AQ628" s="359"/>
      <c r="AR628" s="359"/>
      <c r="AS628" s="359"/>
      <c r="AT628" s="359"/>
      <c r="AU628" s="359"/>
      <c r="AV628" s="359"/>
      <c r="AW628" s="359"/>
      <c r="AX628" s="359"/>
      <c r="AY628" s="359"/>
      <c r="AZ628" s="359"/>
      <c r="BA628" s="362"/>
      <c r="BB628" s="439"/>
      <c r="BC628" s="362"/>
      <c r="BD628" s="362"/>
      <c r="BE628" s="362"/>
      <c r="BF628" s="362"/>
      <c r="BG628" s="362"/>
      <c r="BH628" s="362"/>
      <c r="BI628" s="362"/>
      <c r="BJ628" s="362"/>
      <c r="BK628" s="362"/>
      <c r="BL628" s="362"/>
      <c r="BM628" s="362"/>
      <c r="BN628" s="362"/>
      <c r="BO628" s="362"/>
      <c r="BP628" s="362"/>
      <c r="BQ628" s="362"/>
      <c r="BR628" s="362"/>
      <c r="BS628" s="362"/>
      <c r="BT628" s="362"/>
      <c r="BU628" s="362"/>
      <c r="BV628" s="362"/>
      <c r="BW628" s="362"/>
      <c r="BX628" s="362"/>
      <c r="BY628" s="362"/>
      <c r="BZ628" s="362"/>
      <c r="CA628" s="362"/>
      <c r="CB628" s="362"/>
      <c r="CC628" s="362"/>
      <c r="CD628" s="362"/>
      <c r="CE628" s="362"/>
      <c r="CF628" s="362"/>
      <c r="CG628" s="362"/>
      <c r="CH628" s="362"/>
      <c r="CI628" s="362"/>
      <c r="CJ628" s="362"/>
      <c r="CK628" s="362"/>
      <c r="CL628" s="362"/>
      <c r="CM628" s="362"/>
      <c r="CN628" s="362"/>
      <c r="CO628" s="362"/>
      <c r="CP628" s="362"/>
      <c r="CQ628" s="362"/>
      <c r="CR628" s="362"/>
      <c r="CS628" s="362"/>
      <c r="CT628" s="362"/>
      <c r="CU628" s="362"/>
      <c r="CV628" s="362"/>
      <c r="CW628" s="362"/>
      <c r="CX628" s="362"/>
      <c r="CY628" s="362"/>
      <c r="CZ628" s="362"/>
    </row>
    <row r="629" s="366" customFormat="true" ht="25.15" customHeight="true" x14ac:dyDescent="0.2">
      <c r="C629" s="799"/>
      <c r="D629" s="800"/>
      <c r="E629" s="191"/>
      <c r="F629" s="191"/>
      <c r="G629" s="191"/>
      <c r="H629" s="799"/>
      <c r="I629" s="800"/>
      <c r="J629" s="191"/>
      <c r="K629" s="191"/>
      <c r="L629" s="191"/>
      <c r="M629" s="799"/>
      <c r="N629" s="800"/>
      <c r="O629" s="191"/>
      <c r="P629" s="191"/>
      <c r="Q629" s="191"/>
      <c r="AJ629" s="359"/>
      <c r="AK629" s="359"/>
      <c r="AL629" s="359"/>
      <c r="AM629" s="359"/>
      <c r="AN629" s="359"/>
      <c r="AO629" s="359"/>
      <c r="AP629" s="359"/>
      <c r="AQ629" s="359"/>
      <c r="AR629" s="359"/>
      <c r="AS629" s="359"/>
      <c r="AT629" s="359"/>
      <c r="AU629" s="359"/>
      <c r="AV629" s="359"/>
      <c r="AW629" s="359"/>
      <c r="AX629" s="359"/>
      <c r="AY629" s="359"/>
      <c r="AZ629" s="359"/>
      <c r="BA629" s="362"/>
      <c r="BB629" s="439"/>
      <c r="BC629" s="362"/>
      <c r="BD629" s="362"/>
      <c r="BE629" s="362"/>
      <c r="BF629" s="362"/>
      <c r="BG629" s="362"/>
      <c r="BH629" s="362"/>
      <c r="BI629" s="362"/>
      <c r="BJ629" s="362"/>
      <c r="BK629" s="362"/>
      <c r="BL629" s="362"/>
      <c r="BM629" s="362"/>
      <c r="BN629" s="362"/>
      <c r="BO629" s="362"/>
      <c r="BP629" s="362"/>
      <c r="BQ629" s="362"/>
      <c r="BR629" s="362"/>
      <c r="BS629" s="362"/>
      <c r="BT629" s="362"/>
      <c r="BU629" s="362"/>
      <c r="BV629" s="362"/>
      <c r="BW629" s="362"/>
      <c r="BX629" s="362"/>
      <c r="BY629" s="362"/>
      <c r="BZ629" s="362"/>
      <c r="CA629" s="362"/>
      <c r="CB629" s="362"/>
      <c r="CC629" s="362"/>
      <c r="CD629" s="362"/>
      <c r="CE629" s="362"/>
      <c r="CF629" s="362"/>
      <c r="CG629" s="362"/>
      <c r="CH629" s="362"/>
      <c r="CI629" s="362"/>
      <c r="CJ629" s="362"/>
      <c r="CK629" s="362"/>
      <c r="CL629" s="362"/>
      <c r="CM629" s="362"/>
      <c r="CN629" s="362"/>
      <c r="CO629" s="362"/>
      <c r="CP629" s="362"/>
      <c r="CQ629" s="362"/>
      <c r="CR629" s="362"/>
      <c r="CS629" s="362"/>
      <c r="CT629" s="362"/>
      <c r="CU629" s="362"/>
      <c r="CV629" s="362"/>
      <c r="CW629" s="362"/>
      <c r="CX629" s="362"/>
      <c r="CY629" s="362"/>
      <c r="CZ629" s="362"/>
    </row>
    <row r="630" s="366" customFormat="true" ht="25.15" customHeight="true" x14ac:dyDescent="0.2">
      <c r="C630" s="799"/>
      <c r="D630" s="800"/>
      <c r="E630" s="191"/>
      <c r="F630" s="191"/>
      <c r="G630" s="191"/>
      <c r="H630" s="799"/>
      <c r="I630" s="800"/>
      <c r="J630" s="191"/>
      <c r="K630" s="191"/>
      <c r="L630" s="191"/>
      <c r="M630" s="799"/>
      <c r="N630" s="800"/>
      <c r="O630" s="191"/>
      <c r="P630" s="191"/>
      <c r="Q630" s="191"/>
      <c r="AJ630" s="359"/>
      <c r="AK630" s="359"/>
      <c r="AL630" s="359"/>
      <c r="AM630" s="359"/>
      <c r="AN630" s="359"/>
      <c r="AO630" s="359"/>
      <c r="AP630" s="359"/>
      <c r="AQ630" s="359"/>
      <c r="AR630" s="359"/>
      <c r="AS630" s="359"/>
      <c r="AT630" s="359"/>
      <c r="AU630" s="359"/>
      <c r="AV630" s="359"/>
      <c r="AW630" s="359"/>
      <c r="AX630" s="359"/>
      <c r="AY630" s="359"/>
      <c r="AZ630" s="359"/>
      <c r="BA630" s="362"/>
      <c r="BB630" s="439"/>
      <c r="BC630" s="362"/>
      <c r="BD630" s="362"/>
      <c r="BE630" s="362"/>
      <c r="BF630" s="362"/>
      <c r="BG630" s="362"/>
      <c r="BH630" s="362"/>
      <c r="BI630" s="362"/>
      <c r="BJ630" s="362"/>
      <c r="BK630" s="362"/>
      <c r="BL630" s="362"/>
      <c r="BM630" s="362"/>
      <c r="BN630" s="362"/>
      <c r="BO630" s="362"/>
      <c r="BP630" s="362"/>
      <c r="BQ630" s="362"/>
      <c r="BR630" s="362"/>
      <c r="BS630" s="362"/>
      <c r="BT630" s="362"/>
      <c r="BU630" s="362"/>
      <c r="BV630" s="362"/>
      <c r="BW630" s="362"/>
      <c r="BX630" s="362"/>
      <c r="BY630" s="362"/>
      <c r="BZ630" s="362"/>
      <c r="CA630" s="362"/>
      <c r="CB630" s="362"/>
      <c r="CC630" s="362"/>
      <c r="CD630" s="362"/>
      <c r="CE630" s="362"/>
      <c r="CF630" s="362"/>
      <c r="CG630" s="362"/>
      <c r="CH630" s="362"/>
      <c r="CI630" s="362"/>
      <c r="CJ630" s="362"/>
      <c r="CK630" s="362"/>
      <c r="CL630" s="362"/>
      <c r="CM630" s="362"/>
      <c r="CN630" s="362"/>
      <c r="CO630" s="362"/>
      <c r="CP630" s="362"/>
      <c r="CQ630" s="362"/>
      <c r="CR630" s="362"/>
      <c r="CS630" s="362"/>
      <c r="CT630" s="362"/>
      <c r="CU630" s="362"/>
      <c r="CV630" s="362"/>
      <c r="CW630" s="362"/>
      <c r="CX630" s="362"/>
      <c r="CY630" s="362"/>
      <c r="CZ630" s="362"/>
    </row>
    <row r="631" s="366" customFormat="true" ht="25.15" customHeight="true" x14ac:dyDescent="0.2">
      <c r="C631" s="799"/>
      <c r="D631" s="800"/>
      <c r="E631" s="191"/>
      <c r="F631" s="191"/>
      <c r="G631" s="191"/>
      <c r="H631" s="799"/>
      <c r="I631" s="800"/>
      <c r="J631" s="191"/>
      <c r="K631" s="191"/>
      <c r="L631" s="191"/>
      <c r="M631" s="799"/>
      <c r="N631" s="800"/>
      <c r="O631" s="191"/>
      <c r="P631" s="191"/>
      <c r="Q631" s="191"/>
      <c r="AJ631" s="359"/>
      <c r="AK631" s="359"/>
      <c r="AL631" s="359"/>
      <c r="AM631" s="359"/>
      <c r="AN631" s="359"/>
      <c r="AO631" s="359"/>
      <c r="AP631" s="359"/>
      <c r="AQ631" s="359"/>
      <c r="AR631" s="359"/>
      <c r="AS631" s="359"/>
      <c r="AT631" s="359"/>
      <c r="AU631" s="359"/>
      <c r="AV631" s="359"/>
      <c r="AW631" s="359"/>
      <c r="AX631" s="359"/>
      <c r="AY631" s="359"/>
      <c r="AZ631" s="359"/>
      <c r="BA631" s="362"/>
      <c r="BB631" s="439"/>
      <c r="BC631" s="362"/>
      <c r="BD631" s="362"/>
      <c r="BE631" s="362"/>
      <c r="BF631" s="362"/>
      <c r="BG631" s="362"/>
      <c r="BH631" s="362"/>
      <c r="BI631" s="362"/>
      <c r="BJ631" s="362"/>
      <c r="BK631" s="362"/>
      <c r="BL631" s="362"/>
      <c r="BM631" s="362"/>
      <c r="BN631" s="362"/>
      <c r="BO631" s="362"/>
      <c r="BP631" s="362"/>
      <c r="BQ631" s="362"/>
      <c r="BR631" s="362"/>
      <c r="BS631" s="362"/>
      <c r="BT631" s="362"/>
      <c r="BU631" s="362"/>
      <c r="BV631" s="362"/>
      <c r="BW631" s="362"/>
      <c r="BX631" s="362"/>
      <c r="BY631" s="362"/>
      <c r="BZ631" s="362"/>
      <c r="CA631" s="362"/>
      <c r="CB631" s="362"/>
      <c r="CC631" s="362"/>
      <c r="CD631" s="362"/>
      <c r="CE631" s="362"/>
      <c r="CF631" s="362"/>
      <c r="CG631" s="362"/>
      <c r="CH631" s="362"/>
      <c r="CI631" s="362"/>
      <c r="CJ631" s="362"/>
      <c r="CK631" s="362"/>
      <c r="CL631" s="362"/>
      <c r="CM631" s="362"/>
      <c r="CN631" s="362"/>
      <c r="CO631" s="362"/>
      <c r="CP631" s="362"/>
      <c r="CQ631" s="362"/>
      <c r="CR631" s="362"/>
      <c r="CS631" s="362"/>
      <c r="CT631" s="362"/>
      <c r="CU631" s="362"/>
      <c r="CV631" s="362"/>
      <c r="CW631" s="362"/>
      <c r="CX631" s="362"/>
      <c r="CY631" s="362"/>
      <c r="CZ631" s="362"/>
    </row>
    <row r="632" s="366" customFormat="true" ht="25.15" customHeight="true" x14ac:dyDescent="0.2">
      <c r="C632" s="799"/>
      <c r="D632" s="800"/>
      <c r="E632" s="191"/>
      <c r="F632" s="191"/>
      <c r="G632" s="191"/>
      <c r="H632" s="799"/>
      <c r="I632" s="800"/>
      <c r="J632" s="191"/>
      <c r="K632" s="191"/>
      <c r="L632" s="191"/>
      <c r="M632" s="799"/>
      <c r="N632" s="800"/>
      <c r="O632" s="191"/>
      <c r="P632" s="191"/>
      <c r="Q632" s="191"/>
      <c r="AJ632" s="359"/>
      <c r="AK632" s="359"/>
      <c r="AL632" s="359"/>
      <c r="AM632" s="359"/>
      <c r="AN632" s="359"/>
      <c r="AO632" s="359"/>
      <c r="AP632" s="359"/>
      <c r="AQ632" s="359"/>
      <c r="AR632" s="359"/>
      <c r="AS632" s="359"/>
      <c r="AT632" s="359"/>
      <c r="AU632" s="359"/>
      <c r="AV632" s="359"/>
      <c r="AW632" s="359"/>
      <c r="AX632" s="359"/>
      <c r="AY632" s="359"/>
      <c r="AZ632" s="359"/>
      <c r="BA632" s="362"/>
      <c r="BB632" s="439"/>
      <c r="BC632" s="362"/>
      <c r="BD632" s="362"/>
      <c r="BE632" s="362"/>
      <c r="BF632" s="362"/>
      <c r="BG632" s="362"/>
      <c r="BH632" s="362"/>
      <c r="BI632" s="362"/>
      <c r="BJ632" s="362"/>
      <c r="BK632" s="362"/>
      <c r="BL632" s="362"/>
      <c r="BM632" s="362"/>
      <c r="BN632" s="362"/>
      <c r="BO632" s="362"/>
      <c r="BP632" s="362"/>
      <c r="BQ632" s="362"/>
      <c r="BR632" s="362"/>
      <c r="BS632" s="362"/>
      <c r="BT632" s="362"/>
      <c r="BU632" s="362"/>
      <c r="BV632" s="362"/>
      <c r="BW632" s="362"/>
      <c r="BX632" s="362"/>
      <c r="BY632" s="362"/>
      <c r="BZ632" s="362"/>
      <c r="CA632" s="362"/>
      <c r="CB632" s="362"/>
      <c r="CC632" s="362"/>
      <c r="CD632" s="362"/>
      <c r="CE632" s="362"/>
      <c r="CF632" s="362"/>
      <c r="CG632" s="362"/>
      <c r="CH632" s="362"/>
      <c r="CI632" s="362"/>
      <c r="CJ632" s="362"/>
      <c r="CK632" s="362"/>
      <c r="CL632" s="362"/>
      <c r="CM632" s="362"/>
      <c r="CN632" s="362"/>
      <c r="CO632" s="362"/>
      <c r="CP632" s="362"/>
      <c r="CQ632" s="362"/>
      <c r="CR632" s="362"/>
      <c r="CS632" s="362"/>
      <c r="CT632" s="362"/>
      <c r="CU632" s="362"/>
      <c r="CV632" s="362"/>
      <c r="CW632" s="362"/>
      <c r="CX632" s="362"/>
      <c r="CY632" s="362"/>
      <c r="CZ632" s="362"/>
    </row>
    <row r="633" s="366" customFormat="true" ht="25.15" customHeight="true" x14ac:dyDescent="0.2">
      <c r="C633" s="799"/>
      <c r="D633" s="800"/>
      <c r="E633" s="191"/>
      <c r="F633" s="191"/>
      <c r="G633" s="191"/>
      <c r="H633" s="799"/>
      <c r="I633" s="800"/>
      <c r="J633" s="191"/>
      <c r="K633" s="191"/>
      <c r="L633" s="191"/>
      <c r="M633" s="799"/>
      <c r="N633" s="800"/>
      <c r="O633" s="191"/>
      <c r="P633" s="191"/>
      <c r="Q633" s="191"/>
      <c r="AJ633" s="359"/>
      <c r="AK633" s="359"/>
      <c r="AL633" s="359"/>
      <c r="AM633" s="359"/>
      <c r="AN633" s="359"/>
      <c r="AO633" s="359"/>
      <c r="AP633" s="359"/>
      <c r="AQ633" s="359"/>
      <c r="AR633" s="359"/>
      <c r="AS633" s="359"/>
      <c r="AT633" s="359"/>
      <c r="AU633" s="359"/>
      <c r="AV633" s="359"/>
      <c r="AW633" s="359"/>
      <c r="AX633" s="359"/>
      <c r="AY633" s="359"/>
      <c r="AZ633" s="359"/>
      <c r="BA633" s="362"/>
      <c r="BB633" s="439"/>
      <c r="BC633" s="362"/>
      <c r="BD633" s="362"/>
      <c r="BE633" s="362"/>
      <c r="BF633" s="362"/>
      <c r="BG633" s="362"/>
      <c r="BH633" s="362"/>
      <c r="BI633" s="362"/>
      <c r="BJ633" s="362"/>
      <c r="BK633" s="362"/>
      <c r="BL633" s="362"/>
      <c r="BM633" s="362"/>
      <c r="BN633" s="362"/>
      <c r="BO633" s="362"/>
      <c r="BP633" s="362"/>
      <c r="BQ633" s="362"/>
      <c r="BR633" s="362"/>
      <c r="BS633" s="362"/>
      <c r="BT633" s="362"/>
      <c r="BU633" s="362"/>
      <c r="BV633" s="362"/>
      <c r="BW633" s="362"/>
      <c r="BX633" s="362"/>
      <c r="BY633" s="362"/>
      <c r="BZ633" s="362"/>
      <c r="CA633" s="362"/>
      <c r="CB633" s="362"/>
      <c r="CC633" s="362"/>
      <c r="CD633" s="362"/>
      <c r="CE633" s="362"/>
      <c r="CF633" s="362"/>
      <c r="CG633" s="362"/>
      <c r="CH633" s="362"/>
      <c r="CI633" s="362"/>
      <c r="CJ633" s="362"/>
      <c r="CK633" s="362"/>
      <c r="CL633" s="362"/>
      <c r="CM633" s="362"/>
      <c r="CN633" s="362"/>
      <c r="CO633" s="362"/>
      <c r="CP633" s="362"/>
      <c r="CQ633" s="362"/>
      <c r="CR633" s="362"/>
      <c r="CS633" s="362"/>
      <c r="CT633" s="362"/>
      <c r="CU633" s="362"/>
      <c r="CV633" s="362"/>
      <c r="CW633" s="362"/>
      <c r="CX633" s="362"/>
      <c r="CY633" s="362"/>
      <c r="CZ633" s="362"/>
    </row>
    <row r="634" s="366" customFormat="true" ht="25.15" customHeight="true" x14ac:dyDescent="0.2">
      <c r="C634" s="799"/>
      <c r="D634" s="800"/>
      <c r="E634" s="191"/>
      <c r="F634" s="191"/>
      <c r="G634" s="191"/>
      <c r="H634" s="799"/>
      <c r="I634" s="800"/>
      <c r="J634" s="191"/>
      <c r="K634" s="191"/>
      <c r="L634" s="191"/>
      <c r="M634" s="799"/>
      <c r="N634" s="800"/>
      <c r="O634" s="191"/>
      <c r="P634" s="191"/>
      <c r="Q634" s="191"/>
      <c r="AJ634" s="359"/>
      <c r="AK634" s="359"/>
      <c r="AL634" s="359"/>
      <c r="AM634" s="359"/>
      <c r="AN634" s="359"/>
      <c r="AO634" s="359"/>
      <c r="AP634" s="359"/>
      <c r="AQ634" s="359"/>
      <c r="AR634" s="359"/>
      <c r="AS634" s="359"/>
      <c r="AT634" s="359"/>
      <c r="AU634" s="359"/>
      <c r="AV634" s="359"/>
      <c r="AW634" s="359"/>
      <c r="AX634" s="359"/>
      <c r="AY634" s="359"/>
      <c r="AZ634" s="359"/>
      <c r="BA634" s="362"/>
      <c r="BB634" s="439"/>
      <c r="BC634" s="362"/>
      <c r="BD634" s="362"/>
      <c r="BE634" s="362"/>
      <c r="BF634" s="362"/>
      <c r="BG634" s="362"/>
      <c r="BH634" s="362"/>
      <c r="BI634" s="362"/>
      <c r="BJ634" s="362"/>
      <c r="BK634" s="362"/>
      <c r="BL634" s="362"/>
      <c r="BM634" s="362"/>
      <c r="BN634" s="362"/>
      <c r="BO634" s="362"/>
      <c r="BP634" s="362"/>
      <c r="BQ634" s="362"/>
      <c r="BR634" s="362"/>
      <c r="BS634" s="362"/>
      <c r="BT634" s="362"/>
      <c r="BU634" s="362"/>
      <c r="BV634" s="362"/>
      <c r="BW634" s="362"/>
      <c r="BX634" s="362"/>
      <c r="BY634" s="362"/>
      <c r="BZ634" s="362"/>
      <c r="CA634" s="362"/>
      <c r="CB634" s="362"/>
      <c r="CC634" s="362"/>
      <c r="CD634" s="362"/>
      <c r="CE634" s="362"/>
      <c r="CF634" s="362"/>
      <c r="CG634" s="362"/>
      <c r="CH634" s="362"/>
      <c r="CI634" s="362"/>
      <c r="CJ634" s="362"/>
      <c r="CK634" s="362"/>
      <c r="CL634" s="362"/>
      <c r="CM634" s="362"/>
      <c r="CN634" s="362"/>
      <c r="CO634" s="362"/>
      <c r="CP634" s="362"/>
      <c r="CQ634" s="362"/>
      <c r="CR634" s="362"/>
      <c r="CS634" s="362"/>
      <c r="CT634" s="362"/>
      <c r="CU634" s="362"/>
      <c r="CV634" s="362"/>
      <c r="CW634" s="362"/>
      <c r="CX634" s="362"/>
      <c r="CY634" s="362"/>
      <c r="CZ634" s="362"/>
    </row>
    <row r="635" s="366" customFormat="true" ht="25.15" customHeight="true" x14ac:dyDescent="0.2">
      <c r="C635" s="799"/>
      <c r="D635" s="800"/>
      <c r="E635" s="191"/>
      <c r="F635" s="191"/>
      <c r="G635" s="191"/>
      <c r="H635" s="799"/>
      <c r="I635" s="800"/>
      <c r="J635" s="191"/>
      <c r="K635" s="191"/>
      <c r="L635" s="191"/>
      <c r="M635" s="799"/>
      <c r="N635" s="800"/>
      <c r="O635" s="191"/>
      <c r="P635" s="191"/>
      <c r="Q635" s="191"/>
      <c r="AJ635" s="359"/>
      <c r="AK635" s="359"/>
      <c r="AL635" s="359"/>
      <c r="AM635" s="359"/>
      <c r="AN635" s="359"/>
      <c r="AO635" s="359"/>
      <c r="AP635" s="359"/>
      <c r="AQ635" s="359"/>
      <c r="AR635" s="359"/>
      <c r="AS635" s="359"/>
      <c r="AT635" s="359"/>
      <c r="AU635" s="359"/>
      <c r="AV635" s="359"/>
      <c r="AW635" s="359"/>
      <c r="AX635" s="359"/>
      <c r="AY635" s="359"/>
      <c r="AZ635" s="359"/>
      <c r="BA635" s="362"/>
      <c r="BB635" s="439"/>
      <c r="BC635" s="362"/>
      <c r="BD635" s="362"/>
      <c r="BE635" s="362"/>
      <c r="BF635" s="362"/>
      <c r="BG635" s="362"/>
      <c r="BH635" s="362"/>
      <c r="BI635" s="362"/>
      <c r="BJ635" s="362"/>
      <c r="BK635" s="362"/>
      <c r="BL635" s="362"/>
      <c r="BM635" s="362"/>
      <c r="BN635" s="362"/>
      <c r="BO635" s="362"/>
      <c r="BP635" s="362"/>
      <c r="BQ635" s="362"/>
      <c r="BR635" s="362"/>
      <c r="BS635" s="362"/>
      <c r="BT635" s="362"/>
      <c r="BU635" s="362"/>
      <c r="BV635" s="362"/>
      <c r="BW635" s="362"/>
      <c r="BX635" s="362"/>
      <c r="BY635" s="362"/>
      <c r="BZ635" s="362"/>
      <c r="CA635" s="362"/>
      <c r="CB635" s="362"/>
      <c r="CC635" s="362"/>
      <c r="CD635" s="362"/>
      <c r="CE635" s="362"/>
      <c r="CF635" s="362"/>
      <c r="CG635" s="362"/>
      <c r="CH635" s="362"/>
      <c r="CI635" s="362"/>
      <c r="CJ635" s="362"/>
      <c r="CK635" s="362"/>
      <c r="CL635" s="362"/>
      <c r="CM635" s="362"/>
      <c r="CN635" s="362"/>
      <c r="CO635" s="362"/>
      <c r="CP635" s="362"/>
      <c r="CQ635" s="362"/>
      <c r="CR635" s="362"/>
      <c r="CS635" s="362"/>
      <c r="CT635" s="362"/>
      <c r="CU635" s="362"/>
      <c r="CV635" s="362"/>
      <c r="CW635" s="362"/>
      <c r="CX635" s="362"/>
      <c r="CY635" s="362"/>
      <c r="CZ635" s="362"/>
    </row>
    <row r="636" s="366" customFormat="true" ht="25.15" customHeight="true" x14ac:dyDescent="0.2">
      <c r="C636" s="799"/>
      <c r="D636" s="800"/>
      <c r="E636" s="191"/>
      <c r="F636" s="191"/>
      <c r="G636" s="191"/>
      <c r="H636" s="799"/>
      <c r="I636" s="800"/>
      <c r="J636" s="191"/>
      <c r="K636" s="191"/>
      <c r="L636" s="191"/>
      <c r="M636" s="799"/>
      <c r="N636" s="800"/>
      <c r="O636" s="191"/>
      <c r="P636" s="191"/>
      <c r="Q636" s="191"/>
      <c r="AJ636" s="359"/>
      <c r="AK636" s="359"/>
      <c r="AL636" s="359"/>
      <c r="AM636" s="359"/>
      <c r="AN636" s="359"/>
      <c r="AO636" s="359"/>
      <c r="AP636" s="359"/>
      <c r="AQ636" s="359"/>
      <c r="AR636" s="359"/>
      <c r="AS636" s="359"/>
      <c r="AT636" s="359"/>
      <c r="AU636" s="359"/>
      <c r="AV636" s="359"/>
      <c r="AW636" s="359"/>
      <c r="AX636" s="359"/>
      <c r="AY636" s="359"/>
      <c r="AZ636" s="359"/>
      <c r="BA636" s="362"/>
      <c r="BB636" s="439"/>
      <c r="BC636" s="362"/>
      <c r="BD636" s="362"/>
      <c r="BE636" s="362"/>
      <c r="BF636" s="362"/>
      <c r="BG636" s="362"/>
      <c r="BH636" s="362"/>
      <c r="BI636" s="362"/>
      <c r="BJ636" s="362"/>
      <c r="BK636" s="362"/>
      <c r="BL636" s="362"/>
      <c r="BM636" s="362"/>
      <c r="BN636" s="362"/>
      <c r="BO636" s="362"/>
      <c r="BP636" s="362"/>
      <c r="BQ636" s="362"/>
      <c r="BR636" s="362"/>
      <c r="BS636" s="362"/>
      <c r="BT636" s="362"/>
      <c r="BU636" s="362"/>
      <c r="BV636" s="362"/>
      <c r="BW636" s="362"/>
      <c r="BX636" s="362"/>
      <c r="BY636" s="362"/>
      <c r="BZ636" s="362"/>
      <c r="CA636" s="362"/>
      <c r="CB636" s="362"/>
      <c r="CC636" s="362"/>
      <c r="CD636" s="362"/>
      <c r="CE636" s="362"/>
      <c r="CF636" s="362"/>
      <c r="CG636" s="362"/>
      <c r="CH636" s="362"/>
      <c r="CI636" s="362"/>
      <c r="CJ636" s="362"/>
      <c r="CK636" s="362"/>
      <c r="CL636" s="362"/>
      <c r="CM636" s="362"/>
      <c r="CN636" s="362"/>
      <c r="CO636" s="362"/>
      <c r="CP636" s="362"/>
      <c r="CQ636" s="362"/>
      <c r="CR636" s="362"/>
      <c r="CS636" s="362"/>
      <c r="CT636" s="362"/>
      <c r="CU636" s="362"/>
      <c r="CV636" s="362"/>
      <c r="CW636" s="362"/>
      <c r="CX636" s="362"/>
      <c r="CY636" s="362"/>
      <c r="CZ636" s="362"/>
    </row>
    <row r="637" s="366" customFormat="true" ht="25.15" customHeight="true" x14ac:dyDescent="0.2">
      <c r="C637" s="799"/>
      <c r="D637" s="800"/>
      <c r="E637" s="191"/>
      <c r="F637" s="191"/>
      <c r="G637" s="191"/>
      <c r="H637" s="799"/>
      <c r="I637" s="800"/>
      <c r="J637" s="191"/>
      <c r="K637" s="191"/>
      <c r="L637" s="191"/>
      <c r="M637" s="799"/>
      <c r="N637" s="800"/>
      <c r="O637" s="191"/>
      <c r="P637" s="191"/>
      <c r="Q637" s="191"/>
      <c r="AJ637" s="359"/>
      <c r="AK637" s="359"/>
      <c r="AL637" s="359"/>
      <c r="AM637" s="359"/>
      <c r="AN637" s="359"/>
      <c r="AO637" s="359"/>
      <c r="AP637" s="359"/>
      <c r="AQ637" s="359"/>
      <c r="AR637" s="359"/>
      <c r="AS637" s="359"/>
      <c r="AT637" s="359"/>
      <c r="AU637" s="359"/>
      <c r="AV637" s="359"/>
      <c r="AW637" s="359"/>
      <c r="AX637" s="359"/>
      <c r="AY637" s="359"/>
      <c r="AZ637" s="359"/>
      <c r="BA637" s="362"/>
      <c r="BB637" s="439"/>
      <c r="BC637" s="362"/>
      <c r="BD637" s="362"/>
      <c r="BE637" s="362"/>
      <c r="BF637" s="362"/>
      <c r="BG637" s="362"/>
      <c r="BH637" s="362"/>
      <c r="BI637" s="362"/>
      <c r="BJ637" s="362"/>
      <c r="BK637" s="362"/>
      <c r="BL637" s="362"/>
      <c r="BM637" s="362"/>
      <c r="BN637" s="362"/>
      <c r="BO637" s="362"/>
      <c r="BP637" s="362"/>
      <c r="BQ637" s="362"/>
      <c r="BR637" s="362"/>
      <c r="BS637" s="362"/>
      <c r="BT637" s="362"/>
      <c r="BU637" s="362"/>
      <c r="BV637" s="362"/>
      <c r="BW637" s="362"/>
      <c r="BX637" s="362"/>
      <c r="BY637" s="362"/>
      <c r="BZ637" s="362"/>
      <c r="CA637" s="362"/>
      <c r="CB637" s="362"/>
      <c r="CC637" s="362"/>
      <c r="CD637" s="362"/>
      <c r="CE637" s="362"/>
      <c r="CF637" s="362"/>
      <c r="CG637" s="362"/>
      <c r="CH637" s="362"/>
      <c r="CI637" s="362"/>
      <c r="CJ637" s="362"/>
      <c r="CK637" s="362"/>
      <c r="CL637" s="362"/>
      <c r="CM637" s="362"/>
      <c r="CN637" s="362"/>
      <c r="CO637" s="362"/>
      <c r="CP637" s="362"/>
      <c r="CQ637" s="362"/>
      <c r="CR637" s="362"/>
      <c r="CS637" s="362"/>
      <c r="CT637" s="362"/>
      <c r="CU637" s="362"/>
      <c r="CV637" s="362"/>
      <c r="CW637" s="362"/>
      <c r="CX637" s="362"/>
      <c r="CY637" s="362"/>
      <c r="CZ637" s="362"/>
    </row>
    <row r="638" s="366" customFormat="true" ht="25.15" customHeight="true" x14ac:dyDescent="0.2">
      <c r="C638" s="799"/>
      <c r="D638" s="800"/>
      <c r="E638" s="191"/>
      <c r="F638" s="191"/>
      <c r="G638" s="191"/>
      <c r="H638" s="799"/>
      <c r="I638" s="800"/>
      <c r="J638" s="191"/>
      <c r="K638" s="191"/>
      <c r="L638" s="191"/>
      <c r="M638" s="799"/>
      <c r="N638" s="800"/>
      <c r="O638" s="191"/>
      <c r="P638" s="191"/>
      <c r="Q638" s="191"/>
      <c r="AJ638" s="359"/>
      <c r="AK638" s="359"/>
      <c r="AL638" s="359"/>
      <c r="AM638" s="359"/>
      <c r="AN638" s="359"/>
      <c r="AO638" s="359"/>
      <c r="AP638" s="359"/>
      <c r="AQ638" s="359"/>
      <c r="AR638" s="359"/>
      <c r="AS638" s="359"/>
      <c r="AT638" s="359"/>
      <c r="AU638" s="359"/>
      <c r="AV638" s="359"/>
      <c r="AW638" s="359"/>
      <c r="AX638" s="359"/>
      <c r="AY638" s="359"/>
      <c r="AZ638" s="359"/>
      <c r="BA638" s="362"/>
      <c r="BB638" s="439"/>
      <c r="BC638" s="362"/>
      <c r="BD638" s="362"/>
      <c r="BE638" s="362"/>
      <c r="BF638" s="362"/>
      <c r="BG638" s="362"/>
      <c r="BH638" s="362"/>
      <c r="BI638" s="362"/>
      <c r="BJ638" s="362"/>
      <c r="BK638" s="362"/>
      <c r="BL638" s="362"/>
      <c r="BM638" s="362"/>
      <c r="BN638" s="362"/>
      <c r="BO638" s="362"/>
      <c r="BP638" s="362"/>
      <c r="BQ638" s="362"/>
      <c r="BR638" s="362"/>
      <c r="BS638" s="362"/>
      <c r="BT638" s="362"/>
      <c r="BU638" s="362"/>
      <c r="BV638" s="362"/>
      <c r="BW638" s="362"/>
      <c r="BX638" s="362"/>
      <c r="BY638" s="362"/>
      <c r="BZ638" s="362"/>
      <c r="CA638" s="362"/>
      <c r="CB638" s="362"/>
      <c r="CC638" s="362"/>
      <c r="CD638" s="362"/>
      <c r="CE638" s="362"/>
      <c r="CF638" s="362"/>
      <c r="CG638" s="362"/>
      <c r="CH638" s="362"/>
      <c r="CI638" s="362"/>
      <c r="CJ638" s="362"/>
      <c r="CK638" s="362"/>
      <c r="CL638" s="362"/>
      <c r="CM638" s="362"/>
      <c r="CN638" s="362"/>
      <c r="CO638" s="362"/>
      <c r="CP638" s="362"/>
      <c r="CQ638" s="362"/>
      <c r="CR638" s="362"/>
      <c r="CS638" s="362"/>
      <c r="CT638" s="362"/>
      <c r="CU638" s="362"/>
      <c r="CV638" s="362"/>
      <c r="CW638" s="362"/>
      <c r="CX638" s="362"/>
      <c r="CY638" s="362"/>
      <c r="CZ638" s="362"/>
    </row>
    <row r="639" s="366" customFormat="true" ht="25.15" customHeight="true" x14ac:dyDescent="0.2">
      <c r="C639" s="799"/>
      <c r="D639" s="800"/>
      <c r="E639" s="191"/>
      <c r="F639" s="191"/>
      <c r="G639" s="191"/>
      <c r="H639" s="799"/>
      <c r="I639" s="800"/>
      <c r="J639" s="191"/>
      <c r="K639" s="191"/>
      <c r="L639" s="191"/>
      <c r="M639" s="799"/>
      <c r="N639" s="800"/>
      <c r="O639" s="191"/>
      <c r="P639" s="191"/>
      <c r="Q639" s="191"/>
      <c r="AJ639" s="359"/>
      <c r="AK639" s="359"/>
      <c r="AL639" s="359"/>
      <c r="AM639" s="359"/>
      <c r="AN639" s="359"/>
      <c r="AO639" s="359"/>
      <c r="AP639" s="359"/>
      <c r="AQ639" s="359"/>
      <c r="AR639" s="359"/>
      <c r="AS639" s="359"/>
      <c r="AT639" s="359"/>
      <c r="AU639" s="359"/>
      <c r="AV639" s="359"/>
      <c r="AW639" s="359"/>
      <c r="AX639" s="359"/>
      <c r="AY639" s="359"/>
      <c r="AZ639" s="359"/>
      <c r="BA639" s="362"/>
      <c r="BB639" s="439"/>
      <c r="BC639" s="362"/>
      <c r="BD639" s="362"/>
      <c r="BE639" s="362"/>
      <c r="BF639" s="362"/>
      <c r="BG639" s="362"/>
      <c r="BH639" s="362"/>
      <c r="BI639" s="362"/>
      <c r="BJ639" s="362"/>
      <c r="BK639" s="362"/>
      <c r="BL639" s="362"/>
      <c r="BM639" s="362"/>
      <c r="BN639" s="362"/>
      <c r="BO639" s="362"/>
      <c r="BP639" s="362"/>
      <c r="BQ639" s="362"/>
      <c r="BR639" s="362"/>
      <c r="BS639" s="362"/>
      <c r="BT639" s="362"/>
      <c r="BU639" s="362"/>
      <c r="BV639" s="362"/>
      <c r="BW639" s="362"/>
      <c r="BX639" s="362"/>
      <c r="BY639" s="362"/>
      <c r="BZ639" s="362"/>
      <c r="CA639" s="362"/>
      <c r="CB639" s="362"/>
      <c r="CC639" s="362"/>
      <c r="CD639" s="362"/>
      <c r="CE639" s="362"/>
      <c r="CF639" s="362"/>
      <c r="CG639" s="362"/>
      <c r="CH639" s="362"/>
      <c r="CI639" s="362"/>
      <c r="CJ639" s="362"/>
      <c r="CK639" s="362"/>
      <c r="CL639" s="362"/>
      <c r="CM639" s="362"/>
      <c r="CN639" s="362"/>
      <c r="CO639" s="362"/>
      <c r="CP639" s="362"/>
      <c r="CQ639" s="362"/>
      <c r="CR639" s="362"/>
      <c r="CS639" s="362"/>
      <c r="CT639" s="362"/>
      <c r="CU639" s="362"/>
      <c r="CV639" s="362"/>
      <c r="CW639" s="362"/>
      <c r="CX639" s="362"/>
      <c r="CY639" s="362"/>
      <c r="CZ639" s="362"/>
    </row>
    <row r="640" s="366" customFormat="true" ht="25.15" customHeight="true" x14ac:dyDescent="0.2">
      <c r="C640" s="799"/>
      <c r="D640" s="800"/>
      <c r="E640" s="191"/>
      <c r="F640" s="191"/>
      <c r="G640" s="191"/>
      <c r="H640" s="799"/>
      <c r="I640" s="800"/>
      <c r="J640" s="191"/>
      <c r="K640" s="191"/>
      <c r="L640" s="191"/>
      <c r="M640" s="799"/>
      <c r="N640" s="800"/>
      <c r="O640" s="191"/>
      <c r="P640" s="191"/>
      <c r="Q640" s="191"/>
      <c r="AJ640" s="359"/>
      <c r="AK640" s="359"/>
      <c r="AL640" s="359"/>
      <c r="AM640" s="359"/>
      <c r="AN640" s="359"/>
      <c r="AO640" s="359"/>
      <c r="AP640" s="359"/>
      <c r="AQ640" s="359"/>
      <c r="AR640" s="359"/>
      <c r="AS640" s="359"/>
      <c r="AT640" s="359"/>
      <c r="AU640" s="359"/>
      <c r="AV640" s="359"/>
      <c r="AW640" s="359"/>
      <c r="AX640" s="359"/>
      <c r="AY640" s="359"/>
      <c r="AZ640" s="359"/>
      <c r="BA640" s="362"/>
      <c r="BB640" s="439"/>
      <c r="BC640" s="362"/>
      <c r="BD640" s="362"/>
      <c r="BE640" s="362"/>
      <c r="BF640" s="362"/>
      <c r="BG640" s="362"/>
      <c r="BH640" s="362"/>
      <c r="BI640" s="362"/>
      <c r="BJ640" s="362"/>
      <c r="BK640" s="362"/>
      <c r="BL640" s="362"/>
      <c r="BM640" s="362"/>
      <c r="BN640" s="362"/>
      <c r="BO640" s="362"/>
      <c r="BP640" s="362"/>
      <c r="BQ640" s="362"/>
      <c r="BR640" s="362"/>
      <c r="BS640" s="362"/>
      <c r="BT640" s="362"/>
      <c r="BU640" s="362"/>
      <c r="BV640" s="362"/>
      <c r="BW640" s="362"/>
      <c r="BX640" s="362"/>
      <c r="BY640" s="362"/>
      <c r="BZ640" s="362"/>
      <c r="CA640" s="362"/>
      <c r="CB640" s="362"/>
      <c r="CC640" s="362"/>
      <c r="CD640" s="362"/>
      <c r="CE640" s="362"/>
      <c r="CF640" s="362"/>
      <c r="CG640" s="362"/>
      <c r="CH640" s="362"/>
      <c r="CI640" s="362"/>
      <c r="CJ640" s="362"/>
      <c r="CK640" s="362"/>
      <c r="CL640" s="362"/>
      <c r="CM640" s="362"/>
      <c r="CN640" s="362"/>
      <c r="CO640" s="362"/>
      <c r="CP640" s="362"/>
      <c r="CQ640" s="362"/>
      <c r="CR640" s="362"/>
      <c r="CS640" s="362"/>
      <c r="CT640" s="362"/>
      <c r="CU640" s="362"/>
      <c r="CV640" s="362"/>
      <c r="CW640" s="362"/>
      <c r="CX640" s="362"/>
      <c r="CY640" s="362"/>
      <c r="CZ640" s="362"/>
    </row>
    <row r="641" s="366" customFormat="true" ht="25.15" customHeight="true" x14ac:dyDescent="0.2">
      <c r="C641" s="799"/>
      <c r="D641" s="800"/>
      <c r="E641" s="191"/>
      <c r="F641" s="191"/>
      <c r="G641" s="191"/>
      <c r="H641" s="799"/>
      <c r="I641" s="800"/>
      <c r="J641" s="191"/>
      <c r="K641" s="191"/>
      <c r="L641" s="191"/>
      <c r="M641" s="799"/>
      <c r="N641" s="800"/>
      <c r="O641" s="191"/>
      <c r="P641" s="191"/>
      <c r="Q641" s="191"/>
      <c r="AJ641" s="359"/>
      <c r="AK641" s="359"/>
      <c r="AL641" s="359"/>
      <c r="AM641" s="359"/>
      <c r="AN641" s="359"/>
      <c r="AO641" s="359"/>
      <c r="AP641" s="359"/>
      <c r="AQ641" s="359"/>
      <c r="AR641" s="359"/>
      <c r="AS641" s="359"/>
      <c r="AT641" s="359"/>
      <c r="AU641" s="359"/>
      <c r="AV641" s="359"/>
      <c r="AW641" s="359"/>
      <c r="AX641" s="359"/>
      <c r="AY641" s="359"/>
      <c r="AZ641" s="359"/>
      <c r="BA641" s="362"/>
      <c r="BB641" s="439"/>
      <c r="BC641" s="362"/>
      <c r="BD641" s="362"/>
      <c r="BE641" s="362"/>
      <c r="BF641" s="362"/>
      <c r="BG641" s="362"/>
      <c r="BH641" s="362"/>
      <c r="BI641" s="362"/>
      <c r="BJ641" s="362"/>
      <c r="BK641" s="362"/>
      <c r="BL641" s="362"/>
      <c r="BM641" s="362"/>
      <c r="BN641" s="362"/>
      <c r="BO641" s="362"/>
      <c r="BP641" s="362"/>
      <c r="BQ641" s="362"/>
      <c r="BR641" s="362"/>
      <c r="BS641" s="362"/>
      <c r="BT641" s="362"/>
      <c r="BU641" s="362"/>
      <c r="BV641" s="362"/>
      <c r="BW641" s="362"/>
      <c r="BX641" s="362"/>
      <c r="BY641" s="362"/>
      <c r="BZ641" s="362"/>
      <c r="CA641" s="362"/>
      <c r="CB641" s="362"/>
      <c r="CC641" s="362"/>
      <c r="CD641" s="362"/>
      <c r="CE641" s="362"/>
      <c r="CF641" s="362"/>
      <c r="CG641" s="362"/>
      <c r="CH641" s="362"/>
      <c r="CI641" s="362"/>
      <c r="CJ641" s="362"/>
      <c r="CK641" s="362"/>
      <c r="CL641" s="362"/>
      <c r="CM641" s="362"/>
      <c r="CN641" s="362"/>
      <c r="CO641" s="362"/>
      <c r="CP641" s="362"/>
      <c r="CQ641" s="362"/>
      <c r="CR641" s="362"/>
      <c r="CS641" s="362"/>
      <c r="CT641" s="362"/>
      <c r="CU641" s="362"/>
      <c r="CV641" s="362"/>
      <c r="CW641" s="362"/>
      <c r="CX641" s="362"/>
      <c r="CY641" s="362"/>
      <c r="CZ641" s="362"/>
    </row>
    <row r="642" s="366" customFormat="true" ht="25.15" customHeight="true" x14ac:dyDescent="0.2">
      <c r="C642" s="799"/>
      <c r="D642" s="800"/>
      <c r="E642" s="191"/>
      <c r="F642" s="191"/>
      <c r="G642" s="191"/>
      <c r="H642" s="799"/>
      <c r="I642" s="800"/>
      <c r="J642" s="191"/>
      <c r="K642" s="191"/>
      <c r="L642" s="191"/>
      <c r="M642" s="799"/>
      <c r="N642" s="800"/>
      <c r="O642" s="191"/>
      <c r="P642" s="191"/>
      <c r="Q642" s="191"/>
      <c r="AJ642" s="359"/>
      <c r="AK642" s="359"/>
      <c r="AL642" s="359"/>
      <c r="AM642" s="359"/>
      <c r="AN642" s="359"/>
      <c r="AO642" s="359"/>
      <c r="AP642" s="359"/>
      <c r="AQ642" s="359"/>
      <c r="AR642" s="359"/>
      <c r="AS642" s="359"/>
      <c r="AT642" s="359"/>
      <c r="AU642" s="359"/>
      <c r="AV642" s="359"/>
      <c r="AW642" s="359"/>
      <c r="AX642" s="359"/>
      <c r="AY642" s="359"/>
      <c r="AZ642" s="359"/>
      <c r="BA642" s="362"/>
      <c r="BB642" s="439"/>
      <c r="BC642" s="362"/>
      <c r="BD642" s="362"/>
      <c r="BE642" s="362"/>
      <c r="BF642" s="362"/>
      <c r="BG642" s="362"/>
      <c r="BH642" s="362"/>
      <c r="BI642" s="362"/>
      <c r="BJ642" s="362"/>
      <c r="BK642" s="362"/>
      <c r="BL642" s="362"/>
      <c r="BM642" s="362"/>
      <c r="BN642" s="362"/>
      <c r="BO642" s="362"/>
      <c r="BP642" s="362"/>
      <c r="BQ642" s="362"/>
      <c r="BR642" s="362"/>
      <c r="BS642" s="362"/>
      <c r="BT642" s="362"/>
      <c r="BU642" s="362"/>
      <c r="BV642" s="362"/>
      <c r="BW642" s="362"/>
      <c r="BX642" s="362"/>
      <c r="BY642" s="362"/>
      <c r="BZ642" s="362"/>
      <c r="CA642" s="362"/>
      <c r="CB642" s="362"/>
      <c r="CC642" s="362"/>
      <c r="CD642" s="362"/>
      <c r="CE642" s="362"/>
      <c r="CF642" s="362"/>
      <c r="CG642" s="362"/>
      <c r="CH642" s="362"/>
      <c r="CI642" s="362"/>
      <c r="CJ642" s="362"/>
      <c r="CK642" s="362"/>
      <c r="CL642" s="362"/>
      <c r="CM642" s="362"/>
      <c r="CN642" s="362"/>
      <c r="CO642" s="362"/>
      <c r="CP642" s="362"/>
      <c r="CQ642" s="362"/>
      <c r="CR642" s="362"/>
      <c r="CS642" s="362"/>
      <c r="CT642" s="362"/>
      <c r="CU642" s="362"/>
      <c r="CV642" s="362"/>
      <c r="CW642" s="362"/>
      <c r="CX642" s="362"/>
      <c r="CY642" s="362"/>
      <c r="CZ642" s="362"/>
    </row>
    <row r="643" s="366" customFormat="true" ht="25.15" customHeight="true" x14ac:dyDescent="0.2">
      <c r="C643" s="799"/>
      <c r="D643" s="800"/>
      <c r="E643" s="191"/>
      <c r="F643" s="191"/>
      <c r="G643" s="191"/>
      <c r="H643" s="799"/>
      <c r="I643" s="800"/>
      <c r="J643" s="191"/>
      <c r="K643" s="191"/>
      <c r="L643" s="191"/>
      <c r="M643" s="799"/>
      <c r="N643" s="800"/>
      <c r="O643" s="191"/>
      <c r="P643" s="191"/>
      <c r="Q643" s="191"/>
      <c r="AJ643" s="359"/>
      <c r="AK643" s="359"/>
      <c r="AL643" s="359"/>
      <c r="AM643" s="359"/>
      <c r="AN643" s="359"/>
      <c r="AO643" s="359"/>
      <c r="AP643" s="359"/>
      <c r="AQ643" s="359"/>
      <c r="AR643" s="359"/>
      <c r="AS643" s="359"/>
      <c r="AT643" s="359"/>
      <c r="AU643" s="359"/>
      <c r="AV643" s="359"/>
      <c r="AW643" s="359"/>
      <c r="AX643" s="359"/>
      <c r="AY643" s="359"/>
      <c r="AZ643" s="359"/>
      <c r="BA643" s="362"/>
      <c r="BB643" s="439"/>
      <c r="BC643" s="362"/>
      <c r="BD643" s="362"/>
      <c r="BE643" s="362"/>
      <c r="BF643" s="362"/>
      <c r="BG643" s="362"/>
      <c r="BH643" s="362"/>
      <c r="BI643" s="362"/>
      <c r="BJ643" s="362"/>
      <c r="BK643" s="362"/>
      <c r="BL643" s="362"/>
      <c r="BM643" s="362"/>
      <c r="BN643" s="362"/>
      <c r="BO643" s="362"/>
      <c r="BP643" s="362"/>
      <c r="BQ643" s="362"/>
      <c r="BR643" s="362"/>
      <c r="BS643" s="362"/>
      <c r="BT643" s="362"/>
      <c r="BU643" s="362"/>
      <c r="BV643" s="362"/>
      <c r="BW643" s="362"/>
      <c r="BX643" s="362"/>
      <c r="BY643" s="362"/>
      <c r="BZ643" s="362"/>
      <c r="CA643" s="362"/>
      <c r="CB643" s="362"/>
      <c r="CC643" s="362"/>
      <c r="CD643" s="362"/>
      <c r="CE643" s="362"/>
      <c r="CF643" s="362"/>
      <c r="CG643" s="362"/>
      <c r="CH643" s="362"/>
      <c r="CI643" s="362"/>
      <c r="CJ643" s="362"/>
      <c r="CK643" s="362"/>
      <c r="CL643" s="362"/>
      <c r="CM643" s="362"/>
      <c r="CN643" s="362"/>
      <c r="CO643" s="362"/>
      <c r="CP643" s="362"/>
      <c r="CQ643" s="362"/>
      <c r="CR643" s="362"/>
      <c r="CS643" s="362"/>
      <c r="CT643" s="362"/>
      <c r="CU643" s="362"/>
      <c r="CV643" s="362"/>
      <c r="CW643" s="362"/>
      <c r="CX643" s="362"/>
      <c r="CY643" s="362"/>
      <c r="CZ643" s="362"/>
    </row>
    <row r="644" s="366" customFormat="true" ht="25.15" customHeight="true" x14ac:dyDescent="0.2">
      <c r="C644" s="799"/>
      <c r="D644" s="800"/>
      <c r="E644" s="191"/>
      <c r="F644" s="191"/>
      <c r="G644" s="191"/>
      <c r="H644" s="799"/>
      <c r="I644" s="800"/>
      <c r="J644" s="191"/>
      <c r="K644" s="191"/>
      <c r="L644" s="191"/>
      <c r="M644" s="799"/>
      <c r="N644" s="800"/>
      <c r="O644" s="191"/>
      <c r="P644" s="191"/>
      <c r="Q644" s="191"/>
      <c r="AJ644" s="359"/>
      <c r="AK644" s="359"/>
      <c r="AL644" s="359"/>
      <c r="AM644" s="359"/>
      <c r="AN644" s="359"/>
      <c r="AO644" s="359"/>
      <c r="AP644" s="359"/>
      <c r="AQ644" s="359"/>
      <c r="AR644" s="359"/>
      <c r="AS644" s="359"/>
      <c r="AT644" s="359"/>
      <c r="AU644" s="359"/>
      <c r="AV644" s="359"/>
      <c r="AW644" s="359"/>
      <c r="AX644" s="359"/>
      <c r="AY644" s="359"/>
      <c r="AZ644" s="359"/>
      <c r="BA644" s="362"/>
      <c r="BB644" s="439"/>
      <c r="BC644" s="362"/>
      <c r="BD644" s="362"/>
      <c r="BE644" s="362"/>
      <c r="BF644" s="362"/>
      <c r="BG644" s="362"/>
      <c r="BH644" s="362"/>
      <c r="BI644" s="362"/>
      <c r="BJ644" s="362"/>
      <c r="BK644" s="362"/>
      <c r="BL644" s="362"/>
      <c r="BM644" s="362"/>
      <c r="BN644" s="362"/>
      <c r="BO644" s="362"/>
      <c r="BP644" s="362"/>
      <c r="BQ644" s="362"/>
      <c r="BR644" s="362"/>
      <c r="BS644" s="362"/>
      <c r="BT644" s="362"/>
      <c r="BU644" s="362"/>
      <c r="BV644" s="362"/>
      <c r="BW644" s="362"/>
      <c r="BX644" s="362"/>
      <c r="BY644" s="362"/>
      <c r="BZ644" s="362"/>
      <c r="CA644" s="362"/>
      <c r="CB644" s="362"/>
      <c r="CC644" s="362"/>
      <c r="CD644" s="362"/>
      <c r="CE644" s="362"/>
      <c r="CF644" s="362"/>
      <c r="CG644" s="362"/>
      <c r="CH644" s="362"/>
      <c r="CI644" s="362"/>
      <c r="CJ644" s="362"/>
      <c r="CK644" s="362"/>
      <c r="CL644" s="362"/>
      <c r="CM644" s="362"/>
      <c r="CN644" s="362"/>
      <c r="CO644" s="362"/>
      <c r="CP644" s="362"/>
      <c r="CQ644" s="362"/>
      <c r="CR644" s="362"/>
      <c r="CS644" s="362"/>
      <c r="CT644" s="362"/>
      <c r="CU644" s="362"/>
      <c r="CV644" s="362"/>
      <c r="CW644" s="362"/>
      <c r="CX644" s="362"/>
      <c r="CY644" s="362"/>
      <c r="CZ644" s="362"/>
    </row>
    <row r="645" s="366" customFormat="true" ht="25.15" customHeight="true" x14ac:dyDescent="0.2">
      <c r="C645" s="799"/>
      <c r="D645" s="800"/>
      <c r="E645" s="191"/>
      <c r="F645" s="191"/>
      <c r="G645" s="191"/>
      <c r="H645" s="799"/>
      <c r="I645" s="800"/>
      <c r="J645" s="191"/>
      <c r="K645" s="191"/>
      <c r="L645" s="191"/>
      <c r="M645" s="799"/>
      <c r="N645" s="800"/>
      <c r="O645" s="191"/>
      <c r="P645" s="191"/>
      <c r="Q645" s="191"/>
      <c r="AJ645" s="359"/>
      <c r="AK645" s="359"/>
      <c r="AL645" s="359"/>
      <c r="AM645" s="359"/>
      <c r="AN645" s="359"/>
      <c r="AO645" s="359"/>
      <c r="AP645" s="359"/>
      <c r="AQ645" s="359"/>
      <c r="AR645" s="359"/>
      <c r="AS645" s="359"/>
      <c r="AT645" s="359"/>
      <c r="AU645" s="359"/>
      <c r="AV645" s="359"/>
      <c r="AW645" s="359"/>
      <c r="AX645" s="359"/>
      <c r="AY645" s="359"/>
      <c r="AZ645" s="359"/>
      <c r="BA645" s="362"/>
      <c r="BB645" s="439"/>
      <c r="BC645" s="362"/>
      <c r="BD645" s="362"/>
      <c r="BE645" s="362"/>
      <c r="BF645" s="362"/>
      <c r="BG645" s="362"/>
      <c r="BH645" s="362"/>
      <c r="BI645" s="362"/>
      <c r="BJ645" s="362"/>
      <c r="BK645" s="362"/>
      <c r="BL645" s="362"/>
      <c r="BM645" s="362"/>
      <c r="BN645" s="362"/>
      <c r="BO645" s="362"/>
      <c r="BP645" s="362"/>
      <c r="BQ645" s="362"/>
      <c r="BR645" s="362"/>
      <c r="BS645" s="362"/>
      <c r="BT645" s="362"/>
      <c r="BU645" s="362"/>
      <c r="BV645" s="362"/>
      <c r="BW645" s="362"/>
      <c r="BX645" s="362"/>
      <c r="BY645" s="362"/>
      <c r="BZ645" s="362"/>
      <c r="CA645" s="362"/>
      <c r="CB645" s="362"/>
      <c r="CC645" s="362"/>
      <c r="CD645" s="362"/>
      <c r="CE645" s="362"/>
      <c r="CF645" s="362"/>
      <c r="CG645" s="362"/>
      <c r="CH645" s="362"/>
      <c r="CI645" s="362"/>
      <c r="CJ645" s="362"/>
      <c r="CK645" s="362"/>
      <c r="CL645" s="362"/>
      <c r="CM645" s="362"/>
      <c r="CN645" s="362"/>
      <c r="CO645" s="362"/>
      <c r="CP645" s="362"/>
      <c r="CQ645" s="362"/>
      <c r="CR645" s="362"/>
      <c r="CS645" s="362"/>
      <c r="CT645" s="362"/>
      <c r="CU645" s="362"/>
      <c r="CV645" s="362"/>
      <c r="CW645" s="362"/>
      <c r="CX645" s="362"/>
      <c r="CY645" s="362"/>
      <c r="CZ645" s="362"/>
    </row>
    <row r="646" s="366" customFormat="true" ht="25.15" customHeight="true" x14ac:dyDescent="0.2">
      <c r="C646" s="799"/>
      <c r="D646" s="800"/>
      <c r="E646" s="191"/>
      <c r="F646" s="191"/>
      <c r="G646" s="191"/>
      <c r="H646" s="799"/>
      <c r="I646" s="800"/>
      <c r="J646" s="191"/>
      <c r="K646" s="191"/>
      <c r="L646" s="191"/>
      <c r="M646" s="799"/>
      <c r="N646" s="800"/>
      <c r="O646" s="191"/>
      <c r="P646" s="191"/>
      <c r="Q646" s="191"/>
      <c r="AJ646" s="359"/>
      <c r="AK646" s="359"/>
      <c r="AL646" s="359"/>
      <c r="AM646" s="359"/>
      <c r="AN646" s="359"/>
      <c r="AO646" s="359"/>
      <c r="AP646" s="359"/>
      <c r="AQ646" s="359"/>
      <c r="AR646" s="359"/>
      <c r="AS646" s="359"/>
      <c r="AT646" s="359"/>
      <c r="AU646" s="359"/>
      <c r="AV646" s="359"/>
      <c r="AW646" s="359"/>
      <c r="AX646" s="359"/>
      <c r="AY646" s="359"/>
      <c r="AZ646" s="359"/>
      <c r="BA646" s="362"/>
      <c r="BB646" s="439"/>
      <c r="BC646" s="362"/>
      <c r="BD646" s="362"/>
      <c r="BE646" s="362"/>
      <c r="BF646" s="362"/>
      <c r="BG646" s="362"/>
      <c r="BH646" s="362"/>
      <c r="BI646" s="362"/>
      <c r="BJ646" s="362"/>
      <c r="BK646" s="362"/>
      <c r="BL646" s="362"/>
      <c r="BM646" s="362"/>
      <c r="BN646" s="362"/>
      <c r="BO646" s="362"/>
      <c r="BP646" s="362"/>
      <c r="BQ646" s="362"/>
      <c r="BR646" s="362"/>
      <c r="BS646" s="362"/>
      <c r="BT646" s="362"/>
      <c r="BU646" s="362"/>
      <c r="BV646" s="362"/>
      <c r="BW646" s="362"/>
      <c r="BX646" s="362"/>
      <c r="BY646" s="362"/>
      <c r="BZ646" s="362"/>
      <c r="CA646" s="362"/>
      <c r="CB646" s="362"/>
      <c r="CC646" s="362"/>
      <c r="CD646" s="362"/>
      <c r="CE646" s="362"/>
      <c r="CF646" s="362"/>
      <c r="CG646" s="362"/>
      <c r="CH646" s="362"/>
      <c r="CI646" s="362"/>
      <c r="CJ646" s="362"/>
      <c r="CK646" s="362"/>
      <c r="CL646" s="362"/>
      <c r="CM646" s="362"/>
      <c r="CN646" s="362"/>
      <c r="CO646" s="362"/>
      <c r="CP646" s="362"/>
      <c r="CQ646" s="362"/>
      <c r="CR646" s="362"/>
      <c r="CS646" s="362"/>
      <c r="CT646" s="362"/>
      <c r="CU646" s="362"/>
      <c r="CV646" s="362"/>
      <c r="CW646" s="362"/>
      <c r="CX646" s="362"/>
      <c r="CY646" s="362"/>
      <c r="CZ646" s="362"/>
    </row>
    <row r="647" s="366" customFormat="true" ht="25.15" customHeight="true" x14ac:dyDescent="0.2">
      <c r="C647" s="799"/>
      <c r="D647" s="800"/>
      <c r="E647" s="191"/>
      <c r="F647" s="191"/>
      <c r="G647" s="191"/>
      <c r="H647" s="799"/>
      <c r="I647" s="800"/>
      <c r="J647" s="191"/>
      <c r="K647" s="191"/>
      <c r="L647" s="191"/>
      <c r="M647" s="799"/>
      <c r="N647" s="800"/>
      <c r="O647" s="191"/>
      <c r="P647" s="191"/>
      <c r="Q647" s="191"/>
      <c r="AJ647" s="359"/>
      <c r="AK647" s="359"/>
      <c r="AL647" s="359"/>
      <c r="AM647" s="359"/>
      <c r="AN647" s="359"/>
      <c r="AO647" s="359"/>
      <c r="AP647" s="359"/>
      <c r="AQ647" s="359"/>
      <c r="AR647" s="359"/>
      <c r="AS647" s="359"/>
      <c r="AT647" s="359"/>
      <c r="AU647" s="359"/>
      <c r="AV647" s="359"/>
      <c r="AW647" s="359"/>
      <c r="AX647" s="359"/>
      <c r="AY647" s="359"/>
      <c r="AZ647" s="359"/>
      <c r="BA647" s="362"/>
      <c r="BB647" s="439"/>
      <c r="BC647" s="362"/>
      <c r="BD647" s="362"/>
      <c r="BE647" s="362"/>
      <c r="BF647" s="362"/>
      <c r="BG647" s="362"/>
      <c r="BH647" s="362"/>
      <c r="BI647" s="362"/>
      <c r="BJ647" s="362"/>
      <c r="BK647" s="362"/>
      <c r="BL647" s="362"/>
      <c r="BM647" s="362"/>
      <c r="BN647" s="362"/>
      <c r="BO647" s="362"/>
      <c r="BP647" s="362"/>
      <c r="BQ647" s="362"/>
      <c r="BR647" s="362"/>
      <c r="BS647" s="362"/>
      <c r="BT647" s="362"/>
      <c r="BU647" s="362"/>
      <c r="BV647" s="362"/>
      <c r="BW647" s="362"/>
      <c r="BX647" s="362"/>
      <c r="BY647" s="362"/>
      <c r="BZ647" s="362"/>
      <c r="CA647" s="362"/>
      <c r="CB647" s="362"/>
      <c r="CC647" s="362"/>
      <c r="CD647" s="362"/>
      <c r="CE647" s="362"/>
      <c r="CF647" s="362"/>
      <c r="CG647" s="362"/>
      <c r="CH647" s="362"/>
      <c r="CI647" s="362"/>
      <c r="CJ647" s="362"/>
      <c r="CK647" s="362"/>
      <c r="CL647" s="362"/>
      <c r="CM647" s="362"/>
      <c r="CN647" s="362"/>
      <c r="CO647" s="362"/>
      <c r="CP647" s="362"/>
      <c r="CQ647" s="362"/>
      <c r="CR647" s="362"/>
      <c r="CS647" s="362"/>
      <c r="CT647" s="362"/>
      <c r="CU647" s="362"/>
      <c r="CV647" s="362"/>
      <c r="CW647" s="362"/>
      <c r="CX647" s="362"/>
      <c r="CY647" s="362"/>
      <c r="CZ647" s="362"/>
    </row>
    <row r="648" s="366" customFormat="true" ht="25.15" customHeight="true" x14ac:dyDescent="0.2">
      <c r="C648" s="799"/>
      <c r="D648" s="800"/>
      <c r="E648" s="191"/>
      <c r="F648" s="191"/>
      <c r="G648" s="191"/>
      <c r="H648" s="799"/>
      <c r="I648" s="800"/>
      <c r="J648" s="191"/>
      <c r="K648" s="191"/>
      <c r="L648" s="191"/>
      <c r="M648" s="799"/>
      <c r="N648" s="800"/>
      <c r="O648" s="191"/>
      <c r="P648" s="191"/>
      <c r="Q648" s="191"/>
      <c r="AJ648" s="359"/>
      <c r="AK648" s="359"/>
      <c r="AL648" s="359"/>
      <c r="AM648" s="359"/>
      <c r="AN648" s="359"/>
      <c r="AO648" s="359"/>
      <c r="AP648" s="359"/>
      <c r="AQ648" s="359"/>
      <c r="AR648" s="359"/>
      <c r="AS648" s="359"/>
      <c r="AT648" s="359"/>
      <c r="AU648" s="359"/>
      <c r="AV648" s="359"/>
      <c r="AW648" s="359"/>
      <c r="AX648" s="359"/>
      <c r="AY648" s="359"/>
      <c r="AZ648" s="359"/>
      <c r="BA648" s="362"/>
      <c r="BB648" s="439"/>
      <c r="BC648" s="362"/>
      <c r="BD648" s="362"/>
      <c r="BE648" s="362"/>
      <c r="BF648" s="362"/>
      <c r="BG648" s="362"/>
      <c r="BH648" s="362"/>
      <c r="BI648" s="362"/>
      <c r="BJ648" s="362"/>
      <c r="BK648" s="362"/>
      <c r="BL648" s="362"/>
      <c r="BM648" s="362"/>
      <c r="BN648" s="362"/>
      <c r="BO648" s="362"/>
      <c r="BP648" s="362"/>
      <c r="BQ648" s="362"/>
      <c r="BR648" s="362"/>
      <c r="BS648" s="362"/>
      <c r="BT648" s="362"/>
      <c r="BU648" s="362"/>
      <c r="BV648" s="362"/>
      <c r="BW648" s="362"/>
      <c r="BX648" s="362"/>
      <c r="BY648" s="362"/>
      <c r="BZ648" s="362"/>
      <c r="CA648" s="362"/>
      <c r="CB648" s="362"/>
      <c r="CC648" s="362"/>
      <c r="CD648" s="362"/>
      <c r="CE648" s="362"/>
      <c r="CF648" s="362"/>
      <c r="CG648" s="362"/>
      <c r="CH648" s="362"/>
      <c r="CI648" s="362"/>
      <c r="CJ648" s="362"/>
      <c r="CK648" s="362"/>
      <c r="CL648" s="362"/>
      <c r="CM648" s="362"/>
      <c r="CN648" s="362"/>
      <c r="CO648" s="362"/>
      <c r="CP648" s="362"/>
      <c r="CQ648" s="362"/>
      <c r="CR648" s="362"/>
      <c r="CS648" s="362"/>
      <c r="CT648" s="362"/>
      <c r="CU648" s="362"/>
      <c r="CV648" s="362"/>
      <c r="CW648" s="362"/>
      <c r="CX648" s="362"/>
      <c r="CY648" s="362"/>
      <c r="CZ648" s="362"/>
    </row>
    <row r="649" s="366" customFormat="true" ht="25.15" customHeight="true" x14ac:dyDescent="0.2">
      <c r="C649" s="799"/>
      <c r="D649" s="800"/>
      <c r="E649" s="191"/>
      <c r="F649" s="191"/>
      <c r="G649" s="191"/>
      <c r="H649" s="799"/>
      <c r="I649" s="800"/>
      <c r="J649" s="191"/>
      <c r="K649" s="191"/>
      <c r="L649" s="191"/>
      <c r="M649" s="799"/>
      <c r="N649" s="800"/>
      <c r="O649" s="191"/>
      <c r="P649" s="191"/>
      <c r="Q649" s="191"/>
      <c r="AJ649" s="359"/>
      <c r="AK649" s="359"/>
      <c r="AL649" s="359"/>
      <c r="AM649" s="359"/>
      <c r="AN649" s="359"/>
      <c r="AO649" s="359"/>
      <c r="AP649" s="359"/>
      <c r="AQ649" s="359"/>
      <c r="AR649" s="359"/>
      <c r="AS649" s="359"/>
      <c r="AT649" s="359"/>
      <c r="AU649" s="359"/>
      <c r="AV649" s="359"/>
      <c r="AW649" s="359"/>
      <c r="AX649" s="359"/>
      <c r="AY649" s="359"/>
      <c r="AZ649" s="359"/>
      <c r="BA649" s="362"/>
      <c r="BB649" s="439"/>
      <c r="BC649" s="362"/>
      <c r="BD649" s="362"/>
      <c r="BE649" s="362"/>
      <c r="BF649" s="362"/>
      <c r="BG649" s="362"/>
      <c r="BH649" s="362"/>
      <c r="BI649" s="362"/>
      <c r="BJ649" s="362"/>
      <c r="BK649" s="362"/>
      <c r="BL649" s="362"/>
      <c r="BM649" s="362"/>
      <c r="BN649" s="362"/>
      <c r="BO649" s="362"/>
      <c r="BP649" s="362"/>
      <c r="BQ649" s="362"/>
      <c r="BR649" s="362"/>
      <c r="BS649" s="362"/>
      <c r="BT649" s="362"/>
      <c r="BU649" s="362"/>
      <c r="BV649" s="362"/>
      <c r="BW649" s="362"/>
      <c r="BX649" s="362"/>
      <c r="BY649" s="362"/>
      <c r="BZ649" s="362"/>
      <c r="CA649" s="362"/>
      <c r="CB649" s="362"/>
      <c r="CC649" s="362"/>
      <c r="CD649" s="362"/>
      <c r="CE649" s="362"/>
      <c r="CF649" s="362"/>
      <c r="CG649" s="362"/>
      <c r="CH649" s="362"/>
      <c r="CI649" s="362"/>
      <c r="CJ649" s="362"/>
      <c r="CK649" s="362"/>
      <c r="CL649" s="362"/>
      <c r="CM649" s="362"/>
      <c r="CN649" s="362"/>
      <c r="CO649" s="362"/>
      <c r="CP649" s="362"/>
      <c r="CQ649" s="362"/>
      <c r="CR649" s="362"/>
      <c r="CS649" s="362"/>
      <c r="CT649" s="362"/>
      <c r="CU649" s="362"/>
      <c r="CV649" s="362"/>
      <c r="CW649" s="362"/>
      <c r="CX649" s="362"/>
      <c r="CY649" s="362"/>
      <c r="CZ649" s="362"/>
    </row>
    <row r="650" s="366" customFormat="true" ht="25.15" customHeight="true" x14ac:dyDescent="0.2">
      <c r="C650" s="799"/>
      <c r="D650" s="800"/>
      <c r="E650" s="191"/>
      <c r="F650" s="191"/>
      <c r="G650" s="191"/>
      <c r="H650" s="799"/>
      <c r="I650" s="800"/>
      <c r="J650" s="191"/>
      <c r="K650" s="191"/>
      <c r="L650" s="191"/>
      <c r="M650" s="799"/>
      <c r="N650" s="800"/>
      <c r="O650" s="191"/>
      <c r="P650" s="191"/>
      <c r="Q650" s="191"/>
      <c r="AJ650" s="359"/>
      <c r="AK650" s="359"/>
      <c r="AL650" s="359"/>
      <c r="AM650" s="359"/>
      <c r="AN650" s="359"/>
      <c r="AO650" s="359"/>
      <c r="AP650" s="359"/>
      <c r="AQ650" s="359"/>
      <c r="AR650" s="359"/>
      <c r="AS650" s="359"/>
      <c r="AT650" s="359"/>
      <c r="AU650" s="359"/>
      <c r="AV650" s="359"/>
      <c r="AW650" s="359"/>
      <c r="AX650" s="359"/>
      <c r="AY650" s="359"/>
      <c r="AZ650" s="359"/>
      <c r="BA650" s="362"/>
      <c r="BB650" s="439"/>
      <c r="BC650" s="362"/>
      <c r="BD650" s="362"/>
      <c r="BE650" s="362"/>
      <c r="BF650" s="362"/>
      <c r="BG650" s="362"/>
      <c r="BH650" s="362"/>
      <c r="BI650" s="362"/>
      <c r="BJ650" s="362"/>
      <c r="BK650" s="362"/>
      <c r="BL650" s="362"/>
      <c r="BM650" s="362"/>
      <c r="BN650" s="362"/>
      <c r="BO650" s="362"/>
      <c r="BP650" s="362"/>
      <c r="BQ650" s="362"/>
      <c r="BR650" s="362"/>
      <c r="BS650" s="362"/>
      <c r="BT650" s="362"/>
      <c r="BU650" s="362"/>
      <c r="BV650" s="362"/>
      <c r="BW650" s="362"/>
      <c r="BX650" s="362"/>
      <c r="BY650" s="362"/>
      <c r="BZ650" s="362"/>
      <c r="CA650" s="362"/>
      <c r="CB650" s="362"/>
      <c r="CC650" s="362"/>
      <c r="CD650" s="362"/>
      <c r="CE650" s="362"/>
      <c r="CF650" s="362"/>
      <c r="CG650" s="362"/>
      <c r="CH650" s="362"/>
      <c r="CI650" s="362"/>
      <c r="CJ650" s="362"/>
      <c r="CK650" s="362"/>
      <c r="CL650" s="362"/>
      <c r="CM650" s="362"/>
      <c r="CN650" s="362"/>
      <c r="CO650" s="362"/>
      <c r="CP650" s="362"/>
      <c r="CQ650" s="362"/>
      <c r="CR650" s="362"/>
      <c r="CS650" s="362"/>
      <c r="CT650" s="362"/>
      <c r="CU650" s="362"/>
      <c r="CV650" s="362"/>
      <c r="CW650" s="362"/>
      <c r="CX650" s="362"/>
      <c r="CY650" s="362"/>
      <c r="CZ650" s="362"/>
    </row>
    <row r="651" s="366" customFormat="true" ht="25.15" customHeight="true" x14ac:dyDescent="0.2">
      <c r="C651" s="799"/>
      <c r="D651" s="800"/>
      <c r="E651" s="191"/>
      <c r="F651" s="191"/>
      <c r="G651" s="191"/>
      <c r="H651" s="799"/>
      <c r="I651" s="800"/>
      <c r="J651" s="191"/>
      <c r="K651" s="191"/>
      <c r="L651" s="191"/>
      <c r="M651" s="799"/>
      <c r="N651" s="800"/>
      <c r="O651" s="191"/>
      <c r="P651" s="191"/>
      <c r="Q651" s="191"/>
      <c r="AJ651" s="359"/>
      <c r="AK651" s="359"/>
      <c r="AL651" s="359"/>
      <c r="AM651" s="359"/>
      <c r="AN651" s="359"/>
      <c r="AO651" s="359"/>
      <c r="AP651" s="359"/>
      <c r="AQ651" s="359"/>
      <c r="AR651" s="359"/>
      <c r="AS651" s="359"/>
      <c r="AT651" s="359"/>
      <c r="AU651" s="359"/>
      <c r="AV651" s="359"/>
      <c r="AW651" s="359"/>
      <c r="AX651" s="359"/>
      <c r="AY651" s="359"/>
      <c r="AZ651" s="359"/>
      <c r="BA651" s="362"/>
      <c r="BB651" s="439"/>
      <c r="BC651" s="362"/>
      <c r="BD651" s="362"/>
      <c r="BE651" s="362"/>
      <c r="BF651" s="362"/>
      <c r="BG651" s="362"/>
      <c r="BH651" s="362"/>
      <c r="BI651" s="362"/>
      <c r="BJ651" s="362"/>
      <c r="BK651" s="362"/>
      <c r="BL651" s="362"/>
      <c r="BM651" s="362"/>
      <c r="BN651" s="362"/>
      <c r="BO651" s="362"/>
      <c r="BP651" s="362"/>
      <c r="BQ651" s="362"/>
      <c r="BR651" s="362"/>
      <c r="BS651" s="362"/>
      <c r="BT651" s="362"/>
      <c r="BU651" s="362"/>
      <c r="BV651" s="362"/>
      <c r="BW651" s="362"/>
      <c r="BX651" s="362"/>
      <c r="BY651" s="362"/>
      <c r="BZ651" s="362"/>
      <c r="CA651" s="362"/>
      <c r="CB651" s="362"/>
      <c r="CC651" s="362"/>
      <c r="CD651" s="362"/>
      <c r="CE651" s="362"/>
      <c r="CF651" s="362"/>
      <c r="CG651" s="362"/>
      <c r="CH651" s="362"/>
      <c r="CI651" s="362"/>
      <c r="CJ651" s="362"/>
      <c r="CK651" s="362"/>
      <c r="CL651" s="362"/>
      <c r="CM651" s="362"/>
      <c r="CN651" s="362"/>
      <c r="CO651" s="362"/>
      <c r="CP651" s="362"/>
      <c r="CQ651" s="362"/>
      <c r="CR651" s="362"/>
      <c r="CS651" s="362"/>
      <c r="CT651" s="362"/>
      <c r="CU651" s="362"/>
      <c r="CV651" s="362"/>
      <c r="CW651" s="362"/>
      <c r="CX651" s="362"/>
      <c r="CY651" s="362"/>
      <c r="CZ651" s="362"/>
    </row>
    <row r="652" s="366" customFormat="true" ht="25.15" customHeight="true" x14ac:dyDescent="0.2">
      <c r="C652" s="799"/>
      <c r="D652" s="800"/>
      <c r="E652" s="191"/>
      <c r="F652" s="191"/>
      <c r="G652" s="191"/>
      <c r="H652" s="799"/>
      <c r="I652" s="800"/>
      <c r="J652" s="191"/>
      <c r="K652" s="191"/>
      <c r="L652" s="191"/>
      <c r="M652" s="799"/>
      <c r="N652" s="800"/>
      <c r="O652" s="191"/>
      <c r="P652" s="191"/>
      <c r="Q652" s="191"/>
      <c r="AJ652" s="359"/>
      <c r="AK652" s="359"/>
      <c r="AL652" s="359"/>
      <c r="AM652" s="359"/>
      <c r="AN652" s="359"/>
      <c r="AO652" s="359"/>
      <c r="AP652" s="359"/>
      <c r="AQ652" s="359"/>
      <c r="AR652" s="359"/>
      <c r="AS652" s="359"/>
      <c r="AT652" s="359"/>
      <c r="AU652" s="359"/>
      <c r="AV652" s="359"/>
      <c r="AW652" s="359"/>
      <c r="AX652" s="359"/>
      <c r="AY652" s="359"/>
      <c r="AZ652" s="359"/>
      <c r="BA652" s="362"/>
      <c r="BB652" s="439"/>
      <c r="BC652" s="362"/>
      <c r="BD652" s="362"/>
      <c r="BE652" s="362"/>
      <c r="BF652" s="362"/>
      <c r="BG652" s="362"/>
      <c r="BH652" s="362"/>
      <c r="BI652" s="362"/>
      <c r="BJ652" s="362"/>
      <c r="BK652" s="362"/>
      <c r="BL652" s="362"/>
      <c r="BM652" s="362"/>
      <c r="BN652" s="362"/>
      <c r="BO652" s="362"/>
      <c r="BP652" s="362"/>
      <c r="BQ652" s="362"/>
      <c r="BR652" s="362"/>
      <c r="BS652" s="362"/>
      <c r="BT652" s="362"/>
      <c r="BU652" s="362"/>
      <c r="BV652" s="362"/>
      <c r="BW652" s="362"/>
      <c r="BX652" s="362"/>
      <c r="BY652" s="362"/>
      <c r="BZ652" s="362"/>
      <c r="CA652" s="362"/>
      <c r="CB652" s="362"/>
      <c r="CC652" s="362"/>
      <c r="CD652" s="362"/>
      <c r="CE652" s="362"/>
      <c r="CF652" s="362"/>
      <c r="CG652" s="362"/>
      <c r="CH652" s="362"/>
      <c r="CI652" s="362"/>
      <c r="CJ652" s="362"/>
      <c r="CK652" s="362"/>
      <c r="CL652" s="362"/>
      <c r="CM652" s="362"/>
      <c r="CN652" s="362"/>
      <c r="CO652" s="362"/>
      <c r="CP652" s="362"/>
      <c r="CQ652" s="362"/>
      <c r="CR652" s="362"/>
      <c r="CS652" s="362"/>
      <c r="CT652" s="362"/>
      <c r="CU652" s="362"/>
      <c r="CV652" s="362"/>
      <c r="CW652" s="362"/>
      <c r="CX652" s="362"/>
      <c r="CY652" s="362"/>
      <c r="CZ652" s="362"/>
    </row>
    <row r="653" s="366" customFormat="true" ht="25.15" customHeight="true" x14ac:dyDescent="0.2">
      <c r="C653" s="799"/>
      <c r="D653" s="800"/>
      <c r="E653" s="191"/>
      <c r="F653" s="191"/>
      <c r="G653" s="191"/>
      <c r="H653" s="799"/>
      <c r="I653" s="800"/>
      <c r="J653" s="191"/>
      <c r="K653" s="191"/>
      <c r="L653" s="191"/>
      <c r="M653" s="799"/>
      <c r="N653" s="800"/>
      <c r="O653" s="191"/>
      <c r="P653" s="191"/>
      <c r="Q653" s="191"/>
      <c r="AJ653" s="359"/>
      <c r="AK653" s="359"/>
      <c r="AL653" s="359"/>
      <c r="AM653" s="359"/>
      <c r="AN653" s="359"/>
      <c r="AO653" s="359"/>
      <c r="AP653" s="359"/>
      <c r="AQ653" s="359"/>
      <c r="AR653" s="359"/>
      <c r="AS653" s="359"/>
      <c r="AT653" s="359"/>
      <c r="AU653" s="359"/>
      <c r="AV653" s="359"/>
      <c r="AW653" s="359"/>
      <c r="AX653" s="359"/>
      <c r="AY653" s="359"/>
      <c r="AZ653" s="359"/>
      <c r="BA653" s="362"/>
      <c r="BB653" s="439"/>
      <c r="BC653" s="362"/>
      <c r="BD653" s="362"/>
      <c r="BE653" s="362"/>
      <c r="BF653" s="362"/>
      <c r="BG653" s="362"/>
      <c r="BH653" s="362"/>
      <c r="BI653" s="362"/>
      <c r="BJ653" s="362"/>
      <c r="BK653" s="362"/>
      <c r="BL653" s="362"/>
      <c r="BM653" s="362"/>
      <c r="BN653" s="362"/>
      <c r="BO653" s="362"/>
      <c r="BP653" s="362"/>
      <c r="BQ653" s="362"/>
      <c r="BR653" s="362"/>
      <c r="BS653" s="362"/>
      <c r="BT653" s="362"/>
      <c r="BU653" s="362"/>
      <c r="BV653" s="362"/>
      <c r="BW653" s="362"/>
      <c r="BX653" s="362"/>
      <c r="BY653" s="362"/>
      <c r="BZ653" s="362"/>
      <c r="CA653" s="362"/>
      <c r="CB653" s="362"/>
      <c r="CC653" s="362"/>
      <c r="CD653" s="362"/>
      <c r="CE653" s="362"/>
      <c r="CF653" s="362"/>
      <c r="CG653" s="362"/>
      <c r="CH653" s="362"/>
      <c r="CI653" s="362"/>
      <c r="CJ653" s="362"/>
      <c r="CK653" s="362"/>
      <c r="CL653" s="362"/>
      <c r="CM653" s="362"/>
      <c r="CN653" s="362"/>
      <c r="CO653" s="362"/>
      <c r="CP653" s="362"/>
      <c r="CQ653" s="362"/>
      <c r="CR653" s="362"/>
      <c r="CS653" s="362"/>
      <c r="CT653" s="362"/>
      <c r="CU653" s="362"/>
      <c r="CV653" s="362"/>
      <c r="CW653" s="362"/>
      <c r="CX653" s="362"/>
      <c r="CY653" s="362"/>
      <c r="CZ653" s="362"/>
    </row>
    <row r="654" s="366" customFormat="true" ht="25.15" customHeight="true" x14ac:dyDescent="0.2">
      <c r="C654" s="799"/>
      <c r="D654" s="800"/>
      <c r="E654" s="191"/>
      <c r="F654" s="191"/>
      <c r="G654" s="191"/>
      <c r="H654" s="799"/>
      <c r="I654" s="800"/>
      <c r="J654" s="191"/>
      <c r="K654" s="191"/>
      <c r="L654" s="191"/>
      <c r="M654" s="799"/>
      <c r="N654" s="800"/>
      <c r="O654" s="191"/>
      <c r="P654" s="191"/>
      <c r="Q654" s="191"/>
      <c r="AJ654" s="359"/>
      <c r="AK654" s="359"/>
      <c r="AL654" s="359"/>
      <c r="AM654" s="359"/>
      <c r="AN654" s="359"/>
      <c r="AO654" s="359"/>
      <c r="AP654" s="359"/>
      <c r="AQ654" s="359"/>
      <c r="AR654" s="359"/>
      <c r="AS654" s="359"/>
      <c r="AT654" s="359"/>
      <c r="AU654" s="359"/>
      <c r="AV654" s="359"/>
      <c r="AW654" s="359"/>
      <c r="AX654" s="359"/>
      <c r="AY654" s="359"/>
      <c r="AZ654" s="359"/>
      <c r="BA654" s="362"/>
      <c r="BB654" s="439"/>
      <c r="BC654" s="362"/>
      <c r="BD654" s="362"/>
      <c r="BE654" s="362"/>
      <c r="BF654" s="362"/>
      <c r="BG654" s="362"/>
      <c r="BH654" s="362"/>
      <c r="BI654" s="362"/>
      <c r="BJ654" s="362"/>
      <c r="BK654" s="362"/>
      <c r="BL654" s="362"/>
      <c r="BM654" s="362"/>
      <c r="BN654" s="362"/>
      <c r="BO654" s="362"/>
      <c r="BP654" s="362"/>
      <c r="BQ654" s="362"/>
      <c r="BR654" s="362"/>
      <c r="BS654" s="362"/>
      <c r="BT654" s="362"/>
      <c r="BU654" s="362"/>
      <c r="BV654" s="362"/>
      <c r="BW654" s="362"/>
      <c r="BX654" s="362"/>
      <c r="BY654" s="362"/>
      <c r="BZ654" s="362"/>
      <c r="CA654" s="362"/>
      <c r="CB654" s="362"/>
      <c r="CC654" s="362"/>
      <c r="CD654" s="362"/>
      <c r="CE654" s="362"/>
      <c r="CF654" s="362"/>
      <c r="CG654" s="362"/>
      <c r="CH654" s="362"/>
      <c r="CI654" s="362"/>
      <c r="CJ654" s="362"/>
      <c r="CK654" s="362"/>
      <c r="CL654" s="362"/>
      <c r="CM654" s="362"/>
      <c r="CN654" s="362"/>
      <c r="CO654" s="362"/>
      <c r="CP654" s="362"/>
      <c r="CQ654" s="362"/>
      <c r="CR654" s="362"/>
      <c r="CS654" s="362"/>
      <c r="CT654" s="362"/>
      <c r="CU654" s="362"/>
      <c r="CV654" s="362"/>
      <c r="CW654" s="362"/>
      <c r="CX654" s="362"/>
      <c r="CY654" s="362"/>
      <c r="CZ654" s="362"/>
    </row>
    <row r="655" s="366" customFormat="true" ht="25.15" customHeight="true" x14ac:dyDescent="0.2">
      <c r="C655" s="799"/>
      <c r="D655" s="800"/>
      <c r="E655" s="191"/>
      <c r="F655" s="191"/>
      <c r="G655" s="191"/>
      <c r="H655" s="799"/>
      <c r="I655" s="800"/>
      <c r="J655" s="191"/>
      <c r="K655" s="191"/>
      <c r="L655" s="191"/>
      <c r="M655" s="799"/>
      <c r="N655" s="800"/>
      <c r="O655" s="191"/>
      <c r="P655" s="191"/>
      <c r="Q655" s="191"/>
      <c r="AJ655" s="359"/>
      <c r="AK655" s="359"/>
      <c r="AL655" s="359"/>
      <c r="AM655" s="359"/>
      <c r="AN655" s="359"/>
      <c r="AO655" s="359"/>
      <c r="AP655" s="359"/>
      <c r="AQ655" s="359"/>
      <c r="AR655" s="359"/>
      <c r="AS655" s="359"/>
      <c r="AT655" s="359"/>
      <c r="AU655" s="359"/>
      <c r="AV655" s="359"/>
      <c r="AW655" s="359"/>
      <c r="AX655" s="359"/>
      <c r="AY655" s="359"/>
      <c r="AZ655" s="359"/>
      <c r="BA655" s="362"/>
      <c r="BB655" s="439"/>
      <c r="BC655" s="362"/>
      <c r="BD655" s="362"/>
      <c r="BE655" s="362"/>
      <c r="BF655" s="362"/>
      <c r="BG655" s="362"/>
      <c r="BH655" s="362"/>
      <c r="BI655" s="362"/>
      <c r="BJ655" s="362"/>
      <c r="BK655" s="362"/>
      <c r="BL655" s="362"/>
      <c r="BM655" s="362"/>
      <c r="BN655" s="362"/>
      <c r="BO655" s="362"/>
      <c r="BP655" s="362"/>
      <c r="BQ655" s="362"/>
      <c r="BR655" s="362"/>
      <c r="BS655" s="362"/>
      <c r="BT655" s="362"/>
      <c r="BU655" s="362"/>
      <c r="BV655" s="362"/>
      <c r="BW655" s="362"/>
      <c r="BX655" s="362"/>
      <c r="BY655" s="362"/>
      <c r="BZ655" s="362"/>
      <c r="CA655" s="362"/>
      <c r="CB655" s="362"/>
      <c r="CC655" s="362"/>
      <c r="CD655" s="362"/>
      <c r="CE655" s="362"/>
      <c r="CF655" s="362"/>
      <c r="CG655" s="362"/>
      <c r="CH655" s="362"/>
      <c r="CI655" s="362"/>
      <c r="CJ655" s="362"/>
      <c r="CK655" s="362"/>
      <c r="CL655" s="362"/>
      <c r="CM655" s="362"/>
      <c r="CN655" s="362"/>
      <c r="CO655" s="362"/>
      <c r="CP655" s="362"/>
      <c r="CQ655" s="362"/>
      <c r="CR655" s="362"/>
      <c r="CS655" s="362"/>
      <c r="CT655" s="362"/>
      <c r="CU655" s="362"/>
      <c r="CV655" s="362"/>
      <c r="CW655" s="362"/>
      <c r="CX655" s="362"/>
      <c r="CY655" s="362"/>
      <c r="CZ655" s="362"/>
    </row>
    <row r="656" s="366" customFormat="true" ht="25.15" customHeight="true" x14ac:dyDescent="0.2">
      <c r="C656" s="799"/>
      <c r="D656" s="800"/>
      <c r="E656" s="191"/>
      <c r="F656" s="191"/>
      <c r="G656" s="191"/>
      <c r="H656" s="799"/>
      <c r="I656" s="800"/>
      <c r="J656" s="191"/>
      <c r="K656" s="191"/>
      <c r="L656" s="191"/>
      <c r="M656" s="799"/>
      <c r="N656" s="800"/>
      <c r="O656" s="191"/>
      <c r="P656" s="191"/>
      <c r="Q656" s="191"/>
      <c r="AJ656" s="359"/>
      <c r="AK656" s="359"/>
      <c r="AL656" s="359"/>
      <c r="AM656" s="359"/>
      <c r="AN656" s="359"/>
      <c r="AO656" s="359"/>
      <c r="AP656" s="359"/>
      <c r="AQ656" s="359"/>
      <c r="AR656" s="359"/>
      <c r="AS656" s="359"/>
      <c r="AT656" s="359"/>
      <c r="AU656" s="359"/>
      <c r="AV656" s="359"/>
      <c r="AW656" s="359"/>
      <c r="AX656" s="359"/>
      <c r="AY656" s="359"/>
      <c r="AZ656" s="359"/>
      <c r="BA656" s="362"/>
      <c r="BB656" s="439"/>
      <c r="BC656" s="362"/>
      <c r="BD656" s="362"/>
      <c r="BE656" s="362"/>
      <c r="BF656" s="362"/>
      <c r="BG656" s="362"/>
      <c r="BH656" s="362"/>
      <c r="BI656" s="362"/>
      <c r="BJ656" s="362"/>
      <c r="BK656" s="362"/>
      <c r="BL656" s="362"/>
      <c r="BM656" s="362"/>
      <c r="BN656" s="362"/>
      <c r="BO656" s="362"/>
      <c r="BP656" s="362"/>
      <c r="BQ656" s="362"/>
      <c r="BR656" s="362"/>
      <c r="BS656" s="362"/>
      <c r="BT656" s="362"/>
      <c r="BU656" s="362"/>
      <c r="BV656" s="362"/>
      <c r="BW656" s="362"/>
      <c r="BX656" s="362"/>
      <c r="BY656" s="362"/>
      <c r="BZ656" s="362"/>
      <c r="CA656" s="362"/>
      <c r="CB656" s="362"/>
      <c r="CC656" s="362"/>
      <c r="CD656" s="362"/>
      <c r="CE656" s="362"/>
      <c r="CF656" s="362"/>
      <c r="CG656" s="362"/>
      <c r="CH656" s="362"/>
      <c r="CI656" s="362"/>
      <c r="CJ656" s="362"/>
      <c r="CK656" s="362"/>
      <c r="CL656" s="362"/>
      <c r="CM656" s="362"/>
      <c r="CN656" s="362"/>
      <c r="CO656" s="362"/>
      <c r="CP656" s="362"/>
      <c r="CQ656" s="362"/>
      <c r="CR656" s="362"/>
      <c r="CS656" s="362"/>
      <c r="CT656" s="362"/>
      <c r="CU656" s="362"/>
      <c r="CV656" s="362"/>
      <c r="CW656" s="362"/>
      <c r="CX656" s="362"/>
      <c r="CY656" s="362"/>
      <c r="CZ656" s="362"/>
    </row>
    <row r="657" s="366" customFormat="true" ht="25.15" customHeight="true" x14ac:dyDescent="0.2">
      <c r="C657" s="799"/>
      <c r="D657" s="800"/>
      <c r="E657" s="191"/>
      <c r="F657" s="191"/>
      <c r="G657" s="191"/>
      <c r="H657" s="799"/>
      <c r="I657" s="800"/>
      <c r="J657" s="191"/>
      <c r="K657" s="191"/>
      <c r="L657" s="191"/>
      <c r="M657" s="799"/>
      <c r="N657" s="800"/>
      <c r="O657" s="191"/>
      <c r="P657" s="191"/>
      <c r="Q657" s="191"/>
      <c r="AJ657" s="359"/>
      <c r="AK657" s="359"/>
      <c r="AL657" s="359"/>
      <c r="AM657" s="359"/>
      <c r="AN657" s="359"/>
      <c r="AO657" s="359"/>
      <c r="AP657" s="359"/>
      <c r="AQ657" s="359"/>
      <c r="AR657" s="359"/>
      <c r="AS657" s="359"/>
      <c r="AT657" s="359"/>
      <c r="AU657" s="359"/>
      <c r="AV657" s="359"/>
      <c r="AW657" s="359"/>
      <c r="AX657" s="359"/>
      <c r="AY657" s="359"/>
      <c r="AZ657" s="359"/>
      <c r="BA657" s="362"/>
      <c r="BB657" s="439"/>
      <c r="BC657" s="362"/>
      <c r="BD657" s="362"/>
      <c r="BE657" s="362"/>
      <c r="BF657" s="362"/>
      <c r="BG657" s="362"/>
      <c r="BH657" s="362"/>
      <c r="BI657" s="362"/>
      <c r="BJ657" s="362"/>
      <c r="BK657" s="362"/>
      <c r="BL657" s="362"/>
      <c r="BM657" s="362"/>
      <c r="BN657" s="362"/>
      <c r="BO657" s="362"/>
      <c r="BP657" s="362"/>
      <c r="BQ657" s="362"/>
      <c r="BR657" s="362"/>
      <c r="BS657" s="362"/>
      <c r="BT657" s="362"/>
      <c r="BU657" s="362"/>
      <c r="BV657" s="362"/>
      <c r="BW657" s="362"/>
      <c r="BX657" s="362"/>
      <c r="BY657" s="362"/>
      <c r="BZ657" s="362"/>
      <c r="CA657" s="362"/>
      <c r="CB657" s="362"/>
      <c r="CC657" s="362"/>
      <c r="CD657" s="362"/>
      <c r="CE657" s="362"/>
      <c r="CF657" s="362"/>
      <c r="CG657" s="362"/>
      <c r="CH657" s="362"/>
      <c r="CI657" s="362"/>
      <c r="CJ657" s="362"/>
      <c r="CK657" s="362"/>
      <c r="CL657" s="362"/>
      <c r="CM657" s="362"/>
      <c r="CN657" s="362"/>
      <c r="CO657" s="362"/>
      <c r="CP657" s="362"/>
      <c r="CQ657" s="362"/>
      <c r="CR657" s="362"/>
      <c r="CS657" s="362"/>
      <c r="CT657" s="362"/>
      <c r="CU657" s="362"/>
      <c r="CV657" s="362"/>
      <c r="CW657" s="362"/>
      <c r="CX657" s="362"/>
      <c r="CY657" s="362"/>
      <c r="CZ657" s="362"/>
    </row>
    <row r="658" s="366" customFormat="true" ht="25.15" customHeight="true" x14ac:dyDescent="0.2">
      <c r="C658" s="799"/>
      <c r="D658" s="800"/>
      <c r="E658" s="191"/>
      <c r="F658" s="191"/>
      <c r="G658" s="191"/>
      <c r="H658" s="799"/>
      <c r="I658" s="800"/>
      <c r="J658" s="191"/>
      <c r="K658" s="191"/>
      <c r="L658" s="191"/>
      <c r="M658" s="799"/>
      <c r="N658" s="800"/>
      <c r="O658" s="191"/>
      <c r="P658" s="191"/>
      <c r="Q658" s="191"/>
      <c r="AJ658" s="359"/>
      <c r="AK658" s="359"/>
      <c r="AL658" s="359"/>
      <c r="AM658" s="359"/>
      <c r="AN658" s="359"/>
      <c r="AO658" s="359"/>
      <c r="AP658" s="359"/>
      <c r="AQ658" s="359"/>
      <c r="AR658" s="359"/>
      <c r="AS658" s="359"/>
      <c r="AT658" s="359"/>
      <c r="AU658" s="359"/>
      <c r="AV658" s="359"/>
      <c r="AW658" s="359"/>
      <c r="AX658" s="359"/>
      <c r="AY658" s="359"/>
      <c r="AZ658" s="359"/>
      <c r="BA658" s="362"/>
      <c r="BB658" s="439"/>
      <c r="BC658" s="362"/>
      <c r="BD658" s="362"/>
      <c r="BE658" s="362"/>
      <c r="BF658" s="362"/>
      <c r="BG658" s="362"/>
      <c r="BH658" s="362"/>
      <c r="BI658" s="362"/>
      <c r="BJ658" s="362"/>
      <c r="BK658" s="362"/>
      <c r="BL658" s="362"/>
      <c r="BM658" s="362"/>
      <c r="BN658" s="362"/>
      <c r="BO658" s="362"/>
      <c r="BP658" s="362"/>
      <c r="BQ658" s="362"/>
      <c r="BR658" s="362"/>
      <c r="BS658" s="362"/>
      <c r="BT658" s="362"/>
      <c r="BU658" s="362"/>
      <c r="BV658" s="362"/>
      <c r="BW658" s="362"/>
      <c r="BX658" s="362"/>
      <c r="BY658" s="362"/>
      <c r="BZ658" s="362"/>
      <c r="CA658" s="362"/>
      <c r="CB658" s="362"/>
      <c r="CC658" s="362"/>
      <c r="CD658" s="362"/>
      <c r="CE658" s="362"/>
      <c r="CF658" s="362"/>
      <c r="CG658" s="362"/>
      <c r="CH658" s="362"/>
      <c r="CI658" s="362"/>
      <c r="CJ658" s="362"/>
      <c r="CK658" s="362"/>
      <c r="CL658" s="362"/>
      <c r="CM658" s="362"/>
      <c r="CN658" s="362"/>
      <c r="CO658" s="362"/>
      <c r="CP658" s="362"/>
      <c r="CQ658" s="362"/>
      <c r="CR658" s="362"/>
      <c r="CS658" s="362"/>
      <c r="CT658" s="362"/>
      <c r="CU658" s="362"/>
      <c r="CV658" s="362"/>
      <c r="CW658" s="362"/>
      <c r="CX658" s="362"/>
      <c r="CY658" s="362"/>
      <c r="CZ658" s="362"/>
    </row>
    <row r="659" s="366" customFormat="true" ht="25.15" customHeight="true" x14ac:dyDescent="0.2">
      <c r="C659" s="799"/>
      <c r="D659" s="800"/>
      <c r="E659" s="191"/>
      <c r="F659" s="191"/>
      <c r="G659" s="191"/>
      <c r="H659" s="799"/>
      <c r="I659" s="800"/>
      <c r="J659" s="191"/>
      <c r="K659" s="191"/>
      <c r="L659" s="191"/>
      <c r="M659" s="799"/>
      <c r="N659" s="800"/>
      <c r="O659" s="191"/>
      <c r="P659" s="191"/>
      <c r="Q659" s="191"/>
      <c r="AJ659" s="359"/>
      <c r="AK659" s="359"/>
      <c r="AL659" s="359"/>
      <c r="AM659" s="359"/>
      <c r="AN659" s="359"/>
      <c r="AO659" s="359"/>
      <c r="AP659" s="359"/>
      <c r="AQ659" s="359"/>
      <c r="AR659" s="359"/>
      <c r="AS659" s="359"/>
      <c r="AT659" s="359"/>
      <c r="AU659" s="359"/>
      <c r="AV659" s="359"/>
      <c r="AW659" s="359"/>
      <c r="AX659" s="359"/>
      <c r="AY659" s="359"/>
      <c r="AZ659" s="359"/>
      <c r="BA659" s="362"/>
      <c r="BB659" s="439"/>
      <c r="BC659" s="362"/>
      <c r="BD659" s="362"/>
      <c r="BE659" s="362"/>
      <c r="BF659" s="362"/>
      <c r="BG659" s="362"/>
      <c r="BH659" s="362"/>
      <c r="BI659" s="362"/>
      <c r="BJ659" s="362"/>
      <c r="BK659" s="362"/>
      <c r="BL659" s="362"/>
      <c r="BM659" s="362"/>
      <c r="BN659" s="362"/>
      <c r="BO659" s="362"/>
      <c r="BP659" s="362"/>
      <c r="BQ659" s="362"/>
      <c r="BR659" s="362"/>
      <c r="BS659" s="362"/>
      <c r="BT659" s="362"/>
      <c r="BU659" s="362"/>
      <c r="BV659" s="362"/>
      <c r="BW659" s="362"/>
      <c r="BX659" s="362"/>
      <c r="BY659" s="362"/>
      <c r="BZ659" s="362"/>
      <c r="CA659" s="362"/>
      <c r="CB659" s="362"/>
      <c r="CC659" s="362"/>
      <c r="CD659" s="362"/>
      <c r="CE659" s="362"/>
      <c r="CF659" s="362"/>
      <c r="CG659" s="362"/>
      <c r="CH659" s="362"/>
      <c r="CI659" s="362"/>
      <c r="CJ659" s="362"/>
      <c r="CK659" s="362"/>
      <c r="CL659" s="362"/>
      <c r="CM659" s="362"/>
      <c r="CN659" s="362"/>
      <c r="CO659" s="362"/>
      <c r="CP659" s="362"/>
      <c r="CQ659" s="362"/>
      <c r="CR659" s="362"/>
      <c r="CS659" s="362"/>
      <c r="CT659" s="362"/>
      <c r="CU659" s="362"/>
      <c r="CV659" s="362"/>
      <c r="CW659" s="362"/>
      <c r="CX659" s="362"/>
      <c r="CY659" s="362"/>
      <c r="CZ659" s="362"/>
    </row>
    <row r="660" s="366" customFormat="true" ht="25.15" customHeight="true" x14ac:dyDescent="0.2">
      <c r="C660" s="799"/>
      <c r="D660" s="800"/>
      <c r="E660" s="191"/>
      <c r="F660" s="191"/>
      <c r="G660" s="191"/>
      <c r="H660" s="799"/>
      <c r="I660" s="800"/>
      <c r="J660" s="191"/>
      <c r="K660" s="191"/>
      <c r="L660" s="191"/>
      <c r="M660" s="799"/>
      <c r="N660" s="800"/>
      <c r="O660" s="191"/>
      <c r="P660" s="191"/>
      <c r="Q660" s="191"/>
      <c r="AJ660" s="359"/>
      <c r="AK660" s="359"/>
      <c r="AL660" s="359"/>
      <c r="AM660" s="359"/>
      <c r="AN660" s="359"/>
      <c r="AO660" s="359"/>
      <c r="AP660" s="359"/>
      <c r="AQ660" s="359"/>
      <c r="AR660" s="359"/>
      <c r="AS660" s="359"/>
      <c r="AT660" s="359"/>
      <c r="AU660" s="359"/>
      <c r="AV660" s="359"/>
      <c r="AW660" s="359"/>
      <c r="AX660" s="359"/>
      <c r="AY660" s="359"/>
      <c r="AZ660" s="359"/>
      <c r="BA660" s="362"/>
      <c r="BB660" s="439"/>
      <c r="BC660" s="362"/>
      <c r="BD660" s="362"/>
      <c r="BE660" s="362"/>
      <c r="BF660" s="362"/>
      <c r="BG660" s="362"/>
      <c r="BH660" s="362"/>
      <c r="BI660" s="362"/>
      <c r="BJ660" s="362"/>
      <c r="BK660" s="362"/>
      <c r="BL660" s="362"/>
      <c r="BM660" s="362"/>
      <c r="BN660" s="362"/>
      <c r="BO660" s="362"/>
      <c r="BP660" s="362"/>
      <c r="BQ660" s="362"/>
      <c r="BR660" s="362"/>
      <c r="BS660" s="362"/>
      <c r="BT660" s="362"/>
      <c r="BU660" s="362"/>
      <c r="BV660" s="362"/>
      <c r="BW660" s="362"/>
      <c r="BX660" s="362"/>
      <c r="BY660" s="362"/>
      <c r="BZ660" s="362"/>
      <c r="CA660" s="362"/>
      <c r="CB660" s="362"/>
      <c r="CC660" s="362"/>
      <c r="CD660" s="362"/>
      <c r="CE660" s="362"/>
      <c r="CF660" s="362"/>
      <c r="CG660" s="362"/>
      <c r="CH660" s="362"/>
      <c r="CI660" s="362"/>
      <c r="CJ660" s="362"/>
      <c r="CK660" s="362"/>
      <c r="CL660" s="362"/>
      <c r="CM660" s="362"/>
      <c r="CN660" s="362"/>
      <c r="CO660" s="362"/>
      <c r="CP660" s="362"/>
      <c r="CQ660" s="362"/>
      <c r="CR660" s="362"/>
      <c r="CS660" s="362"/>
      <c r="CT660" s="362"/>
      <c r="CU660" s="362"/>
      <c r="CV660" s="362"/>
      <c r="CW660" s="362"/>
      <c r="CX660" s="362"/>
      <c r="CY660" s="362"/>
      <c r="CZ660" s="362"/>
    </row>
    <row r="661" s="366" customFormat="true" ht="25.15" customHeight="true" x14ac:dyDescent="0.2">
      <c r="C661" s="799"/>
      <c r="D661" s="800"/>
      <c r="E661" s="191"/>
      <c r="F661" s="191"/>
      <c r="G661" s="191"/>
      <c r="H661" s="799"/>
      <c r="I661" s="800"/>
      <c r="J661" s="191"/>
      <c r="K661" s="191"/>
      <c r="L661" s="191"/>
      <c r="M661" s="799"/>
      <c r="N661" s="800"/>
      <c r="O661" s="191"/>
      <c r="P661" s="191"/>
      <c r="Q661" s="191"/>
      <c r="AJ661" s="359"/>
      <c r="AK661" s="359"/>
      <c r="AL661" s="359"/>
      <c r="AM661" s="359"/>
      <c r="AN661" s="359"/>
      <c r="AO661" s="359"/>
      <c r="AP661" s="359"/>
      <c r="AQ661" s="359"/>
      <c r="AR661" s="359"/>
      <c r="AS661" s="359"/>
      <c r="AT661" s="359"/>
      <c r="AU661" s="359"/>
      <c r="AV661" s="359"/>
      <c r="AW661" s="359"/>
      <c r="AX661" s="359"/>
      <c r="AY661" s="359"/>
      <c r="AZ661" s="359"/>
      <c r="BA661" s="362"/>
      <c r="BB661" s="439"/>
      <c r="BC661" s="362"/>
      <c r="BD661" s="362"/>
      <c r="BE661" s="362"/>
      <c r="BF661" s="362"/>
      <c r="BG661" s="362"/>
      <c r="BH661" s="362"/>
      <c r="BI661" s="362"/>
      <c r="BJ661" s="362"/>
      <c r="BK661" s="362"/>
      <c r="BL661" s="362"/>
      <c r="BM661" s="362"/>
      <c r="BN661" s="362"/>
      <c r="BO661" s="362"/>
      <c r="BP661" s="362"/>
      <c r="BQ661" s="362"/>
      <c r="BR661" s="362"/>
      <c r="BS661" s="362"/>
      <c r="BT661" s="362"/>
      <c r="BU661" s="362"/>
      <c r="BV661" s="362"/>
      <c r="BW661" s="362"/>
      <c r="BX661" s="362"/>
      <c r="BY661" s="362"/>
      <c r="BZ661" s="362"/>
      <c r="CA661" s="362"/>
      <c r="CB661" s="362"/>
      <c r="CC661" s="362"/>
      <c r="CD661" s="362"/>
      <c r="CE661" s="362"/>
      <c r="CF661" s="362"/>
      <c r="CG661" s="362"/>
      <c r="CH661" s="362"/>
      <c r="CI661" s="362"/>
      <c r="CJ661" s="362"/>
      <c r="CK661" s="362"/>
      <c r="CL661" s="362"/>
      <c r="CM661" s="362"/>
      <c r="CN661" s="362"/>
      <c r="CO661" s="362"/>
      <c r="CP661" s="362"/>
      <c r="CQ661" s="362"/>
      <c r="CR661" s="362"/>
      <c r="CS661" s="362"/>
      <c r="CT661" s="362"/>
      <c r="CU661" s="362"/>
      <c r="CV661" s="362"/>
      <c r="CW661" s="362"/>
      <c r="CX661" s="362"/>
      <c r="CY661" s="362"/>
      <c r="CZ661" s="362"/>
    </row>
    <row r="662" s="366" customFormat="true" ht="25.15" customHeight="true" x14ac:dyDescent="0.2">
      <c r="C662" s="799"/>
      <c r="D662" s="800"/>
      <c r="E662" s="191"/>
      <c r="F662" s="191"/>
      <c r="G662" s="191"/>
      <c r="H662" s="799"/>
      <c r="I662" s="800"/>
      <c r="J662" s="191"/>
      <c r="K662" s="191"/>
      <c r="L662" s="191"/>
      <c r="M662" s="799"/>
      <c r="N662" s="800"/>
      <c r="O662" s="191"/>
      <c r="P662" s="191"/>
      <c r="Q662" s="191"/>
      <c r="AJ662" s="359"/>
      <c r="AK662" s="359"/>
      <c r="AL662" s="359"/>
      <c r="AM662" s="359"/>
      <c r="AN662" s="359"/>
      <c r="AO662" s="359"/>
      <c r="AP662" s="359"/>
      <c r="AQ662" s="359"/>
      <c r="AR662" s="359"/>
      <c r="AS662" s="359"/>
      <c r="AT662" s="359"/>
      <c r="AU662" s="359"/>
      <c r="AV662" s="359"/>
      <c r="AW662" s="359"/>
      <c r="AX662" s="359"/>
      <c r="AY662" s="359"/>
      <c r="AZ662" s="359"/>
      <c r="BA662" s="362"/>
      <c r="BB662" s="439"/>
      <c r="BC662" s="362"/>
      <c r="BD662" s="362"/>
      <c r="BE662" s="362"/>
      <c r="BF662" s="362"/>
      <c r="BG662" s="362"/>
      <c r="BH662" s="362"/>
      <c r="BI662" s="362"/>
      <c r="BJ662" s="362"/>
      <c r="BK662" s="362"/>
      <c r="BL662" s="362"/>
      <c r="BM662" s="362"/>
      <c r="BN662" s="362"/>
      <c r="BO662" s="362"/>
      <c r="BP662" s="362"/>
      <c r="BQ662" s="362"/>
      <c r="BR662" s="362"/>
      <c r="BS662" s="362"/>
      <c r="BT662" s="362"/>
      <c r="BU662" s="362"/>
      <c r="BV662" s="362"/>
      <c r="BW662" s="362"/>
      <c r="BX662" s="362"/>
      <c r="BY662" s="362"/>
      <c r="BZ662" s="362"/>
      <c r="CA662" s="362"/>
      <c r="CB662" s="362"/>
      <c r="CC662" s="362"/>
      <c r="CD662" s="362"/>
      <c r="CE662" s="362"/>
      <c r="CF662" s="362"/>
      <c r="CG662" s="362"/>
      <c r="CH662" s="362"/>
      <c r="CI662" s="362"/>
      <c r="CJ662" s="362"/>
      <c r="CK662" s="362"/>
      <c r="CL662" s="362"/>
      <c r="CM662" s="362"/>
      <c r="CN662" s="362"/>
      <c r="CO662" s="362"/>
      <c r="CP662" s="362"/>
      <c r="CQ662" s="362"/>
      <c r="CR662" s="362"/>
      <c r="CS662" s="362"/>
      <c r="CT662" s="362"/>
      <c r="CU662" s="362"/>
      <c r="CV662" s="362"/>
      <c r="CW662" s="362"/>
      <c r="CX662" s="362"/>
      <c r="CY662" s="362"/>
      <c r="CZ662" s="362"/>
    </row>
    <row r="663" s="366" customFormat="true" ht="25.15" customHeight="true" x14ac:dyDescent="0.2">
      <c r="C663" s="799"/>
      <c r="D663" s="800"/>
      <c r="E663" s="191"/>
      <c r="F663" s="191"/>
      <c r="G663" s="191"/>
      <c r="H663" s="799"/>
      <c r="I663" s="800"/>
      <c r="J663" s="191"/>
      <c r="K663" s="191"/>
      <c r="L663" s="191"/>
      <c r="M663" s="799"/>
      <c r="N663" s="800"/>
      <c r="O663" s="191"/>
      <c r="P663" s="191"/>
      <c r="Q663" s="191"/>
      <c r="AJ663" s="359"/>
      <c r="AK663" s="359"/>
      <c r="AL663" s="359"/>
      <c r="AM663" s="359"/>
      <c r="AN663" s="359"/>
      <c r="AO663" s="359"/>
      <c r="AP663" s="359"/>
      <c r="AQ663" s="359"/>
      <c r="AR663" s="359"/>
      <c r="AS663" s="359"/>
      <c r="AT663" s="359"/>
      <c r="AU663" s="359"/>
      <c r="AV663" s="359"/>
      <c r="AW663" s="359"/>
      <c r="AX663" s="359"/>
      <c r="AY663" s="359"/>
      <c r="AZ663" s="359"/>
      <c r="BA663" s="362"/>
      <c r="BB663" s="439"/>
      <c r="BC663" s="362"/>
      <c r="BD663" s="362"/>
      <c r="BE663" s="362"/>
      <c r="BF663" s="362"/>
      <c r="BG663" s="362"/>
      <c r="BH663" s="362"/>
      <c r="BI663" s="362"/>
      <c r="BJ663" s="362"/>
      <c r="BK663" s="362"/>
      <c r="BL663" s="362"/>
      <c r="BM663" s="362"/>
      <c r="BN663" s="362"/>
      <c r="BO663" s="362"/>
      <c r="BP663" s="362"/>
      <c r="BQ663" s="362"/>
      <c r="BR663" s="362"/>
      <c r="BS663" s="362"/>
      <c r="BT663" s="362"/>
      <c r="BU663" s="362"/>
      <c r="BV663" s="362"/>
      <c r="BW663" s="362"/>
      <c r="BX663" s="362"/>
      <c r="BY663" s="362"/>
      <c r="BZ663" s="362"/>
      <c r="CA663" s="362"/>
      <c r="CB663" s="362"/>
      <c r="CC663" s="362"/>
      <c r="CD663" s="362"/>
      <c r="CE663" s="362"/>
      <c r="CF663" s="362"/>
      <c r="CG663" s="362"/>
      <c r="CH663" s="362"/>
      <c r="CI663" s="362"/>
      <c r="CJ663" s="362"/>
      <c r="CK663" s="362"/>
      <c r="CL663" s="362"/>
      <c r="CM663" s="362"/>
      <c r="CN663" s="362"/>
      <c r="CO663" s="362"/>
      <c r="CP663" s="362"/>
      <c r="CQ663" s="362"/>
      <c r="CR663" s="362"/>
      <c r="CS663" s="362"/>
      <c r="CT663" s="362"/>
      <c r="CU663" s="362"/>
      <c r="CV663" s="362"/>
      <c r="CW663" s="362"/>
      <c r="CX663" s="362"/>
      <c r="CY663" s="362"/>
      <c r="CZ663" s="362"/>
    </row>
    <row r="664" s="366" customFormat="true" ht="25.15" customHeight="true" x14ac:dyDescent="0.2">
      <c r="C664" s="799"/>
      <c r="D664" s="800"/>
      <c r="E664" s="191"/>
      <c r="F664" s="191"/>
      <c r="G664" s="191"/>
      <c r="H664" s="799"/>
      <c r="I664" s="800"/>
      <c r="J664" s="191"/>
      <c r="K664" s="191"/>
      <c r="L664" s="191"/>
      <c r="M664" s="799"/>
      <c r="N664" s="800"/>
      <c r="O664" s="191"/>
      <c r="P664" s="191"/>
      <c r="Q664" s="191"/>
      <c r="AJ664" s="359"/>
      <c r="AK664" s="359"/>
      <c r="AL664" s="359"/>
      <c r="AM664" s="359"/>
      <c r="AN664" s="359"/>
      <c r="AO664" s="359"/>
      <c r="AP664" s="359"/>
      <c r="AQ664" s="359"/>
      <c r="AR664" s="359"/>
      <c r="AS664" s="359"/>
      <c r="AT664" s="359"/>
      <c r="AU664" s="359"/>
      <c r="AV664" s="359"/>
      <c r="AW664" s="359"/>
      <c r="AX664" s="359"/>
      <c r="AY664" s="359"/>
      <c r="AZ664" s="359"/>
      <c r="BA664" s="362"/>
      <c r="BB664" s="439"/>
      <c r="BC664" s="362"/>
      <c r="BD664" s="362"/>
      <c r="BE664" s="362"/>
      <c r="BF664" s="362"/>
      <c r="BG664" s="362"/>
      <c r="BH664" s="362"/>
      <c r="BI664" s="362"/>
      <c r="BJ664" s="362"/>
      <c r="BK664" s="362"/>
      <c r="BL664" s="362"/>
      <c r="BM664" s="362"/>
      <c r="BN664" s="362"/>
      <c r="BO664" s="362"/>
      <c r="BP664" s="362"/>
      <c r="BQ664" s="362"/>
      <c r="BR664" s="362"/>
      <c r="BS664" s="362"/>
      <c r="BT664" s="362"/>
      <c r="BU664" s="362"/>
      <c r="BV664" s="362"/>
      <c r="BW664" s="362"/>
      <c r="BX664" s="362"/>
      <c r="BY664" s="362"/>
      <c r="BZ664" s="362"/>
      <c r="CA664" s="362"/>
      <c r="CB664" s="362"/>
      <c r="CC664" s="362"/>
      <c r="CD664" s="362"/>
      <c r="CE664" s="362"/>
      <c r="CF664" s="362"/>
      <c r="CG664" s="362"/>
      <c r="CH664" s="362"/>
      <c r="CI664" s="362"/>
      <c r="CJ664" s="362"/>
      <c r="CK664" s="362"/>
      <c r="CL664" s="362"/>
      <c r="CM664" s="362"/>
      <c r="CN664" s="362"/>
      <c r="CO664" s="362"/>
      <c r="CP664" s="362"/>
      <c r="CQ664" s="362"/>
      <c r="CR664" s="362"/>
      <c r="CS664" s="362"/>
      <c r="CT664" s="362"/>
      <c r="CU664" s="362"/>
      <c r="CV664" s="362"/>
      <c r="CW664" s="362"/>
      <c r="CX664" s="362"/>
      <c r="CY664" s="362"/>
      <c r="CZ664" s="362"/>
    </row>
    <row r="665" s="366" customFormat="true" ht="25.15" customHeight="true" x14ac:dyDescent="0.2">
      <c r="C665" s="799"/>
      <c r="D665" s="800"/>
      <c r="E665" s="191"/>
      <c r="F665" s="191"/>
      <c r="G665" s="191"/>
      <c r="H665" s="799"/>
      <c r="I665" s="800"/>
      <c r="J665" s="191"/>
      <c r="K665" s="191"/>
      <c r="L665" s="191"/>
      <c r="M665" s="799"/>
      <c r="N665" s="800"/>
      <c r="O665" s="191"/>
      <c r="P665" s="191"/>
      <c r="Q665" s="191"/>
      <c r="AJ665" s="359"/>
      <c r="AK665" s="359"/>
      <c r="AL665" s="359"/>
      <c r="AM665" s="359"/>
      <c r="AN665" s="359"/>
      <c r="AO665" s="359"/>
      <c r="AP665" s="359"/>
      <c r="AQ665" s="359"/>
      <c r="AR665" s="359"/>
      <c r="AS665" s="359"/>
      <c r="AT665" s="359"/>
      <c r="AU665" s="359"/>
      <c r="AV665" s="359"/>
      <c r="AW665" s="359"/>
      <c r="AX665" s="359"/>
      <c r="AY665" s="359"/>
      <c r="AZ665" s="359"/>
      <c r="BA665" s="362"/>
      <c r="BB665" s="439"/>
      <c r="BC665" s="362"/>
      <c r="BD665" s="362"/>
      <c r="BE665" s="362"/>
      <c r="BF665" s="362"/>
      <c r="BG665" s="362"/>
      <c r="BH665" s="362"/>
      <c r="BI665" s="362"/>
      <c r="BJ665" s="362"/>
      <c r="BK665" s="362"/>
      <c r="BL665" s="362"/>
      <c r="BM665" s="362"/>
      <c r="BN665" s="362"/>
      <c r="BO665" s="362"/>
      <c r="BP665" s="362"/>
      <c r="BQ665" s="362"/>
      <c r="BR665" s="362"/>
      <c r="BS665" s="362"/>
      <c r="BT665" s="362"/>
      <c r="BU665" s="362"/>
      <c r="BV665" s="362"/>
      <c r="BW665" s="362"/>
      <c r="BX665" s="362"/>
      <c r="BY665" s="362"/>
      <c r="BZ665" s="362"/>
      <c r="CA665" s="362"/>
      <c r="CB665" s="362"/>
      <c r="CC665" s="362"/>
      <c r="CD665" s="362"/>
      <c r="CE665" s="362"/>
      <c r="CF665" s="362"/>
      <c r="CG665" s="362"/>
      <c r="CH665" s="362"/>
      <c r="CI665" s="362"/>
      <c r="CJ665" s="362"/>
      <c r="CK665" s="362"/>
      <c r="CL665" s="362"/>
      <c r="CM665" s="362"/>
      <c r="CN665" s="362"/>
      <c r="CO665" s="362"/>
      <c r="CP665" s="362"/>
      <c r="CQ665" s="362"/>
      <c r="CR665" s="362"/>
      <c r="CS665" s="362"/>
      <c r="CT665" s="362"/>
      <c r="CU665" s="362"/>
      <c r="CV665" s="362"/>
      <c r="CW665" s="362"/>
      <c r="CX665" s="362"/>
      <c r="CY665" s="362"/>
      <c r="CZ665" s="362"/>
    </row>
    <row r="666" s="366" customFormat="true" ht="25.15" customHeight="true" x14ac:dyDescent="0.2">
      <c r="C666" s="799"/>
      <c r="D666" s="800"/>
      <c r="E666" s="191"/>
      <c r="F666" s="191"/>
      <c r="G666" s="191"/>
      <c r="H666" s="799"/>
      <c r="I666" s="800"/>
      <c r="J666" s="191"/>
      <c r="K666" s="191"/>
      <c r="L666" s="191"/>
      <c r="M666" s="799"/>
      <c r="N666" s="800"/>
      <c r="O666" s="191"/>
      <c r="P666" s="191"/>
      <c r="Q666" s="191"/>
      <c r="AJ666" s="359"/>
      <c r="AK666" s="359"/>
      <c r="AL666" s="359"/>
      <c r="AM666" s="359"/>
      <c r="AN666" s="359"/>
      <c r="AO666" s="359"/>
      <c r="AP666" s="359"/>
      <c r="AQ666" s="359"/>
      <c r="AR666" s="359"/>
      <c r="AS666" s="359"/>
      <c r="AT666" s="359"/>
      <c r="AU666" s="359"/>
      <c r="AV666" s="359"/>
      <c r="AW666" s="359"/>
      <c r="AX666" s="359"/>
      <c r="AY666" s="359"/>
      <c r="AZ666" s="359"/>
      <c r="BA666" s="362"/>
      <c r="BB666" s="439"/>
      <c r="BC666" s="362"/>
      <c r="BD666" s="362"/>
      <c r="BE666" s="362"/>
      <c r="BF666" s="362"/>
      <c r="BG666" s="362"/>
      <c r="BH666" s="362"/>
      <c r="BI666" s="362"/>
      <c r="BJ666" s="362"/>
      <c r="BK666" s="362"/>
      <c r="BL666" s="362"/>
      <c r="BM666" s="362"/>
      <c r="BN666" s="362"/>
      <c r="BO666" s="362"/>
      <c r="BP666" s="362"/>
      <c r="BQ666" s="362"/>
      <c r="BR666" s="362"/>
      <c r="BS666" s="362"/>
      <c r="BT666" s="362"/>
      <c r="BU666" s="362"/>
      <c r="BV666" s="362"/>
      <c r="BW666" s="362"/>
      <c r="BX666" s="362"/>
      <c r="BY666" s="362"/>
      <c r="BZ666" s="362"/>
      <c r="CA666" s="362"/>
      <c r="CB666" s="362"/>
      <c r="CC666" s="362"/>
      <c r="CD666" s="362"/>
      <c r="CE666" s="362"/>
      <c r="CF666" s="362"/>
      <c r="CG666" s="362"/>
      <c r="CH666" s="362"/>
      <c r="CI666" s="362"/>
      <c r="CJ666" s="362"/>
      <c r="CK666" s="362"/>
      <c r="CL666" s="362"/>
      <c r="CM666" s="362"/>
      <c r="CN666" s="362"/>
      <c r="CO666" s="362"/>
      <c r="CP666" s="362"/>
      <c r="CQ666" s="362"/>
      <c r="CR666" s="362"/>
      <c r="CS666" s="362"/>
      <c r="CT666" s="362"/>
      <c r="CU666" s="362"/>
      <c r="CV666" s="362"/>
      <c r="CW666" s="362"/>
      <c r="CX666" s="362"/>
      <c r="CY666" s="362"/>
      <c r="CZ666" s="362"/>
    </row>
    <row r="667" s="366" customFormat="true" ht="25.15" customHeight="true" x14ac:dyDescent="0.2">
      <c r="C667" s="799"/>
      <c r="D667" s="800"/>
      <c r="E667" s="191"/>
      <c r="F667" s="191"/>
      <c r="G667" s="191"/>
      <c r="H667" s="799"/>
      <c r="I667" s="800"/>
      <c r="J667" s="191"/>
      <c r="K667" s="191"/>
      <c r="L667" s="191"/>
      <c r="M667" s="799"/>
      <c r="N667" s="800"/>
      <c r="O667" s="191"/>
      <c r="P667" s="191"/>
      <c r="Q667" s="191"/>
      <c r="AJ667" s="359"/>
      <c r="AK667" s="359"/>
      <c r="AL667" s="359"/>
      <c r="AM667" s="359"/>
      <c r="AN667" s="359"/>
      <c r="AO667" s="359"/>
      <c r="AP667" s="359"/>
      <c r="AQ667" s="359"/>
      <c r="AR667" s="359"/>
      <c r="AS667" s="359"/>
      <c r="AT667" s="359"/>
      <c r="AU667" s="359"/>
      <c r="AV667" s="359"/>
      <c r="AW667" s="359"/>
      <c r="AX667" s="359"/>
      <c r="AY667" s="359"/>
      <c r="AZ667" s="359"/>
      <c r="BA667" s="362"/>
      <c r="BB667" s="439"/>
      <c r="BC667" s="362"/>
      <c r="BD667" s="362"/>
      <c r="BE667" s="362"/>
      <c r="BF667" s="362"/>
      <c r="BG667" s="362"/>
      <c r="BH667" s="362"/>
      <c r="BI667" s="362"/>
      <c r="BJ667" s="362"/>
      <c r="BK667" s="362"/>
      <c r="BL667" s="362"/>
      <c r="BM667" s="362"/>
      <c r="BN667" s="362"/>
      <c r="BO667" s="362"/>
      <c r="BP667" s="362"/>
      <c r="BQ667" s="362"/>
      <c r="BR667" s="362"/>
      <c r="BS667" s="362"/>
      <c r="BT667" s="362"/>
      <c r="BU667" s="362"/>
      <c r="BV667" s="362"/>
      <c r="BW667" s="362"/>
      <c r="BX667" s="362"/>
      <c r="BY667" s="362"/>
      <c r="BZ667" s="362"/>
      <c r="CA667" s="362"/>
      <c r="CB667" s="362"/>
      <c r="CC667" s="362"/>
      <c r="CD667" s="362"/>
      <c r="CE667" s="362"/>
      <c r="CF667" s="362"/>
      <c r="CG667" s="362"/>
      <c r="CH667" s="362"/>
      <c r="CI667" s="362"/>
      <c r="CJ667" s="362"/>
      <c r="CK667" s="362"/>
      <c r="CL667" s="362"/>
      <c r="CM667" s="362"/>
      <c r="CN667" s="362"/>
      <c r="CO667" s="362"/>
      <c r="CP667" s="362"/>
      <c r="CQ667" s="362"/>
      <c r="CR667" s="362"/>
      <c r="CS667" s="362"/>
      <c r="CT667" s="362"/>
      <c r="CU667" s="362"/>
      <c r="CV667" s="362"/>
      <c r="CW667" s="362"/>
      <c r="CX667" s="362"/>
      <c r="CY667" s="362"/>
      <c r="CZ667" s="362"/>
    </row>
    <row r="668" s="366" customFormat="true" ht="25.15" customHeight="true" x14ac:dyDescent="0.2">
      <c r="C668" s="799"/>
      <c r="D668" s="800"/>
      <c r="E668" s="191"/>
      <c r="F668" s="191"/>
      <c r="G668" s="191"/>
      <c r="H668" s="799"/>
      <c r="I668" s="800"/>
      <c r="J668" s="191"/>
      <c r="K668" s="191"/>
      <c r="L668" s="191"/>
      <c r="M668" s="799"/>
      <c r="N668" s="800"/>
      <c r="O668" s="191"/>
      <c r="P668" s="191"/>
      <c r="Q668" s="191"/>
      <c r="AJ668" s="359"/>
      <c r="AK668" s="359"/>
      <c r="AL668" s="359"/>
      <c r="AM668" s="359"/>
      <c r="AN668" s="359"/>
      <c r="AO668" s="359"/>
      <c r="AP668" s="359"/>
      <c r="AQ668" s="359"/>
      <c r="AR668" s="359"/>
      <c r="AS668" s="359"/>
      <c r="AT668" s="359"/>
      <c r="AU668" s="359"/>
      <c r="AV668" s="359"/>
      <c r="AW668" s="359"/>
      <c r="AX668" s="359"/>
      <c r="AY668" s="359"/>
      <c r="AZ668" s="359"/>
      <c r="BA668" s="362"/>
      <c r="BB668" s="439"/>
      <c r="BC668" s="362"/>
      <c r="BD668" s="362"/>
      <c r="BE668" s="362"/>
      <c r="BF668" s="362"/>
      <c r="BG668" s="362"/>
      <c r="BH668" s="362"/>
      <c r="BI668" s="362"/>
      <c r="BJ668" s="362"/>
      <c r="BK668" s="362"/>
      <c r="BL668" s="362"/>
      <c r="BM668" s="362"/>
      <c r="BN668" s="362"/>
      <c r="BO668" s="362"/>
      <c r="BP668" s="362"/>
      <c r="BQ668" s="362"/>
      <c r="BR668" s="362"/>
      <c r="BS668" s="362"/>
      <c r="BT668" s="362"/>
      <c r="BU668" s="362"/>
      <c r="BV668" s="362"/>
      <c r="BW668" s="362"/>
      <c r="BX668" s="362"/>
      <c r="BY668" s="362"/>
      <c r="BZ668" s="362"/>
      <c r="CA668" s="362"/>
      <c r="CB668" s="362"/>
      <c r="CC668" s="362"/>
      <c r="CD668" s="362"/>
      <c r="CE668" s="362"/>
      <c r="CF668" s="362"/>
      <c r="CG668" s="362"/>
      <c r="CH668" s="362"/>
      <c r="CI668" s="362"/>
      <c r="CJ668" s="362"/>
      <c r="CK668" s="362"/>
      <c r="CL668" s="362"/>
      <c r="CM668" s="362"/>
      <c r="CN668" s="362"/>
      <c r="CO668" s="362"/>
      <c r="CP668" s="362"/>
      <c r="CQ668" s="362"/>
      <c r="CR668" s="362"/>
      <c r="CS668" s="362"/>
      <c r="CT668" s="362"/>
      <c r="CU668" s="362"/>
      <c r="CV668" s="362"/>
      <c r="CW668" s="362"/>
      <c r="CX668" s="362"/>
      <c r="CY668" s="362"/>
      <c r="CZ668" s="362"/>
    </row>
    <row r="669" s="366" customFormat="true" ht="25.15" customHeight="true" x14ac:dyDescent="0.2">
      <c r="C669" s="799"/>
      <c r="D669" s="800"/>
      <c r="E669" s="191"/>
      <c r="F669" s="191"/>
      <c r="G669" s="191"/>
      <c r="H669" s="799"/>
      <c r="I669" s="800"/>
      <c r="J669" s="191"/>
      <c r="K669" s="191"/>
      <c r="L669" s="191"/>
      <c r="M669" s="799"/>
      <c r="N669" s="800"/>
      <c r="O669" s="191"/>
      <c r="P669" s="191"/>
      <c r="Q669" s="191"/>
      <c r="AJ669" s="359"/>
      <c r="AK669" s="359"/>
      <c r="AL669" s="359"/>
      <c r="AM669" s="359"/>
      <c r="AN669" s="359"/>
      <c r="AO669" s="359"/>
      <c r="AP669" s="359"/>
      <c r="AQ669" s="359"/>
      <c r="AR669" s="359"/>
      <c r="AS669" s="359"/>
      <c r="AT669" s="359"/>
      <c r="AU669" s="359"/>
      <c r="AV669" s="359"/>
      <c r="AW669" s="359"/>
      <c r="AX669" s="359"/>
      <c r="AY669" s="359"/>
      <c r="AZ669" s="359"/>
      <c r="BA669" s="362"/>
      <c r="BB669" s="439"/>
      <c r="BC669" s="362"/>
      <c r="BD669" s="362"/>
      <c r="BE669" s="362"/>
      <c r="BF669" s="362"/>
      <c r="BG669" s="362"/>
      <c r="BH669" s="362"/>
      <c r="BI669" s="362"/>
      <c r="BJ669" s="362"/>
      <c r="BK669" s="362"/>
      <c r="BL669" s="362"/>
      <c r="BM669" s="362"/>
      <c r="BN669" s="362"/>
      <c r="BO669" s="362"/>
      <c r="BP669" s="362"/>
      <c r="BQ669" s="362"/>
      <c r="BR669" s="362"/>
      <c r="BS669" s="362"/>
      <c r="BT669" s="362"/>
      <c r="BU669" s="362"/>
      <c r="BV669" s="362"/>
      <c r="BW669" s="362"/>
      <c r="BX669" s="362"/>
      <c r="BY669" s="362"/>
      <c r="BZ669" s="362"/>
      <c r="CA669" s="362"/>
      <c r="CB669" s="362"/>
      <c r="CC669" s="362"/>
      <c r="CD669" s="362"/>
      <c r="CE669" s="362"/>
      <c r="CF669" s="362"/>
      <c r="CG669" s="362"/>
      <c r="CH669" s="362"/>
      <c r="CI669" s="362"/>
      <c r="CJ669" s="362"/>
      <c r="CK669" s="362"/>
      <c r="CL669" s="362"/>
      <c r="CM669" s="362"/>
      <c r="CN669" s="362"/>
      <c r="CO669" s="362"/>
      <c r="CP669" s="362"/>
      <c r="CQ669" s="362"/>
      <c r="CR669" s="362"/>
      <c r="CS669" s="362"/>
      <c r="CT669" s="362"/>
      <c r="CU669" s="362"/>
      <c r="CV669" s="362"/>
      <c r="CW669" s="362"/>
      <c r="CX669" s="362"/>
      <c r="CY669" s="362"/>
      <c r="CZ669" s="362"/>
    </row>
    <row r="670" s="366" customFormat="true" ht="25.15" customHeight="true" x14ac:dyDescent="0.2">
      <c r="C670" s="799"/>
      <c r="D670" s="800"/>
      <c r="E670" s="191"/>
      <c r="F670" s="191"/>
      <c r="G670" s="191"/>
      <c r="H670" s="799"/>
      <c r="I670" s="800"/>
      <c r="J670" s="191"/>
      <c r="K670" s="191"/>
      <c r="L670" s="191"/>
      <c r="M670" s="799"/>
      <c r="N670" s="800"/>
      <c r="O670" s="191"/>
      <c r="P670" s="191"/>
      <c r="Q670" s="191"/>
      <c r="AJ670" s="359"/>
      <c r="AK670" s="359"/>
      <c r="AL670" s="359"/>
      <c r="AM670" s="359"/>
      <c r="AN670" s="359"/>
      <c r="AO670" s="359"/>
      <c r="AP670" s="359"/>
      <c r="AQ670" s="359"/>
      <c r="AR670" s="359"/>
      <c r="AS670" s="359"/>
      <c r="AT670" s="359"/>
      <c r="AU670" s="359"/>
      <c r="AV670" s="359"/>
      <c r="AW670" s="359"/>
      <c r="AX670" s="359"/>
      <c r="AY670" s="359"/>
      <c r="AZ670" s="359"/>
      <c r="BA670" s="362"/>
      <c r="BB670" s="439"/>
      <c r="BC670" s="362"/>
      <c r="BD670" s="362"/>
      <c r="BE670" s="362"/>
      <c r="BF670" s="362"/>
      <c r="BG670" s="362"/>
      <c r="BH670" s="362"/>
      <c r="BI670" s="362"/>
      <c r="BJ670" s="362"/>
      <c r="BK670" s="362"/>
      <c r="BL670" s="362"/>
      <c r="BM670" s="362"/>
      <c r="BN670" s="362"/>
      <c r="BO670" s="362"/>
      <c r="BP670" s="362"/>
      <c r="BQ670" s="362"/>
      <c r="BR670" s="362"/>
      <c r="BS670" s="362"/>
      <c r="BT670" s="362"/>
      <c r="BU670" s="362"/>
      <c r="BV670" s="362"/>
      <c r="BW670" s="362"/>
      <c r="BX670" s="362"/>
      <c r="BY670" s="362"/>
      <c r="BZ670" s="362"/>
      <c r="CA670" s="362"/>
      <c r="CB670" s="362"/>
      <c r="CC670" s="362"/>
      <c r="CD670" s="362"/>
      <c r="CE670" s="362"/>
      <c r="CF670" s="362"/>
      <c r="CG670" s="362"/>
      <c r="CH670" s="362"/>
      <c r="CI670" s="362"/>
      <c r="CJ670" s="362"/>
      <c r="CK670" s="362"/>
      <c r="CL670" s="362"/>
      <c r="CM670" s="362"/>
      <c r="CN670" s="362"/>
      <c r="CO670" s="362"/>
      <c r="CP670" s="362"/>
      <c r="CQ670" s="362"/>
      <c r="CR670" s="362"/>
      <c r="CS670" s="362"/>
      <c r="CT670" s="362"/>
      <c r="CU670" s="362"/>
      <c r="CV670" s="362"/>
      <c r="CW670" s="362"/>
      <c r="CX670" s="362"/>
      <c r="CY670" s="362"/>
      <c r="CZ670" s="362"/>
    </row>
    <row r="671" s="366" customFormat="true" ht="25.15" customHeight="true" x14ac:dyDescent="0.2">
      <c r="C671" s="799"/>
      <c r="D671" s="800"/>
      <c r="E671" s="191"/>
      <c r="F671" s="191"/>
      <c r="G671" s="191"/>
      <c r="H671" s="799"/>
      <c r="I671" s="800"/>
      <c r="J671" s="191"/>
      <c r="K671" s="191"/>
      <c r="L671" s="191"/>
      <c r="M671" s="799"/>
      <c r="N671" s="800"/>
      <c r="O671" s="191"/>
      <c r="P671" s="191"/>
      <c r="Q671" s="191"/>
      <c r="AJ671" s="359"/>
      <c r="AK671" s="359"/>
      <c r="AL671" s="359"/>
      <c r="AM671" s="359"/>
      <c r="AN671" s="359"/>
      <c r="AO671" s="359"/>
      <c r="AP671" s="359"/>
      <c r="AQ671" s="359"/>
      <c r="AR671" s="359"/>
      <c r="AS671" s="359"/>
      <c r="AT671" s="359"/>
      <c r="AU671" s="359"/>
      <c r="AV671" s="359"/>
      <c r="AW671" s="359"/>
      <c r="AX671" s="359"/>
      <c r="AY671" s="359"/>
      <c r="AZ671" s="359"/>
      <c r="BA671" s="362"/>
      <c r="BB671" s="439"/>
      <c r="BC671" s="362"/>
      <c r="BD671" s="362"/>
      <c r="BE671" s="362"/>
      <c r="BF671" s="362"/>
      <c r="BG671" s="362"/>
      <c r="BH671" s="362"/>
      <c r="BI671" s="362"/>
      <c r="BJ671" s="362"/>
      <c r="BK671" s="362"/>
      <c r="BL671" s="362"/>
      <c r="BM671" s="362"/>
      <c r="BN671" s="362"/>
      <c r="BO671" s="362"/>
      <c r="BP671" s="362"/>
      <c r="BQ671" s="362"/>
      <c r="BR671" s="362"/>
      <c r="BS671" s="362"/>
      <c r="BT671" s="362"/>
      <c r="BU671" s="362"/>
      <c r="BV671" s="362"/>
      <c r="BW671" s="362"/>
      <c r="BX671" s="362"/>
      <c r="BY671" s="362"/>
      <c r="BZ671" s="362"/>
      <c r="CA671" s="362"/>
      <c r="CB671" s="362"/>
      <c r="CC671" s="362"/>
      <c r="CD671" s="362"/>
      <c r="CE671" s="362"/>
      <c r="CF671" s="362"/>
      <c r="CG671" s="362"/>
      <c r="CH671" s="362"/>
      <c r="CI671" s="362"/>
      <c r="CJ671" s="362"/>
      <c r="CK671" s="362"/>
      <c r="CL671" s="362"/>
      <c r="CM671" s="362"/>
      <c r="CN671" s="362"/>
      <c r="CO671" s="362"/>
      <c r="CP671" s="362"/>
      <c r="CQ671" s="362"/>
      <c r="CR671" s="362"/>
      <c r="CS671" s="362"/>
      <c r="CT671" s="362"/>
      <c r="CU671" s="362"/>
      <c r="CV671" s="362"/>
      <c r="CW671" s="362"/>
      <c r="CX671" s="362"/>
      <c r="CY671" s="362"/>
      <c r="CZ671" s="362"/>
    </row>
    <row r="672" s="366" customFormat="true" ht="25.15" customHeight="true" x14ac:dyDescent="0.2">
      <c r="C672" s="799"/>
      <c r="D672" s="800"/>
      <c r="E672" s="191"/>
      <c r="F672" s="191"/>
      <c r="G672" s="191"/>
      <c r="H672" s="799"/>
      <c r="I672" s="800"/>
      <c r="J672" s="191"/>
      <c r="K672" s="191"/>
      <c r="L672" s="191"/>
      <c r="M672" s="799"/>
      <c r="N672" s="800"/>
      <c r="O672" s="191"/>
      <c r="P672" s="191"/>
      <c r="Q672" s="191"/>
      <c r="AJ672" s="359"/>
      <c r="AK672" s="359"/>
      <c r="AL672" s="359"/>
      <c r="AM672" s="359"/>
      <c r="AN672" s="359"/>
      <c r="AO672" s="359"/>
      <c r="AP672" s="359"/>
      <c r="AQ672" s="359"/>
      <c r="AR672" s="359"/>
      <c r="AS672" s="359"/>
      <c r="AT672" s="359"/>
      <c r="AU672" s="359"/>
      <c r="AV672" s="359"/>
      <c r="AW672" s="359"/>
      <c r="AX672" s="359"/>
      <c r="AY672" s="359"/>
      <c r="AZ672" s="359"/>
      <c r="BA672" s="362"/>
      <c r="BB672" s="439"/>
      <c r="BC672" s="362"/>
      <c r="BD672" s="362"/>
      <c r="BE672" s="362"/>
      <c r="BF672" s="362"/>
      <c r="BG672" s="362"/>
      <c r="BH672" s="362"/>
      <c r="BI672" s="362"/>
      <c r="BJ672" s="362"/>
      <c r="BK672" s="362"/>
      <c r="BL672" s="362"/>
      <c r="BM672" s="362"/>
      <c r="BN672" s="362"/>
      <c r="BO672" s="362"/>
      <c r="BP672" s="362"/>
      <c r="BQ672" s="362"/>
      <c r="BR672" s="362"/>
      <c r="BS672" s="362"/>
      <c r="BT672" s="362"/>
      <c r="BU672" s="362"/>
      <c r="BV672" s="362"/>
      <c r="BW672" s="362"/>
      <c r="BX672" s="362"/>
      <c r="BY672" s="362"/>
      <c r="BZ672" s="362"/>
      <c r="CA672" s="362"/>
      <c r="CB672" s="362"/>
      <c r="CC672" s="362"/>
      <c r="CD672" s="362"/>
      <c r="CE672" s="362"/>
      <c r="CF672" s="362"/>
      <c r="CG672" s="362"/>
      <c r="CH672" s="362"/>
      <c r="CI672" s="362"/>
      <c r="CJ672" s="362"/>
      <c r="CK672" s="362"/>
      <c r="CL672" s="362"/>
      <c r="CM672" s="362"/>
      <c r="CN672" s="362"/>
      <c r="CO672" s="362"/>
      <c r="CP672" s="362"/>
      <c r="CQ672" s="362"/>
      <c r="CR672" s="362"/>
      <c r="CS672" s="362"/>
      <c r="CT672" s="362"/>
      <c r="CU672" s="362"/>
      <c r="CV672" s="362"/>
      <c r="CW672" s="362"/>
      <c r="CX672" s="362"/>
      <c r="CY672" s="362"/>
      <c r="CZ672" s="362"/>
    </row>
    <row r="673" s="366" customFormat="true" ht="25.15" customHeight="true" x14ac:dyDescent="0.2">
      <c r="C673" s="799"/>
      <c r="D673" s="800"/>
      <c r="E673" s="191"/>
      <c r="F673" s="191"/>
      <c r="G673" s="191"/>
      <c r="H673" s="799"/>
      <c r="I673" s="800"/>
      <c r="J673" s="191"/>
      <c r="K673" s="191"/>
      <c r="L673" s="191"/>
      <c r="M673" s="799"/>
      <c r="N673" s="800"/>
      <c r="O673" s="191"/>
      <c r="P673" s="191"/>
      <c r="Q673" s="191"/>
      <c r="AJ673" s="359"/>
      <c r="AK673" s="359"/>
      <c r="AL673" s="359"/>
      <c r="AM673" s="359"/>
      <c r="AN673" s="359"/>
      <c r="AO673" s="359"/>
      <c r="AP673" s="359"/>
      <c r="AQ673" s="359"/>
      <c r="AR673" s="359"/>
      <c r="AS673" s="359"/>
      <c r="AT673" s="359"/>
      <c r="AU673" s="359"/>
      <c r="AV673" s="359"/>
      <c r="AW673" s="359"/>
      <c r="AX673" s="359"/>
      <c r="AY673" s="359"/>
      <c r="AZ673" s="359"/>
      <c r="BA673" s="362"/>
      <c r="BB673" s="439"/>
      <c r="BC673" s="362"/>
      <c r="BD673" s="362"/>
      <c r="BE673" s="362"/>
      <c r="BF673" s="362"/>
      <c r="BG673" s="362"/>
      <c r="BH673" s="362"/>
      <c r="BI673" s="362"/>
      <c r="BJ673" s="362"/>
      <c r="BK673" s="362"/>
      <c r="BL673" s="362"/>
      <c r="BM673" s="362"/>
      <c r="BN673" s="362"/>
      <c r="BO673" s="362"/>
      <c r="BP673" s="362"/>
      <c r="BQ673" s="362"/>
      <c r="BR673" s="362"/>
      <c r="BS673" s="362"/>
      <c r="BT673" s="362"/>
      <c r="BU673" s="362"/>
      <c r="BV673" s="362"/>
      <c r="BW673" s="362"/>
      <c r="BX673" s="362"/>
      <c r="BY673" s="362"/>
      <c r="BZ673" s="362"/>
      <c r="CA673" s="362"/>
      <c r="CB673" s="362"/>
      <c r="CC673" s="362"/>
      <c r="CD673" s="362"/>
      <c r="CE673" s="362"/>
      <c r="CF673" s="362"/>
      <c r="CG673" s="362"/>
      <c r="CH673" s="362"/>
      <c r="CI673" s="362"/>
      <c r="CJ673" s="362"/>
      <c r="CK673" s="362"/>
      <c r="CL673" s="362"/>
      <c r="CM673" s="362"/>
      <c r="CN673" s="362"/>
      <c r="CO673" s="362"/>
      <c r="CP673" s="362"/>
      <c r="CQ673" s="362"/>
      <c r="CR673" s="362"/>
      <c r="CS673" s="362"/>
      <c r="CT673" s="362"/>
      <c r="CU673" s="362"/>
      <c r="CV673" s="362"/>
      <c r="CW673" s="362"/>
      <c r="CX673" s="362"/>
      <c r="CY673" s="362"/>
      <c r="CZ673" s="362"/>
    </row>
    <row r="674" s="366" customFormat="true" ht="25.15" customHeight="true" x14ac:dyDescent="0.2">
      <c r="C674" s="799"/>
      <c r="D674" s="800"/>
      <c r="E674" s="191"/>
      <c r="F674" s="191"/>
      <c r="G674" s="191"/>
      <c r="H674" s="799"/>
      <c r="I674" s="800"/>
      <c r="J674" s="191"/>
      <c r="K674" s="191"/>
      <c r="L674" s="191"/>
      <c r="M674" s="799"/>
      <c r="N674" s="800"/>
      <c r="O674" s="191"/>
      <c r="P674" s="191"/>
      <c r="Q674" s="191"/>
      <c r="AJ674" s="359"/>
      <c r="AK674" s="359"/>
      <c r="AL674" s="359"/>
      <c r="AM674" s="359"/>
      <c r="AN674" s="359"/>
      <c r="AO674" s="359"/>
      <c r="AP674" s="359"/>
      <c r="AQ674" s="359"/>
      <c r="AR674" s="359"/>
      <c r="AS674" s="359"/>
      <c r="AT674" s="359"/>
      <c r="AU674" s="359"/>
      <c r="AV674" s="359"/>
      <c r="AW674" s="359"/>
      <c r="AX674" s="359"/>
      <c r="AY674" s="359"/>
      <c r="AZ674" s="359"/>
      <c r="BA674" s="362"/>
      <c r="BB674" s="439"/>
      <c r="BC674" s="362"/>
      <c r="BD674" s="362"/>
      <c r="BE674" s="362"/>
      <c r="BF674" s="362"/>
      <c r="BG674" s="362"/>
      <c r="BH674" s="362"/>
      <c r="BI674" s="362"/>
      <c r="BJ674" s="362"/>
      <c r="BK674" s="362"/>
      <c r="BL674" s="362"/>
      <c r="BM674" s="362"/>
      <c r="BN674" s="362"/>
      <c r="BO674" s="362"/>
      <c r="BP674" s="362"/>
      <c r="BQ674" s="362"/>
      <c r="BR674" s="362"/>
      <c r="BS674" s="362"/>
      <c r="BT674" s="362"/>
      <c r="BU674" s="362"/>
      <c r="BV674" s="362"/>
      <c r="BW674" s="362"/>
      <c r="BX674" s="362"/>
      <c r="BY674" s="362"/>
      <c r="BZ674" s="362"/>
      <c r="CA674" s="362"/>
      <c r="CB674" s="362"/>
      <c r="CC674" s="362"/>
      <c r="CD674" s="362"/>
      <c r="CE674" s="362"/>
      <c r="CF674" s="362"/>
      <c r="CG674" s="362"/>
      <c r="CH674" s="362"/>
      <c r="CI674" s="362"/>
      <c r="CJ674" s="362"/>
      <c r="CK674" s="362"/>
      <c r="CL674" s="362"/>
      <c r="CM674" s="362"/>
      <c r="CN674" s="362"/>
      <c r="CO674" s="362"/>
      <c r="CP674" s="362"/>
      <c r="CQ674" s="362"/>
      <c r="CR674" s="362"/>
      <c r="CS674" s="362"/>
      <c r="CT674" s="362"/>
      <c r="CU674" s="362"/>
      <c r="CV674" s="362"/>
      <c r="CW674" s="362"/>
      <c r="CX674" s="362"/>
      <c r="CY674" s="362"/>
      <c r="CZ674" s="362"/>
    </row>
    <row r="675" s="366" customFormat="true" ht="25.15" customHeight="true" x14ac:dyDescent="0.2">
      <c r="C675" s="799"/>
      <c r="D675" s="800"/>
      <c r="E675" s="191"/>
      <c r="F675" s="191"/>
      <c r="G675" s="191"/>
      <c r="H675" s="799"/>
      <c r="I675" s="800"/>
      <c r="J675" s="191"/>
      <c r="K675" s="191"/>
      <c r="L675" s="191"/>
      <c r="M675" s="799"/>
      <c r="N675" s="800"/>
      <c r="O675" s="191"/>
      <c r="P675" s="191"/>
      <c r="Q675" s="191"/>
      <c r="AJ675" s="359"/>
      <c r="AK675" s="359"/>
      <c r="AL675" s="359"/>
      <c r="AM675" s="359"/>
      <c r="AN675" s="359"/>
      <c r="AO675" s="359"/>
      <c r="AP675" s="359"/>
      <c r="AQ675" s="359"/>
      <c r="AR675" s="359"/>
      <c r="AS675" s="359"/>
      <c r="AT675" s="359"/>
      <c r="AU675" s="359"/>
      <c r="AV675" s="359"/>
      <c r="AW675" s="359"/>
      <c r="AX675" s="359"/>
      <c r="AY675" s="359"/>
      <c r="AZ675" s="359"/>
      <c r="BA675" s="362"/>
      <c r="BB675" s="439"/>
      <c r="BC675" s="362"/>
      <c r="BD675" s="362"/>
      <c r="BE675" s="362"/>
      <c r="BF675" s="362"/>
      <c r="BG675" s="362"/>
      <c r="BH675" s="362"/>
      <c r="BI675" s="362"/>
      <c r="BJ675" s="362"/>
      <c r="BK675" s="362"/>
      <c r="BL675" s="362"/>
      <c r="BM675" s="362"/>
      <c r="BN675" s="362"/>
      <c r="BO675" s="362"/>
      <c r="BP675" s="362"/>
      <c r="BQ675" s="362"/>
      <c r="BR675" s="362"/>
      <c r="BS675" s="362"/>
      <c r="BT675" s="362"/>
      <c r="BU675" s="362"/>
      <c r="BV675" s="362"/>
      <c r="BW675" s="362"/>
      <c r="BX675" s="362"/>
      <c r="BY675" s="362"/>
      <c r="BZ675" s="362"/>
      <c r="CA675" s="362"/>
      <c r="CB675" s="362"/>
      <c r="CC675" s="362"/>
      <c r="CD675" s="362"/>
      <c r="CE675" s="362"/>
      <c r="CF675" s="362"/>
      <c r="CG675" s="362"/>
      <c r="CH675" s="362"/>
      <c r="CI675" s="362"/>
      <c r="CJ675" s="362"/>
      <c r="CK675" s="362"/>
      <c r="CL675" s="362"/>
      <c r="CM675" s="362"/>
      <c r="CN675" s="362"/>
      <c r="CO675" s="362"/>
      <c r="CP675" s="362"/>
      <c r="CQ675" s="362"/>
      <c r="CR675" s="362"/>
      <c r="CS675" s="362"/>
      <c r="CT675" s="362"/>
      <c r="CU675" s="362"/>
      <c r="CV675" s="362"/>
      <c r="CW675" s="362"/>
      <c r="CX675" s="362"/>
      <c r="CY675" s="362"/>
      <c r="CZ675" s="362"/>
    </row>
    <row r="676" s="366" customFormat="true" ht="25.15" customHeight="true" x14ac:dyDescent="0.2">
      <c r="C676" s="799"/>
      <c r="D676" s="800"/>
      <c r="E676" s="191"/>
      <c r="F676" s="191"/>
      <c r="G676" s="191"/>
      <c r="H676" s="799"/>
      <c r="I676" s="800"/>
      <c r="J676" s="191"/>
      <c r="K676" s="191"/>
      <c r="L676" s="191"/>
      <c r="M676" s="799"/>
      <c r="N676" s="800"/>
      <c r="O676" s="191"/>
      <c r="P676" s="191"/>
      <c r="Q676" s="191"/>
      <c r="AJ676" s="359"/>
      <c r="AK676" s="359"/>
      <c r="AL676" s="359"/>
      <c r="AM676" s="359"/>
      <c r="AN676" s="359"/>
      <c r="AO676" s="359"/>
      <c r="AP676" s="359"/>
      <c r="AQ676" s="359"/>
      <c r="AR676" s="359"/>
      <c r="AS676" s="359"/>
      <c r="AT676" s="359"/>
      <c r="AU676" s="359"/>
      <c r="AV676" s="359"/>
      <c r="AW676" s="359"/>
      <c r="AX676" s="359"/>
      <c r="AY676" s="359"/>
      <c r="AZ676" s="359"/>
      <c r="BA676" s="362"/>
      <c r="BB676" s="439"/>
      <c r="BC676" s="362"/>
      <c r="BD676" s="362"/>
      <c r="BE676" s="362"/>
      <c r="BF676" s="362"/>
      <c r="BG676" s="362"/>
      <c r="BH676" s="362"/>
      <c r="BI676" s="362"/>
      <c r="BJ676" s="362"/>
      <c r="BK676" s="362"/>
      <c r="BL676" s="362"/>
      <c r="BM676" s="362"/>
      <c r="BN676" s="362"/>
      <c r="BO676" s="362"/>
      <c r="BP676" s="362"/>
      <c r="BQ676" s="362"/>
      <c r="BR676" s="362"/>
      <c r="BS676" s="362"/>
      <c r="BT676" s="362"/>
      <c r="BU676" s="362"/>
      <c r="BV676" s="362"/>
      <c r="BW676" s="362"/>
      <c r="BX676" s="362"/>
      <c r="BY676" s="362"/>
      <c r="BZ676" s="362"/>
      <c r="CA676" s="362"/>
      <c r="CB676" s="362"/>
      <c r="CC676" s="362"/>
      <c r="CD676" s="362"/>
      <c r="CE676" s="362"/>
      <c r="CF676" s="362"/>
      <c r="CG676" s="362"/>
      <c r="CH676" s="362"/>
      <c r="CI676" s="362"/>
      <c r="CJ676" s="362"/>
      <c r="CK676" s="362"/>
      <c r="CL676" s="362"/>
      <c r="CM676" s="362"/>
      <c r="CN676" s="362"/>
      <c r="CO676" s="362"/>
      <c r="CP676" s="362"/>
      <c r="CQ676" s="362"/>
      <c r="CR676" s="362"/>
      <c r="CS676" s="362"/>
      <c r="CT676" s="362"/>
      <c r="CU676" s="362"/>
      <c r="CV676" s="362"/>
      <c r="CW676" s="362"/>
      <c r="CX676" s="362"/>
      <c r="CY676" s="362"/>
      <c r="CZ676" s="362"/>
    </row>
    <row r="677" s="366" customFormat="true" ht="25.15" customHeight="true" x14ac:dyDescent="0.2">
      <c r="C677" s="799"/>
      <c r="D677" s="800"/>
      <c r="E677" s="191"/>
      <c r="F677" s="191"/>
      <c r="G677" s="191"/>
      <c r="H677" s="799"/>
      <c r="I677" s="800"/>
      <c r="J677" s="191"/>
      <c r="K677" s="191"/>
      <c r="L677" s="191"/>
      <c r="M677" s="799"/>
      <c r="N677" s="800"/>
      <c r="O677" s="191"/>
      <c r="P677" s="191"/>
      <c r="Q677" s="191"/>
      <c r="AJ677" s="359"/>
      <c r="AK677" s="359"/>
      <c r="AL677" s="359"/>
      <c r="AM677" s="359"/>
      <c r="AN677" s="359"/>
      <c r="AO677" s="359"/>
      <c r="AP677" s="359"/>
      <c r="AQ677" s="359"/>
      <c r="AR677" s="359"/>
      <c r="AS677" s="359"/>
      <c r="AT677" s="359"/>
      <c r="AU677" s="359"/>
      <c r="AV677" s="359"/>
      <c r="AW677" s="359"/>
      <c r="AX677" s="359"/>
      <c r="AY677" s="359"/>
      <c r="AZ677" s="359"/>
      <c r="BA677" s="362"/>
      <c r="BB677" s="439"/>
      <c r="BC677" s="362"/>
      <c r="BD677" s="362"/>
      <c r="BE677" s="362"/>
      <c r="BF677" s="362"/>
      <c r="BG677" s="362"/>
      <c r="BH677" s="362"/>
      <c r="BI677" s="362"/>
      <c r="BJ677" s="362"/>
      <c r="BK677" s="362"/>
      <c r="BL677" s="362"/>
      <c r="BM677" s="362"/>
      <c r="BN677" s="362"/>
      <c r="BO677" s="362"/>
      <c r="BP677" s="362"/>
      <c r="BQ677" s="362"/>
      <c r="BR677" s="362"/>
      <c r="BS677" s="362"/>
      <c r="BT677" s="362"/>
      <c r="BU677" s="362"/>
      <c r="BV677" s="362"/>
      <c r="BW677" s="362"/>
      <c r="BX677" s="362"/>
      <c r="BY677" s="362"/>
      <c r="BZ677" s="362"/>
      <c r="CA677" s="362"/>
      <c r="CB677" s="362"/>
      <c r="CC677" s="362"/>
      <c r="CD677" s="362"/>
      <c r="CE677" s="362"/>
      <c r="CF677" s="362"/>
      <c r="CG677" s="362"/>
      <c r="CH677" s="362"/>
      <c r="CI677" s="362"/>
      <c r="CJ677" s="362"/>
      <c r="CK677" s="362"/>
      <c r="CL677" s="362"/>
      <c r="CM677" s="362"/>
      <c r="CN677" s="362"/>
      <c r="CO677" s="362"/>
      <c r="CP677" s="362"/>
      <c r="CQ677" s="362"/>
      <c r="CR677" s="362"/>
      <c r="CS677" s="362"/>
      <c r="CT677" s="362"/>
      <c r="CU677" s="362"/>
      <c r="CV677" s="362"/>
      <c r="CW677" s="362"/>
      <c r="CX677" s="362"/>
      <c r="CY677" s="362"/>
      <c r="CZ677" s="362"/>
    </row>
    <row r="678" s="366" customFormat="true" ht="25.15" customHeight="true" x14ac:dyDescent="0.2">
      <c r="C678" s="799"/>
      <c r="D678" s="800"/>
      <c r="E678" s="191"/>
      <c r="F678" s="191"/>
      <c r="G678" s="191"/>
      <c r="H678" s="799"/>
      <c r="I678" s="800"/>
      <c r="J678" s="191"/>
      <c r="K678" s="191"/>
      <c r="L678" s="191"/>
      <c r="M678" s="799"/>
      <c r="N678" s="800"/>
      <c r="O678" s="191"/>
      <c r="P678" s="191"/>
      <c r="Q678" s="191"/>
      <c r="AJ678" s="359"/>
      <c r="AK678" s="359"/>
      <c r="AL678" s="359"/>
      <c r="AM678" s="359"/>
      <c r="AN678" s="359"/>
      <c r="AO678" s="359"/>
      <c r="AP678" s="359"/>
      <c r="AQ678" s="359"/>
      <c r="AR678" s="359"/>
      <c r="AS678" s="359"/>
      <c r="AT678" s="359"/>
      <c r="AU678" s="359"/>
      <c r="AV678" s="359"/>
      <c r="AW678" s="359"/>
      <c r="AX678" s="359"/>
      <c r="AY678" s="359"/>
      <c r="AZ678" s="359"/>
      <c r="BA678" s="362"/>
      <c r="BB678" s="439"/>
      <c r="BC678" s="362"/>
      <c r="BD678" s="362"/>
      <c r="BE678" s="362"/>
      <c r="BF678" s="362"/>
      <c r="BG678" s="362"/>
      <c r="BH678" s="362"/>
      <c r="BI678" s="362"/>
      <c r="BJ678" s="362"/>
      <c r="BK678" s="362"/>
      <c r="BL678" s="362"/>
      <c r="BM678" s="362"/>
      <c r="BN678" s="362"/>
      <c r="BO678" s="362"/>
      <c r="BP678" s="362"/>
      <c r="BQ678" s="362"/>
      <c r="BR678" s="362"/>
      <c r="BS678" s="362"/>
      <c r="BT678" s="362"/>
      <c r="BU678" s="362"/>
      <c r="BV678" s="362"/>
      <c r="BW678" s="362"/>
      <c r="BX678" s="362"/>
      <c r="BY678" s="362"/>
      <c r="BZ678" s="362"/>
      <c r="CA678" s="362"/>
      <c r="CB678" s="362"/>
      <c r="CC678" s="362"/>
      <c r="CD678" s="362"/>
      <c r="CE678" s="362"/>
      <c r="CF678" s="362"/>
      <c r="CG678" s="362"/>
      <c r="CH678" s="362"/>
      <c r="CI678" s="362"/>
      <c r="CJ678" s="362"/>
      <c r="CK678" s="362"/>
      <c r="CL678" s="362"/>
      <c r="CM678" s="362"/>
      <c r="CN678" s="362"/>
      <c r="CO678" s="362"/>
      <c r="CP678" s="362"/>
      <c r="CQ678" s="362"/>
      <c r="CR678" s="362"/>
      <c r="CS678" s="362"/>
      <c r="CT678" s="362"/>
      <c r="CU678" s="362"/>
      <c r="CV678" s="362"/>
      <c r="CW678" s="362"/>
      <c r="CX678" s="362"/>
      <c r="CY678" s="362"/>
      <c r="CZ678" s="362"/>
    </row>
    <row r="679" s="366" customFormat="true" ht="25.15" customHeight="true" x14ac:dyDescent="0.2">
      <c r="C679" s="799"/>
      <c r="D679" s="800"/>
      <c r="E679" s="191"/>
      <c r="F679" s="191"/>
      <c r="G679" s="191"/>
      <c r="H679" s="799"/>
      <c r="I679" s="800"/>
      <c r="J679" s="191"/>
      <c r="K679" s="191"/>
      <c r="L679" s="191"/>
      <c r="M679" s="799"/>
      <c r="N679" s="800"/>
      <c r="O679" s="191"/>
      <c r="P679" s="191"/>
      <c r="Q679" s="191"/>
      <c r="AJ679" s="359"/>
      <c r="AK679" s="359"/>
      <c r="AL679" s="359"/>
      <c r="AM679" s="359"/>
      <c r="AN679" s="359"/>
      <c r="AO679" s="359"/>
      <c r="AP679" s="359"/>
      <c r="AQ679" s="359"/>
      <c r="AR679" s="359"/>
      <c r="AS679" s="359"/>
      <c r="AT679" s="359"/>
      <c r="AU679" s="359"/>
      <c r="AV679" s="359"/>
      <c r="AW679" s="359"/>
      <c r="AX679" s="359"/>
      <c r="AY679" s="359"/>
      <c r="AZ679" s="359"/>
      <c r="BA679" s="362"/>
      <c r="BB679" s="439"/>
      <c r="BC679" s="362"/>
      <c r="BD679" s="362"/>
      <c r="BE679" s="362"/>
      <c r="BF679" s="362"/>
      <c r="BG679" s="362"/>
      <c r="BH679" s="362"/>
      <c r="BI679" s="362"/>
      <c r="BJ679" s="362"/>
      <c r="BK679" s="362"/>
      <c r="BL679" s="362"/>
      <c r="BM679" s="362"/>
      <c r="BN679" s="362"/>
      <c r="BO679" s="362"/>
      <c r="BP679" s="362"/>
      <c r="BQ679" s="362"/>
      <c r="BR679" s="362"/>
      <c r="BS679" s="362"/>
      <c r="BT679" s="362"/>
      <c r="BU679" s="362"/>
      <c r="BV679" s="362"/>
      <c r="BW679" s="362"/>
      <c r="BX679" s="362"/>
      <c r="BY679" s="362"/>
      <c r="BZ679" s="362"/>
      <c r="CA679" s="362"/>
      <c r="CB679" s="362"/>
      <c r="CC679" s="362"/>
      <c r="CD679" s="362"/>
      <c r="CE679" s="362"/>
      <c r="CF679" s="362"/>
      <c r="CG679" s="362"/>
      <c r="CH679" s="362"/>
      <c r="CI679" s="362"/>
      <c r="CJ679" s="362"/>
      <c r="CK679" s="362"/>
      <c r="CL679" s="362"/>
      <c r="CM679" s="362"/>
      <c r="CN679" s="362"/>
      <c r="CO679" s="362"/>
      <c r="CP679" s="362"/>
      <c r="CQ679" s="362"/>
      <c r="CR679" s="362"/>
      <c r="CS679" s="362"/>
      <c r="CT679" s="362"/>
      <c r="CU679" s="362"/>
      <c r="CV679" s="362"/>
      <c r="CW679" s="362"/>
      <c r="CX679" s="362"/>
      <c r="CY679" s="362"/>
      <c r="CZ679" s="362"/>
    </row>
    <row r="680" s="366" customFormat="true" ht="25.15" customHeight="true" x14ac:dyDescent="0.2">
      <c r="C680" s="799"/>
      <c r="D680" s="800"/>
      <c r="E680" s="191"/>
      <c r="F680" s="191"/>
      <c r="G680" s="191"/>
      <c r="H680" s="799"/>
      <c r="I680" s="800"/>
      <c r="J680" s="191"/>
      <c r="K680" s="191"/>
      <c r="L680" s="191"/>
      <c r="M680" s="799"/>
      <c r="N680" s="800"/>
      <c r="O680" s="191"/>
      <c r="P680" s="191"/>
      <c r="Q680" s="191"/>
      <c r="AJ680" s="359"/>
      <c r="AK680" s="359"/>
      <c r="AL680" s="359"/>
      <c r="AM680" s="359"/>
      <c r="AN680" s="359"/>
      <c r="AO680" s="359"/>
      <c r="AP680" s="359"/>
      <c r="AQ680" s="359"/>
      <c r="AR680" s="359"/>
      <c r="AS680" s="359"/>
      <c r="AT680" s="359"/>
      <c r="AU680" s="359"/>
      <c r="AV680" s="359"/>
      <c r="AW680" s="359"/>
      <c r="AX680" s="359"/>
      <c r="AY680" s="359"/>
      <c r="AZ680" s="359"/>
      <c r="BA680" s="362"/>
      <c r="BB680" s="439"/>
      <c r="BC680" s="362"/>
      <c r="BD680" s="362"/>
      <c r="BE680" s="362"/>
      <c r="BF680" s="362"/>
      <c r="BG680" s="362"/>
      <c r="BH680" s="362"/>
      <c r="BI680" s="362"/>
      <c r="BJ680" s="362"/>
      <c r="BK680" s="362"/>
      <c r="BL680" s="362"/>
      <c r="BM680" s="362"/>
      <c r="BN680" s="362"/>
      <c r="BO680" s="362"/>
      <c r="BP680" s="362"/>
      <c r="BQ680" s="362"/>
      <c r="BR680" s="362"/>
      <c r="BS680" s="362"/>
      <c r="BT680" s="362"/>
      <c r="BU680" s="362"/>
      <c r="BV680" s="362"/>
      <c r="BW680" s="362"/>
      <c r="BX680" s="362"/>
      <c r="BY680" s="362"/>
      <c r="BZ680" s="362"/>
      <c r="CA680" s="362"/>
      <c r="CB680" s="362"/>
      <c r="CC680" s="362"/>
      <c r="CD680" s="362"/>
      <c r="CE680" s="362"/>
      <c r="CF680" s="362"/>
      <c r="CG680" s="362"/>
      <c r="CH680" s="362"/>
      <c r="CI680" s="362"/>
      <c r="CJ680" s="362"/>
      <c r="CK680" s="362"/>
      <c r="CL680" s="362"/>
      <c r="CM680" s="362"/>
      <c r="CN680" s="362"/>
      <c r="CO680" s="362"/>
      <c r="CP680" s="362"/>
      <c r="CQ680" s="362"/>
      <c r="CR680" s="362"/>
      <c r="CS680" s="362"/>
      <c r="CT680" s="362"/>
      <c r="CU680" s="362"/>
      <c r="CV680" s="362"/>
      <c r="CW680" s="362"/>
      <c r="CX680" s="362"/>
      <c r="CY680" s="362"/>
      <c r="CZ680" s="362"/>
    </row>
    <row r="681" s="366" customFormat="true" ht="25.15" customHeight="true" x14ac:dyDescent="0.2">
      <c r="C681" s="799"/>
      <c r="D681" s="800"/>
      <c r="E681" s="191"/>
      <c r="F681" s="191"/>
      <c r="G681" s="191"/>
      <c r="H681" s="799"/>
      <c r="I681" s="800"/>
      <c r="J681" s="191"/>
      <c r="K681" s="191"/>
      <c r="L681" s="191"/>
      <c r="M681" s="799"/>
      <c r="N681" s="800"/>
      <c r="O681" s="191"/>
      <c r="P681" s="191"/>
      <c r="Q681" s="191"/>
      <c r="AJ681" s="359"/>
      <c r="AK681" s="359"/>
      <c r="AL681" s="359"/>
      <c r="AM681" s="359"/>
      <c r="AN681" s="359"/>
      <c r="AO681" s="359"/>
      <c r="AP681" s="359"/>
      <c r="AQ681" s="359"/>
      <c r="AR681" s="359"/>
      <c r="AS681" s="359"/>
      <c r="AT681" s="359"/>
      <c r="AU681" s="359"/>
      <c r="AV681" s="359"/>
      <c r="AW681" s="359"/>
      <c r="AX681" s="359"/>
      <c r="AY681" s="359"/>
      <c r="AZ681" s="359"/>
      <c r="BA681" s="362"/>
      <c r="BB681" s="439"/>
      <c r="BC681" s="362"/>
      <c r="BD681" s="362"/>
      <c r="BE681" s="362"/>
      <c r="BF681" s="362"/>
      <c r="BG681" s="362"/>
      <c r="BH681" s="362"/>
      <c r="BI681" s="362"/>
      <c r="BJ681" s="362"/>
      <c r="BK681" s="362"/>
      <c r="BL681" s="362"/>
      <c r="BM681" s="362"/>
      <c r="BN681" s="362"/>
      <c r="BO681" s="362"/>
      <c r="BP681" s="362"/>
      <c r="BQ681" s="362"/>
      <c r="BR681" s="362"/>
      <c r="BS681" s="362"/>
      <c r="BT681" s="362"/>
      <c r="BU681" s="362"/>
      <c r="BV681" s="362"/>
      <c r="BW681" s="362"/>
      <c r="BX681" s="362"/>
      <c r="BY681" s="362"/>
      <c r="BZ681" s="362"/>
      <c r="CA681" s="362"/>
      <c r="CB681" s="362"/>
      <c r="CC681" s="362"/>
      <c r="CD681" s="362"/>
      <c r="CE681" s="362"/>
      <c r="CF681" s="362"/>
      <c r="CG681" s="362"/>
      <c r="CH681" s="362"/>
      <c r="CI681" s="362"/>
      <c r="CJ681" s="362"/>
      <c r="CK681" s="362"/>
      <c r="CL681" s="362"/>
      <c r="CM681" s="362"/>
      <c r="CN681" s="362"/>
      <c r="CO681" s="362"/>
      <c r="CP681" s="362"/>
      <c r="CQ681" s="362"/>
      <c r="CR681" s="362"/>
      <c r="CS681" s="362"/>
      <c r="CT681" s="362"/>
      <c r="CU681" s="362"/>
      <c r="CV681" s="362"/>
      <c r="CW681" s="362"/>
      <c r="CX681" s="362"/>
      <c r="CY681" s="362"/>
      <c r="CZ681" s="362"/>
    </row>
    <row r="682" s="366" customFormat="true" ht="25.15" customHeight="true" x14ac:dyDescent="0.2">
      <c r="C682" s="799"/>
      <c r="D682" s="800"/>
      <c r="E682" s="191"/>
      <c r="F682" s="191"/>
      <c r="G682" s="191"/>
      <c r="H682" s="799"/>
      <c r="I682" s="800"/>
      <c r="J682" s="191"/>
      <c r="K682" s="191"/>
      <c r="L682" s="191"/>
      <c r="M682" s="799"/>
      <c r="N682" s="800"/>
      <c r="O682" s="191"/>
      <c r="P682" s="191"/>
      <c r="Q682" s="191"/>
      <c r="AJ682" s="359"/>
      <c r="AK682" s="359"/>
      <c r="AL682" s="359"/>
      <c r="AM682" s="359"/>
      <c r="AN682" s="359"/>
      <c r="AO682" s="359"/>
      <c r="AP682" s="359"/>
      <c r="AQ682" s="359"/>
      <c r="AR682" s="359"/>
      <c r="AS682" s="359"/>
      <c r="AT682" s="359"/>
      <c r="AU682" s="359"/>
      <c r="AV682" s="359"/>
      <c r="AW682" s="359"/>
      <c r="AX682" s="359"/>
      <c r="AY682" s="359"/>
      <c r="AZ682" s="359"/>
      <c r="BA682" s="362"/>
      <c r="BB682" s="439"/>
      <c r="BC682" s="362"/>
      <c r="BD682" s="362"/>
      <c r="BE682" s="362"/>
      <c r="BF682" s="362"/>
      <c r="BG682" s="362"/>
      <c r="BH682" s="362"/>
      <c r="BI682" s="362"/>
      <c r="BJ682" s="362"/>
      <c r="BK682" s="362"/>
      <c r="BL682" s="362"/>
      <c r="BM682" s="362"/>
      <c r="BN682" s="362"/>
      <c r="BO682" s="362"/>
      <c r="BP682" s="362"/>
      <c r="BQ682" s="362"/>
      <c r="BR682" s="362"/>
      <c r="BS682" s="362"/>
      <c r="BT682" s="362"/>
      <c r="BU682" s="362"/>
      <c r="BV682" s="362"/>
      <c r="BW682" s="362"/>
      <c r="BX682" s="362"/>
      <c r="BY682" s="362"/>
      <c r="BZ682" s="362"/>
      <c r="CA682" s="362"/>
      <c r="CB682" s="362"/>
      <c r="CC682" s="362"/>
      <c r="CD682" s="362"/>
      <c r="CE682" s="362"/>
      <c r="CF682" s="362"/>
      <c r="CG682" s="362"/>
      <c r="CH682" s="362"/>
      <c r="CI682" s="362"/>
      <c r="CJ682" s="362"/>
      <c r="CK682" s="362"/>
      <c r="CL682" s="362"/>
      <c r="CM682" s="362"/>
      <c r="CN682" s="362"/>
      <c r="CO682" s="362"/>
      <c r="CP682" s="362"/>
      <c r="CQ682" s="362"/>
      <c r="CR682" s="362"/>
      <c r="CS682" s="362"/>
      <c r="CT682" s="362"/>
      <c r="CU682" s="362"/>
      <c r="CV682" s="362"/>
      <c r="CW682" s="362"/>
      <c r="CX682" s="362"/>
      <c r="CY682" s="362"/>
      <c r="CZ682" s="362"/>
    </row>
    <row r="683" s="366" customFormat="true" ht="25.15" customHeight="true" x14ac:dyDescent="0.2">
      <c r="C683" s="799"/>
      <c r="D683" s="800"/>
      <c r="E683" s="191"/>
      <c r="F683" s="191"/>
      <c r="G683" s="191"/>
      <c r="H683" s="799"/>
      <c r="I683" s="800"/>
      <c r="J683" s="191"/>
      <c r="K683" s="191"/>
      <c r="L683" s="191"/>
      <c r="M683" s="799"/>
      <c r="N683" s="800"/>
      <c r="O683" s="191"/>
      <c r="P683" s="191"/>
      <c r="Q683" s="191"/>
      <c r="AJ683" s="359"/>
      <c r="AK683" s="359"/>
      <c r="AL683" s="359"/>
      <c r="AM683" s="359"/>
      <c r="AN683" s="359"/>
      <c r="AO683" s="359"/>
      <c r="AP683" s="359"/>
      <c r="AQ683" s="359"/>
      <c r="AR683" s="359"/>
      <c r="AS683" s="359"/>
      <c r="AT683" s="359"/>
      <c r="AU683" s="359"/>
      <c r="AV683" s="359"/>
      <c r="AW683" s="359"/>
      <c r="AX683" s="359"/>
      <c r="AY683" s="359"/>
      <c r="AZ683" s="359"/>
      <c r="BA683" s="362"/>
      <c r="BB683" s="439"/>
      <c r="BC683" s="362"/>
      <c r="BD683" s="362"/>
      <c r="BE683" s="362"/>
      <c r="BF683" s="362"/>
      <c r="BG683" s="362"/>
      <c r="BH683" s="362"/>
      <c r="BI683" s="362"/>
      <c r="BJ683" s="362"/>
      <c r="BK683" s="362"/>
      <c r="BL683" s="362"/>
      <c r="BM683" s="362"/>
      <c r="BN683" s="362"/>
      <c r="BO683" s="362"/>
      <c r="BP683" s="362"/>
      <c r="BQ683" s="362"/>
      <c r="BR683" s="362"/>
      <c r="BS683" s="362"/>
      <c r="BT683" s="362"/>
      <c r="BU683" s="362"/>
      <c r="BV683" s="362"/>
      <c r="BW683" s="362"/>
      <c r="BX683" s="362"/>
      <c r="BY683" s="362"/>
      <c r="BZ683" s="362"/>
      <c r="CA683" s="362"/>
      <c r="CB683" s="362"/>
      <c r="CC683" s="362"/>
      <c r="CD683" s="362"/>
      <c r="CE683" s="362"/>
      <c r="CF683" s="362"/>
      <c r="CG683" s="362"/>
      <c r="CH683" s="362"/>
      <c r="CI683" s="362"/>
      <c r="CJ683" s="362"/>
      <c r="CK683" s="362"/>
      <c r="CL683" s="362"/>
      <c r="CM683" s="362"/>
      <c r="CN683" s="362"/>
      <c r="CO683" s="362"/>
      <c r="CP683" s="362"/>
      <c r="CQ683" s="362"/>
      <c r="CR683" s="362"/>
      <c r="CS683" s="362"/>
      <c r="CT683" s="362"/>
      <c r="CU683" s="362"/>
      <c r="CV683" s="362"/>
      <c r="CW683" s="362"/>
      <c r="CX683" s="362"/>
      <c r="CY683" s="362"/>
      <c r="CZ683" s="362"/>
    </row>
    <row r="684" s="366" customFormat="true" ht="25.15" customHeight="true" x14ac:dyDescent="0.2">
      <c r="C684" s="799"/>
      <c r="D684" s="800"/>
      <c r="E684" s="191"/>
      <c r="F684" s="191"/>
      <c r="G684" s="191"/>
      <c r="H684" s="799"/>
      <c r="I684" s="800"/>
      <c r="J684" s="191"/>
      <c r="K684" s="191"/>
      <c r="L684" s="191"/>
      <c r="M684" s="799"/>
      <c r="N684" s="800"/>
      <c r="O684" s="191"/>
      <c r="P684" s="191"/>
      <c r="Q684" s="191"/>
      <c r="AJ684" s="359"/>
      <c r="AK684" s="359"/>
      <c r="AL684" s="359"/>
      <c r="AM684" s="359"/>
      <c r="AN684" s="359"/>
      <c r="AO684" s="359"/>
      <c r="AP684" s="359"/>
      <c r="AQ684" s="359"/>
      <c r="AR684" s="359"/>
      <c r="AS684" s="359"/>
      <c r="AT684" s="359"/>
      <c r="AU684" s="359"/>
      <c r="AV684" s="359"/>
      <c r="AW684" s="359"/>
      <c r="AX684" s="359"/>
      <c r="AY684" s="359"/>
      <c r="AZ684" s="359"/>
      <c r="BA684" s="362"/>
      <c r="BB684" s="439"/>
      <c r="BC684" s="362"/>
      <c r="BD684" s="362"/>
      <c r="BE684" s="362"/>
      <c r="BF684" s="362"/>
      <c r="BG684" s="362"/>
      <c r="BH684" s="362"/>
      <c r="BI684" s="362"/>
      <c r="BJ684" s="362"/>
      <c r="BK684" s="362"/>
      <c r="BL684" s="362"/>
      <c r="BM684" s="362"/>
      <c r="BN684" s="362"/>
      <c r="BO684" s="362"/>
      <c r="BP684" s="362"/>
      <c r="BQ684" s="362"/>
      <c r="BR684" s="362"/>
      <c r="BS684" s="362"/>
      <c r="BT684" s="362"/>
      <c r="BU684" s="362"/>
      <c r="BV684" s="362"/>
      <c r="BW684" s="362"/>
      <c r="BX684" s="362"/>
      <c r="BY684" s="362"/>
      <c r="BZ684" s="362"/>
      <c r="CA684" s="362"/>
      <c r="CB684" s="362"/>
      <c r="CC684" s="362"/>
      <c r="CD684" s="362"/>
      <c r="CE684" s="362"/>
      <c r="CF684" s="362"/>
      <c r="CG684" s="362"/>
      <c r="CH684" s="362"/>
      <c r="CI684" s="362"/>
      <c r="CJ684" s="362"/>
      <c r="CK684" s="362"/>
      <c r="CL684" s="362"/>
      <c r="CM684" s="362"/>
      <c r="CN684" s="362"/>
      <c r="CO684" s="362"/>
      <c r="CP684" s="362"/>
      <c r="CQ684" s="362"/>
      <c r="CR684" s="362"/>
      <c r="CS684" s="362"/>
      <c r="CT684" s="362"/>
      <c r="CU684" s="362"/>
      <c r="CV684" s="362"/>
      <c r="CW684" s="362"/>
      <c r="CX684" s="362"/>
      <c r="CY684" s="362"/>
      <c r="CZ684" s="362"/>
    </row>
    <row r="685" s="366" customFormat="true" ht="25.15" customHeight="true" x14ac:dyDescent="0.2">
      <c r="C685" s="799"/>
      <c r="D685" s="800"/>
      <c r="E685" s="191"/>
      <c r="F685" s="191"/>
      <c r="G685" s="191"/>
      <c r="H685" s="799"/>
      <c r="I685" s="800"/>
      <c r="J685" s="191"/>
      <c r="K685" s="191"/>
      <c r="L685" s="191"/>
      <c r="M685" s="799"/>
      <c r="N685" s="800"/>
      <c r="O685" s="191"/>
      <c r="P685" s="191"/>
      <c r="Q685" s="191"/>
      <c r="AJ685" s="359"/>
      <c r="AK685" s="359"/>
      <c r="AL685" s="359"/>
      <c r="AM685" s="359"/>
      <c r="AN685" s="359"/>
      <c r="AO685" s="359"/>
      <c r="AP685" s="359"/>
      <c r="AQ685" s="359"/>
      <c r="AR685" s="359"/>
      <c r="AS685" s="359"/>
      <c r="AT685" s="359"/>
      <c r="AU685" s="359"/>
      <c r="AV685" s="359"/>
      <c r="AW685" s="359"/>
      <c r="AX685" s="359"/>
      <c r="AY685" s="359"/>
      <c r="AZ685" s="359"/>
      <c r="BA685" s="362"/>
      <c r="BB685" s="439"/>
      <c r="BC685" s="362"/>
      <c r="BD685" s="362"/>
      <c r="BE685" s="362"/>
      <c r="BF685" s="362"/>
      <c r="BG685" s="362"/>
      <c r="BH685" s="362"/>
      <c r="BI685" s="362"/>
      <c r="BJ685" s="362"/>
      <c r="BK685" s="362"/>
      <c r="BL685" s="362"/>
      <c r="BM685" s="362"/>
      <c r="BN685" s="362"/>
      <c r="BO685" s="362"/>
      <c r="BP685" s="362"/>
      <c r="BQ685" s="362"/>
      <c r="BR685" s="362"/>
      <c r="BS685" s="362"/>
      <c r="BT685" s="362"/>
      <c r="BU685" s="362"/>
      <c r="BV685" s="362"/>
      <c r="BW685" s="362"/>
      <c r="BX685" s="362"/>
      <c r="BY685" s="362"/>
      <c r="BZ685" s="362"/>
      <c r="CA685" s="362"/>
      <c r="CB685" s="362"/>
      <c r="CC685" s="362"/>
      <c r="CD685" s="362"/>
      <c r="CE685" s="362"/>
      <c r="CF685" s="362"/>
      <c r="CG685" s="362"/>
      <c r="CH685" s="362"/>
      <c r="CI685" s="362"/>
      <c r="CJ685" s="362"/>
      <c r="CK685" s="362"/>
      <c r="CL685" s="362"/>
      <c r="CM685" s="362"/>
      <c r="CN685" s="362"/>
      <c r="CO685" s="362"/>
      <c r="CP685" s="362"/>
      <c r="CQ685" s="362"/>
      <c r="CR685" s="362"/>
      <c r="CS685" s="362"/>
      <c r="CT685" s="362"/>
      <c r="CU685" s="362"/>
      <c r="CV685" s="362"/>
      <c r="CW685" s="362"/>
      <c r="CX685" s="362"/>
      <c r="CY685" s="362"/>
      <c r="CZ685" s="362"/>
    </row>
    <row r="686" s="366" customFormat="true" ht="25.15" customHeight="true" x14ac:dyDescent="0.2">
      <c r="C686" s="799"/>
      <c r="D686" s="800"/>
      <c r="E686" s="191"/>
      <c r="F686" s="191"/>
      <c r="G686" s="191"/>
      <c r="H686" s="799"/>
      <c r="I686" s="800"/>
      <c r="J686" s="191"/>
      <c r="K686" s="191"/>
      <c r="L686" s="191"/>
      <c r="M686" s="799"/>
      <c r="N686" s="800"/>
      <c r="O686" s="191"/>
      <c r="P686" s="191"/>
      <c r="Q686" s="191"/>
      <c r="AJ686" s="359"/>
      <c r="AK686" s="359"/>
      <c r="AL686" s="359"/>
      <c r="AM686" s="359"/>
      <c r="AN686" s="359"/>
      <c r="AO686" s="359"/>
      <c r="AP686" s="359"/>
      <c r="AQ686" s="359"/>
      <c r="AR686" s="359"/>
      <c r="AS686" s="359"/>
      <c r="AT686" s="359"/>
      <c r="AU686" s="359"/>
      <c r="AV686" s="359"/>
      <c r="AW686" s="359"/>
      <c r="AX686" s="359"/>
      <c r="AY686" s="359"/>
      <c r="AZ686" s="359"/>
      <c r="BA686" s="362"/>
      <c r="BB686" s="439"/>
      <c r="BC686" s="362"/>
      <c r="BD686" s="362"/>
      <c r="BE686" s="362"/>
      <c r="BF686" s="362"/>
      <c r="BG686" s="362"/>
      <c r="BH686" s="362"/>
      <c r="BI686" s="362"/>
      <c r="BJ686" s="362"/>
      <c r="BK686" s="362"/>
      <c r="BL686" s="362"/>
      <c r="BM686" s="362"/>
      <c r="BN686" s="362"/>
      <c r="BO686" s="362"/>
      <c r="BP686" s="362"/>
      <c r="BQ686" s="362"/>
      <c r="BR686" s="362"/>
      <c r="BS686" s="362"/>
      <c r="BT686" s="362"/>
      <c r="BU686" s="362"/>
      <c r="BV686" s="362"/>
      <c r="BW686" s="362"/>
      <c r="BX686" s="362"/>
      <c r="BY686" s="362"/>
      <c r="BZ686" s="362"/>
      <c r="CA686" s="362"/>
      <c r="CB686" s="362"/>
      <c r="CC686" s="362"/>
      <c r="CD686" s="362"/>
      <c r="CE686" s="362"/>
      <c r="CF686" s="362"/>
      <c r="CG686" s="362"/>
      <c r="CH686" s="362"/>
      <c r="CI686" s="362"/>
      <c r="CJ686" s="362"/>
      <c r="CK686" s="362"/>
      <c r="CL686" s="362"/>
      <c r="CM686" s="362"/>
      <c r="CN686" s="362"/>
      <c r="CO686" s="362"/>
      <c r="CP686" s="362"/>
      <c r="CQ686" s="362"/>
      <c r="CR686" s="362"/>
      <c r="CS686" s="362"/>
      <c r="CT686" s="362"/>
      <c r="CU686" s="362"/>
      <c r="CV686" s="362"/>
      <c r="CW686" s="362"/>
      <c r="CX686" s="362"/>
      <c r="CY686" s="362"/>
      <c r="CZ686" s="362"/>
    </row>
    <row r="687" s="366" customFormat="true" ht="25.15" customHeight="true" x14ac:dyDescent="0.2">
      <c r="C687" s="799"/>
      <c r="D687" s="800"/>
      <c r="E687" s="191"/>
      <c r="F687" s="191"/>
      <c r="G687" s="191"/>
      <c r="H687" s="799"/>
      <c r="I687" s="800"/>
      <c r="J687" s="191"/>
      <c r="K687" s="191"/>
      <c r="L687" s="191"/>
      <c r="M687" s="799"/>
      <c r="N687" s="800"/>
      <c r="O687" s="191"/>
      <c r="P687" s="191"/>
      <c r="Q687" s="191"/>
      <c r="AJ687" s="359"/>
      <c r="AK687" s="359"/>
      <c r="AL687" s="359"/>
      <c r="AM687" s="359"/>
      <c r="AN687" s="359"/>
      <c r="AO687" s="359"/>
      <c r="AP687" s="359"/>
      <c r="AQ687" s="359"/>
      <c r="AR687" s="359"/>
      <c r="AS687" s="359"/>
      <c r="AT687" s="359"/>
      <c r="AU687" s="359"/>
      <c r="AV687" s="359"/>
      <c r="AW687" s="359"/>
      <c r="AX687" s="359"/>
      <c r="AY687" s="359"/>
      <c r="AZ687" s="359"/>
      <c r="BA687" s="362"/>
      <c r="BB687" s="439"/>
      <c r="BC687" s="362"/>
      <c r="BD687" s="362"/>
      <c r="BE687" s="362"/>
      <c r="BF687" s="362"/>
      <c r="BG687" s="362"/>
      <c r="BH687" s="362"/>
      <c r="BI687" s="362"/>
      <c r="BJ687" s="362"/>
      <c r="BK687" s="362"/>
      <c r="BL687" s="362"/>
      <c r="BM687" s="362"/>
      <c r="BN687" s="362"/>
      <c r="BO687" s="362"/>
      <c r="BP687" s="362"/>
      <c r="BQ687" s="362"/>
      <c r="BR687" s="362"/>
      <c r="BS687" s="362"/>
      <c r="BT687" s="362"/>
      <c r="BU687" s="362"/>
      <c r="BV687" s="362"/>
      <c r="BW687" s="362"/>
      <c r="BX687" s="362"/>
      <c r="BY687" s="362"/>
      <c r="BZ687" s="362"/>
      <c r="CA687" s="362"/>
      <c r="CB687" s="362"/>
      <c r="CC687" s="362"/>
      <c r="CD687" s="362"/>
      <c r="CE687" s="362"/>
      <c r="CF687" s="362"/>
      <c r="CG687" s="362"/>
      <c r="CH687" s="362"/>
      <c r="CI687" s="362"/>
      <c r="CJ687" s="362"/>
      <c r="CK687" s="362"/>
      <c r="CL687" s="362"/>
      <c r="CM687" s="362"/>
      <c r="CN687" s="362"/>
      <c r="CO687" s="362"/>
      <c r="CP687" s="362"/>
      <c r="CQ687" s="362"/>
      <c r="CR687" s="362"/>
      <c r="CS687" s="362"/>
      <c r="CT687" s="362"/>
      <c r="CU687" s="362"/>
      <c r="CV687" s="362"/>
      <c r="CW687" s="362"/>
      <c r="CX687" s="362"/>
      <c r="CY687" s="362"/>
      <c r="CZ687" s="362"/>
    </row>
    <row r="688" s="366" customFormat="true" ht="25.15" customHeight="true" x14ac:dyDescent="0.2">
      <c r="C688" s="799"/>
      <c r="D688" s="800"/>
      <c r="E688" s="191"/>
      <c r="F688" s="191"/>
      <c r="G688" s="191"/>
      <c r="H688" s="799"/>
      <c r="I688" s="800"/>
      <c r="J688" s="191"/>
      <c r="K688" s="191"/>
      <c r="L688" s="191"/>
      <c r="M688" s="799"/>
      <c r="N688" s="800"/>
      <c r="O688" s="191"/>
      <c r="P688" s="191"/>
      <c r="Q688" s="191"/>
      <c r="AJ688" s="359"/>
      <c r="AK688" s="359"/>
      <c r="AL688" s="359"/>
      <c r="AM688" s="359"/>
      <c r="AN688" s="359"/>
      <c r="AO688" s="359"/>
      <c r="AP688" s="359"/>
      <c r="AQ688" s="359"/>
      <c r="AR688" s="359"/>
      <c r="AS688" s="359"/>
      <c r="AT688" s="359"/>
      <c r="AU688" s="359"/>
      <c r="AV688" s="359"/>
      <c r="AW688" s="359"/>
      <c r="AX688" s="359"/>
      <c r="AY688" s="359"/>
      <c r="AZ688" s="359"/>
      <c r="BA688" s="362"/>
      <c r="BB688" s="439"/>
      <c r="BC688" s="362"/>
      <c r="BD688" s="362"/>
      <c r="BE688" s="362"/>
      <c r="BF688" s="362"/>
      <c r="BG688" s="362"/>
      <c r="BH688" s="362"/>
      <c r="BI688" s="362"/>
      <c r="BJ688" s="362"/>
      <c r="BK688" s="362"/>
      <c r="BL688" s="362"/>
      <c r="BM688" s="362"/>
      <c r="BN688" s="362"/>
      <c r="BO688" s="362"/>
      <c r="BP688" s="362"/>
      <c r="BQ688" s="362"/>
      <c r="BR688" s="362"/>
      <c r="BS688" s="362"/>
      <c r="BT688" s="362"/>
      <c r="BU688" s="362"/>
      <c r="BV688" s="362"/>
      <c r="BW688" s="362"/>
      <c r="BX688" s="362"/>
      <c r="BY688" s="362"/>
      <c r="BZ688" s="362"/>
      <c r="CA688" s="362"/>
      <c r="CB688" s="362"/>
      <c r="CC688" s="362"/>
      <c r="CD688" s="362"/>
      <c r="CE688" s="362"/>
      <c r="CF688" s="362"/>
      <c r="CG688" s="362"/>
      <c r="CH688" s="362"/>
      <c r="CI688" s="362"/>
      <c r="CJ688" s="362"/>
      <c r="CK688" s="362"/>
      <c r="CL688" s="362"/>
      <c r="CM688" s="362"/>
      <c r="CN688" s="362"/>
      <c r="CO688" s="362"/>
      <c r="CP688" s="362"/>
      <c r="CQ688" s="362"/>
      <c r="CR688" s="362"/>
      <c r="CS688" s="362"/>
      <c r="CT688" s="362"/>
      <c r="CU688" s="362"/>
      <c r="CV688" s="362"/>
      <c r="CW688" s="362"/>
      <c r="CX688" s="362"/>
      <c r="CY688" s="362"/>
      <c r="CZ688" s="362"/>
    </row>
    <row r="689" s="366" customFormat="true" ht="25.15" customHeight="true" x14ac:dyDescent="0.2">
      <c r="C689" s="799"/>
      <c r="D689" s="800"/>
      <c r="E689" s="191"/>
      <c r="F689" s="191"/>
      <c r="G689" s="191"/>
      <c r="H689" s="799"/>
      <c r="I689" s="800"/>
      <c r="J689" s="191"/>
      <c r="K689" s="191"/>
      <c r="L689" s="191"/>
      <c r="M689" s="799"/>
      <c r="N689" s="800"/>
      <c r="O689" s="191"/>
      <c r="P689" s="191"/>
      <c r="Q689" s="191"/>
      <c r="AJ689" s="359"/>
      <c r="AK689" s="359"/>
      <c r="AL689" s="359"/>
      <c r="AM689" s="359"/>
      <c r="AN689" s="359"/>
      <c r="AO689" s="359"/>
      <c r="AP689" s="359"/>
      <c r="AQ689" s="359"/>
      <c r="AR689" s="359"/>
      <c r="AS689" s="359"/>
      <c r="AT689" s="359"/>
      <c r="AU689" s="359"/>
      <c r="AV689" s="359"/>
      <c r="AW689" s="359"/>
      <c r="AX689" s="359"/>
      <c r="AY689" s="359"/>
      <c r="AZ689" s="359"/>
      <c r="BA689" s="362"/>
      <c r="BB689" s="439"/>
      <c r="BC689" s="362"/>
      <c r="BD689" s="362"/>
      <c r="BE689" s="362"/>
      <c r="BF689" s="362"/>
      <c r="BG689" s="362"/>
      <c r="BH689" s="362"/>
      <c r="BI689" s="362"/>
      <c r="BJ689" s="362"/>
      <c r="BK689" s="362"/>
      <c r="BL689" s="362"/>
      <c r="BM689" s="362"/>
      <c r="BN689" s="362"/>
      <c r="BO689" s="362"/>
      <c r="BP689" s="362"/>
      <c r="BQ689" s="362"/>
      <c r="BR689" s="362"/>
      <c r="BS689" s="362"/>
      <c r="BT689" s="362"/>
      <c r="BU689" s="362"/>
      <c r="BV689" s="362"/>
      <c r="BW689" s="362"/>
      <c r="BX689" s="362"/>
      <c r="BY689" s="362"/>
      <c r="BZ689" s="362"/>
      <c r="CA689" s="362"/>
      <c r="CB689" s="362"/>
      <c r="CC689" s="362"/>
      <c r="CD689" s="362"/>
      <c r="CE689" s="362"/>
      <c r="CF689" s="362"/>
      <c r="CG689" s="362"/>
      <c r="CH689" s="362"/>
      <c r="CI689" s="362"/>
      <c r="CJ689" s="362"/>
      <c r="CK689" s="362"/>
      <c r="CL689" s="362"/>
      <c r="CM689" s="362"/>
      <c r="CN689" s="362"/>
      <c r="CO689" s="362"/>
      <c r="CP689" s="362"/>
      <c r="CQ689" s="362"/>
      <c r="CR689" s="362"/>
      <c r="CS689" s="362"/>
      <c r="CT689" s="362"/>
      <c r="CU689" s="362"/>
      <c r="CV689" s="362"/>
      <c r="CW689" s="362"/>
      <c r="CX689" s="362"/>
      <c r="CY689" s="362"/>
      <c r="CZ689" s="362"/>
    </row>
    <row r="690" s="366" customFormat="true" ht="25.15" customHeight="true" x14ac:dyDescent="0.2">
      <c r="C690" s="799"/>
      <c r="D690" s="800"/>
      <c r="E690" s="191"/>
      <c r="F690" s="191"/>
      <c r="G690" s="191"/>
      <c r="H690" s="799"/>
      <c r="I690" s="800"/>
      <c r="J690" s="191"/>
      <c r="K690" s="191"/>
      <c r="L690" s="191"/>
      <c r="M690" s="799"/>
      <c r="N690" s="800"/>
      <c r="O690" s="191"/>
      <c r="P690" s="191"/>
      <c r="Q690" s="191"/>
      <c r="AJ690" s="359"/>
      <c r="AK690" s="359"/>
      <c r="AL690" s="359"/>
      <c r="AM690" s="359"/>
      <c r="AN690" s="359"/>
      <c r="AO690" s="359"/>
      <c r="AP690" s="359"/>
      <c r="AQ690" s="359"/>
      <c r="AR690" s="359"/>
      <c r="AS690" s="359"/>
      <c r="AT690" s="359"/>
      <c r="AU690" s="359"/>
      <c r="AV690" s="359"/>
      <c r="AW690" s="359"/>
      <c r="AX690" s="359"/>
      <c r="AY690" s="359"/>
      <c r="AZ690" s="359"/>
      <c r="BA690" s="362"/>
      <c r="BB690" s="439"/>
      <c r="BC690" s="362"/>
      <c r="BD690" s="362"/>
      <c r="BE690" s="362"/>
      <c r="BF690" s="362"/>
      <c r="BG690" s="362"/>
      <c r="BH690" s="362"/>
      <c r="BI690" s="362"/>
      <c r="BJ690" s="362"/>
      <c r="BK690" s="362"/>
      <c r="BL690" s="362"/>
      <c r="BM690" s="362"/>
      <c r="BN690" s="362"/>
      <c r="BO690" s="362"/>
      <c r="BP690" s="362"/>
      <c r="BQ690" s="362"/>
      <c r="BR690" s="362"/>
      <c r="BS690" s="362"/>
      <c r="BT690" s="362"/>
      <c r="BU690" s="362"/>
      <c r="BV690" s="362"/>
      <c r="BW690" s="362"/>
      <c r="BX690" s="362"/>
      <c r="BY690" s="362"/>
      <c r="BZ690" s="362"/>
      <c r="CA690" s="362"/>
      <c r="CB690" s="362"/>
      <c r="CC690" s="362"/>
      <c r="CD690" s="362"/>
      <c r="CE690" s="362"/>
      <c r="CF690" s="362"/>
      <c r="CG690" s="362"/>
      <c r="CH690" s="362"/>
      <c r="CI690" s="362"/>
      <c r="CJ690" s="362"/>
      <c r="CK690" s="362"/>
      <c r="CL690" s="362"/>
      <c r="CM690" s="362"/>
      <c r="CN690" s="362"/>
      <c r="CO690" s="362"/>
      <c r="CP690" s="362"/>
      <c r="CQ690" s="362"/>
      <c r="CR690" s="362"/>
      <c r="CS690" s="362"/>
      <c r="CT690" s="362"/>
      <c r="CU690" s="362"/>
      <c r="CV690" s="362"/>
      <c r="CW690" s="362"/>
      <c r="CX690" s="362"/>
      <c r="CY690" s="362"/>
      <c r="CZ690" s="362"/>
    </row>
    <row r="691" s="366" customFormat="true" ht="25.15" customHeight="true" x14ac:dyDescent="0.2">
      <c r="C691" s="799"/>
      <c r="D691" s="800"/>
      <c r="E691" s="191"/>
      <c r="F691" s="191"/>
      <c r="G691" s="191"/>
      <c r="H691" s="799"/>
      <c r="I691" s="800"/>
      <c r="J691" s="191"/>
      <c r="K691" s="191"/>
      <c r="L691" s="191"/>
      <c r="M691" s="799"/>
      <c r="N691" s="800"/>
      <c r="O691" s="191"/>
      <c r="P691" s="191"/>
      <c r="Q691" s="191"/>
      <c r="AJ691" s="359"/>
      <c r="AK691" s="359"/>
      <c r="AL691" s="359"/>
      <c r="AM691" s="359"/>
      <c r="AN691" s="359"/>
      <c r="AO691" s="359"/>
      <c r="AP691" s="359"/>
      <c r="AQ691" s="359"/>
      <c r="AR691" s="359"/>
      <c r="AS691" s="359"/>
      <c r="AT691" s="359"/>
      <c r="AU691" s="359"/>
      <c r="AV691" s="359"/>
      <c r="AW691" s="359"/>
      <c r="AX691" s="359"/>
      <c r="AY691" s="359"/>
      <c r="AZ691" s="359"/>
      <c r="BA691" s="362"/>
      <c r="BB691" s="439"/>
      <c r="BC691" s="362"/>
      <c r="BD691" s="362"/>
      <c r="BE691" s="362"/>
      <c r="BF691" s="362"/>
      <c r="BG691" s="362"/>
      <c r="BH691" s="362"/>
      <c r="BI691" s="362"/>
      <c r="BJ691" s="362"/>
      <c r="BK691" s="362"/>
      <c r="BL691" s="362"/>
      <c r="BM691" s="362"/>
      <c r="BN691" s="362"/>
      <c r="BO691" s="362"/>
      <c r="BP691" s="362"/>
      <c r="BQ691" s="362"/>
      <c r="BR691" s="362"/>
      <c r="BS691" s="362"/>
      <c r="BT691" s="362"/>
      <c r="BU691" s="362"/>
      <c r="BV691" s="362"/>
      <c r="BW691" s="362"/>
      <c r="BX691" s="362"/>
      <c r="BY691" s="362"/>
      <c r="BZ691" s="362"/>
      <c r="CA691" s="362"/>
      <c r="CB691" s="362"/>
      <c r="CC691" s="362"/>
      <c r="CD691" s="362"/>
      <c r="CE691" s="362"/>
      <c r="CF691" s="362"/>
      <c r="CG691" s="362"/>
      <c r="CH691" s="362"/>
      <c r="CI691" s="362"/>
      <c r="CJ691" s="362"/>
      <c r="CK691" s="362"/>
      <c r="CL691" s="362"/>
      <c r="CM691" s="362"/>
      <c r="CN691" s="362"/>
      <c r="CO691" s="362"/>
      <c r="CP691" s="362"/>
      <c r="CQ691" s="362"/>
      <c r="CR691" s="362"/>
      <c r="CS691" s="362"/>
      <c r="CT691" s="362"/>
      <c r="CU691" s="362"/>
      <c r="CV691" s="362"/>
      <c r="CW691" s="362"/>
      <c r="CX691" s="362"/>
      <c r="CY691" s="362"/>
      <c r="CZ691" s="362"/>
    </row>
    <row r="692" s="366" customFormat="true" ht="25.15" customHeight="true" x14ac:dyDescent="0.2">
      <c r="C692" s="799"/>
      <c r="D692" s="800"/>
      <c r="E692" s="191"/>
      <c r="F692" s="191"/>
      <c r="G692" s="191"/>
      <c r="H692" s="799"/>
      <c r="I692" s="800"/>
      <c r="J692" s="191"/>
      <c r="K692" s="191"/>
      <c r="L692" s="191"/>
      <c r="M692" s="799"/>
      <c r="N692" s="800"/>
      <c r="O692" s="191"/>
      <c r="P692" s="191"/>
      <c r="Q692" s="191"/>
      <c r="AJ692" s="359"/>
      <c r="AK692" s="359"/>
      <c r="AL692" s="359"/>
      <c r="AM692" s="359"/>
      <c r="AN692" s="359"/>
      <c r="AO692" s="359"/>
      <c r="AP692" s="359"/>
      <c r="AQ692" s="359"/>
      <c r="AR692" s="359"/>
      <c r="AS692" s="359"/>
      <c r="AT692" s="359"/>
      <c r="AU692" s="359"/>
      <c r="AV692" s="359"/>
      <c r="AW692" s="359"/>
      <c r="AX692" s="359"/>
      <c r="AY692" s="359"/>
      <c r="AZ692" s="359"/>
      <c r="BA692" s="362"/>
      <c r="BB692" s="439"/>
      <c r="BC692" s="362"/>
      <c r="BD692" s="362"/>
      <c r="BE692" s="362"/>
      <c r="BF692" s="362"/>
      <c r="BG692" s="362"/>
      <c r="BH692" s="362"/>
      <c r="BI692" s="362"/>
      <c r="BJ692" s="362"/>
      <c r="BK692" s="362"/>
      <c r="BL692" s="362"/>
      <c r="BM692" s="362"/>
      <c r="BN692" s="362"/>
      <c r="BO692" s="362"/>
      <c r="BP692" s="362"/>
      <c r="BQ692" s="362"/>
      <c r="BR692" s="362"/>
      <c r="BS692" s="362"/>
      <c r="BT692" s="362"/>
      <c r="BU692" s="362"/>
      <c r="BV692" s="362"/>
      <c r="BW692" s="362"/>
      <c r="BX692" s="362"/>
      <c r="BY692" s="362"/>
      <c r="BZ692" s="362"/>
      <c r="CA692" s="362"/>
      <c r="CB692" s="362"/>
      <c r="CC692" s="362"/>
      <c r="CD692" s="362"/>
      <c r="CE692" s="362"/>
      <c r="CF692" s="362"/>
      <c r="CG692" s="362"/>
      <c r="CH692" s="362"/>
      <c r="CI692" s="362"/>
      <c r="CJ692" s="362"/>
      <c r="CK692" s="362"/>
      <c r="CL692" s="362"/>
      <c r="CM692" s="362"/>
      <c r="CN692" s="362"/>
      <c r="CO692" s="362"/>
      <c r="CP692" s="362"/>
      <c r="CQ692" s="362"/>
      <c r="CR692" s="362"/>
      <c r="CS692" s="362"/>
      <c r="CT692" s="362"/>
      <c r="CU692" s="362"/>
      <c r="CV692" s="362"/>
      <c r="CW692" s="362"/>
      <c r="CX692" s="362"/>
      <c r="CY692" s="362"/>
      <c r="CZ692" s="362"/>
    </row>
    <row r="693" s="366" customFormat="true" ht="25.15" customHeight="true" x14ac:dyDescent="0.2">
      <c r="C693" s="799"/>
      <c r="D693" s="800"/>
      <c r="E693" s="191"/>
      <c r="F693" s="191"/>
      <c r="G693" s="191"/>
      <c r="H693" s="799"/>
      <c r="I693" s="800"/>
      <c r="J693" s="191"/>
      <c r="K693" s="191"/>
      <c r="L693" s="191"/>
      <c r="M693" s="799"/>
      <c r="N693" s="800"/>
      <c r="O693" s="191"/>
      <c r="P693" s="191"/>
      <c r="Q693" s="191"/>
      <c r="AJ693" s="359"/>
      <c r="AK693" s="359"/>
      <c r="AL693" s="359"/>
      <c r="AM693" s="359"/>
      <c r="AN693" s="359"/>
      <c r="AO693" s="359"/>
      <c r="AP693" s="359"/>
      <c r="AQ693" s="359"/>
      <c r="AR693" s="359"/>
      <c r="AS693" s="359"/>
      <c r="AT693" s="359"/>
      <c r="AU693" s="359"/>
      <c r="AV693" s="359"/>
      <c r="AW693" s="359"/>
      <c r="AX693" s="359"/>
      <c r="AY693" s="359"/>
      <c r="AZ693" s="359"/>
      <c r="BA693" s="362"/>
      <c r="BB693" s="439"/>
      <c r="BC693" s="362"/>
      <c r="BD693" s="362"/>
      <c r="BE693" s="362"/>
      <c r="BF693" s="362"/>
      <c r="BG693" s="362"/>
      <c r="BH693" s="362"/>
      <c r="BI693" s="362"/>
      <c r="BJ693" s="362"/>
      <c r="BK693" s="362"/>
      <c r="BL693" s="362"/>
      <c r="BM693" s="362"/>
      <c r="BN693" s="362"/>
      <c r="BO693" s="362"/>
      <c r="BP693" s="362"/>
      <c r="BQ693" s="362"/>
      <c r="BR693" s="362"/>
      <c r="BS693" s="362"/>
      <c r="BT693" s="362"/>
      <c r="BU693" s="362"/>
      <c r="BV693" s="362"/>
      <c r="BW693" s="362"/>
      <c r="BX693" s="362"/>
      <c r="BY693" s="362"/>
      <c r="BZ693" s="362"/>
      <c r="CA693" s="362"/>
      <c r="CB693" s="362"/>
      <c r="CC693" s="362"/>
      <c r="CD693" s="362"/>
      <c r="CE693" s="362"/>
      <c r="CF693" s="362"/>
      <c r="CG693" s="362"/>
      <c r="CH693" s="362"/>
      <c r="CI693" s="362"/>
      <c r="CJ693" s="362"/>
      <c r="CK693" s="362"/>
      <c r="CL693" s="362"/>
      <c r="CM693" s="362"/>
      <c r="CN693" s="362"/>
      <c r="CO693" s="362"/>
      <c r="CP693" s="362"/>
      <c r="CQ693" s="362"/>
      <c r="CR693" s="362"/>
      <c r="CS693" s="362"/>
      <c r="CT693" s="362"/>
      <c r="CU693" s="362"/>
      <c r="CV693" s="362"/>
      <c r="CW693" s="362"/>
      <c r="CX693" s="362"/>
      <c r="CY693" s="362"/>
      <c r="CZ693" s="362"/>
    </row>
    <row r="694" s="366" customFormat="true" ht="25.15" customHeight="true" x14ac:dyDescent="0.2">
      <c r="C694" s="799"/>
      <c r="D694" s="800"/>
      <c r="E694" s="191"/>
      <c r="F694" s="191"/>
      <c r="G694" s="191"/>
      <c r="H694" s="799"/>
      <c r="I694" s="800"/>
      <c r="J694" s="191"/>
      <c r="K694" s="191"/>
      <c r="L694" s="191"/>
      <c r="M694" s="799"/>
      <c r="N694" s="800"/>
      <c r="O694" s="191"/>
      <c r="P694" s="191"/>
      <c r="Q694" s="191"/>
      <c r="AJ694" s="359"/>
      <c r="AK694" s="359"/>
      <c r="AL694" s="359"/>
      <c r="AM694" s="359"/>
      <c r="AN694" s="359"/>
      <c r="AO694" s="359"/>
      <c r="AP694" s="359"/>
      <c r="AQ694" s="359"/>
      <c r="AR694" s="359"/>
      <c r="AS694" s="359"/>
      <c r="AT694" s="359"/>
      <c r="AU694" s="359"/>
      <c r="AV694" s="359"/>
      <c r="AW694" s="359"/>
      <c r="AX694" s="359"/>
      <c r="AY694" s="359"/>
      <c r="AZ694" s="359"/>
      <c r="BA694" s="362"/>
      <c r="BB694" s="439"/>
      <c r="BC694" s="362"/>
      <c r="BD694" s="362"/>
      <c r="BE694" s="362"/>
      <c r="BF694" s="362"/>
      <c r="BG694" s="362"/>
      <c r="BH694" s="362"/>
      <c r="BI694" s="362"/>
      <c r="BJ694" s="362"/>
      <c r="BK694" s="362"/>
      <c r="BL694" s="362"/>
      <c r="BM694" s="362"/>
      <c r="BN694" s="362"/>
      <c r="BO694" s="362"/>
      <c r="BP694" s="362"/>
      <c r="BQ694" s="362"/>
      <c r="BR694" s="362"/>
      <c r="BS694" s="362"/>
      <c r="BT694" s="362"/>
      <c r="BU694" s="362"/>
      <c r="BV694" s="362"/>
      <c r="BW694" s="362"/>
      <c r="BX694" s="362"/>
      <c r="BY694" s="362"/>
      <c r="BZ694" s="362"/>
      <c r="CA694" s="362"/>
      <c r="CB694" s="362"/>
      <c r="CC694" s="362"/>
      <c r="CD694" s="362"/>
      <c r="CE694" s="362"/>
      <c r="CF694" s="362"/>
      <c r="CG694" s="362"/>
      <c r="CH694" s="362"/>
      <c r="CI694" s="362"/>
      <c r="CJ694" s="362"/>
      <c r="CK694" s="362"/>
      <c r="CL694" s="362"/>
      <c r="CM694" s="362"/>
      <c r="CN694" s="362"/>
      <c r="CO694" s="362"/>
      <c r="CP694" s="362"/>
      <c r="CQ694" s="362"/>
      <c r="CR694" s="362"/>
      <c r="CS694" s="362"/>
      <c r="CT694" s="362"/>
      <c r="CU694" s="362"/>
      <c r="CV694" s="362"/>
      <c r="CW694" s="362"/>
      <c r="CX694" s="362"/>
      <c r="CY694" s="362"/>
      <c r="CZ694" s="362"/>
    </row>
    <row r="695" s="366" customFormat="true" ht="25.15" customHeight="true" x14ac:dyDescent="0.2">
      <c r="C695" s="799"/>
      <c r="D695" s="800"/>
      <c r="E695" s="191"/>
      <c r="F695" s="191"/>
      <c r="G695" s="191"/>
      <c r="H695" s="799"/>
      <c r="I695" s="800"/>
      <c r="J695" s="191"/>
      <c r="K695" s="191"/>
      <c r="L695" s="191"/>
      <c r="M695" s="799"/>
      <c r="N695" s="800"/>
      <c r="O695" s="191"/>
      <c r="P695" s="191"/>
      <c r="Q695" s="191"/>
      <c r="AJ695" s="359"/>
      <c r="AK695" s="359"/>
      <c r="AL695" s="359"/>
      <c r="AM695" s="359"/>
      <c r="AN695" s="359"/>
      <c r="AO695" s="359"/>
      <c r="AP695" s="359"/>
      <c r="AQ695" s="359"/>
      <c r="AR695" s="359"/>
      <c r="AS695" s="359"/>
      <c r="AT695" s="359"/>
      <c r="AU695" s="359"/>
      <c r="AV695" s="359"/>
      <c r="AW695" s="359"/>
      <c r="AX695" s="359"/>
      <c r="AY695" s="359"/>
      <c r="AZ695" s="359"/>
      <c r="BA695" s="362"/>
      <c r="BB695" s="439"/>
      <c r="BC695" s="362"/>
      <c r="BD695" s="362"/>
      <c r="BE695" s="362"/>
      <c r="BF695" s="362"/>
      <c r="BG695" s="362"/>
      <c r="BH695" s="362"/>
      <c r="BI695" s="362"/>
      <c r="BJ695" s="362"/>
      <c r="BK695" s="362"/>
      <c r="BL695" s="362"/>
      <c r="BM695" s="362"/>
      <c r="BN695" s="362"/>
      <c r="BO695" s="362"/>
      <c r="BP695" s="362"/>
      <c r="BQ695" s="362"/>
      <c r="BR695" s="362"/>
      <c r="BS695" s="362"/>
      <c r="BT695" s="362"/>
      <c r="BU695" s="362"/>
      <c r="BV695" s="362"/>
      <c r="BW695" s="362"/>
      <c r="BX695" s="362"/>
      <c r="BY695" s="362"/>
      <c r="BZ695" s="362"/>
      <c r="CA695" s="362"/>
      <c r="CB695" s="362"/>
      <c r="CC695" s="362"/>
      <c r="CD695" s="362"/>
      <c r="CE695" s="362"/>
      <c r="CF695" s="362"/>
      <c r="CG695" s="362"/>
      <c r="CH695" s="362"/>
      <c r="CI695" s="362"/>
      <c r="CJ695" s="362"/>
      <c r="CK695" s="362"/>
      <c r="CL695" s="362"/>
      <c r="CM695" s="362"/>
      <c r="CN695" s="362"/>
      <c r="CO695" s="362"/>
      <c r="CP695" s="362"/>
      <c r="CQ695" s="362"/>
      <c r="CR695" s="362"/>
      <c r="CS695" s="362"/>
      <c r="CT695" s="362"/>
      <c r="CU695" s="362"/>
      <c r="CV695" s="362"/>
      <c r="CW695" s="362"/>
      <c r="CX695" s="362"/>
      <c r="CY695" s="362"/>
      <c r="CZ695" s="362"/>
    </row>
    <row r="696" s="366" customFormat="true" ht="25.15" customHeight="true" x14ac:dyDescent="0.2">
      <c r="C696" s="799"/>
      <c r="D696" s="800"/>
      <c r="E696" s="191"/>
      <c r="F696" s="191"/>
      <c r="G696" s="191"/>
      <c r="H696" s="799"/>
      <c r="I696" s="800"/>
      <c r="J696" s="191"/>
      <c r="K696" s="191"/>
      <c r="L696" s="191"/>
      <c r="M696" s="799"/>
      <c r="N696" s="800"/>
      <c r="O696" s="191"/>
      <c r="P696" s="191"/>
      <c r="Q696" s="191"/>
      <c r="AJ696" s="359"/>
      <c r="AK696" s="359"/>
      <c r="AL696" s="359"/>
      <c r="AM696" s="359"/>
      <c r="AN696" s="359"/>
      <c r="AO696" s="359"/>
      <c r="AP696" s="359"/>
      <c r="AQ696" s="359"/>
      <c r="AR696" s="359"/>
      <c r="AS696" s="359"/>
      <c r="AT696" s="359"/>
      <c r="AU696" s="359"/>
      <c r="AV696" s="359"/>
      <c r="AW696" s="359"/>
      <c r="AX696" s="359"/>
      <c r="AY696" s="359"/>
      <c r="AZ696" s="359"/>
      <c r="BA696" s="362"/>
      <c r="BB696" s="439"/>
      <c r="BC696" s="362"/>
      <c r="BD696" s="362"/>
      <c r="BE696" s="362"/>
      <c r="BF696" s="362"/>
      <c r="BG696" s="362"/>
      <c r="BH696" s="362"/>
      <c r="BI696" s="362"/>
      <c r="BJ696" s="362"/>
      <c r="BK696" s="362"/>
      <c r="BL696" s="362"/>
      <c r="BM696" s="362"/>
      <c r="BN696" s="362"/>
      <c r="BO696" s="362"/>
      <c r="BP696" s="362"/>
      <c r="BQ696" s="362"/>
      <c r="BR696" s="362"/>
      <c r="BS696" s="362"/>
      <c r="BT696" s="362"/>
      <c r="BU696" s="362"/>
      <c r="BV696" s="362"/>
      <c r="BW696" s="362"/>
      <c r="BX696" s="362"/>
      <c r="BY696" s="362"/>
      <c r="BZ696" s="362"/>
      <c r="CA696" s="362"/>
      <c r="CB696" s="362"/>
      <c r="CC696" s="362"/>
      <c r="CD696" s="362"/>
      <c r="CE696" s="362"/>
      <c r="CF696" s="362"/>
      <c r="CG696" s="362"/>
      <c r="CH696" s="362"/>
      <c r="CI696" s="362"/>
      <c r="CJ696" s="362"/>
      <c r="CK696" s="362"/>
      <c r="CL696" s="362"/>
      <c r="CM696" s="362"/>
      <c r="CN696" s="362"/>
      <c r="CO696" s="362"/>
      <c r="CP696" s="362"/>
      <c r="CQ696" s="362"/>
      <c r="CR696" s="362"/>
      <c r="CS696" s="362"/>
      <c r="CT696" s="362"/>
      <c r="CU696" s="362"/>
      <c r="CV696" s="362"/>
      <c r="CW696" s="362"/>
      <c r="CX696" s="362"/>
      <c r="CY696" s="362"/>
      <c r="CZ696" s="362"/>
    </row>
    <row r="697" s="366" customFormat="true" ht="25.15" customHeight="true" x14ac:dyDescent="0.2">
      <c r="C697" s="799"/>
      <c r="D697" s="800"/>
      <c r="E697" s="191"/>
      <c r="F697" s="191"/>
      <c r="G697" s="191"/>
      <c r="H697" s="799"/>
      <c r="I697" s="800"/>
      <c r="J697" s="191"/>
      <c r="K697" s="191"/>
      <c r="L697" s="191"/>
      <c r="M697" s="799"/>
      <c r="N697" s="800"/>
      <c r="O697" s="191"/>
      <c r="P697" s="191"/>
      <c r="Q697" s="191"/>
      <c r="AJ697" s="359"/>
      <c r="AK697" s="359"/>
      <c r="AL697" s="359"/>
      <c r="AM697" s="359"/>
      <c r="AN697" s="359"/>
      <c r="AO697" s="359"/>
      <c r="AP697" s="359"/>
      <c r="AQ697" s="359"/>
      <c r="AR697" s="359"/>
      <c r="AS697" s="359"/>
      <c r="AT697" s="359"/>
      <c r="AU697" s="359"/>
      <c r="AV697" s="359"/>
      <c r="AW697" s="359"/>
      <c r="AX697" s="359"/>
      <c r="AY697" s="359"/>
      <c r="AZ697" s="359"/>
      <c r="BA697" s="362"/>
      <c r="BB697" s="439"/>
      <c r="BC697" s="362"/>
      <c r="BD697" s="362"/>
      <c r="BE697" s="362"/>
      <c r="BF697" s="362"/>
      <c r="BG697" s="362"/>
      <c r="BH697" s="362"/>
      <c r="BI697" s="362"/>
      <c r="BJ697" s="362"/>
      <c r="BK697" s="362"/>
      <c r="BL697" s="362"/>
      <c r="BM697" s="362"/>
      <c r="BN697" s="362"/>
      <c r="BO697" s="362"/>
      <c r="BP697" s="362"/>
      <c r="BQ697" s="362"/>
      <c r="BR697" s="362"/>
      <c r="BS697" s="362"/>
      <c r="BT697" s="362"/>
      <c r="BU697" s="362"/>
      <c r="BV697" s="362"/>
      <c r="BW697" s="362"/>
      <c r="BX697" s="362"/>
      <c r="BY697" s="362"/>
      <c r="BZ697" s="362"/>
      <c r="CA697" s="362"/>
      <c r="CB697" s="362"/>
      <c r="CC697" s="362"/>
      <c r="CD697" s="362"/>
      <c r="CE697" s="362"/>
      <c r="CF697" s="362"/>
      <c r="CG697" s="362"/>
      <c r="CH697" s="362"/>
      <c r="CI697" s="362"/>
      <c r="CJ697" s="362"/>
      <c r="CK697" s="362"/>
      <c r="CL697" s="362"/>
      <c r="CM697" s="362"/>
      <c r="CN697" s="362"/>
      <c r="CO697" s="362"/>
      <c r="CP697" s="362"/>
      <c r="CQ697" s="362"/>
      <c r="CR697" s="362"/>
      <c r="CS697" s="362"/>
      <c r="CT697" s="362"/>
      <c r="CU697" s="362"/>
      <c r="CV697" s="362"/>
      <c r="CW697" s="362"/>
      <c r="CX697" s="362"/>
      <c r="CY697" s="362"/>
      <c r="CZ697" s="362"/>
    </row>
    <row r="698" s="366" customFormat="true" ht="25.15" customHeight="true" x14ac:dyDescent="0.2">
      <c r="C698" s="799"/>
      <c r="D698" s="800"/>
      <c r="E698" s="191"/>
      <c r="F698" s="191"/>
      <c r="G698" s="191"/>
      <c r="H698" s="799"/>
      <c r="I698" s="800"/>
      <c r="J698" s="191"/>
      <c r="K698" s="191"/>
      <c r="L698" s="191"/>
      <c r="M698" s="799"/>
      <c r="N698" s="800"/>
      <c r="O698" s="191"/>
      <c r="P698" s="191"/>
      <c r="Q698" s="191"/>
      <c r="AJ698" s="359"/>
      <c r="AK698" s="359"/>
      <c r="AL698" s="359"/>
      <c r="AM698" s="359"/>
      <c r="AN698" s="359"/>
      <c r="AO698" s="359"/>
      <c r="AP698" s="359"/>
      <c r="AQ698" s="359"/>
      <c r="AR698" s="359"/>
      <c r="AS698" s="359"/>
      <c r="AT698" s="359"/>
      <c r="AU698" s="359"/>
      <c r="AV698" s="359"/>
      <c r="AW698" s="359"/>
      <c r="AX698" s="359"/>
      <c r="AY698" s="359"/>
      <c r="AZ698" s="359"/>
      <c r="BA698" s="362"/>
      <c r="BB698" s="439"/>
      <c r="BC698" s="362"/>
      <c r="BD698" s="362"/>
      <c r="BE698" s="362"/>
      <c r="BF698" s="362"/>
      <c r="BG698" s="362"/>
      <c r="BH698" s="362"/>
      <c r="BI698" s="362"/>
      <c r="BJ698" s="362"/>
      <c r="BK698" s="362"/>
      <c r="BL698" s="362"/>
      <c r="BM698" s="362"/>
      <c r="BN698" s="362"/>
      <c r="BO698" s="362"/>
      <c r="BP698" s="362"/>
      <c r="BQ698" s="362"/>
      <c r="BR698" s="362"/>
      <c r="BS698" s="362"/>
      <c r="BT698" s="362"/>
      <c r="BU698" s="362"/>
      <c r="BV698" s="362"/>
      <c r="BW698" s="362"/>
      <c r="BX698" s="362"/>
      <c r="BY698" s="362"/>
      <c r="BZ698" s="362"/>
      <c r="CA698" s="362"/>
      <c r="CB698" s="362"/>
      <c r="CC698" s="362"/>
      <c r="CD698" s="362"/>
      <c r="CE698" s="362"/>
      <c r="CF698" s="362"/>
      <c r="CG698" s="362"/>
      <c r="CH698" s="362"/>
      <c r="CI698" s="362"/>
      <c r="CJ698" s="362"/>
      <c r="CK698" s="362"/>
      <c r="CL698" s="362"/>
      <c r="CM698" s="362"/>
      <c r="CN698" s="362"/>
      <c r="CO698" s="362"/>
      <c r="CP698" s="362"/>
      <c r="CQ698" s="362"/>
      <c r="CR698" s="362"/>
      <c r="CS698" s="362"/>
      <c r="CT698" s="362"/>
      <c r="CU698" s="362"/>
      <c r="CV698" s="362"/>
      <c r="CW698" s="362"/>
      <c r="CX698" s="362"/>
      <c r="CY698" s="362"/>
      <c r="CZ698" s="362"/>
    </row>
    <row r="699" s="366" customFormat="true" ht="25.15" customHeight="true" x14ac:dyDescent="0.2">
      <c r="C699" s="799"/>
      <c r="D699" s="800"/>
      <c r="E699" s="191"/>
      <c r="F699" s="191"/>
      <c r="G699" s="191"/>
      <c r="H699" s="799"/>
      <c r="I699" s="800"/>
      <c r="J699" s="191"/>
      <c r="K699" s="191"/>
      <c r="L699" s="191"/>
      <c r="M699" s="799"/>
      <c r="N699" s="800"/>
      <c r="O699" s="191"/>
      <c r="P699" s="191"/>
      <c r="Q699" s="191"/>
      <c r="AJ699" s="359"/>
      <c r="AK699" s="359"/>
      <c r="AL699" s="359"/>
      <c r="AM699" s="359"/>
      <c r="AN699" s="359"/>
      <c r="AO699" s="359"/>
      <c r="AP699" s="359"/>
      <c r="AQ699" s="359"/>
      <c r="AR699" s="359"/>
      <c r="AS699" s="359"/>
      <c r="AT699" s="359"/>
      <c r="AU699" s="359"/>
      <c r="AV699" s="359"/>
      <c r="AW699" s="359"/>
      <c r="AX699" s="359"/>
      <c r="AY699" s="359"/>
      <c r="AZ699" s="359"/>
      <c r="BA699" s="362"/>
      <c r="BB699" s="439"/>
      <c r="BC699" s="362"/>
      <c r="BD699" s="362"/>
      <c r="BE699" s="362"/>
      <c r="BF699" s="362"/>
      <c r="BG699" s="362"/>
      <c r="BH699" s="362"/>
      <c r="BI699" s="362"/>
      <c r="BJ699" s="362"/>
      <c r="BK699" s="362"/>
      <c r="BL699" s="362"/>
      <c r="BM699" s="362"/>
      <c r="BN699" s="362"/>
      <c r="BO699" s="362"/>
      <c r="BP699" s="362"/>
      <c r="BQ699" s="362"/>
      <c r="BR699" s="362"/>
      <c r="BS699" s="362"/>
      <c r="BT699" s="362"/>
      <c r="BU699" s="362"/>
      <c r="BV699" s="362"/>
      <c r="BW699" s="362"/>
      <c r="BX699" s="362"/>
      <c r="BY699" s="362"/>
      <c r="BZ699" s="362"/>
      <c r="CA699" s="362"/>
      <c r="CB699" s="362"/>
      <c r="CC699" s="362"/>
      <c r="CD699" s="362"/>
      <c r="CE699" s="362"/>
      <c r="CF699" s="362"/>
      <c r="CG699" s="362"/>
      <c r="CH699" s="362"/>
      <c r="CI699" s="362"/>
      <c r="CJ699" s="362"/>
      <c r="CK699" s="362"/>
      <c r="CL699" s="362"/>
      <c r="CM699" s="362"/>
      <c r="CN699" s="362"/>
      <c r="CO699" s="362"/>
      <c r="CP699" s="362"/>
      <c r="CQ699" s="362"/>
      <c r="CR699" s="362"/>
      <c r="CS699" s="362"/>
      <c r="CT699" s="362"/>
      <c r="CU699" s="362"/>
      <c r="CV699" s="362"/>
      <c r="CW699" s="362"/>
      <c r="CX699" s="362"/>
      <c r="CY699" s="362"/>
      <c r="CZ699" s="362"/>
    </row>
    <row r="700" s="366" customFormat="true" ht="25.15" customHeight="true" x14ac:dyDescent="0.2">
      <c r="C700" s="799"/>
      <c r="D700" s="800"/>
      <c r="E700" s="191"/>
      <c r="F700" s="191"/>
      <c r="G700" s="191"/>
      <c r="H700" s="799"/>
      <c r="I700" s="800"/>
      <c r="J700" s="191"/>
      <c r="K700" s="191"/>
      <c r="L700" s="191"/>
      <c r="M700" s="799"/>
      <c r="N700" s="800"/>
      <c r="O700" s="191"/>
      <c r="P700" s="191"/>
      <c r="Q700" s="191"/>
      <c r="AJ700" s="359"/>
      <c r="AK700" s="359"/>
      <c r="AL700" s="359"/>
      <c r="AM700" s="359"/>
      <c r="AN700" s="359"/>
      <c r="AO700" s="359"/>
      <c r="AP700" s="359"/>
      <c r="AQ700" s="359"/>
      <c r="AR700" s="359"/>
      <c r="AS700" s="359"/>
      <c r="AT700" s="359"/>
      <c r="AU700" s="359"/>
      <c r="AV700" s="359"/>
      <c r="AW700" s="359"/>
      <c r="AX700" s="359"/>
      <c r="AY700" s="359"/>
      <c r="AZ700" s="359"/>
      <c r="BA700" s="362"/>
      <c r="BB700" s="439"/>
      <c r="BC700" s="362"/>
      <c r="BD700" s="362"/>
      <c r="BE700" s="362"/>
      <c r="BF700" s="362"/>
      <c r="BG700" s="362"/>
      <c r="BH700" s="362"/>
      <c r="BI700" s="362"/>
      <c r="BJ700" s="362"/>
      <c r="BK700" s="362"/>
      <c r="BL700" s="362"/>
      <c r="BM700" s="362"/>
      <c r="BN700" s="362"/>
      <c r="BO700" s="362"/>
      <c r="BP700" s="362"/>
      <c r="BQ700" s="362"/>
      <c r="BR700" s="362"/>
      <c r="BS700" s="362"/>
      <c r="BT700" s="362"/>
      <c r="BU700" s="362"/>
      <c r="BV700" s="362"/>
      <c r="BW700" s="362"/>
      <c r="BX700" s="362"/>
      <c r="BY700" s="362"/>
      <c r="BZ700" s="362"/>
      <c r="CA700" s="362"/>
      <c r="CB700" s="362"/>
      <c r="CC700" s="362"/>
      <c r="CD700" s="362"/>
      <c r="CE700" s="362"/>
      <c r="CF700" s="362"/>
      <c r="CG700" s="362"/>
      <c r="CH700" s="362"/>
      <c r="CI700" s="362"/>
      <c r="CJ700" s="362"/>
      <c r="CK700" s="362"/>
      <c r="CL700" s="362"/>
      <c r="CM700" s="362"/>
      <c r="CN700" s="362"/>
      <c r="CO700" s="362"/>
      <c r="CP700" s="362"/>
      <c r="CQ700" s="362"/>
      <c r="CR700" s="362"/>
      <c r="CS700" s="362"/>
      <c r="CT700" s="362"/>
      <c r="CU700" s="362"/>
      <c r="CV700" s="362"/>
      <c r="CW700" s="362"/>
      <c r="CX700" s="362"/>
      <c r="CY700" s="362"/>
      <c r="CZ700" s="362"/>
    </row>
    <row r="701" ht="25.15" customHeight="true" x14ac:dyDescent="0.2">
      <c r="C701" s="800"/>
      <c r="D701" s="800"/>
      <c r="E701" s="190"/>
      <c r="F701" s="190"/>
      <c r="G701" s="190"/>
      <c r="H701" s="800"/>
      <c r="I701" s="800"/>
      <c r="J701" s="190"/>
      <c r="K701" s="190"/>
      <c r="L701" s="190"/>
      <c r="M701" s="800"/>
      <c r="N701" s="800"/>
      <c r="O701" s="190"/>
      <c r="P701" s="190"/>
      <c r="Q701" s="190"/>
      <c r="BA701" s="362"/>
      <c r="BB701" s="439"/>
      <c r="BC701" s="362"/>
      <c r="BD701" s="362"/>
      <c r="BE701" s="362"/>
      <c r="BF701" s="362"/>
      <c r="BG701" s="362"/>
      <c r="BH701" s="362"/>
      <c r="BI701" s="362"/>
      <c r="BJ701" s="362"/>
      <c r="BK701" s="362"/>
      <c r="BL701" s="362"/>
      <c r="BM701" s="362"/>
      <c r="BN701" s="362"/>
      <c r="BO701" s="362"/>
      <c r="BP701" s="362"/>
      <c r="BQ701" s="362"/>
      <c r="BR701" s="362"/>
      <c r="BS701" s="362"/>
      <c r="BT701" s="362"/>
      <c r="BU701" s="362"/>
      <c r="BV701" s="362"/>
      <c r="BW701" s="362"/>
      <c r="BX701" s="362"/>
      <c r="BY701" s="362"/>
      <c r="BZ701" s="362"/>
      <c r="CA701" s="362"/>
      <c r="CB701" s="362"/>
      <c r="CC701" s="362"/>
      <c r="CD701" s="362"/>
      <c r="CE701" s="362"/>
      <c r="CF701" s="362"/>
      <c r="CG701" s="362"/>
      <c r="CH701" s="362"/>
      <c r="CI701" s="362"/>
      <c r="CJ701" s="362"/>
      <c r="CK701" s="362"/>
      <c r="CL701" s="362"/>
      <c r="CM701" s="362"/>
      <c r="CN701" s="362"/>
      <c r="CO701" s="362"/>
      <c r="CP701" s="362"/>
      <c r="CQ701" s="362"/>
      <c r="CR701" s="362"/>
      <c r="CS701" s="362"/>
      <c r="CT701" s="362"/>
      <c r="CU701" s="362"/>
      <c r="CV701" s="362"/>
      <c r="CW701" s="362"/>
      <c r="CX701" s="362"/>
      <c r="CY701" s="362"/>
      <c r="CZ701" s="362"/>
    </row>
    <row r="702" ht="25.15" customHeight="true" x14ac:dyDescent="0.2">
      <c r="C702" s="800"/>
      <c r="D702" s="800"/>
      <c r="E702" s="190"/>
      <c r="F702" s="190"/>
      <c r="G702" s="190"/>
      <c r="H702" s="800"/>
      <c r="I702" s="800"/>
      <c r="J702" s="190"/>
      <c r="K702" s="190"/>
      <c r="L702" s="190"/>
      <c r="M702" s="800"/>
      <c r="N702" s="800"/>
      <c r="O702" s="190"/>
      <c r="P702" s="190"/>
      <c r="Q702" s="190"/>
      <c r="BA702" s="362"/>
      <c r="BB702" s="439"/>
      <c r="BC702" s="362"/>
      <c r="BD702" s="362"/>
      <c r="BE702" s="362"/>
      <c r="BF702" s="362"/>
      <c r="BG702" s="362"/>
      <c r="BH702" s="362"/>
      <c r="BI702" s="362"/>
      <c r="BJ702" s="362"/>
      <c r="BK702" s="362"/>
      <c r="BL702" s="362"/>
      <c r="BM702" s="362"/>
      <c r="BN702" s="362"/>
      <c r="BO702" s="362"/>
      <c r="BP702" s="362"/>
      <c r="BQ702" s="362"/>
      <c r="BR702" s="362"/>
      <c r="BS702" s="362"/>
      <c r="BT702" s="362"/>
      <c r="BU702" s="362"/>
      <c r="BV702" s="362"/>
      <c r="BW702" s="362"/>
      <c r="BX702" s="362"/>
      <c r="BY702" s="362"/>
      <c r="BZ702" s="362"/>
      <c r="CA702" s="362"/>
      <c r="CB702" s="362"/>
      <c r="CC702" s="362"/>
      <c r="CD702" s="362"/>
      <c r="CE702" s="362"/>
      <c r="CF702" s="362"/>
      <c r="CG702" s="362"/>
      <c r="CH702" s="362"/>
      <c r="CI702" s="362"/>
      <c r="CJ702" s="362"/>
      <c r="CK702" s="362"/>
      <c r="CL702" s="362"/>
      <c r="CM702" s="362"/>
      <c r="CN702" s="362"/>
      <c r="CO702" s="362"/>
      <c r="CP702" s="362"/>
      <c r="CQ702" s="362"/>
      <c r="CR702" s="362"/>
      <c r="CS702" s="362"/>
      <c r="CT702" s="362"/>
      <c r="CU702" s="362"/>
      <c r="CV702" s="362"/>
      <c r="CW702" s="362"/>
      <c r="CX702" s="362"/>
      <c r="CY702" s="362"/>
      <c r="CZ702" s="362"/>
    </row>
    <row r="703" ht="25.15" customHeight="true" x14ac:dyDescent="0.2">
      <c r="C703" s="800"/>
      <c r="D703" s="800"/>
      <c r="E703" s="190"/>
      <c r="F703" s="190"/>
      <c r="G703" s="190"/>
      <c r="H703" s="800"/>
      <c r="I703" s="800"/>
      <c r="J703" s="190"/>
      <c r="K703" s="190"/>
      <c r="L703" s="190"/>
      <c r="M703" s="800"/>
      <c r="N703" s="800"/>
      <c r="O703" s="190"/>
      <c r="P703" s="190"/>
      <c r="Q703" s="190"/>
      <c r="BA703" s="362"/>
      <c r="BB703" s="439"/>
      <c r="BC703" s="362"/>
      <c r="BD703" s="362"/>
      <c r="BE703" s="362"/>
      <c r="BF703" s="362"/>
      <c r="BG703" s="362"/>
      <c r="BH703" s="362"/>
      <c r="BI703" s="362"/>
      <c r="BJ703" s="362"/>
      <c r="BK703" s="362"/>
      <c r="BL703" s="362"/>
      <c r="BM703" s="362"/>
      <c r="BN703" s="362"/>
      <c r="BO703" s="362"/>
      <c r="BP703" s="362"/>
      <c r="BQ703" s="362"/>
      <c r="BR703" s="362"/>
      <c r="BS703" s="362"/>
      <c r="BT703" s="362"/>
      <c r="BU703" s="362"/>
      <c r="BV703" s="362"/>
      <c r="BW703" s="362"/>
      <c r="BX703" s="362"/>
      <c r="BY703" s="362"/>
      <c r="BZ703" s="362"/>
      <c r="CA703" s="362"/>
      <c r="CB703" s="362"/>
      <c r="CC703" s="362"/>
      <c r="CD703" s="362"/>
      <c r="CE703" s="362"/>
      <c r="CF703" s="362"/>
      <c r="CG703" s="362"/>
      <c r="CH703" s="362"/>
      <c r="CI703" s="362"/>
      <c r="CJ703" s="362"/>
      <c r="CK703" s="362"/>
      <c r="CL703" s="362"/>
      <c r="CM703" s="362"/>
      <c r="CN703" s="362"/>
      <c r="CO703" s="362"/>
      <c r="CP703" s="362"/>
      <c r="CQ703" s="362"/>
      <c r="CR703" s="362"/>
      <c r="CS703" s="362"/>
      <c r="CT703" s="362"/>
      <c r="CU703" s="362"/>
      <c r="CV703" s="362"/>
      <c r="CW703" s="362"/>
      <c r="CX703" s="362"/>
      <c r="CY703" s="362"/>
      <c r="CZ703" s="362"/>
    </row>
    <row r="704" ht="25.15" customHeight="true" x14ac:dyDescent="0.2">
      <c r="C704" s="800"/>
      <c r="D704" s="800"/>
      <c r="E704" s="190"/>
      <c r="F704" s="190"/>
      <c r="G704" s="190"/>
      <c r="H704" s="800"/>
      <c r="I704" s="800"/>
      <c r="J704" s="190"/>
      <c r="K704" s="190"/>
      <c r="L704" s="190"/>
      <c r="M704" s="800"/>
      <c r="N704" s="800"/>
      <c r="O704" s="190"/>
      <c r="P704" s="190"/>
      <c r="Q704" s="190"/>
      <c r="BA704" s="362"/>
      <c r="BB704" s="439"/>
      <c r="BC704" s="362"/>
      <c r="BD704" s="362"/>
      <c r="BE704" s="362"/>
      <c r="BF704" s="362"/>
      <c r="BG704" s="362"/>
      <c r="BH704" s="362"/>
      <c r="BI704" s="362"/>
      <c r="BJ704" s="362"/>
      <c r="BK704" s="362"/>
      <c r="BL704" s="362"/>
      <c r="BM704" s="362"/>
      <c r="BN704" s="362"/>
      <c r="BO704" s="362"/>
      <c r="BP704" s="362"/>
      <c r="BQ704" s="362"/>
      <c r="BR704" s="362"/>
      <c r="BS704" s="362"/>
      <c r="BT704" s="362"/>
      <c r="BU704" s="362"/>
      <c r="BV704" s="362"/>
      <c r="BW704" s="362"/>
      <c r="BX704" s="362"/>
      <c r="BY704" s="362"/>
      <c r="BZ704" s="362"/>
      <c r="CA704" s="362"/>
      <c r="CB704" s="362"/>
      <c r="CC704" s="362"/>
      <c r="CD704" s="362"/>
      <c r="CE704" s="362"/>
      <c r="CF704" s="362"/>
      <c r="CG704" s="362"/>
      <c r="CH704" s="362"/>
      <c r="CI704" s="362"/>
      <c r="CJ704" s="362"/>
      <c r="CK704" s="362"/>
      <c r="CL704" s="362"/>
      <c r="CM704" s="362"/>
      <c r="CN704" s="362"/>
      <c r="CO704" s="362"/>
      <c r="CP704" s="362"/>
      <c r="CQ704" s="362"/>
      <c r="CR704" s="362"/>
      <c r="CS704" s="362"/>
      <c r="CT704" s="362"/>
      <c r="CU704" s="362"/>
      <c r="CV704" s="362"/>
      <c r="CW704" s="362"/>
      <c r="CX704" s="362"/>
      <c r="CY704" s="362"/>
      <c r="CZ704" s="362"/>
    </row>
    <row r="705" ht="25.15" customHeight="true" x14ac:dyDescent="0.2">
      <c r="C705" s="800"/>
      <c r="D705" s="800"/>
      <c r="E705" s="190"/>
      <c r="F705" s="190"/>
      <c r="G705" s="190"/>
      <c r="H705" s="800"/>
      <c r="I705" s="800"/>
      <c r="J705" s="190"/>
      <c r="K705" s="190"/>
      <c r="L705" s="190"/>
      <c r="M705" s="800"/>
      <c r="N705" s="800"/>
      <c r="O705" s="190"/>
      <c r="P705" s="190"/>
      <c r="Q705" s="190"/>
      <c r="BA705" s="362"/>
      <c r="BB705" s="439"/>
      <c r="BC705" s="362"/>
      <c r="BD705" s="362"/>
      <c r="BE705" s="362"/>
      <c r="BF705" s="362"/>
      <c r="BG705" s="362"/>
      <c r="BH705" s="362"/>
      <c r="BI705" s="362"/>
      <c r="BJ705" s="362"/>
      <c r="BK705" s="362"/>
      <c r="BL705" s="362"/>
      <c r="BM705" s="362"/>
      <c r="BN705" s="362"/>
      <c r="BO705" s="362"/>
      <c r="BP705" s="362"/>
      <c r="BQ705" s="362"/>
      <c r="BR705" s="362"/>
      <c r="BS705" s="362"/>
      <c r="BT705" s="362"/>
      <c r="BU705" s="362"/>
      <c r="BV705" s="362"/>
      <c r="BW705" s="362"/>
      <c r="BX705" s="362"/>
      <c r="BY705" s="362"/>
      <c r="BZ705" s="362"/>
      <c r="CA705" s="362"/>
      <c r="CB705" s="362"/>
      <c r="CC705" s="362"/>
      <c r="CD705" s="362"/>
      <c r="CE705" s="362"/>
      <c r="CF705" s="362"/>
      <c r="CG705" s="362"/>
      <c r="CH705" s="362"/>
      <c r="CI705" s="362"/>
      <c r="CJ705" s="362"/>
      <c r="CK705" s="362"/>
      <c r="CL705" s="362"/>
      <c r="CM705" s="362"/>
      <c r="CN705" s="362"/>
      <c r="CO705" s="362"/>
      <c r="CP705" s="362"/>
      <c r="CQ705" s="362"/>
      <c r="CR705" s="362"/>
      <c r="CS705" s="362"/>
      <c r="CT705" s="362"/>
      <c r="CU705" s="362"/>
      <c r="CV705" s="362"/>
      <c r="CW705" s="362"/>
      <c r="CX705" s="362"/>
      <c r="CY705" s="362"/>
      <c r="CZ705" s="362"/>
    </row>
    <row r="706" ht="25.15" customHeight="true" x14ac:dyDescent="0.2">
      <c r="C706" s="800"/>
      <c r="D706" s="800"/>
      <c r="E706" s="190"/>
      <c r="F706" s="190"/>
      <c r="G706" s="190"/>
      <c r="H706" s="800"/>
      <c r="I706" s="800"/>
      <c r="J706" s="190"/>
      <c r="K706" s="190"/>
      <c r="L706" s="190"/>
      <c r="M706" s="800"/>
      <c r="N706" s="800"/>
      <c r="O706" s="190"/>
      <c r="P706" s="190"/>
      <c r="Q706" s="190"/>
      <c r="BA706" s="362"/>
      <c r="BB706" s="439"/>
      <c r="BC706" s="362"/>
      <c r="BD706" s="362"/>
      <c r="BE706" s="362"/>
      <c r="BF706" s="362"/>
      <c r="BG706" s="362"/>
      <c r="BH706" s="362"/>
      <c r="BI706" s="362"/>
      <c r="BJ706" s="362"/>
      <c r="BK706" s="362"/>
      <c r="BL706" s="362"/>
      <c r="BM706" s="362"/>
      <c r="BN706" s="362"/>
      <c r="BO706" s="362"/>
      <c r="BP706" s="362"/>
      <c r="BQ706" s="362"/>
      <c r="BR706" s="362"/>
      <c r="BS706" s="362"/>
      <c r="BT706" s="362"/>
      <c r="BU706" s="362"/>
      <c r="BV706" s="362"/>
      <c r="BW706" s="362"/>
      <c r="BX706" s="362"/>
      <c r="BY706" s="362"/>
      <c r="BZ706" s="362"/>
      <c r="CA706" s="362"/>
      <c r="CB706" s="362"/>
      <c r="CC706" s="362"/>
      <c r="CD706" s="362"/>
      <c r="CE706" s="362"/>
      <c r="CF706" s="362"/>
      <c r="CG706" s="362"/>
      <c r="CH706" s="362"/>
      <c r="CI706" s="362"/>
      <c r="CJ706" s="362"/>
      <c r="CK706" s="362"/>
      <c r="CL706" s="362"/>
      <c r="CM706" s="362"/>
      <c r="CN706" s="362"/>
      <c r="CO706" s="362"/>
      <c r="CP706" s="362"/>
      <c r="CQ706" s="362"/>
      <c r="CR706" s="362"/>
      <c r="CS706" s="362"/>
      <c r="CT706" s="362"/>
      <c r="CU706" s="362"/>
      <c r="CV706" s="362"/>
      <c r="CW706" s="362"/>
      <c r="CX706" s="362"/>
      <c r="CY706" s="362"/>
      <c r="CZ706" s="362"/>
    </row>
    <row r="707" ht="25.15" customHeight="true" x14ac:dyDescent="0.2">
      <c r="C707" s="800"/>
      <c r="D707" s="800"/>
      <c r="E707" s="190"/>
      <c r="F707" s="190"/>
      <c r="G707" s="190"/>
      <c r="H707" s="800"/>
      <c r="I707" s="800"/>
      <c r="J707" s="190"/>
      <c r="K707" s="190"/>
      <c r="L707" s="190"/>
      <c r="M707" s="800"/>
      <c r="N707" s="800"/>
      <c r="O707" s="190"/>
      <c r="P707" s="190"/>
      <c r="Q707" s="190"/>
      <c r="BA707" s="362"/>
      <c r="BB707" s="439"/>
      <c r="BC707" s="362"/>
      <c r="BD707" s="362"/>
      <c r="BE707" s="362"/>
      <c r="BF707" s="362"/>
      <c r="BG707" s="362"/>
      <c r="BH707" s="362"/>
      <c r="BI707" s="362"/>
      <c r="BJ707" s="362"/>
      <c r="BK707" s="362"/>
      <c r="BL707" s="362"/>
      <c r="BM707" s="362"/>
      <c r="BN707" s="362"/>
      <c r="BO707" s="362"/>
      <c r="BP707" s="362"/>
      <c r="BQ707" s="362"/>
      <c r="BR707" s="362"/>
      <c r="BS707" s="362"/>
      <c r="BT707" s="362"/>
      <c r="BU707" s="362"/>
      <c r="BV707" s="362"/>
      <c r="BW707" s="362"/>
      <c r="BX707" s="362"/>
      <c r="BY707" s="362"/>
      <c r="BZ707" s="362"/>
      <c r="CA707" s="362"/>
      <c r="CB707" s="362"/>
      <c r="CC707" s="362"/>
      <c r="CD707" s="362"/>
      <c r="CE707" s="362"/>
      <c r="CF707" s="362"/>
      <c r="CG707" s="362"/>
      <c r="CH707" s="362"/>
      <c r="CI707" s="362"/>
      <c r="CJ707" s="362"/>
      <c r="CK707" s="362"/>
      <c r="CL707" s="362"/>
      <c r="CM707" s="362"/>
      <c r="CN707" s="362"/>
      <c r="CO707" s="362"/>
      <c r="CP707" s="362"/>
      <c r="CQ707" s="362"/>
      <c r="CR707" s="362"/>
      <c r="CS707" s="362"/>
      <c r="CT707" s="362"/>
      <c r="CU707" s="362"/>
      <c r="CV707" s="362"/>
      <c r="CW707" s="362"/>
      <c r="CX707" s="362"/>
      <c r="CY707" s="362"/>
      <c r="CZ707" s="362"/>
    </row>
    <row r="708" ht="25.15" customHeight="true" x14ac:dyDescent="0.2">
      <c r="C708" s="800"/>
      <c r="D708" s="800"/>
      <c r="E708" s="190"/>
      <c r="F708" s="190"/>
      <c r="G708" s="190"/>
      <c r="H708" s="800"/>
      <c r="I708" s="800"/>
      <c r="J708" s="190"/>
      <c r="K708" s="190"/>
      <c r="L708" s="190"/>
      <c r="M708" s="800"/>
      <c r="N708" s="800"/>
      <c r="O708" s="190"/>
      <c r="P708" s="190"/>
      <c r="Q708" s="190"/>
      <c r="BA708" s="362"/>
      <c r="BB708" s="439"/>
      <c r="BC708" s="362"/>
      <c r="BD708" s="362"/>
      <c r="BE708" s="362"/>
      <c r="BF708" s="362"/>
      <c r="BG708" s="362"/>
      <c r="BH708" s="362"/>
      <c r="BI708" s="362"/>
      <c r="BJ708" s="362"/>
      <c r="BK708" s="362"/>
      <c r="BL708" s="362"/>
      <c r="BM708" s="362"/>
      <c r="BN708" s="362"/>
      <c r="BO708" s="362"/>
      <c r="BP708" s="362"/>
      <c r="BQ708" s="362"/>
      <c r="BR708" s="362"/>
      <c r="BS708" s="362"/>
      <c r="BT708" s="362"/>
      <c r="BU708" s="362"/>
      <c r="BV708" s="362"/>
      <c r="BW708" s="362"/>
      <c r="BX708" s="362"/>
      <c r="BY708" s="362"/>
      <c r="BZ708" s="362"/>
      <c r="CA708" s="362"/>
      <c r="CB708" s="362"/>
      <c r="CC708" s="362"/>
      <c r="CD708" s="362"/>
      <c r="CE708" s="362"/>
      <c r="CF708" s="362"/>
      <c r="CG708" s="362"/>
      <c r="CH708" s="362"/>
      <c r="CI708" s="362"/>
      <c r="CJ708" s="362"/>
      <c r="CK708" s="362"/>
      <c r="CL708" s="362"/>
      <c r="CM708" s="362"/>
      <c r="CN708" s="362"/>
      <c r="CO708" s="362"/>
      <c r="CP708" s="362"/>
      <c r="CQ708" s="362"/>
      <c r="CR708" s="362"/>
      <c r="CS708" s="362"/>
      <c r="CT708" s="362"/>
      <c r="CU708" s="362"/>
      <c r="CV708" s="362"/>
      <c r="CW708" s="362"/>
      <c r="CX708" s="362"/>
      <c r="CY708" s="362"/>
      <c r="CZ708" s="362"/>
    </row>
    <row r="709" ht="25.15" customHeight="true" x14ac:dyDescent="0.2">
      <c r="C709" s="800"/>
      <c r="D709" s="800"/>
      <c r="E709" s="190"/>
      <c r="F709" s="190"/>
      <c r="G709" s="190"/>
      <c r="H709" s="800"/>
      <c r="I709" s="800"/>
      <c r="J709" s="190"/>
      <c r="K709" s="190"/>
      <c r="L709" s="190"/>
      <c r="M709" s="800"/>
      <c r="N709" s="800"/>
      <c r="O709" s="190"/>
      <c r="P709" s="190"/>
      <c r="Q709" s="190"/>
      <c r="BA709" s="362"/>
      <c r="BB709" s="439"/>
      <c r="BC709" s="362"/>
      <c r="BD709" s="362"/>
      <c r="BE709" s="362"/>
      <c r="BF709" s="362"/>
      <c r="BG709" s="362"/>
      <c r="BH709" s="362"/>
      <c r="BI709" s="362"/>
      <c r="BJ709" s="362"/>
      <c r="BK709" s="362"/>
      <c r="BL709" s="362"/>
      <c r="BM709" s="362"/>
      <c r="BN709" s="362"/>
      <c r="BO709" s="362"/>
      <c r="BP709" s="362"/>
      <c r="BQ709" s="362"/>
      <c r="BR709" s="362"/>
      <c r="BS709" s="362"/>
      <c r="BT709" s="362"/>
      <c r="BU709" s="362"/>
      <c r="BV709" s="362"/>
      <c r="BW709" s="362"/>
      <c r="BX709" s="362"/>
      <c r="BY709" s="362"/>
      <c r="BZ709" s="362"/>
      <c r="CA709" s="362"/>
      <c r="CB709" s="362"/>
      <c r="CC709" s="362"/>
      <c r="CD709" s="362"/>
      <c r="CE709" s="362"/>
      <c r="CF709" s="362"/>
      <c r="CG709" s="362"/>
      <c r="CH709" s="362"/>
      <c r="CI709" s="362"/>
      <c r="CJ709" s="362"/>
      <c r="CK709" s="362"/>
      <c r="CL709" s="362"/>
      <c r="CM709" s="362"/>
      <c r="CN709" s="362"/>
      <c r="CO709" s="362"/>
      <c r="CP709" s="362"/>
      <c r="CQ709" s="362"/>
      <c r="CR709" s="362"/>
      <c r="CS709" s="362"/>
      <c r="CT709" s="362"/>
      <c r="CU709" s="362"/>
      <c r="CV709" s="362"/>
      <c r="CW709" s="362"/>
      <c r="CX709" s="362"/>
      <c r="CY709" s="362"/>
      <c r="CZ709" s="362"/>
    </row>
    <row r="710" ht="25.15" customHeight="true" x14ac:dyDescent="0.2">
      <c r="C710" s="800"/>
      <c r="D710" s="800"/>
      <c r="E710" s="190"/>
      <c r="F710" s="190"/>
      <c r="G710" s="190"/>
      <c r="H710" s="800"/>
      <c r="I710" s="800"/>
      <c r="J710" s="190"/>
      <c r="K710" s="190"/>
      <c r="L710" s="190"/>
      <c r="M710" s="800"/>
      <c r="N710" s="800"/>
      <c r="O710" s="190"/>
      <c r="P710" s="190"/>
      <c r="Q710" s="190"/>
      <c r="BA710" s="362"/>
      <c r="BB710" s="439"/>
      <c r="BC710" s="362"/>
      <c r="BD710" s="362"/>
      <c r="BE710" s="362"/>
      <c r="BF710" s="362"/>
      <c r="BG710" s="362"/>
      <c r="BH710" s="362"/>
      <c r="BI710" s="362"/>
      <c r="BJ710" s="362"/>
      <c r="BK710" s="362"/>
      <c r="BL710" s="362"/>
      <c r="BM710" s="362"/>
      <c r="BN710" s="362"/>
      <c r="BO710" s="362"/>
      <c r="BP710" s="362"/>
      <c r="BQ710" s="362"/>
      <c r="BR710" s="362"/>
      <c r="BS710" s="362"/>
      <c r="BT710" s="362"/>
      <c r="BU710" s="362"/>
      <c r="BV710" s="362"/>
      <c r="BW710" s="362"/>
      <c r="BX710" s="362"/>
      <c r="BY710" s="362"/>
      <c r="BZ710" s="362"/>
      <c r="CA710" s="362"/>
      <c r="CB710" s="362"/>
      <c r="CC710" s="362"/>
      <c r="CD710" s="362"/>
      <c r="CE710" s="362"/>
      <c r="CF710" s="362"/>
      <c r="CG710" s="362"/>
      <c r="CH710" s="362"/>
      <c r="CI710" s="362"/>
      <c r="CJ710" s="362"/>
      <c r="CK710" s="362"/>
      <c r="CL710" s="362"/>
      <c r="CM710" s="362"/>
      <c r="CN710" s="362"/>
      <c r="CO710" s="362"/>
      <c r="CP710" s="362"/>
      <c r="CQ710" s="362"/>
      <c r="CR710" s="362"/>
      <c r="CS710" s="362"/>
      <c r="CT710" s="362"/>
      <c r="CU710" s="362"/>
      <c r="CV710" s="362"/>
      <c r="CW710" s="362"/>
      <c r="CX710" s="362"/>
      <c r="CY710" s="362"/>
      <c r="CZ710" s="362"/>
    </row>
    <row r="711" ht="25.15" customHeight="true" x14ac:dyDescent="0.2">
      <c r="C711" s="800"/>
      <c r="D711" s="800"/>
      <c r="E711" s="190"/>
      <c r="F711" s="190"/>
      <c r="G711" s="190"/>
      <c r="H711" s="800"/>
      <c r="I711" s="800"/>
      <c r="J711" s="190"/>
      <c r="K711" s="190"/>
      <c r="L711" s="190"/>
      <c r="M711" s="800"/>
      <c r="N711" s="800"/>
      <c r="O711" s="190"/>
      <c r="P711" s="190"/>
      <c r="Q711" s="190"/>
      <c r="BA711" s="362"/>
      <c r="BB711" s="439"/>
      <c r="BC711" s="362"/>
      <c r="BD711" s="362"/>
      <c r="BE711" s="362"/>
      <c r="BF711" s="362"/>
      <c r="BG711" s="362"/>
      <c r="BH711" s="362"/>
      <c r="BI711" s="362"/>
      <c r="BJ711" s="362"/>
      <c r="BK711" s="362"/>
      <c r="BL711" s="362"/>
      <c r="BM711" s="362"/>
      <c r="BN711" s="362"/>
      <c r="BO711" s="362"/>
      <c r="BP711" s="362"/>
      <c r="BQ711" s="362"/>
      <c r="BR711" s="362"/>
      <c r="BS711" s="362"/>
      <c r="BT711" s="362"/>
      <c r="BU711" s="362"/>
      <c r="BV711" s="362"/>
      <c r="BW711" s="362"/>
      <c r="BX711" s="362"/>
      <c r="BY711" s="362"/>
      <c r="BZ711" s="362"/>
      <c r="CA711" s="362"/>
      <c r="CB711" s="362"/>
      <c r="CC711" s="362"/>
      <c r="CD711" s="362"/>
      <c r="CE711" s="362"/>
      <c r="CF711" s="362"/>
      <c r="CG711" s="362"/>
      <c r="CH711" s="362"/>
      <c r="CI711" s="362"/>
      <c r="CJ711" s="362"/>
      <c r="CK711" s="362"/>
      <c r="CL711" s="362"/>
      <c r="CM711" s="362"/>
      <c r="CN711" s="362"/>
      <c r="CO711" s="362"/>
      <c r="CP711" s="362"/>
      <c r="CQ711" s="362"/>
      <c r="CR711" s="362"/>
      <c r="CS711" s="362"/>
      <c r="CT711" s="362"/>
      <c r="CU711" s="362"/>
      <c r="CV711" s="362"/>
      <c r="CW711" s="362"/>
      <c r="CX711" s="362"/>
      <c r="CY711" s="362"/>
      <c r="CZ711" s="362"/>
    </row>
    <row r="712" ht="25.15" customHeight="true" x14ac:dyDescent="0.2">
      <c r="C712" s="800"/>
      <c r="D712" s="800"/>
      <c r="E712" s="190"/>
      <c r="F712" s="190"/>
      <c r="G712" s="190"/>
      <c r="H712" s="800"/>
      <c r="I712" s="800"/>
      <c r="J712" s="190"/>
      <c r="K712" s="190"/>
      <c r="L712" s="190"/>
      <c r="M712" s="800"/>
      <c r="N712" s="800"/>
      <c r="O712" s="190"/>
      <c r="P712" s="190"/>
      <c r="Q712" s="190"/>
      <c r="BA712" s="362"/>
      <c r="BB712" s="439"/>
      <c r="BC712" s="362"/>
      <c r="BD712" s="362"/>
      <c r="BE712" s="362"/>
      <c r="BF712" s="362"/>
      <c r="BG712" s="362"/>
      <c r="BH712" s="362"/>
      <c r="BI712" s="362"/>
      <c r="BJ712" s="362"/>
      <c r="BK712" s="362"/>
      <c r="BL712" s="362"/>
      <c r="BM712" s="362"/>
      <c r="BN712" s="362"/>
      <c r="BO712" s="362"/>
      <c r="BP712" s="362"/>
      <c r="BQ712" s="362"/>
      <c r="BR712" s="362"/>
      <c r="BS712" s="362"/>
      <c r="BT712" s="362"/>
      <c r="BU712" s="362"/>
      <c r="BV712" s="362"/>
      <c r="BW712" s="362"/>
      <c r="BX712" s="362"/>
      <c r="BY712" s="362"/>
      <c r="BZ712" s="362"/>
      <c r="CA712" s="362"/>
      <c r="CB712" s="362"/>
      <c r="CC712" s="362"/>
      <c r="CD712" s="362"/>
      <c r="CE712" s="362"/>
      <c r="CF712" s="362"/>
      <c r="CG712" s="362"/>
      <c r="CH712" s="362"/>
      <c r="CI712" s="362"/>
      <c r="CJ712" s="362"/>
      <c r="CK712" s="362"/>
      <c r="CL712" s="362"/>
      <c r="CM712" s="362"/>
      <c r="CN712" s="362"/>
      <c r="CO712" s="362"/>
      <c r="CP712" s="362"/>
      <c r="CQ712" s="362"/>
      <c r="CR712" s="362"/>
      <c r="CS712" s="362"/>
      <c r="CT712" s="362"/>
      <c r="CU712" s="362"/>
      <c r="CV712" s="362"/>
      <c r="CW712" s="362"/>
      <c r="CX712" s="362"/>
      <c r="CY712" s="362"/>
      <c r="CZ712" s="362"/>
    </row>
    <row r="713" ht="25.15" customHeight="true" x14ac:dyDescent="0.2">
      <c r="C713" s="800"/>
      <c r="D713" s="800"/>
      <c r="E713" s="190"/>
      <c r="F713" s="190"/>
      <c r="G713" s="190"/>
      <c r="H713" s="800"/>
      <c r="I713" s="800"/>
      <c r="J713" s="190"/>
      <c r="K713" s="190"/>
      <c r="L713" s="190"/>
      <c r="M713" s="800"/>
      <c r="N713" s="800"/>
      <c r="O713" s="190"/>
      <c r="P713" s="190"/>
      <c r="Q713" s="190"/>
      <c r="BA713" s="362"/>
      <c r="BB713" s="439"/>
      <c r="BC713" s="362"/>
      <c r="BD713" s="362"/>
      <c r="BE713" s="362"/>
      <c r="BF713" s="362"/>
      <c r="BG713" s="362"/>
      <c r="BH713" s="362"/>
      <c r="BI713" s="362"/>
      <c r="BJ713" s="362"/>
      <c r="BK713" s="362"/>
      <c r="BL713" s="362"/>
      <c r="BM713" s="362"/>
      <c r="BN713" s="362"/>
      <c r="BO713" s="362"/>
      <c r="BP713" s="362"/>
      <c r="BQ713" s="362"/>
      <c r="BR713" s="362"/>
      <c r="BS713" s="362"/>
      <c r="BT713" s="362"/>
      <c r="BU713" s="362"/>
      <c r="BV713" s="362"/>
      <c r="BW713" s="362"/>
      <c r="BX713" s="362"/>
      <c r="BY713" s="362"/>
      <c r="BZ713" s="362"/>
      <c r="CA713" s="362"/>
      <c r="CB713" s="362"/>
      <c r="CC713" s="362"/>
      <c r="CD713" s="362"/>
      <c r="CE713" s="362"/>
      <c r="CF713" s="362"/>
      <c r="CG713" s="362"/>
      <c r="CH713" s="362"/>
      <c r="CI713" s="362"/>
      <c r="CJ713" s="362"/>
      <c r="CK713" s="362"/>
      <c r="CL713" s="362"/>
      <c r="CM713" s="362"/>
      <c r="CN713" s="362"/>
      <c r="CO713" s="362"/>
      <c r="CP713" s="362"/>
      <c r="CQ713" s="362"/>
      <c r="CR713" s="362"/>
      <c r="CS713" s="362"/>
      <c r="CT713" s="362"/>
      <c r="CU713" s="362"/>
      <c r="CV713" s="362"/>
      <c r="CW713" s="362"/>
      <c r="CX713" s="362"/>
      <c r="CY713" s="362"/>
      <c r="CZ713" s="362"/>
    </row>
    <row r="714" ht="25.15" customHeight="true" x14ac:dyDescent="0.2">
      <c r="C714" s="800"/>
      <c r="D714" s="800"/>
      <c r="E714" s="190"/>
      <c r="F714" s="190"/>
      <c r="G714" s="190"/>
      <c r="H714" s="800"/>
      <c r="I714" s="800"/>
      <c r="J714" s="190"/>
      <c r="K714" s="190"/>
      <c r="L714" s="190"/>
      <c r="M714" s="800"/>
      <c r="N714" s="800"/>
      <c r="O714" s="190"/>
      <c r="P714" s="190"/>
      <c r="Q714" s="190"/>
      <c r="BA714" s="362"/>
      <c r="BB714" s="439"/>
      <c r="BC714" s="362"/>
      <c r="BD714" s="362"/>
      <c r="BE714" s="362"/>
      <c r="BF714" s="362"/>
      <c r="BG714" s="362"/>
      <c r="BH714" s="362"/>
      <c r="BI714" s="362"/>
      <c r="BJ714" s="362"/>
      <c r="BK714" s="362"/>
      <c r="BL714" s="362"/>
      <c r="BM714" s="362"/>
      <c r="BN714" s="362"/>
      <c r="BO714" s="362"/>
      <c r="BP714" s="362"/>
      <c r="BQ714" s="362"/>
      <c r="BR714" s="362"/>
      <c r="BS714" s="362"/>
      <c r="BT714" s="362"/>
      <c r="BU714" s="362"/>
      <c r="BV714" s="362"/>
      <c r="BW714" s="362"/>
      <c r="BX714" s="362"/>
      <c r="BY714" s="362"/>
      <c r="BZ714" s="362"/>
      <c r="CA714" s="362"/>
      <c r="CB714" s="362"/>
      <c r="CC714" s="362"/>
      <c r="CD714" s="362"/>
      <c r="CE714" s="362"/>
      <c r="CF714" s="362"/>
      <c r="CG714" s="362"/>
      <c r="CH714" s="362"/>
      <c r="CI714" s="362"/>
      <c r="CJ714" s="362"/>
      <c r="CK714" s="362"/>
      <c r="CL714" s="362"/>
      <c r="CM714" s="362"/>
      <c r="CN714" s="362"/>
      <c r="CO714" s="362"/>
      <c r="CP714" s="362"/>
      <c r="CQ714" s="362"/>
      <c r="CR714" s="362"/>
      <c r="CS714" s="362"/>
      <c r="CT714" s="362"/>
      <c r="CU714" s="362"/>
      <c r="CV714" s="362"/>
      <c r="CW714" s="362"/>
      <c r="CX714" s="362"/>
      <c r="CY714" s="362"/>
      <c r="CZ714" s="362"/>
    </row>
    <row r="715" ht="25.15" customHeight="true" x14ac:dyDescent="0.2">
      <c r="C715" s="800"/>
      <c r="D715" s="800"/>
      <c r="E715" s="190"/>
      <c r="F715" s="190"/>
      <c r="G715" s="190"/>
      <c r="H715" s="800"/>
      <c r="I715" s="800"/>
      <c r="J715" s="190"/>
      <c r="K715" s="190"/>
      <c r="L715" s="190"/>
      <c r="M715" s="800"/>
      <c r="N715" s="800"/>
      <c r="O715" s="190"/>
      <c r="P715" s="190"/>
      <c r="Q715" s="190"/>
      <c r="BA715" s="362"/>
      <c r="BB715" s="439"/>
      <c r="BC715" s="362"/>
      <c r="BD715" s="362"/>
      <c r="BE715" s="362"/>
      <c r="BF715" s="362"/>
      <c r="BG715" s="362"/>
      <c r="BH715" s="362"/>
      <c r="BI715" s="362"/>
      <c r="BJ715" s="362"/>
      <c r="BK715" s="362"/>
      <c r="BL715" s="362"/>
      <c r="BM715" s="362"/>
      <c r="BN715" s="362"/>
      <c r="BO715" s="362"/>
      <c r="BP715" s="362"/>
      <c r="BQ715" s="362"/>
      <c r="BR715" s="362"/>
      <c r="BS715" s="362"/>
      <c r="BT715" s="362"/>
      <c r="BU715" s="362"/>
      <c r="BV715" s="362"/>
      <c r="BW715" s="362"/>
      <c r="BX715" s="362"/>
      <c r="BY715" s="362"/>
      <c r="BZ715" s="362"/>
      <c r="CA715" s="362"/>
      <c r="CB715" s="362"/>
      <c r="CC715" s="362"/>
      <c r="CD715" s="362"/>
      <c r="CE715" s="362"/>
      <c r="CF715" s="362"/>
      <c r="CG715" s="362"/>
      <c r="CH715" s="362"/>
      <c r="CI715" s="362"/>
      <c r="CJ715" s="362"/>
      <c r="CK715" s="362"/>
      <c r="CL715" s="362"/>
      <c r="CM715" s="362"/>
      <c r="CN715" s="362"/>
      <c r="CO715" s="362"/>
      <c r="CP715" s="362"/>
      <c r="CQ715" s="362"/>
      <c r="CR715" s="362"/>
      <c r="CS715" s="362"/>
      <c r="CT715" s="362"/>
      <c r="CU715" s="362"/>
      <c r="CV715" s="362"/>
      <c r="CW715" s="362"/>
      <c r="CX715" s="362"/>
      <c r="CY715" s="362"/>
      <c r="CZ715" s="362"/>
    </row>
    <row r="716" ht="25.15" customHeight="true" x14ac:dyDescent="0.2">
      <c r="C716" s="800"/>
      <c r="D716" s="800"/>
      <c r="E716" s="190"/>
      <c r="F716" s="190"/>
      <c r="G716" s="190"/>
      <c r="H716" s="800"/>
      <c r="I716" s="800"/>
      <c r="J716" s="190"/>
      <c r="K716" s="190"/>
      <c r="L716" s="190"/>
      <c r="M716" s="800"/>
      <c r="N716" s="800"/>
      <c r="O716" s="190"/>
      <c r="P716" s="190"/>
      <c r="Q716" s="190"/>
      <c r="BA716" s="362"/>
      <c r="BB716" s="439"/>
      <c r="BC716" s="362"/>
      <c r="BD716" s="362"/>
      <c r="BE716" s="362"/>
      <c r="BF716" s="362"/>
      <c r="BG716" s="362"/>
      <c r="BH716" s="362"/>
      <c r="BI716" s="362"/>
      <c r="BJ716" s="362"/>
      <c r="BK716" s="362"/>
      <c r="BL716" s="362"/>
      <c r="BM716" s="362"/>
      <c r="BN716" s="362"/>
      <c r="BO716" s="362"/>
      <c r="BP716" s="362"/>
      <c r="BQ716" s="362"/>
      <c r="BR716" s="362"/>
      <c r="BS716" s="362"/>
      <c r="BT716" s="362"/>
      <c r="BU716" s="362"/>
      <c r="BV716" s="362"/>
      <c r="BW716" s="362"/>
      <c r="BX716" s="362"/>
      <c r="BY716" s="362"/>
      <c r="BZ716" s="362"/>
      <c r="CA716" s="362"/>
      <c r="CB716" s="362"/>
      <c r="CC716" s="362"/>
      <c r="CD716" s="362"/>
      <c r="CE716" s="362"/>
      <c r="CF716" s="362"/>
      <c r="CG716" s="362"/>
      <c r="CH716" s="362"/>
      <c r="CI716" s="362"/>
      <c r="CJ716" s="362"/>
      <c r="CK716" s="362"/>
      <c r="CL716" s="362"/>
      <c r="CM716" s="362"/>
      <c r="CN716" s="362"/>
      <c r="CO716" s="362"/>
      <c r="CP716" s="362"/>
      <c r="CQ716" s="362"/>
      <c r="CR716" s="362"/>
      <c r="CS716" s="362"/>
      <c r="CT716" s="362"/>
      <c r="CU716" s="362"/>
      <c r="CV716" s="362"/>
      <c r="CW716" s="362"/>
      <c r="CX716" s="362"/>
      <c r="CY716" s="362"/>
      <c r="CZ716" s="362"/>
    </row>
    <row r="717" ht="25.15" customHeight="true" x14ac:dyDescent="0.2">
      <c r="C717" s="800"/>
      <c r="D717" s="800"/>
      <c r="E717" s="190"/>
      <c r="F717" s="190"/>
      <c r="G717" s="190"/>
      <c r="H717" s="800"/>
      <c r="I717" s="800"/>
      <c r="J717" s="190"/>
      <c r="K717" s="190"/>
      <c r="L717" s="190"/>
      <c r="M717" s="800"/>
      <c r="N717" s="800"/>
      <c r="O717" s="190"/>
      <c r="P717" s="190"/>
      <c r="Q717" s="190"/>
      <c r="BA717" s="362"/>
      <c r="BB717" s="439"/>
      <c r="BC717" s="362"/>
      <c r="BD717" s="362"/>
      <c r="BE717" s="362"/>
      <c r="BF717" s="362"/>
      <c r="BG717" s="362"/>
      <c r="BH717" s="362"/>
      <c r="BI717" s="362"/>
      <c r="BJ717" s="362"/>
      <c r="BK717" s="362"/>
      <c r="BL717" s="362"/>
      <c r="BM717" s="362"/>
      <c r="BN717" s="362"/>
      <c r="BO717" s="362"/>
      <c r="BP717" s="362"/>
      <c r="BQ717" s="362"/>
      <c r="BR717" s="362"/>
      <c r="BS717" s="362"/>
      <c r="BT717" s="362"/>
      <c r="BU717" s="362"/>
      <c r="BV717" s="362"/>
      <c r="BW717" s="362"/>
      <c r="BX717" s="362"/>
      <c r="BY717" s="362"/>
      <c r="BZ717" s="362"/>
      <c r="CA717" s="362"/>
      <c r="CB717" s="362"/>
      <c r="CC717" s="362"/>
      <c r="CD717" s="362"/>
      <c r="CE717" s="362"/>
      <c r="CF717" s="362"/>
      <c r="CG717" s="362"/>
      <c r="CH717" s="362"/>
      <c r="CI717" s="362"/>
      <c r="CJ717" s="362"/>
      <c r="CK717" s="362"/>
      <c r="CL717" s="362"/>
      <c r="CM717" s="362"/>
      <c r="CN717" s="362"/>
      <c r="CO717" s="362"/>
      <c r="CP717" s="362"/>
      <c r="CQ717" s="362"/>
      <c r="CR717" s="362"/>
      <c r="CS717" s="362"/>
      <c r="CT717" s="362"/>
      <c r="CU717" s="362"/>
      <c r="CV717" s="362"/>
      <c r="CW717" s="362"/>
      <c r="CX717" s="362"/>
      <c r="CY717" s="362"/>
      <c r="CZ717" s="362"/>
    </row>
    <row r="718" ht="25.15" customHeight="true" x14ac:dyDescent="0.2">
      <c r="C718" s="800"/>
      <c r="D718" s="800"/>
      <c r="E718" s="190"/>
      <c r="F718" s="190"/>
      <c r="G718" s="190"/>
      <c r="H718" s="800"/>
      <c r="I718" s="800"/>
      <c r="J718" s="190"/>
      <c r="K718" s="190"/>
      <c r="L718" s="190"/>
      <c r="M718" s="800"/>
      <c r="N718" s="800"/>
      <c r="O718" s="190"/>
      <c r="P718" s="190"/>
      <c r="Q718" s="190"/>
      <c r="BA718" s="362"/>
      <c r="BB718" s="439"/>
      <c r="BC718" s="362"/>
      <c r="BD718" s="362"/>
      <c r="BE718" s="362"/>
      <c r="BF718" s="362"/>
      <c r="BG718" s="362"/>
      <c r="BH718" s="362"/>
      <c r="BI718" s="362"/>
      <c r="BJ718" s="362"/>
      <c r="BK718" s="362"/>
      <c r="BL718" s="362"/>
      <c r="BM718" s="362"/>
      <c r="BN718" s="362"/>
      <c r="BO718" s="362"/>
      <c r="BP718" s="362"/>
      <c r="BQ718" s="362"/>
      <c r="BR718" s="362"/>
      <c r="BS718" s="362"/>
      <c r="BT718" s="362"/>
      <c r="BU718" s="362"/>
      <c r="BV718" s="362"/>
      <c r="BW718" s="362"/>
      <c r="BX718" s="362"/>
      <c r="BY718" s="362"/>
      <c r="BZ718" s="362"/>
      <c r="CA718" s="362"/>
      <c r="CB718" s="362"/>
      <c r="CC718" s="362"/>
      <c r="CD718" s="362"/>
      <c r="CE718" s="362"/>
      <c r="CF718" s="362"/>
      <c r="CG718" s="362"/>
      <c r="CH718" s="362"/>
      <c r="CI718" s="362"/>
      <c r="CJ718" s="362"/>
      <c r="CK718" s="362"/>
      <c r="CL718" s="362"/>
      <c r="CM718" s="362"/>
      <c r="CN718" s="362"/>
      <c r="CO718" s="362"/>
      <c r="CP718" s="362"/>
      <c r="CQ718" s="362"/>
      <c r="CR718" s="362"/>
      <c r="CS718" s="362"/>
      <c r="CT718" s="362"/>
      <c r="CU718" s="362"/>
      <c r="CV718" s="362"/>
      <c r="CW718" s="362"/>
      <c r="CX718" s="362"/>
      <c r="CY718" s="362"/>
      <c r="CZ718" s="362"/>
    </row>
    <row r="719" ht="25.15" customHeight="true" x14ac:dyDescent="0.2">
      <c r="C719" s="800"/>
      <c r="D719" s="800"/>
      <c r="E719" s="190"/>
      <c r="F719" s="190"/>
      <c r="G719" s="190"/>
      <c r="H719" s="800"/>
      <c r="I719" s="800"/>
      <c r="J719" s="190"/>
      <c r="K719" s="190"/>
      <c r="L719" s="190"/>
      <c r="M719" s="800"/>
      <c r="N719" s="800"/>
      <c r="O719" s="190"/>
      <c r="P719" s="190"/>
      <c r="Q719" s="190"/>
      <c r="BA719" s="362"/>
      <c r="BB719" s="439"/>
      <c r="BC719" s="362"/>
      <c r="BD719" s="362"/>
      <c r="BE719" s="362"/>
      <c r="BF719" s="362"/>
      <c r="BG719" s="362"/>
      <c r="BH719" s="362"/>
      <c r="BI719" s="362"/>
      <c r="BJ719" s="362"/>
      <c r="BK719" s="362"/>
      <c r="BL719" s="362"/>
      <c r="BM719" s="362"/>
      <c r="BN719" s="362"/>
      <c r="BO719" s="362"/>
      <c r="BP719" s="362"/>
      <c r="BQ719" s="362"/>
      <c r="BR719" s="362"/>
      <c r="BS719" s="362"/>
      <c r="BT719" s="362"/>
      <c r="BU719" s="362"/>
      <c r="BV719" s="362"/>
      <c r="BW719" s="362"/>
      <c r="BX719" s="362"/>
      <c r="BY719" s="362"/>
      <c r="BZ719" s="362"/>
      <c r="CA719" s="362"/>
      <c r="CB719" s="362"/>
      <c r="CC719" s="362"/>
      <c r="CD719" s="362"/>
      <c r="CE719" s="362"/>
      <c r="CF719" s="362"/>
      <c r="CG719" s="362"/>
      <c r="CH719" s="362"/>
      <c r="CI719" s="362"/>
      <c r="CJ719" s="362"/>
      <c r="CK719" s="362"/>
      <c r="CL719" s="362"/>
      <c r="CM719" s="362"/>
      <c r="CN719" s="362"/>
      <c r="CO719" s="362"/>
      <c r="CP719" s="362"/>
      <c r="CQ719" s="362"/>
      <c r="CR719" s="362"/>
      <c r="CS719" s="362"/>
      <c r="CT719" s="362"/>
      <c r="CU719" s="362"/>
      <c r="CV719" s="362"/>
      <c r="CW719" s="362"/>
      <c r="CX719" s="362"/>
      <c r="CY719" s="362"/>
      <c r="CZ719" s="362"/>
    </row>
    <row r="720" ht="25.15" customHeight="true" x14ac:dyDescent="0.2">
      <c r="C720" s="800"/>
      <c r="D720" s="800"/>
      <c r="E720" s="190"/>
      <c r="F720" s="190"/>
      <c r="G720" s="190"/>
      <c r="H720" s="800"/>
      <c r="I720" s="800"/>
      <c r="J720" s="190"/>
      <c r="K720" s="190"/>
      <c r="L720" s="190"/>
      <c r="M720" s="800"/>
      <c r="N720" s="800"/>
      <c r="O720" s="190"/>
      <c r="P720" s="190"/>
      <c r="Q720" s="190"/>
      <c r="BA720" s="362"/>
      <c r="BB720" s="439"/>
      <c r="BC720" s="362"/>
      <c r="BD720" s="362"/>
      <c r="BE720" s="362"/>
      <c r="BF720" s="362"/>
      <c r="BG720" s="362"/>
      <c r="BH720" s="362"/>
      <c r="BI720" s="362"/>
      <c r="BJ720" s="362"/>
      <c r="BK720" s="362"/>
      <c r="BL720" s="362"/>
      <c r="BM720" s="362"/>
      <c r="BN720" s="362"/>
      <c r="BO720" s="362"/>
      <c r="BP720" s="362"/>
      <c r="BQ720" s="362"/>
      <c r="BR720" s="362"/>
      <c r="BS720" s="362"/>
      <c r="BT720" s="362"/>
      <c r="BU720" s="362"/>
      <c r="BV720" s="362"/>
      <c r="BW720" s="362"/>
      <c r="BX720" s="362"/>
      <c r="BY720" s="362"/>
      <c r="BZ720" s="362"/>
      <c r="CA720" s="362"/>
      <c r="CB720" s="362"/>
      <c r="CC720" s="362"/>
      <c r="CD720" s="362"/>
      <c r="CE720" s="362"/>
      <c r="CF720" s="362"/>
      <c r="CG720" s="362"/>
      <c r="CH720" s="362"/>
      <c r="CI720" s="362"/>
      <c r="CJ720" s="362"/>
      <c r="CK720" s="362"/>
      <c r="CL720" s="362"/>
      <c r="CM720" s="362"/>
      <c r="CN720" s="362"/>
      <c r="CO720" s="362"/>
      <c r="CP720" s="362"/>
      <c r="CQ720" s="362"/>
      <c r="CR720" s="362"/>
      <c r="CS720" s="362"/>
      <c r="CT720" s="362"/>
      <c r="CU720" s="362"/>
      <c r="CV720" s="362"/>
      <c r="CW720" s="362"/>
      <c r="CX720" s="362"/>
      <c r="CY720" s="362"/>
      <c r="CZ720" s="362"/>
    </row>
    <row r="721" ht="25.15" customHeight="true" x14ac:dyDescent="0.2">
      <c r="C721" s="800"/>
      <c r="D721" s="800"/>
      <c r="E721" s="190"/>
      <c r="F721" s="190"/>
      <c r="G721" s="190"/>
      <c r="H721" s="800"/>
      <c r="I721" s="800"/>
      <c r="J721" s="190"/>
      <c r="K721" s="190"/>
      <c r="L721" s="190"/>
      <c r="M721" s="800"/>
      <c r="N721" s="800"/>
      <c r="O721" s="190"/>
      <c r="P721" s="190"/>
      <c r="Q721" s="190"/>
      <c r="BA721" s="362"/>
      <c r="BB721" s="439"/>
      <c r="BC721" s="362"/>
      <c r="BD721" s="362"/>
      <c r="BE721" s="362"/>
      <c r="BF721" s="362"/>
      <c r="BG721" s="362"/>
      <c r="BH721" s="362"/>
      <c r="BI721" s="362"/>
      <c r="BJ721" s="362"/>
      <c r="BK721" s="362"/>
      <c r="BL721" s="362"/>
      <c r="BM721" s="362"/>
      <c r="BN721" s="362"/>
      <c r="BO721" s="362"/>
      <c r="BP721" s="362"/>
      <c r="BQ721" s="362"/>
      <c r="BR721" s="362"/>
      <c r="BS721" s="362"/>
      <c r="BT721" s="362"/>
      <c r="BU721" s="362"/>
      <c r="BV721" s="362"/>
      <c r="BW721" s="362"/>
      <c r="BX721" s="362"/>
      <c r="BY721" s="362"/>
      <c r="BZ721" s="362"/>
      <c r="CA721" s="362"/>
      <c r="CB721" s="362"/>
      <c r="CC721" s="362"/>
      <c r="CD721" s="362"/>
      <c r="CE721" s="362"/>
      <c r="CF721" s="362"/>
      <c r="CG721" s="362"/>
      <c r="CH721" s="362"/>
      <c r="CI721" s="362"/>
      <c r="CJ721" s="362"/>
      <c r="CK721" s="362"/>
      <c r="CL721" s="362"/>
      <c r="CM721" s="362"/>
      <c r="CN721" s="362"/>
      <c r="CO721" s="362"/>
      <c r="CP721" s="362"/>
      <c r="CQ721" s="362"/>
      <c r="CR721" s="362"/>
      <c r="CS721" s="362"/>
      <c r="CT721" s="362"/>
      <c r="CU721" s="362"/>
      <c r="CV721" s="362"/>
      <c r="CW721" s="362"/>
      <c r="CX721" s="362"/>
      <c r="CY721" s="362"/>
      <c r="CZ721" s="362"/>
    </row>
    <row r="722" ht="25.15" customHeight="true" x14ac:dyDescent="0.2">
      <c r="C722" s="800"/>
      <c r="D722" s="800"/>
      <c r="E722" s="190"/>
      <c r="F722" s="190"/>
      <c r="G722" s="190"/>
      <c r="H722" s="800"/>
      <c r="I722" s="800"/>
      <c r="J722" s="190"/>
      <c r="K722" s="190"/>
      <c r="L722" s="190"/>
      <c r="M722" s="800"/>
      <c r="N722" s="800"/>
      <c r="O722" s="190"/>
      <c r="P722" s="190"/>
      <c r="Q722" s="190"/>
      <c r="BA722" s="362"/>
      <c r="BB722" s="439"/>
      <c r="BC722" s="362"/>
      <c r="BD722" s="362"/>
      <c r="BE722" s="362"/>
      <c r="BF722" s="362"/>
      <c r="BG722" s="362"/>
      <c r="BH722" s="362"/>
      <c r="BI722" s="362"/>
      <c r="BJ722" s="362"/>
      <c r="BK722" s="362"/>
      <c r="BL722" s="362"/>
      <c r="BM722" s="362"/>
      <c r="BN722" s="362"/>
      <c r="BO722" s="362"/>
      <c r="BP722" s="362"/>
      <c r="BQ722" s="362"/>
      <c r="BR722" s="362"/>
      <c r="BS722" s="362"/>
      <c r="BT722" s="362"/>
      <c r="BU722" s="362"/>
      <c r="BV722" s="362"/>
      <c r="BW722" s="362"/>
      <c r="BX722" s="362"/>
      <c r="BY722" s="362"/>
      <c r="BZ722" s="362"/>
      <c r="CA722" s="362"/>
      <c r="CB722" s="362"/>
      <c r="CC722" s="362"/>
      <c r="CD722" s="362"/>
      <c r="CE722" s="362"/>
      <c r="CF722" s="362"/>
      <c r="CG722" s="362"/>
      <c r="CH722" s="362"/>
      <c r="CI722" s="362"/>
      <c r="CJ722" s="362"/>
      <c r="CK722" s="362"/>
      <c r="CL722" s="362"/>
      <c r="CM722" s="362"/>
      <c r="CN722" s="362"/>
      <c r="CO722" s="362"/>
      <c r="CP722" s="362"/>
      <c r="CQ722" s="362"/>
      <c r="CR722" s="362"/>
      <c r="CS722" s="362"/>
      <c r="CT722" s="362"/>
      <c r="CU722" s="362"/>
      <c r="CV722" s="362"/>
      <c r="CW722" s="362"/>
      <c r="CX722" s="362"/>
      <c r="CY722" s="362"/>
      <c r="CZ722" s="362"/>
    </row>
    <row r="723" ht="25.15" customHeight="true" x14ac:dyDescent="0.2">
      <c r="C723" s="800"/>
      <c r="D723" s="800"/>
      <c r="E723" s="190"/>
      <c r="F723" s="190"/>
      <c r="G723" s="190"/>
      <c r="H723" s="800"/>
      <c r="I723" s="800"/>
      <c r="J723" s="190"/>
      <c r="K723" s="190"/>
      <c r="L723" s="190"/>
      <c r="M723" s="800"/>
      <c r="N723" s="800"/>
      <c r="O723" s="190"/>
      <c r="P723" s="190"/>
      <c r="Q723" s="190"/>
      <c r="BA723" s="362"/>
      <c r="BB723" s="439"/>
      <c r="BC723" s="362"/>
      <c r="BD723" s="362"/>
      <c r="BE723" s="362"/>
      <c r="BF723" s="362"/>
      <c r="BG723" s="362"/>
      <c r="BH723" s="362"/>
      <c r="BI723" s="362"/>
      <c r="BJ723" s="362"/>
      <c r="BK723" s="362"/>
      <c r="BL723" s="362"/>
      <c r="BM723" s="362"/>
      <c r="BN723" s="362"/>
      <c r="BO723" s="362"/>
      <c r="BP723" s="362"/>
      <c r="BQ723" s="362"/>
      <c r="BR723" s="362"/>
      <c r="BS723" s="362"/>
      <c r="BT723" s="362"/>
      <c r="BU723" s="362"/>
      <c r="BV723" s="362"/>
      <c r="BW723" s="362"/>
      <c r="BX723" s="362"/>
      <c r="BY723" s="362"/>
      <c r="BZ723" s="362"/>
      <c r="CA723" s="362"/>
      <c r="CB723" s="362"/>
      <c r="CC723" s="362"/>
      <c r="CD723" s="362"/>
      <c r="CE723" s="362"/>
      <c r="CF723" s="362"/>
      <c r="CG723" s="362"/>
      <c r="CH723" s="362"/>
      <c r="CI723" s="362"/>
      <c r="CJ723" s="362"/>
      <c r="CK723" s="362"/>
      <c r="CL723" s="362"/>
      <c r="CM723" s="362"/>
      <c r="CN723" s="362"/>
      <c r="CO723" s="362"/>
      <c r="CP723" s="362"/>
      <c r="CQ723" s="362"/>
      <c r="CR723" s="362"/>
      <c r="CS723" s="362"/>
      <c r="CT723" s="362"/>
      <c r="CU723" s="362"/>
      <c r="CV723" s="362"/>
      <c r="CW723" s="362"/>
      <c r="CX723" s="362"/>
      <c r="CY723" s="362"/>
      <c r="CZ723" s="362"/>
    </row>
    <row r="724" ht="25.15" customHeight="true" x14ac:dyDescent="0.2">
      <c r="C724" s="800"/>
      <c r="D724" s="800"/>
      <c r="E724" s="190"/>
      <c r="F724" s="190"/>
      <c r="G724" s="190"/>
      <c r="H724" s="800"/>
      <c r="I724" s="800"/>
      <c r="J724" s="190"/>
      <c r="K724" s="190"/>
      <c r="L724" s="190"/>
      <c r="M724" s="800"/>
      <c r="N724" s="800"/>
      <c r="O724" s="190"/>
      <c r="P724" s="190"/>
      <c r="Q724" s="190"/>
      <c r="BA724" s="362"/>
      <c r="BB724" s="439"/>
      <c r="BC724" s="362"/>
      <c r="BD724" s="362"/>
      <c r="BE724" s="362"/>
      <c r="BF724" s="362"/>
      <c r="BG724" s="362"/>
      <c r="BH724" s="362"/>
      <c r="BI724" s="362"/>
      <c r="BJ724" s="362"/>
      <c r="BK724" s="362"/>
      <c r="BL724" s="362"/>
      <c r="BM724" s="362"/>
      <c r="BN724" s="362"/>
      <c r="BO724" s="362"/>
      <c r="BP724" s="362"/>
      <c r="BQ724" s="362"/>
      <c r="BR724" s="362"/>
      <c r="BS724" s="362"/>
      <c r="BT724" s="362"/>
      <c r="BU724" s="362"/>
      <c r="BV724" s="362"/>
      <c r="BW724" s="362"/>
      <c r="BX724" s="362"/>
      <c r="BY724" s="362"/>
      <c r="BZ724" s="362"/>
      <c r="CA724" s="362"/>
      <c r="CB724" s="362"/>
      <c r="CC724" s="362"/>
      <c r="CD724" s="362"/>
      <c r="CE724" s="362"/>
      <c r="CF724" s="362"/>
      <c r="CG724" s="362"/>
      <c r="CH724" s="362"/>
      <c r="CI724" s="362"/>
      <c r="CJ724" s="362"/>
      <c r="CK724" s="362"/>
      <c r="CL724" s="362"/>
      <c r="CM724" s="362"/>
      <c r="CN724" s="362"/>
      <c r="CO724" s="362"/>
      <c r="CP724" s="362"/>
      <c r="CQ724" s="362"/>
      <c r="CR724" s="362"/>
      <c r="CS724" s="362"/>
      <c r="CT724" s="362"/>
      <c r="CU724" s="362"/>
      <c r="CV724" s="362"/>
      <c r="CW724" s="362"/>
      <c r="CX724" s="362"/>
      <c r="CY724" s="362"/>
      <c r="CZ724" s="362"/>
    </row>
    <row r="725" ht="25.15" customHeight="true" x14ac:dyDescent="0.2">
      <c r="C725" s="800"/>
      <c r="D725" s="800"/>
      <c r="E725" s="190"/>
      <c r="F725" s="190"/>
      <c r="G725" s="190"/>
      <c r="H725" s="800"/>
      <c r="I725" s="800"/>
      <c r="J725" s="190"/>
      <c r="K725" s="190"/>
      <c r="L725" s="190"/>
      <c r="M725" s="800"/>
      <c r="N725" s="800"/>
      <c r="O725" s="190"/>
      <c r="P725" s="190"/>
      <c r="Q725" s="190"/>
      <c r="BA725" s="362"/>
      <c r="BB725" s="439"/>
      <c r="BC725" s="362"/>
      <c r="BD725" s="362"/>
      <c r="BE725" s="362"/>
      <c r="BF725" s="362"/>
      <c r="BG725" s="362"/>
      <c r="BH725" s="362"/>
      <c r="BI725" s="362"/>
      <c r="BJ725" s="362"/>
      <c r="BK725" s="362"/>
      <c r="BL725" s="362"/>
      <c r="BM725" s="362"/>
      <c r="BN725" s="362"/>
      <c r="BO725" s="362"/>
      <c r="BP725" s="362"/>
      <c r="BQ725" s="362"/>
      <c r="BR725" s="362"/>
      <c r="BS725" s="362"/>
      <c r="BT725" s="362"/>
      <c r="BU725" s="362"/>
      <c r="BV725" s="362"/>
      <c r="BW725" s="362"/>
      <c r="BX725" s="362"/>
      <c r="BY725" s="362"/>
      <c r="BZ725" s="362"/>
      <c r="CA725" s="362"/>
      <c r="CB725" s="362"/>
      <c r="CC725" s="362"/>
      <c r="CD725" s="362"/>
      <c r="CE725" s="362"/>
      <c r="CF725" s="362"/>
      <c r="CG725" s="362"/>
      <c r="CH725" s="362"/>
      <c r="CI725" s="362"/>
      <c r="CJ725" s="362"/>
      <c r="CK725" s="362"/>
      <c r="CL725" s="362"/>
      <c r="CM725" s="362"/>
      <c r="CN725" s="362"/>
      <c r="CO725" s="362"/>
      <c r="CP725" s="362"/>
      <c r="CQ725" s="362"/>
      <c r="CR725" s="362"/>
      <c r="CS725" s="362"/>
      <c r="CT725" s="362"/>
      <c r="CU725" s="362"/>
      <c r="CV725" s="362"/>
      <c r="CW725" s="362"/>
      <c r="CX725" s="362"/>
      <c r="CY725" s="362"/>
      <c r="CZ725" s="362"/>
    </row>
    <row r="726" ht="25.15" customHeight="true" x14ac:dyDescent="0.2">
      <c r="C726" s="800"/>
      <c r="D726" s="800"/>
      <c r="E726" s="190"/>
      <c r="F726" s="190"/>
      <c r="G726" s="190"/>
      <c r="H726" s="800"/>
      <c r="I726" s="800"/>
      <c r="J726" s="190"/>
      <c r="K726" s="190"/>
      <c r="L726" s="190"/>
      <c r="M726" s="800"/>
      <c r="N726" s="800"/>
      <c r="O726" s="190"/>
      <c r="P726" s="190"/>
      <c r="Q726" s="190"/>
      <c r="BA726" s="362"/>
      <c r="BB726" s="439"/>
      <c r="BC726" s="362"/>
      <c r="BD726" s="362"/>
      <c r="BE726" s="362"/>
      <c r="BF726" s="362"/>
      <c r="BG726" s="362"/>
      <c r="BH726" s="362"/>
      <c r="BI726" s="362"/>
      <c r="BJ726" s="362"/>
      <c r="BK726" s="362"/>
      <c r="BL726" s="362"/>
      <c r="BM726" s="362"/>
      <c r="BN726" s="362"/>
      <c r="BO726" s="362"/>
      <c r="BP726" s="362"/>
      <c r="BQ726" s="362"/>
      <c r="BR726" s="362"/>
      <c r="BS726" s="362"/>
      <c r="BT726" s="362"/>
      <c r="BU726" s="362"/>
      <c r="BV726" s="362"/>
      <c r="BW726" s="362"/>
      <c r="BX726" s="362"/>
      <c r="BY726" s="362"/>
      <c r="BZ726" s="362"/>
      <c r="CA726" s="362"/>
      <c r="CB726" s="362"/>
      <c r="CC726" s="362"/>
      <c r="CD726" s="362"/>
      <c r="CE726" s="362"/>
      <c r="CF726" s="362"/>
      <c r="CG726" s="362"/>
      <c r="CH726" s="362"/>
      <c r="CI726" s="362"/>
      <c r="CJ726" s="362"/>
      <c r="CK726" s="362"/>
      <c r="CL726" s="362"/>
      <c r="CM726" s="362"/>
      <c r="CN726" s="362"/>
      <c r="CO726" s="362"/>
      <c r="CP726" s="362"/>
      <c r="CQ726" s="362"/>
      <c r="CR726" s="362"/>
      <c r="CS726" s="362"/>
      <c r="CT726" s="362"/>
      <c r="CU726" s="362"/>
      <c r="CV726" s="362"/>
      <c r="CW726" s="362"/>
      <c r="CX726" s="362"/>
      <c r="CY726" s="362"/>
      <c r="CZ726" s="362"/>
    </row>
    <row r="727" ht="25.15" customHeight="true" x14ac:dyDescent="0.2">
      <c r="C727" s="800"/>
      <c r="D727" s="800"/>
      <c r="E727" s="190"/>
      <c r="F727" s="190"/>
      <c r="G727" s="190"/>
      <c r="H727" s="800"/>
      <c r="I727" s="800"/>
      <c r="J727" s="190"/>
      <c r="K727" s="190"/>
      <c r="L727" s="190"/>
      <c r="M727" s="800"/>
      <c r="N727" s="800"/>
      <c r="O727" s="190"/>
      <c r="P727" s="190"/>
      <c r="Q727" s="190"/>
      <c r="BA727" s="362"/>
      <c r="BB727" s="439"/>
      <c r="BC727" s="362"/>
      <c r="BD727" s="362"/>
      <c r="BE727" s="362"/>
      <c r="BF727" s="362"/>
      <c r="BG727" s="362"/>
      <c r="BH727" s="362"/>
      <c r="BI727" s="362"/>
      <c r="BJ727" s="362"/>
      <c r="BK727" s="362"/>
      <c r="BL727" s="362"/>
      <c r="BM727" s="362"/>
      <c r="BN727" s="362"/>
      <c r="BO727" s="362"/>
      <c r="BP727" s="362"/>
      <c r="BQ727" s="362"/>
      <c r="BR727" s="362"/>
      <c r="BS727" s="362"/>
      <c r="BT727" s="362"/>
      <c r="BU727" s="362"/>
      <c r="BV727" s="362"/>
      <c r="BW727" s="362"/>
      <c r="BX727" s="362"/>
      <c r="BY727" s="362"/>
      <c r="BZ727" s="362"/>
      <c r="CA727" s="362"/>
      <c r="CB727" s="362"/>
      <c r="CC727" s="362"/>
      <c r="CD727" s="362"/>
      <c r="CE727" s="362"/>
      <c r="CF727" s="362"/>
      <c r="CG727" s="362"/>
      <c r="CH727" s="362"/>
      <c r="CI727" s="362"/>
      <c r="CJ727" s="362"/>
      <c r="CK727" s="362"/>
      <c r="CL727" s="362"/>
      <c r="CM727" s="362"/>
      <c r="CN727" s="362"/>
      <c r="CO727" s="362"/>
      <c r="CP727" s="362"/>
      <c r="CQ727" s="362"/>
      <c r="CR727" s="362"/>
      <c r="CS727" s="362"/>
      <c r="CT727" s="362"/>
      <c r="CU727" s="362"/>
      <c r="CV727" s="362"/>
      <c r="CW727" s="362"/>
      <c r="CX727" s="362"/>
      <c r="CY727" s="362"/>
      <c r="CZ727" s="362"/>
    </row>
    <row r="728" ht="25.15" customHeight="true" x14ac:dyDescent="0.2">
      <c r="C728" s="800"/>
      <c r="D728" s="800"/>
      <c r="E728" s="190"/>
      <c r="F728" s="190"/>
      <c r="G728" s="190"/>
      <c r="H728" s="800"/>
      <c r="I728" s="800"/>
      <c r="J728" s="190"/>
      <c r="K728" s="190"/>
      <c r="L728" s="190"/>
      <c r="M728" s="800"/>
      <c r="N728" s="800"/>
      <c r="O728" s="190"/>
      <c r="P728" s="190"/>
      <c r="Q728" s="190"/>
      <c r="BA728" s="362"/>
      <c r="BB728" s="439"/>
      <c r="BC728" s="362"/>
      <c r="BD728" s="362"/>
      <c r="BE728" s="362"/>
      <c r="BF728" s="362"/>
      <c r="BG728" s="362"/>
      <c r="BH728" s="362"/>
      <c r="BI728" s="362"/>
      <c r="BJ728" s="362"/>
      <c r="BK728" s="362"/>
      <c r="BL728" s="362"/>
      <c r="BM728" s="362"/>
      <c r="BN728" s="362"/>
      <c r="BO728" s="362"/>
      <c r="BP728" s="362"/>
      <c r="BQ728" s="362"/>
      <c r="BR728" s="362"/>
      <c r="BS728" s="362"/>
      <c r="BT728" s="362"/>
      <c r="BU728" s="362"/>
      <c r="BV728" s="362"/>
      <c r="BW728" s="362"/>
      <c r="BX728" s="362"/>
      <c r="BY728" s="362"/>
      <c r="BZ728" s="362"/>
      <c r="CA728" s="362"/>
      <c r="CB728" s="362"/>
      <c r="CC728" s="362"/>
      <c r="CD728" s="362"/>
      <c r="CE728" s="362"/>
      <c r="CF728" s="362"/>
      <c r="CG728" s="362"/>
      <c r="CH728" s="362"/>
      <c r="CI728" s="362"/>
      <c r="CJ728" s="362"/>
      <c r="CK728" s="362"/>
      <c r="CL728" s="362"/>
      <c r="CM728" s="362"/>
      <c r="CN728" s="362"/>
      <c r="CO728" s="362"/>
      <c r="CP728" s="362"/>
      <c r="CQ728" s="362"/>
      <c r="CR728" s="362"/>
      <c r="CS728" s="362"/>
      <c r="CT728" s="362"/>
      <c r="CU728" s="362"/>
      <c r="CV728" s="362"/>
      <c r="CW728" s="362"/>
      <c r="CX728" s="362"/>
      <c r="CY728" s="362"/>
      <c r="CZ728" s="362"/>
    </row>
    <row r="729" ht="25.15" customHeight="true" x14ac:dyDescent="0.2">
      <c r="C729" s="800"/>
      <c r="D729" s="800"/>
      <c r="E729" s="190"/>
      <c r="F729" s="190"/>
      <c r="G729" s="190"/>
      <c r="H729" s="800"/>
      <c r="I729" s="800"/>
      <c r="J729" s="190"/>
      <c r="K729" s="190"/>
      <c r="L729" s="190"/>
      <c r="M729" s="800"/>
      <c r="N729" s="800"/>
      <c r="O729" s="190"/>
      <c r="P729" s="190"/>
      <c r="Q729" s="190"/>
      <c r="BA729" s="362"/>
      <c r="BB729" s="439"/>
      <c r="BC729" s="362"/>
      <c r="BD729" s="362"/>
      <c r="BE729" s="362"/>
      <c r="BF729" s="362"/>
      <c r="BG729" s="362"/>
      <c r="BH729" s="362"/>
      <c r="BI729" s="362"/>
      <c r="BJ729" s="362"/>
      <c r="BK729" s="362"/>
      <c r="BL729" s="362"/>
      <c r="BM729" s="362"/>
      <c r="BN729" s="362"/>
      <c r="BO729" s="362"/>
      <c r="BP729" s="362"/>
      <c r="BQ729" s="362"/>
      <c r="BR729" s="362"/>
      <c r="BS729" s="362"/>
      <c r="BT729" s="362"/>
      <c r="BU729" s="362"/>
      <c r="BV729" s="362"/>
      <c r="BW729" s="362"/>
      <c r="BX729" s="362"/>
      <c r="BY729" s="362"/>
      <c r="BZ729" s="362"/>
      <c r="CA729" s="362"/>
      <c r="CB729" s="362"/>
      <c r="CC729" s="362"/>
      <c r="CD729" s="362"/>
      <c r="CE729" s="362"/>
      <c r="CF729" s="362"/>
      <c r="CG729" s="362"/>
      <c r="CH729" s="362"/>
      <c r="CI729" s="362"/>
      <c r="CJ729" s="362"/>
      <c r="CK729" s="362"/>
      <c r="CL729" s="362"/>
      <c r="CM729" s="362"/>
      <c r="CN729" s="362"/>
      <c r="CO729" s="362"/>
      <c r="CP729" s="362"/>
      <c r="CQ729" s="362"/>
      <c r="CR729" s="362"/>
      <c r="CS729" s="362"/>
      <c r="CT729" s="362"/>
      <c r="CU729" s="362"/>
      <c r="CV729" s="362"/>
      <c r="CW729" s="362"/>
      <c r="CX729" s="362"/>
      <c r="CY729" s="362"/>
      <c r="CZ729" s="362"/>
    </row>
    <row r="730" ht="25.15" customHeight="true" x14ac:dyDescent="0.2">
      <c r="C730" s="800"/>
      <c r="D730" s="800"/>
      <c r="E730" s="190"/>
      <c r="F730" s="190"/>
      <c r="G730" s="190"/>
      <c r="H730" s="800"/>
      <c r="I730" s="800"/>
      <c r="J730" s="190"/>
      <c r="K730" s="190"/>
      <c r="L730" s="190"/>
      <c r="M730" s="800"/>
      <c r="N730" s="800"/>
      <c r="O730" s="190"/>
      <c r="P730" s="190"/>
      <c r="Q730" s="190"/>
      <c r="BA730" s="362"/>
      <c r="BB730" s="439"/>
      <c r="BC730" s="362"/>
      <c r="BD730" s="362"/>
      <c r="BE730" s="362"/>
      <c r="BF730" s="362"/>
      <c r="BG730" s="362"/>
      <c r="BH730" s="362"/>
      <c r="BI730" s="362"/>
      <c r="BJ730" s="362"/>
      <c r="BK730" s="362"/>
      <c r="BL730" s="362"/>
      <c r="BM730" s="362"/>
      <c r="BN730" s="362"/>
      <c r="BO730" s="362"/>
      <c r="BP730" s="362"/>
      <c r="BQ730" s="362"/>
      <c r="BR730" s="362"/>
      <c r="BS730" s="362"/>
      <c r="BT730" s="362"/>
      <c r="BU730" s="362"/>
      <c r="BV730" s="362"/>
      <c r="BW730" s="362"/>
      <c r="BX730" s="362"/>
      <c r="BY730" s="362"/>
      <c r="BZ730" s="362"/>
      <c r="CA730" s="362"/>
      <c r="CB730" s="362"/>
      <c r="CC730" s="362"/>
      <c r="CD730" s="362"/>
      <c r="CE730" s="362"/>
      <c r="CF730" s="362"/>
      <c r="CG730" s="362"/>
      <c r="CH730" s="362"/>
      <c r="CI730" s="362"/>
      <c r="CJ730" s="362"/>
      <c r="CK730" s="362"/>
      <c r="CL730" s="362"/>
      <c r="CM730" s="362"/>
      <c r="CN730" s="362"/>
      <c r="CO730" s="362"/>
      <c r="CP730" s="362"/>
      <c r="CQ730" s="362"/>
      <c r="CR730" s="362"/>
      <c r="CS730" s="362"/>
      <c r="CT730" s="362"/>
      <c r="CU730" s="362"/>
      <c r="CV730" s="362"/>
      <c r="CW730" s="362"/>
      <c r="CX730" s="362"/>
      <c r="CY730" s="362"/>
      <c r="CZ730" s="362"/>
    </row>
    <row r="731" ht="25.15" customHeight="true" x14ac:dyDescent="0.2">
      <c r="C731" s="800"/>
      <c r="D731" s="800"/>
      <c r="E731" s="190"/>
      <c r="F731" s="190"/>
      <c r="G731" s="190"/>
      <c r="H731" s="800"/>
      <c r="I731" s="800"/>
      <c r="J731" s="190"/>
      <c r="K731" s="190"/>
      <c r="L731" s="190"/>
      <c r="M731" s="800"/>
      <c r="N731" s="800"/>
      <c r="O731" s="190"/>
      <c r="P731" s="190"/>
      <c r="Q731" s="190"/>
      <c r="BA731" s="362"/>
      <c r="BB731" s="439"/>
      <c r="BC731" s="362"/>
      <c r="BD731" s="362"/>
      <c r="BE731" s="362"/>
      <c r="BF731" s="362"/>
      <c r="BG731" s="362"/>
      <c r="BH731" s="362"/>
      <c r="BI731" s="362"/>
      <c r="BJ731" s="362"/>
      <c r="BK731" s="362"/>
      <c r="BL731" s="362"/>
      <c r="BM731" s="362"/>
      <c r="BN731" s="362"/>
      <c r="BO731" s="362"/>
      <c r="BP731" s="362"/>
      <c r="BQ731" s="362"/>
      <c r="BR731" s="362"/>
      <c r="BS731" s="362"/>
      <c r="BT731" s="362"/>
      <c r="BU731" s="362"/>
      <c r="BV731" s="362"/>
      <c r="BW731" s="362"/>
      <c r="BX731" s="362"/>
      <c r="BY731" s="362"/>
      <c r="BZ731" s="362"/>
      <c r="CA731" s="362"/>
      <c r="CB731" s="362"/>
      <c r="CC731" s="362"/>
      <c r="CD731" s="362"/>
      <c r="CE731" s="362"/>
      <c r="CF731" s="362"/>
      <c r="CG731" s="362"/>
      <c r="CH731" s="362"/>
      <c r="CI731" s="362"/>
      <c r="CJ731" s="362"/>
      <c r="CK731" s="362"/>
      <c r="CL731" s="362"/>
      <c r="CM731" s="362"/>
      <c r="CN731" s="362"/>
      <c r="CO731" s="362"/>
      <c r="CP731" s="362"/>
      <c r="CQ731" s="362"/>
      <c r="CR731" s="362"/>
      <c r="CS731" s="362"/>
      <c r="CT731" s="362"/>
      <c r="CU731" s="362"/>
      <c r="CV731" s="362"/>
      <c r="CW731" s="362"/>
      <c r="CX731" s="362"/>
      <c r="CY731" s="362"/>
      <c r="CZ731" s="362"/>
    </row>
    <row r="732" ht="25.15" customHeight="true" x14ac:dyDescent="0.2">
      <c r="C732" s="800"/>
      <c r="D732" s="800"/>
      <c r="E732" s="190"/>
      <c r="F732" s="190"/>
      <c r="G732" s="190"/>
      <c r="H732" s="800"/>
      <c r="I732" s="800"/>
      <c r="J732" s="190"/>
      <c r="K732" s="190"/>
      <c r="L732" s="190"/>
      <c r="M732" s="800"/>
      <c r="N732" s="800"/>
      <c r="O732" s="190"/>
      <c r="P732" s="190"/>
      <c r="Q732" s="190"/>
      <c r="BA732" s="362"/>
      <c r="BB732" s="439"/>
      <c r="BC732" s="362"/>
      <c r="BD732" s="362"/>
      <c r="BE732" s="362"/>
      <c r="BF732" s="362"/>
      <c r="BG732" s="362"/>
      <c r="BH732" s="362"/>
      <c r="BI732" s="362"/>
      <c r="BJ732" s="362"/>
      <c r="BK732" s="362"/>
      <c r="BL732" s="362"/>
      <c r="BM732" s="362"/>
      <c r="BN732" s="362"/>
      <c r="BO732" s="362"/>
      <c r="BP732" s="362"/>
      <c r="BQ732" s="362"/>
      <c r="BR732" s="362"/>
      <c r="BS732" s="362"/>
      <c r="BT732" s="362"/>
      <c r="BU732" s="362"/>
      <c r="BV732" s="362"/>
      <c r="BW732" s="362"/>
      <c r="BX732" s="362"/>
      <c r="BY732" s="362"/>
      <c r="BZ732" s="362"/>
      <c r="CA732" s="362"/>
      <c r="CB732" s="362"/>
      <c r="CC732" s="362"/>
      <c r="CD732" s="362"/>
      <c r="CE732" s="362"/>
      <c r="CF732" s="362"/>
      <c r="CG732" s="362"/>
      <c r="CH732" s="362"/>
      <c r="CI732" s="362"/>
      <c r="CJ732" s="362"/>
      <c r="CK732" s="362"/>
      <c r="CL732" s="362"/>
      <c r="CM732" s="362"/>
      <c r="CN732" s="362"/>
      <c r="CO732" s="362"/>
      <c r="CP732" s="362"/>
      <c r="CQ732" s="362"/>
      <c r="CR732" s="362"/>
      <c r="CS732" s="362"/>
      <c r="CT732" s="362"/>
      <c r="CU732" s="362"/>
      <c r="CV732" s="362"/>
      <c r="CW732" s="362"/>
      <c r="CX732" s="362"/>
      <c r="CY732" s="362"/>
      <c r="CZ732" s="362"/>
    </row>
    <row r="733" ht="25.15" customHeight="true" x14ac:dyDescent="0.2">
      <c r="C733" s="800"/>
      <c r="D733" s="800"/>
      <c r="E733" s="190"/>
      <c r="F733" s="190"/>
      <c r="G733" s="190"/>
      <c r="H733" s="800"/>
      <c r="I733" s="800"/>
      <c r="J733" s="190"/>
      <c r="K733" s="190"/>
      <c r="L733" s="190"/>
      <c r="M733" s="800"/>
      <c r="N733" s="800"/>
      <c r="O733" s="190"/>
      <c r="P733" s="190"/>
      <c r="Q733" s="190"/>
      <c r="BA733" s="362"/>
      <c r="BB733" s="439"/>
      <c r="BC733" s="362"/>
      <c r="BD733" s="362"/>
      <c r="BE733" s="362"/>
      <c r="BF733" s="362"/>
      <c r="BG733" s="362"/>
      <c r="BH733" s="362"/>
      <c r="BI733" s="362"/>
      <c r="BJ733" s="362"/>
      <c r="BK733" s="362"/>
      <c r="BL733" s="362"/>
      <c r="BM733" s="362"/>
      <c r="BN733" s="362"/>
      <c r="BO733" s="362"/>
      <c r="BP733" s="362"/>
      <c r="BQ733" s="362"/>
      <c r="BR733" s="362"/>
      <c r="BS733" s="362"/>
      <c r="BT733" s="362"/>
      <c r="BU733" s="362"/>
      <c r="BV733" s="362"/>
      <c r="BW733" s="362"/>
      <c r="BX733" s="362"/>
      <c r="BY733" s="362"/>
      <c r="BZ733" s="362"/>
      <c r="CA733" s="362"/>
      <c r="CB733" s="362"/>
      <c r="CC733" s="362"/>
      <c r="CD733" s="362"/>
      <c r="CE733" s="362"/>
      <c r="CF733" s="362"/>
      <c r="CG733" s="362"/>
      <c r="CH733" s="362"/>
      <c r="CI733" s="362"/>
      <c r="CJ733" s="362"/>
      <c r="CK733" s="362"/>
      <c r="CL733" s="362"/>
      <c r="CM733" s="362"/>
      <c r="CN733" s="362"/>
      <c r="CO733" s="362"/>
      <c r="CP733" s="362"/>
      <c r="CQ733" s="362"/>
      <c r="CR733" s="362"/>
      <c r="CS733" s="362"/>
      <c r="CT733" s="362"/>
      <c r="CU733" s="362"/>
      <c r="CV733" s="362"/>
      <c r="CW733" s="362"/>
      <c r="CX733" s="362"/>
      <c r="CY733" s="362"/>
      <c r="CZ733" s="362"/>
    </row>
    <row r="734" ht="25.15" customHeight="true" x14ac:dyDescent="0.2">
      <c r="C734" s="800"/>
      <c r="D734" s="800"/>
      <c r="E734" s="190"/>
      <c r="F734" s="190"/>
      <c r="G734" s="190"/>
      <c r="H734" s="800"/>
      <c r="I734" s="800"/>
      <c r="J734" s="190"/>
      <c r="K734" s="190"/>
      <c r="L734" s="190"/>
      <c r="M734" s="800"/>
      <c r="N734" s="800"/>
      <c r="O734" s="190"/>
      <c r="P734" s="190"/>
      <c r="Q734" s="190"/>
      <c r="BA734" s="362"/>
      <c r="BB734" s="439"/>
      <c r="BC734" s="362"/>
      <c r="BD734" s="362"/>
      <c r="BE734" s="362"/>
      <c r="BF734" s="362"/>
      <c r="BG734" s="362"/>
      <c r="BH734" s="362"/>
      <c r="BI734" s="362"/>
      <c r="BJ734" s="362"/>
      <c r="BK734" s="362"/>
      <c r="BL734" s="362"/>
      <c r="BM734" s="362"/>
      <c r="BN734" s="362"/>
      <c r="BO734" s="362"/>
      <c r="BP734" s="362"/>
      <c r="BQ734" s="362"/>
      <c r="BR734" s="362"/>
      <c r="BS734" s="362"/>
      <c r="BT734" s="362"/>
      <c r="BU734" s="362"/>
      <c r="BV734" s="362"/>
      <c r="BW734" s="362"/>
      <c r="BX734" s="362"/>
      <c r="BY734" s="362"/>
      <c r="BZ734" s="362"/>
      <c r="CA734" s="362"/>
      <c r="CB734" s="362"/>
      <c r="CC734" s="362"/>
      <c r="CD734" s="362"/>
      <c r="CE734" s="362"/>
      <c r="CF734" s="362"/>
      <c r="CG734" s="362"/>
      <c r="CH734" s="362"/>
      <c r="CI734" s="362"/>
      <c r="CJ734" s="362"/>
      <c r="CK734" s="362"/>
      <c r="CL734" s="362"/>
      <c r="CM734" s="362"/>
      <c r="CN734" s="362"/>
      <c r="CO734" s="362"/>
      <c r="CP734" s="362"/>
      <c r="CQ734" s="362"/>
      <c r="CR734" s="362"/>
      <c r="CS734" s="362"/>
      <c r="CT734" s="362"/>
      <c r="CU734" s="362"/>
      <c r="CV734" s="362"/>
      <c r="CW734" s="362"/>
      <c r="CX734" s="362"/>
      <c r="CY734" s="362"/>
      <c r="CZ734" s="362"/>
    </row>
    <row r="735" ht="25.15" customHeight="true" x14ac:dyDescent="0.2">
      <c r="C735" s="800"/>
      <c r="D735" s="800"/>
      <c r="E735" s="190"/>
      <c r="F735" s="190"/>
      <c r="G735" s="190"/>
      <c r="H735" s="800"/>
      <c r="I735" s="800"/>
      <c r="J735" s="190"/>
      <c r="K735" s="190"/>
      <c r="L735" s="190"/>
      <c r="M735" s="800"/>
      <c r="N735" s="800"/>
      <c r="O735" s="190"/>
      <c r="P735" s="190"/>
      <c r="Q735" s="190"/>
      <c r="BA735" s="362"/>
      <c r="BB735" s="439"/>
      <c r="BC735" s="362"/>
      <c r="BD735" s="362"/>
      <c r="BE735" s="362"/>
      <c r="BF735" s="362"/>
      <c r="BG735" s="362"/>
      <c r="BH735" s="362"/>
      <c r="BI735" s="362"/>
      <c r="BJ735" s="362"/>
      <c r="BK735" s="362"/>
      <c r="BL735" s="362"/>
      <c r="BM735" s="362"/>
      <c r="BN735" s="362"/>
      <c r="BO735" s="362"/>
      <c r="BP735" s="362"/>
      <c r="BQ735" s="362"/>
      <c r="BR735" s="362"/>
      <c r="BS735" s="362"/>
      <c r="BT735" s="362"/>
      <c r="BU735" s="362"/>
      <c r="BV735" s="362"/>
      <c r="BW735" s="362"/>
      <c r="BX735" s="362"/>
      <c r="BY735" s="362"/>
      <c r="BZ735" s="362"/>
      <c r="CA735" s="362"/>
      <c r="CB735" s="362"/>
      <c r="CC735" s="362"/>
      <c r="CD735" s="362"/>
      <c r="CE735" s="362"/>
      <c r="CF735" s="362"/>
      <c r="CG735" s="362"/>
      <c r="CH735" s="362"/>
      <c r="CI735" s="362"/>
      <c r="CJ735" s="362"/>
      <c r="CK735" s="362"/>
      <c r="CL735" s="362"/>
      <c r="CM735" s="362"/>
      <c r="CN735" s="362"/>
      <c r="CO735" s="362"/>
      <c r="CP735" s="362"/>
      <c r="CQ735" s="362"/>
      <c r="CR735" s="362"/>
      <c r="CS735" s="362"/>
      <c r="CT735" s="362"/>
      <c r="CU735" s="362"/>
      <c r="CV735" s="362"/>
      <c r="CW735" s="362"/>
      <c r="CX735" s="362"/>
      <c r="CY735" s="362"/>
      <c r="CZ735" s="362"/>
    </row>
    <row r="736" ht="25.15" customHeight="true" x14ac:dyDescent="0.2">
      <c r="C736" s="800"/>
      <c r="D736" s="800"/>
      <c r="E736" s="190"/>
      <c r="F736" s="190"/>
      <c r="G736" s="190"/>
      <c r="H736" s="800"/>
      <c r="I736" s="800"/>
      <c r="J736" s="190"/>
      <c r="K736" s="190"/>
      <c r="L736" s="190"/>
      <c r="M736" s="800"/>
      <c r="N736" s="800"/>
      <c r="O736" s="190"/>
      <c r="P736" s="190"/>
      <c r="Q736" s="190"/>
      <c r="BA736" s="362"/>
      <c r="BB736" s="439"/>
      <c r="BC736" s="362"/>
      <c r="BD736" s="362"/>
      <c r="BE736" s="362"/>
      <c r="BF736" s="362"/>
      <c r="BG736" s="362"/>
      <c r="BH736" s="362"/>
      <c r="BI736" s="362"/>
      <c r="BJ736" s="362"/>
      <c r="BK736" s="362"/>
      <c r="BL736" s="362"/>
      <c r="BM736" s="362"/>
      <c r="BN736" s="362"/>
      <c r="BO736" s="362"/>
      <c r="BP736" s="362"/>
      <c r="BQ736" s="362"/>
      <c r="BR736" s="362"/>
      <c r="BS736" s="362"/>
      <c r="BT736" s="362"/>
      <c r="BU736" s="362"/>
      <c r="BV736" s="362"/>
      <c r="BW736" s="362"/>
      <c r="BX736" s="362"/>
      <c r="BY736" s="362"/>
      <c r="BZ736" s="362"/>
      <c r="CA736" s="362"/>
      <c r="CB736" s="362"/>
      <c r="CC736" s="362"/>
      <c r="CD736" s="362"/>
      <c r="CE736" s="362"/>
      <c r="CF736" s="362"/>
      <c r="CG736" s="362"/>
      <c r="CH736" s="362"/>
      <c r="CI736" s="362"/>
      <c r="CJ736" s="362"/>
      <c r="CK736" s="362"/>
      <c r="CL736" s="362"/>
      <c r="CM736" s="362"/>
      <c r="CN736" s="362"/>
      <c r="CO736" s="362"/>
      <c r="CP736" s="362"/>
      <c r="CQ736" s="362"/>
      <c r="CR736" s="362"/>
      <c r="CS736" s="362"/>
      <c r="CT736" s="362"/>
      <c r="CU736" s="362"/>
      <c r="CV736" s="362"/>
      <c r="CW736" s="362"/>
      <c r="CX736" s="362"/>
      <c r="CY736" s="362"/>
      <c r="CZ736" s="362"/>
    </row>
    <row r="737" ht="25.15" customHeight="true" x14ac:dyDescent="0.2">
      <c r="C737" s="800"/>
      <c r="D737" s="800"/>
      <c r="E737" s="190"/>
      <c r="F737" s="190"/>
      <c r="G737" s="190"/>
      <c r="H737" s="800"/>
      <c r="I737" s="800"/>
      <c r="J737" s="190"/>
      <c r="K737" s="190"/>
      <c r="L737" s="190"/>
      <c r="M737" s="800"/>
      <c r="N737" s="800"/>
      <c r="O737" s="190"/>
      <c r="P737" s="190"/>
      <c r="Q737" s="190"/>
      <c r="BA737" s="362"/>
      <c r="BB737" s="439"/>
      <c r="BC737" s="362"/>
      <c r="BD737" s="362"/>
      <c r="BE737" s="362"/>
      <c r="BF737" s="362"/>
      <c r="BG737" s="362"/>
      <c r="BH737" s="362"/>
      <c r="BI737" s="362"/>
      <c r="BJ737" s="362"/>
      <c r="BK737" s="362"/>
      <c r="BL737" s="362"/>
      <c r="BM737" s="362"/>
      <c r="BN737" s="362"/>
      <c r="BO737" s="362"/>
      <c r="BP737" s="362"/>
      <c r="BQ737" s="362"/>
      <c r="BR737" s="362"/>
      <c r="BS737" s="362"/>
      <c r="BT737" s="362"/>
      <c r="BU737" s="362"/>
      <c r="BV737" s="362"/>
      <c r="BW737" s="362"/>
      <c r="BX737" s="362"/>
      <c r="BY737" s="362"/>
      <c r="BZ737" s="362"/>
      <c r="CA737" s="362"/>
      <c r="CB737" s="362"/>
      <c r="CC737" s="362"/>
      <c r="CD737" s="362"/>
      <c r="CE737" s="362"/>
      <c r="CF737" s="362"/>
      <c r="CG737" s="362"/>
      <c r="CH737" s="362"/>
      <c r="CI737" s="362"/>
      <c r="CJ737" s="362"/>
      <c r="CK737" s="362"/>
      <c r="CL737" s="362"/>
      <c r="CM737" s="362"/>
      <c r="CN737" s="362"/>
      <c r="CO737" s="362"/>
      <c r="CP737" s="362"/>
      <c r="CQ737" s="362"/>
      <c r="CR737" s="362"/>
      <c r="CS737" s="362"/>
      <c r="CT737" s="362"/>
      <c r="CU737" s="362"/>
      <c r="CV737" s="362"/>
      <c r="CW737" s="362"/>
      <c r="CX737" s="362"/>
      <c r="CY737" s="362"/>
      <c r="CZ737" s="362"/>
    </row>
    <row r="738" ht="25.15" customHeight="true" x14ac:dyDescent="0.2">
      <c r="C738" s="800"/>
      <c r="D738" s="800"/>
      <c r="E738" s="190"/>
      <c r="F738" s="190"/>
      <c r="G738" s="190"/>
      <c r="H738" s="800"/>
      <c r="I738" s="800"/>
      <c r="J738" s="190"/>
      <c r="K738" s="190"/>
      <c r="L738" s="190"/>
      <c r="M738" s="800"/>
      <c r="N738" s="800"/>
      <c r="O738" s="190"/>
      <c r="P738" s="190"/>
      <c r="Q738" s="190"/>
      <c r="BA738" s="362"/>
      <c r="BB738" s="439"/>
      <c r="BC738" s="362"/>
      <c r="BD738" s="362"/>
      <c r="BE738" s="362"/>
      <c r="BF738" s="362"/>
      <c r="BG738" s="362"/>
      <c r="BH738" s="362"/>
      <c r="BI738" s="362"/>
      <c r="BJ738" s="362"/>
      <c r="BK738" s="362"/>
      <c r="BL738" s="362"/>
      <c r="BM738" s="362"/>
      <c r="BN738" s="362"/>
      <c r="BO738" s="362"/>
      <c r="BP738" s="362"/>
      <c r="BQ738" s="362"/>
      <c r="BR738" s="362"/>
      <c r="BS738" s="362"/>
      <c r="BT738" s="362"/>
      <c r="BU738" s="362"/>
      <c r="BV738" s="362"/>
      <c r="BW738" s="362"/>
      <c r="BX738" s="362"/>
      <c r="BY738" s="362"/>
      <c r="BZ738" s="362"/>
      <c r="CA738" s="362"/>
      <c r="CB738" s="362"/>
      <c r="CC738" s="362"/>
      <c r="CD738" s="362"/>
      <c r="CE738" s="362"/>
      <c r="CF738" s="362"/>
      <c r="CG738" s="362"/>
      <c r="CH738" s="362"/>
      <c r="CI738" s="362"/>
      <c r="CJ738" s="362"/>
      <c r="CK738" s="362"/>
      <c r="CL738" s="362"/>
      <c r="CM738" s="362"/>
      <c r="CN738" s="362"/>
      <c r="CO738" s="362"/>
      <c r="CP738" s="362"/>
      <c r="CQ738" s="362"/>
      <c r="CR738" s="362"/>
      <c r="CS738" s="362"/>
      <c r="CT738" s="362"/>
      <c r="CU738" s="362"/>
      <c r="CV738" s="362"/>
      <c r="CW738" s="362"/>
      <c r="CX738" s="362"/>
      <c r="CY738" s="362"/>
      <c r="CZ738" s="362"/>
    </row>
    <row r="739" ht="25.15" customHeight="true" x14ac:dyDescent="0.2">
      <c r="C739" s="800"/>
      <c r="D739" s="800"/>
      <c r="E739" s="190"/>
      <c r="F739" s="190"/>
      <c r="G739" s="190"/>
      <c r="H739" s="800"/>
      <c r="I739" s="800"/>
      <c r="J739" s="190"/>
      <c r="K739" s="190"/>
      <c r="L739" s="190"/>
      <c r="M739" s="800"/>
      <c r="N739" s="800"/>
      <c r="O739" s="190"/>
      <c r="P739" s="190"/>
      <c r="Q739" s="190"/>
      <c r="BA739" s="362"/>
      <c r="BB739" s="439"/>
      <c r="BC739" s="362"/>
      <c r="BD739" s="362"/>
      <c r="BE739" s="362"/>
      <c r="BF739" s="362"/>
      <c r="BG739" s="362"/>
      <c r="BH739" s="362"/>
      <c r="BI739" s="362"/>
      <c r="BJ739" s="362"/>
      <c r="BK739" s="362"/>
      <c r="BL739" s="362"/>
      <c r="BM739" s="362"/>
      <c r="BN739" s="362"/>
      <c r="BO739" s="362"/>
      <c r="BP739" s="362"/>
      <c r="BQ739" s="362"/>
      <c r="BR739" s="362"/>
      <c r="BS739" s="362"/>
      <c r="BT739" s="362"/>
      <c r="BU739" s="362"/>
      <c r="BV739" s="362"/>
      <c r="BW739" s="362"/>
      <c r="BX739" s="362"/>
      <c r="BY739" s="362"/>
      <c r="BZ739" s="362"/>
      <c r="CA739" s="362"/>
      <c r="CB739" s="362"/>
      <c r="CC739" s="362"/>
      <c r="CD739" s="362"/>
      <c r="CE739" s="362"/>
      <c r="CF739" s="362"/>
      <c r="CG739" s="362"/>
      <c r="CH739" s="362"/>
      <c r="CI739" s="362"/>
      <c r="CJ739" s="362"/>
      <c r="CK739" s="362"/>
      <c r="CL739" s="362"/>
      <c r="CM739" s="362"/>
      <c r="CN739" s="362"/>
      <c r="CO739" s="362"/>
      <c r="CP739" s="362"/>
      <c r="CQ739" s="362"/>
      <c r="CR739" s="362"/>
      <c r="CS739" s="362"/>
      <c r="CT739" s="362"/>
      <c r="CU739" s="362"/>
      <c r="CV739" s="362"/>
      <c r="CW739" s="362"/>
      <c r="CX739" s="362"/>
      <c r="CY739" s="362"/>
      <c r="CZ739" s="362"/>
    </row>
    <row r="740" ht="25.15" customHeight="true" x14ac:dyDescent="0.2">
      <c r="C740" s="800"/>
      <c r="D740" s="800"/>
      <c r="E740" s="190"/>
      <c r="F740" s="190"/>
      <c r="G740" s="190"/>
      <c r="H740" s="800"/>
      <c r="I740" s="800"/>
      <c r="J740" s="190"/>
      <c r="K740" s="190"/>
      <c r="L740" s="190"/>
      <c r="M740" s="800"/>
      <c r="N740" s="800"/>
      <c r="O740" s="190"/>
      <c r="P740" s="190"/>
      <c r="Q740" s="190"/>
      <c r="BA740" s="362"/>
      <c r="BB740" s="439"/>
      <c r="BC740" s="362"/>
      <c r="BD740" s="362"/>
      <c r="BE740" s="362"/>
      <c r="BF740" s="362"/>
      <c r="BG740" s="362"/>
      <c r="BH740" s="362"/>
      <c r="BI740" s="362"/>
      <c r="BJ740" s="362"/>
      <c r="BK740" s="362"/>
      <c r="BL740" s="362"/>
      <c r="BM740" s="362"/>
      <c r="BN740" s="362"/>
      <c r="BO740" s="362"/>
      <c r="BP740" s="362"/>
      <c r="BQ740" s="362"/>
      <c r="BR740" s="362"/>
      <c r="BS740" s="362"/>
      <c r="BT740" s="362"/>
      <c r="BU740" s="362"/>
      <c r="BV740" s="362"/>
      <c r="BW740" s="362"/>
      <c r="BX740" s="362"/>
      <c r="BY740" s="362"/>
      <c r="BZ740" s="362"/>
      <c r="CA740" s="362"/>
      <c r="CB740" s="362"/>
      <c r="CC740" s="362"/>
      <c r="CD740" s="362"/>
      <c r="CE740" s="362"/>
      <c r="CF740" s="362"/>
      <c r="CG740" s="362"/>
      <c r="CH740" s="362"/>
      <c r="CI740" s="362"/>
      <c r="CJ740" s="362"/>
      <c r="CK740" s="362"/>
      <c r="CL740" s="362"/>
      <c r="CM740" s="362"/>
      <c r="CN740" s="362"/>
      <c r="CO740" s="362"/>
      <c r="CP740" s="362"/>
      <c r="CQ740" s="362"/>
      <c r="CR740" s="362"/>
      <c r="CS740" s="362"/>
      <c r="CT740" s="362"/>
      <c r="CU740" s="362"/>
      <c r="CV740" s="362"/>
      <c r="CW740" s="362"/>
      <c r="CX740" s="362"/>
      <c r="CY740" s="362"/>
      <c r="CZ740" s="362"/>
    </row>
    <row r="741" ht="25.15" customHeight="true" x14ac:dyDescent="0.2">
      <c r="C741" s="800"/>
      <c r="D741" s="800"/>
      <c r="E741" s="190"/>
      <c r="F741" s="190"/>
      <c r="G741" s="190"/>
      <c r="H741" s="800"/>
      <c r="I741" s="800"/>
      <c r="J741" s="190"/>
      <c r="K741" s="190"/>
      <c r="L741" s="190"/>
      <c r="M741" s="800"/>
      <c r="N741" s="800"/>
      <c r="O741" s="190"/>
      <c r="P741" s="190"/>
      <c r="Q741" s="190"/>
      <c r="BA741" s="362"/>
      <c r="BB741" s="439"/>
      <c r="BC741" s="362"/>
      <c r="BD741" s="362"/>
      <c r="BE741" s="362"/>
      <c r="BF741" s="362"/>
      <c r="BG741" s="362"/>
      <c r="BH741" s="362"/>
      <c r="BI741" s="362"/>
      <c r="BJ741" s="362"/>
      <c r="BK741" s="362"/>
      <c r="BL741" s="362"/>
      <c r="BM741" s="362"/>
      <c r="BN741" s="362"/>
      <c r="BO741" s="362"/>
      <c r="BP741" s="362"/>
      <c r="BQ741" s="362"/>
      <c r="BR741" s="362"/>
      <c r="BS741" s="362"/>
      <c r="BT741" s="362"/>
      <c r="BU741" s="362"/>
      <c r="BV741" s="362"/>
      <c r="BW741" s="362"/>
      <c r="BX741" s="362"/>
      <c r="BY741" s="362"/>
      <c r="BZ741" s="362"/>
      <c r="CA741" s="362"/>
      <c r="CB741" s="362"/>
      <c r="CC741" s="362"/>
      <c r="CD741" s="362"/>
      <c r="CE741" s="362"/>
      <c r="CF741" s="362"/>
      <c r="CG741" s="362"/>
      <c r="CH741" s="362"/>
      <c r="CI741" s="362"/>
      <c r="CJ741" s="362"/>
      <c r="CK741" s="362"/>
      <c r="CL741" s="362"/>
      <c r="CM741" s="362"/>
      <c r="CN741" s="362"/>
      <c r="CO741" s="362"/>
      <c r="CP741" s="362"/>
      <c r="CQ741" s="362"/>
      <c r="CR741" s="362"/>
      <c r="CS741" s="362"/>
      <c r="CT741" s="362"/>
      <c r="CU741" s="362"/>
      <c r="CV741" s="362"/>
      <c r="CW741" s="362"/>
      <c r="CX741" s="362"/>
      <c r="CY741" s="362"/>
      <c r="CZ741" s="362"/>
    </row>
    <row r="742" ht="25.15" customHeight="true" x14ac:dyDescent="0.2">
      <c r="C742" s="800"/>
      <c r="D742" s="800"/>
      <c r="E742" s="190"/>
      <c r="F742" s="190"/>
      <c r="G742" s="190"/>
      <c r="H742" s="800"/>
      <c r="I742" s="800"/>
      <c r="J742" s="190"/>
      <c r="K742" s="190"/>
      <c r="L742" s="190"/>
      <c r="M742" s="800"/>
      <c r="N742" s="800"/>
      <c r="O742" s="190"/>
      <c r="P742" s="190"/>
      <c r="Q742" s="190"/>
      <c r="BA742" s="362"/>
      <c r="BB742" s="439"/>
      <c r="BC742" s="362"/>
      <c r="BD742" s="362"/>
      <c r="BE742" s="362"/>
      <c r="BF742" s="362"/>
      <c r="BG742" s="362"/>
      <c r="BH742" s="362"/>
      <c r="BI742" s="362"/>
      <c r="BJ742" s="362"/>
      <c r="BK742" s="362"/>
      <c r="BL742" s="362"/>
      <c r="BM742" s="362"/>
      <c r="BN742" s="362"/>
      <c r="BO742" s="362"/>
      <c r="BP742" s="362"/>
      <c r="BQ742" s="362"/>
      <c r="BR742" s="362"/>
      <c r="BS742" s="362"/>
      <c r="BT742" s="362"/>
      <c r="BU742" s="362"/>
      <c r="BV742" s="362"/>
      <c r="BW742" s="362"/>
      <c r="BX742" s="362"/>
      <c r="BY742" s="362"/>
      <c r="BZ742" s="362"/>
      <c r="CA742" s="362"/>
      <c r="CB742" s="362"/>
      <c r="CC742" s="362"/>
      <c r="CD742" s="362"/>
      <c r="CE742" s="362"/>
      <c r="CF742" s="362"/>
      <c r="CG742" s="362"/>
      <c r="CH742" s="362"/>
      <c r="CI742" s="362"/>
      <c r="CJ742" s="362"/>
      <c r="CK742" s="362"/>
      <c r="CL742" s="362"/>
      <c r="CM742" s="362"/>
      <c r="CN742" s="362"/>
      <c r="CO742" s="362"/>
      <c r="CP742" s="362"/>
      <c r="CQ742" s="362"/>
      <c r="CR742" s="362"/>
      <c r="CS742" s="362"/>
      <c r="CT742" s="362"/>
      <c r="CU742" s="362"/>
      <c r="CV742" s="362"/>
      <c r="CW742" s="362"/>
      <c r="CX742" s="362"/>
      <c r="CY742" s="362"/>
      <c r="CZ742" s="362"/>
    </row>
    <row r="743" ht="25.15" customHeight="true" x14ac:dyDescent="0.2">
      <c r="C743" s="800"/>
      <c r="D743" s="800"/>
      <c r="E743" s="190"/>
      <c r="F743" s="190"/>
      <c r="G743" s="190"/>
      <c r="H743" s="800"/>
      <c r="I743" s="800"/>
      <c r="J743" s="190"/>
      <c r="K743" s="190"/>
      <c r="L743" s="190"/>
      <c r="M743" s="800"/>
      <c r="N743" s="800"/>
      <c r="O743" s="190"/>
      <c r="P743" s="190"/>
      <c r="Q743" s="190"/>
      <c r="BA743" s="362"/>
      <c r="BB743" s="439"/>
      <c r="BC743" s="362"/>
      <c r="BD743" s="362"/>
      <c r="BE743" s="362"/>
      <c r="BF743" s="362"/>
      <c r="BG743" s="362"/>
      <c r="BH743" s="362"/>
      <c r="BI743" s="362"/>
      <c r="BJ743" s="362"/>
      <c r="BK743" s="362"/>
      <c r="BL743" s="362"/>
      <c r="BM743" s="362"/>
      <c r="BN743" s="362"/>
      <c r="BO743" s="362"/>
      <c r="BP743" s="362"/>
      <c r="BQ743" s="362"/>
      <c r="BR743" s="362"/>
      <c r="BS743" s="362"/>
      <c r="BT743" s="362"/>
      <c r="BU743" s="362"/>
      <c r="BV743" s="362"/>
      <c r="BW743" s="362"/>
      <c r="BX743" s="362"/>
      <c r="BY743" s="362"/>
      <c r="BZ743" s="362"/>
      <c r="CA743" s="362"/>
      <c r="CB743" s="362"/>
      <c r="CC743" s="362"/>
      <c r="CD743" s="362"/>
      <c r="CE743" s="362"/>
      <c r="CF743" s="362"/>
      <c r="CG743" s="362"/>
      <c r="CH743" s="362"/>
      <c r="CI743" s="362"/>
      <c r="CJ743" s="362"/>
      <c r="CK743" s="362"/>
      <c r="CL743" s="362"/>
      <c r="CM743" s="362"/>
      <c r="CN743" s="362"/>
      <c r="CO743" s="362"/>
      <c r="CP743" s="362"/>
      <c r="CQ743" s="362"/>
      <c r="CR743" s="362"/>
      <c r="CS743" s="362"/>
      <c r="CT743" s="362"/>
      <c r="CU743" s="362"/>
      <c r="CV743" s="362"/>
      <c r="CW743" s="362"/>
      <c r="CX743" s="362"/>
      <c r="CY743" s="362"/>
      <c r="CZ743" s="362"/>
    </row>
    <row r="744" ht="25.15" customHeight="true" x14ac:dyDescent="0.2">
      <c r="C744" s="800"/>
      <c r="D744" s="800"/>
      <c r="E744" s="190"/>
      <c r="F744" s="190"/>
      <c r="G744" s="190"/>
      <c r="H744" s="800"/>
      <c r="I744" s="800"/>
      <c r="J744" s="190"/>
      <c r="K744" s="190"/>
      <c r="L744" s="190"/>
      <c r="M744" s="800"/>
      <c r="N744" s="800"/>
      <c r="O744" s="190"/>
      <c r="P744" s="190"/>
      <c r="Q744" s="190"/>
      <c r="BA744" s="362"/>
      <c r="BB744" s="439"/>
      <c r="BC744" s="362"/>
      <c r="BD744" s="362"/>
      <c r="BE744" s="362"/>
      <c r="BF744" s="362"/>
      <c r="BG744" s="362"/>
      <c r="BH744" s="362"/>
      <c r="BI744" s="362"/>
      <c r="BJ744" s="362"/>
      <c r="BK744" s="362"/>
      <c r="BL744" s="362"/>
      <c r="BM744" s="362"/>
      <c r="BN744" s="362"/>
      <c r="BO744" s="362"/>
      <c r="BP744" s="362"/>
      <c r="BQ744" s="362"/>
      <c r="BR744" s="362"/>
      <c r="BS744" s="362"/>
      <c r="BT744" s="362"/>
      <c r="BU744" s="362"/>
      <c r="BV744" s="362"/>
      <c r="BW744" s="362"/>
      <c r="BX744" s="362"/>
      <c r="BY744" s="362"/>
      <c r="BZ744" s="362"/>
      <c r="CA744" s="362"/>
      <c r="CB744" s="362"/>
      <c r="CC744" s="362"/>
      <c r="CD744" s="362"/>
      <c r="CE744" s="362"/>
      <c r="CF744" s="362"/>
      <c r="CG744" s="362"/>
      <c r="CH744" s="362"/>
      <c r="CI744" s="362"/>
      <c r="CJ744" s="362"/>
      <c r="CK744" s="362"/>
      <c r="CL744" s="362"/>
      <c r="CM744" s="362"/>
      <c r="CN744" s="362"/>
      <c r="CO744" s="362"/>
      <c r="CP744" s="362"/>
      <c r="CQ744" s="362"/>
      <c r="CR744" s="362"/>
      <c r="CS744" s="362"/>
      <c r="CT744" s="362"/>
      <c r="CU744" s="362"/>
      <c r="CV744" s="362"/>
      <c r="CW744" s="362"/>
      <c r="CX744" s="362"/>
      <c r="CY744" s="362"/>
      <c r="CZ744" s="362"/>
    </row>
    <row r="745" ht="25.15" customHeight="true" x14ac:dyDescent="0.2">
      <c r="C745" s="800"/>
      <c r="D745" s="800"/>
      <c r="E745" s="190"/>
      <c r="F745" s="190"/>
      <c r="G745" s="190"/>
      <c r="H745" s="800"/>
      <c r="I745" s="800"/>
      <c r="J745" s="190"/>
      <c r="K745" s="190"/>
      <c r="L745" s="190"/>
      <c r="M745" s="800"/>
      <c r="N745" s="800"/>
      <c r="O745" s="190"/>
      <c r="P745" s="190"/>
      <c r="Q745" s="190"/>
      <c r="BA745" s="362"/>
      <c r="BB745" s="439"/>
      <c r="BC745" s="362"/>
      <c r="BD745" s="362"/>
      <c r="BE745" s="362"/>
      <c r="BF745" s="362"/>
      <c r="BG745" s="362"/>
      <c r="BH745" s="362"/>
      <c r="BI745" s="362"/>
      <c r="BJ745" s="362"/>
      <c r="BK745" s="362"/>
      <c r="BL745" s="362"/>
      <c r="BM745" s="362"/>
      <c r="BN745" s="362"/>
      <c r="BO745" s="362"/>
      <c r="BP745" s="362"/>
      <c r="BQ745" s="362"/>
      <c r="BR745" s="362"/>
      <c r="BS745" s="362"/>
      <c r="BT745" s="362"/>
      <c r="BU745" s="362"/>
      <c r="BV745" s="362"/>
      <c r="BW745" s="362"/>
      <c r="BX745" s="362"/>
      <c r="BY745" s="362"/>
      <c r="BZ745" s="362"/>
      <c r="CA745" s="362"/>
      <c r="CB745" s="362"/>
      <c r="CC745" s="362"/>
      <c r="CD745" s="362"/>
      <c r="CE745" s="362"/>
      <c r="CF745" s="362"/>
      <c r="CG745" s="362"/>
      <c r="CH745" s="362"/>
      <c r="CI745" s="362"/>
      <c r="CJ745" s="362"/>
      <c r="CK745" s="362"/>
      <c r="CL745" s="362"/>
      <c r="CM745" s="362"/>
      <c r="CN745" s="362"/>
      <c r="CO745" s="362"/>
      <c r="CP745" s="362"/>
      <c r="CQ745" s="362"/>
      <c r="CR745" s="362"/>
      <c r="CS745" s="362"/>
      <c r="CT745" s="362"/>
      <c r="CU745" s="362"/>
      <c r="CV745" s="362"/>
      <c r="CW745" s="362"/>
      <c r="CX745" s="362"/>
      <c r="CY745" s="362"/>
      <c r="CZ745" s="362"/>
    </row>
    <row r="746" ht="25.15" customHeight="true" x14ac:dyDescent="0.2">
      <c r="C746" s="800"/>
      <c r="D746" s="800"/>
      <c r="E746" s="190"/>
      <c r="F746" s="190"/>
      <c r="G746" s="190"/>
      <c r="H746" s="800"/>
      <c r="I746" s="800"/>
      <c r="J746" s="190"/>
      <c r="K746" s="190"/>
      <c r="L746" s="190"/>
      <c r="M746" s="800"/>
      <c r="N746" s="800"/>
      <c r="O746" s="190"/>
      <c r="P746" s="190"/>
      <c r="Q746" s="190"/>
      <c r="BA746" s="362"/>
      <c r="BB746" s="439"/>
      <c r="BC746" s="362"/>
      <c r="BD746" s="362"/>
      <c r="BE746" s="362"/>
      <c r="BF746" s="362"/>
      <c r="BG746" s="362"/>
      <c r="BH746" s="362"/>
      <c r="BI746" s="362"/>
      <c r="BJ746" s="362"/>
      <c r="BK746" s="362"/>
      <c r="BL746" s="362"/>
      <c r="BM746" s="362"/>
      <c r="BN746" s="362"/>
      <c r="BO746" s="362"/>
      <c r="BP746" s="362"/>
      <c r="BQ746" s="362"/>
      <c r="BR746" s="362"/>
      <c r="BS746" s="362"/>
      <c r="BT746" s="362"/>
      <c r="BU746" s="362"/>
      <c r="BV746" s="362"/>
      <c r="BW746" s="362"/>
      <c r="BX746" s="362"/>
      <c r="BY746" s="362"/>
      <c r="BZ746" s="362"/>
      <c r="CA746" s="362"/>
      <c r="CB746" s="362"/>
      <c r="CC746" s="362"/>
      <c r="CD746" s="362"/>
      <c r="CE746" s="362"/>
      <c r="CF746" s="362"/>
      <c r="CG746" s="362"/>
      <c r="CH746" s="362"/>
      <c r="CI746" s="362"/>
      <c r="CJ746" s="362"/>
      <c r="CK746" s="362"/>
      <c r="CL746" s="362"/>
      <c r="CM746" s="362"/>
      <c r="CN746" s="362"/>
      <c r="CO746" s="362"/>
      <c r="CP746" s="362"/>
      <c r="CQ746" s="362"/>
      <c r="CR746" s="362"/>
      <c r="CS746" s="362"/>
      <c r="CT746" s="362"/>
      <c r="CU746" s="362"/>
      <c r="CV746" s="362"/>
      <c r="CW746" s="362"/>
      <c r="CX746" s="362"/>
      <c r="CY746" s="362"/>
      <c r="CZ746" s="362"/>
    </row>
    <row r="747" ht="25.15" customHeight="true" x14ac:dyDescent="0.2">
      <c r="C747" s="800"/>
      <c r="D747" s="800"/>
      <c r="E747" s="190"/>
      <c r="F747" s="190"/>
      <c r="G747" s="190"/>
      <c r="H747" s="800"/>
      <c r="I747" s="800"/>
      <c r="J747" s="190"/>
      <c r="K747" s="190"/>
      <c r="L747" s="190"/>
      <c r="M747" s="800"/>
      <c r="N747" s="800"/>
      <c r="O747" s="190"/>
      <c r="P747" s="190"/>
      <c r="Q747" s="190"/>
      <c r="BA747" s="362"/>
      <c r="BB747" s="439"/>
      <c r="BC747" s="362"/>
      <c r="BD747" s="362"/>
      <c r="BE747" s="362"/>
      <c r="BF747" s="362"/>
      <c r="BG747" s="362"/>
      <c r="BH747" s="362"/>
      <c r="BI747" s="362"/>
      <c r="BJ747" s="362"/>
      <c r="BK747" s="362"/>
      <c r="BL747" s="362"/>
      <c r="BM747" s="362"/>
      <c r="BN747" s="362"/>
      <c r="BO747" s="362"/>
      <c r="BP747" s="362"/>
      <c r="BQ747" s="362"/>
      <c r="BR747" s="362"/>
      <c r="BS747" s="362"/>
      <c r="BT747" s="362"/>
      <c r="BU747" s="362"/>
      <c r="BV747" s="362"/>
      <c r="BW747" s="362"/>
      <c r="BX747" s="362"/>
      <c r="BY747" s="362"/>
      <c r="BZ747" s="362"/>
      <c r="CA747" s="362"/>
      <c r="CB747" s="362"/>
      <c r="CC747" s="362"/>
      <c r="CD747" s="362"/>
      <c r="CE747" s="362"/>
      <c r="CF747" s="362"/>
      <c r="CG747" s="362"/>
      <c r="CH747" s="362"/>
      <c r="CI747" s="362"/>
      <c r="CJ747" s="362"/>
      <c r="CK747" s="362"/>
      <c r="CL747" s="362"/>
      <c r="CM747" s="362"/>
      <c r="CN747" s="362"/>
      <c r="CO747" s="362"/>
      <c r="CP747" s="362"/>
      <c r="CQ747" s="362"/>
      <c r="CR747" s="362"/>
      <c r="CS747" s="362"/>
      <c r="CT747" s="362"/>
      <c r="CU747" s="362"/>
      <c r="CV747" s="362"/>
      <c r="CW747" s="362"/>
      <c r="CX747" s="362"/>
      <c r="CY747" s="362"/>
      <c r="CZ747" s="362"/>
    </row>
    <row r="748" ht="25.15" customHeight="true" x14ac:dyDescent="0.2">
      <c r="C748" s="800"/>
      <c r="D748" s="800"/>
      <c r="E748" s="190"/>
      <c r="F748" s="190"/>
      <c r="G748" s="190"/>
      <c r="H748" s="800"/>
      <c r="I748" s="800"/>
      <c r="J748" s="190"/>
      <c r="K748" s="190"/>
      <c r="L748" s="190"/>
      <c r="M748" s="800"/>
      <c r="N748" s="800"/>
      <c r="O748" s="190"/>
      <c r="P748" s="190"/>
      <c r="Q748" s="190"/>
      <c r="BA748" s="362"/>
      <c r="BB748" s="439"/>
      <c r="BC748" s="362"/>
      <c r="BD748" s="362"/>
      <c r="BE748" s="362"/>
      <c r="BF748" s="362"/>
      <c r="BG748" s="362"/>
      <c r="BH748" s="362"/>
      <c r="BI748" s="362"/>
      <c r="BJ748" s="362"/>
      <c r="BK748" s="362"/>
      <c r="BL748" s="362"/>
      <c r="BM748" s="362"/>
      <c r="BN748" s="362"/>
      <c r="BO748" s="362"/>
      <c r="BP748" s="362"/>
      <c r="BQ748" s="362"/>
      <c r="BR748" s="362"/>
      <c r="BS748" s="362"/>
      <c r="BT748" s="362"/>
      <c r="BU748" s="362"/>
      <c r="BV748" s="362"/>
      <c r="BW748" s="362"/>
      <c r="BX748" s="362"/>
      <c r="BY748" s="362"/>
      <c r="BZ748" s="362"/>
      <c r="CA748" s="362"/>
      <c r="CB748" s="362"/>
      <c r="CC748" s="362"/>
      <c r="CD748" s="362"/>
      <c r="CE748" s="362"/>
      <c r="CF748" s="362"/>
      <c r="CG748" s="362"/>
      <c r="CH748" s="362"/>
      <c r="CI748" s="362"/>
      <c r="CJ748" s="362"/>
      <c r="CK748" s="362"/>
      <c r="CL748" s="362"/>
      <c r="CM748" s="362"/>
      <c r="CN748" s="362"/>
      <c r="CO748" s="362"/>
      <c r="CP748" s="362"/>
      <c r="CQ748" s="362"/>
      <c r="CR748" s="362"/>
      <c r="CS748" s="362"/>
      <c r="CT748" s="362"/>
      <c r="CU748" s="362"/>
      <c r="CV748" s="362"/>
      <c r="CW748" s="362"/>
      <c r="CX748" s="362"/>
      <c r="CY748" s="362"/>
      <c r="CZ748" s="362"/>
    </row>
    <row r="749" ht="25.15" customHeight="true" x14ac:dyDescent="0.2">
      <c r="C749" s="800"/>
      <c r="D749" s="800"/>
      <c r="E749" s="190"/>
      <c r="F749" s="190"/>
      <c r="G749" s="190"/>
      <c r="H749" s="800"/>
      <c r="I749" s="800"/>
      <c r="J749" s="190"/>
      <c r="K749" s="190"/>
      <c r="L749" s="190"/>
      <c r="M749" s="800"/>
      <c r="N749" s="800"/>
      <c r="O749" s="190"/>
      <c r="P749" s="190"/>
      <c r="Q749" s="190"/>
      <c r="BA749" s="362"/>
      <c r="BB749" s="439"/>
      <c r="BC749" s="362"/>
      <c r="BD749" s="362"/>
      <c r="BE749" s="362"/>
      <c r="BF749" s="362"/>
      <c r="BG749" s="362"/>
      <c r="BH749" s="362"/>
      <c r="BI749" s="362"/>
      <c r="BJ749" s="362"/>
      <c r="BK749" s="362"/>
      <c r="BL749" s="362"/>
      <c r="BM749" s="362"/>
      <c r="BN749" s="362"/>
      <c r="BO749" s="362"/>
      <c r="BP749" s="362"/>
      <c r="BQ749" s="362"/>
      <c r="BR749" s="362"/>
      <c r="BS749" s="362"/>
      <c r="BT749" s="362"/>
      <c r="BU749" s="362"/>
      <c r="BV749" s="362"/>
      <c r="BW749" s="362"/>
      <c r="BX749" s="362"/>
      <c r="BY749" s="362"/>
      <c r="BZ749" s="362"/>
      <c r="CA749" s="362"/>
      <c r="CB749" s="362"/>
      <c r="CC749" s="362"/>
      <c r="CD749" s="362"/>
      <c r="CE749" s="362"/>
      <c r="CF749" s="362"/>
      <c r="CG749" s="362"/>
      <c r="CH749" s="362"/>
      <c r="CI749" s="362"/>
      <c r="CJ749" s="362"/>
      <c r="CK749" s="362"/>
      <c r="CL749" s="362"/>
      <c r="CM749" s="362"/>
      <c r="CN749" s="362"/>
      <c r="CO749" s="362"/>
      <c r="CP749" s="362"/>
      <c r="CQ749" s="362"/>
      <c r="CR749" s="362"/>
      <c r="CS749" s="362"/>
      <c r="CT749" s="362"/>
      <c r="CU749" s="362"/>
      <c r="CV749" s="362"/>
      <c r="CW749" s="362"/>
      <c r="CX749" s="362"/>
      <c r="CY749" s="362"/>
      <c r="CZ749" s="362"/>
    </row>
    <row r="750" ht="25.15" customHeight="true" x14ac:dyDescent="0.2">
      <c r="C750" s="800"/>
      <c r="D750" s="800"/>
      <c r="E750" s="190"/>
      <c r="F750" s="190"/>
      <c r="G750" s="190"/>
      <c r="H750" s="800"/>
      <c r="I750" s="800"/>
      <c r="J750" s="190"/>
      <c r="K750" s="190"/>
      <c r="L750" s="190"/>
      <c r="M750" s="800"/>
      <c r="N750" s="800"/>
      <c r="O750" s="190"/>
      <c r="P750" s="190"/>
      <c r="Q750" s="190"/>
      <c r="BA750" s="362"/>
      <c r="BB750" s="439"/>
      <c r="BC750" s="362"/>
      <c r="BD750" s="362"/>
      <c r="BE750" s="362"/>
      <c r="BF750" s="362"/>
      <c r="BG750" s="362"/>
      <c r="BH750" s="362"/>
      <c r="BI750" s="362"/>
      <c r="BJ750" s="362"/>
      <c r="BK750" s="362"/>
      <c r="BL750" s="362"/>
      <c r="BM750" s="362"/>
      <c r="BN750" s="362"/>
      <c r="BO750" s="362"/>
      <c r="BP750" s="362"/>
      <c r="BQ750" s="362"/>
      <c r="BR750" s="362"/>
      <c r="BS750" s="362"/>
      <c r="BT750" s="362"/>
      <c r="BU750" s="362"/>
      <c r="BV750" s="362"/>
      <c r="BW750" s="362"/>
      <c r="BX750" s="362"/>
      <c r="BY750" s="362"/>
      <c r="BZ750" s="362"/>
      <c r="CA750" s="362"/>
      <c r="CB750" s="362"/>
      <c r="CC750" s="362"/>
      <c r="CD750" s="362"/>
      <c r="CE750" s="362"/>
      <c r="CF750" s="362"/>
      <c r="CG750" s="362"/>
      <c r="CH750" s="362"/>
      <c r="CI750" s="362"/>
      <c r="CJ750" s="362"/>
      <c r="CK750" s="362"/>
      <c r="CL750" s="362"/>
      <c r="CM750" s="362"/>
      <c r="CN750" s="362"/>
      <c r="CO750" s="362"/>
      <c r="CP750" s="362"/>
      <c r="CQ750" s="362"/>
      <c r="CR750" s="362"/>
      <c r="CS750" s="362"/>
      <c r="CT750" s="362"/>
      <c r="CU750" s="362"/>
      <c r="CV750" s="362"/>
      <c r="CW750" s="362"/>
      <c r="CX750" s="362"/>
      <c r="CY750" s="362"/>
      <c r="CZ750" s="362"/>
    </row>
    <row r="751" ht="25.15" customHeight="true" x14ac:dyDescent="0.2">
      <c r="C751" s="800"/>
      <c r="D751" s="800"/>
      <c r="E751" s="190"/>
      <c r="F751" s="190"/>
      <c r="G751" s="190"/>
      <c r="H751" s="800"/>
      <c r="I751" s="800"/>
      <c r="J751" s="190"/>
      <c r="K751" s="190"/>
      <c r="L751" s="190"/>
      <c r="M751" s="800"/>
      <c r="N751" s="800"/>
      <c r="O751" s="190"/>
      <c r="P751" s="190"/>
      <c r="Q751" s="190"/>
      <c r="BA751" s="362"/>
      <c r="BB751" s="439"/>
      <c r="BC751" s="362"/>
      <c r="BD751" s="362"/>
      <c r="BE751" s="362"/>
      <c r="BF751" s="362"/>
      <c r="BG751" s="362"/>
      <c r="BH751" s="362"/>
      <c r="BI751" s="362"/>
      <c r="BJ751" s="362"/>
      <c r="BK751" s="362"/>
      <c r="BL751" s="362"/>
      <c r="BM751" s="362"/>
      <c r="BN751" s="362"/>
      <c r="BO751" s="362"/>
      <c r="BP751" s="362"/>
      <c r="BQ751" s="362"/>
      <c r="BR751" s="362"/>
      <c r="BS751" s="362"/>
      <c r="BT751" s="362"/>
      <c r="BU751" s="362"/>
      <c r="BV751" s="362"/>
      <c r="BW751" s="362"/>
      <c r="BX751" s="362"/>
      <c r="BY751" s="362"/>
      <c r="BZ751" s="362"/>
      <c r="CA751" s="362"/>
      <c r="CB751" s="362"/>
      <c r="CC751" s="362"/>
      <c r="CD751" s="362"/>
      <c r="CE751" s="362"/>
      <c r="CF751" s="362"/>
      <c r="CG751" s="362"/>
      <c r="CH751" s="362"/>
      <c r="CI751" s="362"/>
      <c r="CJ751" s="362"/>
      <c r="CK751" s="362"/>
      <c r="CL751" s="362"/>
      <c r="CM751" s="362"/>
      <c r="CN751" s="362"/>
      <c r="CO751" s="362"/>
      <c r="CP751" s="362"/>
      <c r="CQ751" s="362"/>
      <c r="CR751" s="362"/>
      <c r="CS751" s="362"/>
      <c r="CT751" s="362"/>
      <c r="CU751" s="362"/>
      <c r="CV751" s="362"/>
      <c r="CW751" s="362"/>
      <c r="CX751" s="362"/>
      <c r="CY751" s="362"/>
      <c r="CZ751" s="362"/>
    </row>
    <row r="752" ht="25.15" customHeight="true" x14ac:dyDescent="0.2">
      <c r="C752" s="800"/>
      <c r="D752" s="800"/>
      <c r="E752" s="190"/>
      <c r="F752" s="190"/>
      <c r="G752" s="190"/>
      <c r="H752" s="800"/>
      <c r="I752" s="800"/>
      <c r="J752" s="190"/>
      <c r="K752" s="190"/>
      <c r="L752" s="190"/>
      <c r="M752" s="800"/>
      <c r="N752" s="800"/>
      <c r="O752" s="190"/>
      <c r="P752" s="190"/>
      <c r="Q752" s="190"/>
      <c r="BA752" s="362"/>
      <c r="BB752" s="439"/>
      <c r="BC752" s="362"/>
      <c r="BD752" s="362"/>
      <c r="BE752" s="362"/>
      <c r="BF752" s="362"/>
      <c r="BG752" s="362"/>
      <c r="BH752" s="362"/>
      <c r="BI752" s="362"/>
      <c r="BJ752" s="362"/>
      <c r="BK752" s="362"/>
      <c r="BL752" s="362"/>
      <c r="BM752" s="362"/>
      <c r="BN752" s="362"/>
      <c r="BO752" s="362"/>
      <c r="BP752" s="362"/>
      <c r="BQ752" s="362"/>
      <c r="BR752" s="362"/>
      <c r="BS752" s="362"/>
      <c r="BT752" s="362"/>
      <c r="BU752" s="362"/>
      <c r="BV752" s="362"/>
      <c r="BW752" s="362"/>
      <c r="BX752" s="362"/>
      <c r="BY752" s="362"/>
      <c r="BZ752" s="362"/>
      <c r="CA752" s="362"/>
      <c r="CB752" s="362"/>
      <c r="CC752" s="362"/>
      <c r="CD752" s="362"/>
      <c r="CE752" s="362"/>
      <c r="CF752" s="362"/>
      <c r="CG752" s="362"/>
      <c r="CH752" s="362"/>
      <c r="CI752" s="362"/>
      <c r="CJ752" s="362"/>
      <c r="CK752" s="362"/>
      <c r="CL752" s="362"/>
      <c r="CM752" s="362"/>
      <c r="CN752" s="362"/>
      <c r="CO752" s="362"/>
      <c r="CP752" s="362"/>
      <c r="CQ752" s="362"/>
      <c r="CR752" s="362"/>
      <c r="CS752" s="362"/>
      <c r="CT752" s="362"/>
      <c r="CU752" s="362"/>
      <c r="CV752" s="362"/>
      <c r="CW752" s="362"/>
      <c r="CX752" s="362"/>
      <c r="CY752" s="362"/>
      <c r="CZ752" s="362"/>
    </row>
    <row r="753" ht="25.15" customHeight="true" x14ac:dyDescent="0.2">
      <c r="C753" s="800"/>
      <c r="D753" s="800"/>
      <c r="E753" s="190"/>
      <c r="F753" s="190"/>
      <c r="G753" s="190"/>
      <c r="H753" s="800"/>
      <c r="I753" s="800"/>
      <c r="J753" s="190"/>
      <c r="K753" s="190"/>
      <c r="L753" s="190"/>
      <c r="M753" s="800"/>
      <c r="N753" s="800"/>
      <c r="O753" s="190"/>
      <c r="P753" s="190"/>
      <c r="Q753" s="190"/>
      <c r="BA753" s="362"/>
      <c r="BB753" s="439"/>
      <c r="BC753" s="362"/>
      <c r="BD753" s="362"/>
      <c r="BE753" s="362"/>
      <c r="BF753" s="362"/>
      <c r="BG753" s="362"/>
      <c r="BH753" s="362"/>
      <c r="BI753" s="362"/>
      <c r="BJ753" s="362"/>
      <c r="BK753" s="362"/>
      <c r="BL753" s="362"/>
      <c r="BM753" s="362"/>
      <c r="BN753" s="362"/>
      <c r="BO753" s="362"/>
      <c r="BP753" s="362"/>
      <c r="BQ753" s="362"/>
      <c r="BR753" s="362"/>
      <c r="BS753" s="362"/>
      <c r="BT753" s="362"/>
      <c r="BU753" s="362"/>
      <c r="BV753" s="362"/>
      <c r="BW753" s="362"/>
      <c r="BX753" s="362"/>
      <c r="BY753" s="362"/>
      <c r="BZ753" s="362"/>
      <c r="CA753" s="362"/>
      <c r="CB753" s="362"/>
      <c r="CC753" s="362"/>
      <c r="CD753" s="362"/>
      <c r="CE753" s="362"/>
      <c r="CF753" s="362"/>
      <c r="CG753" s="362"/>
      <c r="CH753" s="362"/>
      <c r="CI753" s="362"/>
      <c r="CJ753" s="362"/>
      <c r="CK753" s="362"/>
      <c r="CL753" s="362"/>
      <c r="CM753" s="362"/>
      <c r="CN753" s="362"/>
      <c r="CO753" s="362"/>
      <c r="CP753" s="362"/>
      <c r="CQ753" s="362"/>
      <c r="CR753" s="362"/>
      <c r="CS753" s="362"/>
      <c r="CT753" s="362"/>
      <c r="CU753" s="362"/>
      <c r="CV753" s="362"/>
      <c r="CW753" s="362"/>
      <c r="CX753" s="362"/>
      <c r="CY753" s="362"/>
      <c r="CZ753" s="362"/>
    </row>
    <row r="754" ht="25.15" customHeight="true" x14ac:dyDescent="0.2">
      <c r="C754" s="800"/>
      <c r="D754" s="800"/>
      <c r="E754" s="190"/>
      <c r="F754" s="190"/>
      <c r="G754" s="190"/>
      <c r="H754" s="800"/>
      <c r="I754" s="800"/>
      <c r="J754" s="190"/>
      <c r="K754" s="190"/>
      <c r="L754" s="190"/>
      <c r="M754" s="800"/>
      <c r="N754" s="800"/>
      <c r="O754" s="190"/>
      <c r="P754" s="190"/>
      <c r="Q754" s="190"/>
      <c r="BA754" s="362"/>
      <c r="BB754" s="439"/>
      <c r="BC754" s="362"/>
      <c r="BD754" s="362"/>
      <c r="BE754" s="362"/>
      <c r="BF754" s="362"/>
      <c r="BG754" s="362"/>
      <c r="BH754" s="362"/>
      <c r="BI754" s="362"/>
      <c r="BJ754" s="362"/>
      <c r="BK754" s="362"/>
      <c r="BL754" s="362"/>
      <c r="BM754" s="362"/>
      <c r="BN754" s="362"/>
      <c r="BO754" s="362"/>
      <c r="BP754" s="362"/>
      <c r="BQ754" s="362"/>
      <c r="BR754" s="362"/>
      <c r="BS754" s="362"/>
      <c r="BT754" s="362"/>
      <c r="BU754" s="362"/>
      <c r="BV754" s="362"/>
      <c r="BW754" s="362"/>
      <c r="BX754" s="362"/>
      <c r="BY754" s="362"/>
      <c r="BZ754" s="362"/>
      <c r="CA754" s="362"/>
      <c r="CB754" s="362"/>
      <c r="CC754" s="362"/>
      <c r="CD754" s="362"/>
      <c r="CE754" s="362"/>
      <c r="CF754" s="362"/>
      <c r="CG754" s="362"/>
      <c r="CH754" s="362"/>
      <c r="CI754" s="362"/>
      <c r="CJ754" s="362"/>
      <c r="CK754" s="362"/>
      <c r="CL754" s="362"/>
      <c r="CM754" s="362"/>
      <c r="CN754" s="362"/>
      <c r="CO754" s="362"/>
      <c r="CP754" s="362"/>
      <c r="CQ754" s="362"/>
      <c r="CR754" s="362"/>
      <c r="CS754" s="362"/>
      <c r="CT754" s="362"/>
      <c r="CU754" s="362"/>
      <c r="CV754" s="362"/>
      <c r="CW754" s="362"/>
      <c r="CX754" s="362"/>
      <c r="CY754" s="362"/>
      <c r="CZ754" s="362"/>
    </row>
    <row r="755" ht="25.15" customHeight="true" x14ac:dyDescent="0.2">
      <c r="C755" s="800"/>
      <c r="D755" s="800"/>
      <c r="E755" s="190"/>
      <c r="F755" s="190"/>
      <c r="G755" s="190"/>
      <c r="H755" s="800"/>
      <c r="I755" s="800"/>
      <c r="J755" s="190"/>
      <c r="K755" s="190"/>
      <c r="L755" s="190"/>
      <c r="M755" s="800"/>
      <c r="N755" s="800"/>
      <c r="O755" s="190"/>
      <c r="P755" s="190"/>
      <c r="Q755" s="190"/>
      <c r="BA755" s="362"/>
      <c r="BB755" s="439"/>
      <c r="BC755" s="362"/>
      <c r="BD755" s="362"/>
      <c r="BE755" s="362"/>
      <c r="BF755" s="362"/>
      <c r="BG755" s="362"/>
      <c r="BH755" s="362"/>
      <c r="BI755" s="362"/>
      <c r="BJ755" s="362"/>
      <c r="BK755" s="362"/>
      <c r="BL755" s="362"/>
      <c r="BM755" s="362"/>
      <c r="BN755" s="362"/>
      <c r="BO755" s="362"/>
      <c r="BP755" s="362"/>
      <c r="BQ755" s="362"/>
      <c r="BR755" s="362"/>
      <c r="BS755" s="362"/>
      <c r="BT755" s="362"/>
      <c r="BU755" s="362"/>
      <c r="BV755" s="362"/>
      <c r="BW755" s="362"/>
      <c r="BX755" s="362"/>
      <c r="BY755" s="362"/>
      <c r="BZ755" s="362"/>
      <c r="CA755" s="362"/>
      <c r="CB755" s="362"/>
      <c r="CC755" s="362"/>
      <c r="CD755" s="362"/>
      <c r="CE755" s="362"/>
      <c r="CF755" s="362"/>
      <c r="CG755" s="362"/>
      <c r="CH755" s="362"/>
      <c r="CI755" s="362"/>
      <c r="CJ755" s="362"/>
      <c r="CK755" s="362"/>
      <c r="CL755" s="362"/>
      <c r="CM755" s="362"/>
      <c r="CN755" s="362"/>
      <c r="CO755" s="362"/>
      <c r="CP755" s="362"/>
      <c r="CQ755" s="362"/>
      <c r="CR755" s="362"/>
      <c r="CS755" s="362"/>
      <c r="CT755" s="362"/>
      <c r="CU755" s="362"/>
      <c r="CV755" s="362"/>
      <c r="CW755" s="362"/>
      <c r="CX755" s="362"/>
      <c r="CY755" s="362"/>
      <c r="CZ755" s="362"/>
    </row>
    <row r="756" ht="25.15" customHeight="true" x14ac:dyDescent="0.2">
      <c r="C756" s="800"/>
      <c r="D756" s="800"/>
      <c r="E756" s="190"/>
      <c r="F756" s="190"/>
      <c r="G756" s="190"/>
      <c r="H756" s="800"/>
      <c r="I756" s="800"/>
      <c r="J756" s="190"/>
      <c r="K756" s="190"/>
      <c r="L756" s="190"/>
      <c r="M756" s="800"/>
      <c r="N756" s="800"/>
      <c r="O756" s="190"/>
      <c r="P756" s="190"/>
      <c r="Q756" s="190"/>
      <c r="BA756" s="362"/>
      <c r="BB756" s="439"/>
      <c r="BC756" s="362"/>
      <c r="BD756" s="362"/>
      <c r="BE756" s="362"/>
      <c r="BF756" s="362"/>
      <c r="BG756" s="362"/>
      <c r="BH756" s="362"/>
      <c r="BI756" s="362"/>
      <c r="BJ756" s="362"/>
      <c r="BK756" s="362"/>
      <c r="BL756" s="362"/>
      <c r="BM756" s="362"/>
      <c r="BN756" s="362"/>
      <c r="BO756" s="362"/>
      <c r="BP756" s="362"/>
      <c r="BQ756" s="362"/>
      <c r="BR756" s="362"/>
      <c r="BS756" s="362"/>
      <c r="BT756" s="362"/>
      <c r="BU756" s="362"/>
      <c r="BV756" s="362"/>
      <c r="BW756" s="362"/>
      <c r="BX756" s="362"/>
      <c r="BY756" s="362"/>
      <c r="BZ756" s="362"/>
      <c r="CA756" s="362"/>
      <c r="CB756" s="362"/>
      <c r="CC756" s="362"/>
      <c r="CD756" s="362"/>
      <c r="CE756" s="362"/>
      <c r="CF756" s="362"/>
      <c r="CG756" s="362"/>
      <c r="CH756" s="362"/>
      <c r="CI756" s="362"/>
      <c r="CJ756" s="362"/>
      <c r="CK756" s="362"/>
      <c r="CL756" s="362"/>
      <c r="CM756" s="362"/>
      <c r="CN756" s="362"/>
      <c r="CO756" s="362"/>
      <c r="CP756" s="362"/>
      <c r="CQ756" s="362"/>
      <c r="CR756" s="362"/>
      <c r="CS756" s="362"/>
      <c r="CT756" s="362"/>
      <c r="CU756" s="362"/>
      <c r="CV756" s="362"/>
      <c r="CW756" s="362"/>
      <c r="CX756" s="362"/>
      <c r="CY756" s="362"/>
      <c r="CZ756" s="362"/>
    </row>
    <row r="757" ht="25.15" customHeight="true" x14ac:dyDescent="0.2">
      <c r="C757" s="800"/>
      <c r="D757" s="800"/>
      <c r="E757" s="190"/>
      <c r="F757" s="190"/>
      <c r="G757" s="190"/>
      <c r="H757" s="800"/>
      <c r="I757" s="800"/>
      <c r="J757" s="190"/>
      <c r="K757" s="190"/>
      <c r="L757" s="190"/>
      <c r="M757" s="800"/>
      <c r="N757" s="800"/>
      <c r="O757" s="190"/>
      <c r="P757" s="190"/>
      <c r="Q757" s="190"/>
      <c r="BA757" s="362"/>
      <c r="BB757" s="439"/>
      <c r="BC757" s="362"/>
      <c r="BD757" s="362"/>
      <c r="BE757" s="362"/>
      <c r="BF757" s="362"/>
      <c r="BG757" s="362"/>
      <c r="BH757" s="362"/>
      <c r="BI757" s="362"/>
      <c r="BJ757" s="362"/>
      <c r="BK757" s="362"/>
      <c r="BL757" s="362"/>
      <c r="BM757" s="362"/>
      <c r="BN757" s="362"/>
      <c r="BO757" s="362"/>
      <c r="BP757" s="362"/>
      <c r="BQ757" s="362"/>
      <c r="BR757" s="362"/>
      <c r="BS757" s="362"/>
      <c r="BT757" s="362"/>
      <c r="BU757" s="362"/>
      <c r="BV757" s="362"/>
      <c r="BW757" s="362"/>
      <c r="BX757" s="362"/>
      <c r="BY757" s="362"/>
      <c r="BZ757" s="362"/>
      <c r="CA757" s="362"/>
      <c r="CB757" s="362"/>
      <c r="CC757" s="362"/>
      <c r="CD757" s="362"/>
      <c r="CE757" s="362"/>
      <c r="CF757" s="362"/>
      <c r="CG757" s="362"/>
      <c r="CH757" s="362"/>
      <c r="CI757" s="362"/>
      <c r="CJ757" s="362"/>
      <c r="CK757" s="362"/>
      <c r="CL757" s="362"/>
      <c r="CM757" s="362"/>
      <c r="CN757" s="362"/>
      <c r="CO757" s="362"/>
      <c r="CP757" s="362"/>
      <c r="CQ757" s="362"/>
      <c r="CR757" s="362"/>
      <c r="CS757" s="362"/>
      <c r="CT757" s="362"/>
      <c r="CU757" s="362"/>
      <c r="CV757" s="362"/>
      <c r="CW757" s="362"/>
      <c r="CX757" s="362"/>
      <c r="CY757" s="362"/>
      <c r="CZ757" s="362"/>
    </row>
    <row r="758" ht="25.15" customHeight="true" x14ac:dyDescent="0.2">
      <c r="C758" s="800"/>
      <c r="D758" s="800"/>
      <c r="E758" s="190"/>
      <c r="F758" s="190"/>
      <c r="G758" s="190"/>
      <c r="H758" s="800"/>
      <c r="I758" s="800"/>
      <c r="J758" s="190"/>
      <c r="K758" s="190"/>
      <c r="L758" s="190"/>
      <c r="M758" s="800"/>
      <c r="N758" s="800"/>
      <c r="O758" s="190"/>
      <c r="P758" s="190"/>
      <c r="Q758" s="190"/>
      <c r="BA758" s="362"/>
      <c r="BB758" s="439"/>
      <c r="BC758" s="362"/>
      <c r="BD758" s="362"/>
      <c r="BE758" s="362"/>
      <c r="BF758" s="362"/>
      <c r="BG758" s="362"/>
      <c r="BH758" s="362"/>
      <c r="BI758" s="362"/>
      <c r="BJ758" s="362"/>
      <c r="BK758" s="362"/>
      <c r="BL758" s="362"/>
      <c r="BM758" s="362"/>
      <c r="BN758" s="362"/>
      <c r="BO758" s="362"/>
      <c r="BP758" s="362"/>
      <c r="BQ758" s="362"/>
      <c r="BR758" s="362"/>
      <c r="BS758" s="362"/>
      <c r="BT758" s="362"/>
      <c r="BU758" s="362"/>
      <c r="BV758" s="362"/>
      <c r="BW758" s="362"/>
      <c r="BX758" s="362"/>
      <c r="BY758" s="362"/>
      <c r="BZ758" s="362"/>
      <c r="CA758" s="362"/>
      <c r="CB758" s="362"/>
      <c r="CC758" s="362"/>
      <c r="CD758" s="362"/>
      <c r="CE758" s="362"/>
      <c r="CF758" s="362"/>
      <c r="CG758" s="362"/>
      <c r="CH758" s="362"/>
      <c r="CI758" s="362"/>
      <c r="CJ758" s="362"/>
      <c r="CK758" s="362"/>
      <c r="CL758" s="362"/>
      <c r="CM758" s="362"/>
      <c r="CN758" s="362"/>
      <c r="CO758" s="362"/>
      <c r="CP758" s="362"/>
      <c r="CQ758" s="362"/>
      <c r="CR758" s="362"/>
      <c r="CS758" s="362"/>
      <c r="CT758" s="362"/>
      <c r="CU758" s="362"/>
      <c r="CV758" s="362"/>
      <c r="CW758" s="362"/>
      <c r="CX758" s="362"/>
      <c r="CY758" s="362"/>
      <c r="CZ758" s="362"/>
    </row>
    <row r="759" ht="25.15" customHeight="true" x14ac:dyDescent="0.2">
      <c r="C759" s="800"/>
      <c r="D759" s="800"/>
      <c r="E759" s="190"/>
      <c r="F759" s="190"/>
      <c r="G759" s="190"/>
      <c r="H759" s="800"/>
      <c r="I759" s="800"/>
      <c r="J759" s="190"/>
      <c r="K759" s="190"/>
      <c r="L759" s="190"/>
      <c r="M759" s="800"/>
      <c r="N759" s="800"/>
      <c r="O759" s="190"/>
      <c r="P759" s="190"/>
      <c r="Q759" s="190"/>
      <c r="BA759" s="362"/>
      <c r="BB759" s="439"/>
      <c r="BC759" s="362"/>
      <c r="BD759" s="362"/>
      <c r="BE759" s="362"/>
      <c r="BF759" s="362"/>
      <c r="BG759" s="362"/>
      <c r="BH759" s="362"/>
      <c r="BI759" s="362"/>
      <c r="BJ759" s="362"/>
      <c r="BK759" s="362"/>
      <c r="BL759" s="362"/>
      <c r="BM759" s="362"/>
      <c r="BN759" s="362"/>
      <c r="BO759" s="362"/>
      <c r="BP759" s="362"/>
      <c r="BQ759" s="362"/>
      <c r="BR759" s="362"/>
      <c r="BS759" s="362"/>
      <c r="BT759" s="362"/>
      <c r="BU759" s="362"/>
      <c r="BV759" s="362"/>
      <c r="BW759" s="362"/>
      <c r="BX759" s="362"/>
      <c r="BY759" s="362"/>
      <c r="BZ759" s="362"/>
      <c r="CA759" s="362"/>
      <c r="CB759" s="362"/>
      <c r="CC759" s="362"/>
      <c r="CD759" s="362"/>
      <c r="CE759" s="362"/>
      <c r="CF759" s="362"/>
      <c r="CG759" s="362"/>
      <c r="CH759" s="362"/>
      <c r="CI759" s="362"/>
      <c r="CJ759" s="362"/>
      <c r="CK759" s="362"/>
      <c r="CL759" s="362"/>
      <c r="CM759" s="362"/>
      <c r="CN759" s="362"/>
      <c r="CO759" s="362"/>
      <c r="CP759" s="362"/>
      <c r="CQ759" s="362"/>
      <c r="CR759" s="362"/>
      <c r="CS759" s="362"/>
      <c r="CT759" s="362"/>
      <c r="CU759" s="362"/>
      <c r="CV759" s="362"/>
      <c r="CW759" s="362"/>
      <c r="CX759" s="362"/>
      <c r="CY759" s="362"/>
      <c r="CZ759" s="362"/>
    </row>
    <row r="760" ht="25.15" customHeight="true" x14ac:dyDescent="0.2">
      <c r="C760" s="800"/>
      <c r="D760" s="800"/>
      <c r="E760" s="190"/>
      <c r="F760" s="190"/>
      <c r="G760" s="190"/>
      <c r="H760" s="800"/>
      <c r="I760" s="800"/>
      <c r="J760" s="190"/>
      <c r="K760" s="190"/>
      <c r="L760" s="190"/>
      <c r="M760" s="800"/>
      <c r="N760" s="800"/>
      <c r="O760" s="190"/>
      <c r="P760" s="190"/>
      <c r="Q760" s="190"/>
      <c r="BA760" s="362"/>
      <c r="BB760" s="439"/>
      <c r="BC760" s="362"/>
      <c r="BD760" s="362"/>
      <c r="BE760" s="362"/>
      <c r="BF760" s="362"/>
      <c r="BG760" s="362"/>
      <c r="BH760" s="362"/>
      <c r="BI760" s="362"/>
      <c r="BJ760" s="362"/>
      <c r="BK760" s="362"/>
      <c r="BL760" s="362"/>
      <c r="BM760" s="362"/>
      <c r="BN760" s="362"/>
      <c r="BO760" s="362"/>
      <c r="BP760" s="362"/>
      <c r="BQ760" s="362"/>
      <c r="BR760" s="362"/>
      <c r="BS760" s="362"/>
      <c r="BT760" s="362"/>
      <c r="BU760" s="362"/>
      <c r="BV760" s="362"/>
      <c r="BW760" s="362"/>
      <c r="BX760" s="362"/>
      <c r="BY760" s="362"/>
      <c r="BZ760" s="362"/>
      <c r="CA760" s="362"/>
      <c r="CB760" s="362"/>
      <c r="CC760" s="362"/>
      <c r="CD760" s="362"/>
      <c r="CE760" s="362"/>
      <c r="CF760" s="362"/>
      <c r="CG760" s="362"/>
      <c r="CH760" s="362"/>
      <c r="CI760" s="362"/>
      <c r="CJ760" s="362"/>
      <c r="CK760" s="362"/>
      <c r="CL760" s="362"/>
      <c r="CM760" s="362"/>
      <c r="CN760" s="362"/>
      <c r="CO760" s="362"/>
      <c r="CP760" s="362"/>
      <c r="CQ760" s="362"/>
      <c r="CR760" s="362"/>
      <c r="CS760" s="362"/>
      <c r="CT760" s="362"/>
      <c r="CU760" s="362"/>
      <c r="CV760" s="362"/>
      <c r="CW760" s="362"/>
      <c r="CX760" s="362"/>
      <c r="CY760" s="362"/>
      <c r="CZ760" s="362"/>
    </row>
    <row r="761" ht="25.15" customHeight="true" x14ac:dyDescent="0.2">
      <c r="C761" s="800"/>
      <c r="D761" s="800"/>
      <c r="E761" s="190"/>
      <c r="F761" s="190"/>
      <c r="G761" s="190"/>
      <c r="H761" s="800"/>
      <c r="I761" s="800"/>
      <c r="J761" s="190"/>
      <c r="K761" s="190"/>
      <c r="L761" s="190"/>
      <c r="M761" s="800"/>
      <c r="N761" s="800"/>
      <c r="O761" s="190"/>
      <c r="P761" s="190"/>
      <c r="Q761" s="190"/>
      <c r="BA761" s="362"/>
      <c r="BB761" s="439"/>
      <c r="BC761" s="362"/>
      <c r="BD761" s="362"/>
      <c r="BE761" s="362"/>
      <c r="BF761" s="362"/>
      <c r="BG761" s="362"/>
      <c r="BH761" s="362"/>
      <c r="BI761" s="362"/>
      <c r="BJ761" s="362"/>
      <c r="BK761" s="362"/>
      <c r="BL761" s="362"/>
      <c r="BM761" s="362"/>
      <c r="BN761" s="362"/>
      <c r="BO761" s="362"/>
      <c r="BP761" s="362"/>
      <c r="BQ761" s="362"/>
      <c r="BR761" s="362"/>
      <c r="BS761" s="362"/>
      <c r="BT761" s="362"/>
      <c r="BU761" s="362"/>
      <c r="BV761" s="362"/>
      <c r="BW761" s="362"/>
      <c r="BX761" s="362"/>
      <c r="BY761" s="362"/>
      <c r="BZ761" s="362"/>
      <c r="CA761" s="362"/>
      <c r="CB761" s="362"/>
      <c r="CC761" s="362"/>
      <c r="CD761" s="362"/>
      <c r="CE761" s="362"/>
      <c r="CF761" s="362"/>
      <c r="CG761" s="362"/>
      <c r="CH761" s="362"/>
      <c r="CI761" s="362"/>
      <c r="CJ761" s="362"/>
      <c r="CK761" s="362"/>
      <c r="CL761" s="362"/>
      <c r="CM761" s="362"/>
      <c r="CN761" s="362"/>
      <c r="CO761" s="362"/>
      <c r="CP761" s="362"/>
      <c r="CQ761" s="362"/>
      <c r="CR761" s="362"/>
      <c r="CS761" s="362"/>
      <c r="CT761" s="362"/>
      <c r="CU761" s="362"/>
      <c r="CV761" s="362"/>
      <c r="CW761" s="362"/>
      <c r="CX761" s="362"/>
      <c r="CY761" s="362"/>
      <c r="CZ761" s="362"/>
    </row>
    <row r="762" ht="25.15" customHeight="true" x14ac:dyDescent="0.2">
      <c r="C762" s="800"/>
      <c r="D762" s="800"/>
      <c r="E762" s="190"/>
      <c r="F762" s="190"/>
      <c r="G762" s="190"/>
      <c r="H762" s="800"/>
      <c r="I762" s="800"/>
      <c r="J762" s="190"/>
      <c r="K762" s="190"/>
      <c r="L762" s="190"/>
      <c r="M762" s="800"/>
      <c r="N762" s="800"/>
      <c r="O762" s="190"/>
      <c r="P762" s="190"/>
      <c r="Q762" s="190"/>
      <c r="BA762" s="362"/>
      <c r="BB762" s="439"/>
      <c r="BC762" s="362"/>
      <c r="BD762" s="362"/>
      <c r="BE762" s="362"/>
      <c r="BF762" s="362"/>
      <c r="BG762" s="362"/>
      <c r="BH762" s="362"/>
      <c r="BI762" s="362"/>
      <c r="BJ762" s="362"/>
      <c r="BK762" s="362"/>
      <c r="BL762" s="362"/>
      <c r="BM762" s="362"/>
      <c r="BN762" s="362"/>
      <c r="BO762" s="362"/>
      <c r="BP762" s="362"/>
      <c r="BQ762" s="362"/>
      <c r="BR762" s="362"/>
      <c r="BS762" s="362"/>
      <c r="BT762" s="362"/>
      <c r="BU762" s="362"/>
      <c r="BV762" s="362"/>
      <c r="BW762" s="362"/>
      <c r="BX762" s="362"/>
      <c r="BY762" s="362"/>
      <c r="BZ762" s="362"/>
      <c r="CA762" s="362"/>
      <c r="CB762" s="362"/>
      <c r="CC762" s="362"/>
      <c r="CD762" s="362"/>
      <c r="CE762" s="362"/>
      <c r="CF762" s="362"/>
      <c r="CG762" s="362"/>
      <c r="CH762" s="362"/>
      <c r="CI762" s="362"/>
      <c r="CJ762" s="362"/>
      <c r="CK762" s="362"/>
      <c r="CL762" s="362"/>
      <c r="CM762" s="362"/>
      <c r="CN762" s="362"/>
      <c r="CO762" s="362"/>
      <c r="CP762" s="362"/>
      <c r="CQ762" s="362"/>
      <c r="CR762" s="362"/>
      <c r="CS762" s="362"/>
      <c r="CT762" s="362"/>
      <c r="CU762" s="362"/>
      <c r="CV762" s="362"/>
      <c r="CW762" s="362"/>
      <c r="CX762" s="362"/>
      <c r="CY762" s="362"/>
      <c r="CZ762" s="362"/>
    </row>
    <row r="763" ht="25.15" customHeight="true" x14ac:dyDescent="0.2">
      <c r="C763" s="800"/>
      <c r="D763" s="800"/>
      <c r="E763" s="190"/>
      <c r="F763" s="190"/>
      <c r="G763" s="190"/>
      <c r="H763" s="800"/>
      <c r="I763" s="800"/>
      <c r="J763" s="190"/>
      <c r="K763" s="190"/>
      <c r="L763" s="190"/>
      <c r="M763" s="800"/>
      <c r="N763" s="800"/>
      <c r="O763" s="190"/>
      <c r="P763" s="190"/>
      <c r="Q763" s="190"/>
      <c r="BA763" s="362"/>
      <c r="BB763" s="439"/>
      <c r="BC763" s="362"/>
      <c r="BD763" s="362"/>
      <c r="BE763" s="362"/>
      <c r="BF763" s="362"/>
      <c r="BG763" s="362"/>
      <c r="BH763" s="362"/>
      <c r="BI763" s="362"/>
      <c r="BJ763" s="362"/>
      <c r="BK763" s="362"/>
      <c r="BL763" s="362"/>
      <c r="BM763" s="362"/>
      <c r="BN763" s="362"/>
      <c r="BO763" s="362"/>
      <c r="BP763" s="362"/>
      <c r="BQ763" s="362"/>
      <c r="BR763" s="362"/>
      <c r="BS763" s="362"/>
      <c r="BT763" s="362"/>
      <c r="BU763" s="362"/>
      <c r="BV763" s="362"/>
      <c r="BW763" s="362"/>
      <c r="BX763" s="362"/>
      <c r="BY763" s="362"/>
      <c r="BZ763" s="362"/>
      <c r="CA763" s="362"/>
      <c r="CB763" s="362"/>
      <c r="CC763" s="362"/>
      <c r="CD763" s="362"/>
      <c r="CE763" s="362"/>
      <c r="CF763" s="362"/>
      <c r="CG763" s="362"/>
      <c r="CH763" s="362"/>
      <c r="CI763" s="362"/>
      <c r="CJ763" s="362"/>
      <c r="CK763" s="362"/>
      <c r="CL763" s="362"/>
      <c r="CM763" s="362"/>
      <c r="CN763" s="362"/>
      <c r="CO763" s="362"/>
      <c r="CP763" s="362"/>
      <c r="CQ763" s="362"/>
      <c r="CR763" s="362"/>
      <c r="CS763" s="362"/>
      <c r="CT763" s="362"/>
      <c r="CU763" s="362"/>
      <c r="CV763" s="362"/>
      <c r="CW763" s="362"/>
      <c r="CX763" s="362"/>
      <c r="CY763" s="362"/>
      <c r="CZ763" s="362"/>
    </row>
    <row r="764" ht="25.15" customHeight="true" x14ac:dyDescent="0.2">
      <c r="C764" s="800"/>
      <c r="D764" s="800"/>
      <c r="E764" s="190"/>
      <c r="F764" s="190"/>
      <c r="G764" s="190"/>
      <c r="H764" s="800"/>
      <c r="I764" s="800"/>
      <c r="J764" s="190"/>
      <c r="K764" s="190"/>
      <c r="L764" s="190"/>
      <c r="M764" s="800"/>
      <c r="N764" s="800"/>
      <c r="O764" s="190"/>
      <c r="P764" s="190"/>
      <c r="Q764" s="190"/>
      <c r="BA764" s="362"/>
      <c r="BB764" s="439"/>
      <c r="BC764" s="362"/>
      <c r="BD764" s="362"/>
      <c r="BE764" s="362"/>
      <c r="BF764" s="362"/>
      <c r="BG764" s="362"/>
      <c r="BH764" s="362"/>
      <c r="BI764" s="362"/>
      <c r="BJ764" s="362"/>
      <c r="BK764" s="362"/>
      <c r="BL764" s="362"/>
      <c r="BM764" s="362"/>
      <c r="BN764" s="362"/>
      <c r="BO764" s="362"/>
      <c r="BP764" s="362"/>
      <c r="BQ764" s="362"/>
      <c r="BR764" s="362"/>
      <c r="BS764" s="362"/>
      <c r="BT764" s="362"/>
      <c r="BU764" s="362"/>
      <c r="BV764" s="362"/>
      <c r="BW764" s="362"/>
      <c r="BX764" s="362"/>
      <c r="BY764" s="362"/>
      <c r="BZ764" s="362"/>
      <c r="CA764" s="362"/>
      <c r="CB764" s="362"/>
      <c r="CC764" s="362"/>
      <c r="CD764" s="362"/>
      <c r="CE764" s="362"/>
      <c r="CF764" s="362"/>
      <c r="CG764" s="362"/>
      <c r="CH764" s="362"/>
      <c r="CI764" s="362"/>
      <c r="CJ764" s="362"/>
      <c r="CK764" s="362"/>
      <c r="CL764" s="362"/>
      <c r="CM764" s="362"/>
      <c r="CN764" s="362"/>
      <c r="CO764" s="362"/>
      <c r="CP764" s="362"/>
      <c r="CQ764" s="362"/>
      <c r="CR764" s="362"/>
      <c r="CS764" s="362"/>
      <c r="CT764" s="362"/>
      <c r="CU764" s="362"/>
      <c r="CV764" s="362"/>
      <c r="CW764" s="362"/>
      <c r="CX764" s="362"/>
      <c r="CY764" s="362"/>
      <c r="CZ764" s="362"/>
    </row>
    <row r="765" ht="25.15" customHeight="true" x14ac:dyDescent="0.2">
      <c r="C765" s="800"/>
      <c r="D765" s="800"/>
      <c r="E765" s="190"/>
      <c r="F765" s="190"/>
      <c r="G765" s="190"/>
      <c r="H765" s="800"/>
      <c r="I765" s="800"/>
      <c r="J765" s="190"/>
      <c r="K765" s="190"/>
      <c r="L765" s="190"/>
      <c r="M765" s="800"/>
      <c r="N765" s="800"/>
      <c r="O765" s="190"/>
      <c r="P765" s="190"/>
      <c r="Q765" s="190"/>
      <c r="BA765" s="362"/>
      <c r="BB765" s="439"/>
      <c r="BC765" s="362"/>
      <c r="BD765" s="362"/>
      <c r="BE765" s="362"/>
      <c r="BF765" s="362"/>
      <c r="BG765" s="362"/>
      <c r="BH765" s="362"/>
      <c r="BI765" s="362"/>
      <c r="BJ765" s="362"/>
      <c r="BK765" s="362"/>
      <c r="BL765" s="362"/>
      <c r="BM765" s="362"/>
      <c r="BN765" s="362"/>
      <c r="BO765" s="362"/>
      <c r="BP765" s="362"/>
      <c r="BQ765" s="362"/>
      <c r="BR765" s="362"/>
      <c r="BS765" s="362"/>
      <c r="BT765" s="362"/>
      <c r="BU765" s="362"/>
      <c r="BV765" s="362"/>
      <c r="BW765" s="362"/>
      <c r="BX765" s="362"/>
      <c r="BY765" s="362"/>
      <c r="BZ765" s="362"/>
      <c r="CA765" s="362"/>
      <c r="CB765" s="362"/>
      <c r="CC765" s="362"/>
      <c r="CD765" s="362"/>
      <c r="CE765" s="362"/>
      <c r="CF765" s="362"/>
      <c r="CG765" s="362"/>
      <c r="CH765" s="362"/>
      <c r="CI765" s="362"/>
      <c r="CJ765" s="362"/>
      <c r="CK765" s="362"/>
      <c r="CL765" s="362"/>
      <c r="CM765" s="362"/>
      <c r="CN765" s="362"/>
      <c r="CO765" s="362"/>
      <c r="CP765" s="362"/>
      <c r="CQ765" s="362"/>
      <c r="CR765" s="362"/>
      <c r="CS765" s="362"/>
      <c r="CT765" s="362"/>
      <c r="CU765" s="362"/>
      <c r="CV765" s="362"/>
      <c r="CW765" s="362"/>
      <c r="CX765" s="362"/>
      <c r="CY765" s="362"/>
      <c r="CZ765" s="362"/>
    </row>
    <row r="766" ht="25.15" customHeight="true" x14ac:dyDescent="0.2">
      <c r="C766" s="800"/>
      <c r="D766" s="800"/>
      <c r="E766" s="190"/>
      <c r="F766" s="190"/>
      <c r="G766" s="190"/>
      <c r="H766" s="800"/>
      <c r="I766" s="800"/>
      <c r="J766" s="190"/>
      <c r="K766" s="190"/>
      <c r="L766" s="190"/>
      <c r="M766" s="800"/>
      <c r="N766" s="800"/>
      <c r="O766" s="190"/>
      <c r="P766" s="190"/>
      <c r="Q766" s="190"/>
      <c r="BA766" s="362"/>
      <c r="BB766" s="439"/>
      <c r="BC766" s="362"/>
      <c r="BD766" s="362"/>
      <c r="BE766" s="362"/>
      <c r="BF766" s="362"/>
      <c r="BG766" s="362"/>
      <c r="BH766" s="362"/>
      <c r="BI766" s="362"/>
      <c r="BJ766" s="362"/>
      <c r="BK766" s="362"/>
      <c r="BL766" s="362"/>
      <c r="BM766" s="362"/>
      <c r="BN766" s="362"/>
      <c r="BO766" s="362"/>
      <c r="BP766" s="362"/>
      <c r="BQ766" s="362"/>
      <c r="BR766" s="362"/>
      <c r="BS766" s="362"/>
      <c r="BT766" s="362"/>
      <c r="BU766" s="362"/>
      <c r="BV766" s="362"/>
      <c r="BW766" s="362"/>
      <c r="BX766" s="362"/>
      <c r="BY766" s="362"/>
      <c r="BZ766" s="362"/>
      <c r="CA766" s="362"/>
      <c r="CB766" s="362"/>
      <c r="CC766" s="362"/>
      <c r="CD766" s="362"/>
      <c r="CE766" s="362"/>
      <c r="CF766" s="362"/>
      <c r="CG766" s="362"/>
      <c r="CH766" s="362"/>
      <c r="CI766" s="362"/>
      <c r="CJ766" s="362"/>
      <c r="CK766" s="362"/>
      <c r="CL766" s="362"/>
      <c r="CM766" s="362"/>
      <c r="CN766" s="362"/>
      <c r="CO766" s="362"/>
      <c r="CP766" s="362"/>
      <c r="CQ766" s="362"/>
      <c r="CR766" s="362"/>
      <c r="CS766" s="362"/>
      <c r="CT766" s="362"/>
      <c r="CU766" s="362"/>
      <c r="CV766" s="362"/>
      <c r="CW766" s="362"/>
      <c r="CX766" s="362"/>
      <c r="CY766" s="362"/>
      <c r="CZ766" s="362"/>
    </row>
    <row r="767" ht="25.15" customHeight="true" x14ac:dyDescent="0.2">
      <c r="C767" s="800"/>
      <c r="D767" s="800"/>
      <c r="E767" s="190"/>
      <c r="F767" s="190"/>
      <c r="G767" s="190"/>
      <c r="H767" s="800"/>
      <c r="I767" s="800"/>
      <c r="J767" s="190"/>
      <c r="K767" s="190"/>
      <c r="L767" s="190"/>
      <c r="M767" s="800"/>
      <c r="N767" s="800"/>
      <c r="O767" s="190"/>
      <c r="P767" s="190"/>
      <c r="Q767" s="190"/>
      <c r="BA767" s="362"/>
      <c r="BB767" s="439"/>
      <c r="BC767" s="362"/>
      <c r="BD767" s="362"/>
      <c r="BE767" s="362"/>
      <c r="BF767" s="362"/>
      <c r="BG767" s="362"/>
      <c r="BH767" s="362"/>
      <c r="BI767" s="362"/>
      <c r="BJ767" s="362"/>
      <c r="BK767" s="362"/>
      <c r="BL767" s="362"/>
      <c r="BM767" s="362"/>
      <c r="BN767" s="362"/>
      <c r="BO767" s="362"/>
      <c r="BP767" s="362"/>
      <c r="BQ767" s="362"/>
      <c r="BR767" s="362"/>
      <c r="BS767" s="362"/>
      <c r="BT767" s="362"/>
      <c r="BU767" s="362"/>
      <c r="BV767" s="362"/>
      <c r="BW767" s="362"/>
      <c r="BX767" s="362"/>
      <c r="BY767" s="362"/>
      <c r="BZ767" s="362"/>
      <c r="CA767" s="362"/>
      <c r="CB767" s="362"/>
      <c r="CC767" s="362"/>
      <c r="CD767" s="362"/>
      <c r="CE767" s="362"/>
      <c r="CF767" s="362"/>
      <c r="CG767" s="362"/>
      <c r="CH767" s="362"/>
      <c r="CI767" s="362"/>
      <c r="CJ767" s="362"/>
      <c r="CK767" s="362"/>
      <c r="CL767" s="362"/>
      <c r="CM767" s="362"/>
      <c r="CN767" s="362"/>
      <c r="CO767" s="362"/>
      <c r="CP767" s="362"/>
      <c r="CQ767" s="362"/>
      <c r="CR767" s="362"/>
      <c r="CS767" s="362"/>
      <c r="CT767" s="362"/>
      <c r="CU767" s="362"/>
      <c r="CV767" s="362"/>
      <c r="CW767" s="362"/>
      <c r="CX767" s="362"/>
      <c r="CY767" s="362"/>
      <c r="CZ767" s="362"/>
    </row>
    <row r="768" ht="25.15" customHeight="true" x14ac:dyDescent="0.2">
      <c r="C768" s="800"/>
      <c r="D768" s="800"/>
      <c r="E768" s="190"/>
      <c r="F768" s="190"/>
      <c r="G768" s="190"/>
      <c r="H768" s="800"/>
      <c r="I768" s="800"/>
      <c r="J768" s="190"/>
      <c r="K768" s="190"/>
      <c r="L768" s="190"/>
      <c r="M768" s="800"/>
      <c r="N768" s="800"/>
      <c r="O768" s="190"/>
      <c r="P768" s="190"/>
      <c r="Q768" s="190"/>
      <c r="BA768" s="360"/>
      <c r="BB768" s="440"/>
      <c r="BC768" s="360"/>
      <c r="BD768" s="360"/>
      <c r="BE768" s="360"/>
      <c r="BF768" s="360"/>
      <c r="BG768" s="360"/>
      <c r="BH768" s="360"/>
      <c r="BI768" s="360"/>
      <c r="BJ768" s="360"/>
      <c r="BK768" s="360"/>
      <c r="BL768" s="360"/>
      <c r="BM768" s="360"/>
      <c r="BN768" s="360"/>
      <c r="BO768" s="360"/>
      <c r="BP768" s="360"/>
      <c r="BQ768" s="360"/>
      <c r="BR768" s="360"/>
      <c r="BS768" s="360"/>
      <c r="BT768" s="360"/>
      <c r="BU768" s="360"/>
      <c r="BV768" s="360"/>
      <c r="BW768" s="360"/>
      <c r="BX768" s="360"/>
      <c r="BY768" s="360"/>
      <c r="BZ768" s="360"/>
      <c r="CA768" s="360"/>
      <c r="CB768" s="360"/>
      <c r="CC768" s="360"/>
      <c r="CD768" s="360"/>
      <c r="CE768" s="360"/>
      <c r="CF768" s="360"/>
      <c r="CG768" s="360"/>
      <c r="CH768" s="360"/>
      <c r="CI768" s="360"/>
      <c r="CJ768" s="360"/>
      <c r="CK768" s="360"/>
      <c r="CL768" s="360"/>
      <c r="CM768" s="360"/>
      <c r="CN768" s="360"/>
      <c r="CO768" s="360"/>
      <c r="CP768" s="360"/>
      <c r="CQ768" s="360"/>
      <c r="CR768" s="360"/>
      <c r="CS768" s="360"/>
      <c r="CT768" s="360"/>
      <c r="CU768" s="360"/>
      <c r="CV768" s="360"/>
      <c r="CW768" s="360"/>
      <c r="CX768" s="360"/>
      <c r="CY768" s="360"/>
      <c r="CZ768" s="360"/>
    </row>
    <row r="769" ht="25.15" customHeight="true" x14ac:dyDescent="0.2">
      <c r="C769" s="800"/>
      <c r="D769" s="800"/>
      <c r="E769" s="190"/>
      <c r="F769" s="190"/>
      <c r="G769" s="190"/>
      <c r="H769" s="800"/>
      <c r="I769" s="800"/>
      <c r="J769" s="190"/>
      <c r="K769" s="190"/>
      <c r="L769" s="190"/>
      <c r="M769" s="800"/>
      <c r="N769" s="800"/>
      <c r="O769" s="190"/>
      <c r="P769" s="190"/>
      <c r="Q769" s="190"/>
      <c r="BA769" s="360"/>
      <c r="BB769" s="440"/>
      <c r="BC769" s="360"/>
      <c r="BD769" s="360"/>
      <c r="BE769" s="360"/>
      <c r="BF769" s="360"/>
      <c r="BG769" s="360"/>
      <c r="BH769" s="360"/>
      <c r="BI769" s="360"/>
      <c r="BJ769" s="360"/>
      <c r="BK769" s="360"/>
      <c r="BL769" s="360"/>
      <c r="BM769" s="360"/>
      <c r="BN769" s="360"/>
      <c r="BO769" s="360"/>
      <c r="BP769" s="360"/>
      <c r="BQ769" s="360"/>
      <c r="BR769" s="360"/>
      <c r="BS769" s="360"/>
      <c r="BT769" s="360"/>
      <c r="BU769" s="360"/>
      <c r="BV769" s="360"/>
      <c r="BW769" s="360"/>
      <c r="BX769" s="360"/>
      <c r="BY769" s="360"/>
      <c r="BZ769" s="360"/>
      <c r="CA769" s="360"/>
      <c r="CB769" s="360"/>
      <c r="CC769" s="360"/>
      <c r="CD769" s="360"/>
      <c r="CE769" s="360"/>
      <c r="CF769" s="360"/>
      <c r="CG769" s="360"/>
      <c r="CH769" s="360"/>
      <c r="CI769" s="360"/>
      <c r="CJ769" s="360"/>
      <c r="CK769" s="360"/>
      <c r="CL769" s="360"/>
      <c r="CM769" s="360"/>
      <c r="CN769" s="360"/>
      <c r="CO769" s="360"/>
      <c r="CP769" s="360"/>
      <c r="CQ769" s="360"/>
      <c r="CR769" s="360"/>
      <c r="CS769" s="360"/>
      <c r="CT769" s="360"/>
      <c r="CU769" s="360"/>
      <c r="CV769" s="360"/>
      <c r="CW769" s="360"/>
      <c r="CX769" s="360"/>
      <c r="CY769" s="360"/>
      <c r="CZ769" s="360"/>
    </row>
    <row r="770" ht="25.15" customHeight="true" x14ac:dyDescent="0.2">
      <c r="C770" s="800"/>
      <c r="D770" s="800"/>
      <c r="E770" s="190"/>
      <c r="F770" s="190"/>
      <c r="G770" s="190"/>
      <c r="H770" s="800"/>
      <c r="I770" s="800"/>
      <c r="J770" s="190"/>
      <c r="K770" s="190"/>
      <c r="L770" s="190"/>
      <c r="M770" s="800"/>
      <c r="N770" s="800"/>
      <c r="O770" s="190"/>
      <c r="P770" s="190"/>
      <c r="Q770" s="190"/>
      <c r="BA770" s="360"/>
      <c r="BB770" s="440"/>
      <c r="BC770" s="360"/>
      <c r="BD770" s="360"/>
      <c r="BE770" s="360"/>
      <c r="BF770" s="360"/>
      <c r="BG770" s="360"/>
      <c r="BH770" s="360"/>
      <c r="BI770" s="360"/>
      <c r="BJ770" s="360"/>
      <c r="BK770" s="360"/>
      <c r="BL770" s="360"/>
      <c r="BM770" s="360"/>
      <c r="BN770" s="360"/>
      <c r="BO770" s="360"/>
      <c r="BP770" s="360"/>
      <c r="BQ770" s="360"/>
      <c r="BR770" s="360"/>
      <c r="BS770" s="360"/>
      <c r="BT770" s="360"/>
      <c r="BU770" s="360"/>
      <c r="BV770" s="360"/>
      <c r="BW770" s="360"/>
      <c r="BX770" s="360"/>
      <c r="BY770" s="360"/>
      <c r="BZ770" s="360"/>
      <c r="CA770" s="360"/>
      <c r="CB770" s="360"/>
      <c r="CC770" s="360"/>
      <c r="CD770" s="360"/>
      <c r="CE770" s="360"/>
      <c r="CF770" s="360"/>
      <c r="CG770" s="360"/>
      <c r="CH770" s="360"/>
      <c r="CI770" s="360"/>
      <c r="CJ770" s="360"/>
      <c r="CK770" s="360"/>
      <c r="CL770" s="360"/>
      <c r="CM770" s="360"/>
      <c r="CN770" s="360"/>
      <c r="CO770" s="360"/>
      <c r="CP770" s="360"/>
      <c r="CQ770" s="360"/>
      <c r="CR770" s="360"/>
      <c r="CS770" s="360"/>
      <c r="CT770" s="360"/>
      <c r="CU770" s="360"/>
      <c r="CV770" s="360"/>
      <c r="CW770" s="360"/>
      <c r="CX770" s="360"/>
      <c r="CY770" s="360"/>
      <c r="CZ770" s="360"/>
    </row>
    <row r="771" ht="25.15" customHeight="true" x14ac:dyDescent="0.2">
      <c r="C771" s="800"/>
      <c r="D771" s="800"/>
      <c r="E771" s="190"/>
      <c r="F771" s="190"/>
      <c r="G771" s="190"/>
      <c r="H771" s="800"/>
      <c r="I771" s="800"/>
      <c r="J771" s="190"/>
      <c r="K771" s="190"/>
      <c r="L771" s="190"/>
      <c r="M771" s="800"/>
      <c r="N771" s="800"/>
      <c r="O771" s="190"/>
      <c r="P771" s="190"/>
      <c r="Q771" s="190"/>
      <c r="BA771" s="360"/>
      <c r="BB771" s="440"/>
      <c r="BC771" s="360"/>
      <c r="BD771" s="360"/>
      <c r="BE771" s="360"/>
      <c r="BF771" s="360"/>
      <c r="BG771" s="360"/>
      <c r="BH771" s="360"/>
      <c r="BI771" s="360"/>
      <c r="BJ771" s="360"/>
      <c r="BK771" s="360"/>
      <c r="BL771" s="360"/>
      <c r="BM771" s="360"/>
      <c r="BN771" s="360"/>
      <c r="BO771" s="360"/>
      <c r="BP771" s="360"/>
      <c r="BQ771" s="360"/>
      <c r="BR771" s="360"/>
      <c r="BS771" s="360"/>
      <c r="BT771" s="360"/>
      <c r="BU771" s="360"/>
      <c r="BV771" s="360"/>
      <c r="BW771" s="360"/>
      <c r="BX771" s="360"/>
      <c r="BY771" s="360"/>
      <c r="BZ771" s="360"/>
      <c r="CA771" s="360"/>
      <c r="CB771" s="360"/>
      <c r="CC771" s="360"/>
      <c r="CD771" s="360"/>
      <c r="CE771" s="360"/>
      <c r="CF771" s="360"/>
      <c r="CG771" s="360"/>
      <c r="CH771" s="360"/>
      <c r="CI771" s="360"/>
      <c r="CJ771" s="360"/>
      <c r="CK771" s="360"/>
      <c r="CL771" s="360"/>
      <c r="CM771" s="360"/>
      <c r="CN771" s="360"/>
      <c r="CO771" s="360"/>
      <c r="CP771" s="360"/>
      <c r="CQ771" s="360"/>
      <c r="CR771" s="360"/>
      <c r="CS771" s="360"/>
      <c r="CT771" s="360"/>
      <c r="CU771" s="360"/>
      <c r="CV771" s="360"/>
      <c r="CW771" s="360"/>
      <c r="CX771" s="360"/>
      <c r="CY771" s="360"/>
      <c r="CZ771" s="360"/>
    </row>
    <row r="772" ht="25.15" customHeight="true" x14ac:dyDescent="0.2">
      <c r="C772" s="800"/>
      <c r="D772" s="800"/>
      <c r="E772" s="190"/>
      <c r="F772" s="190"/>
      <c r="G772" s="190"/>
      <c r="H772" s="800"/>
      <c r="I772" s="800"/>
      <c r="J772" s="190"/>
      <c r="K772" s="190"/>
      <c r="L772" s="190"/>
      <c r="M772" s="800"/>
      <c r="N772" s="800"/>
      <c r="O772" s="190"/>
      <c r="P772" s="190"/>
      <c r="Q772" s="190"/>
      <c r="BA772" s="360"/>
      <c r="BB772" s="440"/>
      <c r="BC772" s="360"/>
      <c r="BD772" s="360"/>
      <c r="BE772" s="360"/>
      <c r="BF772" s="360"/>
      <c r="BG772" s="360"/>
      <c r="BH772" s="360"/>
      <c r="BI772" s="360"/>
      <c r="BJ772" s="360"/>
      <c r="BK772" s="360"/>
      <c r="BL772" s="360"/>
      <c r="BM772" s="360"/>
      <c r="BN772" s="360"/>
      <c r="BO772" s="360"/>
      <c r="BP772" s="360"/>
      <c r="BQ772" s="360"/>
      <c r="BR772" s="360"/>
      <c r="BS772" s="360"/>
      <c r="BT772" s="360"/>
      <c r="BU772" s="360"/>
      <c r="BV772" s="360"/>
      <c r="BW772" s="360"/>
      <c r="BX772" s="360"/>
      <c r="BY772" s="360"/>
      <c r="BZ772" s="360"/>
      <c r="CA772" s="360"/>
      <c r="CB772" s="360"/>
      <c r="CC772" s="360"/>
      <c r="CD772" s="360"/>
      <c r="CE772" s="360"/>
      <c r="CF772" s="360"/>
      <c r="CG772" s="360"/>
      <c r="CH772" s="360"/>
      <c r="CI772" s="360"/>
      <c r="CJ772" s="360"/>
      <c r="CK772" s="360"/>
      <c r="CL772" s="360"/>
      <c r="CM772" s="360"/>
      <c r="CN772" s="360"/>
      <c r="CO772" s="360"/>
      <c r="CP772" s="360"/>
      <c r="CQ772" s="360"/>
      <c r="CR772" s="360"/>
      <c r="CS772" s="360"/>
      <c r="CT772" s="360"/>
      <c r="CU772" s="360"/>
      <c r="CV772" s="360"/>
      <c r="CW772" s="360"/>
      <c r="CX772" s="360"/>
      <c r="CY772" s="360"/>
      <c r="CZ772" s="360"/>
    </row>
    <row r="773" ht="25.15" customHeight="true" x14ac:dyDescent="0.2">
      <c r="C773" s="800"/>
      <c r="D773" s="800"/>
      <c r="E773" s="190"/>
      <c r="F773" s="190"/>
      <c r="G773" s="190"/>
      <c r="H773" s="800"/>
      <c r="I773" s="800"/>
      <c r="J773" s="190"/>
      <c r="K773" s="190"/>
      <c r="L773" s="190"/>
      <c r="M773" s="800"/>
      <c r="N773" s="800"/>
      <c r="O773" s="190"/>
      <c r="P773" s="190"/>
      <c r="Q773" s="190"/>
      <c r="BA773" s="360"/>
      <c r="BB773" s="440"/>
      <c r="BC773" s="360"/>
      <c r="BD773" s="360"/>
      <c r="BE773" s="360"/>
      <c r="BF773" s="360"/>
      <c r="BG773" s="360"/>
      <c r="BH773" s="360"/>
      <c r="BI773" s="360"/>
      <c r="BJ773" s="360"/>
      <c r="BK773" s="360"/>
      <c r="BL773" s="360"/>
      <c r="BM773" s="360"/>
      <c r="BN773" s="360"/>
      <c r="BO773" s="360"/>
      <c r="BP773" s="360"/>
      <c r="BQ773" s="360"/>
      <c r="BR773" s="360"/>
      <c r="BS773" s="360"/>
      <c r="BT773" s="360"/>
      <c r="BU773" s="360"/>
      <c r="BV773" s="360"/>
      <c r="BW773" s="360"/>
      <c r="BX773" s="360"/>
      <c r="BY773" s="360"/>
      <c r="BZ773" s="360"/>
      <c r="CA773" s="360"/>
      <c r="CB773" s="360"/>
      <c r="CC773" s="360"/>
      <c r="CD773" s="360"/>
      <c r="CE773" s="360"/>
      <c r="CF773" s="360"/>
      <c r="CG773" s="360"/>
      <c r="CH773" s="360"/>
      <c r="CI773" s="360"/>
      <c r="CJ773" s="360"/>
      <c r="CK773" s="360"/>
      <c r="CL773" s="360"/>
      <c r="CM773" s="360"/>
      <c r="CN773" s="360"/>
      <c r="CO773" s="360"/>
      <c r="CP773" s="360"/>
      <c r="CQ773" s="360"/>
      <c r="CR773" s="360"/>
      <c r="CS773" s="360"/>
      <c r="CT773" s="360"/>
      <c r="CU773" s="360"/>
      <c r="CV773" s="360"/>
      <c r="CW773" s="360"/>
      <c r="CX773" s="360"/>
      <c r="CY773" s="360"/>
      <c r="CZ773" s="360"/>
    </row>
    <row r="774" ht="25.15" customHeight="true" x14ac:dyDescent="0.2">
      <c r="C774" s="800"/>
      <c r="D774" s="800"/>
      <c r="E774" s="190"/>
      <c r="F774" s="190"/>
      <c r="G774" s="190"/>
      <c r="H774" s="800"/>
      <c r="I774" s="800"/>
      <c r="J774" s="190"/>
      <c r="K774" s="190"/>
      <c r="L774" s="190"/>
      <c r="M774" s="800"/>
      <c r="N774" s="800"/>
      <c r="O774" s="190"/>
      <c r="P774" s="190"/>
      <c r="Q774" s="190"/>
      <c r="BA774" s="360"/>
      <c r="BB774" s="440"/>
      <c r="BC774" s="360"/>
      <c r="BD774" s="360"/>
      <c r="BE774" s="360"/>
      <c r="BF774" s="360"/>
      <c r="BG774" s="360"/>
      <c r="BH774" s="360"/>
      <c r="BI774" s="360"/>
      <c r="BJ774" s="360"/>
      <c r="BK774" s="360"/>
      <c r="BL774" s="360"/>
      <c r="BM774" s="360"/>
      <c r="BN774" s="360"/>
      <c r="BO774" s="360"/>
      <c r="BP774" s="360"/>
      <c r="BQ774" s="360"/>
      <c r="BR774" s="360"/>
      <c r="BS774" s="360"/>
      <c r="BT774" s="360"/>
      <c r="BU774" s="360"/>
      <c r="BV774" s="360"/>
      <c r="BW774" s="360"/>
      <c r="BX774" s="360"/>
      <c r="BY774" s="360"/>
      <c r="BZ774" s="360"/>
      <c r="CA774" s="360"/>
      <c r="CB774" s="360"/>
      <c r="CC774" s="360"/>
      <c r="CD774" s="360"/>
      <c r="CE774" s="360"/>
      <c r="CF774" s="360"/>
      <c r="CG774" s="360"/>
      <c r="CH774" s="360"/>
      <c r="CI774" s="360"/>
      <c r="CJ774" s="360"/>
      <c r="CK774" s="360"/>
      <c r="CL774" s="360"/>
      <c r="CM774" s="360"/>
      <c r="CN774" s="360"/>
      <c r="CO774" s="360"/>
      <c r="CP774" s="360"/>
      <c r="CQ774" s="360"/>
      <c r="CR774" s="360"/>
      <c r="CS774" s="360"/>
      <c r="CT774" s="360"/>
      <c r="CU774" s="360"/>
      <c r="CV774" s="360"/>
      <c r="CW774" s="360"/>
      <c r="CX774" s="360"/>
      <c r="CY774" s="360"/>
      <c r="CZ774" s="360"/>
    </row>
    <row r="775" ht="25.15" customHeight="true" x14ac:dyDescent="0.2">
      <c r="C775" s="800"/>
      <c r="D775" s="800"/>
      <c r="E775" s="190"/>
      <c r="F775" s="190"/>
      <c r="G775" s="190"/>
      <c r="H775" s="800"/>
      <c r="I775" s="800"/>
      <c r="J775" s="190"/>
      <c r="K775" s="190"/>
      <c r="L775" s="190"/>
      <c r="M775" s="800"/>
      <c r="N775" s="800"/>
      <c r="O775" s="190"/>
      <c r="P775" s="190"/>
      <c r="Q775" s="190"/>
      <c r="BA775" s="360"/>
      <c r="BB775" s="440"/>
      <c r="BC775" s="360"/>
      <c r="BD775" s="360"/>
      <c r="BE775" s="360"/>
      <c r="BF775" s="360"/>
      <c r="BG775" s="360"/>
      <c r="BH775" s="360"/>
      <c r="BI775" s="360"/>
      <c r="BJ775" s="360"/>
      <c r="BK775" s="360"/>
      <c r="BL775" s="360"/>
      <c r="BM775" s="360"/>
      <c r="BN775" s="360"/>
      <c r="BO775" s="360"/>
      <c r="BP775" s="360"/>
      <c r="BQ775" s="360"/>
      <c r="BR775" s="360"/>
      <c r="BS775" s="360"/>
      <c r="BT775" s="360"/>
      <c r="BU775" s="360"/>
      <c r="BV775" s="360"/>
      <c r="BW775" s="360"/>
      <c r="BX775" s="360"/>
      <c r="BY775" s="360"/>
      <c r="BZ775" s="360"/>
      <c r="CA775" s="360"/>
      <c r="CB775" s="360"/>
      <c r="CC775" s="360"/>
      <c r="CD775" s="360"/>
      <c r="CE775" s="360"/>
      <c r="CF775" s="360"/>
      <c r="CG775" s="360"/>
      <c r="CH775" s="360"/>
      <c r="CI775" s="360"/>
      <c r="CJ775" s="360"/>
      <c r="CK775" s="360"/>
      <c r="CL775" s="360"/>
      <c r="CM775" s="360"/>
      <c r="CN775" s="360"/>
      <c r="CO775" s="360"/>
      <c r="CP775" s="360"/>
      <c r="CQ775" s="360"/>
      <c r="CR775" s="360"/>
      <c r="CS775" s="360"/>
      <c r="CT775" s="360"/>
      <c r="CU775" s="360"/>
      <c r="CV775" s="360"/>
      <c r="CW775" s="360"/>
      <c r="CX775" s="360"/>
      <c r="CY775" s="360"/>
      <c r="CZ775" s="360"/>
    </row>
    <row r="776" ht="25.15" customHeight="true" x14ac:dyDescent="0.2">
      <c r="C776" s="800"/>
      <c r="D776" s="800"/>
      <c r="E776" s="190"/>
      <c r="F776" s="190"/>
      <c r="G776" s="190"/>
      <c r="H776" s="800"/>
      <c r="I776" s="800"/>
      <c r="J776" s="190"/>
      <c r="K776" s="190"/>
      <c r="L776" s="190"/>
      <c r="M776" s="800"/>
      <c r="N776" s="800"/>
      <c r="O776" s="190"/>
      <c r="P776" s="190"/>
      <c r="Q776" s="190"/>
      <c r="BA776" s="360"/>
      <c r="BB776" s="440"/>
      <c r="BC776" s="360"/>
      <c r="BD776" s="360"/>
      <c r="BE776" s="360"/>
      <c r="BF776" s="360"/>
      <c r="BG776" s="360"/>
      <c r="BH776" s="360"/>
      <c r="BI776" s="360"/>
      <c r="BJ776" s="360"/>
      <c r="BK776" s="360"/>
      <c r="BL776" s="360"/>
      <c r="BM776" s="360"/>
      <c r="BN776" s="360"/>
      <c r="BO776" s="360"/>
      <c r="BP776" s="360"/>
      <c r="BQ776" s="360"/>
      <c r="BR776" s="360"/>
      <c r="BS776" s="360"/>
      <c r="BT776" s="360"/>
      <c r="BU776" s="360"/>
      <c r="BV776" s="360"/>
      <c r="BW776" s="360"/>
      <c r="BX776" s="360"/>
      <c r="BY776" s="360"/>
      <c r="BZ776" s="360"/>
      <c r="CA776" s="360"/>
      <c r="CB776" s="360"/>
      <c r="CC776" s="360"/>
      <c r="CD776" s="360"/>
      <c r="CE776" s="360"/>
      <c r="CF776" s="360"/>
      <c r="CG776" s="360"/>
      <c r="CH776" s="360"/>
      <c r="CI776" s="360"/>
      <c r="CJ776" s="360"/>
      <c r="CK776" s="360"/>
      <c r="CL776" s="360"/>
      <c r="CM776" s="360"/>
      <c r="CN776" s="360"/>
      <c r="CO776" s="360"/>
      <c r="CP776" s="360"/>
      <c r="CQ776" s="360"/>
      <c r="CR776" s="360"/>
      <c r="CS776" s="360"/>
      <c r="CT776" s="360"/>
      <c r="CU776" s="360"/>
      <c r="CV776" s="360"/>
      <c r="CW776" s="360"/>
      <c r="CX776" s="360"/>
      <c r="CY776" s="360"/>
      <c r="CZ776" s="360"/>
    </row>
    <row r="777" ht="25.15" customHeight="true" x14ac:dyDescent="0.2">
      <c r="C777" s="800"/>
      <c r="D777" s="800"/>
      <c r="E777" s="190"/>
      <c r="F777" s="190"/>
      <c r="G777" s="190"/>
      <c r="H777" s="800"/>
      <c r="I777" s="800"/>
      <c r="J777" s="190"/>
      <c r="K777" s="190"/>
      <c r="L777" s="190"/>
      <c r="M777" s="800"/>
      <c r="N777" s="800"/>
      <c r="O777" s="190"/>
      <c r="P777" s="190"/>
      <c r="Q777" s="190"/>
      <c r="BA777" s="360"/>
      <c r="BB777" s="440"/>
      <c r="BC777" s="360"/>
      <c r="BD777" s="360"/>
      <c r="BE777" s="360"/>
      <c r="BF777" s="360"/>
      <c r="BG777" s="360"/>
      <c r="BH777" s="360"/>
      <c r="BI777" s="360"/>
      <c r="BJ777" s="360"/>
      <c r="BK777" s="360"/>
      <c r="BL777" s="360"/>
      <c r="BM777" s="360"/>
      <c r="BN777" s="360"/>
      <c r="BO777" s="360"/>
      <c r="BP777" s="360"/>
      <c r="BQ777" s="360"/>
      <c r="BR777" s="360"/>
      <c r="BS777" s="360"/>
      <c r="BT777" s="360"/>
      <c r="BU777" s="360"/>
      <c r="BV777" s="360"/>
      <c r="BW777" s="360"/>
      <c r="BX777" s="360"/>
      <c r="BY777" s="360"/>
      <c r="BZ777" s="360"/>
      <c r="CA777" s="360"/>
      <c r="CB777" s="360"/>
      <c r="CC777" s="360"/>
      <c r="CD777" s="360"/>
      <c r="CE777" s="360"/>
      <c r="CF777" s="360"/>
      <c r="CG777" s="360"/>
      <c r="CH777" s="360"/>
      <c r="CI777" s="360"/>
      <c r="CJ777" s="360"/>
      <c r="CK777" s="360"/>
      <c r="CL777" s="360"/>
      <c r="CM777" s="360"/>
      <c r="CN777" s="360"/>
      <c r="CO777" s="360"/>
      <c r="CP777" s="360"/>
      <c r="CQ777" s="360"/>
      <c r="CR777" s="360"/>
      <c r="CS777" s="360"/>
      <c r="CT777" s="360"/>
      <c r="CU777" s="360"/>
      <c r="CV777" s="360"/>
      <c r="CW777" s="360"/>
      <c r="CX777" s="360"/>
      <c r="CY777" s="360"/>
      <c r="CZ777" s="360"/>
    </row>
    <row r="778" ht="25.15" customHeight="true" x14ac:dyDescent="0.2">
      <c r="C778" s="800"/>
      <c r="D778" s="800"/>
      <c r="E778" s="190"/>
      <c r="F778" s="190"/>
      <c r="G778" s="190"/>
      <c r="H778" s="800"/>
      <c r="I778" s="800"/>
      <c r="J778" s="190"/>
      <c r="K778" s="190"/>
      <c r="L778" s="190"/>
      <c r="M778" s="800"/>
      <c r="N778" s="800"/>
      <c r="O778" s="190"/>
      <c r="P778" s="190"/>
      <c r="Q778" s="190"/>
      <c r="BA778" s="360"/>
      <c r="BB778" s="440"/>
      <c r="BC778" s="360"/>
      <c r="BD778" s="360"/>
      <c r="BE778" s="360"/>
      <c r="BF778" s="360"/>
      <c r="BG778" s="360"/>
      <c r="BH778" s="360"/>
      <c r="BI778" s="360"/>
      <c r="BJ778" s="360"/>
      <c r="BK778" s="360"/>
      <c r="BL778" s="360"/>
      <c r="BM778" s="360"/>
      <c r="BN778" s="360"/>
      <c r="BO778" s="360"/>
      <c r="BP778" s="360"/>
      <c r="BQ778" s="360"/>
      <c r="BR778" s="360"/>
      <c r="BS778" s="360"/>
      <c r="BT778" s="360"/>
      <c r="BU778" s="360"/>
      <c r="BV778" s="360"/>
      <c r="BW778" s="360"/>
      <c r="BX778" s="360"/>
      <c r="BY778" s="360"/>
      <c r="BZ778" s="360"/>
      <c r="CA778" s="360"/>
      <c r="CB778" s="360"/>
      <c r="CC778" s="360"/>
      <c r="CD778" s="360"/>
      <c r="CE778" s="360"/>
      <c r="CF778" s="360"/>
      <c r="CG778" s="360"/>
      <c r="CH778" s="360"/>
      <c r="CI778" s="360"/>
      <c r="CJ778" s="360"/>
      <c r="CK778" s="360"/>
      <c r="CL778" s="360"/>
      <c r="CM778" s="360"/>
      <c r="CN778" s="360"/>
      <c r="CO778" s="360"/>
      <c r="CP778" s="360"/>
      <c r="CQ778" s="360"/>
      <c r="CR778" s="360"/>
      <c r="CS778" s="360"/>
      <c r="CT778" s="360"/>
      <c r="CU778" s="360"/>
      <c r="CV778" s="360"/>
      <c r="CW778" s="360"/>
      <c r="CX778" s="360"/>
      <c r="CY778" s="360"/>
      <c r="CZ778" s="360"/>
    </row>
    <row r="779" ht="25.15" customHeight="true" x14ac:dyDescent="0.2">
      <c r="C779" s="800"/>
      <c r="D779" s="800"/>
      <c r="E779" s="190"/>
      <c r="F779" s="190"/>
      <c r="G779" s="190"/>
      <c r="H779" s="800"/>
      <c r="I779" s="800"/>
      <c r="J779" s="190"/>
      <c r="K779" s="190"/>
      <c r="L779" s="190"/>
      <c r="M779" s="800"/>
      <c r="N779" s="800"/>
      <c r="O779" s="190"/>
      <c r="P779" s="190"/>
      <c r="Q779" s="190"/>
      <c r="BA779" s="360"/>
      <c r="BB779" s="440"/>
      <c r="BC779" s="360"/>
      <c r="BD779" s="360"/>
      <c r="BE779" s="360"/>
      <c r="BF779" s="360"/>
      <c r="BG779" s="360"/>
      <c r="BH779" s="360"/>
      <c r="BI779" s="360"/>
      <c r="BJ779" s="360"/>
      <c r="BK779" s="360"/>
      <c r="BL779" s="360"/>
      <c r="BM779" s="360"/>
      <c r="BN779" s="360"/>
      <c r="BO779" s="360"/>
      <c r="BP779" s="360"/>
      <c r="BQ779" s="360"/>
      <c r="BR779" s="360"/>
      <c r="BS779" s="360"/>
      <c r="BT779" s="360"/>
      <c r="BU779" s="360"/>
      <c r="BV779" s="360"/>
      <c r="BW779" s="360"/>
      <c r="BX779" s="360"/>
      <c r="BY779" s="360"/>
      <c r="BZ779" s="360"/>
      <c r="CA779" s="360"/>
      <c r="CB779" s="360"/>
      <c r="CC779" s="360"/>
      <c r="CD779" s="360"/>
      <c r="CE779" s="360"/>
      <c r="CF779" s="360"/>
      <c r="CG779" s="360"/>
      <c r="CH779" s="360"/>
      <c r="CI779" s="360"/>
      <c r="CJ779" s="360"/>
      <c r="CK779" s="360"/>
      <c r="CL779" s="360"/>
      <c r="CM779" s="360"/>
      <c r="CN779" s="360"/>
      <c r="CO779" s="360"/>
      <c r="CP779" s="360"/>
      <c r="CQ779" s="360"/>
      <c r="CR779" s="360"/>
      <c r="CS779" s="360"/>
      <c r="CT779" s="360"/>
      <c r="CU779" s="360"/>
      <c r="CV779" s="360"/>
      <c r="CW779" s="360"/>
      <c r="CX779" s="360"/>
      <c r="CY779" s="360"/>
      <c r="CZ779" s="360"/>
    </row>
    <row r="780" ht="25.15" customHeight="true" x14ac:dyDescent="0.2">
      <c r="C780" s="800"/>
      <c r="D780" s="800"/>
      <c r="E780" s="190"/>
      <c r="F780" s="190"/>
      <c r="G780" s="190"/>
      <c r="H780" s="800"/>
      <c r="I780" s="800"/>
      <c r="J780" s="190"/>
      <c r="K780" s="190"/>
      <c r="L780" s="190"/>
      <c r="M780" s="800"/>
      <c r="N780" s="800"/>
      <c r="O780" s="190"/>
      <c r="P780" s="190"/>
      <c r="Q780" s="190"/>
      <c r="BA780" s="360"/>
      <c r="BB780" s="440"/>
      <c r="BC780" s="360"/>
      <c r="BD780" s="360"/>
      <c r="BE780" s="360"/>
      <c r="BF780" s="360"/>
      <c r="BG780" s="360"/>
      <c r="BH780" s="360"/>
      <c r="BI780" s="360"/>
      <c r="BJ780" s="360"/>
      <c r="BK780" s="360"/>
      <c r="BL780" s="360"/>
      <c r="BM780" s="360"/>
      <c r="BN780" s="360"/>
      <c r="BO780" s="360"/>
      <c r="BP780" s="360"/>
      <c r="BQ780" s="360"/>
      <c r="BR780" s="360"/>
      <c r="BS780" s="360"/>
      <c r="BT780" s="360"/>
      <c r="BU780" s="360"/>
      <c r="BV780" s="360"/>
      <c r="BW780" s="360"/>
      <c r="BX780" s="360"/>
      <c r="BY780" s="360"/>
      <c r="BZ780" s="360"/>
      <c r="CA780" s="360"/>
      <c r="CB780" s="360"/>
      <c r="CC780" s="360"/>
      <c r="CD780" s="360"/>
      <c r="CE780" s="360"/>
      <c r="CF780" s="360"/>
      <c r="CG780" s="360"/>
      <c r="CH780" s="360"/>
      <c r="CI780" s="360"/>
      <c r="CJ780" s="360"/>
      <c r="CK780" s="360"/>
      <c r="CL780" s="360"/>
      <c r="CM780" s="360"/>
      <c r="CN780" s="360"/>
      <c r="CO780" s="360"/>
      <c r="CP780" s="360"/>
      <c r="CQ780" s="360"/>
      <c r="CR780" s="360"/>
      <c r="CS780" s="360"/>
      <c r="CT780" s="360"/>
      <c r="CU780" s="360"/>
      <c r="CV780" s="360"/>
      <c r="CW780" s="360"/>
      <c r="CX780" s="360"/>
      <c r="CY780" s="360"/>
      <c r="CZ780" s="360"/>
    </row>
    <row r="781" ht="25.15" customHeight="true" x14ac:dyDescent="0.2">
      <c r="C781" s="800"/>
      <c r="D781" s="800"/>
      <c r="E781" s="190"/>
      <c r="F781" s="190"/>
      <c r="G781" s="190"/>
      <c r="H781" s="800"/>
      <c r="I781" s="800"/>
      <c r="J781" s="190"/>
      <c r="K781" s="190"/>
      <c r="L781" s="190"/>
      <c r="M781" s="800"/>
      <c r="N781" s="800"/>
      <c r="O781" s="190"/>
      <c r="P781" s="190"/>
      <c r="Q781" s="190"/>
      <c r="BA781" s="360"/>
      <c r="BB781" s="440"/>
      <c r="BC781" s="360"/>
      <c r="BD781" s="360"/>
      <c r="BE781" s="360"/>
      <c r="BF781" s="360"/>
      <c r="BG781" s="360"/>
      <c r="BH781" s="360"/>
      <c r="BI781" s="360"/>
      <c r="BJ781" s="360"/>
      <c r="BK781" s="360"/>
      <c r="BL781" s="360"/>
      <c r="BM781" s="360"/>
      <c r="BN781" s="360"/>
      <c r="BO781" s="360"/>
      <c r="BP781" s="360"/>
      <c r="BQ781" s="360"/>
      <c r="BR781" s="360"/>
      <c r="BS781" s="360"/>
      <c r="BT781" s="360"/>
      <c r="BU781" s="360"/>
      <c r="BV781" s="360"/>
      <c r="BW781" s="360"/>
      <c r="BX781" s="360"/>
      <c r="BY781" s="360"/>
      <c r="BZ781" s="360"/>
      <c r="CA781" s="360"/>
      <c r="CB781" s="360"/>
      <c r="CC781" s="360"/>
      <c r="CD781" s="360"/>
      <c r="CE781" s="360"/>
      <c r="CF781" s="360"/>
      <c r="CG781" s="360"/>
      <c r="CH781" s="360"/>
      <c r="CI781" s="360"/>
      <c r="CJ781" s="360"/>
      <c r="CK781" s="360"/>
      <c r="CL781" s="360"/>
      <c r="CM781" s="360"/>
      <c r="CN781" s="360"/>
      <c r="CO781" s="360"/>
      <c r="CP781" s="360"/>
      <c r="CQ781" s="360"/>
      <c r="CR781" s="360"/>
      <c r="CS781" s="360"/>
      <c r="CT781" s="360"/>
      <c r="CU781" s="360"/>
      <c r="CV781" s="360"/>
      <c r="CW781" s="360"/>
      <c r="CX781" s="360"/>
      <c r="CY781" s="360"/>
      <c r="CZ781" s="360"/>
    </row>
    <row r="782" ht="25.15" customHeight="true" x14ac:dyDescent="0.2">
      <c r="C782" s="800"/>
      <c r="D782" s="800"/>
      <c r="E782" s="190"/>
      <c r="F782" s="190"/>
      <c r="G782" s="190"/>
      <c r="H782" s="800"/>
      <c r="I782" s="800"/>
      <c r="J782" s="190"/>
      <c r="K782" s="190"/>
      <c r="L782" s="190"/>
      <c r="M782" s="800"/>
      <c r="N782" s="800"/>
      <c r="O782" s="190"/>
      <c r="P782" s="190"/>
      <c r="Q782" s="190"/>
      <c r="BA782" s="360"/>
      <c r="BB782" s="440"/>
      <c r="BC782" s="360"/>
      <c r="BD782" s="360"/>
      <c r="BE782" s="360"/>
      <c r="BF782" s="360"/>
      <c r="BG782" s="360"/>
      <c r="BH782" s="360"/>
      <c r="BI782" s="360"/>
      <c r="BJ782" s="360"/>
      <c r="BK782" s="360"/>
      <c r="BL782" s="360"/>
      <c r="BM782" s="360"/>
      <c r="BN782" s="360"/>
      <c r="BO782" s="360"/>
      <c r="BP782" s="360"/>
      <c r="BQ782" s="360"/>
      <c r="BR782" s="360"/>
      <c r="BS782" s="360"/>
      <c r="BT782" s="360"/>
      <c r="BU782" s="360"/>
      <c r="BV782" s="360"/>
      <c r="BW782" s="360"/>
      <c r="BX782" s="360"/>
      <c r="BY782" s="360"/>
      <c r="BZ782" s="360"/>
      <c r="CA782" s="360"/>
      <c r="CB782" s="360"/>
      <c r="CC782" s="360"/>
      <c r="CD782" s="360"/>
      <c r="CE782" s="360"/>
      <c r="CF782" s="360"/>
      <c r="CG782" s="360"/>
      <c r="CH782" s="360"/>
      <c r="CI782" s="360"/>
      <c r="CJ782" s="360"/>
      <c r="CK782" s="360"/>
      <c r="CL782" s="360"/>
      <c r="CM782" s="360"/>
      <c r="CN782" s="360"/>
      <c r="CO782" s="360"/>
      <c r="CP782" s="360"/>
      <c r="CQ782" s="360"/>
      <c r="CR782" s="360"/>
      <c r="CS782" s="360"/>
      <c r="CT782" s="360"/>
      <c r="CU782" s="360"/>
      <c r="CV782" s="360"/>
      <c r="CW782" s="360"/>
      <c r="CX782" s="360"/>
      <c r="CY782" s="360"/>
      <c r="CZ782" s="360"/>
    </row>
    <row r="783" ht="25.15" customHeight="true" x14ac:dyDescent="0.2">
      <c r="C783" s="800"/>
      <c r="D783" s="800"/>
      <c r="E783" s="190"/>
      <c r="F783" s="190"/>
      <c r="G783" s="190"/>
      <c r="H783" s="800"/>
      <c r="I783" s="800"/>
      <c r="J783" s="190"/>
      <c r="K783" s="190"/>
      <c r="L783" s="190"/>
      <c r="M783" s="800"/>
      <c r="N783" s="800"/>
      <c r="O783" s="190"/>
      <c r="P783" s="190"/>
      <c r="Q783" s="190"/>
      <c r="BA783" s="360"/>
      <c r="BB783" s="440"/>
      <c r="BC783" s="360"/>
      <c r="BD783" s="360"/>
      <c r="BE783" s="360"/>
      <c r="BF783" s="360"/>
      <c r="BG783" s="360"/>
      <c r="BH783" s="360"/>
      <c r="BI783" s="360"/>
      <c r="BJ783" s="360"/>
      <c r="BK783" s="360"/>
      <c r="BL783" s="360"/>
      <c r="BM783" s="360"/>
      <c r="BN783" s="360"/>
      <c r="BO783" s="360"/>
      <c r="BP783" s="360"/>
      <c r="BQ783" s="360"/>
      <c r="BR783" s="360"/>
      <c r="BS783" s="360"/>
      <c r="BT783" s="360"/>
      <c r="BU783" s="360"/>
      <c r="BV783" s="360"/>
      <c r="BW783" s="360"/>
      <c r="BX783" s="360"/>
      <c r="BY783" s="360"/>
      <c r="BZ783" s="360"/>
      <c r="CA783" s="360"/>
      <c r="CB783" s="360"/>
      <c r="CC783" s="360"/>
      <c r="CD783" s="360"/>
      <c r="CE783" s="360"/>
      <c r="CF783" s="360"/>
      <c r="CG783" s="360"/>
      <c r="CH783" s="360"/>
      <c r="CI783" s="360"/>
      <c r="CJ783" s="360"/>
      <c r="CK783" s="360"/>
      <c r="CL783" s="360"/>
      <c r="CM783" s="360"/>
      <c r="CN783" s="360"/>
      <c r="CO783" s="360"/>
      <c r="CP783" s="360"/>
      <c r="CQ783" s="360"/>
      <c r="CR783" s="360"/>
      <c r="CS783" s="360"/>
      <c r="CT783" s="360"/>
      <c r="CU783" s="360"/>
      <c r="CV783" s="360"/>
      <c r="CW783" s="360"/>
      <c r="CX783" s="360"/>
      <c r="CY783" s="360"/>
      <c r="CZ783" s="360"/>
    </row>
    <row r="784" ht="25.15" customHeight="true" x14ac:dyDescent="0.2">
      <c r="C784" s="800"/>
      <c r="D784" s="800"/>
      <c r="E784" s="190"/>
      <c r="F784" s="190"/>
      <c r="G784" s="190"/>
      <c r="H784" s="800"/>
      <c r="I784" s="800"/>
      <c r="J784" s="190"/>
      <c r="K784" s="190"/>
      <c r="L784" s="190"/>
      <c r="M784" s="800"/>
      <c r="N784" s="800"/>
      <c r="O784" s="190"/>
      <c r="P784" s="190"/>
      <c r="Q784" s="190"/>
      <c r="BA784" s="360"/>
      <c r="BB784" s="440"/>
      <c r="BC784" s="360"/>
      <c r="BD784" s="360"/>
      <c r="BE784" s="360"/>
      <c r="BF784" s="360"/>
      <c r="BG784" s="360"/>
      <c r="BH784" s="360"/>
      <c r="BI784" s="360"/>
      <c r="BJ784" s="360"/>
      <c r="BK784" s="360"/>
      <c r="BL784" s="360"/>
      <c r="BM784" s="360"/>
      <c r="BN784" s="360"/>
      <c r="BO784" s="360"/>
      <c r="BP784" s="360"/>
      <c r="BQ784" s="360"/>
      <c r="BR784" s="360"/>
      <c r="BS784" s="360"/>
      <c r="BT784" s="360"/>
      <c r="BU784" s="360"/>
      <c r="BV784" s="360"/>
      <c r="BW784" s="360"/>
      <c r="BX784" s="360"/>
      <c r="BY784" s="360"/>
      <c r="BZ784" s="360"/>
      <c r="CA784" s="360"/>
      <c r="CB784" s="360"/>
      <c r="CC784" s="360"/>
      <c r="CD784" s="360"/>
      <c r="CE784" s="360"/>
      <c r="CF784" s="360"/>
      <c r="CG784" s="360"/>
      <c r="CH784" s="360"/>
      <c r="CI784" s="360"/>
      <c r="CJ784" s="360"/>
      <c r="CK784" s="360"/>
      <c r="CL784" s="360"/>
      <c r="CM784" s="360"/>
      <c r="CN784" s="360"/>
      <c r="CO784" s="360"/>
      <c r="CP784" s="360"/>
      <c r="CQ784" s="360"/>
      <c r="CR784" s="360"/>
      <c r="CS784" s="360"/>
      <c r="CT784" s="360"/>
      <c r="CU784" s="360"/>
      <c r="CV784" s="360"/>
      <c r="CW784" s="360"/>
      <c r="CX784" s="360"/>
      <c r="CY784" s="360"/>
      <c r="CZ784" s="360"/>
    </row>
    <row r="785" ht="25.15" customHeight="true" x14ac:dyDescent="0.2">
      <c r="C785" s="800"/>
      <c r="D785" s="800"/>
      <c r="E785" s="190"/>
      <c r="F785" s="190"/>
      <c r="G785" s="190"/>
      <c r="H785" s="800"/>
      <c r="I785" s="800"/>
      <c r="J785" s="190"/>
      <c r="K785" s="190"/>
      <c r="L785" s="190"/>
      <c r="M785" s="800"/>
      <c r="N785" s="800"/>
      <c r="O785" s="190"/>
      <c r="P785" s="190"/>
      <c r="Q785" s="190"/>
      <c r="BA785" s="360"/>
      <c r="BB785" s="440"/>
      <c r="BC785" s="360"/>
      <c r="BD785" s="360"/>
      <c r="BE785" s="360"/>
      <c r="BF785" s="360"/>
      <c r="BG785" s="360"/>
      <c r="BH785" s="360"/>
      <c r="BI785" s="360"/>
      <c r="BJ785" s="360"/>
      <c r="BK785" s="360"/>
      <c r="BL785" s="360"/>
      <c r="BM785" s="360"/>
      <c r="BN785" s="360"/>
      <c r="BO785" s="360"/>
      <c r="BP785" s="360"/>
      <c r="BQ785" s="360"/>
      <c r="BR785" s="360"/>
      <c r="BS785" s="360"/>
      <c r="BT785" s="360"/>
      <c r="BU785" s="360"/>
      <c r="BV785" s="360"/>
      <c r="BW785" s="360"/>
      <c r="BX785" s="360"/>
      <c r="BY785" s="360"/>
      <c r="BZ785" s="360"/>
      <c r="CA785" s="360"/>
      <c r="CB785" s="360"/>
      <c r="CC785" s="360"/>
      <c r="CD785" s="360"/>
      <c r="CE785" s="360"/>
      <c r="CF785" s="360"/>
      <c r="CG785" s="360"/>
      <c r="CH785" s="360"/>
      <c r="CI785" s="360"/>
      <c r="CJ785" s="360"/>
      <c r="CK785" s="360"/>
      <c r="CL785" s="360"/>
      <c r="CM785" s="360"/>
      <c r="CN785" s="360"/>
      <c r="CO785" s="360"/>
      <c r="CP785" s="360"/>
      <c r="CQ785" s="360"/>
      <c r="CR785" s="360"/>
      <c r="CS785" s="360"/>
      <c r="CT785" s="360"/>
      <c r="CU785" s="360"/>
      <c r="CV785" s="360"/>
      <c r="CW785" s="360"/>
      <c r="CX785" s="360"/>
      <c r="CY785" s="360"/>
      <c r="CZ785" s="360"/>
    </row>
    <row r="786" ht="25.15" customHeight="true" x14ac:dyDescent="0.2">
      <c r="C786" s="800"/>
      <c r="D786" s="800"/>
      <c r="E786" s="190"/>
      <c r="F786" s="190"/>
      <c r="G786" s="190"/>
      <c r="H786" s="800"/>
      <c r="I786" s="800"/>
      <c r="J786" s="190"/>
      <c r="K786" s="190"/>
      <c r="L786" s="190"/>
      <c r="M786" s="800"/>
      <c r="N786" s="800"/>
      <c r="O786" s="190"/>
      <c r="P786" s="190"/>
      <c r="Q786" s="190"/>
      <c r="BA786" s="360"/>
      <c r="BB786" s="440"/>
      <c r="BC786" s="360"/>
      <c r="BD786" s="360"/>
      <c r="BE786" s="360"/>
      <c r="BF786" s="360"/>
      <c r="BG786" s="360"/>
      <c r="BH786" s="360"/>
      <c r="BI786" s="360"/>
      <c r="BJ786" s="360"/>
      <c r="BK786" s="360"/>
      <c r="BL786" s="360"/>
      <c r="BM786" s="360"/>
      <c r="BN786" s="360"/>
      <c r="BO786" s="360"/>
      <c r="BP786" s="360"/>
      <c r="BQ786" s="360"/>
      <c r="BR786" s="360"/>
      <c r="BS786" s="360"/>
      <c r="BT786" s="360"/>
      <c r="BU786" s="360"/>
      <c r="BV786" s="360"/>
      <c r="BW786" s="360"/>
      <c r="BX786" s="360"/>
      <c r="BY786" s="360"/>
      <c r="BZ786" s="360"/>
      <c r="CA786" s="360"/>
      <c r="CB786" s="360"/>
      <c r="CC786" s="360"/>
      <c r="CD786" s="360"/>
      <c r="CE786" s="360"/>
      <c r="CF786" s="360"/>
      <c r="CG786" s="360"/>
      <c r="CH786" s="360"/>
      <c r="CI786" s="360"/>
      <c r="CJ786" s="360"/>
      <c r="CK786" s="360"/>
      <c r="CL786" s="360"/>
      <c r="CM786" s="360"/>
      <c r="CN786" s="360"/>
      <c r="CO786" s="360"/>
      <c r="CP786" s="360"/>
      <c r="CQ786" s="360"/>
      <c r="CR786" s="360"/>
      <c r="CS786" s="360"/>
      <c r="CT786" s="360"/>
      <c r="CU786" s="360"/>
      <c r="CV786" s="360"/>
      <c r="CW786" s="360"/>
      <c r="CX786" s="360"/>
      <c r="CY786" s="360"/>
      <c r="CZ786" s="360"/>
    </row>
    <row r="787" ht="25.15" customHeight="true" x14ac:dyDescent="0.2">
      <c r="C787" s="800"/>
      <c r="D787" s="800"/>
      <c r="E787" s="190"/>
      <c r="F787" s="190"/>
      <c r="G787" s="190"/>
      <c r="H787" s="800"/>
      <c r="I787" s="800"/>
      <c r="J787" s="190"/>
      <c r="K787" s="190"/>
      <c r="L787" s="190"/>
      <c r="M787" s="800"/>
      <c r="N787" s="800"/>
      <c r="O787" s="190"/>
      <c r="P787" s="190"/>
      <c r="Q787" s="190"/>
      <c r="BA787" s="360"/>
      <c r="BB787" s="440"/>
      <c r="BC787" s="360"/>
      <c r="BD787" s="360"/>
      <c r="BE787" s="360"/>
      <c r="BF787" s="360"/>
      <c r="BG787" s="360"/>
      <c r="BH787" s="360"/>
      <c r="BI787" s="360"/>
      <c r="BJ787" s="360"/>
      <c r="BK787" s="360"/>
      <c r="BL787" s="360"/>
      <c r="BM787" s="360"/>
      <c r="BN787" s="360"/>
      <c r="BO787" s="360"/>
      <c r="BP787" s="360"/>
      <c r="BQ787" s="360"/>
      <c r="BR787" s="360"/>
      <c r="BS787" s="360"/>
      <c r="BT787" s="360"/>
      <c r="BU787" s="360"/>
      <c r="BV787" s="360"/>
      <c r="BW787" s="360"/>
      <c r="BX787" s="360"/>
      <c r="BY787" s="360"/>
      <c r="BZ787" s="360"/>
      <c r="CA787" s="360"/>
      <c r="CB787" s="360"/>
      <c r="CC787" s="360"/>
      <c r="CD787" s="360"/>
      <c r="CE787" s="360"/>
      <c r="CF787" s="360"/>
      <c r="CG787" s="360"/>
      <c r="CH787" s="360"/>
      <c r="CI787" s="360"/>
      <c r="CJ787" s="360"/>
      <c r="CK787" s="360"/>
      <c r="CL787" s="360"/>
      <c r="CM787" s="360"/>
      <c r="CN787" s="360"/>
      <c r="CO787" s="360"/>
      <c r="CP787" s="360"/>
      <c r="CQ787" s="360"/>
      <c r="CR787" s="360"/>
      <c r="CS787" s="360"/>
      <c r="CT787" s="360"/>
      <c r="CU787" s="360"/>
      <c r="CV787" s="360"/>
      <c r="CW787" s="360"/>
      <c r="CX787" s="360"/>
      <c r="CY787" s="360"/>
      <c r="CZ787" s="360"/>
    </row>
    <row r="788" ht="25.15" customHeight="true" x14ac:dyDescent="0.2">
      <c r="C788" s="800"/>
      <c r="D788" s="800"/>
      <c r="E788" s="190"/>
      <c r="F788" s="190"/>
      <c r="G788" s="190"/>
      <c r="H788" s="800"/>
      <c r="I788" s="800"/>
      <c r="J788" s="190"/>
      <c r="K788" s="190"/>
      <c r="L788" s="190"/>
      <c r="M788" s="800"/>
      <c r="N788" s="800"/>
      <c r="O788" s="190"/>
      <c r="P788" s="190"/>
      <c r="Q788" s="190"/>
      <c r="BA788" s="360"/>
      <c r="BB788" s="440"/>
      <c r="BC788" s="360"/>
      <c r="BD788" s="360"/>
      <c r="BE788" s="360"/>
      <c r="BF788" s="360"/>
      <c r="BG788" s="360"/>
      <c r="BH788" s="360"/>
      <c r="BI788" s="360"/>
      <c r="BJ788" s="360"/>
      <c r="BK788" s="360"/>
      <c r="BL788" s="360"/>
      <c r="BM788" s="360"/>
      <c r="BN788" s="360"/>
      <c r="BO788" s="360"/>
      <c r="BP788" s="360"/>
      <c r="BQ788" s="360"/>
      <c r="BR788" s="360"/>
      <c r="BS788" s="360"/>
      <c r="BT788" s="360"/>
      <c r="BU788" s="360"/>
      <c r="BV788" s="360"/>
      <c r="BW788" s="360"/>
      <c r="BX788" s="360"/>
      <c r="BY788" s="360"/>
      <c r="BZ788" s="360"/>
      <c r="CA788" s="360"/>
      <c r="CB788" s="360"/>
      <c r="CC788" s="360"/>
      <c r="CD788" s="360"/>
      <c r="CE788" s="360"/>
      <c r="CF788" s="360"/>
      <c r="CG788" s="360"/>
      <c r="CH788" s="360"/>
      <c r="CI788" s="360"/>
      <c r="CJ788" s="360"/>
      <c r="CK788" s="360"/>
      <c r="CL788" s="360"/>
      <c r="CM788" s="360"/>
      <c r="CN788" s="360"/>
      <c r="CO788" s="360"/>
      <c r="CP788" s="360"/>
      <c r="CQ788" s="360"/>
      <c r="CR788" s="360"/>
      <c r="CS788" s="360"/>
      <c r="CT788" s="360"/>
      <c r="CU788" s="360"/>
      <c r="CV788" s="360"/>
      <c r="CW788" s="360"/>
      <c r="CX788" s="360"/>
      <c r="CY788" s="360"/>
      <c r="CZ788" s="360"/>
    </row>
    <row r="789" ht="25.15" customHeight="true" x14ac:dyDescent="0.2">
      <c r="C789" s="800"/>
      <c r="D789" s="800"/>
      <c r="E789" s="190"/>
      <c r="F789" s="190"/>
      <c r="G789" s="190"/>
      <c r="H789" s="800"/>
      <c r="I789" s="800"/>
      <c r="J789" s="190"/>
      <c r="K789" s="190"/>
      <c r="L789" s="190"/>
      <c r="M789" s="800"/>
      <c r="N789" s="800"/>
      <c r="O789" s="190"/>
      <c r="P789" s="190"/>
      <c r="Q789" s="190"/>
      <c r="BA789" s="360"/>
      <c r="BB789" s="440"/>
      <c r="BC789" s="360"/>
      <c r="BD789" s="360"/>
      <c r="BE789" s="360"/>
      <c r="BF789" s="360"/>
      <c r="BG789" s="360"/>
      <c r="BH789" s="360"/>
      <c r="BI789" s="360"/>
      <c r="BJ789" s="360"/>
      <c r="BK789" s="360"/>
      <c r="BL789" s="360"/>
      <c r="BM789" s="360"/>
      <c r="BN789" s="360"/>
      <c r="BO789" s="360"/>
      <c r="BP789" s="360"/>
      <c r="BQ789" s="360"/>
      <c r="BR789" s="360"/>
      <c r="BS789" s="360"/>
      <c r="BT789" s="360"/>
      <c r="BU789" s="360"/>
      <c r="BV789" s="360"/>
      <c r="BW789" s="360"/>
      <c r="BX789" s="360"/>
      <c r="BY789" s="360"/>
      <c r="BZ789" s="360"/>
      <c r="CA789" s="360"/>
      <c r="CB789" s="360"/>
      <c r="CC789" s="360"/>
      <c r="CD789" s="360"/>
      <c r="CE789" s="360"/>
      <c r="CF789" s="360"/>
      <c r="CG789" s="360"/>
      <c r="CH789" s="360"/>
      <c r="CI789" s="360"/>
      <c r="CJ789" s="360"/>
      <c r="CK789" s="360"/>
      <c r="CL789" s="360"/>
      <c r="CM789" s="360"/>
      <c r="CN789" s="360"/>
      <c r="CO789" s="360"/>
      <c r="CP789" s="360"/>
      <c r="CQ789" s="360"/>
      <c r="CR789" s="360"/>
      <c r="CS789" s="360"/>
      <c r="CT789" s="360"/>
      <c r="CU789" s="360"/>
      <c r="CV789" s="360"/>
      <c r="CW789" s="360"/>
      <c r="CX789" s="360"/>
      <c r="CY789" s="360"/>
      <c r="CZ789" s="360"/>
    </row>
    <row r="790" ht="25.15" customHeight="true" x14ac:dyDescent="0.2">
      <c r="C790" s="800"/>
      <c r="D790" s="800"/>
      <c r="E790" s="190"/>
      <c r="F790" s="190"/>
      <c r="G790" s="190"/>
      <c r="H790" s="800"/>
      <c r="I790" s="800"/>
      <c r="J790" s="190"/>
      <c r="K790" s="190"/>
      <c r="L790" s="190"/>
      <c r="M790" s="800"/>
      <c r="N790" s="800"/>
      <c r="O790" s="190"/>
      <c r="P790" s="190"/>
      <c r="Q790" s="190"/>
      <c r="BA790" s="360"/>
      <c r="BB790" s="440"/>
      <c r="BC790" s="360"/>
      <c r="BD790" s="360"/>
      <c r="BE790" s="360"/>
      <c r="BF790" s="360"/>
      <c r="BG790" s="360"/>
      <c r="BH790" s="360"/>
      <c r="BI790" s="360"/>
      <c r="BJ790" s="360"/>
      <c r="BK790" s="360"/>
      <c r="BL790" s="360"/>
      <c r="BM790" s="360"/>
      <c r="BN790" s="360"/>
      <c r="BO790" s="360"/>
      <c r="BP790" s="360"/>
      <c r="BQ790" s="360"/>
      <c r="BR790" s="360"/>
      <c r="BS790" s="360"/>
      <c r="BT790" s="360"/>
      <c r="BU790" s="360"/>
      <c r="BV790" s="360"/>
      <c r="BW790" s="360"/>
      <c r="BX790" s="360"/>
      <c r="BY790" s="360"/>
      <c r="BZ790" s="360"/>
      <c r="CA790" s="360"/>
      <c r="CB790" s="360"/>
      <c r="CC790" s="360"/>
      <c r="CD790" s="360"/>
      <c r="CE790" s="360"/>
      <c r="CF790" s="360"/>
      <c r="CG790" s="360"/>
      <c r="CH790" s="360"/>
      <c r="CI790" s="360"/>
      <c r="CJ790" s="360"/>
      <c r="CK790" s="360"/>
      <c r="CL790" s="360"/>
      <c r="CM790" s="360"/>
      <c r="CN790" s="360"/>
      <c r="CO790" s="360"/>
      <c r="CP790" s="360"/>
      <c r="CQ790" s="360"/>
      <c r="CR790" s="360"/>
      <c r="CS790" s="360"/>
      <c r="CT790" s="360"/>
      <c r="CU790" s="360"/>
      <c r="CV790" s="360"/>
      <c r="CW790" s="360"/>
      <c r="CX790" s="360"/>
      <c r="CY790" s="360"/>
      <c r="CZ790" s="360"/>
    </row>
    <row r="791" ht="25.15" customHeight="true" x14ac:dyDescent="0.2">
      <c r="C791" s="800"/>
      <c r="D791" s="800"/>
      <c r="E791" s="190"/>
      <c r="F791" s="190"/>
      <c r="G791" s="190"/>
      <c r="H791" s="800"/>
      <c r="I791" s="800"/>
      <c r="J791" s="190"/>
      <c r="K791" s="190"/>
      <c r="L791" s="190"/>
      <c r="M791" s="800"/>
      <c r="N791" s="800"/>
      <c r="O791" s="190"/>
      <c r="P791" s="190"/>
      <c r="Q791" s="190"/>
      <c r="BA791" s="360"/>
      <c r="BB791" s="440"/>
      <c r="BC791" s="360"/>
      <c r="BD791" s="360"/>
      <c r="BE791" s="360"/>
      <c r="BF791" s="360"/>
      <c r="BG791" s="360"/>
      <c r="BH791" s="360"/>
      <c r="BI791" s="360"/>
      <c r="BJ791" s="360"/>
      <c r="BK791" s="360"/>
      <c r="BL791" s="360"/>
      <c r="BM791" s="360"/>
      <c r="BN791" s="360"/>
      <c r="BO791" s="360"/>
      <c r="BP791" s="360"/>
      <c r="BQ791" s="360"/>
      <c r="BR791" s="360"/>
      <c r="BS791" s="360"/>
      <c r="BT791" s="360"/>
      <c r="BU791" s="360"/>
      <c r="BV791" s="360"/>
      <c r="BW791" s="360"/>
      <c r="BX791" s="360"/>
      <c r="BY791" s="360"/>
      <c r="BZ791" s="360"/>
      <c r="CA791" s="360"/>
      <c r="CB791" s="360"/>
      <c r="CC791" s="360"/>
      <c r="CD791" s="360"/>
      <c r="CE791" s="360"/>
      <c r="CF791" s="360"/>
      <c r="CG791" s="360"/>
      <c r="CH791" s="360"/>
      <c r="CI791" s="360"/>
      <c r="CJ791" s="360"/>
      <c r="CK791" s="360"/>
      <c r="CL791" s="360"/>
      <c r="CM791" s="360"/>
      <c r="CN791" s="360"/>
      <c r="CO791" s="360"/>
      <c r="CP791" s="360"/>
      <c r="CQ791" s="360"/>
      <c r="CR791" s="360"/>
      <c r="CS791" s="360"/>
      <c r="CT791" s="360"/>
      <c r="CU791" s="360"/>
      <c r="CV791" s="360"/>
      <c r="CW791" s="360"/>
      <c r="CX791" s="360"/>
      <c r="CY791" s="360"/>
      <c r="CZ791" s="360"/>
    </row>
    <row r="792" ht="25.15" customHeight="true" x14ac:dyDescent="0.2">
      <c r="C792" s="800"/>
      <c r="D792" s="800"/>
      <c r="E792" s="190"/>
      <c r="F792" s="190"/>
      <c r="G792" s="190"/>
      <c r="H792" s="800"/>
      <c r="I792" s="800"/>
      <c r="J792" s="190"/>
      <c r="K792" s="190"/>
      <c r="L792" s="190"/>
      <c r="M792" s="800"/>
      <c r="N792" s="800"/>
      <c r="O792" s="190"/>
      <c r="P792" s="190"/>
      <c r="Q792" s="190"/>
      <c r="BA792" s="360"/>
      <c r="BB792" s="440"/>
      <c r="BC792" s="360"/>
      <c r="BD792" s="360"/>
      <c r="BE792" s="360"/>
      <c r="BF792" s="360"/>
      <c r="BG792" s="360"/>
      <c r="BH792" s="360"/>
      <c r="BI792" s="360"/>
      <c r="BJ792" s="360"/>
      <c r="BK792" s="360"/>
      <c r="BL792" s="360"/>
      <c r="BM792" s="360"/>
      <c r="BN792" s="360"/>
      <c r="BO792" s="360"/>
      <c r="BP792" s="360"/>
      <c r="BQ792" s="360"/>
      <c r="BR792" s="360"/>
      <c r="BS792" s="360"/>
      <c r="BT792" s="360"/>
      <c r="BU792" s="360"/>
      <c r="BV792" s="360"/>
      <c r="BW792" s="360"/>
      <c r="BX792" s="360"/>
      <c r="BY792" s="360"/>
      <c r="BZ792" s="360"/>
      <c r="CA792" s="360"/>
      <c r="CB792" s="360"/>
      <c r="CC792" s="360"/>
      <c r="CD792" s="360"/>
      <c r="CE792" s="360"/>
      <c r="CF792" s="360"/>
      <c r="CG792" s="360"/>
      <c r="CH792" s="360"/>
      <c r="CI792" s="360"/>
      <c r="CJ792" s="360"/>
      <c r="CK792" s="360"/>
      <c r="CL792" s="360"/>
      <c r="CM792" s="360"/>
      <c r="CN792" s="360"/>
      <c r="CO792" s="360"/>
      <c r="CP792" s="360"/>
      <c r="CQ792" s="360"/>
      <c r="CR792" s="360"/>
      <c r="CS792" s="360"/>
      <c r="CT792" s="360"/>
      <c r="CU792" s="360"/>
      <c r="CV792" s="360"/>
      <c r="CW792" s="360"/>
      <c r="CX792" s="360"/>
      <c r="CY792" s="360"/>
      <c r="CZ792" s="360"/>
    </row>
    <row r="793" ht="25.15" customHeight="true" x14ac:dyDescent="0.2">
      <c r="C793" s="800"/>
      <c r="D793" s="800"/>
      <c r="E793" s="190"/>
      <c r="F793" s="190"/>
      <c r="G793" s="190"/>
      <c r="H793" s="800"/>
      <c r="I793" s="800"/>
      <c r="J793" s="190"/>
      <c r="K793" s="190"/>
      <c r="L793" s="190"/>
      <c r="M793" s="800"/>
      <c r="N793" s="800"/>
      <c r="O793" s="190"/>
      <c r="P793" s="190"/>
      <c r="Q793" s="190"/>
      <c r="BA793" s="360"/>
      <c r="BB793" s="440"/>
      <c r="BC793" s="360"/>
      <c r="BD793" s="360"/>
      <c r="BE793" s="360"/>
      <c r="BF793" s="360"/>
      <c r="BG793" s="360"/>
      <c r="BH793" s="360"/>
      <c r="BI793" s="360"/>
      <c r="BJ793" s="360"/>
      <c r="BK793" s="360"/>
      <c r="BL793" s="360"/>
      <c r="BM793" s="360"/>
      <c r="BN793" s="360"/>
      <c r="BO793" s="360"/>
      <c r="BP793" s="360"/>
      <c r="BQ793" s="360"/>
      <c r="BR793" s="360"/>
      <c r="BS793" s="360"/>
      <c r="BT793" s="360"/>
      <c r="BU793" s="360"/>
      <c r="BV793" s="360"/>
      <c r="BW793" s="360"/>
      <c r="BX793" s="360"/>
      <c r="BY793" s="360"/>
      <c r="BZ793" s="360"/>
      <c r="CA793" s="360"/>
      <c r="CB793" s="360"/>
      <c r="CC793" s="360"/>
      <c r="CD793" s="360"/>
      <c r="CE793" s="360"/>
      <c r="CF793" s="360"/>
      <c r="CG793" s="360"/>
      <c r="CH793" s="360"/>
      <c r="CI793" s="360"/>
      <c r="CJ793" s="360"/>
      <c r="CK793" s="360"/>
      <c r="CL793" s="360"/>
      <c r="CM793" s="360"/>
      <c r="CN793" s="360"/>
      <c r="CO793" s="360"/>
      <c r="CP793" s="360"/>
      <c r="CQ793" s="360"/>
      <c r="CR793" s="360"/>
      <c r="CS793" s="360"/>
      <c r="CT793" s="360"/>
      <c r="CU793" s="360"/>
      <c r="CV793" s="360"/>
      <c r="CW793" s="360"/>
      <c r="CX793" s="360"/>
      <c r="CY793" s="360"/>
      <c r="CZ793" s="360"/>
    </row>
    <row r="794" ht="25.15" customHeight="true" x14ac:dyDescent="0.2">
      <c r="C794" s="800"/>
      <c r="D794" s="800"/>
      <c r="E794" s="190"/>
      <c r="F794" s="190"/>
      <c r="G794" s="190"/>
      <c r="H794" s="800"/>
      <c r="I794" s="800"/>
      <c r="J794" s="190"/>
      <c r="K794" s="190"/>
      <c r="L794" s="190"/>
      <c r="M794" s="800"/>
      <c r="N794" s="800"/>
      <c r="O794" s="190"/>
      <c r="P794" s="190"/>
      <c r="Q794" s="190"/>
      <c r="BA794" s="360"/>
      <c r="BB794" s="440"/>
      <c r="BC794" s="360"/>
      <c r="BD794" s="360"/>
      <c r="BE794" s="360"/>
      <c r="BF794" s="360"/>
      <c r="BG794" s="360"/>
      <c r="BH794" s="360"/>
      <c r="BI794" s="360"/>
      <c r="BJ794" s="360"/>
      <c r="BK794" s="360"/>
      <c r="BL794" s="360"/>
      <c r="BM794" s="360"/>
      <c r="BN794" s="360"/>
      <c r="BO794" s="360"/>
      <c r="BP794" s="360"/>
      <c r="BQ794" s="360"/>
      <c r="BR794" s="360"/>
      <c r="BS794" s="360"/>
      <c r="BT794" s="360"/>
      <c r="BU794" s="360"/>
      <c r="BV794" s="360"/>
      <c r="BW794" s="360"/>
      <c r="BX794" s="360"/>
      <c r="BY794" s="360"/>
      <c r="BZ794" s="360"/>
      <c r="CA794" s="360"/>
      <c r="CB794" s="360"/>
      <c r="CC794" s="360"/>
      <c r="CD794" s="360"/>
      <c r="CE794" s="360"/>
      <c r="CF794" s="360"/>
      <c r="CG794" s="360"/>
      <c r="CH794" s="360"/>
      <c r="CI794" s="360"/>
      <c r="CJ794" s="360"/>
      <c r="CK794" s="360"/>
      <c r="CL794" s="360"/>
      <c r="CM794" s="360"/>
      <c r="CN794" s="360"/>
      <c r="CO794" s="360"/>
      <c r="CP794" s="360"/>
      <c r="CQ794" s="360"/>
      <c r="CR794" s="360"/>
      <c r="CS794" s="360"/>
      <c r="CT794" s="360"/>
      <c r="CU794" s="360"/>
      <c r="CV794" s="360"/>
      <c r="CW794" s="360"/>
      <c r="CX794" s="360"/>
      <c r="CY794" s="360"/>
      <c r="CZ794" s="360"/>
    </row>
    <row r="795" ht="25.15" customHeight="true" x14ac:dyDescent="0.2">
      <c r="C795" s="800"/>
      <c r="D795" s="800"/>
      <c r="E795" s="190"/>
      <c r="F795" s="190"/>
      <c r="G795" s="190"/>
      <c r="H795" s="800"/>
      <c r="I795" s="800"/>
      <c r="J795" s="190"/>
      <c r="K795" s="190"/>
      <c r="L795" s="190"/>
      <c r="M795" s="800"/>
      <c r="N795" s="800"/>
      <c r="O795" s="190"/>
      <c r="P795" s="190"/>
      <c r="Q795" s="190"/>
      <c r="BA795" s="360"/>
      <c r="BB795" s="440"/>
      <c r="BC795" s="360"/>
      <c r="BD795" s="360"/>
      <c r="BE795" s="360"/>
      <c r="BF795" s="360"/>
      <c r="BG795" s="360"/>
      <c r="BH795" s="360"/>
      <c r="BI795" s="360"/>
      <c r="BJ795" s="360"/>
      <c r="BK795" s="360"/>
      <c r="BL795" s="360"/>
      <c r="BM795" s="360"/>
      <c r="BN795" s="360"/>
      <c r="BO795" s="360"/>
      <c r="BP795" s="360"/>
      <c r="BQ795" s="360"/>
      <c r="BR795" s="360"/>
      <c r="BS795" s="360"/>
      <c r="BT795" s="360"/>
      <c r="BU795" s="360"/>
      <c r="BV795" s="360"/>
      <c r="BW795" s="360"/>
      <c r="BX795" s="360"/>
      <c r="BY795" s="360"/>
      <c r="BZ795" s="360"/>
      <c r="CA795" s="360"/>
      <c r="CB795" s="360"/>
      <c r="CC795" s="360"/>
      <c r="CD795" s="360"/>
      <c r="CE795" s="360"/>
      <c r="CF795" s="360"/>
      <c r="CG795" s="360"/>
      <c r="CH795" s="360"/>
      <c r="CI795" s="360"/>
      <c r="CJ795" s="360"/>
      <c r="CK795" s="360"/>
      <c r="CL795" s="360"/>
      <c r="CM795" s="360"/>
      <c r="CN795" s="360"/>
      <c r="CO795" s="360"/>
      <c r="CP795" s="360"/>
      <c r="CQ795" s="360"/>
      <c r="CR795" s="360"/>
      <c r="CS795" s="360"/>
      <c r="CT795" s="360"/>
      <c r="CU795" s="360"/>
      <c r="CV795" s="360"/>
      <c r="CW795" s="360"/>
      <c r="CX795" s="360"/>
      <c r="CY795" s="360"/>
      <c r="CZ795" s="360"/>
    </row>
    <row r="796" ht="25.15" customHeight="true" x14ac:dyDescent="0.2">
      <c r="C796" s="800"/>
      <c r="D796" s="800"/>
      <c r="E796" s="190"/>
      <c r="F796" s="190"/>
      <c r="G796" s="190"/>
      <c r="H796" s="800"/>
      <c r="I796" s="800"/>
      <c r="J796" s="190"/>
      <c r="K796" s="190"/>
      <c r="L796" s="190"/>
      <c r="M796" s="800"/>
      <c r="N796" s="800"/>
      <c r="O796" s="190"/>
      <c r="P796" s="190"/>
      <c r="Q796" s="190"/>
      <c r="BA796" s="360"/>
      <c r="BB796" s="440"/>
      <c r="BC796" s="360"/>
      <c r="BD796" s="360"/>
      <c r="BE796" s="360"/>
      <c r="BF796" s="360"/>
      <c r="BG796" s="360"/>
      <c r="BH796" s="360"/>
      <c r="BI796" s="360"/>
      <c r="BJ796" s="360"/>
      <c r="BK796" s="360"/>
      <c r="BL796" s="360"/>
      <c r="BM796" s="360"/>
      <c r="BN796" s="360"/>
      <c r="BO796" s="360"/>
      <c r="BP796" s="360"/>
      <c r="BQ796" s="360"/>
      <c r="BR796" s="360"/>
      <c r="BS796" s="360"/>
      <c r="BT796" s="360"/>
      <c r="BU796" s="360"/>
      <c r="BV796" s="360"/>
      <c r="BW796" s="360"/>
      <c r="BX796" s="360"/>
      <c r="BY796" s="360"/>
      <c r="BZ796" s="360"/>
      <c r="CA796" s="360"/>
      <c r="CB796" s="360"/>
      <c r="CC796" s="360"/>
      <c r="CD796" s="360"/>
      <c r="CE796" s="360"/>
      <c r="CF796" s="360"/>
      <c r="CG796" s="360"/>
      <c r="CH796" s="360"/>
      <c r="CI796" s="360"/>
      <c r="CJ796" s="360"/>
      <c r="CK796" s="360"/>
      <c r="CL796" s="360"/>
      <c r="CM796" s="360"/>
      <c r="CN796" s="360"/>
      <c r="CO796" s="360"/>
      <c r="CP796" s="360"/>
      <c r="CQ796" s="360"/>
      <c r="CR796" s="360"/>
      <c r="CS796" s="360"/>
      <c r="CT796" s="360"/>
      <c r="CU796" s="360"/>
      <c r="CV796" s="360"/>
      <c r="CW796" s="360"/>
      <c r="CX796" s="360"/>
      <c r="CY796" s="360"/>
      <c r="CZ796" s="360"/>
    </row>
    <row r="797" ht="25.15" customHeight="true" x14ac:dyDescent="0.2">
      <c r="C797" s="800"/>
      <c r="D797" s="800"/>
      <c r="E797" s="190"/>
      <c r="F797" s="190"/>
      <c r="G797" s="190"/>
      <c r="H797" s="800"/>
      <c r="I797" s="800"/>
      <c r="J797" s="190"/>
      <c r="K797" s="190"/>
      <c r="L797" s="190"/>
      <c r="M797" s="800"/>
      <c r="N797" s="800"/>
      <c r="O797" s="190"/>
      <c r="P797" s="190"/>
      <c r="Q797" s="190"/>
      <c r="BA797" s="360"/>
      <c r="BB797" s="440"/>
      <c r="BC797" s="360"/>
      <c r="BD797" s="360"/>
      <c r="BE797" s="360"/>
      <c r="BF797" s="360"/>
      <c r="BG797" s="360"/>
      <c r="BH797" s="360"/>
      <c r="BI797" s="360"/>
      <c r="BJ797" s="360"/>
      <c r="BK797" s="360"/>
      <c r="BL797" s="360"/>
      <c r="BM797" s="360"/>
      <c r="BN797" s="360"/>
      <c r="BO797" s="360"/>
      <c r="BP797" s="360"/>
      <c r="BQ797" s="360"/>
      <c r="BR797" s="360"/>
      <c r="BS797" s="360"/>
      <c r="BT797" s="360"/>
      <c r="BU797" s="360"/>
      <c r="BV797" s="360"/>
      <c r="BW797" s="360"/>
      <c r="BX797" s="360"/>
      <c r="BY797" s="360"/>
      <c r="BZ797" s="360"/>
      <c r="CA797" s="360"/>
      <c r="CB797" s="360"/>
      <c r="CC797" s="360"/>
      <c r="CD797" s="360"/>
      <c r="CE797" s="360"/>
      <c r="CF797" s="360"/>
      <c r="CG797" s="360"/>
      <c r="CH797" s="360"/>
      <c r="CI797" s="360"/>
      <c r="CJ797" s="360"/>
      <c r="CK797" s="360"/>
      <c r="CL797" s="360"/>
      <c r="CM797" s="360"/>
      <c r="CN797" s="360"/>
      <c r="CO797" s="360"/>
      <c r="CP797" s="360"/>
      <c r="CQ797" s="360"/>
      <c r="CR797" s="360"/>
      <c r="CS797" s="360"/>
      <c r="CT797" s="360"/>
      <c r="CU797" s="360"/>
      <c r="CV797" s="360"/>
      <c r="CW797" s="360"/>
      <c r="CX797" s="360"/>
      <c r="CY797" s="360"/>
      <c r="CZ797" s="360"/>
    </row>
    <row r="798" ht="25.15" customHeight="true" x14ac:dyDescent="0.2">
      <c r="C798" s="800"/>
      <c r="D798" s="800"/>
      <c r="E798" s="190"/>
      <c r="F798" s="190"/>
      <c r="G798" s="190"/>
      <c r="H798" s="800"/>
      <c r="I798" s="800"/>
      <c r="J798" s="190"/>
      <c r="K798" s="190"/>
      <c r="L798" s="190"/>
      <c r="M798" s="800"/>
      <c r="N798" s="800"/>
      <c r="O798" s="190"/>
      <c r="P798" s="190"/>
      <c r="Q798" s="190"/>
      <c r="BA798" s="360"/>
      <c r="BB798" s="440"/>
      <c r="BC798" s="360"/>
      <c r="BD798" s="360"/>
      <c r="BE798" s="360"/>
      <c r="BF798" s="360"/>
      <c r="BG798" s="360"/>
      <c r="BH798" s="360"/>
      <c r="BI798" s="360"/>
      <c r="BJ798" s="360"/>
      <c r="BK798" s="360"/>
      <c r="BL798" s="360"/>
      <c r="BM798" s="360"/>
      <c r="BN798" s="360"/>
      <c r="BO798" s="360"/>
      <c r="BP798" s="360"/>
      <c r="BQ798" s="360"/>
      <c r="BR798" s="360"/>
      <c r="BS798" s="360"/>
      <c r="BT798" s="360"/>
      <c r="BU798" s="360"/>
      <c r="BV798" s="360"/>
      <c r="BW798" s="360"/>
      <c r="BX798" s="360"/>
      <c r="BY798" s="360"/>
      <c r="BZ798" s="360"/>
      <c r="CA798" s="360"/>
      <c r="CB798" s="360"/>
      <c r="CC798" s="360"/>
      <c r="CD798" s="360"/>
      <c r="CE798" s="360"/>
      <c r="CF798" s="360"/>
      <c r="CG798" s="360"/>
      <c r="CH798" s="360"/>
      <c r="CI798" s="360"/>
      <c r="CJ798" s="360"/>
      <c r="CK798" s="360"/>
      <c r="CL798" s="360"/>
      <c r="CM798" s="360"/>
      <c r="CN798" s="360"/>
      <c r="CO798" s="360"/>
      <c r="CP798" s="360"/>
      <c r="CQ798" s="360"/>
      <c r="CR798" s="360"/>
      <c r="CS798" s="360"/>
      <c r="CT798" s="360"/>
      <c r="CU798" s="360"/>
      <c r="CV798" s="360"/>
      <c r="CW798" s="360"/>
      <c r="CX798" s="360"/>
      <c r="CY798" s="360"/>
      <c r="CZ798" s="360"/>
    </row>
    <row r="799" ht="25.15" customHeight="true" x14ac:dyDescent="0.2">
      <c r="C799" s="800"/>
      <c r="D799" s="800"/>
      <c r="E799" s="190"/>
      <c r="F799" s="190"/>
      <c r="G799" s="190"/>
      <c r="H799" s="800"/>
      <c r="I799" s="800"/>
      <c r="J799" s="190"/>
      <c r="K799" s="190"/>
      <c r="L799" s="190"/>
      <c r="M799" s="800"/>
      <c r="N799" s="800"/>
      <c r="O799" s="190"/>
      <c r="P799" s="190"/>
      <c r="Q799" s="190"/>
      <c r="BA799" s="360"/>
      <c r="BB799" s="440"/>
      <c r="BC799" s="360"/>
      <c r="BD799" s="360"/>
      <c r="BE799" s="360"/>
      <c r="BF799" s="360"/>
      <c r="BG799" s="360"/>
      <c r="BH799" s="360"/>
      <c r="BI799" s="360"/>
      <c r="BJ799" s="360"/>
      <c r="BK799" s="360"/>
      <c r="BL799" s="360"/>
      <c r="BM799" s="360"/>
      <c r="BN799" s="360"/>
      <c r="BO799" s="360"/>
      <c r="BP799" s="360"/>
      <c r="BQ799" s="360"/>
      <c r="BR799" s="360"/>
      <c r="BS799" s="360"/>
      <c r="BT799" s="360"/>
      <c r="BU799" s="360"/>
      <c r="BV799" s="360"/>
      <c r="BW799" s="360"/>
      <c r="BX799" s="360"/>
      <c r="BY799" s="360"/>
      <c r="BZ799" s="360"/>
      <c r="CA799" s="360"/>
      <c r="CB799" s="360"/>
      <c r="CC799" s="360"/>
      <c r="CD799" s="360"/>
      <c r="CE799" s="360"/>
      <c r="CF799" s="360"/>
      <c r="CG799" s="360"/>
      <c r="CH799" s="360"/>
      <c r="CI799" s="360"/>
      <c r="CJ799" s="360"/>
      <c r="CK799" s="360"/>
      <c r="CL799" s="360"/>
      <c r="CM799" s="360"/>
      <c r="CN799" s="360"/>
      <c r="CO799" s="360"/>
      <c r="CP799" s="360"/>
      <c r="CQ799" s="360"/>
      <c r="CR799" s="360"/>
      <c r="CS799" s="360"/>
      <c r="CT799" s="360"/>
      <c r="CU799" s="360"/>
      <c r="CV799" s="360"/>
      <c r="CW799" s="360"/>
      <c r="CX799" s="360"/>
      <c r="CY799" s="360"/>
      <c r="CZ799" s="360"/>
    </row>
    <row r="800" ht="25.15" customHeight="true" x14ac:dyDescent="0.2">
      <c r="C800" s="190"/>
      <c r="D800" s="190"/>
      <c r="E800" s="190"/>
      <c r="F800" s="190"/>
      <c r="G800" s="190"/>
      <c r="H800" s="190"/>
      <c r="I800" s="190"/>
      <c r="J800" s="190"/>
      <c r="K800" s="190"/>
      <c r="L800" s="190"/>
      <c r="M800" s="190"/>
      <c r="N800" s="190"/>
      <c r="O800" s="190"/>
      <c r="P800" s="190"/>
      <c r="Q800" s="190"/>
      <c r="BA800" s="360"/>
      <c r="BB800" s="440"/>
      <c r="BC800" s="360"/>
      <c r="BD800" s="360"/>
      <c r="BE800" s="360"/>
      <c r="BF800" s="360"/>
      <c r="BG800" s="360"/>
      <c r="BH800" s="360"/>
      <c r="BI800" s="360"/>
      <c r="BJ800" s="360"/>
      <c r="BK800" s="360"/>
      <c r="BL800" s="360"/>
      <c r="BM800" s="360"/>
      <c r="BN800" s="360"/>
      <c r="BO800" s="360"/>
      <c r="BP800" s="360"/>
      <c r="BQ800" s="360"/>
      <c r="BR800" s="360"/>
      <c r="BS800" s="360"/>
      <c r="BT800" s="360"/>
      <c r="BU800" s="360"/>
      <c r="BV800" s="360"/>
      <c r="BW800" s="360"/>
      <c r="BX800" s="360"/>
      <c r="BY800" s="360"/>
      <c r="BZ800" s="360"/>
      <c r="CA800" s="360"/>
      <c r="CB800" s="360"/>
      <c r="CC800" s="360"/>
      <c r="CD800" s="360"/>
      <c r="CE800" s="360"/>
      <c r="CF800" s="360"/>
      <c r="CG800" s="360"/>
      <c r="CH800" s="360"/>
      <c r="CI800" s="360"/>
      <c r="CJ800" s="360"/>
      <c r="CK800" s="360"/>
      <c r="CL800" s="360"/>
      <c r="CM800" s="360"/>
      <c r="CN800" s="360"/>
      <c r="CO800" s="360"/>
      <c r="CP800" s="360"/>
      <c r="CQ800" s="360"/>
      <c r="CR800" s="360"/>
      <c r="CS800" s="360"/>
      <c r="CT800" s="360"/>
      <c r="CU800" s="360"/>
      <c r="CV800" s="360"/>
      <c r="CW800" s="360"/>
      <c r="CX800" s="360"/>
      <c r="CY800" s="360"/>
      <c r="CZ800" s="360"/>
    </row>
    <row r="801" ht="25.15" customHeight="true" x14ac:dyDescent="0.2">
      <c r="C801" s="190"/>
      <c r="D801" s="190"/>
      <c r="E801" s="190"/>
      <c r="F801" s="190"/>
      <c r="G801" s="190"/>
      <c r="H801" s="190"/>
      <c r="I801" s="190"/>
      <c r="J801" s="190"/>
      <c r="K801" s="190"/>
      <c r="L801" s="190"/>
      <c r="M801" s="190"/>
      <c r="N801" s="190"/>
      <c r="O801" s="190"/>
      <c r="P801" s="190"/>
      <c r="Q801" s="190"/>
    </row>
    <row r="802" ht="25.15" customHeight="true" x14ac:dyDescent="0.2">
      <c r="C802" s="190"/>
      <c r="D802" s="190"/>
      <c r="E802" s="190"/>
      <c r="F802" s="190"/>
      <c r="G802" s="190"/>
      <c r="H802" s="190"/>
      <c r="I802" s="190"/>
      <c r="J802" s="190"/>
      <c r="K802" s="190"/>
      <c r="L802" s="190"/>
      <c r="M802" s="190"/>
      <c r="N802" s="190"/>
      <c r="O802" s="190"/>
      <c r="P802" s="190"/>
      <c r="Q802" s="190"/>
    </row>
    <row r="803" ht="25.15" customHeight="true" x14ac:dyDescent="0.2">
      <c r="C803" s="190"/>
      <c r="D803" s="190"/>
      <c r="E803" s="190"/>
      <c r="F803" s="190"/>
      <c r="G803" s="190"/>
      <c r="H803" s="190"/>
      <c r="I803" s="190"/>
      <c r="J803" s="190"/>
      <c r="K803" s="190"/>
      <c r="L803" s="190"/>
      <c r="M803" s="190"/>
      <c r="N803" s="190"/>
      <c r="O803" s="190"/>
      <c r="P803" s="190"/>
      <c r="Q803" s="190"/>
    </row>
    <row r="804" ht="25.15" customHeight="true" x14ac:dyDescent="0.2">
      <c r="C804" s="190"/>
      <c r="D804" s="190"/>
      <c r="E804" s="190"/>
      <c r="F804" s="190"/>
      <c r="G804" s="190"/>
      <c r="H804" s="190"/>
      <c r="I804" s="190"/>
      <c r="J804" s="190"/>
      <c r="K804" s="190"/>
      <c r="L804" s="190"/>
      <c r="M804" s="190"/>
      <c r="N804" s="190"/>
      <c r="O804" s="190"/>
      <c r="P804" s="190"/>
      <c r="Q804" s="190"/>
    </row>
    <row r="805" ht="25.15" customHeight="true" x14ac:dyDescent="0.2">
      <c r="C805" s="190"/>
      <c r="D805" s="190"/>
      <c r="E805" s="190"/>
      <c r="F805" s="190"/>
      <c r="G805" s="190"/>
      <c r="H805" s="190"/>
      <c r="I805" s="190"/>
      <c r="J805" s="190"/>
      <c r="K805" s="190"/>
      <c r="L805" s="190"/>
      <c r="M805" s="190"/>
      <c r="N805" s="190"/>
      <c r="O805" s="190"/>
      <c r="P805" s="190"/>
      <c r="Q805" s="190"/>
    </row>
    <row r="806" ht="25.15" customHeight="true" x14ac:dyDescent="0.2">
      <c r="C806" s="190"/>
      <c r="D806" s="190"/>
      <c r="E806" s="190"/>
      <c r="F806" s="190"/>
      <c r="G806" s="190"/>
      <c r="H806" s="190"/>
      <c r="I806" s="190"/>
      <c r="J806" s="190"/>
      <c r="K806" s="190"/>
      <c r="L806" s="190"/>
      <c r="M806" s="190"/>
      <c r="N806" s="190"/>
      <c r="O806" s="190"/>
      <c r="P806" s="190"/>
      <c r="Q806" s="190"/>
    </row>
    <row r="807" ht="25.15" customHeight="true" x14ac:dyDescent="0.2">
      <c r="C807" s="190"/>
      <c r="D807" s="190"/>
      <c r="E807" s="190"/>
      <c r="F807" s="190"/>
      <c r="G807" s="190"/>
      <c r="H807" s="190"/>
      <c r="I807" s="190"/>
      <c r="J807" s="190"/>
      <c r="K807" s="190"/>
      <c r="L807" s="190"/>
      <c r="M807" s="190"/>
      <c r="N807" s="190"/>
      <c r="O807" s="190"/>
      <c r="P807" s="190"/>
      <c r="Q807" s="190"/>
    </row>
    <row r="808" ht="25.15" customHeight="true" x14ac:dyDescent="0.2">
      <c r="C808" s="190"/>
      <c r="D808" s="190"/>
      <c r="E808" s="190"/>
      <c r="F808" s="190"/>
      <c r="G808" s="190"/>
      <c r="H808" s="190"/>
      <c r="I808" s="190"/>
      <c r="J808" s="190"/>
      <c r="K808" s="190"/>
      <c r="L808" s="190"/>
      <c r="M808" s="190"/>
      <c r="N808" s="190"/>
      <c r="O808" s="190"/>
      <c r="P808" s="190"/>
      <c r="Q808" s="190"/>
    </row>
    <row r="809" ht="25.15" customHeight="true" x14ac:dyDescent="0.2">
      <c r="C809" s="190"/>
      <c r="D809" s="190"/>
      <c r="E809" s="190"/>
      <c r="F809" s="190"/>
      <c r="G809" s="190"/>
      <c r="H809" s="190"/>
      <c r="I809" s="190"/>
      <c r="J809" s="190"/>
      <c r="K809" s="190"/>
      <c r="L809" s="190"/>
      <c r="M809" s="190"/>
      <c r="N809" s="190"/>
      <c r="O809" s="190"/>
      <c r="P809" s="190"/>
      <c r="Q809" s="190"/>
    </row>
    <row r="810" ht="25.15" customHeight="true" x14ac:dyDescent="0.2">
      <c r="C810" s="190"/>
      <c r="D810" s="190"/>
      <c r="E810" s="190"/>
      <c r="F810" s="190"/>
      <c r="G810" s="190"/>
      <c r="H810" s="190"/>
      <c r="I810" s="190"/>
      <c r="J810" s="190"/>
      <c r="K810" s="190"/>
      <c r="L810" s="190"/>
      <c r="M810" s="190"/>
      <c r="N810" s="190"/>
      <c r="O810" s="190"/>
      <c r="P810" s="190"/>
      <c r="Q810" s="190"/>
    </row>
    <row r="811" ht="25.15" customHeight="true" x14ac:dyDescent="0.2">
      <c r="C811" s="190"/>
      <c r="D811" s="190"/>
      <c r="E811" s="190"/>
      <c r="F811" s="190"/>
      <c r="G811" s="190"/>
      <c r="H811" s="190"/>
      <c r="I811" s="190"/>
      <c r="J811" s="190"/>
      <c r="K811" s="190"/>
      <c r="L811" s="190"/>
      <c r="M811" s="190"/>
      <c r="N811" s="190"/>
      <c r="O811" s="190"/>
      <c r="P811" s="190"/>
      <c r="Q811" s="190"/>
    </row>
    <row r="812" ht="25.15" customHeight="true" x14ac:dyDescent="0.2">
      <c r="C812" s="190"/>
      <c r="D812" s="190"/>
      <c r="E812" s="190"/>
      <c r="F812" s="190"/>
      <c r="G812" s="190"/>
      <c r="H812" s="190"/>
      <c r="I812" s="190"/>
      <c r="J812" s="190"/>
      <c r="K812" s="190"/>
      <c r="L812" s="190"/>
      <c r="M812" s="190"/>
      <c r="N812" s="190"/>
      <c r="O812" s="190"/>
      <c r="P812" s="190"/>
      <c r="Q812" s="190"/>
    </row>
    <row r="813" ht="25.15" customHeight="true" x14ac:dyDescent="0.2">
      <c r="C813" s="190"/>
      <c r="D813" s="190"/>
      <c r="E813" s="190"/>
      <c r="F813" s="190"/>
      <c r="G813" s="190"/>
      <c r="H813" s="190"/>
      <c r="I813" s="190"/>
      <c r="J813" s="190"/>
      <c r="K813" s="190"/>
      <c r="L813" s="190"/>
      <c r="M813" s="190"/>
      <c r="N813" s="190"/>
      <c r="O813" s="190"/>
      <c r="P813" s="190"/>
      <c r="Q813" s="190"/>
    </row>
    <row r="814" ht="25.15" customHeight="true" x14ac:dyDescent="0.2">
      <c r="C814" s="190"/>
      <c r="D814" s="190"/>
      <c r="E814" s="190"/>
      <c r="F814" s="190"/>
      <c r="G814" s="190"/>
      <c r="H814" s="190"/>
      <c r="I814" s="190"/>
      <c r="J814" s="190"/>
      <c r="K814" s="190"/>
      <c r="L814" s="190"/>
      <c r="M814" s="190"/>
      <c r="N814" s="190"/>
      <c r="O814" s="190"/>
      <c r="P814" s="190"/>
      <c r="Q814" s="190"/>
    </row>
    <row r="815" ht="25.15" customHeight="true" x14ac:dyDescent="0.2">
      <c r="C815" s="190"/>
      <c r="D815" s="190"/>
      <c r="E815" s="190"/>
      <c r="F815" s="190"/>
      <c r="G815" s="190"/>
      <c r="H815" s="190"/>
      <c r="I815" s="190"/>
      <c r="J815" s="190"/>
      <c r="K815" s="190"/>
      <c r="L815" s="190"/>
      <c r="M815" s="190"/>
      <c r="N815" s="190"/>
      <c r="O815" s="190"/>
      <c r="P815" s="190"/>
      <c r="Q815" s="190"/>
    </row>
    <row r="816" ht="25.15" customHeight="true" x14ac:dyDescent="0.2">
      <c r="C816" s="190"/>
      <c r="D816" s="190"/>
      <c r="E816" s="190"/>
      <c r="F816" s="190"/>
      <c r="G816" s="190"/>
      <c r="H816" s="190"/>
      <c r="I816" s="190"/>
      <c r="J816" s="190"/>
      <c r="K816" s="190"/>
      <c r="L816" s="190"/>
      <c r="M816" s="190"/>
      <c r="N816" s="190"/>
      <c r="O816" s="190"/>
      <c r="P816" s="190"/>
      <c r="Q816" s="190"/>
    </row>
    <row r="817" ht="25.15" customHeight="true" x14ac:dyDescent="0.2">
      <c r="C817" s="190"/>
      <c r="D817" s="190"/>
      <c r="E817" s="190"/>
      <c r="F817" s="190"/>
      <c r="G817" s="190"/>
      <c r="H817" s="190"/>
      <c r="I817" s="190"/>
      <c r="J817" s="190"/>
      <c r="K817" s="190"/>
      <c r="L817" s="190"/>
      <c r="M817" s="190"/>
      <c r="N817" s="190"/>
      <c r="O817" s="190"/>
      <c r="P817" s="190"/>
      <c r="Q817" s="190"/>
    </row>
    <row r="818" ht="25.15" customHeight="true" x14ac:dyDescent="0.2">
      <c r="C818" s="190"/>
      <c r="D818" s="190"/>
      <c r="E818" s="190"/>
      <c r="F818" s="190"/>
      <c r="G818" s="190"/>
      <c r="H818" s="190"/>
      <c r="I818" s="190"/>
      <c r="J818" s="190"/>
      <c r="K818" s="190"/>
      <c r="L818" s="190"/>
      <c r="M818" s="190"/>
      <c r="N818" s="190"/>
      <c r="O818" s="190"/>
      <c r="P818" s="190"/>
      <c r="Q818" s="190"/>
    </row>
    <row r="819" ht="25.15" customHeight="true" x14ac:dyDescent="0.2">
      <c r="C819" s="190"/>
      <c r="D819" s="190"/>
      <c r="E819" s="190"/>
      <c r="F819" s="190"/>
      <c r="G819" s="190"/>
      <c r="H819" s="190"/>
      <c r="I819" s="190"/>
      <c r="J819" s="190"/>
      <c r="K819" s="190"/>
      <c r="L819" s="190"/>
      <c r="M819" s="190"/>
      <c r="N819" s="190"/>
      <c r="O819" s="190"/>
      <c r="P819" s="190"/>
      <c r="Q819" s="190"/>
    </row>
    <row r="820" ht="25.15" customHeight="true" x14ac:dyDescent="0.2">
      <c r="C820" s="190"/>
      <c r="D820" s="190"/>
      <c r="E820" s="190"/>
      <c r="F820" s="190"/>
      <c r="G820" s="190"/>
      <c r="H820" s="190"/>
      <c r="I820" s="190"/>
      <c r="J820" s="190"/>
      <c r="K820" s="190"/>
      <c r="L820" s="190"/>
      <c r="M820" s="190"/>
      <c r="N820" s="190"/>
      <c r="O820" s="190"/>
      <c r="P820" s="190"/>
      <c r="Q820" s="190"/>
    </row>
    <row r="821" ht="25.15" customHeight="true" x14ac:dyDescent="0.2">
      <c r="C821" s="190"/>
      <c r="D821" s="190"/>
      <c r="E821" s="190"/>
      <c r="F821" s="190"/>
      <c r="G821" s="190"/>
      <c r="H821" s="190"/>
      <c r="I821" s="190"/>
      <c r="J821" s="190"/>
      <c r="K821" s="190"/>
      <c r="L821" s="190"/>
      <c r="M821" s="190"/>
      <c r="N821" s="190"/>
      <c r="O821" s="190"/>
      <c r="P821" s="190"/>
      <c r="Q821" s="190"/>
    </row>
    <row r="822" ht="25.15" customHeight="true" x14ac:dyDescent="0.2">
      <c r="C822" s="190"/>
      <c r="D822" s="190"/>
      <c r="E822" s="190"/>
      <c r="F822" s="190"/>
      <c r="G822" s="190"/>
      <c r="H822" s="190"/>
      <c r="I822" s="190"/>
      <c r="J822" s="190"/>
      <c r="K822" s="190"/>
      <c r="L822" s="190"/>
      <c r="M822" s="190"/>
      <c r="N822" s="190"/>
      <c r="O822" s="190"/>
      <c r="P822" s="190"/>
      <c r="Q822" s="190"/>
    </row>
    <row r="823" ht="25.15" customHeight="true" x14ac:dyDescent="0.2">
      <c r="C823" s="190"/>
      <c r="D823" s="190"/>
      <c r="E823" s="190"/>
      <c r="F823" s="190"/>
      <c r="G823" s="190"/>
      <c r="H823" s="190"/>
      <c r="I823" s="190"/>
      <c r="J823" s="190"/>
      <c r="K823" s="190"/>
      <c r="L823" s="190"/>
      <c r="M823" s="190"/>
      <c r="N823" s="190"/>
      <c r="O823" s="190"/>
      <c r="P823" s="190"/>
      <c r="Q823" s="190"/>
    </row>
    <row r="824" ht="25.15" customHeight="true" x14ac:dyDescent="0.2">
      <c r="C824" s="190"/>
      <c r="D824" s="190"/>
      <c r="E824" s="190"/>
      <c r="F824" s="190"/>
      <c r="G824" s="190"/>
      <c r="H824" s="190"/>
      <c r="I824" s="190"/>
      <c r="J824" s="190"/>
      <c r="K824" s="190"/>
      <c r="L824" s="190"/>
      <c r="M824" s="190"/>
      <c r="N824" s="190"/>
      <c r="O824" s="190"/>
      <c r="P824" s="190"/>
      <c r="Q824" s="190"/>
    </row>
    <row r="825" ht="25.15" customHeight="true" x14ac:dyDescent="0.2">
      <c r="C825" s="190"/>
      <c r="D825" s="190"/>
      <c r="E825" s="190"/>
      <c r="F825" s="190"/>
      <c r="G825" s="190"/>
      <c r="H825" s="190"/>
      <c r="I825" s="190"/>
      <c r="J825" s="190"/>
      <c r="K825" s="190"/>
      <c r="L825" s="190"/>
      <c r="M825" s="190"/>
      <c r="N825" s="190"/>
      <c r="O825" s="190"/>
      <c r="P825" s="190"/>
      <c r="Q825" s="190"/>
    </row>
    <row r="826" ht="25.15" customHeight="true" x14ac:dyDescent="0.2">
      <c r="C826" s="190"/>
      <c r="D826" s="190"/>
      <c r="E826" s="190"/>
      <c r="F826" s="190"/>
      <c r="G826" s="190"/>
      <c r="H826" s="190"/>
      <c r="I826" s="190"/>
      <c r="J826" s="190"/>
      <c r="K826" s="190"/>
      <c r="L826" s="190"/>
      <c r="M826" s="190"/>
      <c r="N826" s="190"/>
      <c r="O826" s="190"/>
      <c r="P826" s="190"/>
      <c r="Q826" s="190"/>
    </row>
    <row r="827" ht="25.15" customHeight="true" x14ac:dyDescent="0.2">
      <c r="C827" s="190"/>
      <c r="D827" s="190"/>
      <c r="E827" s="190"/>
      <c r="F827" s="190"/>
      <c r="G827" s="190"/>
      <c r="H827" s="190"/>
      <c r="I827" s="190"/>
      <c r="J827" s="190"/>
      <c r="K827" s="190"/>
      <c r="L827" s="190"/>
      <c r="M827" s="190"/>
      <c r="N827" s="190"/>
      <c r="O827" s="190"/>
      <c r="P827" s="190"/>
      <c r="Q827" s="190"/>
    </row>
    <row r="828" ht="25.15" customHeight="true" x14ac:dyDescent="0.2">
      <c r="C828" s="190"/>
      <c r="D828" s="190"/>
      <c r="E828" s="190"/>
      <c r="F828" s="190"/>
      <c r="G828" s="190"/>
      <c r="H828" s="190"/>
      <c r="I828" s="190"/>
      <c r="J828" s="190"/>
      <c r="K828" s="190"/>
      <c r="L828" s="190"/>
      <c r="M828" s="190"/>
      <c r="N828" s="190"/>
      <c r="O828" s="190"/>
      <c r="P828" s="190"/>
      <c r="Q828" s="190"/>
    </row>
    <row r="829" ht="25.15" customHeight="true" x14ac:dyDescent="0.2">
      <c r="C829" s="190"/>
      <c r="D829" s="190"/>
      <c r="E829" s="190"/>
      <c r="F829" s="190"/>
      <c r="G829" s="190"/>
      <c r="H829" s="190"/>
      <c r="I829" s="190"/>
      <c r="J829" s="190"/>
      <c r="K829" s="190"/>
      <c r="L829" s="190"/>
      <c r="M829" s="190"/>
      <c r="N829" s="190"/>
      <c r="O829" s="190"/>
      <c r="P829" s="190"/>
      <c r="Q829" s="190"/>
    </row>
    <row r="830" ht="25.15" customHeight="true" x14ac:dyDescent="0.2">
      <c r="C830" s="190"/>
      <c r="D830" s="190"/>
      <c r="E830" s="190"/>
      <c r="F830" s="190"/>
      <c r="G830" s="190"/>
      <c r="H830" s="190"/>
      <c r="I830" s="190"/>
      <c r="J830" s="190"/>
      <c r="K830" s="190"/>
      <c r="L830" s="190"/>
      <c r="M830" s="190"/>
      <c r="N830" s="190"/>
      <c r="O830" s="190"/>
      <c r="P830" s="190"/>
      <c r="Q830" s="190"/>
    </row>
    <row r="831" ht="25.15" customHeight="true" x14ac:dyDescent="0.2">
      <c r="C831" s="190"/>
      <c r="D831" s="190"/>
      <c r="E831" s="190"/>
      <c r="F831" s="190"/>
      <c r="G831" s="190"/>
      <c r="H831" s="190"/>
      <c r="I831" s="190"/>
      <c r="J831" s="190"/>
      <c r="K831" s="190"/>
      <c r="L831" s="190"/>
      <c r="M831" s="190"/>
      <c r="N831" s="190"/>
      <c r="O831" s="190"/>
      <c r="P831" s="190"/>
      <c r="Q831" s="190"/>
    </row>
    <row r="832" ht="25.15" customHeight="true" x14ac:dyDescent="0.2">
      <c r="C832" s="190"/>
      <c r="D832" s="190"/>
      <c r="E832" s="190"/>
      <c r="F832" s="190"/>
      <c r="G832" s="190"/>
      <c r="H832" s="190"/>
      <c r="I832" s="190"/>
      <c r="J832" s="190"/>
      <c r="K832" s="190"/>
      <c r="L832" s="190"/>
      <c r="M832" s="190"/>
      <c r="N832" s="190"/>
      <c r="O832" s="190"/>
      <c r="P832" s="190"/>
      <c r="Q832" s="190"/>
    </row>
    <row r="833" ht="25.15" customHeight="true" x14ac:dyDescent="0.2">
      <c r="C833" s="190"/>
      <c r="D833" s="190"/>
      <c r="E833" s="190"/>
      <c r="F833" s="190"/>
      <c r="G833" s="190"/>
      <c r="H833" s="190"/>
      <c r="I833" s="190"/>
      <c r="J833" s="190"/>
      <c r="K833" s="190"/>
      <c r="L833" s="190"/>
      <c r="M833" s="190"/>
      <c r="N833" s="190"/>
      <c r="O833" s="190"/>
      <c r="P833" s="190"/>
      <c r="Q833" s="190"/>
    </row>
    <row r="834" ht="25.15" customHeight="true" x14ac:dyDescent="0.2">
      <c r="C834" s="190"/>
      <c r="D834" s="190"/>
      <c r="E834" s="190"/>
      <c r="F834" s="190"/>
      <c r="G834" s="190"/>
      <c r="H834" s="190"/>
      <c r="I834" s="190"/>
      <c r="J834" s="190"/>
      <c r="K834" s="190"/>
      <c r="L834" s="190"/>
      <c r="M834" s="190"/>
      <c r="N834" s="190"/>
      <c r="O834" s="190"/>
      <c r="P834" s="190"/>
      <c r="Q834" s="190"/>
    </row>
    <row r="835" ht="25.15" customHeight="true" x14ac:dyDescent="0.2">
      <c r="C835" s="190"/>
      <c r="D835" s="190"/>
      <c r="E835" s="190"/>
      <c r="F835" s="190"/>
      <c r="G835" s="190"/>
      <c r="H835" s="190"/>
      <c r="I835" s="190"/>
      <c r="J835" s="190"/>
      <c r="K835" s="190"/>
      <c r="L835" s="190"/>
      <c r="M835" s="190"/>
      <c r="N835" s="190"/>
      <c r="O835" s="190"/>
      <c r="P835" s="190"/>
      <c r="Q835" s="190"/>
    </row>
    <row r="836" ht="25.15" customHeight="true" x14ac:dyDescent="0.2">
      <c r="C836" s="190"/>
      <c r="D836" s="190"/>
      <c r="E836" s="190"/>
      <c r="F836" s="190"/>
      <c r="G836" s="190"/>
      <c r="H836" s="190"/>
      <c r="I836" s="190"/>
      <c r="J836" s="190"/>
      <c r="K836" s="190"/>
      <c r="L836" s="190"/>
      <c r="M836" s="190"/>
      <c r="N836" s="190"/>
      <c r="O836" s="190"/>
      <c r="P836" s="190"/>
      <c r="Q836" s="190"/>
    </row>
    <row r="837" ht="25.15" customHeight="true" x14ac:dyDescent="0.2">
      <c r="C837" s="190"/>
      <c r="D837" s="190"/>
      <c r="E837" s="190"/>
      <c r="F837" s="190"/>
      <c r="G837" s="190"/>
      <c r="H837" s="190"/>
      <c r="I837" s="190"/>
      <c r="J837" s="190"/>
      <c r="K837" s="190"/>
      <c r="L837" s="190"/>
      <c r="M837" s="190"/>
      <c r="N837" s="190"/>
      <c r="O837" s="190"/>
      <c r="P837" s="190"/>
      <c r="Q837" s="190"/>
    </row>
    <row r="838" ht="25.15" customHeight="true" x14ac:dyDescent="0.2">
      <c r="C838" s="190"/>
      <c r="D838" s="190"/>
      <c r="E838" s="190"/>
      <c r="F838" s="190"/>
      <c r="G838" s="190"/>
      <c r="H838" s="190"/>
      <c r="I838" s="190"/>
      <c r="J838" s="190"/>
      <c r="K838" s="190"/>
      <c r="L838" s="190"/>
      <c r="M838" s="190"/>
      <c r="N838" s="190"/>
      <c r="O838" s="190"/>
      <c r="P838" s="190"/>
      <c r="Q838" s="190"/>
    </row>
    <row r="839" ht="25.15" customHeight="true" x14ac:dyDescent="0.2">
      <c r="C839" s="190"/>
      <c r="D839" s="190"/>
      <c r="E839" s="190"/>
      <c r="F839" s="190"/>
      <c r="G839" s="190"/>
      <c r="H839" s="190"/>
      <c r="I839" s="190"/>
      <c r="J839" s="190"/>
      <c r="K839" s="190"/>
      <c r="L839" s="190"/>
      <c r="M839" s="190"/>
      <c r="N839" s="190"/>
      <c r="O839" s="190"/>
      <c r="P839" s="190"/>
      <c r="Q839" s="190"/>
    </row>
    <row r="840" ht="25.15" customHeight="true" x14ac:dyDescent="0.2">
      <c r="C840" s="190"/>
      <c r="D840" s="190"/>
      <c r="E840" s="190"/>
      <c r="F840" s="190"/>
      <c r="G840" s="190"/>
      <c r="H840" s="190"/>
      <c r="I840" s="190"/>
      <c r="J840" s="190"/>
      <c r="K840" s="190"/>
      <c r="L840" s="190"/>
      <c r="M840" s="190"/>
      <c r="N840" s="190"/>
      <c r="O840" s="190"/>
      <c r="P840" s="190"/>
      <c r="Q840" s="190"/>
    </row>
    <row r="841" ht="25.15" customHeight="true" x14ac:dyDescent="0.2">
      <c r="C841" s="190"/>
      <c r="D841" s="190"/>
      <c r="E841" s="190"/>
      <c r="F841" s="190"/>
      <c r="G841" s="190"/>
      <c r="H841" s="190"/>
      <c r="I841" s="190"/>
      <c r="J841" s="190"/>
      <c r="K841" s="190"/>
      <c r="L841" s="190"/>
      <c r="M841" s="190"/>
      <c r="N841" s="190"/>
      <c r="O841" s="190"/>
      <c r="P841" s="190"/>
      <c r="Q841" s="190"/>
    </row>
    <row r="842" ht="25.15" customHeight="true" x14ac:dyDescent="0.2">
      <c r="C842" s="190"/>
      <c r="D842" s="190"/>
      <c r="E842" s="190"/>
      <c r="F842" s="190"/>
      <c r="G842" s="190"/>
      <c r="H842" s="190"/>
      <c r="I842" s="190"/>
      <c r="J842" s="190"/>
      <c r="K842" s="190"/>
      <c r="L842" s="190"/>
      <c r="M842" s="190"/>
      <c r="N842" s="190"/>
      <c r="O842" s="190"/>
      <c r="P842" s="190"/>
      <c r="Q842" s="190"/>
    </row>
    <row r="843" ht="25.15" customHeight="true" x14ac:dyDescent="0.2">
      <c r="C843" s="190"/>
      <c r="D843" s="190"/>
      <c r="E843" s="190"/>
      <c r="F843" s="190"/>
      <c r="G843" s="190"/>
      <c r="H843" s="190"/>
      <c r="I843" s="190"/>
      <c r="J843" s="190"/>
      <c r="K843" s="190"/>
      <c r="L843" s="190"/>
      <c r="M843" s="190"/>
      <c r="N843" s="190"/>
      <c r="O843" s="190"/>
      <c r="P843" s="190"/>
      <c r="Q843" s="190"/>
    </row>
    <row r="844" ht="25.15" customHeight="true" x14ac:dyDescent="0.2">
      <c r="C844" s="190"/>
      <c r="D844" s="190"/>
      <c r="E844" s="190"/>
      <c r="F844" s="190"/>
      <c r="G844" s="190"/>
      <c r="H844" s="190"/>
      <c r="I844" s="190"/>
      <c r="J844" s="190"/>
      <c r="K844" s="190"/>
      <c r="L844" s="190"/>
      <c r="M844" s="190"/>
      <c r="N844" s="190"/>
      <c r="O844" s="190"/>
      <c r="P844" s="190"/>
      <c r="Q844" s="190"/>
    </row>
    <row r="845" ht="25.15" customHeight="true" x14ac:dyDescent="0.2">
      <c r="C845" s="190"/>
      <c r="D845" s="190"/>
      <c r="E845" s="190"/>
      <c r="F845" s="190"/>
      <c r="G845" s="190"/>
      <c r="H845" s="190"/>
      <c r="I845" s="190"/>
      <c r="J845" s="190"/>
      <c r="K845" s="190"/>
      <c r="L845" s="190"/>
      <c r="M845" s="190"/>
      <c r="N845" s="190"/>
      <c r="O845" s="190"/>
      <c r="P845" s="190"/>
      <c r="Q845" s="190"/>
    </row>
    <row r="846" ht="25.15" customHeight="true" x14ac:dyDescent="0.2">
      <c r="C846" s="190"/>
      <c r="D846" s="190"/>
      <c r="E846" s="190"/>
      <c r="F846" s="190"/>
      <c r="G846" s="190"/>
      <c r="H846" s="190"/>
      <c r="I846" s="190"/>
      <c r="J846" s="190"/>
      <c r="K846" s="190"/>
      <c r="L846" s="190"/>
      <c r="M846" s="190"/>
      <c r="N846" s="190"/>
      <c r="O846" s="190"/>
      <c r="P846" s="190"/>
      <c r="Q846" s="190"/>
    </row>
    <row r="847" ht="25.15" customHeight="true" x14ac:dyDescent="0.2">
      <c r="C847" s="190"/>
      <c r="D847" s="190"/>
      <c r="E847" s="190"/>
      <c r="F847" s="190"/>
      <c r="G847" s="190"/>
      <c r="H847" s="190"/>
      <c r="I847" s="190"/>
      <c r="J847" s="190"/>
      <c r="K847" s="190"/>
      <c r="L847" s="190"/>
      <c r="M847" s="190"/>
      <c r="N847" s="190"/>
      <c r="O847" s="190"/>
      <c r="P847" s="190"/>
      <c r="Q847" s="190"/>
    </row>
    <row r="848" ht="25.15" customHeight="true" x14ac:dyDescent="0.2">
      <c r="C848" s="190"/>
      <c r="D848" s="190"/>
      <c r="E848" s="190"/>
      <c r="F848" s="190"/>
      <c r="G848" s="190"/>
      <c r="H848" s="190"/>
      <c r="I848" s="190"/>
      <c r="J848" s="190"/>
      <c r="K848" s="190"/>
      <c r="L848" s="190"/>
      <c r="M848" s="190"/>
      <c r="N848" s="190"/>
      <c r="O848" s="190"/>
      <c r="P848" s="190"/>
      <c r="Q848" s="190"/>
    </row>
    <row r="849" ht="25.15" customHeight="true" x14ac:dyDescent="0.2">
      <c r="C849" s="190"/>
      <c r="D849" s="190"/>
      <c r="E849" s="190"/>
      <c r="F849" s="190"/>
      <c r="G849" s="190"/>
      <c r="H849" s="190"/>
      <c r="I849" s="190"/>
      <c r="J849" s="190"/>
      <c r="K849" s="190"/>
      <c r="L849" s="190"/>
      <c r="M849" s="190"/>
      <c r="N849" s="190"/>
      <c r="O849" s="190"/>
      <c r="P849" s="190"/>
      <c r="Q849" s="190"/>
    </row>
    <row r="850" ht="25.15" customHeight="true" x14ac:dyDescent="0.2">
      <c r="C850" s="190"/>
      <c r="D850" s="190"/>
      <c r="E850" s="190"/>
      <c r="F850" s="190"/>
      <c r="G850" s="190"/>
      <c r="H850" s="190"/>
      <c r="I850" s="190"/>
      <c r="J850" s="190"/>
      <c r="K850" s="190"/>
      <c r="L850" s="190"/>
      <c r="M850" s="190"/>
      <c r="N850" s="190"/>
      <c r="O850" s="190"/>
      <c r="P850" s="190"/>
      <c r="Q850" s="190"/>
    </row>
    <row r="851" ht="25.15" customHeight="true" x14ac:dyDescent="0.2">
      <c r="C851" s="190"/>
      <c r="D851" s="190"/>
      <c r="E851" s="190"/>
      <c r="F851" s="190"/>
      <c r="G851" s="190"/>
      <c r="H851" s="190"/>
      <c r="I851" s="190"/>
      <c r="J851" s="190"/>
      <c r="K851" s="190"/>
      <c r="L851" s="190"/>
      <c r="M851" s="190"/>
      <c r="N851" s="190"/>
      <c r="O851" s="190"/>
      <c r="P851" s="190"/>
      <c r="Q851" s="190"/>
    </row>
    <row r="852" ht="25.15" customHeight="true" x14ac:dyDescent="0.2">
      <c r="C852" s="190"/>
      <c r="D852" s="190"/>
      <c r="E852" s="190"/>
      <c r="F852" s="190"/>
      <c r="G852" s="190"/>
      <c r="H852" s="190"/>
      <c r="I852" s="190"/>
      <c r="J852" s="190"/>
      <c r="K852" s="190"/>
      <c r="L852" s="190"/>
      <c r="M852" s="190"/>
      <c r="N852" s="190"/>
      <c r="O852" s="190"/>
      <c r="P852" s="190"/>
      <c r="Q852" s="190"/>
    </row>
    <row r="853" ht="25.15" customHeight="true" x14ac:dyDescent="0.2">
      <c r="C853" s="190"/>
      <c r="D853" s="190"/>
      <c r="E853" s="190"/>
      <c r="F853" s="190"/>
      <c r="G853" s="190"/>
      <c r="H853" s="190"/>
      <c r="I853" s="190"/>
      <c r="J853" s="190"/>
      <c r="K853" s="190"/>
      <c r="L853" s="190"/>
      <c r="M853" s="190"/>
      <c r="N853" s="190"/>
      <c r="O853" s="190"/>
      <c r="P853" s="190"/>
      <c r="Q853" s="190"/>
    </row>
    <row r="854" ht="25.15" customHeight="true" x14ac:dyDescent="0.2">
      <c r="C854" s="190"/>
      <c r="D854" s="190"/>
      <c r="E854" s="190"/>
      <c r="F854" s="190"/>
      <c r="G854" s="190"/>
      <c r="H854" s="190"/>
      <c r="I854" s="190"/>
      <c r="J854" s="190"/>
      <c r="K854" s="190"/>
      <c r="L854" s="190"/>
      <c r="M854" s="190"/>
      <c r="N854" s="190"/>
      <c r="O854" s="190"/>
      <c r="P854" s="190"/>
      <c r="Q854" s="190"/>
    </row>
    <row r="855" ht="25.15" customHeight="true" x14ac:dyDescent="0.2">
      <c r="C855" s="190"/>
      <c r="D855" s="190"/>
      <c r="E855" s="190"/>
      <c r="F855" s="190"/>
      <c r="G855" s="190"/>
      <c r="H855" s="190"/>
      <c r="I855" s="190"/>
      <c r="J855" s="190"/>
      <c r="K855" s="190"/>
      <c r="L855" s="190"/>
      <c r="M855" s="190"/>
      <c r="N855" s="190"/>
      <c r="O855" s="190"/>
      <c r="P855" s="190"/>
      <c r="Q855" s="190"/>
    </row>
    <row r="856" ht="25.15" customHeight="true" x14ac:dyDescent="0.2">
      <c r="C856" s="190"/>
      <c r="D856" s="190"/>
      <c r="E856" s="190"/>
      <c r="F856" s="190"/>
      <c r="G856" s="190"/>
      <c r="H856" s="190"/>
      <c r="I856" s="190"/>
      <c r="J856" s="190"/>
      <c r="K856" s="190"/>
      <c r="L856" s="190"/>
      <c r="M856" s="190"/>
      <c r="N856" s="190"/>
      <c r="O856" s="190"/>
      <c r="P856" s="190"/>
      <c r="Q856" s="190"/>
    </row>
    <row r="857" ht="25.15" customHeight="true" x14ac:dyDescent="0.2">
      <c r="C857" s="190"/>
      <c r="D857" s="190"/>
      <c r="E857" s="190"/>
      <c r="F857" s="190"/>
      <c r="G857" s="190"/>
      <c r="H857" s="190"/>
      <c r="I857" s="190"/>
      <c r="J857" s="190"/>
      <c r="K857" s="190"/>
      <c r="L857" s="190"/>
      <c r="M857" s="190"/>
      <c r="N857" s="190"/>
      <c r="O857" s="190"/>
      <c r="P857" s="190"/>
      <c r="Q857" s="190"/>
    </row>
    <row r="858" ht="25.15" customHeight="true" x14ac:dyDescent="0.2">
      <c r="C858" s="190"/>
      <c r="D858" s="190"/>
      <c r="E858" s="190"/>
      <c r="F858" s="190"/>
      <c r="G858" s="190"/>
      <c r="H858" s="190"/>
      <c r="I858" s="190"/>
      <c r="J858" s="190"/>
      <c r="K858" s="190"/>
      <c r="L858" s="190"/>
      <c r="M858" s="190"/>
      <c r="N858" s="190"/>
      <c r="O858" s="190"/>
      <c r="P858" s="190"/>
      <c r="Q858" s="190"/>
    </row>
    <row r="859" ht="25.15" customHeight="true" x14ac:dyDescent="0.2">
      <c r="C859" s="190"/>
      <c r="D859" s="190"/>
      <c r="E859" s="190"/>
      <c r="F859" s="190"/>
      <c r="G859" s="190"/>
      <c r="H859" s="190"/>
      <c r="I859" s="190"/>
      <c r="J859" s="190"/>
      <c r="K859" s="190"/>
      <c r="L859" s="190"/>
      <c r="M859" s="190"/>
      <c r="N859" s="190"/>
      <c r="O859" s="190"/>
      <c r="P859" s="190"/>
      <c r="Q859" s="190"/>
    </row>
    <row r="860" ht="25.15" customHeight="true" x14ac:dyDescent="0.2">
      <c r="C860" s="190"/>
      <c r="D860" s="190"/>
      <c r="E860" s="190"/>
      <c r="F860" s="190"/>
      <c r="G860" s="190"/>
      <c r="H860" s="190"/>
      <c r="I860" s="190"/>
      <c r="J860" s="190"/>
      <c r="K860" s="190"/>
      <c r="L860" s="190"/>
      <c r="M860" s="190"/>
      <c r="N860" s="190"/>
      <c r="O860" s="190"/>
      <c r="P860" s="190"/>
      <c r="Q860" s="190"/>
    </row>
    <row r="861" ht="25.15" customHeight="true" x14ac:dyDescent="0.2">
      <c r="C861" s="190"/>
      <c r="D861" s="190"/>
      <c r="E861" s="190"/>
      <c r="F861" s="190"/>
      <c r="G861" s="190"/>
      <c r="H861" s="190"/>
      <c r="I861" s="190"/>
      <c r="J861" s="190"/>
      <c r="K861" s="190"/>
      <c r="L861" s="190"/>
      <c r="M861" s="190"/>
      <c r="N861" s="190"/>
      <c r="O861" s="190"/>
      <c r="P861" s="190"/>
      <c r="Q861" s="190"/>
    </row>
    <row r="862" ht="25.15" customHeight="true" x14ac:dyDescent="0.2">
      <c r="C862" s="190"/>
      <c r="D862" s="190"/>
      <c r="E862" s="190"/>
      <c r="F862" s="190"/>
      <c r="G862" s="190"/>
      <c r="H862" s="190"/>
      <c r="I862" s="190"/>
      <c r="J862" s="190"/>
      <c r="K862" s="190"/>
      <c r="L862" s="190"/>
      <c r="M862" s="190"/>
      <c r="N862" s="190"/>
      <c r="O862" s="190"/>
      <c r="P862" s="190"/>
      <c r="Q862" s="190"/>
    </row>
    <row r="863" ht="25.15" customHeight="true" x14ac:dyDescent="0.2">
      <c r="C863" s="190"/>
      <c r="D863" s="190"/>
      <c r="E863" s="190"/>
      <c r="F863" s="190"/>
      <c r="G863" s="190"/>
      <c r="H863" s="190"/>
      <c r="I863" s="190"/>
      <c r="J863" s="190"/>
      <c r="K863" s="190"/>
      <c r="L863" s="190"/>
      <c r="M863" s="190"/>
      <c r="N863" s="190"/>
      <c r="O863" s="190"/>
      <c r="P863" s="190"/>
      <c r="Q863" s="190"/>
    </row>
    <row r="864" ht="25.15" customHeight="true" x14ac:dyDescent="0.2">
      <c r="C864" s="190"/>
      <c r="D864" s="190"/>
      <c r="E864" s="190"/>
      <c r="F864" s="190"/>
      <c r="G864" s="190"/>
      <c r="H864" s="190"/>
      <c r="I864" s="190"/>
      <c r="J864" s="190"/>
      <c r="K864" s="190"/>
      <c r="L864" s="190"/>
      <c r="M864" s="190"/>
      <c r="N864" s="190"/>
      <c r="O864" s="190"/>
      <c r="P864" s="190"/>
      <c r="Q864" s="190"/>
    </row>
    <row r="865" ht="25.15" customHeight="true" x14ac:dyDescent="0.2">
      <c r="C865" s="190"/>
      <c r="D865" s="190"/>
      <c r="E865" s="190"/>
      <c r="F865" s="190"/>
      <c r="G865" s="190"/>
      <c r="H865" s="190"/>
      <c r="I865" s="190"/>
      <c r="J865" s="190"/>
      <c r="K865" s="190"/>
      <c r="L865" s="190"/>
      <c r="M865" s="190"/>
      <c r="N865" s="190"/>
      <c r="O865" s="190"/>
      <c r="P865" s="190"/>
      <c r="Q865" s="190"/>
    </row>
    <row r="866" ht="25.15" customHeight="true" x14ac:dyDescent="0.2">
      <c r="C866" s="190"/>
      <c r="D866" s="190"/>
      <c r="E866" s="190"/>
      <c r="F866" s="190"/>
      <c r="G866" s="190"/>
      <c r="H866" s="190"/>
      <c r="I866" s="190"/>
      <c r="J866" s="190"/>
      <c r="K866" s="190"/>
      <c r="L866" s="190"/>
      <c r="M866" s="190"/>
      <c r="N866" s="190"/>
      <c r="O866" s="190"/>
      <c r="P866" s="190"/>
      <c r="Q866" s="190"/>
    </row>
    <row r="867" ht="25.15" customHeight="true" x14ac:dyDescent="0.2">
      <c r="C867" s="190"/>
      <c r="D867" s="190"/>
      <c r="E867" s="190"/>
      <c r="F867" s="190"/>
      <c r="G867" s="190"/>
      <c r="H867" s="190"/>
      <c r="I867" s="190"/>
      <c r="J867" s="190"/>
      <c r="K867" s="190"/>
      <c r="L867" s="190"/>
      <c r="M867" s="190"/>
      <c r="N867" s="190"/>
      <c r="O867" s="190"/>
      <c r="P867" s="190"/>
      <c r="Q867" s="190"/>
    </row>
    <row r="868" ht="25.15" customHeight="true" x14ac:dyDescent="0.2">
      <c r="C868" s="190"/>
      <c r="D868" s="190"/>
      <c r="E868" s="190"/>
      <c r="F868" s="190"/>
      <c r="G868" s="190"/>
      <c r="H868" s="190"/>
      <c r="I868" s="190"/>
      <c r="J868" s="190"/>
      <c r="K868" s="190"/>
      <c r="L868" s="190"/>
      <c r="M868" s="190"/>
      <c r="N868" s="190"/>
      <c r="O868" s="190"/>
      <c r="P868" s="190"/>
      <c r="Q868" s="190"/>
    </row>
    <row r="869" ht="25.15" customHeight="true" x14ac:dyDescent="0.2">
      <c r="C869" s="190"/>
      <c r="D869" s="190"/>
      <c r="E869" s="190"/>
      <c r="F869" s="190"/>
      <c r="G869" s="190"/>
      <c r="H869" s="190"/>
      <c r="I869" s="190"/>
      <c r="J869" s="190"/>
      <c r="K869" s="190"/>
      <c r="L869" s="190"/>
      <c r="M869" s="190"/>
      <c r="N869" s="190"/>
      <c r="O869" s="190"/>
      <c r="P869" s="190"/>
      <c r="Q869" s="190"/>
    </row>
    <row r="870" ht="25.15" customHeight="true" x14ac:dyDescent="0.2">
      <c r="C870" s="190"/>
      <c r="D870" s="190"/>
      <c r="E870" s="190"/>
      <c r="F870" s="190"/>
      <c r="G870" s="190"/>
      <c r="H870" s="190"/>
      <c r="I870" s="190"/>
      <c r="J870" s="190"/>
      <c r="K870" s="190"/>
      <c r="L870" s="190"/>
      <c r="M870" s="190"/>
      <c r="N870" s="190"/>
      <c r="O870" s="190"/>
      <c r="P870" s="190"/>
      <c r="Q870" s="190"/>
    </row>
    <row r="871" ht="25.15" customHeight="true" x14ac:dyDescent="0.2">
      <c r="C871" s="190"/>
      <c r="D871" s="190"/>
      <c r="E871" s="190"/>
      <c r="F871" s="190"/>
      <c r="G871" s="190"/>
      <c r="H871" s="190"/>
      <c r="I871" s="190"/>
      <c r="J871" s="190"/>
      <c r="K871" s="190"/>
      <c r="L871" s="190"/>
      <c r="M871" s="190"/>
      <c r="N871" s="190"/>
      <c r="O871" s="190"/>
      <c r="P871" s="190"/>
      <c r="Q871" s="190"/>
    </row>
    <row r="872" ht="25.15" customHeight="true" x14ac:dyDescent="0.2">
      <c r="C872" s="190"/>
      <c r="D872" s="190"/>
      <c r="E872" s="190"/>
      <c r="F872" s="190"/>
      <c r="G872" s="190"/>
      <c r="H872" s="190"/>
      <c r="I872" s="190"/>
      <c r="J872" s="190"/>
      <c r="K872" s="190"/>
      <c r="L872" s="190"/>
      <c r="M872" s="190"/>
      <c r="N872" s="190"/>
      <c r="O872" s="190"/>
      <c r="P872" s="190"/>
      <c r="Q872" s="190"/>
    </row>
    <row r="873" ht="25.15" customHeight="true" x14ac:dyDescent="0.2">
      <c r="C873" s="190"/>
      <c r="D873" s="190"/>
      <c r="E873" s="190"/>
      <c r="F873" s="190"/>
      <c r="G873" s="190"/>
      <c r="H873" s="190"/>
      <c r="I873" s="190"/>
      <c r="J873" s="190"/>
      <c r="K873" s="190"/>
      <c r="L873" s="190"/>
      <c r="M873" s="190"/>
      <c r="N873" s="190"/>
      <c r="O873" s="190"/>
      <c r="P873" s="190"/>
      <c r="Q873" s="190"/>
    </row>
    <row r="874" ht="25.15" customHeight="true" x14ac:dyDescent="0.2">
      <c r="C874" s="190"/>
      <c r="D874" s="190"/>
      <c r="E874" s="190"/>
      <c r="F874" s="190"/>
      <c r="G874" s="190"/>
      <c r="H874" s="190"/>
      <c r="I874" s="190"/>
      <c r="J874" s="190"/>
      <c r="K874" s="190"/>
      <c r="L874" s="190"/>
      <c r="M874" s="190"/>
      <c r="N874" s="190"/>
      <c r="O874" s="190"/>
      <c r="P874" s="190"/>
      <c r="Q874" s="190"/>
    </row>
    <row r="875" ht="25.15" customHeight="true" x14ac:dyDescent="0.2">
      <c r="C875" s="190"/>
      <c r="D875" s="190"/>
      <c r="E875" s="190"/>
      <c r="F875" s="190"/>
      <c r="G875" s="190"/>
      <c r="H875" s="190"/>
      <c r="I875" s="190"/>
      <c r="J875" s="190"/>
      <c r="K875" s="190"/>
      <c r="L875" s="190"/>
      <c r="M875" s="190"/>
      <c r="N875" s="190"/>
      <c r="O875" s="190"/>
      <c r="P875" s="190"/>
      <c r="Q875" s="190"/>
    </row>
    <row r="876" ht="25.15" customHeight="true" x14ac:dyDescent="0.2">
      <c r="C876" s="190"/>
      <c r="D876" s="190"/>
      <c r="E876" s="190"/>
      <c r="F876" s="190"/>
      <c r="G876" s="190"/>
      <c r="H876" s="190"/>
      <c r="I876" s="190"/>
      <c r="J876" s="190"/>
      <c r="K876" s="190"/>
      <c r="L876" s="190"/>
      <c r="M876" s="190"/>
      <c r="N876" s="190"/>
      <c r="O876" s="190"/>
      <c r="P876" s="190"/>
      <c r="Q876" s="190"/>
    </row>
    <row r="877" ht="25.15" customHeight="true" x14ac:dyDescent="0.2">
      <c r="C877" s="190"/>
      <c r="D877" s="190"/>
      <c r="E877" s="190"/>
      <c r="F877" s="190"/>
      <c r="G877" s="190"/>
      <c r="H877" s="190"/>
      <c r="I877" s="190"/>
      <c r="J877" s="190"/>
      <c r="K877" s="190"/>
      <c r="L877" s="190"/>
      <c r="M877" s="190"/>
      <c r="N877" s="190"/>
      <c r="O877" s="190"/>
      <c r="P877" s="190"/>
      <c r="Q877" s="190"/>
    </row>
    <row r="878" ht="25.15" customHeight="true" x14ac:dyDescent="0.2">
      <c r="C878" s="190"/>
      <c r="D878" s="190"/>
      <c r="E878" s="190"/>
      <c r="F878" s="190"/>
      <c r="G878" s="190"/>
      <c r="H878" s="190"/>
      <c r="I878" s="190"/>
      <c r="J878" s="190"/>
      <c r="K878" s="190"/>
      <c r="L878" s="190"/>
      <c r="M878" s="190"/>
      <c r="N878" s="190"/>
      <c r="O878" s="190"/>
      <c r="P878" s="190"/>
      <c r="Q878" s="190"/>
    </row>
    <row r="879" ht="25.15" customHeight="true" x14ac:dyDescent="0.2">
      <c r="C879" s="190"/>
      <c r="D879" s="190"/>
      <c r="E879" s="190"/>
      <c r="F879" s="190"/>
      <c r="G879" s="190"/>
      <c r="H879" s="190"/>
      <c r="I879" s="190"/>
      <c r="J879" s="190"/>
      <c r="K879" s="190"/>
      <c r="L879" s="190"/>
      <c r="M879" s="190"/>
      <c r="N879" s="190"/>
      <c r="O879" s="190"/>
      <c r="P879" s="190"/>
      <c r="Q879" s="190"/>
    </row>
    <row r="880" ht="25.15" customHeight="true" x14ac:dyDescent="0.2">
      <c r="C880" s="190"/>
      <c r="D880" s="190"/>
      <c r="E880" s="190"/>
      <c r="F880" s="190"/>
      <c r="G880" s="190"/>
      <c r="H880" s="190"/>
      <c r="I880" s="190"/>
      <c r="J880" s="190"/>
      <c r="K880" s="190"/>
      <c r="L880" s="190"/>
      <c r="M880" s="190"/>
      <c r="N880" s="190"/>
      <c r="O880" s="190"/>
      <c r="P880" s="190"/>
      <c r="Q880" s="190"/>
    </row>
    <row r="881" ht="25.15" customHeight="true" x14ac:dyDescent="0.2">
      <c r="C881" s="190"/>
      <c r="D881" s="190"/>
      <c r="E881" s="190"/>
      <c r="F881" s="190"/>
      <c r="G881" s="190"/>
      <c r="H881" s="190"/>
      <c r="I881" s="190"/>
      <c r="J881" s="190"/>
      <c r="K881" s="190"/>
      <c r="L881" s="190"/>
      <c r="M881" s="190"/>
      <c r="N881" s="190"/>
      <c r="O881" s="190"/>
      <c r="P881" s="190"/>
      <c r="Q881" s="190"/>
    </row>
    <row r="882" ht="25.15" customHeight="true" x14ac:dyDescent="0.2">
      <c r="C882" s="190"/>
      <c r="D882" s="190"/>
      <c r="E882" s="190"/>
      <c r="F882" s="190"/>
      <c r="G882" s="190"/>
      <c r="H882" s="190"/>
      <c r="I882" s="190"/>
      <c r="J882" s="190"/>
      <c r="K882" s="190"/>
      <c r="L882" s="190"/>
      <c r="M882" s="190"/>
      <c r="N882" s="190"/>
      <c r="O882" s="190"/>
      <c r="P882" s="190"/>
      <c r="Q882" s="190"/>
    </row>
    <row r="883" ht="25.15" customHeight="true" x14ac:dyDescent="0.2">
      <c r="C883" s="190"/>
      <c r="D883" s="190"/>
      <c r="E883" s="190"/>
      <c r="F883" s="190"/>
      <c r="G883" s="190"/>
      <c r="H883" s="190"/>
      <c r="I883" s="190"/>
      <c r="J883" s="190"/>
      <c r="K883" s="190"/>
      <c r="L883" s="190"/>
      <c r="M883" s="190"/>
      <c r="N883" s="190"/>
      <c r="O883" s="190"/>
      <c r="P883" s="190"/>
      <c r="Q883" s="190"/>
    </row>
    <row r="884" ht="25.15" customHeight="true" x14ac:dyDescent="0.2">
      <c r="C884" s="190"/>
      <c r="D884" s="190"/>
      <c r="E884" s="190"/>
      <c r="F884" s="190"/>
      <c r="G884" s="190"/>
      <c r="H884" s="190"/>
      <c r="I884" s="190"/>
      <c r="J884" s="190"/>
      <c r="K884" s="190"/>
      <c r="L884" s="190"/>
      <c r="M884" s="190"/>
      <c r="N884" s="190"/>
      <c r="O884" s="190"/>
      <c r="P884" s="190"/>
      <c r="Q884" s="190"/>
    </row>
    <row r="885" ht="25.15" customHeight="true" x14ac:dyDescent="0.2">
      <c r="C885" s="190"/>
      <c r="D885" s="190"/>
      <c r="E885" s="190"/>
      <c r="F885" s="190"/>
      <c r="G885" s="190"/>
      <c r="H885" s="190"/>
      <c r="I885" s="190"/>
      <c r="J885" s="190"/>
      <c r="K885" s="190"/>
      <c r="L885" s="190"/>
      <c r="M885" s="190"/>
      <c r="N885" s="190"/>
      <c r="O885" s="190"/>
      <c r="P885" s="190"/>
      <c r="Q885" s="190"/>
    </row>
    <row r="886" ht="25.15" customHeight="true" x14ac:dyDescent="0.2">
      <c r="C886" s="190"/>
      <c r="D886" s="190"/>
      <c r="E886" s="190"/>
      <c r="F886" s="190"/>
      <c r="G886" s="190"/>
      <c r="H886" s="190"/>
      <c r="I886" s="190"/>
      <c r="J886" s="190"/>
      <c r="K886" s="190"/>
      <c r="L886" s="190"/>
      <c r="M886" s="190"/>
      <c r="N886" s="190"/>
      <c r="O886" s="190"/>
      <c r="P886" s="190"/>
      <c r="Q886" s="190"/>
    </row>
    <row r="887" ht="25.15" customHeight="true" x14ac:dyDescent="0.2">
      <c r="C887" s="190"/>
      <c r="D887" s="190"/>
      <c r="E887" s="190"/>
      <c r="F887" s="190"/>
      <c r="G887" s="190"/>
      <c r="H887" s="190"/>
      <c r="I887" s="190"/>
      <c r="J887" s="190"/>
      <c r="K887" s="190"/>
      <c r="L887" s="190"/>
      <c r="M887" s="190"/>
      <c r="N887" s="190"/>
      <c r="O887" s="190"/>
      <c r="P887" s="190"/>
      <c r="Q887" s="190"/>
    </row>
    <row r="888" ht="25.15" customHeight="true" x14ac:dyDescent="0.2">
      <c r="C888" s="190"/>
      <c r="D888" s="190"/>
      <c r="E888" s="190"/>
      <c r="F888" s="190"/>
      <c r="G888" s="190"/>
      <c r="H888" s="190"/>
      <c r="I888" s="190"/>
      <c r="J888" s="190"/>
      <c r="K888" s="190"/>
      <c r="L888" s="190"/>
      <c r="M888" s="190"/>
      <c r="N888" s="190"/>
      <c r="O888" s="190"/>
      <c r="P888" s="190"/>
      <c r="Q888" s="190"/>
    </row>
    <row r="889" ht="25.15" customHeight="true" x14ac:dyDescent="0.2">
      <c r="C889" s="190"/>
      <c r="D889" s="190"/>
      <c r="E889" s="190"/>
      <c r="F889" s="190"/>
      <c r="G889" s="190"/>
      <c r="H889" s="190"/>
      <c r="I889" s="190"/>
      <c r="J889" s="190"/>
      <c r="K889" s="190"/>
      <c r="L889" s="190"/>
      <c r="M889" s="190"/>
      <c r="N889" s="190"/>
      <c r="O889" s="190"/>
      <c r="P889" s="190"/>
      <c r="Q889" s="190"/>
    </row>
    <row r="890" ht="25.15" customHeight="true" x14ac:dyDescent="0.2">
      <c r="C890" s="190"/>
      <c r="D890" s="190"/>
      <c r="E890" s="190"/>
      <c r="F890" s="190"/>
      <c r="G890" s="190"/>
      <c r="H890" s="190"/>
      <c r="I890" s="190"/>
      <c r="J890" s="190"/>
      <c r="K890" s="190"/>
      <c r="L890" s="190"/>
      <c r="M890" s="190"/>
      <c r="N890" s="190"/>
      <c r="O890" s="190"/>
      <c r="P890" s="190"/>
      <c r="Q890" s="190"/>
    </row>
    <row r="891" ht="25.15" customHeight="true" x14ac:dyDescent="0.2">
      <c r="C891" s="190"/>
      <c r="D891" s="190"/>
      <c r="E891" s="190"/>
      <c r="F891" s="190"/>
      <c r="G891" s="190"/>
      <c r="H891" s="190"/>
      <c r="I891" s="190"/>
      <c r="J891" s="190"/>
      <c r="K891" s="190"/>
      <c r="L891" s="190"/>
      <c r="M891" s="190"/>
      <c r="N891" s="190"/>
      <c r="O891" s="190"/>
      <c r="P891" s="190"/>
      <c r="Q891" s="190"/>
    </row>
    <row r="892" ht="25.15" customHeight="true" x14ac:dyDescent="0.2">
      <c r="C892" s="190"/>
      <c r="D892" s="190"/>
      <c r="E892" s="190"/>
      <c r="F892" s="190"/>
      <c r="G892" s="190"/>
      <c r="H892" s="190"/>
      <c r="I892" s="190"/>
      <c r="J892" s="190"/>
      <c r="K892" s="190"/>
      <c r="L892" s="190"/>
      <c r="M892" s="190"/>
      <c r="N892" s="190"/>
      <c r="O892" s="190"/>
      <c r="P892" s="190"/>
      <c r="Q892" s="190"/>
    </row>
    <row r="893" ht="25.15" customHeight="true" x14ac:dyDescent="0.2">
      <c r="C893" s="190"/>
      <c r="D893" s="190"/>
      <c r="E893" s="190"/>
      <c r="F893" s="190"/>
      <c r="G893" s="190"/>
      <c r="H893" s="190"/>
      <c r="I893" s="190"/>
      <c r="J893" s="190"/>
      <c r="K893" s="190"/>
      <c r="L893" s="190"/>
      <c r="M893" s="190"/>
      <c r="N893" s="190"/>
      <c r="O893" s="190"/>
      <c r="P893" s="190"/>
      <c r="Q893" s="190"/>
    </row>
    <row r="894" ht="25.15" customHeight="true" x14ac:dyDescent="0.2">
      <c r="C894" s="190"/>
      <c r="D894" s="190"/>
      <c r="E894" s="190"/>
      <c r="F894" s="190"/>
      <c r="G894" s="190"/>
      <c r="H894" s="190"/>
      <c r="I894" s="190"/>
      <c r="J894" s="190"/>
      <c r="K894" s="190"/>
      <c r="L894" s="190"/>
      <c r="M894" s="190"/>
      <c r="N894" s="190"/>
      <c r="O894" s="190"/>
      <c r="P894" s="190"/>
      <c r="Q894" s="190"/>
    </row>
    <row r="895" ht="25.15" customHeight="true" x14ac:dyDescent="0.2">
      <c r="C895" s="190"/>
      <c r="D895" s="190"/>
      <c r="E895" s="190"/>
      <c r="F895" s="190"/>
      <c r="G895" s="190"/>
      <c r="H895" s="190"/>
      <c r="I895" s="190"/>
      <c r="J895" s="190"/>
      <c r="K895" s="190"/>
      <c r="L895" s="190"/>
      <c r="M895" s="190"/>
      <c r="N895" s="190"/>
      <c r="O895" s="190"/>
      <c r="P895" s="190"/>
      <c r="Q895" s="190"/>
    </row>
    <row r="896" ht="25.15" customHeight="true" x14ac:dyDescent="0.2">
      <c r="C896" s="190"/>
      <c r="D896" s="190"/>
      <c r="E896" s="190"/>
      <c r="F896" s="190"/>
      <c r="G896" s="190"/>
      <c r="H896" s="190"/>
      <c r="I896" s="190"/>
      <c r="J896" s="190"/>
      <c r="K896" s="190"/>
      <c r="L896" s="190"/>
      <c r="M896" s="190"/>
      <c r="N896" s="190"/>
      <c r="O896" s="190"/>
      <c r="P896" s="190"/>
      <c r="Q896" s="190"/>
    </row>
    <row r="897" ht="25.15" customHeight="true" x14ac:dyDescent="0.2">
      <c r="C897" s="190"/>
      <c r="D897" s="190"/>
      <c r="E897" s="190"/>
      <c r="F897" s="190"/>
      <c r="G897" s="190"/>
      <c r="H897" s="190"/>
      <c r="I897" s="190"/>
      <c r="J897" s="190"/>
      <c r="K897" s="190"/>
      <c r="L897" s="190"/>
      <c r="M897" s="190"/>
      <c r="N897" s="190"/>
      <c r="O897" s="190"/>
      <c r="P897" s="190"/>
      <c r="Q897" s="190"/>
    </row>
    <row r="898" ht="25.15" customHeight="true" x14ac:dyDescent="0.2">
      <c r="C898" s="190"/>
      <c r="D898" s="190"/>
      <c r="E898" s="190"/>
      <c r="F898" s="190"/>
      <c r="G898" s="190"/>
      <c r="H898" s="190"/>
      <c r="I898" s="190"/>
      <c r="J898" s="190"/>
      <c r="K898" s="190"/>
      <c r="L898" s="190"/>
      <c r="M898" s="190"/>
      <c r="N898" s="190"/>
      <c r="O898" s="190"/>
      <c r="P898" s="190"/>
      <c r="Q898" s="190"/>
    </row>
    <row r="899" ht="25.15" customHeight="true" x14ac:dyDescent="0.2">
      <c r="C899" s="190"/>
      <c r="D899" s="190"/>
      <c r="E899" s="190"/>
      <c r="F899" s="190"/>
      <c r="G899" s="190"/>
      <c r="H899" s="190"/>
      <c r="I899" s="190"/>
      <c r="J899" s="190"/>
      <c r="K899" s="190"/>
      <c r="L899" s="190"/>
      <c r="M899" s="190"/>
      <c r="N899" s="190"/>
      <c r="O899" s="190"/>
      <c r="P899" s="190"/>
      <c r="Q899" s="190"/>
    </row>
    <row r="900" ht="25.15" customHeight="true" x14ac:dyDescent="0.2">
      <c r="C900" s="190"/>
      <c r="D900" s="190"/>
      <c r="E900" s="190"/>
      <c r="F900" s="190"/>
      <c r="G900" s="190"/>
      <c r="H900" s="190"/>
      <c r="I900" s="190"/>
      <c r="J900" s="190"/>
      <c r="K900" s="190"/>
      <c r="L900" s="190"/>
      <c r="M900" s="190"/>
      <c r="N900" s="190"/>
      <c r="O900" s="190"/>
      <c r="P900" s="190"/>
      <c r="Q900" s="190"/>
    </row>
    <row r="901" ht="25.15" customHeight="true" x14ac:dyDescent="0.2">
      <c r="C901" s="190"/>
      <c r="D901" s="190"/>
      <c r="E901" s="190"/>
      <c r="F901" s="190"/>
      <c r="G901" s="190"/>
      <c r="H901" s="190"/>
      <c r="I901" s="190"/>
      <c r="J901" s="190"/>
      <c r="K901" s="190"/>
      <c r="L901" s="190"/>
      <c r="M901" s="190"/>
      <c r="N901" s="190"/>
      <c r="O901" s="190"/>
      <c r="P901" s="190"/>
      <c r="Q901" s="190"/>
    </row>
    <row r="902" ht="25.15" customHeight="true" x14ac:dyDescent="0.2">
      <c r="C902" s="190"/>
      <c r="D902" s="190"/>
      <c r="E902" s="190"/>
      <c r="F902" s="190"/>
      <c r="G902" s="190"/>
      <c r="H902" s="190"/>
      <c r="I902" s="190"/>
      <c r="J902" s="190"/>
      <c r="K902" s="190"/>
      <c r="L902" s="190"/>
      <c r="M902" s="190"/>
      <c r="N902" s="190"/>
      <c r="O902" s="190"/>
      <c r="P902" s="190"/>
      <c r="Q902" s="190"/>
    </row>
    <row r="903" ht="25.15" customHeight="true" x14ac:dyDescent="0.2">
      <c r="C903" s="190"/>
      <c r="D903" s="190"/>
      <c r="E903" s="190"/>
      <c r="F903" s="190"/>
      <c r="G903" s="190"/>
      <c r="H903" s="190"/>
      <c r="I903" s="190"/>
      <c r="J903" s="190"/>
      <c r="K903" s="190"/>
      <c r="L903" s="190"/>
      <c r="M903" s="190"/>
      <c r="N903" s="190"/>
      <c r="O903" s="190"/>
      <c r="P903" s="190"/>
      <c r="Q903" s="190"/>
    </row>
    <row r="904" ht="25.15" customHeight="true" x14ac:dyDescent="0.2">
      <c r="C904" s="190"/>
      <c r="D904" s="190"/>
      <c r="E904" s="190"/>
      <c r="F904" s="190"/>
      <c r="G904" s="190"/>
      <c r="H904" s="190"/>
      <c r="I904" s="190"/>
      <c r="J904" s="190"/>
      <c r="K904" s="190"/>
      <c r="L904" s="190"/>
      <c r="M904" s="190"/>
      <c r="N904" s="190"/>
      <c r="O904" s="190"/>
      <c r="P904" s="190"/>
      <c r="Q904" s="190"/>
    </row>
    <row r="905" ht="25.15" customHeight="true" x14ac:dyDescent="0.2">
      <c r="C905" s="190"/>
      <c r="D905" s="190"/>
      <c r="E905" s="190"/>
      <c r="F905" s="190"/>
      <c r="G905" s="190"/>
      <c r="H905" s="190"/>
      <c r="I905" s="190"/>
      <c r="J905" s="190"/>
      <c r="K905" s="190"/>
      <c r="L905" s="190"/>
      <c r="M905" s="190"/>
      <c r="N905" s="190"/>
      <c r="O905" s="190"/>
      <c r="P905" s="190"/>
      <c r="Q905" s="190"/>
    </row>
    <row r="906" ht="25.15" customHeight="true" x14ac:dyDescent="0.2">
      <c r="C906" s="190"/>
      <c r="D906" s="190"/>
      <c r="E906" s="190"/>
      <c r="F906" s="190"/>
      <c r="G906" s="190"/>
      <c r="H906" s="190"/>
      <c r="I906" s="190"/>
      <c r="J906" s="190"/>
      <c r="K906" s="190"/>
      <c r="L906" s="190"/>
      <c r="M906" s="190"/>
      <c r="N906" s="190"/>
      <c r="O906" s="190"/>
      <c r="P906" s="190"/>
      <c r="Q906" s="190"/>
    </row>
    <row r="907" ht="25.15" customHeight="true" x14ac:dyDescent="0.2">
      <c r="C907" s="190"/>
      <c r="D907" s="190"/>
      <c r="E907" s="190"/>
      <c r="F907" s="190"/>
      <c r="G907" s="190"/>
      <c r="H907" s="190"/>
      <c r="I907" s="190"/>
      <c r="J907" s="190"/>
      <c r="K907" s="190"/>
      <c r="L907" s="190"/>
      <c r="M907" s="190"/>
      <c r="N907" s="190"/>
      <c r="O907" s="190"/>
      <c r="P907" s="190"/>
      <c r="Q907" s="190"/>
    </row>
    <row r="908" ht="25.15" customHeight="true" x14ac:dyDescent="0.2">
      <c r="C908" s="190"/>
      <c r="D908" s="190"/>
      <c r="E908" s="190"/>
      <c r="F908" s="190"/>
      <c r="G908" s="190"/>
      <c r="H908" s="190"/>
      <c r="I908" s="190"/>
      <c r="J908" s="190"/>
      <c r="K908" s="190"/>
      <c r="L908" s="190"/>
      <c r="M908" s="190"/>
      <c r="N908" s="190"/>
      <c r="O908" s="190"/>
      <c r="P908" s="190"/>
      <c r="Q908" s="190"/>
    </row>
    <row r="909" ht="25.15" customHeight="true" x14ac:dyDescent="0.2">
      <c r="C909" s="190"/>
      <c r="D909" s="190"/>
      <c r="E909" s="190"/>
      <c r="F909" s="190"/>
      <c r="G909" s="190"/>
      <c r="H909" s="190"/>
      <c r="I909" s="190"/>
      <c r="J909" s="190"/>
      <c r="K909" s="190"/>
      <c r="L909" s="190"/>
      <c r="M909" s="190"/>
      <c r="N909" s="190"/>
      <c r="O909" s="190"/>
      <c r="P909" s="190"/>
      <c r="Q909" s="190"/>
    </row>
    <row r="910" ht="25.15" customHeight="true" x14ac:dyDescent="0.2">
      <c r="C910" s="190"/>
      <c r="D910" s="190"/>
      <c r="E910" s="190"/>
      <c r="F910" s="190"/>
      <c r="G910" s="190"/>
      <c r="H910" s="190"/>
      <c r="I910" s="190"/>
      <c r="J910" s="190"/>
      <c r="K910" s="190"/>
      <c r="L910" s="190"/>
      <c r="M910" s="190"/>
      <c r="N910" s="190"/>
      <c r="O910" s="190"/>
      <c r="P910" s="190"/>
      <c r="Q910" s="190"/>
    </row>
    <row r="911" ht="25.15" customHeight="true" x14ac:dyDescent="0.2">
      <c r="C911" s="190"/>
      <c r="D911" s="190"/>
      <c r="E911" s="190"/>
      <c r="F911" s="190"/>
      <c r="G911" s="190"/>
      <c r="H911" s="190"/>
      <c r="I911" s="190"/>
      <c r="J911" s="190"/>
      <c r="K911" s="190"/>
      <c r="L911" s="190"/>
      <c r="M911" s="190"/>
      <c r="N911" s="190"/>
      <c r="O911" s="190"/>
      <c r="P911" s="190"/>
      <c r="Q911" s="190"/>
    </row>
    <row r="912" ht="25.15" customHeight="true" x14ac:dyDescent="0.2">
      <c r="C912" s="190"/>
      <c r="D912" s="190"/>
      <c r="E912" s="190"/>
      <c r="F912" s="190"/>
      <c r="G912" s="190"/>
      <c r="H912" s="190"/>
      <c r="I912" s="190"/>
      <c r="J912" s="190"/>
      <c r="K912" s="190"/>
      <c r="L912" s="190"/>
      <c r="M912" s="190"/>
      <c r="N912" s="190"/>
      <c r="O912" s="190"/>
      <c r="P912" s="190"/>
      <c r="Q912" s="190"/>
    </row>
    <row r="913" ht="25.15" customHeight="true" x14ac:dyDescent="0.2">
      <c r="C913" s="190"/>
      <c r="D913" s="190"/>
      <c r="E913" s="190"/>
      <c r="F913" s="190"/>
      <c r="G913" s="190"/>
      <c r="H913" s="190"/>
      <c r="I913" s="190"/>
      <c r="J913" s="190"/>
      <c r="K913" s="190"/>
      <c r="L913" s="190"/>
      <c r="M913" s="190"/>
      <c r="N913" s="190"/>
      <c r="O913" s="190"/>
      <c r="P913" s="190"/>
      <c r="Q913" s="190"/>
    </row>
    <row r="914" ht="25.15" customHeight="true" x14ac:dyDescent="0.2">
      <c r="C914" s="190"/>
      <c r="D914" s="190"/>
      <c r="E914" s="190"/>
      <c r="F914" s="190"/>
      <c r="G914" s="190"/>
      <c r="H914" s="190"/>
      <c r="I914" s="190"/>
      <c r="J914" s="190"/>
      <c r="K914" s="190"/>
      <c r="L914" s="190"/>
      <c r="M914" s="190"/>
      <c r="N914" s="190"/>
      <c r="O914" s="190"/>
      <c r="P914" s="190"/>
      <c r="Q914" s="190"/>
    </row>
    <row r="915" ht="25.15" customHeight="true" x14ac:dyDescent="0.2">
      <c r="C915" s="190"/>
      <c r="D915" s="190"/>
      <c r="E915" s="190"/>
      <c r="F915" s="190"/>
      <c r="G915" s="190"/>
      <c r="H915" s="190"/>
      <c r="I915" s="190"/>
      <c r="J915" s="190"/>
      <c r="K915" s="190"/>
      <c r="L915" s="190"/>
      <c r="M915" s="190"/>
      <c r="N915" s="190"/>
      <c r="O915" s="190"/>
      <c r="P915" s="190"/>
      <c r="Q915" s="190"/>
    </row>
    <row r="916" ht="25.15" customHeight="true" x14ac:dyDescent="0.2">
      <c r="C916" s="190"/>
      <c r="D916" s="190"/>
      <c r="E916" s="190"/>
      <c r="F916" s="190"/>
      <c r="G916" s="190"/>
      <c r="H916" s="190"/>
      <c r="I916" s="190"/>
      <c r="J916" s="190"/>
      <c r="K916" s="190"/>
      <c r="L916" s="190"/>
      <c r="M916" s="190"/>
      <c r="N916" s="190"/>
      <c r="O916" s="190"/>
      <c r="P916" s="190"/>
      <c r="Q916" s="190"/>
    </row>
    <row r="917" ht="25.15" customHeight="true" x14ac:dyDescent="0.2">
      <c r="C917" s="190"/>
      <c r="D917" s="190"/>
      <c r="E917" s="190"/>
      <c r="F917" s="190"/>
      <c r="G917" s="190"/>
      <c r="H917" s="190"/>
      <c r="I917" s="190"/>
      <c r="J917" s="190"/>
      <c r="K917" s="190"/>
      <c r="L917" s="190"/>
      <c r="M917" s="190"/>
      <c r="N917" s="190"/>
      <c r="O917" s="190"/>
      <c r="P917" s="190"/>
      <c r="Q917" s="190"/>
    </row>
    <row r="918" ht="25.15" customHeight="true" x14ac:dyDescent="0.2">
      <c r="C918" s="190"/>
      <c r="D918" s="190"/>
      <c r="E918" s="190"/>
      <c r="F918" s="190"/>
      <c r="G918" s="190"/>
      <c r="H918" s="190"/>
      <c r="I918" s="190"/>
      <c r="J918" s="190"/>
      <c r="K918" s="190"/>
      <c r="L918" s="190"/>
      <c r="M918" s="190"/>
      <c r="N918" s="190"/>
      <c r="O918" s="190"/>
      <c r="P918" s="190"/>
      <c r="Q918" s="190"/>
    </row>
    <row r="919" ht="25.15" customHeight="true" x14ac:dyDescent="0.2">
      <c r="C919" s="190"/>
      <c r="D919" s="190"/>
      <c r="E919" s="190"/>
      <c r="F919" s="190"/>
      <c r="G919" s="190"/>
      <c r="H919" s="190"/>
      <c r="I919" s="190"/>
      <c r="J919" s="190"/>
      <c r="K919" s="190"/>
      <c r="L919" s="190"/>
      <c r="M919" s="190"/>
      <c r="N919" s="190"/>
      <c r="O919" s="190"/>
      <c r="P919" s="190"/>
      <c r="Q919" s="190"/>
    </row>
    <row r="920" ht="25.15" customHeight="true" x14ac:dyDescent="0.2">
      <c r="C920" s="190"/>
      <c r="D920" s="190"/>
      <c r="E920" s="190"/>
      <c r="F920" s="190"/>
      <c r="G920" s="190"/>
      <c r="H920" s="190"/>
      <c r="I920" s="190"/>
      <c r="J920" s="190"/>
      <c r="K920" s="190"/>
      <c r="L920" s="190"/>
      <c r="M920" s="190"/>
      <c r="N920" s="190"/>
      <c r="O920" s="190"/>
      <c r="P920" s="190"/>
      <c r="Q920" s="190"/>
    </row>
    <row r="921" ht="25.15" customHeight="true" x14ac:dyDescent="0.2">
      <c r="C921" s="190"/>
      <c r="D921" s="190"/>
      <c r="E921" s="190"/>
      <c r="F921" s="190"/>
      <c r="G921" s="190"/>
      <c r="H921" s="190"/>
      <c r="I921" s="190"/>
      <c r="J921" s="190"/>
      <c r="K921" s="190"/>
      <c r="L921" s="190"/>
      <c r="M921" s="190"/>
      <c r="N921" s="190"/>
      <c r="O921" s="190"/>
      <c r="P921" s="190"/>
      <c r="Q921" s="190"/>
    </row>
    <row r="922" ht="25.15" customHeight="true" x14ac:dyDescent="0.2">
      <c r="C922" s="190"/>
      <c r="D922" s="190"/>
      <c r="E922" s="190"/>
      <c r="F922" s="190"/>
      <c r="G922" s="190"/>
      <c r="H922" s="190"/>
      <c r="I922" s="190"/>
      <c r="J922" s="190"/>
      <c r="K922" s="190"/>
      <c r="L922" s="190"/>
      <c r="M922" s="190"/>
      <c r="N922" s="190"/>
      <c r="O922" s="190"/>
      <c r="P922" s="190"/>
      <c r="Q922" s="190"/>
    </row>
    <row r="923" ht="25.15" customHeight="true" x14ac:dyDescent="0.2">
      <c r="C923" s="190"/>
      <c r="D923" s="190"/>
      <c r="E923" s="190"/>
      <c r="F923" s="190"/>
      <c r="G923" s="190"/>
      <c r="H923" s="190"/>
      <c r="I923" s="190"/>
      <c r="J923" s="190"/>
      <c r="K923" s="190"/>
      <c r="L923" s="190"/>
      <c r="M923" s="190"/>
      <c r="N923" s="190"/>
      <c r="O923" s="190"/>
      <c r="P923" s="190"/>
      <c r="Q923" s="190"/>
    </row>
    <row r="924" ht="25.15" customHeight="true" x14ac:dyDescent="0.2">
      <c r="C924" s="190"/>
      <c r="D924" s="190"/>
      <c r="E924" s="190"/>
      <c r="F924" s="190"/>
      <c r="G924" s="190"/>
      <c r="H924" s="190"/>
      <c r="I924" s="190"/>
      <c r="J924" s="190"/>
      <c r="K924" s="190"/>
      <c r="L924" s="190"/>
      <c r="M924" s="190"/>
      <c r="N924" s="190"/>
      <c r="O924" s="190"/>
      <c r="P924" s="190"/>
      <c r="Q924" s="190"/>
    </row>
    <row r="925" ht="25.15" customHeight="true" x14ac:dyDescent="0.2">
      <c r="C925" s="190"/>
      <c r="D925" s="190"/>
      <c r="E925" s="190"/>
      <c r="F925" s="190"/>
      <c r="G925" s="190"/>
      <c r="H925" s="190"/>
      <c r="I925" s="190"/>
      <c r="J925" s="190"/>
      <c r="K925" s="190"/>
      <c r="L925" s="190"/>
      <c r="M925" s="190"/>
      <c r="N925" s="190"/>
      <c r="O925" s="190"/>
      <c r="P925" s="190"/>
      <c r="Q925" s="190"/>
    </row>
    <row r="926" ht="25.15" customHeight="true" x14ac:dyDescent="0.2">
      <c r="C926" s="190"/>
      <c r="D926" s="190"/>
      <c r="E926" s="190"/>
      <c r="F926" s="190"/>
      <c r="G926" s="190"/>
      <c r="H926" s="190"/>
      <c r="I926" s="190"/>
      <c r="J926" s="190"/>
      <c r="K926" s="190"/>
      <c r="L926" s="190"/>
      <c r="M926" s="190"/>
      <c r="N926" s="190"/>
      <c r="O926" s="190"/>
      <c r="P926" s="190"/>
      <c r="Q926" s="190"/>
    </row>
    <row r="927" ht="25.15" customHeight="true" x14ac:dyDescent="0.2">
      <c r="C927" s="190"/>
      <c r="D927" s="190"/>
      <c r="E927" s="190"/>
      <c r="F927" s="190"/>
      <c r="G927" s="190"/>
      <c r="H927" s="190"/>
      <c r="I927" s="190"/>
      <c r="J927" s="190"/>
      <c r="K927" s="190"/>
      <c r="L927" s="190"/>
      <c r="M927" s="190"/>
      <c r="N927" s="190"/>
      <c r="O927" s="190"/>
      <c r="P927" s="190"/>
      <c r="Q927" s="190"/>
    </row>
    <row r="928" ht="25.15" customHeight="true" x14ac:dyDescent="0.2">
      <c r="C928" s="190"/>
      <c r="D928" s="190"/>
      <c r="E928" s="190"/>
      <c r="F928" s="190"/>
      <c r="G928" s="190"/>
      <c r="H928" s="190"/>
      <c r="I928" s="190"/>
      <c r="J928" s="190"/>
      <c r="K928" s="190"/>
      <c r="L928" s="190"/>
      <c r="M928" s="190"/>
      <c r="N928" s="190"/>
      <c r="O928" s="190"/>
      <c r="P928" s="190"/>
      <c r="Q928" s="190"/>
    </row>
    <row r="929" ht="25.15" customHeight="true" x14ac:dyDescent="0.2">
      <c r="C929" s="190"/>
      <c r="D929" s="190"/>
      <c r="E929" s="190"/>
      <c r="F929" s="190"/>
      <c r="G929" s="190"/>
      <c r="H929" s="190"/>
      <c r="I929" s="190"/>
      <c r="J929" s="190"/>
      <c r="K929" s="190"/>
      <c r="L929" s="190"/>
      <c r="M929" s="190"/>
      <c r="N929" s="190"/>
      <c r="O929" s="190"/>
      <c r="P929" s="190"/>
      <c r="Q929" s="190"/>
    </row>
    <row r="930" ht="25.15" customHeight="true" x14ac:dyDescent="0.2">
      <c r="C930" s="190"/>
      <c r="D930" s="190"/>
      <c r="E930" s="190"/>
      <c r="F930" s="190"/>
      <c r="G930" s="190"/>
      <c r="H930" s="190"/>
      <c r="I930" s="190"/>
      <c r="J930" s="190"/>
      <c r="K930" s="190"/>
      <c r="L930" s="190"/>
      <c r="M930" s="190"/>
      <c r="N930" s="190"/>
      <c r="O930" s="190"/>
      <c r="P930" s="190"/>
      <c r="Q930" s="190"/>
    </row>
    <row r="931" ht="25.15" customHeight="true" x14ac:dyDescent="0.2">
      <c r="C931" s="190"/>
      <c r="D931" s="190"/>
      <c r="E931" s="190"/>
      <c r="F931" s="190"/>
      <c r="G931" s="190"/>
      <c r="H931" s="190"/>
      <c r="I931" s="190"/>
      <c r="J931" s="190"/>
      <c r="K931" s="190"/>
      <c r="L931" s="190"/>
      <c r="M931" s="190"/>
      <c r="N931" s="190"/>
      <c r="O931" s="190"/>
      <c r="P931" s="190"/>
      <c r="Q931" s="190"/>
    </row>
    <row r="932" ht="25.15" customHeight="true" x14ac:dyDescent="0.2">
      <c r="C932" s="190"/>
      <c r="D932" s="190"/>
      <c r="E932" s="190"/>
      <c r="F932" s="190"/>
      <c r="G932" s="190"/>
      <c r="H932" s="190"/>
      <c r="I932" s="190"/>
      <c r="J932" s="190"/>
      <c r="K932" s="190"/>
      <c r="L932" s="190"/>
      <c r="M932" s="190"/>
      <c r="N932" s="190"/>
      <c r="O932" s="190"/>
      <c r="P932" s="190"/>
      <c r="Q932" s="190"/>
    </row>
    <row r="933" ht="25.15" customHeight="true" x14ac:dyDescent="0.2">
      <c r="C933" s="190"/>
      <c r="D933" s="190"/>
      <c r="E933" s="190"/>
      <c r="F933" s="190"/>
      <c r="G933" s="190"/>
      <c r="H933" s="190"/>
      <c r="I933" s="190"/>
      <c r="J933" s="190"/>
      <c r="K933" s="190"/>
      <c r="L933" s="190"/>
      <c r="M933" s="190"/>
      <c r="N933" s="190"/>
      <c r="O933" s="190"/>
      <c r="P933" s="190"/>
      <c r="Q933" s="190"/>
    </row>
    <row r="934" ht="25.15" customHeight="true" x14ac:dyDescent="0.2">
      <c r="C934" s="190"/>
      <c r="D934" s="190"/>
      <c r="E934" s="190"/>
      <c r="F934" s="190"/>
      <c r="G934" s="190"/>
      <c r="H934" s="190"/>
      <c r="I934" s="190"/>
      <c r="J934" s="190"/>
      <c r="K934" s="190"/>
      <c r="L934" s="190"/>
      <c r="M934" s="190"/>
      <c r="N934" s="190"/>
      <c r="O934" s="190"/>
      <c r="P934" s="190"/>
      <c r="Q934" s="190"/>
    </row>
    <row r="935" ht="25.15" customHeight="true" x14ac:dyDescent="0.2">
      <c r="C935" s="190"/>
      <c r="D935" s="190"/>
      <c r="E935" s="190"/>
      <c r="F935" s="190"/>
      <c r="G935" s="190"/>
      <c r="H935" s="190"/>
      <c r="I935" s="190"/>
      <c r="J935" s="190"/>
      <c r="K935" s="190"/>
      <c r="L935" s="190"/>
      <c r="M935" s="190"/>
      <c r="N935" s="190"/>
      <c r="O935" s="190"/>
      <c r="P935" s="190"/>
      <c r="Q935" s="190"/>
    </row>
    <row r="936" ht="25.15" customHeight="true" x14ac:dyDescent="0.2">
      <c r="C936" s="190"/>
      <c r="D936" s="190"/>
      <c r="E936" s="190"/>
      <c r="F936" s="190"/>
      <c r="G936" s="190"/>
      <c r="H936" s="190"/>
      <c r="I936" s="190"/>
      <c r="J936" s="190"/>
      <c r="K936" s="190"/>
      <c r="L936" s="190"/>
      <c r="M936" s="190"/>
      <c r="N936" s="190"/>
      <c r="O936" s="190"/>
      <c r="P936" s="190"/>
      <c r="Q936" s="190"/>
    </row>
    <row r="937" ht="25.15" customHeight="true" x14ac:dyDescent="0.2">
      <c r="C937" s="190"/>
      <c r="D937" s="190"/>
      <c r="E937" s="190"/>
      <c r="F937" s="190"/>
      <c r="G937" s="190"/>
      <c r="H937" s="190"/>
      <c r="I937" s="190"/>
      <c r="J937" s="190"/>
      <c r="K937" s="190"/>
      <c r="L937" s="190"/>
      <c r="M937" s="190"/>
      <c r="N937" s="190"/>
      <c r="O937" s="190"/>
      <c r="P937" s="190"/>
      <c r="Q937" s="190"/>
    </row>
    <row r="938" ht="25.15" customHeight="true" x14ac:dyDescent="0.2">
      <c r="C938" s="190"/>
      <c r="D938" s="190"/>
      <c r="E938" s="190"/>
      <c r="F938" s="190"/>
      <c r="G938" s="190"/>
      <c r="H938" s="190"/>
      <c r="I938" s="190"/>
      <c r="J938" s="190"/>
      <c r="K938" s="190"/>
      <c r="L938" s="190"/>
      <c r="M938" s="190"/>
      <c r="N938" s="190"/>
      <c r="O938" s="190"/>
      <c r="P938" s="190"/>
      <c r="Q938" s="190"/>
    </row>
    <row r="939" ht="25.15" customHeight="true" x14ac:dyDescent="0.2">
      <c r="C939" s="190"/>
      <c r="D939" s="190"/>
      <c r="E939" s="190"/>
      <c r="F939" s="190"/>
      <c r="G939" s="190"/>
      <c r="H939" s="190"/>
      <c r="I939" s="190"/>
      <c r="J939" s="190"/>
      <c r="K939" s="190"/>
      <c r="L939" s="190"/>
      <c r="M939" s="190"/>
      <c r="N939" s="190"/>
      <c r="O939" s="190"/>
      <c r="P939" s="190"/>
      <c r="Q939" s="190"/>
    </row>
    <row r="940" ht="25.15" customHeight="true" x14ac:dyDescent="0.2">
      <c r="C940" s="190"/>
      <c r="D940" s="190"/>
      <c r="E940" s="190"/>
      <c r="F940" s="190"/>
      <c r="G940" s="190"/>
      <c r="H940" s="190"/>
      <c r="I940" s="190"/>
      <c r="J940" s="190"/>
      <c r="K940" s="190"/>
      <c r="L940" s="190"/>
      <c r="M940" s="190"/>
      <c r="N940" s="190"/>
      <c r="O940" s="190"/>
      <c r="P940" s="190"/>
      <c r="Q940" s="190"/>
    </row>
    <row r="941" ht="25.15" customHeight="true" x14ac:dyDescent="0.2">
      <c r="C941" s="190"/>
      <c r="D941" s="190"/>
      <c r="E941" s="190"/>
      <c r="F941" s="190"/>
      <c r="G941" s="190"/>
      <c r="H941" s="190"/>
      <c r="I941" s="190"/>
      <c r="J941" s="190"/>
      <c r="K941" s="190"/>
      <c r="L941" s="190"/>
      <c r="M941" s="190"/>
      <c r="N941" s="190"/>
      <c r="O941" s="190"/>
      <c r="P941" s="190"/>
      <c r="Q941" s="190"/>
    </row>
    <row r="942" ht="25.15" customHeight="true" x14ac:dyDescent="0.2">
      <c r="C942" s="190"/>
      <c r="D942" s="190"/>
      <c r="E942" s="190"/>
      <c r="F942" s="190"/>
      <c r="G942" s="190"/>
      <c r="H942" s="190"/>
      <c r="I942" s="190"/>
      <c r="J942" s="190"/>
      <c r="K942" s="190"/>
      <c r="L942" s="190"/>
      <c r="M942" s="190"/>
      <c r="N942" s="190"/>
      <c r="O942" s="190"/>
      <c r="P942" s="190"/>
      <c r="Q942" s="190"/>
    </row>
    <row r="943" ht="25.15" customHeight="true" x14ac:dyDescent="0.2">
      <c r="C943" s="190"/>
      <c r="D943" s="190"/>
      <c r="E943" s="190"/>
      <c r="F943" s="190"/>
      <c r="G943" s="190"/>
      <c r="H943" s="190"/>
      <c r="I943" s="190"/>
      <c r="J943" s="190"/>
      <c r="K943" s="190"/>
      <c r="L943" s="190"/>
      <c r="M943" s="190"/>
      <c r="N943" s="190"/>
      <c r="O943" s="190"/>
      <c r="P943" s="190"/>
      <c r="Q943" s="190"/>
    </row>
    <row r="944" ht="25.15" customHeight="true" x14ac:dyDescent="0.2">
      <c r="C944" s="190"/>
      <c r="D944" s="190"/>
      <c r="E944" s="190"/>
      <c r="F944" s="190"/>
      <c r="G944" s="190"/>
      <c r="H944" s="190"/>
      <c r="I944" s="190"/>
      <c r="J944" s="190"/>
      <c r="K944" s="190"/>
      <c r="L944" s="190"/>
      <c r="M944" s="190"/>
      <c r="N944" s="190"/>
      <c r="O944" s="190"/>
      <c r="P944" s="190"/>
      <c r="Q944" s="190"/>
    </row>
    <row r="945" ht="25.15" customHeight="true" x14ac:dyDescent="0.2">
      <c r="C945" s="190"/>
      <c r="D945" s="190"/>
      <c r="E945" s="190"/>
      <c r="F945" s="190"/>
      <c r="G945" s="190"/>
      <c r="H945" s="190"/>
      <c r="I945" s="190"/>
      <c r="J945" s="190"/>
      <c r="K945" s="190"/>
      <c r="L945" s="190"/>
      <c r="M945" s="190"/>
      <c r="N945" s="190"/>
      <c r="O945" s="190"/>
      <c r="P945" s="190"/>
      <c r="Q945" s="190"/>
    </row>
    <row r="946" ht="25.15" customHeight="true" x14ac:dyDescent="0.2">
      <c r="C946" s="190"/>
      <c r="D946" s="190"/>
      <c r="E946" s="190"/>
      <c r="F946" s="190"/>
      <c r="G946" s="190"/>
      <c r="H946" s="190"/>
      <c r="I946" s="190"/>
      <c r="J946" s="190"/>
      <c r="K946" s="190"/>
      <c r="L946" s="190"/>
      <c r="M946" s="190"/>
      <c r="N946" s="190"/>
      <c r="O946" s="190"/>
      <c r="P946" s="190"/>
      <c r="Q946" s="190"/>
    </row>
    <row r="947" ht="25.15" customHeight="true" x14ac:dyDescent="0.2">
      <c r="C947" s="190"/>
      <c r="D947" s="190"/>
      <c r="E947" s="190"/>
      <c r="F947" s="190"/>
      <c r="G947" s="190"/>
      <c r="H947" s="190"/>
      <c r="I947" s="190"/>
      <c r="J947" s="190"/>
      <c r="K947" s="190"/>
      <c r="L947" s="190"/>
      <c r="M947" s="190"/>
      <c r="N947" s="190"/>
      <c r="O947" s="190"/>
      <c r="P947" s="190"/>
      <c r="Q947" s="190"/>
    </row>
    <row r="948" ht="25.15" customHeight="true" x14ac:dyDescent="0.2">
      <c r="C948" s="190"/>
      <c r="D948" s="190"/>
      <c r="E948" s="190"/>
      <c r="F948" s="190"/>
      <c r="G948" s="190"/>
      <c r="H948" s="190"/>
      <c r="I948" s="190"/>
      <c r="J948" s="190"/>
      <c r="K948" s="190"/>
      <c r="L948" s="190"/>
      <c r="M948" s="190"/>
      <c r="N948" s="190"/>
      <c r="O948" s="190"/>
      <c r="P948" s="190"/>
      <c r="Q948" s="190"/>
    </row>
    <row r="949" ht="25.15" customHeight="true" x14ac:dyDescent="0.2">
      <c r="C949" s="190"/>
      <c r="D949" s="190"/>
      <c r="E949" s="190"/>
      <c r="F949" s="190"/>
      <c r="G949" s="190"/>
      <c r="H949" s="190"/>
      <c r="I949" s="190"/>
      <c r="J949" s="190"/>
      <c r="K949" s="190"/>
      <c r="L949" s="190"/>
      <c r="M949" s="190"/>
      <c r="N949" s="190"/>
      <c r="O949" s="190"/>
      <c r="P949" s="190"/>
      <c r="Q949" s="190"/>
    </row>
    <row r="950" ht="25.15" customHeight="true" x14ac:dyDescent="0.2">
      <c r="C950" s="190"/>
      <c r="D950" s="190"/>
      <c r="E950" s="190"/>
      <c r="F950" s="190"/>
      <c r="G950" s="190"/>
      <c r="H950" s="190"/>
      <c r="I950" s="190"/>
      <c r="J950" s="190"/>
      <c r="K950" s="190"/>
      <c r="L950" s="190"/>
      <c r="M950" s="190"/>
      <c r="N950" s="190"/>
      <c r="O950" s="190"/>
      <c r="P950" s="190"/>
      <c r="Q950" s="190"/>
    </row>
    <row r="951" ht="25.15" customHeight="true" x14ac:dyDescent="0.2">
      <c r="C951" s="190"/>
      <c r="D951" s="190"/>
      <c r="E951" s="190"/>
      <c r="F951" s="190"/>
      <c r="G951" s="190"/>
      <c r="H951" s="190"/>
      <c r="I951" s="190"/>
      <c r="J951" s="190"/>
      <c r="K951" s="190"/>
      <c r="L951" s="190"/>
      <c r="M951" s="190"/>
      <c r="N951" s="190"/>
      <c r="O951" s="190"/>
      <c r="P951" s="190"/>
      <c r="Q951" s="190"/>
    </row>
    <row r="952" ht="25.15" customHeight="true" x14ac:dyDescent="0.2">
      <c r="C952" s="190"/>
      <c r="D952" s="190"/>
      <c r="E952" s="190"/>
      <c r="F952" s="190"/>
      <c r="G952" s="190"/>
      <c r="H952" s="190"/>
      <c r="I952" s="190"/>
      <c r="J952" s="190"/>
      <c r="K952" s="190"/>
      <c r="L952" s="190"/>
      <c r="M952" s="190"/>
      <c r="N952" s="190"/>
      <c r="O952" s="190"/>
      <c r="P952" s="190"/>
      <c r="Q952" s="190"/>
    </row>
    <row r="953" ht="25.15" customHeight="true" x14ac:dyDescent="0.2">
      <c r="C953" s="190"/>
      <c r="D953" s="190"/>
      <c r="E953" s="190"/>
      <c r="F953" s="190"/>
      <c r="G953" s="190"/>
      <c r="H953" s="190"/>
      <c r="I953" s="190"/>
      <c r="J953" s="190"/>
      <c r="K953" s="190"/>
      <c r="L953" s="190"/>
      <c r="M953" s="190"/>
      <c r="N953" s="190"/>
      <c r="O953" s="190"/>
      <c r="P953" s="190"/>
      <c r="Q953" s="190"/>
    </row>
    <row r="954" ht="25.15" customHeight="true" x14ac:dyDescent="0.2">
      <c r="C954" s="190"/>
      <c r="D954" s="190"/>
      <c r="E954" s="190"/>
      <c r="F954" s="190"/>
      <c r="G954" s="190"/>
      <c r="H954" s="190"/>
      <c r="I954" s="190"/>
      <c r="J954" s="190"/>
      <c r="K954" s="190"/>
      <c r="L954" s="190"/>
      <c r="M954" s="190"/>
      <c r="N954" s="190"/>
      <c r="O954" s="190"/>
      <c r="P954" s="190"/>
      <c r="Q954" s="190"/>
    </row>
    <row r="955" ht="25.15" customHeight="true" x14ac:dyDescent="0.2">
      <c r="C955" s="190"/>
      <c r="D955" s="190"/>
      <c r="E955" s="190"/>
      <c r="F955" s="190"/>
      <c r="G955" s="190"/>
      <c r="H955" s="190"/>
      <c r="I955" s="190"/>
      <c r="J955" s="190"/>
      <c r="K955" s="190"/>
      <c r="L955" s="190"/>
      <c r="M955" s="190"/>
      <c r="N955" s="190"/>
      <c r="O955" s="190"/>
      <c r="P955" s="190"/>
      <c r="Q955" s="190"/>
    </row>
    <row r="956" ht="25.15" customHeight="true" x14ac:dyDescent="0.2">
      <c r="C956" s="190"/>
      <c r="D956" s="190"/>
      <c r="E956" s="190"/>
      <c r="F956" s="190"/>
      <c r="G956" s="190"/>
      <c r="H956" s="190"/>
      <c r="I956" s="190"/>
      <c r="J956" s="190"/>
      <c r="K956" s="190"/>
      <c r="L956" s="190"/>
      <c r="M956" s="190"/>
      <c r="N956" s="190"/>
      <c r="O956" s="190"/>
      <c r="P956" s="190"/>
      <c r="Q956" s="190"/>
    </row>
    <row r="957" ht="25.15" customHeight="true" x14ac:dyDescent="0.2">
      <c r="C957" s="190"/>
      <c r="D957" s="190"/>
      <c r="E957" s="190"/>
      <c r="F957" s="190"/>
      <c r="G957" s="190"/>
      <c r="H957" s="190"/>
      <c r="I957" s="190"/>
      <c r="J957" s="190"/>
      <c r="K957" s="190"/>
      <c r="L957" s="190"/>
      <c r="M957" s="190"/>
      <c r="N957" s="190"/>
      <c r="O957" s="190"/>
      <c r="P957" s="190"/>
      <c r="Q957" s="190"/>
    </row>
    <row r="958" ht="25.15" customHeight="true" x14ac:dyDescent="0.2">
      <c r="C958" s="190"/>
      <c r="D958" s="190"/>
      <c r="E958" s="190"/>
      <c r="F958" s="190"/>
      <c r="G958" s="190"/>
      <c r="H958" s="190"/>
      <c r="I958" s="190"/>
      <c r="J958" s="190"/>
      <c r="K958" s="190"/>
      <c r="L958" s="190"/>
      <c r="M958" s="190"/>
      <c r="N958" s="190"/>
      <c r="O958" s="190"/>
      <c r="P958" s="190"/>
      <c r="Q958" s="190"/>
    </row>
    <row r="959" ht="25.15" customHeight="true" x14ac:dyDescent="0.2">
      <c r="C959" s="190"/>
      <c r="D959" s="190"/>
      <c r="E959" s="190"/>
      <c r="F959" s="190"/>
      <c r="G959" s="190"/>
      <c r="H959" s="190"/>
      <c r="I959" s="190"/>
      <c r="J959" s="190"/>
      <c r="K959" s="190"/>
      <c r="L959" s="190"/>
      <c r="M959" s="190"/>
      <c r="N959" s="190"/>
      <c r="O959" s="190"/>
      <c r="P959" s="190"/>
      <c r="Q959" s="190"/>
    </row>
    <row r="960" ht="25.15" customHeight="true" x14ac:dyDescent="0.2">
      <c r="C960" s="190"/>
      <c r="D960" s="190"/>
      <c r="E960" s="190"/>
      <c r="F960" s="190"/>
      <c r="G960" s="190"/>
      <c r="H960" s="190"/>
      <c r="I960" s="190"/>
      <c r="J960" s="190"/>
      <c r="K960" s="190"/>
      <c r="L960" s="190"/>
      <c r="M960" s="190"/>
      <c r="N960" s="190"/>
      <c r="O960" s="190"/>
      <c r="P960" s="190"/>
      <c r="Q960" s="190"/>
    </row>
    <row r="961" ht="25.15" customHeight="true" x14ac:dyDescent="0.2">
      <c r="C961" s="190"/>
      <c r="D961" s="190"/>
      <c r="E961" s="190"/>
      <c r="F961" s="190"/>
      <c r="G961" s="190"/>
      <c r="H961" s="190"/>
      <c r="I961" s="190"/>
      <c r="J961" s="190"/>
      <c r="K961" s="190"/>
      <c r="L961" s="190"/>
      <c r="M961" s="190"/>
      <c r="N961" s="190"/>
      <c r="O961" s="190"/>
      <c r="P961" s="190"/>
      <c r="Q961" s="190"/>
    </row>
    <row r="962" ht="25.15" customHeight="true" x14ac:dyDescent="0.2">
      <c r="C962" s="190"/>
      <c r="D962" s="190"/>
      <c r="E962" s="190"/>
      <c r="F962" s="190"/>
      <c r="G962" s="190"/>
      <c r="H962" s="190"/>
      <c r="I962" s="190"/>
      <c r="J962" s="190"/>
      <c r="K962" s="190"/>
      <c r="L962" s="190"/>
      <c r="M962" s="190"/>
      <c r="N962" s="190"/>
      <c r="O962" s="190"/>
      <c r="P962" s="190"/>
      <c r="Q962" s="190"/>
    </row>
    <row r="963" ht="25.15" customHeight="true" x14ac:dyDescent="0.2">
      <c r="C963" s="190"/>
      <c r="D963" s="190"/>
      <c r="E963" s="190"/>
      <c r="F963" s="190"/>
      <c r="G963" s="190"/>
      <c r="H963" s="190"/>
      <c r="I963" s="190"/>
      <c r="J963" s="190"/>
      <c r="K963" s="190"/>
      <c r="L963" s="190"/>
      <c r="M963" s="190"/>
      <c r="N963" s="190"/>
      <c r="O963" s="190"/>
      <c r="P963" s="190"/>
      <c r="Q963" s="190"/>
    </row>
    <row r="964" ht="25.15" customHeight="true" x14ac:dyDescent="0.2">
      <c r="C964" s="190"/>
      <c r="D964" s="190"/>
      <c r="E964" s="190"/>
      <c r="F964" s="190"/>
      <c r="G964" s="190"/>
      <c r="H964" s="190"/>
      <c r="I964" s="190"/>
      <c r="J964" s="190"/>
      <c r="K964" s="190"/>
      <c r="L964" s="190"/>
      <c r="M964" s="190"/>
      <c r="N964" s="190"/>
      <c r="O964" s="190"/>
      <c r="P964" s="190"/>
      <c r="Q964" s="190"/>
    </row>
    <row r="965" ht="25.15" customHeight="true" x14ac:dyDescent="0.2">
      <c r="C965" s="190"/>
      <c r="D965" s="190"/>
      <c r="E965" s="190"/>
      <c r="F965" s="190"/>
      <c r="G965" s="190"/>
      <c r="H965" s="190"/>
      <c r="I965" s="190"/>
      <c r="J965" s="190"/>
      <c r="K965" s="190"/>
      <c r="L965" s="190"/>
      <c r="M965" s="190"/>
      <c r="N965" s="190"/>
      <c r="O965" s="190"/>
      <c r="P965" s="190"/>
      <c r="Q965" s="190"/>
    </row>
    <row r="966" ht="25.15" customHeight="true" x14ac:dyDescent="0.2">
      <c r="C966" s="190"/>
      <c r="D966" s="190"/>
      <c r="E966" s="190"/>
      <c r="F966" s="190"/>
      <c r="G966" s="190"/>
      <c r="H966" s="190"/>
      <c r="I966" s="190"/>
      <c r="J966" s="190"/>
      <c r="K966" s="190"/>
      <c r="L966" s="190"/>
      <c r="M966" s="190"/>
      <c r="N966" s="190"/>
      <c r="O966" s="190"/>
      <c r="P966" s="190"/>
      <c r="Q966" s="190"/>
    </row>
    <row r="967" ht="25.15" customHeight="true" x14ac:dyDescent="0.2">
      <c r="C967" s="190"/>
      <c r="D967" s="190"/>
      <c r="E967" s="190"/>
      <c r="F967" s="190"/>
      <c r="G967" s="190"/>
      <c r="H967" s="190"/>
      <c r="I967" s="190"/>
      <c r="J967" s="190"/>
      <c r="K967" s="190"/>
      <c r="L967" s="190"/>
      <c r="M967" s="190"/>
      <c r="N967" s="190"/>
      <c r="O967" s="190"/>
      <c r="P967" s="190"/>
      <c r="Q967" s="190"/>
    </row>
    <row r="968" ht="25.15" customHeight="true" x14ac:dyDescent="0.2">
      <c r="C968" s="190"/>
      <c r="D968" s="190"/>
      <c r="E968" s="190"/>
      <c r="F968" s="190"/>
      <c r="G968" s="190"/>
      <c r="H968" s="190"/>
      <c r="I968" s="190"/>
      <c r="J968" s="190"/>
      <c r="K968" s="190"/>
      <c r="L968" s="190"/>
      <c r="M968" s="190"/>
      <c r="N968" s="190"/>
      <c r="O968" s="190"/>
      <c r="P968" s="190"/>
      <c r="Q968" s="190"/>
    </row>
    <row r="969" ht="25.15" customHeight="true" x14ac:dyDescent="0.2">
      <c r="C969" s="190"/>
      <c r="D969" s="190"/>
      <c r="E969" s="190"/>
      <c r="F969" s="190"/>
      <c r="G969" s="190"/>
      <c r="H969" s="190"/>
      <c r="I969" s="190"/>
      <c r="J969" s="190"/>
      <c r="K969" s="190"/>
      <c r="L969" s="190"/>
      <c r="M969" s="190"/>
      <c r="N969" s="190"/>
      <c r="O969" s="190"/>
      <c r="P969" s="190"/>
      <c r="Q969" s="190"/>
    </row>
    <row r="970" ht="25.15" customHeight="true" x14ac:dyDescent="0.2">
      <c r="C970" s="190"/>
      <c r="D970" s="190"/>
      <c r="E970" s="190"/>
      <c r="F970" s="190"/>
      <c r="G970" s="190"/>
      <c r="H970" s="190"/>
      <c r="I970" s="190"/>
      <c r="J970" s="190"/>
      <c r="K970" s="190"/>
      <c r="L970" s="190"/>
      <c r="M970" s="190"/>
      <c r="N970" s="190"/>
      <c r="O970" s="190"/>
      <c r="P970" s="190"/>
      <c r="Q970" s="190"/>
    </row>
    <row r="971" ht="25.15" customHeight="true" x14ac:dyDescent="0.2">
      <c r="C971" s="190"/>
      <c r="D971" s="190"/>
      <c r="E971" s="190"/>
      <c r="F971" s="190"/>
      <c r="G971" s="190"/>
      <c r="H971" s="190"/>
      <c r="I971" s="190"/>
      <c r="J971" s="190"/>
      <c r="K971" s="190"/>
      <c r="L971" s="190"/>
      <c r="M971" s="190"/>
      <c r="N971" s="190"/>
      <c r="O971" s="190"/>
      <c r="P971" s="190"/>
      <c r="Q971" s="190"/>
    </row>
    <row r="972" ht="25.15" customHeight="true" x14ac:dyDescent="0.2">
      <c r="C972" s="190"/>
      <c r="D972" s="190"/>
      <c r="E972" s="190"/>
      <c r="F972" s="190"/>
      <c r="G972" s="190"/>
      <c r="H972" s="190"/>
      <c r="I972" s="190"/>
      <c r="J972" s="190"/>
      <c r="K972" s="190"/>
      <c r="L972" s="190"/>
      <c r="M972" s="190"/>
      <c r="N972" s="190"/>
      <c r="O972" s="190"/>
      <c r="P972" s="190"/>
      <c r="Q972" s="190"/>
    </row>
    <row r="973" ht="25.15" customHeight="true" x14ac:dyDescent="0.2">
      <c r="C973" s="190"/>
      <c r="D973" s="190"/>
      <c r="E973" s="190"/>
      <c r="F973" s="190"/>
      <c r="G973" s="190"/>
      <c r="H973" s="190"/>
      <c r="I973" s="190"/>
      <c r="J973" s="190"/>
      <c r="K973" s="190"/>
      <c r="L973" s="190"/>
      <c r="M973" s="190"/>
      <c r="N973" s="190"/>
      <c r="O973" s="190"/>
      <c r="P973" s="190"/>
      <c r="Q973" s="190"/>
    </row>
    <row r="974" ht="25.15" customHeight="true" x14ac:dyDescent="0.2">
      <c r="C974" s="190"/>
      <c r="D974" s="190"/>
      <c r="E974" s="190"/>
      <c r="F974" s="190"/>
      <c r="G974" s="190"/>
      <c r="H974" s="190"/>
      <c r="I974" s="190"/>
      <c r="J974" s="190"/>
      <c r="K974" s="190"/>
      <c r="L974" s="190"/>
      <c r="M974" s="190"/>
      <c r="N974" s="190"/>
      <c r="O974" s="190"/>
      <c r="P974" s="190"/>
      <c r="Q974" s="190"/>
    </row>
    <row r="975" ht="25.15" customHeight="true" x14ac:dyDescent="0.2">
      <c r="C975" s="190"/>
      <c r="D975" s="190"/>
      <c r="E975" s="190"/>
      <c r="F975" s="190"/>
      <c r="G975" s="190"/>
      <c r="H975" s="190"/>
      <c r="I975" s="190"/>
      <c r="J975" s="190"/>
      <c r="K975" s="190"/>
      <c r="L975" s="190"/>
      <c r="M975" s="190"/>
      <c r="N975" s="190"/>
      <c r="O975" s="190"/>
      <c r="P975" s="190"/>
      <c r="Q975" s="190"/>
    </row>
    <row r="976" ht="25.15" customHeight="true" x14ac:dyDescent="0.2">
      <c r="C976" s="190"/>
      <c r="D976" s="190"/>
      <c r="E976" s="190"/>
      <c r="F976" s="190"/>
      <c r="G976" s="190"/>
      <c r="H976" s="190"/>
      <c r="I976" s="190"/>
      <c r="J976" s="190"/>
      <c r="K976" s="190"/>
      <c r="L976" s="190"/>
      <c r="M976" s="190"/>
      <c r="N976" s="190"/>
      <c r="O976" s="190"/>
      <c r="P976" s="190"/>
      <c r="Q976" s="190"/>
    </row>
    <row r="977" ht="25.15" customHeight="true" x14ac:dyDescent="0.2">
      <c r="C977" s="190"/>
      <c r="D977" s="190"/>
      <c r="E977" s="190"/>
      <c r="F977" s="190"/>
      <c r="G977" s="190"/>
      <c r="H977" s="190"/>
      <c r="I977" s="190"/>
      <c r="J977" s="190"/>
      <c r="K977" s="190"/>
      <c r="L977" s="190"/>
      <c r="M977" s="190"/>
      <c r="N977" s="190"/>
      <c r="O977" s="190"/>
      <c r="P977" s="190"/>
      <c r="Q977" s="190"/>
    </row>
    <row r="978" ht="25.15" customHeight="true" x14ac:dyDescent="0.2">
      <c r="C978" s="190"/>
      <c r="D978" s="190"/>
      <c r="E978" s="190"/>
      <c r="F978" s="190"/>
      <c r="G978" s="190"/>
      <c r="H978" s="190"/>
      <c r="I978" s="190"/>
      <c r="J978" s="190"/>
      <c r="K978" s="190"/>
      <c r="L978" s="190"/>
      <c r="M978" s="190"/>
      <c r="N978" s="190"/>
      <c r="O978" s="190"/>
      <c r="P978" s="190"/>
      <c r="Q978" s="190"/>
    </row>
    <row r="979" ht="25.15" customHeight="true" x14ac:dyDescent="0.2">
      <c r="C979" s="190"/>
      <c r="D979" s="190"/>
      <c r="E979" s="190"/>
      <c r="F979" s="190"/>
      <c r="G979" s="190"/>
      <c r="H979" s="190"/>
      <c r="I979" s="190"/>
      <c r="J979" s="190"/>
      <c r="K979" s="190"/>
      <c r="L979" s="190"/>
      <c r="M979" s="190"/>
      <c r="N979" s="190"/>
      <c r="O979" s="190"/>
      <c r="P979" s="190"/>
      <c r="Q979" s="190"/>
    </row>
    <row r="980" ht="25.15" customHeight="true" x14ac:dyDescent="0.2">
      <c r="C980" s="190"/>
      <c r="D980" s="190"/>
      <c r="E980" s="190"/>
      <c r="F980" s="190"/>
      <c r="G980" s="190"/>
      <c r="H980" s="190"/>
      <c r="I980" s="190"/>
      <c r="J980" s="190"/>
      <c r="K980" s="190"/>
      <c r="L980" s="190"/>
      <c r="M980" s="190"/>
      <c r="N980" s="190"/>
      <c r="O980" s="190"/>
      <c r="P980" s="190"/>
      <c r="Q980" s="190"/>
    </row>
    <row r="981" ht="25.15" customHeight="true" x14ac:dyDescent="0.2">
      <c r="C981" s="190"/>
      <c r="D981" s="190"/>
      <c r="E981" s="190"/>
      <c r="F981" s="190"/>
      <c r="G981" s="190"/>
      <c r="H981" s="190"/>
      <c r="I981" s="190"/>
      <c r="J981" s="190"/>
      <c r="K981" s="190"/>
      <c r="L981" s="190"/>
      <c r="M981" s="190"/>
      <c r="N981" s="190"/>
      <c r="O981" s="190"/>
      <c r="P981" s="190"/>
      <c r="Q981" s="190"/>
    </row>
    <row r="982" ht="25.15" customHeight="true" x14ac:dyDescent="0.2">
      <c r="C982" s="190"/>
      <c r="D982" s="190"/>
      <c r="E982" s="190"/>
      <c r="F982" s="190"/>
      <c r="G982" s="190"/>
      <c r="H982" s="190"/>
      <c r="I982" s="190"/>
      <c r="J982" s="190"/>
      <c r="K982" s="190"/>
      <c r="L982" s="190"/>
      <c r="M982" s="190"/>
      <c r="N982" s="190"/>
      <c r="O982" s="190"/>
      <c r="P982" s="190"/>
      <c r="Q982" s="190"/>
    </row>
    <row r="983" ht="25.15" customHeight="true" x14ac:dyDescent="0.2">
      <c r="C983" s="190"/>
      <c r="D983" s="190"/>
      <c r="E983" s="190"/>
      <c r="F983" s="190"/>
      <c r="G983" s="190"/>
      <c r="H983" s="190"/>
      <c r="I983" s="190"/>
      <c r="J983" s="190"/>
      <c r="K983" s="190"/>
      <c r="L983" s="190"/>
      <c r="M983" s="190"/>
      <c r="N983" s="190"/>
      <c r="O983" s="190"/>
      <c r="P983" s="190"/>
      <c r="Q983" s="190"/>
    </row>
    <row r="984" ht="25.15" customHeight="true" x14ac:dyDescent="0.2">
      <c r="C984" s="190"/>
      <c r="D984" s="190"/>
      <c r="E984" s="190"/>
      <c r="F984" s="190"/>
      <c r="G984" s="190"/>
      <c r="H984" s="190"/>
      <c r="I984" s="190"/>
      <c r="J984" s="190"/>
      <c r="K984" s="190"/>
      <c r="L984" s="190"/>
      <c r="M984" s="190"/>
      <c r="N984" s="190"/>
      <c r="O984" s="190"/>
      <c r="P984" s="190"/>
      <c r="Q984" s="190"/>
    </row>
    <row r="985" ht="25.15" customHeight="true" x14ac:dyDescent="0.2">
      <c r="C985" s="190"/>
      <c r="D985" s="190"/>
      <c r="E985" s="190"/>
      <c r="F985" s="190"/>
      <c r="G985" s="190"/>
      <c r="H985" s="190"/>
      <c r="I985" s="190"/>
      <c r="J985" s="190"/>
      <c r="K985" s="190"/>
      <c r="L985" s="190"/>
      <c r="M985" s="190"/>
      <c r="N985" s="190"/>
      <c r="O985" s="190"/>
      <c r="P985" s="190"/>
      <c r="Q985" s="190"/>
    </row>
    <row r="986" ht="25.15" customHeight="true" x14ac:dyDescent="0.2">
      <c r="C986" s="190"/>
      <c r="D986" s="190"/>
      <c r="E986" s="190"/>
      <c r="F986" s="190"/>
      <c r="G986" s="190"/>
      <c r="H986" s="190"/>
      <c r="I986" s="190"/>
      <c r="J986" s="190"/>
      <c r="K986" s="190"/>
      <c r="L986" s="190"/>
      <c r="M986" s="190"/>
      <c r="N986" s="190"/>
      <c r="O986" s="190"/>
      <c r="P986" s="190"/>
      <c r="Q986" s="190"/>
    </row>
    <row r="987" ht="25.15" customHeight="true" x14ac:dyDescent="0.2">
      <c r="C987" s="190"/>
      <c r="D987" s="190"/>
      <c r="E987" s="190"/>
      <c r="F987" s="190"/>
      <c r="G987" s="190"/>
      <c r="H987" s="190"/>
      <c r="I987" s="190"/>
      <c r="J987" s="190"/>
      <c r="K987" s="190"/>
      <c r="L987" s="190"/>
      <c r="M987" s="190"/>
      <c r="N987" s="190"/>
      <c r="O987" s="190"/>
      <c r="P987" s="190"/>
      <c r="Q987" s="190"/>
    </row>
    <row r="988" ht="25.15" customHeight="true" x14ac:dyDescent="0.2">
      <c r="C988" s="190"/>
      <c r="D988" s="190"/>
      <c r="E988" s="190"/>
      <c r="F988" s="190"/>
      <c r="G988" s="190"/>
      <c r="H988" s="190"/>
      <c r="I988" s="190"/>
      <c r="J988" s="190"/>
      <c r="K988" s="190"/>
      <c r="L988" s="190"/>
      <c r="M988" s="190"/>
      <c r="N988" s="190"/>
      <c r="O988" s="190"/>
      <c r="P988" s="190"/>
      <c r="Q988" s="190"/>
    </row>
    <row r="989" ht="25.15" customHeight="true" x14ac:dyDescent="0.2">
      <c r="C989" s="190"/>
      <c r="D989" s="190"/>
      <c r="E989" s="190"/>
      <c r="F989" s="190"/>
      <c r="G989" s="190"/>
      <c r="H989" s="190"/>
      <c r="I989" s="190"/>
      <c r="J989" s="190"/>
      <c r="K989" s="190"/>
      <c r="L989" s="190"/>
      <c r="M989" s="190"/>
      <c r="N989" s="190"/>
      <c r="O989" s="190"/>
      <c r="P989" s="190"/>
      <c r="Q989" s="190"/>
    </row>
    <row r="990" ht="25.15" customHeight="true" x14ac:dyDescent="0.2">
      <c r="C990" s="190"/>
      <c r="D990" s="190"/>
      <c r="E990" s="190"/>
      <c r="F990" s="190"/>
      <c r="G990" s="190"/>
      <c r="H990" s="190"/>
      <c r="I990" s="190"/>
      <c r="J990" s="190"/>
      <c r="K990" s="190"/>
      <c r="L990" s="190"/>
      <c r="M990" s="190"/>
      <c r="N990" s="190"/>
      <c r="O990" s="190"/>
      <c r="P990" s="190"/>
      <c r="Q990" s="190"/>
    </row>
    <row r="991" ht="25.15" customHeight="true" x14ac:dyDescent="0.2">
      <c r="C991" s="190"/>
      <c r="D991" s="190"/>
      <c r="E991" s="190"/>
      <c r="F991" s="190"/>
      <c r="G991" s="190"/>
      <c r="H991" s="190"/>
      <c r="I991" s="190"/>
      <c r="J991" s="190"/>
      <c r="K991" s="190"/>
      <c r="L991" s="190"/>
      <c r="M991" s="190"/>
      <c r="N991" s="190"/>
      <c r="O991" s="190"/>
      <c r="P991" s="190"/>
      <c r="Q991" s="190"/>
    </row>
    <row r="992" ht="25.15" customHeight="true" x14ac:dyDescent="0.2">
      <c r="C992" s="190"/>
      <c r="D992" s="190"/>
      <c r="E992" s="190"/>
      <c r="F992" s="190"/>
      <c r="G992" s="190"/>
      <c r="H992" s="190"/>
      <c r="I992" s="190"/>
      <c r="J992" s="190"/>
      <c r="K992" s="190"/>
      <c r="L992" s="190"/>
      <c r="M992" s="190"/>
      <c r="N992" s="190"/>
      <c r="O992" s="190"/>
      <c r="P992" s="190"/>
      <c r="Q992" s="190"/>
    </row>
    <row r="993" ht="25.15" customHeight="true" x14ac:dyDescent="0.2">
      <c r="C993" s="190"/>
      <c r="D993" s="190"/>
      <c r="E993" s="190"/>
      <c r="F993" s="190"/>
      <c r="G993" s="190"/>
      <c r="H993" s="190"/>
      <c r="I993" s="190"/>
      <c r="J993" s="190"/>
      <c r="K993" s="190"/>
      <c r="L993" s="190"/>
      <c r="M993" s="190"/>
      <c r="N993" s="190"/>
      <c r="O993" s="190"/>
      <c r="P993" s="190"/>
      <c r="Q993" s="190"/>
    </row>
    <row r="994" ht="25.15" customHeight="true" x14ac:dyDescent="0.2">
      <c r="C994" s="190"/>
      <c r="D994" s="190"/>
      <c r="E994" s="190"/>
      <c r="F994" s="190"/>
      <c r="G994" s="190"/>
      <c r="H994" s="190"/>
      <c r="I994" s="190"/>
      <c r="J994" s="190"/>
      <c r="K994" s="190"/>
      <c r="L994" s="190"/>
      <c r="M994" s="190"/>
      <c r="N994" s="190"/>
      <c r="O994" s="190"/>
      <c r="P994" s="190"/>
      <c r="Q994" s="190"/>
    </row>
    <row r="995" ht="25.15" customHeight="true" x14ac:dyDescent="0.2">
      <c r="C995" s="190"/>
      <c r="D995" s="190"/>
      <c r="E995" s="190"/>
      <c r="F995" s="190"/>
      <c r="G995" s="190"/>
      <c r="H995" s="190"/>
      <c r="I995" s="190"/>
      <c r="J995" s="190"/>
      <c r="K995" s="190"/>
      <c r="L995" s="190"/>
      <c r="M995" s="190"/>
      <c r="N995" s="190"/>
      <c r="O995" s="190"/>
      <c r="P995" s="190"/>
      <c r="Q995" s="190"/>
    </row>
    <row r="996" ht="25.15" customHeight="true" x14ac:dyDescent="0.2">
      <c r="C996" s="190"/>
      <c r="D996" s="190"/>
      <c r="E996" s="190"/>
      <c r="F996" s="190"/>
      <c r="G996" s="190"/>
      <c r="H996" s="190"/>
      <c r="I996" s="190"/>
      <c r="J996" s="190"/>
      <c r="K996" s="190"/>
      <c r="L996" s="190"/>
      <c r="M996" s="190"/>
      <c r="N996" s="190"/>
      <c r="O996" s="190"/>
      <c r="P996" s="190"/>
      <c r="Q996" s="190"/>
    </row>
    <row r="997" ht="25.15" customHeight="true" x14ac:dyDescent="0.2">
      <c r="C997" s="190"/>
      <c r="D997" s="190"/>
      <c r="E997" s="190"/>
      <c r="F997" s="190"/>
      <c r="G997" s="190"/>
      <c r="H997" s="190"/>
      <c r="I997" s="190"/>
      <c r="J997" s="190"/>
      <c r="K997" s="190"/>
      <c r="L997" s="190"/>
      <c r="M997" s="190"/>
      <c r="N997" s="190"/>
      <c r="O997" s="190"/>
      <c r="P997" s="190"/>
      <c r="Q997" s="190"/>
    </row>
    <row r="998" ht="25.15" customHeight="true" x14ac:dyDescent="0.2">
      <c r="C998" s="190"/>
      <c r="D998" s="190"/>
      <c r="E998" s="190"/>
      <c r="F998" s="190"/>
      <c r="G998" s="190"/>
      <c r="H998" s="190"/>
      <c r="I998" s="190"/>
      <c r="J998" s="190"/>
      <c r="K998" s="190"/>
      <c r="L998" s="190"/>
      <c r="M998" s="190"/>
      <c r="N998" s="190"/>
      <c r="O998" s="190"/>
      <c r="P998" s="190"/>
      <c r="Q998" s="190"/>
    </row>
    <row r="999" ht="25.15" customHeight="true" x14ac:dyDescent="0.2">
      <c r="C999" s="190"/>
      <c r="D999" s="190"/>
      <c r="E999" s="190"/>
      <c r="F999" s="190"/>
      <c r="G999" s="190"/>
      <c r="H999" s="190"/>
      <c r="I999" s="190"/>
      <c r="J999" s="190"/>
      <c r="K999" s="190"/>
      <c r="L999" s="190"/>
      <c r="M999" s="190"/>
      <c r="N999" s="190"/>
      <c r="O999" s="190"/>
      <c r="P999" s="190"/>
      <c r="Q999" s="190"/>
    </row>
    <row r="1000" ht="25.15" customHeight="true" x14ac:dyDescent="0.2">
      <c r="C1000" s="190"/>
      <c r="D1000" s="190"/>
      <c r="E1000" s="190"/>
      <c r="F1000" s="190"/>
      <c r="G1000" s="190"/>
      <c r="H1000" s="190"/>
      <c r="I1000" s="190"/>
      <c r="J1000" s="190"/>
      <c r="K1000" s="190"/>
      <c r="L1000" s="190"/>
      <c r="M1000" s="190"/>
      <c r="N1000" s="190"/>
      <c r="O1000" s="190"/>
      <c r="P1000" s="190"/>
      <c r="Q1000" s="190"/>
    </row>
    <row r="1001" ht="25.15" customHeight="true" x14ac:dyDescent="0.2">
      <c r="C1001" s="190"/>
      <c r="D1001" s="190"/>
      <c r="E1001" s="190"/>
      <c r="F1001" s="190"/>
      <c r="G1001" s="190"/>
      <c r="H1001" s="190"/>
      <c r="I1001" s="190"/>
      <c r="J1001" s="190"/>
      <c r="K1001" s="190"/>
      <c r="L1001" s="190"/>
      <c r="M1001" s="190"/>
      <c r="N1001" s="190"/>
      <c r="O1001" s="190"/>
      <c r="P1001" s="190"/>
      <c r="Q1001" s="190"/>
    </row>
    <row r="1002" ht="25.15" customHeight="true" x14ac:dyDescent="0.2">
      <c r="C1002" s="190"/>
      <c r="D1002" s="190"/>
      <c r="E1002" s="190"/>
      <c r="F1002" s="190"/>
      <c r="G1002" s="190"/>
      <c r="H1002" s="190"/>
      <c r="I1002" s="190"/>
      <c r="J1002" s="190"/>
      <c r="K1002" s="190"/>
      <c r="L1002" s="190"/>
      <c r="M1002" s="190"/>
      <c r="N1002" s="190"/>
      <c r="O1002" s="190"/>
      <c r="P1002" s="190"/>
      <c r="Q1002" s="190"/>
    </row>
    <row r="1003" ht="25.15" customHeight="true" x14ac:dyDescent="0.2">
      <c r="C1003" s="190"/>
      <c r="D1003" s="190"/>
      <c r="E1003" s="190"/>
      <c r="F1003" s="190"/>
      <c r="G1003" s="190"/>
      <c r="H1003" s="190"/>
      <c r="I1003" s="190"/>
      <c r="J1003" s="190"/>
      <c r="K1003" s="190"/>
      <c r="L1003" s="190"/>
      <c r="M1003" s="190"/>
      <c r="N1003" s="190"/>
      <c r="O1003" s="190"/>
      <c r="P1003" s="190"/>
      <c r="Q1003" s="190"/>
    </row>
    <row r="1004" ht="25.15" customHeight="true" x14ac:dyDescent="0.2">
      <c r="C1004" s="190"/>
      <c r="D1004" s="190"/>
      <c r="E1004" s="190"/>
      <c r="F1004" s="190"/>
      <c r="G1004" s="190"/>
      <c r="H1004" s="190"/>
      <c r="I1004" s="190"/>
      <c r="J1004" s="190"/>
      <c r="K1004" s="190"/>
      <c r="L1004" s="190"/>
      <c r="M1004" s="190"/>
      <c r="N1004" s="190"/>
      <c r="O1004" s="190"/>
      <c r="P1004" s="190"/>
      <c r="Q1004" s="190"/>
    </row>
    <row r="1005" ht="25.15" customHeight="true" x14ac:dyDescent="0.2">
      <c r="C1005" s="190"/>
      <c r="D1005" s="190"/>
      <c r="E1005" s="190"/>
      <c r="F1005" s="190"/>
      <c r="G1005" s="190"/>
      <c r="H1005" s="190"/>
      <c r="I1005" s="190"/>
      <c r="J1005" s="190"/>
      <c r="K1005" s="190"/>
      <c r="L1005" s="190"/>
      <c r="M1005" s="190"/>
      <c r="N1005" s="190"/>
      <c r="O1005" s="190"/>
      <c r="P1005" s="190"/>
      <c r="Q1005" s="190"/>
    </row>
    <row r="1006" ht="25.15" customHeight="true" x14ac:dyDescent="0.2">
      <c r="C1006" s="190"/>
      <c r="D1006" s="190"/>
      <c r="E1006" s="190"/>
      <c r="F1006" s="190"/>
      <c r="G1006" s="190"/>
      <c r="H1006" s="190"/>
      <c r="I1006" s="190"/>
      <c r="J1006" s="190"/>
      <c r="K1006" s="190"/>
      <c r="L1006" s="190"/>
      <c r="M1006" s="190"/>
      <c r="N1006" s="190"/>
      <c r="O1006" s="190"/>
      <c r="P1006" s="190"/>
      <c r="Q1006" s="190"/>
    </row>
    <row r="1007" ht="25.15" customHeight="true" x14ac:dyDescent="0.2">
      <c r="C1007" s="190"/>
      <c r="D1007" s="190"/>
      <c r="E1007" s="190"/>
      <c r="F1007" s="190"/>
      <c r="G1007" s="190"/>
      <c r="H1007" s="190"/>
      <c r="I1007" s="190"/>
      <c r="J1007" s="190"/>
      <c r="K1007" s="190"/>
      <c r="L1007" s="190"/>
      <c r="M1007" s="190"/>
      <c r="N1007" s="190"/>
      <c r="O1007" s="190"/>
      <c r="P1007" s="190"/>
      <c r="Q1007" s="190"/>
    </row>
    <row r="1008" ht="25.15" customHeight="true" x14ac:dyDescent="0.2">
      <c r="C1008" s="190"/>
      <c r="D1008" s="190"/>
      <c r="E1008" s="190"/>
      <c r="F1008" s="190"/>
      <c r="G1008" s="190"/>
      <c r="H1008" s="190"/>
      <c r="I1008" s="190"/>
      <c r="J1008" s="190"/>
      <c r="K1008" s="190"/>
      <c r="L1008" s="190"/>
      <c r="M1008" s="190"/>
      <c r="N1008" s="190"/>
      <c r="O1008" s="190"/>
      <c r="P1008" s="190"/>
      <c r="Q1008" s="190"/>
    </row>
    <row r="1009" ht="25.15" customHeight="true" x14ac:dyDescent="0.2">
      <c r="C1009" s="190"/>
      <c r="D1009" s="190"/>
      <c r="E1009" s="190"/>
      <c r="F1009" s="190"/>
      <c r="G1009" s="190"/>
      <c r="H1009" s="190"/>
      <c r="I1009" s="190"/>
      <c r="J1009" s="190"/>
      <c r="K1009" s="190"/>
      <c r="L1009" s="190"/>
      <c r="M1009" s="190"/>
      <c r="N1009" s="190"/>
      <c r="O1009" s="190"/>
      <c r="P1009" s="190"/>
      <c r="Q1009" s="190"/>
    </row>
    <row r="1010" ht="25.15" customHeight="true" x14ac:dyDescent="0.2">
      <c r="C1010" s="190"/>
      <c r="D1010" s="190"/>
      <c r="E1010" s="190"/>
      <c r="F1010" s="190"/>
      <c r="G1010" s="190"/>
      <c r="H1010" s="190"/>
      <c r="I1010" s="190"/>
      <c r="J1010" s="190"/>
      <c r="K1010" s="190"/>
      <c r="L1010" s="190"/>
      <c r="M1010" s="190"/>
      <c r="N1010" s="190"/>
      <c r="O1010" s="190"/>
      <c r="P1010" s="190"/>
      <c r="Q1010" s="190"/>
    </row>
    <row r="1011" ht="25.15" customHeight="true" x14ac:dyDescent="0.2">
      <c r="C1011" s="190"/>
      <c r="D1011" s="190"/>
      <c r="E1011" s="190"/>
      <c r="F1011" s="190"/>
      <c r="G1011" s="190"/>
      <c r="H1011" s="190"/>
      <c r="I1011" s="190"/>
      <c r="J1011" s="190"/>
      <c r="K1011" s="190"/>
      <c r="L1011" s="190"/>
      <c r="M1011" s="190"/>
      <c r="N1011" s="190"/>
      <c r="O1011" s="190"/>
      <c r="P1011" s="190"/>
      <c r="Q1011" s="190"/>
    </row>
    <row r="1012" ht="25.15" customHeight="true" x14ac:dyDescent="0.2">
      <c r="C1012" s="190"/>
      <c r="D1012" s="190"/>
      <c r="E1012" s="190"/>
      <c r="F1012" s="190"/>
      <c r="G1012" s="190"/>
      <c r="H1012" s="190"/>
      <c r="I1012" s="190"/>
      <c r="J1012" s="190"/>
      <c r="K1012" s="190"/>
      <c r="L1012" s="190"/>
      <c r="M1012" s="190"/>
      <c r="N1012" s="190"/>
      <c r="O1012" s="190"/>
      <c r="P1012" s="190"/>
      <c r="Q1012" s="190"/>
    </row>
    <row r="1013" ht="25.15" customHeight="true" x14ac:dyDescent="0.2">
      <c r="C1013" s="190"/>
      <c r="D1013" s="190"/>
      <c r="E1013" s="190"/>
      <c r="F1013" s="190"/>
      <c r="G1013" s="190"/>
      <c r="H1013" s="190"/>
      <c r="I1013" s="190"/>
      <c r="J1013" s="190"/>
      <c r="K1013" s="190"/>
      <c r="L1013" s="190"/>
      <c r="M1013" s="190"/>
      <c r="N1013" s="190"/>
      <c r="O1013" s="190"/>
      <c r="P1013" s="190"/>
      <c r="Q1013" s="190"/>
    </row>
    <row r="1014" ht="25.15" customHeight="true" x14ac:dyDescent="0.2">
      <c r="C1014" s="190"/>
      <c r="D1014" s="190"/>
      <c r="E1014" s="190"/>
      <c r="F1014" s="190"/>
      <c r="G1014" s="190"/>
      <c r="H1014" s="190"/>
      <c r="I1014" s="190"/>
      <c r="J1014" s="190"/>
      <c r="K1014" s="190"/>
      <c r="L1014" s="190"/>
      <c r="M1014" s="190"/>
      <c r="N1014" s="190"/>
      <c r="O1014" s="190"/>
      <c r="P1014" s="190"/>
      <c r="Q1014" s="190"/>
    </row>
    <row r="1015" ht="25.15" customHeight="true" x14ac:dyDescent="0.2">
      <c r="C1015" s="190"/>
      <c r="D1015" s="190"/>
      <c r="E1015" s="190"/>
      <c r="F1015" s="190"/>
      <c r="G1015" s="190"/>
      <c r="H1015" s="190"/>
      <c r="I1015" s="190"/>
      <c r="J1015" s="190"/>
      <c r="K1015" s="190"/>
      <c r="L1015" s="190"/>
      <c r="M1015" s="190"/>
      <c r="N1015" s="190"/>
      <c r="O1015" s="190"/>
      <c r="P1015" s="190"/>
      <c r="Q1015" s="190"/>
    </row>
    <row r="1016" ht="25.15" customHeight="true" x14ac:dyDescent="0.2">
      <c r="C1016" s="190"/>
      <c r="D1016" s="190"/>
      <c r="E1016" s="190"/>
      <c r="F1016" s="190"/>
      <c r="G1016" s="190"/>
      <c r="H1016" s="190"/>
      <c r="I1016" s="190"/>
      <c r="J1016" s="190"/>
      <c r="K1016" s="190"/>
      <c r="L1016" s="190"/>
      <c r="M1016" s="190"/>
      <c r="N1016" s="190"/>
      <c r="O1016" s="190"/>
      <c r="P1016" s="190"/>
      <c r="Q1016" s="190"/>
    </row>
    <row r="1017" ht="25.15" customHeight="true" x14ac:dyDescent="0.2">
      <c r="C1017" s="190"/>
      <c r="D1017" s="190"/>
      <c r="E1017" s="190"/>
      <c r="F1017" s="190"/>
      <c r="G1017" s="190"/>
      <c r="H1017" s="190"/>
      <c r="I1017" s="190"/>
      <c r="J1017" s="190"/>
      <c r="K1017" s="190"/>
      <c r="L1017" s="190"/>
      <c r="M1017" s="190"/>
      <c r="N1017" s="190"/>
      <c r="O1017" s="190"/>
      <c r="P1017" s="190"/>
      <c r="Q1017" s="190"/>
    </row>
    <row r="1018" ht="25.15" customHeight="true" x14ac:dyDescent="0.2">
      <c r="C1018" s="190"/>
      <c r="D1018" s="190"/>
      <c r="E1018" s="190"/>
      <c r="F1018" s="190"/>
      <c r="G1018" s="190"/>
      <c r="H1018" s="190"/>
      <c r="I1018" s="190"/>
      <c r="J1018" s="190"/>
      <c r="K1018" s="190"/>
      <c r="L1018" s="190"/>
      <c r="M1018" s="190"/>
      <c r="N1018" s="190"/>
      <c r="O1018" s="190"/>
      <c r="P1018" s="190"/>
      <c r="Q1018" s="190"/>
    </row>
    <row r="1019" ht="25.15" customHeight="true" x14ac:dyDescent="0.2">
      <c r="C1019" s="190"/>
      <c r="D1019" s="190"/>
      <c r="E1019" s="190"/>
      <c r="F1019" s="190"/>
      <c r="G1019" s="190"/>
      <c r="H1019" s="190"/>
      <c r="I1019" s="190"/>
      <c r="J1019" s="190"/>
      <c r="K1019" s="190"/>
      <c r="L1019" s="190"/>
      <c r="M1019" s="190"/>
      <c r="N1019" s="190"/>
      <c r="O1019" s="190"/>
      <c r="P1019" s="190"/>
      <c r="Q1019" s="190"/>
    </row>
    <row r="1020" ht="25.15" customHeight="true" x14ac:dyDescent="0.2">
      <c r="C1020" s="190"/>
      <c r="D1020" s="190"/>
      <c r="E1020" s="190"/>
      <c r="F1020" s="190"/>
      <c r="G1020" s="190"/>
      <c r="H1020" s="190"/>
      <c r="I1020" s="190"/>
      <c r="J1020" s="190"/>
      <c r="K1020" s="190"/>
      <c r="L1020" s="190"/>
      <c r="M1020" s="190"/>
      <c r="N1020" s="190"/>
      <c r="O1020" s="190"/>
      <c r="P1020" s="190"/>
      <c r="Q1020" s="190"/>
    </row>
    <row r="1021" ht="25.15" customHeight="true" x14ac:dyDescent="0.2">
      <c r="C1021" s="190"/>
      <c r="D1021" s="190"/>
      <c r="E1021" s="190"/>
      <c r="F1021" s="190"/>
      <c r="G1021" s="190"/>
      <c r="H1021" s="190"/>
      <c r="I1021" s="190"/>
      <c r="J1021" s="190"/>
      <c r="K1021" s="190"/>
      <c r="L1021" s="190"/>
      <c r="M1021" s="190"/>
      <c r="N1021" s="190"/>
      <c r="O1021" s="190"/>
      <c r="P1021" s="190"/>
      <c r="Q1021" s="190"/>
    </row>
    <row r="1022" ht="25.15" customHeight="true" x14ac:dyDescent="0.2">
      <c r="C1022" s="190"/>
      <c r="D1022" s="190"/>
      <c r="E1022" s="190"/>
      <c r="F1022" s="190"/>
      <c r="G1022" s="190"/>
      <c r="H1022" s="190"/>
      <c r="I1022" s="190"/>
      <c r="J1022" s="190"/>
      <c r="K1022" s="190"/>
      <c r="L1022" s="190"/>
      <c r="M1022" s="190"/>
      <c r="N1022" s="190"/>
      <c r="O1022" s="190"/>
      <c r="P1022" s="190"/>
      <c r="Q1022" s="190"/>
    </row>
    <row r="1023" ht="25.15" customHeight="true" x14ac:dyDescent="0.2">
      <c r="C1023" s="190"/>
      <c r="D1023" s="190"/>
      <c r="E1023" s="190"/>
      <c r="F1023" s="190"/>
      <c r="G1023" s="190"/>
      <c r="H1023" s="190"/>
      <c r="I1023" s="190"/>
      <c r="J1023" s="190"/>
      <c r="K1023" s="190"/>
      <c r="L1023" s="190"/>
      <c r="M1023" s="190"/>
      <c r="N1023" s="190"/>
      <c r="O1023" s="190"/>
      <c r="P1023" s="190"/>
      <c r="Q1023" s="190"/>
    </row>
    <row r="1024" ht="25.15" customHeight="true" x14ac:dyDescent="0.2">
      <c r="C1024" s="190"/>
      <c r="D1024" s="190"/>
      <c r="E1024" s="190"/>
      <c r="F1024" s="190"/>
      <c r="G1024" s="190"/>
      <c r="H1024" s="190"/>
      <c r="I1024" s="190"/>
      <c r="J1024" s="190"/>
      <c r="K1024" s="190"/>
      <c r="L1024" s="190"/>
      <c r="M1024" s="190"/>
      <c r="N1024" s="190"/>
      <c r="O1024" s="190"/>
      <c r="P1024" s="190"/>
      <c r="Q1024" s="190"/>
    </row>
    <row r="1025" s="531" customFormat="true" ht="21" customHeight="true" x14ac:dyDescent="0.2">
      <c r="A1025" s="791" t="s">
        <v>140</v>
      </c>
      <c r="B1025" s="791"/>
      <c r="C1025" s="791"/>
      <c r="AJ1025" s="180"/>
      <c r="AK1025" s="180"/>
      <c r="AL1025" s="180"/>
      <c r="AM1025" s="180"/>
      <c r="AN1025" s="180"/>
      <c r="AO1025" s="180"/>
      <c r="AP1025" s="180"/>
      <c r="AQ1025" s="180"/>
      <c r="AR1025" s="180"/>
      <c r="AS1025" s="180"/>
      <c r="AT1025" s="180"/>
      <c r="AU1025" s="180"/>
      <c r="AV1025" s="180"/>
      <c r="AW1025" s="180"/>
      <c r="AX1025" s="180"/>
      <c r="AY1025" s="180"/>
      <c r="AZ1025" s="180"/>
      <c r="BA1025" s="374"/>
      <c r="BB1025" s="441"/>
      <c r="BC1025"/>
      <c r="BD1025"/>
      <c r="BE1025"/>
      <c r="BF1025"/>
      <c r="BG1025"/>
      <c r="BH1025"/>
      <c r="BI1025"/>
      <c r="BJ1025"/>
      <c r="BK1025"/>
      <c r="BL1025"/>
      <c r="BM1025"/>
      <c r="BN1025"/>
      <c r="BO1025"/>
      <c r="BP1025"/>
      <c r="BQ1025"/>
      <c r="BR1025"/>
      <c r="BS1025"/>
      <c r="BT1025"/>
      <c r="BU1025"/>
      <c r="BV1025"/>
      <c r="BW1025"/>
      <c r="BX1025"/>
      <c r="BY1025" s="374"/>
      <c r="BZ1025" s="376"/>
      <c r="CA1025" s="376"/>
      <c r="CB1025" s="376"/>
      <c r="CC1025" s="376"/>
      <c r="CD1025" s="376"/>
      <c r="CE1025" s="376"/>
      <c r="CF1025" s="376"/>
      <c r="CG1025" s="376"/>
      <c r="CH1025" s="376"/>
      <c r="CI1025" s="376"/>
      <c r="CJ1025" s="376"/>
      <c r="CK1025" s="376"/>
      <c r="CL1025" s="376"/>
      <c r="CM1025" s="376"/>
      <c r="CN1025" s="376"/>
      <c r="CO1025" s="376"/>
      <c r="CP1025" s="376"/>
      <c r="CQ1025" s="376"/>
      <c r="CR1025" s="376"/>
      <c r="CS1025" s="376"/>
      <c r="CT1025" s="376"/>
      <c r="CU1025" s="376"/>
      <c r="CV1025" s="376"/>
      <c r="CW1025" s="376"/>
      <c r="CX1025" s="376"/>
      <c r="CY1025" s="376"/>
      <c r="CZ1025" s="376"/>
    </row>
    <row r="1026" s="531" customFormat="true" ht="15.95" customHeight="true" x14ac:dyDescent="0.2">
      <c r="A1026" s="792" t="s">
        <v>200</v>
      </c>
      <c r="B1026" s="792"/>
      <c r="C1026" s="534" t="s">
        <v>201</v>
      </c>
      <c r="AJ1026" s="180"/>
      <c r="AK1026" s="180"/>
      <c r="AL1026" s="180"/>
      <c r="AM1026" s="180"/>
      <c r="AN1026" s="180"/>
      <c r="AO1026" s="180"/>
      <c r="AP1026" s="180"/>
      <c r="AQ1026" s="180"/>
      <c r="AR1026" s="180"/>
      <c r="AS1026" s="180"/>
      <c r="AT1026" s="180"/>
      <c r="AU1026" s="180"/>
      <c r="AV1026" s="180"/>
      <c r="AW1026" s="180"/>
      <c r="AX1026" s="180"/>
      <c r="AY1026" s="180"/>
      <c r="AZ1026" s="180"/>
      <c r="BA1026" s="374"/>
      <c r="BB1026" s="441"/>
      <c r="BC1026"/>
      <c r="BD1026"/>
      <c r="BE1026"/>
      <c r="BF1026"/>
      <c r="BG1026"/>
      <c r="BH1026"/>
      <c r="BI1026"/>
      <c r="BJ1026"/>
      <c r="BK1026"/>
      <c r="BL1026"/>
      <c r="BM1026"/>
      <c r="BN1026"/>
      <c r="BO1026"/>
      <c r="BP1026"/>
      <c r="BQ1026"/>
      <c r="BR1026"/>
      <c r="BS1026"/>
      <c r="BT1026"/>
      <c r="BU1026"/>
      <c r="BV1026"/>
      <c r="BW1026"/>
      <c r="BX1026"/>
      <c r="BY1026" s="374"/>
      <c r="BZ1026" s="376"/>
      <c r="CA1026" s="376"/>
      <c r="CB1026" s="376"/>
      <c r="CC1026" s="376"/>
      <c r="CD1026" s="376"/>
      <c r="CE1026" s="376"/>
      <c r="CF1026" s="376"/>
      <c r="CG1026" s="376"/>
      <c r="CH1026" s="376"/>
      <c r="CI1026" s="376"/>
      <c r="CJ1026" s="376"/>
      <c r="CK1026" s="376"/>
      <c r="CL1026" s="376"/>
      <c r="CM1026" s="376"/>
      <c r="CN1026" s="376"/>
      <c r="CO1026" s="376"/>
      <c r="CP1026" s="376"/>
      <c r="CQ1026" s="376"/>
      <c r="CR1026" s="376"/>
      <c r="CS1026" s="376"/>
      <c r="CT1026" s="376"/>
      <c r="CU1026" s="376"/>
      <c r="CV1026" s="376"/>
      <c r="CW1026" s="376"/>
      <c r="CX1026" s="376"/>
      <c r="CY1026" s="376"/>
      <c r="CZ1026" s="376"/>
    </row>
    <row r="1027" s="531" customFormat="true" ht="17.1" hidden="true" customHeight="true" x14ac:dyDescent="0.2">
      <c r="A1027" s="535" t="s">
        <v>202</v>
      </c>
      <c r="B1027" s="536" t="s">
        <v>203</v>
      </c>
      <c r="C1027" s="537">
        <v>13011</v>
      </c>
      <c r="AJ1027" s="180"/>
      <c r="AK1027" s="180"/>
      <c r="AL1027" s="180"/>
      <c r="AM1027" s="180"/>
      <c r="AN1027" s="180"/>
      <c r="AO1027" s="180"/>
      <c r="AP1027" s="180"/>
      <c r="AQ1027" s="180"/>
      <c r="AR1027" s="180"/>
      <c r="AS1027" s="180"/>
      <c r="AT1027" s="180"/>
      <c r="AU1027" s="180"/>
      <c r="AV1027" s="180"/>
      <c r="AW1027" s="180"/>
      <c r="AX1027" s="180"/>
      <c r="AY1027" s="180"/>
      <c r="AZ1027" s="180"/>
      <c r="BA1027" s="374"/>
      <c r="BB1027" s="441"/>
      <c r="BC1027"/>
      <c r="BD1027"/>
      <c r="BE1027"/>
      <c r="BF1027"/>
      <c r="BG1027"/>
      <c r="BH1027"/>
      <c r="BI1027"/>
      <c r="BJ1027"/>
      <c r="BK1027"/>
      <c r="BL1027"/>
      <c r="BM1027"/>
      <c r="BN1027"/>
      <c r="BO1027"/>
      <c r="BP1027"/>
      <c r="BQ1027"/>
      <c r="BR1027"/>
      <c r="BS1027"/>
      <c r="BT1027"/>
      <c r="BU1027"/>
      <c r="BV1027"/>
      <c r="BW1027"/>
      <c r="BX1027"/>
      <c r="BY1027" s="374"/>
      <c r="BZ1027" s="376"/>
      <c r="CA1027" s="376"/>
      <c r="CB1027" s="376"/>
      <c r="CC1027" s="376"/>
      <c r="CD1027" s="376"/>
      <c r="CE1027" s="376"/>
      <c r="CF1027" s="376"/>
      <c r="CG1027" s="376"/>
      <c r="CH1027" s="376"/>
      <c r="CI1027" s="376"/>
      <c r="CJ1027" s="376"/>
      <c r="CK1027" s="376"/>
      <c r="CL1027" s="376"/>
      <c r="CM1027" s="376"/>
      <c r="CN1027" s="376"/>
      <c r="CO1027" s="376"/>
      <c r="CP1027" s="376"/>
      <c r="CQ1027" s="376"/>
      <c r="CR1027" s="376"/>
      <c r="CS1027" s="376"/>
      <c r="CT1027" s="376"/>
      <c r="CU1027" s="376"/>
      <c r="CV1027" s="376"/>
      <c r="CW1027" s="376"/>
      <c r="CX1027" s="376"/>
      <c r="CY1027" s="376"/>
      <c r="CZ1027" s="376"/>
    </row>
    <row r="1028" s="531" customFormat="true" ht="17.1" hidden="true" customHeight="true" x14ac:dyDescent="0.2">
      <c r="A1028" s="538" t="s">
        <v>204</v>
      </c>
      <c r="B1028" s="539" t="s">
        <v>203</v>
      </c>
      <c r="C1028" s="540">
        <v>13011</v>
      </c>
      <c r="AJ1028" s="180"/>
      <c r="AK1028" s="180"/>
      <c r="AL1028" s="180"/>
      <c r="AM1028" s="180"/>
      <c r="AN1028" s="180"/>
      <c r="AO1028" s="180"/>
      <c r="AP1028" s="180"/>
      <c r="AQ1028" s="180"/>
      <c r="AR1028" s="180"/>
      <c r="AS1028" s="180"/>
      <c r="AT1028" s="180"/>
      <c r="AU1028" s="180"/>
      <c r="AV1028" s="180"/>
      <c r="AW1028" s="180"/>
      <c r="AX1028" s="180"/>
      <c r="AY1028" s="180"/>
      <c r="AZ1028" s="180"/>
      <c r="BA1028" s="374"/>
      <c r="BB1028" s="441"/>
      <c r="BC1028"/>
      <c r="BD1028"/>
      <c r="BE1028"/>
      <c r="BF1028"/>
      <c r="BG1028"/>
      <c r="BH1028"/>
      <c r="BI1028"/>
      <c r="BJ1028"/>
      <c r="BK1028"/>
      <c r="BL1028"/>
      <c r="BM1028"/>
      <c r="BN1028"/>
      <c r="BO1028"/>
      <c r="BP1028"/>
      <c r="BQ1028"/>
      <c r="BR1028"/>
      <c r="BS1028"/>
      <c r="BT1028"/>
      <c r="BU1028"/>
      <c r="BV1028"/>
      <c r="BW1028"/>
      <c r="BX1028"/>
      <c r="BY1028" s="374"/>
      <c r="BZ1028" s="376"/>
      <c r="CA1028" s="376"/>
      <c r="CB1028" s="376"/>
      <c r="CC1028" s="376"/>
      <c r="CD1028" s="376"/>
      <c r="CE1028" s="376"/>
      <c r="CF1028" s="376"/>
      <c r="CG1028" s="376"/>
      <c r="CH1028" s="376"/>
      <c r="CI1028" s="376"/>
      <c r="CJ1028" s="376"/>
      <c r="CK1028" s="376"/>
      <c r="CL1028" s="376"/>
      <c r="CM1028" s="376"/>
      <c r="CN1028" s="376"/>
      <c r="CO1028" s="376"/>
      <c r="CP1028" s="376"/>
      <c r="CQ1028" s="376"/>
      <c r="CR1028" s="376"/>
      <c r="CS1028" s="376"/>
      <c r="CT1028" s="376"/>
      <c r="CU1028" s="376"/>
      <c r="CV1028" s="376"/>
      <c r="CW1028" s="376"/>
      <c r="CX1028" s="376"/>
      <c r="CY1028" s="376"/>
      <c r="CZ1028" s="376"/>
    </row>
    <row r="1029" s="531" customFormat="true" ht="17.1" hidden="true" customHeight="true" x14ac:dyDescent="0.2">
      <c r="A1029" s="538" t="s">
        <v>205</v>
      </c>
      <c r="B1029" s="539" t="s">
        <v>206</v>
      </c>
      <c r="C1029" s="540">
        <v>13011</v>
      </c>
      <c r="AJ1029" s="180"/>
      <c r="AK1029" s="180"/>
      <c r="AL1029" s="180"/>
      <c r="AM1029" s="180"/>
      <c r="AN1029" s="180"/>
      <c r="AO1029" s="180"/>
      <c r="AP1029" s="180"/>
      <c r="AQ1029" s="180"/>
      <c r="AR1029" s="180"/>
      <c r="AS1029" s="180"/>
      <c r="AT1029" s="180"/>
      <c r="AU1029" s="180"/>
      <c r="AV1029" s="180"/>
      <c r="AW1029" s="180"/>
      <c r="AX1029" s="180"/>
      <c r="AY1029" s="180"/>
      <c r="AZ1029" s="180"/>
      <c r="BA1029" s="374"/>
      <c r="BB1029" s="441"/>
      <c r="BC1029"/>
      <c r="BD1029"/>
      <c r="BE1029"/>
      <c r="BF1029"/>
      <c r="BG1029"/>
      <c r="BH1029"/>
      <c r="BI1029"/>
      <c r="BJ1029"/>
      <c r="BK1029"/>
      <c r="BL1029"/>
      <c r="BM1029"/>
      <c r="BN1029"/>
      <c r="BO1029"/>
      <c r="BP1029"/>
      <c r="BQ1029"/>
      <c r="BR1029"/>
      <c r="BS1029"/>
      <c r="BT1029"/>
      <c r="BU1029"/>
      <c r="BV1029"/>
      <c r="BW1029"/>
      <c r="BX1029"/>
      <c r="BY1029" s="374"/>
      <c r="BZ1029" s="376"/>
      <c r="CA1029" s="376"/>
      <c r="CB1029" s="376"/>
      <c r="CC1029" s="376"/>
      <c r="CD1029" s="376"/>
      <c r="CE1029" s="376"/>
      <c r="CF1029" s="376"/>
      <c r="CG1029" s="376"/>
      <c r="CH1029" s="376"/>
      <c r="CI1029" s="376"/>
      <c r="CJ1029" s="376"/>
      <c r="CK1029" s="376"/>
      <c r="CL1029" s="376"/>
      <c r="CM1029" s="376"/>
      <c r="CN1029" s="376"/>
      <c r="CO1029" s="376"/>
      <c r="CP1029" s="376"/>
      <c r="CQ1029" s="376"/>
      <c r="CR1029" s="376"/>
      <c r="CS1029" s="376"/>
      <c r="CT1029" s="376"/>
      <c r="CU1029" s="376"/>
      <c r="CV1029" s="376"/>
      <c r="CW1029" s="376"/>
      <c r="CX1029" s="376"/>
      <c r="CY1029" s="376"/>
      <c r="CZ1029" s="376"/>
    </row>
    <row r="1030" s="531" customFormat="true" ht="17.1" hidden="true" customHeight="true" x14ac:dyDescent="0.2">
      <c r="A1030" s="538" t="s">
        <v>207</v>
      </c>
      <c r="B1030" s="539" t="s">
        <v>208</v>
      </c>
      <c r="C1030" s="540">
        <v>13011</v>
      </c>
      <c r="AJ1030" s="180"/>
      <c r="AK1030" s="180"/>
      <c r="AL1030" s="180"/>
      <c r="AM1030" s="180"/>
      <c r="AN1030" s="180"/>
      <c r="AO1030" s="180"/>
      <c r="AP1030" s="180"/>
      <c r="AQ1030" s="180"/>
      <c r="AR1030" s="180"/>
      <c r="AS1030" s="180"/>
      <c r="AT1030" s="180"/>
      <c r="AU1030" s="180"/>
      <c r="AV1030" s="180"/>
      <c r="AW1030" s="180"/>
      <c r="AX1030" s="180"/>
      <c r="AY1030" s="180"/>
      <c r="AZ1030" s="180"/>
      <c r="BA1030" s="374"/>
      <c r="BB1030" s="441"/>
      <c r="BC1030"/>
      <c r="BD1030"/>
      <c r="BE1030"/>
      <c r="BF1030"/>
      <c r="BG1030"/>
      <c r="BH1030"/>
      <c r="BI1030"/>
      <c r="BJ1030"/>
      <c r="BK1030"/>
      <c r="BL1030"/>
      <c r="BM1030"/>
      <c r="BN1030"/>
      <c r="BO1030"/>
      <c r="BP1030"/>
      <c r="BQ1030"/>
      <c r="BR1030"/>
      <c r="BS1030"/>
      <c r="BT1030"/>
      <c r="BU1030"/>
      <c r="BV1030"/>
      <c r="BW1030"/>
      <c r="BX1030"/>
      <c r="BY1030" s="374"/>
      <c r="BZ1030" s="376"/>
      <c r="CA1030" s="376"/>
      <c r="CB1030" s="376"/>
      <c r="CC1030" s="376"/>
      <c r="CD1030" s="376"/>
      <c r="CE1030" s="376"/>
      <c r="CF1030" s="376"/>
      <c r="CG1030" s="376"/>
      <c r="CH1030" s="376"/>
      <c r="CI1030" s="376"/>
      <c r="CJ1030" s="376"/>
      <c r="CK1030" s="376"/>
      <c r="CL1030" s="376"/>
      <c r="CM1030" s="376"/>
      <c r="CN1030" s="376"/>
      <c r="CO1030" s="376"/>
      <c r="CP1030" s="376"/>
      <c r="CQ1030" s="376"/>
      <c r="CR1030" s="376"/>
      <c r="CS1030" s="376"/>
      <c r="CT1030" s="376"/>
      <c r="CU1030" s="376"/>
      <c r="CV1030" s="376"/>
      <c r="CW1030" s="376"/>
      <c r="CX1030" s="376"/>
      <c r="CY1030" s="376"/>
      <c r="CZ1030" s="376"/>
    </row>
    <row r="1031" s="531" customFormat="true" ht="17.1" customHeight="true" x14ac:dyDescent="0.2">
      <c r="A1031" s="793" t="s">
        <v>209</v>
      </c>
      <c r="B1031" s="539" t="s">
        <v>210</v>
      </c>
      <c r="C1031" s="540">
        <v>7964</v>
      </c>
      <c r="AJ1031" s="180"/>
      <c r="AK1031" s="180"/>
      <c r="AL1031" s="180"/>
      <c r="AM1031" s="180"/>
      <c r="AN1031" s="180"/>
      <c r="AO1031" s="180"/>
      <c r="AP1031" s="180"/>
      <c r="AQ1031" s="180"/>
      <c r="AR1031" s="180"/>
      <c r="AS1031" s="180"/>
      <c r="AT1031" s="180"/>
      <c r="AU1031" s="180"/>
      <c r="AV1031" s="180"/>
      <c r="AW1031" s="180"/>
      <c r="AX1031" s="180"/>
      <c r="AY1031" s="180"/>
      <c r="AZ1031" s="180"/>
      <c r="BA1031" s="374"/>
      <c r="BB1031" s="441"/>
      <c r="BC1031"/>
      <c r="BD1031"/>
      <c r="BE1031"/>
      <c r="BF1031"/>
      <c r="BG1031"/>
      <c r="BH1031"/>
      <c r="BI1031"/>
      <c r="BJ1031"/>
      <c r="BK1031"/>
      <c r="BL1031"/>
      <c r="BM1031"/>
      <c r="BN1031"/>
      <c r="BO1031"/>
      <c r="BP1031"/>
      <c r="BQ1031"/>
      <c r="BR1031"/>
      <c r="BS1031"/>
      <c r="BT1031"/>
      <c r="BU1031"/>
      <c r="BV1031"/>
      <c r="BW1031"/>
      <c r="BX1031"/>
      <c r="BY1031" s="374"/>
      <c r="BZ1031" s="376"/>
      <c r="CA1031" s="376"/>
      <c r="CB1031" s="376"/>
      <c r="CC1031" s="376"/>
      <c r="CD1031" s="376"/>
      <c r="CE1031" s="376"/>
      <c r="CF1031" s="376"/>
      <c r="CG1031" s="376"/>
      <c r="CH1031" s="376"/>
      <c r="CI1031" s="376"/>
      <c r="CJ1031" s="376"/>
      <c r="CK1031" s="376"/>
      <c r="CL1031" s="376"/>
      <c r="CM1031" s="376"/>
      <c r="CN1031" s="376"/>
      <c r="CO1031" s="376"/>
      <c r="CP1031" s="376"/>
      <c r="CQ1031" s="376"/>
      <c r="CR1031" s="376"/>
      <c r="CS1031" s="376"/>
      <c r="CT1031" s="376"/>
      <c r="CU1031" s="376"/>
      <c r="CV1031" s="376"/>
      <c r="CW1031" s="376"/>
      <c r="CX1031" s="376"/>
      <c r="CY1031" s="376"/>
      <c r="CZ1031" s="376"/>
    </row>
    <row r="1032" s="531" customFormat="true" ht="17.1" customHeight="true" x14ac:dyDescent="0.2">
      <c r="A1032" s="793"/>
      <c r="B1032" s="539" t="s">
        <v>211</v>
      </c>
      <c r="C1032" s="540">
        <v>5047</v>
      </c>
      <c r="AJ1032" s="180"/>
      <c r="AK1032" s="180"/>
      <c r="AL1032" s="180"/>
      <c r="AM1032" s="180"/>
      <c r="AN1032" s="180"/>
      <c r="AO1032" s="180"/>
      <c r="AP1032" s="180"/>
      <c r="AQ1032" s="180"/>
      <c r="AR1032" s="180"/>
      <c r="AS1032" s="180"/>
      <c r="AT1032" s="180"/>
      <c r="AU1032" s="180"/>
      <c r="AV1032" s="180"/>
      <c r="AW1032" s="180"/>
      <c r="AX1032" s="180"/>
      <c r="AY1032" s="180"/>
      <c r="AZ1032" s="180"/>
      <c r="BA1032" s="374"/>
      <c r="BB1032" s="441"/>
      <c r="BC1032"/>
      <c r="BD1032"/>
      <c r="BE1032"/>
      <c r="BF1032"/>
      <c r="BG1032"/>
      <c r="BH1032"/>
      <c r="BI1032"/>
      <c r="BJ1032"/>
      <c r="BK1032"/>
      <c r="BL1032"/>
      <c r="BM1032"/>
      <c r="BN1032"/>
      <c r="BO1032"/>
      <c r="BP1032"/>
      <c r="BQ1032"/>
      <c r="BR1032"/>
      <c r="BS1032"/>
      <c r="BT1032"/>
      <c r="BU1032"/>
      <c r="BV1032"/>
      <c r="BW1032"/>
      <c r="BX1032"/>
      <c r="BY1032" s="374"/>
      <c r="BZ1032" s="376"/>
      <c r="CA1032" s="376"/>
      <c r="CB1032" s="376"/>
      <c r="CC1032" s="376"/>
      <c r="CD1032" s="376"/>
      <c r="CE1032" s="376"/>
      <c r="CF1032" s="376"/>
      <c r="CG1032" s="376"/>
      <c r="CH1032" s="376"/>
      <c r="CI1032" s="376"/>
      <c r="CJ1032" s="376"/>
      <c r="CK1032" s="376"/>
      <c r="CL1032" s="376"/>
      <c r="CM1032" s="376"/>
      <c r="CN1032" s="376"/>
      <c r="CO1032" s="376"/>
      <c r="CP1032" s="376"/>
      <c r="CQ1032" s="376"/>
      <c r="CR1032" s="376"/>
      <c r="CS1032" s="376"/>
      <c r="CT1032" s="376"/>
      <c r="CU1032" s="376"/>
      <c r="CV1032" s="376"/>
      <c r="CW1032" s="376"/>
      <c r="CX1032" s="376"/>
      <c r="CY1032" s="376"/>
      <c r="CZ1032" s="376"/>
    </row>
    <row r="1033" s="531" customFormat="true" ht="17.1" customHeight="true" x14ac:dyDescent="0.2">
      <c r="A1033" s="794"/>
      <c r="B1033" s="541" t="s">
        <v>212</v>
      </c>
      <c r="C1033" s="542">
        <v>0</v>
      </c>
      <c r="AJ1033" s="180"/>
      <c r="AK1033" s="180"/>
      <c r="AL1033" s="180"/>
      <c r="AM1033" s="180"/>
      <c r="AN1033" s="180"/>
      <c r="AO1033" s="180"/>
      <c r="AP1033" s="180"/>
      <c r="AQ1033" s="180"/>
      <c r="AR1033" s="180"/>
      <c r="AS1033" s="180"/>
      <c r="AT1033" s="180"/>
      <c r="AU1033" s="180"/>
      <c r="AV1033" s="180"/>
      <c r="AW1033" s="180"/>
      <c r="AX1033" s="180"/>
      <c r="AY1033" s="180"/>
      <c r="AZ1033" s="180"/>
      <c r="BA1033" s="602"/>
      <c r="BB1033" s="332"/>
      <c r="BC1033" s="602"/>
      <c r="BD1033" s="602"/>
      <c r="BE1033" s="602"/>
      <c r="BF1033" s="602"/>
      <c r="BG1033" s="602"/>
      <c r="BH1033" s="602"/>
      <c r="BI1033" s="602"/>
      <c r="BJ1033" s="602"/>
      <c r="BK1033" s="602"/>
      <c r="BL1033" s="602"/>
      <c r="BM1033" s="602"/>
      <c r="BN1033" s="602"/>
      <c r="BO1033" s="602"/>
      <c r="BP1033" s="602"/>
      <c r="BQ1033" s="602"/>
      <c r="BR1033" s="602"/>
      <c r="BS1033" s="602"/>
      <c r="BT1033" s="602"/>
      <c r="BU1033" s="602"/>
      <c r="BV1033" s="602"/>
      <c r="BW1033" s="602"/>
      <c r="BX1033" s="602"/>
      <c r="BY1033" s="602"/>
      <c r="BZ1033" s="359"/>
      <c r="CA1033" s="359"/>
      <c r="CB1033" s="359"/>
      <c r="CC1033" s="359"/>
      <c r="CD1033" s="359"/>
      <c r="CE1033" s="359"/>
      <c r="CF1033" s="359"/>
      <c r="CG1033" s="359"/>
      <c r="CH1033" s="359"/>
      <c r="CI1033" s="359"/>
      <c r="CJ1033" s="359"/>
      <c r="CK1033" s="359"/>
      <c r="CL1033" s="359"/>
      <c r="CM1033" s="359"/>
      <c r="CN1033" s="359"/>
      <c r="CO1033" s="359"/>
      <c r="CP1033" s="359"/>
      <c r="CQ1033" s="359"/>
      <c r="CR1033" s="359"/>
      <c r="CS1033" s="359"/>
      <c r="CT1033" s="359"/>
      <c r="CU1033" s="359"/>
      <c r="CV1033" s="359"/>
      <c r="CW1033" s="359"/>
      <c r="CX1033" s="359"/>
      <c r="CY1033" s="359"/>
      <c r="CZ1033" s="359"/>
    </row>
    <row r="1034" s="531" customFormat="true" ht="12.95" customHeight="true" x14ac:dyDescent="0.2">
      <c r="A1034" s="795" t="s">
        <v>213</v>
      </c>
      <c r="B1034" s="795"/>
      <c r="C1034" s="795"/>
      <c r="AJ1034" s="180"/>
      <c r="AK1034" s="180"/>
      <c r="AL1034" s="180"/>
      <c r="AM1034" s="180"/>
      <c r="AN1034" s="180"/>
      <c r="AO1034" s="180"/>
      <c r="AP1034" s="180"/>
      <c r="AQ1034" s="180"/>
      <c r="AR1034" s="180"/>
      <c r="AS1034" s="180"/>
      <c r="AT1034" s="180"/>
      <c r="AU1034" s="180"/>
      <c r="AV1034" s="180"/>
      <c r="AW1034" s="180"/>
      <c r="AX1034" s="180"/>
      <c r="AY1034" s="180"/>
      <c r="AZ1034" s="180"/>
      <c r="BA1034" s="374"/>
      <c r="BB1034" s="441"/>
      <c r="BC1034"/>
      <c r="BD1034"/>
      <c r="BE1034"/>
      <c r="BF1034"/>
      <c r="BG1034"/>
      <c r="BH1034"/>
      <c r="BI1034"/>
      <c r="BJ1034"/>
      <c r="BK1034"/>
      <c r="BL1034"/>
      <c r="BM1034"/>
      <c r="BN1034"/>
      <c r="BO1034"/>
      <c r="BP1034"/>
      <c r="BQ1034"/>
      <c r="BR1034"/>
      <c r="BS1034"/>
      <c r="BT1034"/>
      <c r="BU1034"/>
      <c r="BV1034"/>
      <c r="BW1034"/>
      <c r="BX1034"/>
      <c r="BY1034" s="374"/>
      <c r="BZ1034" s="376"/>
      <c r="CA1034" s="376"/>
      <c r="CB1034" s="376"/>
      <c r="CC1034" s="376"/>
      <c r="CD1034" s="376"/>
      <c r="CE1034" s="376"/>
      <c r="CF1034" s="376"/>
      <c r="CG1034" s="376"/>
      <c r="CH1034" s="376"/>
      <c r="CI1034" s="376"/>
      <c r="CJ1034" s="376"/>
      <c r="CK1034" s="376"/>
      <c r="CL1034" s="376"/>
      <c r="CM1034" s="376"/>
      <c r="CN1034" s="376"/>
      <c r="CO1034" s="376"/>
      <c r="CP1034" s="376"/>
      <c r="CQ1034" s="376"/>
      <c r="CR1034" s="376"/>
      <c r="CS1034" s="376"/>
      <c r="CT1034" s="376"/>
      <c r="CU1034" s="376"/>
      <c r="CV1034" s="376"/>
      <c r="CW1034" s="376"/>
      <c r="CX1034" s="376"/>
      <c r="CY1034" s="376"/>
      <c r="CZ1034" s="376"/>
    </row>
    <row r="1035" s="366" customFormat="true" ht="15" customHeight="true" x14ac:dyDescent="0.2">
      <c r="B1035" s="532"/>
      <c r="AJ1035" s="359"/>
      <c r="AK1035" s="359"/>
      <c r="AL1035" s="359"/>
      <c r="AM1035" s="359"/>
      <c r="AN1035" s="359"/>
      <c r="AO1035" s="359"/>
      <c r="AP1035" s="359"/>
      <c r="AQ1035" s="359"/>
      <c r="AR1035" s="359"/>
      <c r="AS1035" s="359"/>
      <c r="AT1035" s="359"/>
      <c r="AU1035" s="359"/>
      <c r="AV1035" s="359"/>
      <c r="AW1035" s="359"/>
      <c r="AX1035" s="359"/>
      <c r="AY1035" s="359"/>
      <c r="AZ1035" s="359"/>
      <c r="BA1035" s="600"/>
      <c r="BB1035" s="387"/>
      <c r="BC1035" s="600"/>
      <c r="BD1035" s="600"/>
      <c r="BE1035" s="600"/>
      <c r="BF1035" s="600"/>
      <c r="BG1035" s="600"/>
      <c r="BH1035" s="600"/>
      <c r="BI1035" s="600"/>
      <c r="BJ1035" s="600"/>
      <c r="BK1035" s="600"/>
      <c r="BL1035" s="600"/>
      <c r="BM1035" s="600"/>
      <c r="BN1035" s="600"/>
      <c r="BO1035" s="600"/>
      <c r="BP1035" s="600"/>
      <c r="BQ1035" s="600"/>
      <c r="BR1035" s="600"/>
      <c r="BS1035" s="600"/>
      <c r="BT1035" s="600"/>
      <c r="BU1035" s="600"/>
      <c r="BV1035" s="600"/>
      <c r="BW1035" s="600"/>
      <c r="BX1035" s="600"/>
      <c r="BY1035" s="600"/>
      <c r="BZ1035" s="359"/>
      <c r="CA1035" s="359"/>
      <c r="CB1035" s="359"/>
      <c r="CC1035" s="359"/>
      <c r="CD1035" s="359"/>
      <c r="CE1035" s="359"/>
      <c r="CF1035" s="359"/>
      <c r="CG1035" s="359"/>
      <c r="CH1035" s="359"/>
      <c r="CI1035" s="359"/>
      <c r="CJ1035" s="359"/>
      <c r="CK1035" s="359"/>
      <c r="CL1035" s="359"/>
      <c r="CM1035" s="359"/>
      <c r="CN1035" s="359"/>
      <c r="CO1035" s="359"/>
      <c r="CP1035" s="359"/>
      <c r="CQ1035" s="359"/>
      <c r="CR1035" s="359"/>
      <c r="CS1035" s="359"/>
      <c r="CT1035" s="359"/>
      <c r="CU1035" s="359"/>
      <c r="CV1035" s="359"/>
      <c r="CW1035" s="359"/>
      <c r="CX1035" s="359"/>
      <c r="CY1035" s="359"/>
      <c r="CZ1035" s="359"/>
    </row>
    <row r="1036" ht="15" customHeight="true" x14ac:dyDescent="0.25">
      <c r="A1036" s="442" t="s">
        <v>122</v>
      </c>
      <c r="B1036" s="314" t="s">
        <v>123</v>
      </c>
    </row>
    <row r="1037" ht="15" customHeight="true" x14ac:dyDescent="0.2">
      <c r="A1037" s="443" t="str">
        <f>R15</f>
        <v>anbar</v>
      </c>
      <c r="B1037" s="443" t="e">
        <f>BR122+BR123</f>
        <v>#VALUE!</v>
      </c>
    </row>
    <row r="1038" ht="15" customHeight="true" x14ac:dyDescent="0.2">
      <c r="A1038" s="443" t="str">
        <f>S15</f>
        <v>babylon</v>
      </c>
      <c r="B1038" s="443" t="e">
        <f>BS122+BS123</f>
        <v>#VALUE!</v>
      </c>
    </row>
    <row r="1039" ht="15" customHeight="true" x14ac:dyDescent="0.2">
      <c r="A1039" s="443" t="str">
        <f>T15</f>
        <v>baghdad</v>
      </c>
      <c r="B1039" s="443" t="e">
        <f>BT122+BT123</f>
        <v>#VALUE!</v>
      </c>
    </row>
    <row r="1040" ht="15" customHeight="true" x14ac:dyDescent="0.2">
      <c r="A1040" s="443" t="str">
        <f>U15</f>
        <v>basra</v>
      </c>
      <c r="B1040" s="443" t="e">
        <f>BU122+BU123</f>
        <v>#VALUE!</v>
      </c>
    </row>
    <row r="1041" ht="15" customHeight="true" x14ac:dyDescent="0.2">
      <c r="A1041" s="443" t="str">
        <f>V15</f>
        <v>diala</v>
      </c>
      <c r="B1041" s="443" t="e">
        <f>BV122+BV123</f>
        <v>#VALUE!</v>
      </c>
    </row>
    <row r="1042" ht="15" customHeight="true" x14ac:dyDescent="0.2">
      <c r="A1042" s="443" t="str">
        <f>W15</f>
        <v>dohouk</v>
      </c>
      <c r="B1042" s="443" t="e">
        <f>BW122+BW123</f>
        <v>#VALUE!</v>
      </c>
    </row>
    <row r="1043" ht="15" customHeight="true" x14ac:dyDescent="0.2">
      <c r="A1043" s="443" t="str">
        <f>X15</f>
        <v>erbil</v>
      </c>
      <c r="B1043" s="443" t="e">
        <f>BX122+XR123</f>
        <v>#VALUE!</v>
      </c>
    </row>
    <row r="1044" ht="15" customHeight="true" x14ac:dyDescent="0.2">
      <c r="A1044" s="443" t="str">
        <f>Y15</f>
        <v>kerbela</v>
      </c>
      <c r="B1044" s="443" t="e">
        <f>BY122+BY123</f>
        <v>#VALUE!</v>
      </c>
    </row>
    <row r="1045" ht="15" customHeight="true" x14ac:dyDescent="0.2">
      <c r="A1045" s="443" t="str">
        <f>Z15</f>
        <v>maysan</v>
      </c>
      <c r="B1045" s="443" t="e">
        <f>BZ122+BZ123</f>
        <v>#VALUE!</v>
      </c>
    </row>
    <row r="1046" ht="15" customHeight="true" x14ac:dyDescent="0.2">
      <c r="A1046" s="387" t="str">
        <f>AA15</f>
        <v>muthanna</v>
      </c>
      <c r="B1046" s="443" t="e">
        <f>CA122+CA123</f>
        <v>#VALUE!</v>
      </c>
    </row>
    <row r="1047" ht="15" customHeight="true" x14ac:dyDescent="0.2">
      <c r="A1047" s="387" t="str">
        <f>AB15</f>
        <v>najaf</v>
      </c>
      <c r="B1047" s="443" t="e">
        <f>CB122+CB123</f>
        <v>#VALUE!</v>
      </c>
    </row>
    <row r="1048" ht="15" customHeight="true" x14ac:dyDescent="0.2">
      <c r="A1048" s="387" t="str">
        <f>AC15</f>
        <v>nenava</v>
      </c>
      <c r="B1048" s="443" t="e">
        <f>CC122+CC123</f>
        <v>#VALUE!</v>
      </c>
    </row>
    <row r="1049" ht="15" customHeight="true" x14ac:dyDescent="0.2">
      <c r="A1049" s="387" t="str">
        <f>AD15</f>
        <v>qadisiya</v>
      </c>
      <c r="B1049" s="443" t="e">
        <f>CD122+CD123</f>
        <v>#VALUE!</v>
      </c>
    </row>
    <row r="1050" ht="15" customHeight="true" x14ac:dyDescent="0.2">
      <c r="A1050" s="387" t="str">
        <f>AE15</f>
        <v>salaheldeen</v>
      </c>
      <c r="B1050" s="443" t="e">
        <f>CE122+CE123</f>
        <v>#VALUE!</v>
      </c>
    </row>
    <row r="1051" ht="15" customHeight="true" x14ac:dyDescent="0.2">
      <c r="A1051" s="387" t="str">
        <f>AF15</f>
        <v>suleimaniya</v>
      </c>
      <c r="B1051" s="443" t="e">
        <f>CF122+CF123</f>
        <v>#VALUE!</v>
      </c>
    </row>
    <row r="1052" ht="15" customHeight="true" x14ac:dyDescent="0.2">
      <c r="A1052" s="387" t="str">
        <f>AG15</f>
        <v>ta'amem</v>
      </c>
      <c r="B1052" s="443" t="e">
        <f>CG122+CG123</f>
        <v>#VALUE!</v>
      </c>
    </row>
    <row r="1053" ht="15" customHeight="true" x14ac:dyDescent="0.2">
      <c r="A1053" s="387" t="str">
        <f>AH15</f>
        <v>thi-qar</v>
      </c>
      <c r="B1053" s="443" t="e">
        <f>CH122+CH123</f>
        <v>#VALUE!</v>
      </c>
    </row>
    <row r="1054" ht="15" customHeight="true" x14ac:dyDescent="0.2">
      <c r="A1054" s="387" t="str">
        <f>AI15</f>
        <v>wasit</v>
      </c>
      <c r="B1054" s="443" t="e">
        <f>CI122+CI123</f>
        <v>#VALUE!</v>
      </c>
    </row>
    <row r="1055" ht="15" customHeight="true" x14ac:dyDescent="0.2">
      <c r="A1055" s="387">
        <f>AJ15</f>
        <v>0</v>
      </c>
      <c r="B1055" s="443">
        <f>CJ122+CJ123</f>
        <v>0</v>
      </c>
    </row>
    <row r="1056" ht="15" customHeight="true" x14ac:dyDescent="0.2">
      <c r="A1056" s="387">
        <f>AK15</f>
        <v>0</v>
      </c>
      <c r="B1056" s="443">
        <f>CK122+CK123</f>
        <v>0</v>
      </c>
    </row>
    <row r="1057" ht="15" customHeight="true" x14ac:dyDescent="0.2">
      <c r="A1057" s="387">
        <f>AL15</f>
        <v>0</v>
      </c>
      <c r="B1057" s="443">
        <f>CL122+CL123</f>
        <v>0</v>
      </c>
    </row>
    <row r="1058" ht="15" customHeight="true" x14ac:dyDescent="0.2">
      <c r="A1058" s="387">
        <f>AM15</f>
        <v>0</v>
      </c>
      <c r="B1058" s="443">
        <f>CM122+CM123</f>
        <v>0</v>
      </c>
    </row>
    <row r="1059" ht="15" customHeight="true" x14ac:dyDescent="0.2">
      <c r="A1059" s="387">
        <f>AN15</f>
        <v>0</v>
      </c>
      <c r="B1059" s="443">
        <f>CN122+CN123</f>
        <v>0</v>
      </c>
    </row>
    <row r="1060" ht="15" customHeight="true" x14ac:dyDescent="0.2">
      <c r="A1060" s="387">
        <f>AO15</f>
        <v>0</v>
      </c>
      <c r="B1060" s="443">
        <f>CO122+CO123</f>
        <v>0</v>
      </c>
    </row>
    <row r="1061" ht="15" customHeight="true" x14ac:dyDescent="0.2">
      <c r="A1061" s="387">
        <f>AP15</f>
        <v>0</v>
      </c>
      <c r="B1061" s="443">
        <f>CP122+CP123</f>
        <v>0</v>
      </c>
    </row>
    <row r="1062" ht="15" customHeight="true" x14ac:dyDescent="0.2">
      <c r="A1062" s="387">
        <f>AQ15</f>
        <v>0</v>
      </c>
      <c r="B1062" s="443">
        <f>CQ122+CQ123</f>
        <v>0</v>
      </c>
    </row>
    <row r="1063" ht="15" customHeight="true" x14ac:dyDescent="0.2">
      <c r="A1063" s="387">
        <f>AR15</f>
        <v>0</v>
      </c>
      <c r="B1063" s="443">
        <f>CR122+CR123</f>
        <v>0</v>
      </c>
    </row>
    <row r="1064" ht="15" customHeight="true" x14ac:dyDescent="0.2">
      <c r="A1064" s="387">
        <f>AS15</f>
        <v>0</v>
      </c>
      <c r="B1064" s="443">
        <f>CS122+CS123</f>
        <v>0</v>
      </c>
    </row>
    <row r="1065" ht="15" customHeight="true" x14ac:dyDescent="0.2">
      <c r="A1065" s="387">
        <f>AT15</f>
        <v>0</v>
      </c>
      <c r="B1065" s="443">
        <f>CT122+CT123</f>
        <v>0</v>
      </c>
    </row>
    <row r="1066" ht="15" customHeight="true" x14ac:dyDescent="0.2">
      <c r="A1066" s="387">
        <f>AU15</f>
        <v>0</v>
      </c>
      <c r="B1066" s="443">
        <f>CU122+CU123</f>
        <v>0</v>
      </c>
    </row>
    <row r="1067" ht="15" customHeight="true" x14ac:dyDescent="0.2">
      <c r="A1067" s="387">
        <f>AV15</f>
        <v>0</v>
      </c>
      <c r="B1067" s="443">
        <f>CV122+CV123</f>
        <v>0</v>
      </c>
    </row>
    <row r="1068" ht="15" customHeight="true" x14ac:dyDescent="0.2">
      <c r="A1068" s="387">
        <f>AW15</f>
        <v>0</v>
      </c>
      <c r="B1068" s="443">
        <f>CW122+CW123</f>
        <v>0</v>
      </c>
    </row>
    <row r="1069" ht="15" customHeight="true" x14ac:dyDescent="0.2">
      <c r="A1069" s="387">
        <f>AX15</f>
        <v>0</v>
      </c>
      <c r="B1069" s="443">
        <f>CX122+CX123</f>
        <v>0</v>
      </c>
    </row>
    <row r="1070" ht="15" customHeight="true" x14ac:dyDescent="0.2">
      <c r="A1070" s="387">
        <f>AY15</f>
        <v>0</v>
      </c>
      <c r="B1070" s="443">
        <f>CY122+CY123</f>
        <v>0</v>
      </c>
    </row>
    <row r="1071" ht="15" customHeight="true" x14ac:dyDescent="0.2">
      <c r="A1071" s="387"/>
      <c r="B1071" s="443"/>
    </row>
    <row r="1072" ht="15" customHeight="true" x14ac:dyDescent="0.2">
      <c r="A1072" s="443">
        <f>34-COUNTIF(A1037:A1071,"0")</f>
        <v>18</v>
      </c>
      <c r="B1072" s="387" t="s">
        <v>142</v>
      </c>
    </row>
    <row r="1100" s="173" customFormat="true" ht="17.1" customHeight="true" x14ac:dyDescent="0.2">
      <c r="A1100" s="181"/>
      <c r="B1100" s="181"/>
      <c r="BA1100" s="600"/>
      <c r="BB1100" s="387"/>
      <c r="BC1100" s="600"/>
      <c r="BD1100" s="600"/>
      <c r="BE1100" s="600"/>
      <c r="BF1100" s="600"/>
      <c r="BG1100" s="600"/>
      <c r="BH1100" s="600"/>
      <c r="BI1100" s="600"/>
      <c r="BJ1100" s="600"/>
      <c r="BK1100" s="600"/>
      <c r="BL1100" s="600"/>
      <c r="BM1100" s="600"/>
      <c r="BN1100" s="600"/>
      <c r="BO1100" s="600"/>
      <c r="BP1100" s="600"/>
      <c r="BQ1100" s="600"/>
      <c r="BR1100" s="600"/>
      <c r="BS1100" s="600"/>
      <c r="BT1100" s="600"/>
      <c r="BU1100" s="600"/>
      <c r="BV1100" s="600"/>
      <c r="BW1100" s="600"/>
      <c r="BX1100" s="600"/>
      <c r="BY1100" s="600"/>
      <c r="BZ1100" s="359"/>
      <c r="CA1100" s="359"/>
      <c r="CB1100" s="359"/>
      <c r="CC1100" s="359"/>
      <c r="CD1100" s="359"/>
      <c r="CE1100" s="359"/>
      <c r="CF1100" s="359"/>
      <c r="CG1100" s="359"/>
      <c r="CH1100" s="359"/>
      <c r="CI1100" s="359"/>
      <c r="CJ1100" s="359"/>
      <c r="CK1100" s="359"/>
      <c r="CL1100" s="359"/>
      <c r="CM1100" s="359"/>
      <c r="CN1100" s="359"/>
      <c r="CO1100" s="359"/>
      <c r="CP1100" s="359"/>
      <c r="CQ1100" s="359"/>
      <c r="CR1100" s="359"/>
      <c r="CS1100" s="359"/>
      <c r="CT1100" s="359"/>
      <c r="CU1100" s="359"/>
      <c r="CV1100" s="359"/>
      <c r="CW1100" s="359"/>
      <c r="CX1100" s="359"/>
      <c r="CY1100" s="359"/>
      <c r="CZ1100" s="359"/>
    </row>
    <row r="1101" s="173" customFormat="true" ht="17.1" customHeight="true" x14ac:dyDescent="0.2">
      <c r="A1101" s="181"/>
      <c r="B1101" s="181"/>
      <c r="BA1101" s="600"/>
      <c r="BB1101" s="387"/>
      <c r="BC1101" s="600"/>
      <c r="BD1101" s="600"/>
      <c r="BE1101" s="600"/>
      <c r="BF1101" s="600"/>
      <c r="BG1101" s="600"/>
      <c r="BH1101" s="600"/>
      <c r="BI1101" s="600"/>
      <c r="BJ1101" s="600"/>
      <c r="BK1101" s="600"/>
      <c r="BL1101" s="600"/>
      <c r="BM1101" s="600"/>
      <c r="BN1101" s="600"/>
      <c r="BO1101" s="600"/>
      <c r="BP1101" s="600"/>
      <c r="BQ1101" s="600"/>
      <c r="BR1101" s="600"/>
      <c r="BS1101" s="600"/>
      <c r="BT1101" s="600"/>
      <c r="BU1101" s="600"/>
      <c r="BV1101" s="600"/>
      <c r="BW1101" s="600"/>
      <c r="BX1101" s="600"/>
      <c r="BY1101" s="600"/>
      <c r="BZ1101" s="359"/>
      <c r="CA1101" s="359"/>
      <c r="CB1101" s="359"/>
      <c r="CC1101" s="359"/>
      <c r="CD1101" s="359"/>
      <c r="CE1101" s="359"/>
      <c r="CF1101" s="359"/>
      <c r="CG1101" s="359"/>
      <c r="CH1101" s="359"/>
      <c r="CI1101" s="359"/>
      <c r="CJ1101" s="359"/>
      <c r="CK1101" s="359"/>
      <c r="CL1101" s="359"/>
      <c r="CM1101" s="359"/>
      <c r="CN1101" s="359"/>
      <c r="CO1101" s="359"/>
      <c r="CP1101" s="359"/>
      <c r="CQ1101" s="359"/>
      <c r="CR1101" s="359"/>
      <c r="CS1101" s="359"/>
      <c r="CT1101" s="359"/>
      <c r="CU1101" s="359"/>
      <c r="CV1101" s="359"/>
      <c r="CW1101" s="359"/>
      <c r="CX1101" s="359"/>
      <c r="CY1101" s="359"/>
      <c r="CZ1101" s="359"/>
    </row>
    <row r="1102" s="359" customFormat="true" ht="15" customHeight="true" x14ac:dyDescent="0.2">
      <c r="BA1102" s="600"/>
      <c r="BB1102" s="387"/>
      <c r="BC1102" s="600"/>
      <c r="BD1102" s="600"/>
      <c r="BE1102" s="600"/>
      <c r="BF1102" s="600"/>
      <c r="BG1102" s="600"/>
      <c r="BH1102" s="600"/>
      <c r="BI1102" s="600"/>
      <c r="BJ1102" s="600"/>
      <c r="BK1102" s="600"/>
      <c r="BL1102" s="600"/>
      <c r="BM1102" s="600"/>
      <c r="BN1102" s="600"/>
      <c r="BO1102" s="600"/>
      <c r="BP1102" s="600"/>
      <c r="BQ1102" s="600"/>
      <c r="BR1102" s="600"/>
      <c r="BS1102" s="600"/>
      <c r="BT1102" s="600"/>
      <c r="BU1102" s="600"/>
      <c r="BV1102" s="600"/>
      <c r="BW1102" s="600"/>
      <c r="BX1102" s="600"/>
      <c r="BY1102" s="600"/>
    </row>
    <row r="1103" s="359" customFormat="true" ht="15" customHeight="true" x14ac:dyDescent="0.2">
      <c r="BA1103" s="600"/>
      <c r="BB1103" s="387"/>
      <c r="BC1103" s="600"/>
      <c r="BD1103" s="600"/>
      <c r="BE1103" s="600"/>
      <c r="BF1103" s="600"/>
      <c r="BG1103" s="600"/>
      <c r="BH1103" s="600"/>
      <c r="BI1103" s="600"/>
      <c r="BJ1103" s="600"/>
      <c r="BK1103" s="600"/>
      <c r="BL1103" s="600"/>
      <c r="BM1103" s="600"/>
      <c r="BN1103" s="600"/>
      <c r="BO1103" s="600"/>
      <c r="BP1103" s="600"/>
      <c r="BQ1103" s="600"/>
      <c r="BR1103" s="600"/>
      <c r="BS1103" s="600"/>
      <c r="BT1103" s="600"/>
      <c r="BU1103" s="600"/>
      <c r="BV1103" s="600"/>
      <c r="BW1103" s="600"/>
      <c r="BX1103" s="600"/>
      <c r="BY1103" s="600"/>
    </row>
    <row r="1104" s="359" customFormat="true" ht="15" customHeight="true" x14ac:dyDescent="0.2">
      <c r="BA1104" s="600"/>
      <c r="BB1104" s="387"/>
      <c r="BC1104" s="600"/>
      <c r="BD1104" s="600"/>
      <c r="BE1104" s="600"/>
      <c r="BF1104" s="600"/>
      <c r="BG1104" s="600"/>
      <c r="BH1104" s="600"/>
      <c r="BI1104" s="600"/>
      <c r="BJ1104" s="600"/>
      <c r="BK1104" s="600"/>
      <c r="BL1104" s="600"/>
      <c r="BM1104" s="600"/>
      <c r="BN1104" s="600"/>
      <c r="BO1104" s="600"/>
      <c r="BP1104" s="600"/>
      <c r="BQ1104" s="600"/>
      <c r="BR1104" s="600"/>
      <c r="BS1104" s="600"/>
      <c r="BT1104" s="600"/>
      <c r="BU1104" s="600"/>
      <c r="BV1104" s="600"/>
      <c r="BW1104" s="600"/>
      <c r="BX1104" s="600"/>
      <c r="BY1104" s="600"/>
    </row>
    <row r="1105" s="359" customFormat="true" ht="15" customHeight="true" x14ac:dyDescent="0.2">
      <c r="BA1105" s="600"/>
      <c r="BB1105" s="387"/>
      <c r="BC1105" s="600"/>
      <c r="BD1105" s="600"/>
      <c r="BE1105" s="600"/>
      <c r="BF1105" s="600"/>
      <c r="BG1105" s="600"/>
      <c r="BH1105" s="600"/>
      <c r="BI1105" s="600"/>
      <c r="BJ1105" s="600"/>
      <c r="BK1105" s="600"/>
      <c r="BL1105" s="600"/>
      <c r="BM1105" s="600"/>
      <c r="BN1105" s="600"/>
      <c r="BO1105" s="600"/>
      <c r="BP1105" s="600"/>
      <c r="BQ1105" s="600"/>
      <c r="BR1105" s="600"/>
      <c r="BS1105" s="600"/>
      <c r="BT1105" s="600"/>
      <c r="BU1105" s="600"/>
      <c r="BV1105" s="600"/>
      <c r="BW1105" s="600"/>
      <c r="BX1105" s="600"/>
      <c r="BY1105" s="600"/>
    </row>
    <row r="1106" s="359" customFormat="true" ht="15" customHeight="true" x14ac:dyDescent="0.2">
      <c r="BA1106" s="600"/>
      <c r="BB1106" s="387"/>
      <c r="BC1106" s="600"/>
      <c r="BD1106" s="600"/>
      <c r="BE1106" s="600"/>
      <c r="BF1106" s="600"/>
      <c r="BG1106" s="600"/>
      <c r="BH1106" s="600"/>
      <c r="BI1106" s="600"/>
      <c r="BJ1106" s="600"/>
      <c r="BK1106" s="600"/>
      <c r="BL1106" s="600"/>
      <c r="BM1106" s="600"/>
      <c r="BN1106" s="600"/>
      <c r="BO1106" s="600"/>
      <c r="BP1106" s="600"/>
      <c r="BQ1106" s="600"/>
      <c r="BR1106" s="600"/>
      <c r="BS1106" s="600"/>
      <c r="BT1106" s="600"/>
      <c r="BU1106" s="600"/>
      <c r="BV1106" s="600"/>
      <c r="BW1106" s="600"/>
      <c r="BX1106" s="600"/>
      <c r="BY1106" s="600"/>
    </row>
    <row r="1107" s="359" customFormat="true" ht="15" customHeight="true" x14ac:dyDescent="0.2">
      <c r="BA1107" s="600"/>
      <c r="BB1107" s="387"/>
      <c r="BC1107" s="600"/>
      <c r="BD1107" s="600"/>
      <c r="BE1107" s="600"/>
      <c r="BF1107" s="600"/>
      <c r="BG1107" s="600"/>
      <c r="BH1107" s="600"/>
      <c r="BI1107" s="600"/>
      <c r="BJ1107" s="600"/>
      <c r="BK1107" s="600"/>
      <c r="BL1107" s="600"/>
      <c r="BM1107" s="600"/>
      <c r="BN1107" s="600"/>
      <c r="BO1107" s="600"/>
      <c r="BP1107" s="600"/>
      <c r="BQ1107" s="600"/>
      <c r="BR1107" s="600"/>
      <c r="BS1107" s="600"/>
      <c r="BT1107" s="600"/>
      <c r="BU1107" s="600"/>
      <c r="BV1107" s="600"/>
      <c r="BW1107" s="600"/>
      <c r="BX1107" s="600"/>
      <c r="BY1107" s="600"/>
    </row>
    <row r="1108" s="359" customFormat="true" ht="15" customHeight="true" x14ac:dyDescent="0.2">
      <c r="BA1108" s="600"/>
      <c r="BB1108" s="387"/>
      <c r="BC1108" s="600"/>
      <c r="BD1108" s="600"/>
      <c r="BE1108" s="600"/>
      <c r="BF1108" s="600"/>
      <c r="BG1108" s="600"/>
      <c r="BH1108" s="600"/>
      <c r="BI1108" s="600"/>
      <c r="BJ1108" s="600"/>
      <c r="BK1108" s="600"/>
      <c r="BL1108" s="600"/>
      <c r="BM1108" s="600"/>
      <c r="BN1108" s="600"/>
      <c r="BO1108" s="600"/>
      <c r="BP1108" s="600"/>
      <c r="BQ1108" s="600"/>
      <c r="BR1108" s="600"/>
      <c r="BS1108" s="600"/>
      <c r="BT1108" s="600"/>
      <c r="BU1108" s="600"/>
      <c r="BV1108" s="600"/>
      <c r="BW1108" s="600"/>
      <c r="BX1108" s="600"/>
      <c r="BY1108" s="600"/>
    </row>
    <row r="1109" s="359" customFormat="true" ht="15" customHeight="true" x14ac:dyDescent="0.2">
      <c r="BA1109" s="600"/>
      <c r="BB1109" s="387"/>
      <c r="BC1109" s="600"/>
      <c r="BD1109" s="600"/>
      <c r="BE1109" s="600"/>
      <c r="BF1109" s="600"/>
      <c r="BG1109" s="600"/>
      <c r="BH1109" s="600"/>
      <c r="BI1109" s="600"/>
      <c r="BJ1109" s="600"/>
      <c r="BK1109" s="600"/>
      <c r="BL1109" s="600"/>
      <c r="BM1109" s="600"/>
      <c r="BN1109" s="600"/>
      <c r="BO1109" s="600"/>
      <c r="BP1109" s="600"/>
      <c r="BQ1109" s="600"/>
      <c r="BR1109" s="600"/>
      <c r="BS1109" s="600"/>
      <c r="BT1109" s="600"/>
      <c r="BU1109" s="600"/>
      <c r="BV1109" s="600"/>
      <c r="BW1109" s="600"/>
      <c r="BX1109" s="600"/>
      <c r="BY1109" s="600"/>
    </row>
    <row r="1110" s="359" customFormat="true" ht="15" customHeight="true" x14ac:dyDescent="0.2">
      <c r="BA1110" s="600"/>
      <c r="BB1110" s="387"/>
      <c r="BC1110" s="600"/>
      <c r="BD1110" s="600"/>
      <c r="BE1110" s="600"/>
      <c r="BF1110" s="600"/>
      <c r="BG1110" s="600"/>
      <c r="BH1110" s="600"/>
      <c r="BI1110" s="600"/>
      <c r="BJ1110" s="600"/>
      <c r="BK1110" s="600"/>
      <c r="BL1110" s="600"/>
      <c r="BM1110" s="600"/>
      <c r="BN1110" s="600"/>
      <c r="BO1110" s="600"/>
      <c r="BP1110" s="600"/>
      <c r="BQ1110" s="600"/>
      <c r="BR1110" s="600"/>
      <c r="BS1110" s="600"/>
      <c r="BT1110" s="600"/>
      <c r="BU1110" s="600"/>
      <c r="BV1110" s="600"/>
      <c r="BW1110" s="600"/>
      <c r="BX1110" s="600"/>
      <c r="BY1110" s="600"/>
    </row>
    <row r="1111" s="359" customFormat="true" ht="15" customHeight="true" x14ac:dyDescent="0.2">
      <c r="BA1111" s="600"/>
      <c r="BB1111" s="387"/>
      <c r="BC1111" s="600"/>
      <c r="BD1111" s="600"/>
      <c r="BE1111" s="600"/>
      <c r="BF1111" s="600"/>
      <c r="BG1111" s="600"/>
      <c r="BH1111" s="600"/>
      <c r="BI1111" s="600"/>
      <c r="BJ1111" s="600"/>
      <c r="BK1111" s="600"/>
      <c r="BL1111" s="600"/>
      <c r="BM1111" s="600"/>
      <c r="BN1111" s="600"/>
      <c r="BO1111" s="600"/>
      <c r="BP1111" s="600"/>
      <c r="BQ1111" s="600"/>
      <c r="BR1111" s="600"/>
      <c r="BS1111" s="600"/>
      <c r="BT1111" s="600"/>
      <c r="BU1111" s="600"/>
      <c r="BV1111" s="600"/>
      <c r="BW1111" s="600"/>
      <c r="BX1111" s="600"/>
      <c r="BY1111" s="600"/>
    </row>
    <row r="1112" s="359" customFormat="true" ht="15" customHeight="true" x14ac:dyDescent="0.2">
      <c r="BA1112" s="600"/>
      <c r="BB1112" s="387"/>
      <c r="BC1112" s="600"/>
      <c r="BD1112" s="600"/>
      <c r="BE1112" s="600"/>
      <c r="BF1112" s="600"/>
      <c r="BG1112" s="600"/>
      <c r="BH1112" s="600"/>
      <c r="BI1112" s="600"/>
      <c r="BJ1112" s="600"/>
      <c r="BK1112" s="600"/>
      <c r="BL1112" s="600"/>
      <c r="BM1112" s="600"/>
      <c r="BN1112" s="600"/>
      <c r="BO1112" s="600"/>
      <c r="BP1112" s="600"/>
      <c r="BQ1112" s="600"/>
      <c r="BR1112" s="600"/>
      <c r="BS1112" s="600"/>
      <c r="BT1112" s="600"/>
      <c r="BU1112" s="600"/>
      <c r="BV1112" s="600"/>
      <c r="BW1112" s="600"/>
      <c r="BX1112" s="600"/>
      <c r="BY1112" s="600"/>
    </row>
    <row r="1113" s="359" customFormat="true" ht="15" customHeight="true" x14ac:dyDescent="0.2">
      <c r="BA1113" s="600"/>
      <c r="BB1113" s="387"/>
      <c r="BC1113" s="600"/>
      <c r="BD1113" s="600"/>
      <c r="BE1113" s="600"/>
      <c r="BF1113" s="600"/>
      <c r="BG1113" s="600"/>
      <c r="BH1113" s="600"/>
      <c r="BI1113" s="600"/>
      <c r="BJ1113" s="600"/>
      <c r="BK1113" s="600"/>
      <c r="BL1113" s="600"/>
      <c r="BM1113" s="600"/>
      <c r="BN1113" s="600"/>
      <c r="BO1113" s="600"/>
      <c r="BP1113" s="600"/>
      <c r="BQ1113" s="600"/>
      <c r="BR1113" s="600"/>
      <c r="BS1113" s="600"/>
      <c r="BT1113" s="600"/>
      <c r="BU1113" s="600"/>
      <c r="BV1113" s="600"/>
      <c r="BW1113" s="600"/>
      <c r="BX1113" s="600"/>
      <c r="BY1113" s="600"/>
    </row>
    <row r="1114" s="173" customFormat="true" ht="17.1" customHeight="true" x14ac:dyDescent="0.2">
      <c r="A1114" s="181"/>
      <c r="B1114" s="181"/>
      <c r="C1114" s="179"/>
      <c r="D1114" s="179"/>
      <c r="E1114" s="179"/>
      <c r="F1114" s="179"/>
      <c r="G1114" s="179"/>
      <c r="H1114" s="179"/>
      <c r="I1114" s="179"/>
      <c r="J1114" s="179"/>
      <c r="K1114" s="179"/>
      <c r="L1114" s="179"/>
      <c r="M1114" s="179"/>
      <c r="N1114" s="179"/>
      <c r="O1114" s="179"/>
      <c r="P1114" s="179"/>
      <c r="Q1114" s="179"/>
      <c r="R1114" s="179"/>
      <c r="S1114" s="179"/>
      <c r="T1114" s="179"/>
      <c r="U1114" s="179"/>
      <c r="V1114" s="179"/>
      <c r="W1114" s="179"/>
      <c r="X1114" s="179"/>
      <c r="Y1114" s="179"/>
      <c r="Z1114" s="179"/>
      <c r="AA1114" s="179"/>
      <c r="AB1114" s="179"/>
      <c r="AC1114" s="179"/>
      <c r="AD1114" s="179"/>
      <c r="AE1114" s="179"/>
      <c r="AF1114" s="179"/>
      <c r="AG1114" s="179"/>
      <c r="AH1114" s="179"/>
      <c r="AI1114" s="179"/>
      <c r="BA1114" s="600"/>
      <c r="BB1114" s="387"/>
      <c r="BC1114" s="600"/>
      <c r="BD1114" s="600"/>
      <c r="BE1114" s="600"/>
      <c r="BF1114" s="600"/>
      <c r="BG1114" s="600"/>
      <c r="BH1114" s="600"/>
      <c r="BI1114" s="600"/>
      <c r="BJ1114" s="600"/>
      <c r="BK1114" s="600"/>
      <c r="BL1114" s="600"/>
      <c r="BM1114" s="600"/>
      <c r="BN1114" s="600"/>
      <c r="BO1114" s="600"/>
      <c r="BP1114" s="600"/>
      <c r="BQ1114" s="600"/>
      <c r="BR1114" s="600"/>
      <c r="BS1114" s="600"/>
      <c r="BT1114" s="600"/>
      <c r="BU1114" s="600"/>
      <c r="BV1114" s="600"/>
      <c r="BW1114" s="600"/>
      <c r="BX1114" s="600"/>
      <c r="BY1114" s="600"/>
      <c r="BZ1114" s="359"/>
      <c r="CA1114" s="359"/>
      <c r="CB1114" s="359"/>
      <c r="CC1114" s="359"/>
      <c r="CD1114" s="359"/>
      <c r="CE1114" s="359"/>
      <c r="CF1114" s="359"/>
      <c r="CG1114" s="359"/>
      <c r="CH1114" s="359"/>
      <c r="CI1114" s="359"/>
      <c r="CJ1114" s="359"/>
      <c r="CK1114" s="359"/>
      <c r="CL1114" s="359"/>
      <c r="CM1114" s="359"/>
      <c r="CN1114" s="359"/>
      <c r="CO1114" s="359"/>
      <c r="CP1114" s="359"/>
      <c r="CQ1114" s="359"/>
      <c r="CR1114" s="359"/>
      <c r="CS1114" s="359"/>
      <c r="CT1114" s="359"/>
      <c r="CU1114" s="359"/>
      <c r="CV1114" s="359"/>
      <c r="CW1114" s="359"/>
      <c r="CX1114" s="359"/>
      <c r="CY1114" s="359"/>
      <c r="CZ1114" s="359"/>
    </row>
    <row r="1115" s="173" customFormat="true" ht="17.1" customHeight="true" x14ac:dyDescent="0.2">
      <c r="A1115" s="181"/>
      <c r="B1115" s="181"/>
      <c r="C1115" s="179"/>
      <c r="D1115" s="179"/>
      <c r="E1115" s="179"/>
      <c r="F1115" s="179"/>
      <c r="G1115" s="179"/>
      <c r="H1115" s="179"/>
      <c r="I1115" s="179"/>
      <c r="J1115" s="179"/>
      <c r="K1115" s="179"/>
      <c r="L1115" s="179"/>
      <c r="M1115" s="179"/>
      <c r="N1115" s="179"/>
      <c r="O1115" s="179"/>
      <c r="P1115" s="179"/>
      <c r="Q1115" s="179"/>
      <c r="R1115" s="179"/>
      <c r="S1115" s="179"/>
      <c r="T1115" s="179"/>
      <c r="U1115" s="179"/>
      <c r="V1115" s="179"/>
      <c r="W1115" s="179"/>
      <c r="X1115" s="179"/>
      <c r="Y1115" s="179"/>
      <c r="Z1115" s="179"/>
      <c r="AA1115" s="179"/>
      <c r="AB1115" s="179"/>
      <c r="AC1115" s="179"/>
      <c r="AD1115" s="179"/>
      <c r="AE1115" s="179"/>
      <c r="AF1115" s="179"/>
      <c r="AG1115" s="179"/>
      <c r="AH1115" s="179"/>
      <c r="AI1115" s="179"/>
      <c r="BA1115" s="600"/>
      <c r="BB1115" s="387"/>
      <c r="BC1115" s="600"/>
      <c r="BD1115" s="600"/>
      <c r="BE1115" s="600"/>
      <c r="BF1115" s="600"/>
      <c r="BG1115" s="600"/>
      <c r="BH1115" s="600"/>
      <c r="BI1115" s="600"/>
      <c r="BJ1115" s="600"/>
      <c r="BK1115" s="600"/>
      <c r="BL1115" s="600"/>
      <c r="BM1115" s="600"/>
      <c r="BN1115" s="600"/>
      <c r="BO1115" s="600"/>
      <c r="BP1115" s="600"/>
      <c r="BQ1115" s="600"/>
      <c r="BR1115" s="600"/>
      <c r="BS1115" s="600"/>
      <c r="BT1115" s="600"/>
      <c r="BU1115" s="600"/>
      <c r="BV1115" s="600"/>
      <c r="BW1115" s="600"/>
      <c r="BX1115" s="600"/>
      <c r="BY1115" s="600"/>
      <c r="BZ1115" s="359"/>
      <c r="CA1115" s="359"/>
      <c r="CB1115" s="359"/>
      <c r="CC1115" s="359"/>
      <c r="CD1115" s="359"/>
      <c r="CE1115" s="359"/>
      <c r="CF1115" s="359"/>
      <c r="CG1115" s="359"/>
      <c r="CH1115" s="359"/>
      <c r="CI1115" s="359"/>
      <c r="CJ1115" s="359"/>
      <c r="CK1115" s="359"/>
      <c r="CL1115" s="359"/>
      <c r="CM1115" s="359"/>
      <c r="CN1115" s="359"/>
      <c r="CO1115" s="359"/>
      <c r="CP1115" s="359"/>
      <c r="CQ1115" s="359"/>
      <c r="CR1115" s="359"/>
      <c r="CS1115" s="359"/>
      <c r="CT1115" s="359"/>
      <c r="CU1115" s="359"/>
      <c r="CV1115" s="359"/>
      <c r="CW1115" s="359"/>
      <c r="CX1115" s="359"/>
      <c r="CY1115" s="359"/>
      <c r="CZ1115" s="359"/>
    </row>
    <row r="1116" s="173" customFormat="true" ht="17.1" customHeight="true" x14ac:dyDescent="0.2">
      <c r="A1116" s="181"/>
      <c r="B1116" s="181"/>
      <c r="C1116" s="179"/>
      <c r="D1116" s="179"/>
      <c r="E1116" s="179"/>
      <c r="F1116" s="179"/>
      <c r="G1116" s="179"/>
      <c r="H1116" s="179"/>
      <c r="I1116" s="179"/>
      <c r="J1116" s="179"/>
      <c r="K1116" s="179"/>
      <c r="L1116" s="179"/>
      <c r="M1116" s="179"/>
      <c r="N1116" s="179"/>
      <c r="O1116" s="179"/>
      <c r="P1116" s="179"/>
      <c r="Q1116" s="179"/>
      <c r="R1116" s="179"/>
      <c r="S1116" s="179"/>
      <c r="T1116" s="179"/>
      <c r="U1116" s="179"/>
      <c r="V1116" s="179"/>
      <c r="W1116" s="179"/>
      <c r="X1116" s="179"/>
      <c r="Y1116" s="179"/>
      <c r="Z1116" s="179"/>
      <c r="AA1116" s="179"/>
      <c r="AB1116" s="179"/>
      <c r="AC1116" s="179"/>
      <c r="AD1116" s="179"/>
      <c r="AE1116" s="179"/>
      <c r="AF1116" s="179"/>
      <c r="AG1116" s="179"/>
      <c r="AH1116" s="179"/>
      <c r="AI1116" s="179"/>
      <c r="BA1116" s="600"/>
      <c r="BB1116" s="387"/>
      <c r="BC1116" s="600"/>
      <c r="BD1116" s="600"/>
      <c r="BE1116" s="600"/>
      <c r="BF1116" s="600"/>
      <c r="BG1116" s="600"/>
      <c r="BH1116" s="600"/>
      <c r="BI1116" s="600"/>
      <c r="BJ1116" s="600"/>
      <c r="BK1116" s="600"/>
      <c r="BL1116" s="600"/>
      <c r="BM1116" s="600"/>
      <c r="BN1116" s="600"/>
      <c r="BO1116" s="600"/>
      <c r="BP1116" s="600"/>
      <c r="BQ1116" s="600"/>
      <c r="BR1116" s="600"/>
      <c r="BS1116" s="600"/>
      <c r="BT1116" s="600"/>
      <c r="BU1116" s="600"/>
      <c r="BV1116" s="600"/>
      <c r="BW1116" s="600"/>
      <c r="BX1116" s="600"/>
      <c r="BY1116" s="600"/>
      <c r="BZ1116" s="359"/>
      <c r="CA1116" s="359"/>
      <c r="CB1116" s="359"/>
      <c r="CC1116" s="359"/>
      <c r="CD1116" s="359"/>
      <c r="CE1116" s="359"/>
      <c r="CF1116" s="359"/>
      <c r="CG1116" s="359"/>
      <c r="CH1116" s="359"/>
      <c r="CI1116" s="359"/>
      <c r="CJ1116" s="359"/>
      <c r="CK1116" s="359"/>
      <c r="CL1116" s="359"/>
      <c r="CM1116" s="359"/>
      <c r="CN1116" s="359"/>
      <c r="CO1116" s="359"/>
      <c r="CP1116" s="359"/>
      <c r="CQ1116" s="359"/>
      <c r="CR1116" s="359"/>
      <c r="CS1116" s="359"/>
      <c r="CT1116" s="359"/>
      <c r="CU1116" s="359"/>
      <c r="CV1116" s="359"/>
      <c r="CW1116" s="359"/>
      <c r="CX1116" s="359"/>
      <c r="CY1116" s="359"/>
      <c r="CZ1116" s="359"/>
    </row>
    <row r="1117" s="173" customFormat="true" ht="17.1" customHeight="true" x14ac:dyDescent="0.2">
      <c r="A1117" s="181"/>
      <c r="B1117" s="181"/>
      <c r="C1117" s="179"/>
      <c r="D1117" s="179"/>
      <c r="E1117" s="179"/>
      <c r="F1117" s="179"/>
      <c r="G1117" s="179"/>
      <c r="H1117" s="179"/>
      <c r="I1117" s="179"/>
      <c r="J1117" s="179"/>
      <c r="K1117" s="179"/>
      <c r="L1117" s="179"/>
      <c r="M1117" s="179"/>
      <c r="N1117" s="179"/>
      <c r="O1117" s="179"/>
      <c r="P1117" s="179"/>
      <c r="Q1117" s="179"/>
      <c r="R1117" s="179"/>
      <c r="S1117" s="179"/>
      <c r="T1117" s="179"/>
      <c r="U1117" s="179"/>
      <c r="V1117" s="179"/>
      <c r="W1117" s="179"/>
      <c r="X1117" s="179"/>
      <c r="Y1117" s="179"/>
      <c r="Z1117" s="179"/>
      <c r="AA1117" s="179"/>
      <c r="AB1117" s="179"/>
      <c r="AC1117" s="179"/>
      <c r="AD1117" s="179"/>
      <c r="AE1117" s="179"/>
      <c r="AF1117" s="179"/>
      <c r="AG1117" s="179"/>
      <c r="AH1117" s="179"/>
      <c r="AI1117" s="179"/>
      <c r="BA1117" s="600"/>
      <c r="BB1117" s="387"/>
      <c r="BC1117" s="600"/>
      <c r="BD1117" s="600"/>
      <c r="BE1117" s="600"/>
      <c r="BF1117" s="600"/>
      <c r="BG1117" s="600"/>
      <c r="BH1117" s="600"/>
      <c r="BI1117" s="600"/>
      <c r="BJ1117" s="600"/>
      <c r="BK1117" s="600"/>
      <c r="BL1117" s="600"/>
      <c r="BM1117" s="600"/>
      <c r="BN1117" s="600"/>
      <c r="BO1117" s="600"/>
      <c r="BP1117" s="600"/>
      <c r="BQ1117" s="600"/>
      <c r="BR1117" s="600"/>
      <c r="BS1117" s="600"/>
      <c r="BT1117" s="600"/>
      <c r="BU1117" s="600"/>
      <c r="BV1117" s="600"/>
      <c r="BW1117" s="600"/>
      <c r="BX1117" s="600"/>
      <c r="BY1117" s="600"/>
      <c r="BZ1117" s="359"/>
      <c r="CA1117" s="359"/>
      <c r="CB1117" s="359"/>
      <c r="CC1117" s="359"/>
      <c r="CD1117" s="359"/>
      <c r="CE1117" s="359"/>
      <c r="CF1117" s="359"/>
      <c r="CG1117" s="359"/>
      <c r="CH1117" s="359"/>
      <c r="CI1117" s="359"/>
      <c r="CJ1117" s="359"/>
      <c r="CK1117" s="359"/>
      <c r="CL1117" s="359"/>
      <c r="CM1117" s="359"/>
      <c r="CN1117" s="359"/>
      <c r="CO1117" s="359"/>
      <c r="CP1117" s="359"/>
      <c r="CQ1117" s="359"/>
      <c r="CR1117" s="359"/>
      <c r="CS1117" s="359"/>
      <c r="CT1117" s="359"/>
      <c r="CU1117" s="359"/>
      <c r="CV1117" s="359"/>
      <c r="CW1117" s="359"/>
      <c r="CX1117" s="359"/>
      <c r="CY1117" s="359"/>
      <c r="CZ1117" s="359"/>
    </row>
    <row r="1118" s="359" customFormat="true" ht="15" customHeight="true" x14ac:dyDescent="0.2">
      <c r="BA1118" s="600"/>
      <c r="BB1118" s="387"/>
      <c r="BC1118" s="600"/>
      <c r="BD1118" s="600"/>
      <c r="BE1118" s="600"/>
      <c r="BF1118" s="600"/>
      <c r="BG1118" s="600"/>
      <c r="BH1118" s="600"/>
      <c r="BI1118" s="600"/>
      <c r="BJ1118" s="600"/>
      <c r="BK1118" s="600"/>
      <c r="BL1118" s="600"/>
      <c r="BM1118" s="600"/>
      <c r="BN1118" s="600"/>
      <c r="BO1118" s="600"/>
      <c r="BP1118" s="600"/>
      <c r="BQ1118" s="600"/>
      <c r="BR1118" s="600"/>
      <c r="BS1118" s="600"/>
      <c r="BT1118" s="600"/>
      <c r="BU1118" s="600"/>
      <c r="BV1118" s="600"/>
      <c r="BW1118" s="600"/>
      <c r="BX1118" s="600"/>
      <c r="BY1118" s="600"/>
    </row>
    <row r="1119" s="359" customFormat="true" ht="15" customHeight="true" x14ac:dyDescent="0.2">
      <c r="BA1119" s="600"/>
      <c r="BB1119" s="387"/>
      <c r="BC1119" s="600"/>
      <c r="BD1119" s="600"/>
      <c r="BE1119" s="600"/>
      <c r="BF1119" s="600"/>
      <c r="BG1119" s="600"/>
      <c r="BH1119" s="600"/>
      <c r="BI1119" s="600"/>
      <c r="BJ1119" s="600"/>
      <c r="BK1119" s="600"/>
      <c r="BL1119" s="600"/>
      <c r="BM1119" s="600"/>
      <c r="BN1119" s="600"/>
      <c r="BO1119" s="600"/>
      <c r="BP1119" s="600"/>
      <c r="BQ1119" s="600"/>
      <c r="BR1119" s="600"/>
      <c r="BS1119" s="600"/>
      <c r="BT1119" s="600"/>
      <c r="BU1119" s="600"/>
      <c r="BV1119" s="600"/>
      <c r="BW1119" s="600"/>
      <c r="BX1119" s="600"/>
      <c r="BY1119" s="600"/>
    </row>
    <row r="1120" s="359" customFormat="true" ht="15" customHeight="true" x14ac:dyDescent="0.2">
      <c r="BA1120" s="600"/>
      <c r="BB1120" s="387"/>
      <c r="BC1120" s="600"/>
      <c r="BD1120" s="600"/>
      <c r="BE1120" s="600"/>
      <c r="BF1120" s="600"/>
      <c r="BG1120" s="600"/>
      <c r="BH1120" s="600"/>
      <c r="BI1120" s="600"/>
      <c r="BJ1120" s="600"/>
      <c r="BK1120" s="600"/>
      <c r="BL1120" s="600"/>
      <c r="BM1120" s="600"/>
      <c r="BN1120" s="600"/>
      <c r="BO1120" s="600"/>
      <c r="BP1120" s="600"/>
      <c r="BQ1120" s="600"/>
      <c r="BR1120" s="600"/>
      <c r="BS1120" s="600"/>
      <c r="BT1120" s="600"/>
      <c r="BU1120" s="600"/>
      <c r="BV1120" s="600"/>
      <c r="BW1120" s="600"/>
      <c r="BX1120" s="600"/>
      <c r="BY1120" s="600"/>
    </row>
    <row r="1121" s="359" customFormat="true" ht="15" customHeight="true" x14ac:dyDescent="0.2">
      <c r="BA1121" s="600"/>
      <c r="BB1121" s="387"/>
      <c r="BC1121" s="600"/>
      <c r="BD1121" s="600"/>
      <c r="BE1121" s="600"/>
      <c r="BF1121" s="600"/>
      <c r="BG1121" s="600"/>
      <c r="BH1121" s="600"/>
      <c r="BI1121" s="600"/>
      <c r="BJ1121" s="600"/>
      <c r="BK1121" s="600"/>
      <c r="BL1121" s="600"/>
      <c r="BM1121" s="600"/>
      <c r="BN1121" s="600"/>
      <c r="BO1121" s="600"/>
      <c r="BP1121" s="600"/>
      <c r="BQ1121" s="600"/>
      <c r="BR1121" s="600"/>
      <c r="BS1121" s="600"/>
      <c r="BT1121" s="600"/>
      <c r="BU1121" s="600"/>
      <c r="BV1121" s="600"/>
      <c r="BW1121" s="600"/>
      <c r="BX1121" s="600"/>
      <c r="BY1121" s="600"/>
    </row>
    <row r="1122" s="359" customFormat="true" ht="15" customHeight="true" x14ac:dyDescent="0.2">
      <c r="BA1122" s="600"/>
      <c r="BB1122" s="387"/>
      <c r="BC1122" s="600"/>
      <c r="BD1122" s="600"/>
      <c r="BE1122" s="600"/>
      <c r="BF1122" s="600"/>
      <c r="BG1122" s="600"/>
      <c r="BH1122" s="600"/>
      <c r="BI1122" s="600"/>
      <c r="BJ1122" s="600"/>
      <c r="BK1122" s="600"/>
      <c r="BL1122" s="600"/>
      <c r="BM1122" s="600"/>
      <c r="BN1122" s="600"/>
      <c r="BO1122" s="600"/>
      <c r="BP1122" s="600"/>
      <c r="BQ1122" s="600"/>
      <c r="BR1122" s="600"/>
      <c r="BS1122" s="600"/>
      <c r="BT1122" s="600"/>
      <c r="BU1122" s="600"/>
      <c r="BV1122" s="600"/>
      <c r="BW1122" s="600"/>
      <c r="BX1122" s="600"/>
      <c r="BY1122" s="600"/>
    </row>
    <row r="1123" s="359" customFormat="true" ht="15" customHeight="true" x14ac:dyDescent="0.2">
      <c r="BA1123" s="600"/>
      <c r="BB1123" s="387"/>
      <c r="BC1123" s="600"/>
      <c r="BD1123" s="600"/>
      <c r="BE1123" s="600"/>
      <c r="BF1123" s="600"/>
      <c r="BG1123" s="600"/>
      <c r="BH1123" s="600"/>
      <c r="BI1123" s="600"/>
      <c r="BJ1123" s="600"/>
      <c r="BK1123" s="600"/>
      <c r="BL1123" s="600"/>
      <c r="BM1123" s="600"/>
      <c r="BN1123" s="600"/>
      <c r="BO1123" s="600"/>
      <c r="BP1123" s="600"/>
      <c r="BQ1123" s="600"/>
      <c r="BR1123" s="600"/>
      <c r="BS1123" s="600"/>
      <c r="BT1123" s="600"/>
      <c r="BU1123" s="600"/>
      <c r="BV1123" s="600"/>
      <c r="BW1123" s="600"/>
      <c r="BX1123" s="600"/>
      <c r="BY1123" s="600"/>
    </row>
    <row r="1124" s="359" customFormat="true" ht="15" customHeight="true" x14ac:dyDescent="0.2">
      <c r="BA1124" s="600"/>
      <c r="BB1124" s="387"/>
      <c r="BC1124" s="600"/>
      <c r="BD1124" s="600"/>
      <c r="BE1124" s="600"/>
      <c r="BF1124" s="600"/>
      <c r="BG1124" s="600"/>
      <c r="BH1124" s="600"/>
      <c r="BI1124" s="600"/>
      <c r="BJ1124" s="600"/>
      <c r="BK1124" s="600"/>
      <c r="BL1124" s="600"/>
      <c r="BM1124" s="600"/>
      <c r="BN1124" s="600"/>
      <c r="BO1124" s="600"/>
      <c r="BP1124" s="600"/>
      <c r="BQ1124" s="600"/>
      <c r="BR1124" s="600"/>
      <c r="BS1124" s="600"/>
      <c r="BT1124" s="600"/>
      <c r="BU1124" s="600"/>
      <c r="BV1124" s="600"/>
      <c r="BW1124" s="600"/>
      <c r="BX1124" s="600"/>
      <c r="BY1124" s="600"/>
    </row>
    <row r="1125" s="359" customFormat="true" ht="15" customHeight="true" x14ac:dyDescent="0.2">
      <c r="BA1125" s="600"/>
      <c r="BB1125" s="387"/>
      <c r="BC1125" s="600"/>
      <c r="BD1125" s="600"/>
      <c r="BE1125" s="600"/>
      <c r="BF1125" s="600"/>
      <c r="BG1125" s="600"/>
      <c r="BH1125" s="600"/>
      <c r="BI1125" s="600"/>
      <c r="BJ1125" s="600"/>
      <c r="BK1125" s="600"/>
      <c r="BL1125" s="600"/>
      <c r="BM1125" s="600"/>
      <c r="BN1125" s="600"/>
      <c r="BO1125" s="600"/>
      <c r="BP1125" s="600"/>
      <c r="BQ1125" s="600"/>
      <c r="BR1125" s="600"/>
      <c r="BS1125" s="600"/>
      <c r="BT1125" s="600"/>
      <c r="BU1125" s="600"/>
      <c r="BV1125" s="600"/>
      <c r="BW1125" s="600"/>
      <c r="BX1125" s="600"/>
      <c r="BY1125" s="600"/>
    </row>
    <row r="1126" s="359" customFormat="true" ht="15" customHeight="true" x14ac:dyDescent="0.2">
      <c r="BA1126" s="600"/>
      <c r="BB1126" s="387"/>
      <c r="BC1126" s="600"/>
      <c r="BD1126" s="600"/>
      <c r="BE1126" s="600"/>
      <c r="BF1126" s="600"/>
      <c r="BG1126" s="600"/>
      <c r="BH1126" s="600"/>
      <c r="BI1126" s="600"/>
      <c r="BJ1126" s="600"/>
      <c r="BK1126" s="600"/>
      <c r="BL1126" s="600"/>
      <c r="BM1126" s="600"/>
      <c r="BN1126" s="600"/>
      <c r="BO1126" s="600"/>
      <c r="BP1126" s="600"/>
      <c r="BQ1126" s="600"/>
      <c r="BR1126" s="600"/>
      <c r="BS1126" s="600"/>
      <c r="BT1126" s="600"/>
      <c r="BU1126" s="600"/>
      <c r="BV1126" s="600"/>
      <c r="BW1126" s="600"/>
      <c r="BX1126" s="600"/>
      <c r="BY1126" s="600"/>
    </row>
    <row r="1127" s="359" customFormat="true" ht="15" customHeight="true" x14ac:dyDescent="0.2">
      <c r="BA1127" s="600"/>
      <c r="BB1127" s="387"/>
      <c r="BC1127" s="600"/>
      <c r="BD1127" s="600"/>
      <c r="BE1127" s="600"/>
      <c r="BF1127" s="600"/>
      <c r="BG1127" s="600"/>
      <c r="BH1127" s="600"/>
      <c r="BI1127" s="600"/>
      <c r="BJ1127" s="600"/>
      <c r="BK1127" s="600"/>
      <c r="BL1127" s="600"/>
      <c r="BM1127" s="600"/>
      <c r="BN1127" s="600"/>
      <c r="BO1127" s="600"/>
      <c r="BP1127" s="600"/>
      <c r="BQ1127" s="600"/>
      <c r="BR1127" s="600"/>
      <c r="BS1127" s="600"/>
      <c r="BT1127" s="600"/>
      <c r="BU1127" s="600"/>
      <c r="BV1127" s="600"/>
      <c r="BW1127" s="600"/>
      <c r="BX1127" s="600"/>
      <c r="BY1127" s="600"/>
    </row>
    <row r="1128" s="359" customFormat="true" ht="15" customHeight="true" x14ac:dyDescent="0.2">
      <c r="BA1128" s="600"/>
      <c r="BB1128" s="387"/>
      <c r="BC1128" s="600"/>
      <c r="BD1128" s="600"/>
      <c r="BE1128" s="600"/>
      <c r="BF1128" s="600"/>
      <c r="BG1128" s="600"/>
      <c r="BH1128" s="600"/>
      <c r="BI1128" s="600"/>
      <c r="BJ1128" s="600"/>
      <c r="BK1128" s="600"/>
      <c r="BL1128" s="600"/>
      <c r="BM1128" s="600"/>
      <c r="BN1128" s="600"/>
      <c r="BO1128" s="600"/>
      <c r="BP1128" s="600"/>
      <c r="BQ1128" s="600"/>
      <c r="BR1128" s="600"/>
      <c r="BS1128" s="600"/>
      <c r="BT1128" s="600"/>
      <c r="BU1128" s="600"/>
      <c r="BV1128" s="600"/>
      <c r="BW1128" s="600"/>
      <c r="BX1128" s="600"/>
      <c r="BY1128" s="600"/>
    </row>
    <row r="1129" s="359" customFormat="true" ht="15" customHeight="true" x14ac:dyDescent="0.2">
      <c r="BA1129" s="600"/>
      <c r="BB1129" s="387"/>
      <c r="BC1129" s="600"/>
      <c r="BD1129" s="600"/>
      <c r="BE1129" s="600"/>
      <c r="BF1129" s="600"/>
      <c r="BG1129" s="600"/>
      <c r="BH1129" s="600"/>
      <c r="BI1129" s="600"/>
      <c r="BJ1129" s="600"/>
      <c r="BK1129" s="600"/>
      <c r="BL1129" s="600"/>
      <c r="BM1129" s="600"/>
      <c r="BN1129" s="600"/>
      <c r="BO1129" s="600"/>
      <c r="BP1129" s="600"/>
      <c r="BQ1129" s="600"/>
      <c r="BR1129" s="600"/>
      <c r="BS1129" s="600"/>
      <c r="BT1129" s="600"/>
      <c r="BU1129" s="600"/>
      <c r="BV1129" s="600"/>
      <c r="BW1129" s="600"/>
      <c r="BX1129" s="600"/>
      <c r="BY1129" s="600"/>
    </row>
    <row r="1130" s="359" customFormat="true" ht="15" customHeight="true" x14ac:dyDescent="0.2">
      <c r="BA1130" s="600"/>
      <c r="BB1130" s="387"/>
      <c r="BC1130" s="600"/>
      <c r="BD1130" s="600"/>
      <c r="BE1130" s="600"/>
      <c r="BF1130" s="600"/>
      <c r="BG1130" s="600"/>
      <c r="BH1130" s="600"/>
      <c r="BI1130" s="600"/>
      <c r="BJ1130" s="600"/>
      <c r="BK1130" s="600"/>
      <c r="BL1130" s="600"/>
      <c r="BM1130" s="600"/>
      <c r="BN1130" s="600"/>
      <c r="BO1130" s="600"/>
      <c r="BP1130" s="600"/>
      <c r="BQ1130" s="600"/>
      <c r="BR1130" s="600"/>
      <c r="BS1130" s="600"/>
      <c r="BT1130" s="600"/>
      <c r="BU1130" s="600"/>
      <c r="BV1130" s="600"/>
      <c r="BW1130" s="600"/>
      <c r="BX1130" s="600"/>
      <c r="BY1130" s="600"/>
    </row>
    <row r="1131" s="359" customFormat="true" ht="15" customHeight="true" x14ac:dyDescent="0.2">
      <c r="BA1131" s="600"/>
      <c r="BB1131" s="387"/>
      <c r="BC1131" s="600"/>
      <c r="BD1131" s="600"/>
      <c r="BE1131" s="600"/>
      <c r="BF1131" s="600"/>
      <c r="BG1131" s="600"/>
      <c r="BH1131" s="600"/>
      <c r="BI1131" s="600"/>
      <c r="BJ1131" s="600"/>
      <c r="BK1131" s="600"/>
      <c r="BL1131" s="600"/>
      <c r="BM1131" s="600"/>
      <c r="BN1131" s="600"/>
      <c r="BO1131" s="600"/>
      <c r="BP1131" s="600"/>
      <c r="BQ1131" s="600"/>
      <c r="BR1131" s="600"/>
      <c r="BS1131" s="600"/>
      <c r="BT1131" s="600"/>
      <c r="BU1131" s="600"/>
      <c r="BV1131" s="600"/>
      <c r="BW1131" s="600"/>
      <c r="BX1131" s="600"/>
      <c r="BY1131" s="600"/>
    </row>
    <row r="1132" s="359" customFormat="true" ht="15" customHeight="true" x14ac:dyDescent="0.2">
      <c r="BA1132" s="600"/>
      <c r="BB1132" s="387"/>
      <c r="BC1132" s="600"/>
      <c r="BD1132" s="600"/>
      <c r="BE1132" s="600"/>
      <c r="BF1132" s="600"/>
      <c r="BG1132" s="600"/>
      <c r="BH1132" s="600"/>
      <c r="BI1132" s="600"/>
      <c r="BJ1132" s="600"/>
      <c r="BK1132" s="600"/>
      <c r="BL1132" s="600"/>
      <c r="BM1132" s="600"/>
      <c r="BN1132" s="600"/>
      <c r="BO1132" s="600"/>
      <c r="BP1132" s="600"/>
      <c r="BQ1132" s="600"/>
      <c r="BR1132" s="600"/>
      <c r="BS1132" s="600"/>
      <c r="BT1132" s="600"/>
      <c r="BU1132" s="600"/>
      <c r="BV1132" s="600"/>
      <c r="BW1132" s="600"/>
      <c r="BX1132" s="600"/>
      <c r="BY1132" s="600"/>
    </row>
    <row r="1133" s="359" customFormat="true" ht="15" customHeight="true" x14ac:dyDescent="0.2">
      <c r="BA1133" s="600"/>
      <c r="BB1133" s="387"/>
      <c r="BC1133" s="600"/>
      <c r="BD1133" s="600"/>
      <c r="BE1133" s="600"/>
      <c r="BF1133" s="600"/>
      <c r="BG1133" s="600"/>
      <c r="BH1133" s="600"/>
      <c r="BI1133" s="600"/>
      <c r="BJ1133" s="600"/>
      <c r="BK1133" s="600"/>
      <c r="BL1133" s="600"/>
      <c r="BM1133" s="600"/>
      <c r="BN1133" s="600"/>
      <c r="BO1133" s="600"/>
      <c r="BP1133" s="600"/>
      <c r="BQ1133" s="600"/>
      <c r="BR1133" s="600"/>
      <c r="BS1133" s="600"/>
      <c r="BT1133" s="600"/>
      <c r="BU1133" s="600"/>
      <c r="BV1133" s="600"/>
      <c r="BW1133" s="600"/>
      <c r="BX1133" s="600"/>
      <c r="BY1133" s="600"/>
    </row>
    <row r="1134" s="359" customFormat="true" ht="15" customHeight="true" x14ac:dyDescent="0.2">
      <c r="BA1134" s="600"/>
      <c r="BB1134" s="387"/>
      <c r="BC1134" s="600"/>
      <c r="BD1134" s="600"/>
      <c r="BE1134" s="600"/>
      <c r="BF1134" s="600"/>
      <c r="BG1134" s="600"/>
      <c r="BH1134" s="600"/>
      <c r="BI1134" s="600"/>
      <c r="BJ1134" s="600"/>
      <c r="BK1134" s="600"/>
      <c r="BL1134" s="600"/>
      <c r="BM1134" s="600"/>
      <c r="BN1134" s="600"/>
      <c r="BO1134" s="600"/>
      <c r="BP1134" s="600"/>
      <c r="BQ1134" s="600"/>
      <c r="BR1134" s="600"/>
      <c r="BS1134" s="600"/>
      <c r="BT1134" s="600"/>
      <c r="BU1134" s="600"/>
      <c r="BV1134" s="600"/>
      <c r="BW1134" s="600"/>
      <c r="BX1134" s="600"/>
      <c r="BY1134" s="600"/>
    </row>
    <row r="1135" s="359" customFormat="true" ht="15" customHeight="true" x14ac:dyDescent="0.2">
      <c r="BA1135" s="600"/>
      <c r="BB1135" s="387"/>
      <c r="BC1135" s="600"/>
      <c r="BD1135" s="600"/>
      <c r="BE1135" s="600"/>
      <c r="BF1135" s="600"/>
      <c r="BG1135" s="600"/>
      <c r="BH1135" s="600"/>
      <c r="BI1135" s="600"/>
      <c r="BJ1135" s="600"/>
      <c r="BK1135" s="600"/>
      <c r="BL1135" s="600"/>
      <c r="BM1135" s="600"/>
      <c r="BN1135" s="600"/>
      <c r="BO1135" s="600"/>
      <c r="BP1135" s="600"/>
      <c r="BQ1135" s="600"/>
      <c r="BR1135" s="600"/>
      <c r="BS1135" s="600"/>
      <c r="BT1135" s="600"/>
      <c r="BU1135" s="600"/>
      <c r="BV1135" s="600"/>
      <c r="BW1135" s="600"/>
      <c r="BX1135" s="600"/>
      <c r="BY1135" s="600"/>
    </row>
    <row r="1136" s="359" customFormat="true" ht="15" customHeight="true" x14ac:dyDescent="0.2">
      <c r="BA1136" s="600"/>
      <c r="BB1136" s="387"/>
      <c r="BC1136" s="600"/>
      <c r="BD1136" s="600"/>
      <c r="BE1136" s="600"/>
      <c r="BF1136" s="600"/>
      <c r="BG1136" s="600"/>
      <c r="BH1136" s="600"/>
      <c r="BI1136" s="600"/>
      <c r="BJ1136" s="600"/>
      <c r="BK1136" s="600"/>
      <c r="BL1136" s="600"/>
      <c r="BM1136" s="600"/>
      <c r="BN1136" s="600"/>
      <c r="BO1136" s="600"/>
      <c r="BP1136" s="600"/>
      <c r="BQ1136" s="600"/>
      <c r="BR1136" s="600"/>
      <c r="BS1136" s="600"/>
      <c r="BT1136" s="600"/>
      <c r="BU1136" s="600"/>
      <c r="BV1136" s="600"/>
      <c r="BW1136" s="600"/>
      <c r="BX1136" s="600"/>
      <c r="BY1136" s="600"/>
    </row>
    <row r="1137" s="359" customFormat="true" ht="15" customHeight="true" x14ac:dyDescent="0.2">
      <c r="BA1137" s="600"/>
      <c r="BB1137" s="387"/>
      <c r="BC1137" s="600"/>
      <c r="BD1137" s="600"/>
      <c r="BE1137" s="600"/>
      <c r="BF1137" s="600"/>
      <c r="BG1137" s="600"/>
      <c r="BH1137" s="600"/>
      <c r="BI1137" s="600"/>
      <c r="BJ1137" s="600"/>
      <c r="BK1137" s="600"/>
      <c r="BL1137" s="600"/>
      <c r="BM1137" s="600"/>
      <c r="BN1137" s="600"/>
      <c r="BO1137" s="600"/>
      <c r="BP1137" s="600"/>
      <c r="BQ1137" s="600"/>
      <c r="BR1137" s="600"/>
      <c r="BS1137" s="600"/>
      <c r="BT1137" s="600"/>
      <c r="BU1137" s="600"/>
      <c r="BV1137" s="600"/>
      <c r="BW1137" s="600"/>
      <c r="BX1137" s="600"/>
      <c r="BY1137" s="600"/>
    </row>
    <row r="1138" s="359" customFormat="true" ht="15" customHeight="true" x14ac:dyDescent="0.2">
      <c r="BA1138" s="600"/>
      <c r="BB1138" s="387"/>
      <c r="BC1138" s="600"/>
      <c r="BD1138" s="600"/>
      <c r="BE1138" s="600"/>
      <c r="BF1138" s="600"/>
      <c r="BG1138" s="600"/>
      <c r="BH1138" s="600"/>
      <c r="BI1138" s="600"/>
      <c r="BJ1138" s="600"/>
      <c r="BK1138" s="600"/>
      <c r="BL1138" s="600"/>
      <c r="BM1138" s="600"/>
      <c r="BN1138" s="600"/>
      <c r="BO1138" s="600"/>
      <c r="BP1138" s="600"/>
      <c r="BQ1138" s="600"/>
      <c r="BR1138" s="600"/>
      <c r="BS1138" s="600"/>
      <c r="BT1138" s="600"/>
      <c r="BU1138" s="600"/>
      <c r="BV1138" s="600"/>
      <c r="BW1138" s="600"/>
      <c r="BX1138" s="600"/>
      <c r="BY1138" s="600"/>
    </row>
    <row r="1139" s="359" customFormat="true" ht="15" customHeight="true" x14ac:dyDescent="0.2">
      <c r="BA1139" s="600"/>
      <c r="BB1139" s="387"/>
      <c r="BC1139" s="600"/>
      <c r="BD1139" s="600"/>
      <c r="BE1139" s="600"/>
      <c r="BF1139" s="600"/>
      <c r="BG1139" s="600"/>
      <c r="BH1139" s="600"/>
      <c r="BI1139" s="600"/>
      <c r="BJ1139" s="600"/>
      <c r="BK1139" s="600"/>
      <c r="BL1139" s="600"/>
      <c r="BM1139" s="600"/>
      <c r="BN1139" s="600"/>
      <c r="BO1139" s="600"/>
      <c r="BP1139" s="600"/>
      <c r="BQ1139" s="600"/>
      <c r="BR1139" s="600"/>
      <c r="BS1139" s="600"/>
      <c r="BT1139" s="600"/>
      <c r="BU1139" s="600"/>
      <c r="BV1139" s="600"/>
      <c r="BW1139" s="600"/>
      <c r="BX1139" s="600"/>
      <c r="BY1139" s="600"/>
    </row>
    <row r="1140" s="359" customFormat="true" ht="15" customHeight="true" x14ac:dyDescent="0.2">
      <c r="BA1140" s="600"/>
      <c r="BB1140" s="387"/>
      <c r="BC1140" s="600"/>
      <c r="BD1140" s="600"/>
      <c r="BE1140" s="600"/>
      <c r="BF1140" s="600"/>
      <c r="BG1140" s="600"/>
      <c r="BH1140" s="600"/>
      <c r="BI1140" s="600"/>
      <c r="BJ1140" s="600"/>
      <c r="BK1140" s="600"/>
      <c r="BL1140" s="600"/>
      <c r="BM1140" s="600"/>
      <c r="BN1140" s="600"/>
      <c r="BO1140" s="600"/>
      <c r="BP1140" s="600"/>
      <c r="BQ1140" s="600"/>
      <c r="BR1140" s="600"/>
      <c r="BS1140" s="600"/>
      <c r="BT1140" s="600"/>
      <c r="BU1140" s="600"/>
      <c r="BV1140" s="600"/>
      <c r="BW1140" s="600"/>
      <c r="BX1140" s="600"/>
      <c r="BY1140" s="600"/>
    </row>
    <row r="1141" s="359" customFormat="true" ht="15" customHeight="true" x14ac:dyDescent="0.2">
      <c r="BA1141" s="600"/>
      <c r="BB1141" s="387"/>
      <c r="BC1141" s="600"/>
      <c r="BD1141" s="600"/>
      <c r="BE1141" s="600"/>
      <c r="BF1141" s="600"/>
      <c r="BG1141" s="600"/>
      <c r="BH1141" s="600"/>
      <c r="BI1141" s="600"/>
      <c r="BJ1141" s="600"/>
      <c r="BK1141" s="600"/>
      <c r="BL1141" s="600"/>
      <c r="BM1141" s="600"/>
      <c r="BN1141" s="600"/>
      <c r="BO1141" s="600"/>
      <c r="BP1141" s="600"/>
      <c r="BQ1141" s="600"/>
      <c r="BR1141" s="600"/>
      <c r="BS1141" s="600"/>
      <c r="BT1141" s="600"/>
      <c r="BU1141" s="600"/>
      <c r="BV1141" s="600"/>
      <c r="BW1141" s="600"/>
      <c r="BX1141" s="600"/>
      <c r="BY1141" s="600"/>
    </row>
    <row r="1142" s="359" customFormat="true" ht="15" customHeight="true" x14ac:dyDescent="0.2">
      <c r="BA1142" s="600"/>
      <c r="BB1142" s="387"/>
      <c r="BC1142" s="600"/>
      <c r="BD1142" s="600"/>
      <c r="BE1142" s="600"/>
      <c r="BF1142" s="600"/>
      <c r="BG1142" s="600"/>
      <c r="BH1142" s="600"/>
      <c r="BI1142" s="600"/>
      <c r="BJ1142" s="600"/>
      <c r="BK1142" s="600"/>
      <c r="BL1142" s="600"/>
      <c r="BM1142" s="600"/>
      <c r="BN1142" s="600"/>
      <c r="BO1142" s="600"/>
      <c r="BP1142" s="600"/>
      <c r="BQ1142" s="600"/>
      <c r="BR1142" s="600"/>
      <c r="BS1142" s="600"/>
      <c r="BT1142" s="600"/>
      <c r="BU1142" s="600"/>
      <c r="BV1142" s="600"/>
      <c r="BW1142" s="600"/>
      <c r="BX1142" s="600"/>
      <c r="BY1142" s="600"/>
    </row>
    <row r="1143" s="359" customFormat="true" ht="15" customHeight="true" x14ac:dyDescent="0.2">
      <c r="BA1143" s="600"/>
      <c r="BB1143" s="387"/>
      <c r="BC1143" s="600"/>
      <c r="BD1143" s="600"/>
      <c r="BE1143" s="600"/>
      <c r="BF1143" s="600"/>
      <c r="BG1143" s="600"/>
      <c r="BH1143" s="600"/>
      <c r="BI1143" s="600"/>
      <c r="BJ1143" s="600"/>
      <c r="BK1143" s="600"/>
      <c r="BL1143" s="600"/>
      <c r="BM1143" s="600"/>
      <c r="BN1143" s="600"/>
      <c r="BO1143" s="600"/>
      <c r="BP1143" s="600"/>
      <c r="BQ1143" s="600"/>
      <c r="BR1143" s="600"/>
      <c r="BS1143" s="600"/>
      <c r="BT1143" s="600"/>
      <c r="BU1143" s="600"/>
      <c r="BV1143" s="600"/>
      <c r="BW1143" s="600"/>
      <c r="BX1143" s="600"/>
      <c r="BY1143" s="600"/>
    </row>
    <row r="1144" s="359" customFormat="true" ht="15" customHeight="true" x14ac:dyDescent="0.2">
      <c r="BA1144" s="600"/>
      <c r="BB1144" s="387"/>
      <c r="BC1144" s="600"/>
      <c r="BD1144" s="600"/>
      <c r="BE1144" s="600"/>
      <c r="BF1144" s="600"/>
      <c r="BG1144" s="600"/>
      <c r="BH1144" s="600"/>
      <c r="BI1144" s="600"/>
      <c r="BJ1144" s="600"/>
      <c r="BK1144" s="600"/>
      <c r="BL1144" s="600"/>
      <c r="BM1144" s="600"/>
      <c r="BN1144" s="600"/>
      <c r="BO1144" s="600"/>
      <c r="BP1144" s="600"/>
      <c r="BQ1144" s="600"/>
      <c r="BR1144" s="600"/>
      <c r="BS1144" s="600"/>
      <c r="BT1144" s="600"/>
      <c r="BU1144" s="600"/>
      <c r="BV1144" s="600"/>
      <c r="BW1144" s="600"/>
      <c r="BX1144" s="600"/>
      <c r="BY1144" s="600"/>
    </row>
    <row r="1145" s="359" customFormat="true" ht="15" customHeight="true" x14ac:dyDescent="0.2">
      <c r="BA1145" s="600"/>
      <c r="BB1145" s="387"/>
      <c r="BC1145" s="600"/>
      <c r="BD1145" s="600"/>
      <c r="BE1145" s="600"/>
      <c r="BF1145" s="600"/>
      <c r="BG1145" s="600"/>
      <c r="BH1145" s="600"/>
      <c r="BI1145" s="600"/>
      <c r="BJ1145" s="600"/>
      <c r="BK1145" s="600"/>
      <c r="BL1145" s="600"/>
      <c r="BM1145" s="600"/>
      <c r="BN1145" s="600"/>
      <c r="BO1145" s="600"/>
      <c r="BP1145" s="600"/>
      <c r="BQ1145" s="600"/>
      <c r="BR1145" s="600"/>
      <c r="BS1145" s="600"/>
      <c r="BT1145" s="600"/>
      <c r="BU1145" s="600"/>
      <c r="BV1145" s="600"/>
      <c r="BW1145" s="600"/>
      <c r="BX1145" s="600"/>
      <c r="BY1145" s="600"/>
    </row>
    <row r="1146" s="359" customFormat="true" ht="15" customHeight="true" x14ac:dyDescent="0.2">
      <c r="BA1146" s="600"/>
      <c r="BB1146" s="387"/>
      <c r="BC1146" s="600"/>
      <c r="BD1146" s="600"/>
      <c r="BE1146" s="600"/>
      <c r="BF1146" s="600"/>
      <c r="BG1146" s="600"/>
      <c r="BH1146" s="600"/>
      <c r="BI1146" s="600"/>
      <c r="BJ1146" s="600"/>
      <c r="BK1146" s="600"/>
      <c r="BL1146" s="600"/>
      <c r="BM1146" s="600"/>
      <c r="BN1146" s="600"/>
      <c r="BO1146" s="600"/>
      <c r="BP1146" s="600"/>
      <c r="BQ1146" s="600"/>
      <c r="BR1146" s="600"/>
      <c r="BS1146" s="600"/>
      <c r="BT1146" s="600"/>
      <c r="BU1146" s="600"/>
      <c r="BV1146" s="600"/>
      <c r="BW1146" s="600"/>
      <c r="BX1146" s="600"/>
      <c r="BY1146" s="600"/>
    </row>
    <row r="1147" s="359" customFormat="true" ht="15" customHeight="true" x14ac:dyDescent="0.2">
      <c r="BA1147" s="600"/>
      <c r="BB1147" s="387"/>
      <c r="BC1147" s="600"/>
      <c r="BD1147" s="600"/>
      <c r="BE1147" s="600"/>
      <c r="BF1147" s="600"/>
      <c r="BG1147" s="600"/>
      <c r="BH1147" s="600"/>
      <c r="BI1147" s="600"/>
      <c r="BJ1147" s="600"/>
      <c r="BK1147" s="600"/>
      <c r="BL1147" s="600"/>
      <c r="BM1147" s="600"/>
      <c r="BN1147" s="600"/>
      <c r="BO1147" s="600"/>
      <c r="BP1147" s="600"/>
      <c r="BQ1147" s="600"/>
      <c r="BR1147" s="600"/>
      <c r="BS1147" s="600"/>
      <c r="BT1147" s="600"/>
      <c r="BU1147" s="600"/>
      <c r="BV1147" s="600"/>
      <c r="BW1147" s="600"/>
      <c r="BX1147" s="600"/>
      <c r="BY1147" s="600"/>
    </row>
    <row r="1148" s="359" customFormat="true" ht="15" customHeight="true" x14ac:dyDescent="0.2">
      <c r="BA1148" s="600"/>
      <c r="BB1148" s="387"/>
      <c r="BC1148" s="600"/>
      <c r="BD1148" s="600"/>
      <c r="BE1148" s="600"/>
      <c r="BF1148" s="600"/>
      <c r="BG1148" s="600"/>
      <c r="BH1148" s="600"/>
      <c r="BI1148" s="600"/>
      <c r="BJ1148" s="600"/>
      <c r="BK1148" s="600"/>
      <c r="BL1148" s="600"/>
      <c r="BM1148" s="600"/>
      <c r="BN1148" s="600"/>
      <c r="BO1148" s="600"/>
      <c r="BP1148" s="600"/>
      <c r="BQ1148" s="600"/>
      <c r="BR1148" s="600"/>
      <c r="BS1148" s="600"/>
      <c r="BT1148" s="600"/>
      <c r="BU1148" s="600"/>
      <c r="BV1148" s="600"/>
      <c r="BW1148" s="600"/>
      <c r="BX1148" s="600"/>
      <c r="BY1148" s="600"/>
    </row>
    <row r="1149" s="359" customFormat="true" ht="15" customHeight="true" x14ac:dyDescent="0.2">
      <c r="BA1149" s="600"/>
      <c r="BB1149" s="387"/>
      <c r="BC1149" s="600"/>
      <c r="BD1149" s="600"/>
      <c r="BE1149" s="600"/>
      <c r="BF1149" s="600"/>
      <c r="BG1149" s="600"/>
      <c r="BH1149" s="600"/>
      <c r="BI1149" s="600"/>
      <c r="BJ1149" s="600"/>
      <c r="BK1149" s="600"/>
      <c r="BL1149" s="600"/>
      <c r="BM1149" s="600"/>
      <c r="BN1149" s="600"/>
      <c r="BO1149" s="600"/>
      <c r="BP1149" s="600"/>
      <c r="BQ1149" s="600"/>
      <c r="BR1149" s="600"/>
      <c r="BS1149" s="600"/>
      <c r="BT1149" s="600"/>
      <c r="BU1149" s="600"/>
      <c r="BV1149" s="600"/>
      <c r="BW1149" s="600"/>
      <c r="BX1149" s="600"/>
      <c r="BY1149" s="600"/>
    </row>
    <row r="1150" s="359" customFormat="true" ht="15" customHeight="true" x14ac:dyDescent="0.2">
      <c r="BA1150" s="600"/>
      <c r="BB1150" s="387"/>
      <c r="BC1150" s="600"/>
      <c r="BD1150" s="600"/>
      <c r="BE1150" s="600"/>
      <c r="BF1150" s="600"/>
      <c r="BG1150" s="600"/>
      <c r="BH1150" s="600"/>
      <c r="BI1150" s="600"/>
      <c r="BJ1150" s="600"/>
      <c r="BK1150" s="600"/>
      <c r="BL1150" s="600"/>
      <c r="BM1150" s="600"/>
      <c r="BN1150" s="600"/>
      <c r="BO1150" s="600"/>
      <c r="BP1150" s="600"/>
      <c r="BQ1150" s="600"/>
      <c r="BR1150" s="600"/>
      <c r="BS1150" s="600"/>
      <c r="BT1150" s="600"/>
      <c r="BU1150" s="600"/>
      <c r="BV1150" s="600"/>
      <c r="BW1150" s="600"/>
      <c r="BX1150" s="600"/>
      <c r="BY1150" s="600"/>
    </row>
    <row r="1151" s="359" customFormat="true" ht="15" customHeight="true" x14ac:dyDescent="0.2">
      <c r="BA1151" s="600"/>
      <c r="BB1151" s="387"/>
      <c r="BC1151" s="600"/>
      <c r="BD1151" s="600"/>
      <c r="BE1151" s="600"/>
      <c r="BF1151" s="600"/>
      <c r="BG1151" s="600"/>
      <c r="BH1151" s="600"/>
      <c r="BI1151" s="600"/>
      <c r="BJ1151" s="600"/>
      <c r="BK1151" s="600"/>
      <c r="BL1151" s="600"/>
      <c r="BM1151" s="600"/>
      <c r="BN1151" s="600"/>
      <c r="BO1151" s="600"/>
      <c r="BP1151" s="600"/>
      <c r="BQ1151" s="600"/>
      <c r="BR1151" s="600"/>
      <c r="BS1151" s="600"/>
      <c r="BT1151" s="600"/>
      <c r="BU1151" s="600"/>
      <c r="BV1151" s="600"/>
      <c r="BW1151" s="600"/>
      <c r="BX1151" s="600"/>
      <c r="BY1151" s="600"/>
    </row>
    <row r="1152" s="359" customFormat="true" ht="15" customHeight="true" x14ac:dyDescent="0.2">
      <c r="BA1152" s="600"/>
      <c r="BB1152" s="387"/>
      <c r="BC1152" s="600"/>
      <c r="BD1152" s="600"/>
      <c r="BE1152" s="600"/>
      <c r="BF1152" s="600"/>
      <c r="BG1152" s="600"/>
      <c r="BH1152" s="600"/>
      <c r="BI1152" s="600"/>
      <c r="BJ1152" s="600"/>
      <c r="BK1152" s="600"/>
      <c r="BL1152" s="600"/>
      <c r="BM1152" s="600"/>
      <c r="BN1152" s="600"/>
      <c r="BO1152" s="600"/>
      <c r="BP1152" s="600"/>
      <c r="BQ1152" s="600"/>
      <c r="BR1152" s="600"/>
      <c r="BS1152" s="600"/>
      <c r="BT1152" s="600"/>
      <c r="BU1152" s="600"/>
      <c r="BV1152" s="600"/>
      <c r="BW1152" s="600"/>
      <c r="BX1152" s="600"/>
      <c r="BY1152" s="600"/>
    </row>
    <row r="1153" s="359" customFormat="true" ht="15" customHeight="true" x14ac:dyDescent="0.2">
      <c r="BA1153" s="600"/>
      <c r="BB1153" s="387"/>
      <c r="BC1153" s="600"/>
      <c r="BD1153" s="600"/>
      <c r="BE1153" s="600"/>
      <c r="BF1153" s="600"/>
      <c r="BG1153" s="600"/>
      <c r="BH1153" s="600"/>
      <c r="BI1153" s="600"/>
      <c r="BJ1153" s="600"/>
      <c r="BK1153" s="600"/>
      <c r="BL1153" s="600"/>
      <c r="BM1153" s="600"/>
      <c r="BN1153" s="600"/>
      <c r="BO1153" s="600"/>
      <c r="BP1153" s="600"/>
      <c r="BQ1153" s="600"/>
      <c r="BR1153" s="600"/>
      <c r="BS1153" s="600"/>
      <c r="BT1153" s="600"/>
      <c r="BU1153" s="600"/>
      <c r="BV1153" s="600"/>
      <c r="BW1153" s="600"/>
      <c r="BX1153" s="600"/>
      <c r="BY1153" s="600"/>
    </row>
    <row r="1154" s="359" customFormat="true" ht="15" customHeight="true" x14ac:dyDescent="0.2">
      <c r="BA1154" s="600"/>
      <c r="BB1154" s="387"/>
      <c r="BC1154" s="600"/>
      <c r="BD1154" s="600"/>
      <c r="BE1154" s="600"/>
      <c r="BF1154" s="600"/>
      <c r="BG1154" s="600"/>
      <c r="BH1154" s="600"/>
      <c r="BI1154" s="600"/>
      <c r="BJ1154" s="600"/>
      <c r="BK1154" s="600"/>
      <c r="BL1154" s="600"/>
      <c r="BM1154" s="600"/>
      <c r="BN1154" s="600"/>
      <c r="BO1154" s="600"/>
      <c r="BP1154" s="600"/>
      <c r="BQ1154" s="600"/>
      <c r="BR1154" s="600"/>
      <c r="BS1154" s="600"/>
      <c r="BT1154" s="600"/>
      <c r="BU1154" s="600"/>
      <c r="BV1154" s="600"/>
      <c r="BW1154" s="600"/>
      <c r="BX1154" s="600"/>
      <c r="BY1154" s="600"/>
    </row>
    <row r="1155" s="359" customFormat="true" ht="15" customHeight="true" x14ac:dyDescent="0.2">
      <c r="BA1155" s="600"/>
      <c r="BB1155" s="387"/>
      <c r="BC1155" s="600"/>
      <c r="BD1155" s="600"/>
      <c r="BE1155" s="600"/>
      <c r="BF1155" s="600"/>
      <c r="BG1155" s="600"/>
      <c r="BH1155" s="600"/>
      <c r="BI1155" s="600"/>
      <c r="BJ1155" s="600"/>
      <c r="BK1155" s="600"/>
      <c r="BL1155" s="600"/>
      <c r="BM1155" s="600"/>
      <c r="BN1155" s="600"/>
      <c r="BO1155" s="600"/>
      <c r="BP1155" s="600"/>
      <c r="BQ1155" s="600"/>
      <c r="BR1155" s="600"/>
      <c r="BS1155" s="600"/>
      <c r="BT1155" s="600"/>
      <c r="BU1155" s="600"/>
      <c r="BV1155" s="600"/>
      <c r="BW1155" s="600"/>
      <c r="BX1155" s="600"/>
      <c r="BY1155" s="600"/>
    </row>
    <row r="1156" s="359" customFormat="true" ht="15" customHeight="true" x14ac:dyDescent="0.2">
      <c r="BA1156" s="600"/>
      <c r="BB1156" s="387"/>
      <c r="BC1156" s="600"/>
      <c r="BD1156" s="600"/>
      <c r="BE1156" s="600"/>
      <c r="BF1156" s="600"/>
      <c r="BG1156" s="600"/>
      <c r="BH1156" s="600"/>
      <c r="BI1156" s="600"/>
      <c r="BJ1156" s="600"/>
      <c r="BK1156" s="600"/>
      <c r="BL1156" s="600"/>
      <c r="BM1156" s="600"/>
      <c r="BN1156" s="600"/>
      <c r="BO1156" s="600"/>
      <c r="BP1156" s="600"/>
      <c r="BQ1156" s="600"/>
      <c r="BR1156" s="600"/>
      <c r="BS1156" s="600"/>
      <c r="BT1156" s="600"/>
      <c r="BU1156" s="600"/>
      <c r="BV1156" s="600"/>
      <c r="BW1156" s="600"/>
      <c r="BX1156" s="600"/>
      <c r="BY1156" s="600"/>
    </row>
    <row r="1157" s="359" customFormat="true" ht="15" customHeight="true" x14ac:dyDescent="0.2">
      <c r="BA1157" s="600"/>
      <c r="BB1157" s="387"/>
      <c r="BC1157" s="600"/>
      <c r="BD1157" s="600"/>
      <c r="BE1157" s="600"/>
      <c r="BF1157" s="600"/>
      <c r="BG1157" s="600"/>
      <c r="BH1157" s="600"/>
      <c r="BI1157" s="600"/>
      <c r="BJ1157" s="600"/>
      <c r="BK1157" s="600"/>
      <c r="BL1157" s="600"/>
      <c r="BM1157" s="600"/>
      <c r="BN1157" s="600"/>
      <c r="BO1157" s="600"/>
      <c r="BP1157" s="600"/>
      <c r="BQ1157" s="600"/>
      <c r="BR1157" s="600"/>
      <c r="BS1157" s="600"/>
      <c r="BT1157" s="600"/>
      <c r="BU1157" s="600"/>
      <c r="BV1157" s="600"/>
      <c r="BW1157" s="600"/>
      <c r="BX1157" s="600"/>
      <c r="BY1157" s="600"/>
    </row>
    <row r="1158" s="359" customFormat="true" ht="15" customHeight="true" x14ac:dyDescent="0.2">
      <c r="BA1158" s="600"/>
      <c r="BB1158" s="387"/>
      <c r="BC1158" s="600"/>
      <c r="BD1158" s="600"/>
      <c r="BE1158" s="600"/>
      <c r="BF1158" s="600"/>
      <c r="BG1158" s="600"/>
      <c r="BH1158" s="600"/>
      <c r="BI1158" s="600"/>
      <c r="BJ1158" s="600"/>
      <c r="BK1158" s="600"/>
      <c r="BL1158" s="600"/>
      <c r="BM1158" s="600"/>
      <c r="BN1158" s="600"/>
      <c r="BO1158" s="600"/>
      <c r="BP1158" s="600"/>
      <c r="BQ1158" s="600"/>
      <c r="BR1158" s="600"/>
      <c r="BS1158" s="600"/>
      <c r="BT1158" s="600"/>
      <c r="BU1158" s="600"/>
      <c r="BV1158" s="600"/>
      <c r="BW1158" s="600"/>
      <c r="BX1158" s="600"/>
      <c r="BY1158" s="600"/>
    </row>
    <row r="1159" s="359" customFormat="true" ht="15" customHeight="true" x14ac:dyDescent="0.2">
      <c r="BA1159" s="600"/>
      <c r="BB1159" s="387"/>
      <c r="BC1159" s="600"/>
      <c r="BD1159" s="600"/>
      <c r="BE1159" s="600"/>
      <c r="BF1159" s="600"/>
      <c r="BG1159" s="600"/>
      <c r="BH1159" s="600"/>
      <c r="BI1159" s="600"/>
      <c r="BJ1159" s="600"/>
      <c r="BK1159" s="600"/>
      <c r="BL1159" s="600"/>
      <c r="BM1159" s="600"/>
      <c r="BN1159" s="600"/>
      <c r="BO1159" s="600"/>
      <c r="BP1159" s="600"/>
      <c r="BQ1159" s="600"/>
      <c r="BR1159" s="600"/>
      <c r="BS1159" s="600"/>
      <c r="BT1159" s="600"/>
      <c r="BU1159" s="600"/>
      <c r="BV1159" s="600"/>
      <c r="BW1159" s="600"/>
      <c r="BX1159" s="600"/>
      <c r="BY1159" s="600"/>
    </row>
    <row r="1160" s="359" customFormat="true" ht="15" customHeight="true" x14ac:dyDescent="0.2">
      <c r="BA1160" s="600"/>
      <c r="BB1160" s="387"/>
      <c r="BC1160" s="600"/>
      <c r="BD1160" s="600"/>
      <c r="BE1160" s="600"/>
      <c r="BF1160" s="600"/>
      <c r="BG1160" s="600"/>
      <c r="BH1160" s="600"/>
      <c r="BI1160" s="600"/>
      <c r="BJ1160" s="600"/>
      <c r="BK1160" s="600"/>
      <c r="BL1160" s="600"/>
      <c r="BM1160" s="600"/>
      <c r="BN1160" s="600"/>
      <c r="BO1160" s="600"/>
      <c r="BP1160" s="600"/>
      <c r="BQ1160" s="600"/>
      <c r="BR1160" s="600"/>
      <c r="BS1160" s="600"/>
      <c r="BT1160" s="600"/>
      <c r="BU1160" s="600"/>
      <c r="BV1160" s="600"/>
      <c r="BW1160" s="600"/>
      <c r="BX1160" s="600"/>
      <c r="BY1160" s="600"/>
    </row>
    <row r="1161" s="359" customFormat="true" ht="15" customHeight="true" x14ac:dyDescent="0.2">
      <c r="BA1161" s="600"/>
      <c r="BB1161" s="387"/>
      <c r="BC1161" s="600"/>
      <c r="BD1161" s="600"/>
      <c r="BE1161" s="600"/>
      <c r="BF1161" s="600"/>
      <c r="BG1161" s="600"/>
      <c r="BH1161" s="600"/>
      <c r="BI1161" s="600"/>
      <c r="BJ1161" s="600"/>
      <c r="BK1161" s="600"/>
      <c r="BL1161" s="600"/>
      <c r="BM1161" s="600"/>
      <c r="BN1161" s="600"/>
      <c r="BO1161" s="600"/>
      <c r="BP1161" s="600"/>
      <c r="BQ1161" s="600"/>
      <c r="BR1161" s="600"/>
      <c r="BS1161" s="600"/>
      <c r="BT1161" s="600"/>
      <c r="BU1161" s="600"/>
      <c r="BV1161" s="600"/>
      <c r="BW1161" s="600"/>
      <c r="BX1161" s="600"/>
      <c r="BY1161" s="600"/>
    </row>
    <row r="1162" s="359" customFormat="true" ht="15" customHeight="true" x14ac:dyDescent="0.2">
      <c r="BA1162" s="600"/>
      <c r="BB1162" s="387"/>
      <c r="BC1162" s="600"/>
      <c r="BD1162" s="600"/>
      <c r="BE1162" s="600"/>
      <c r="BF1162" s="600"/>
      <c r="BG1162" s="600"/>
      <c r="BH1162" s="600"/>
      <c r="BI1162" s="600"/>
      <c r="BJ1162" s="600"/>
      <c r="BK1162" s="600"/>
      <c r="BL1162" s="600"/>
      <c r="BM1162" s="600"/>
      <c r="BN1162" s="600"/>
      <c r="BO1162" s="600"/>
      <c r="BP1162" s="600"/>
      <c r="BQ1162" s="600"/>
      <c r="BR1162" s="600"/>
      <c r="BS1162" s="600"/>
      <c r="BT1162" s="600"/>
      <c r="BU1162" s="600"/>
      <c r="BV1162" s="600"/>
      <c r="BW1162" s="600"/>
      <c r="BX1162" s="600"/>
      <c r="BY1162" s="600"/>
    </row>
    <row r="1163" s="359" customFormat="true" ht="15" customHeight="true" x14ac:dyDescent="0.2">
      <c r="BA1163" s="600"/>
      <c r="BB1163" s="387"/>
      <c r="BC1163" s="600"/>
      <c r="BD1163" s="600"/>
      <c r="BE1163" s="600"/>
      <c r="BF1163" s="600"/>
      <c r="BG1163" s="600"/>
      <c r="BH1163" s="600"/>
      <c r="BI1163" s="600"/>
      <c r="BJ1163" s="600"/>
      <c r="BK1163" s="600"/>
      <c r="BL1163" s="600"/>
      <c r="BM1163" s="600"/>
      <c r="BN1163" s="600"/>
      <c r="BO1163" s="600"/>
      <c r="BP1163" s="600"/>
      <c r="BQ1163" s="600"/>
      <c r="BR1163" s="600"/>
      <c r="BS1163" s="600"/>
      <c r="BT1163" s="600"/>
      <c r="BU1163" s="600"/>
      <c r="BV1163" s="600"/>
      <c r="BW1163" s="600"/>
      <c r="BX1163" s="600"/>
      <c r="BY1163" s="600"/>
    </row>
    <row r="1164" s="359" customFormat="true" ht="15" customHeight="true" x14ac:dyDescent="0.2">
      <c r="BA1164" s="600"/>
      <c r="BB1164" s="387"/>
      <c r="BC1164" s="600"/>
      <c r="BD1164" s="600"/>
      <c r="BE1164" s="600"/>
      <c r="BF1164" s="600"/>
      <c r="BG1164" s="600"/>
      <c r="BH1164" s="600"/>
      <c r="BI1164" s="600"/>
      <c r="BJ1164" s="600"/>
      <c r="BK1164" s="600"/>
      <c r="BL1164" s="600"/>
      <c r="BM1164" s="600"/>
      <c r="BN1164" s="600"/>
      <c r="BO1164" s="600"/>
      <c r="BP1164" s="600"/>
      <c r="BQ1164" s="600"/>
      <c r="BR1164" s="600"/>
      <c r="BS1164" s="600"/>
      <c r="BT1164" s="600"/>
      <c r="BU1164" s="600"/>
      <c r="BV1164" s="600"/>
      <c r="BW1164" s="600"/>
      <c r="BX1164" s="600"/>
      <c r="BY1164" s="600"/>
    </row>
    <row r="1165" s="359" customFormat="true" ht="15" customHeight="true" x14ac:dyDescent="0.2">
      <c r="BA1165" s="600"/>
      <c r="BB1165" s="387"/>
      <c r="BC1165" s="600"/>
      <c r="BD1165" s="600"/>
      <c r="BE1165" s="600"/>
      <c r="BF1165" s="600"/>
      <c r="BG1165" s="600"/>
      <c r="BH1165" s="600"/>
      <c r="BI1165" s="600"/>
      <c r="BJ1165" s="600"/>
      <c r="BK1165" s="600"/>
      <c r="BL1165" s="600"/>
      <c r="BM1165" s="600"/>
      <c r="BN1165" s="600"/>
      <c r="BO1165" s="600"/>
      <c r="BP1165" s="600"/>
      <c r="BQ1165" s="600"/>
      <c r="BR1165" s="600"/>
      <c r="BS1165" s="600"/>
      <c r="BT1165" s="600"/>
      <c r="BU1165" s="600"/>
      <c r="BV1165" s="600"/>
      <c r="BW1165" s="600"/>
      <c r="BX1165" s="600"/>
      <c r="BY1165" s="600"/>
    </row>
    <row r="1166" s="359" customFormat="true" ht="15" customHeight="true" x14ac:dyDescent="0.2">
      <c r="BA1166" s="600"/>
      <c r="BB1166" s="387"/>
      <c r="BC1166" s="600"/>
      <c r="BD1166" s="600"/>
      <c r="BE1166" s="600"/>
      <c r="BF1166" s="600"/>
      <c r="BG1166" s="600"/>
      <c r="BH1166" s="600"/>
      <c r="BI1166" s="600"/>
      <c r="BJ1166" s="600"/>
      <c r="BK1166" s="600"/>
      <c r="BL1166" s="600"/>
      <c r="BM1166" s="600"/>
      <c r="BN1166" s="600"/>
      <c r="BO1166" s="600"/>
      <c r="BP1166" s="600"/>
      <c r="BQ1166" s="600"/>
      <c r="BR1166" s="600"/>
      <c r="BS1166" s="600"/>
      <c r="BT1166" s="600"/>
      <c r="BU1166" s="600"/>
      <c r="BV1166" s="600"/>
      <c r="BW1166" s="600"/>
      <c r="BX1166" s="600"/>
      <c r="BY1166" s="600"/>
    </row>
    <row r="1167" s="359" customFormat="true" ht="15" customHeight="true" x14ac:dyDescent="0.2">
      <c r="BA1167" s="600"/>
      <c r="BB1167" s="387"/>
      <c r="BC1167" s="600"/>
      <c r="BD1167" s="600"/>
      <c r="BE1167" s="600"/>
      <c r="BF1167" s="600"/>
      <c r="BG1167" s="600"/>
      <c r="BH1167" s="600"/>
      <c r="BI1167" s="600"/>
      <c r="BJ1167" s="600"/>
      <c r="BK1167" s="600"/>
      <c r="BL1167" s="600"/>
      <c r="BM1167" s="600"/>
      <c r="BN1167" s="600"/>
      <c r="BO1167" s="600"/>
      <c r="BP1167" s="600"/>
      <c r="BQ1167" s="600"/>
      <c r="BR1167" s="600"/>
      <c r="BS1167" s="600"/>
      <c r="BT1167" s="600"/>
      <c r="BU1167" s="600"/>
      <c r="BV1167" s="600"/>
      <c r="BW1167" s="600"/>
      <c r="BX1167" s="600"/>
      <c r="BY1167" s="600"/>
    </row>
    <row r="1168" s="359" customFormat="true" ht="15" customHeight="true" x14ac:dyDescent="0.2">
      <c r="BA1168" s="600"/>
      <c r="BB1168" s="387"/>
      <c r="BC1168" s="600"/>
      <c r="BD1168" s="600"/>
      <c r="BE1168" s="600"/>
      <c r="BF1168" s="600"/>
      <c r="BG1168" s="600"/>
      <c r="BH1168" s="600"/>
      <c r="BI1168" s="600"/>
      <c r="BJ1168" s="600"/>
      <c r="BK1168" s="600"/>
      <c r="BL1168" s="600"/>
      <c r="BM1168" s="600"/>
      <c r="BN1168" s="600"/>
      <c r="BO1168" s="600"/>
      <c r="BP1168" s="600"/>
      <c r="BQ1168" s="600"/>
      <c r="BR1168" s="600"/>
      <c r="BS1168" s="600"/>
      <c r="BT1168" s="600"/>
      <c r="BU1168" s="600"/>
      <c r="BV1168" s="600"/>
      <c r="BW1168" s="600"/>
      <c r="BX1168" s="600"/>
      <c r="BY1168" s="600"/>
    </row>
    <row r="1169" s="359" customFormat="true" ht="15" customHeight="true" x14ac:dyDescent="0.2">
      <c r="BA1169" s="600"/>
      <c r="BB1169" s="387"/>
      <c r="BC1169" s="600"/>
      <c r="BD1169" s="600"/>
      <c r="BE1169" s="600"/>
      <c r="BF1169" s="600"/>
      <c r="BG1169" s="600"/>
      <c r="BH1169" s="600"/>
      <c r="BI1169" s="600"/>
      <c r="BJ1169" s="600"/>
      <c r="BK1169" s="600"/>
      <c r="BL1169" s="600"/>
      <c r="BM1169" s="600"/>
      <c r="BN1169" s="600"/>
      <c r="BO1169" s="600"/>
      <c r="BP1169" s="600"/>
      <c r="BQ1169" s="600"/>
      <c r="BR1169" s="600"/>
      <c r="BS1169" s="600"/>
      <c r="BT1169" s="600"/>
      <c r="BU1169" s="600"/>
      <c r="BV1169" s="600"/>
      <c r="BW1169" s="600"/>
      <c r="BX1169" s="600"/>
      <c r="BY1169" s="600"/>
    </row>
    <row r="1170" s="359" customFormat="true" ht="15" customHeight="true" x14ac:dyDescent="0.2">
      <c r="A1170" s="456"/>
      <c r="B1170" s="178"/>
      <c r="C1170" s="177"/>
      <c r="D1170" s="177"/>
      <c r="E1170" s="177"/>
      <c r="F1170" s="177"/>
      <c r="G1170" s="177"/>
      <c r="H1170" s="177"/>
      <c r="I1170" s="177"/>
      <c r="J1170" s="177"/>
      <c r="K1170" s="177"/>
      <c r="L1170" s="177"/>
      <c r="M1170" s="177"/>
      <c r="N1170" s="177"/>
      <c r="O1170" s="177"/>
      <c r="P1170" s="177"/>
      <c r="Q1170" s="177"/>
      <c r="R1170" s="177"/>
      <c r="S1170" s="177"/>
      <c r="T1170" s="177"/>
      <c r="U1170" s="177"/>
      <c r="V1170" s="177"/>
      <c r="W1170" s="177"/>
      <c r="X1170" s="177"/>
      <c r="Y1170" s="177"/>
      <c r="Z1170" s="177"/>
      <c r="AA1170" s="177"/>
      <c r="AB1170" s="177"/>
      <c r="BA1170" s="600"/>
      <c r="BB1170" s="387"/>
      <c r="BC1170" s="600"/>
      <c r="BD1170" s="600"/>
      <c r="BE1170" s="600"/>
      <c r="BF1170" s="600"/>
      <c r="BG1170" s="600"/>
      <c r="BH1170" s="600"/>
      <c r="BI1170" s="600"/>
      <c r="BJ1170" s="600"/>
      <c r="BK1170" s="600"/>
      <c r="BL1170" s="600"/>
      <c r="BM1170" s="600"/>
      <c r="BN1170" s="600"/>
      <c r="BO1170" s="600"/>
      <c r="BP1170" s="600"/>
      <c r="BQ1170" s="600"/>
      <c r="BR1170" s="600"/>
      <c r="BS1170" s="600"/>
      <c r="BT1170" s="600"/>
      <c r="BU1170" s="600"/>
      <c r="BV1170" s="600"/>
      <c r="BW1170" s="600"/>
      <c r="BX1170" s="600"/>
      <c r="BY1170" s="600"/>
    </row>
    <row r="1171" s="359" customFormat="true" ht="15" customHeight="true" x14ac:dyDescent="0.2">
      <c r="A1171" s="456"/>
      <c r="B1171" s="178"/>
      <c r="C1171" s="177"/>
      <c r="D1171" s="177"/>
      <c r="E1171" s="177"/>
      <c r="F1171" s="177"/>
      <c r="G1171" s="177"/>
      <c r="H1171" s="177"/>
      <c r="I1171" s="177"/>
      <c r="J1171" s="177"/>
      <c r="K1171" s="177"/>
      <c r="L1171" s="177"/>
      <c r="M1171" s="177"/>
      <c r="N1171" s="177"/>
      <c r="O1171" s="177"/>
      <c r="P1171" s="177"/>
      <c r="Q1171" s="177"/>
      <c r="R1171" s="177"/>
      <c r="S1171" s="177"/>
      <c r="T1171" s="177"/>
      <c r="U1171" s="177"/>
      <c r="V1171" s="177"/>
      <c r="W1171" s="177"/>
      <c r="X1171" s="177"/>
      <c r="Y1171" s="177"/>
      <c r="Z1171" s="177"/>
      <c r="AA1171" s="177"/>
      <c r="AB1171" s="177"/>
      <c r="BA1171" s="600"/>
      <c r="BB1171" s="387"/>
      <c r="BC1171" s="600"/>
      <c r="BD1171" s="600"/>
      <c r="BE1171" s="600"/>
      <c r="BF1171" s="600"/>
      <c r="BG1171" s="600"/>
      <c r="BH1171" s="600"/>
      <c r="BI1171" s="600"/>
      <c r="BJ1171" s="600"/>
      <c r="BK1171" s="600"/>
      <c r="BL1171" s="600"/>
      <c r="BM1171" s="600"/>
      <c r="BN1171" s="600"/>
      <c r="BO1171" s="600"/>
      <c r="BP1171" s="600"/>
      <c r="BQ1171" s="600"/>
      <c r="BR1171" s="600"/>
      <c r="BS1171" s="600"/>
      <c r="BT1171" s="600"/>
      <c r="BU1171" s="600"/>
      <c r="BV1171" s="600"/>
      <c r="BW1171" s="600"/>
      <c r="BX1171" s="600"/>
      <c r="BY1171" s="600"/>
    </row>
    <row r="1172" s="359" customFormat="true" ht="15" customHeight="true" x14ac:dyDescent="0.2">
      <c r="A1172" s="456"/>
      <c r="B1172" s="178"/>
      <c r="C1172" s="177"/>
      <c r="D1172" s="177"/>
      <c r="E1172" s="177"/>
      <c r="F1172" s="177"/>
      <c r="G1172" s="177"/>
      <c r="H1172" s="177"/>
      <c r="I1172" s="177"/>
      <c r="J1172" s="177"/>
      <c r="K1172" s="177"/>
      <c r="L1172" s="177"/>
      <c r="M1172" s="177"/>
      <c r="N1172" s="177"/>
      <c r="O1172" s="177"/>
      <c r="P1172" s="177"/>
      <c r="Q1172" s="177"/>
      <c r="R1172" s="177"/>
      <c r="S1172" s="177"/>
      <c r="T1172" s="177"/>
      <c r="U1172" s="177"/>
      <c r="V1172" s="177"/>
      <c r="W1172" s="177"/>
      <c r="X1172" s="177"/>
      <c r="Y1172" s="177"/>
      <c r="Z1172" s="177"/>
      <c r="AA1172" s="177"/>
      <c r="AB1172" s="177"/>
      <c r="BA1172" s="600"/>
      <c r="BB1172" s="387"/>
      <c r="BC1172" s="600"/>
      <c r="BD1172" s="600"/>
      <c r="BE1172" s="600"/>
      <c r="BF1172" s="600"/>
      <c r="BG1172" s="600"/>
      <c r="BH1172" s="600"/>
      <c r="BI1172" s="600"/>
      <c r="BJ1172" s="600"/>
      <c r="BK1172" s="600"/>
      <c r="BL1172" s="600"/>
      <c r="BM1172" s="600"/>
      <c r="BN1172" s="600"/>
      <c r="BO1172" s="600"/>
      <c r="BP1172" s="600"/>
      <c r="BQ1172" s="600"/>
      <c r="BR1172" s="600"/>
      <c r="BS1172" s="600"/>
      <c r="BT1172" s="600"/>
      <c r="BU1172" s="600"/>
      <c r="BV1172" s="600"/>
      <c r="BW1172" s="600"/>
      <c r="BX1172" s="600"/>
      <c r="BY1172" s="600"/>
    </row>
    <row r="1173" s="359" customFormat="true" ht="15" customHeight="true" x14ac:dyDescent="0.2">
      <c r="A1173" s="456"/>
      <c r="B1173" s="178"/>
      <c r="C1173" s="177"/>
      <c r="D1173" s="177"/>
      <c r="E1173" s="177"/>
      <c r="F1173" s="177"/>
      <c r="G1173" s="177"/>
      <c r="H1173" s="177"/>
      <c r="I1173" s="177"/>
      <c r="J1173" s="177"/>
      <c r="K1173" s="177"/>
      <c r="L1173" s="177"/>
      <c r="M1173" s="177"/>
      <c r="N1173" s="177"/>
      <c r="O1173" s="177"/>
      <c r="P1173" s="177"/>
      <c r="Q1173" s="177"/>
      <c r="R1173" s="177"/>
      <c r="S1173" s="177"/>
      <c r="T1173" s="177"/>
      <c r="U1173" s="177"/>
      <c r="V1173" s="177"/>
      <c r="W1173" s="177"/>
      <c r="X1173" s="177"/>
      <c r="Y1173" s="177"/>
      <c r="Z1173" s="177"/>
      <c r="AA1173" s="177"/>
      <c r="AB1173" s="177"/>
      <c r="BA1173" s="600"/>
      <c r="BB1173" s="387"/>
      <c r="BC1173" s="600"/>
      <c r="BD1173" s="600"/>
      <c r="BE1173" s="600"/>
      <c r="BF1173" s="600"/>
      <c r="BG1173" s="600"/>
      <c r="BH1173" s="600"/>
      <c r="BI1173" s="600"/>
      <c r="BJ1173" s="600"/>
      <c r="BK1173" s="600"/>
      <c r="BL1173" s="600"/>
      <c r="BM1173" s="600"/>
      <c r="BN1173" s="600"/>
      <c r="BO1173" s="600"/>
      <c r="BP1173" s="600"/>
      <c r="BQ1173" s="600"/>
      <c r="BR1173" s="600"/>
      <c r="BS1173" s="600"/>
      <c r="BT1173" s="600"/>
      <c r="BU1173" s="600"/>
      <c r="BV1173" s="600"/>
      <c r="BW1173" s="600"/>
      <c r="BX1173" s="600"/>
      <c r="BY1173" s="600"/>
    </row>
    <row r="1174" s="359" customFormat="true" ht="15" customHeight="true" x14ac:dyDescent="0.2">
      <c r="A1174" s="456"/>
      <c r="B1174" s="178"/>
      <c r="C1174" s="177"/>
      <c r="D1174" s="177"/>
      <c r="E1174" s="177"/>
      <c r="F1174" s="177"/>
      <c r="G1174" s="177"/>
      <c r="H1174" s="177"/>
      <c r="I1174" s="177"/>
      <c r="J1174" s="177"/>
      <c r="K1174" s="177"/>
      <c r="L1174" s="177"/>
      <c r="M1174" s="177"/>
      <c r="N1174" s="177"/>
      <c r="O1174" s="177"/>
      <c r="P1174" s="177"/>
      <c r="Q1174" s="177"/>
      <c r="R1174" s="177"/>
      <c r="S1174" s="177"/>
      <c r="T1174" s="177"/>
      <c r="U1174" s="177"/>
      <c r="V1174" s="177"/>
      <c r="W1174" s="177"/>
      <c r="X1174" s="177"/>
      <c r="Y1174" s="177"/>
      <c r="Z1174" s="177"/>
      <c r="AA1174" s="177"/>
      <c r="AB1174" s="177"/>
      <c r="BA1174" s="600"/>
      <c r="BB1174" s="387"/>
      <c r="BC1174" s="600"/>
      <c r="BD1174" s="600"/>
      <c r="BE1174" s="600"/>
      <c r="BF1174" s="600"/>
      <c r="BG1174" s="600"/>
      <c r="BH1174" s="600"/>
      <c r="BI1174" s="600"/>
      <c r="BJ1174" s="600"/>
      <c r="BK1174" s="600"/>
      <c r="BL1174" s="600"/>
      <c r="BM1174" s="600"/>
      <c r="BN1174" s="600"/>
      <c r="BO1174" s="600"/>
      <c r="BP1174" s="600"/>
      <c r="BQ1174" s="600"/>
      <c r="BR1174" s="600"/>
      <c r="BS1174" s="600"/>
      <c r="BT1174" s="600"/>
      <c r="BU1174" s="600"/>
      <c r="BV1174" s="600"/>
      <c r="BW1174" s="600"/>
      <c r="BX1174" s="600"/>
      <c r="BY1174" s="600"/>
    </row>
    <row r="1175" s="359" customFormat="true" ht="15" customHeight="true" x14ac:dyDescent="0.2">
      <c r="A1175" s="456"/>
      <c r="B1175" s="178"/>
      <c r="C1175" s="177"/>
      <c r="D1175" s="177"/>
      <c r="E1175" s="177"/>
      <c r="F1175" s="177"/>
      <c r="G1175" s="177"/>
      <c r="H1175" s="177"/>
      <c r="I1175" s="177"/>
      <c r="J1175" s="177"/>
      <c r="K1175" s="177"/>
      <c r="L1175" s="177"/>
      <c r="M1175" s="177"/>
      <c r="N1175" s="177"/>
      <c r="O1175" s="177"/>
      <c r="P1175" s="177"/>
      <c r="Q1175" s="177"/>
      <c r="R1175" s="177"/>
      <c r="S1175" s="177"/>
      <c r="T1175" s="177"/>
      <c r="U1175" s="177"/>
      <c r="V1175" s="177"/>
      <c r="W1175" s="177"/>
      <c r="X1175" s="177"/>
      <c r="Y1175" s="177"/>
      <c r="Z1175" s="177"/>
      <c r="AA1175" s="177"/>
      <c r="AB1175" s="177"/>
      <c r="BA1175" s="600"/>
      <c r="BB1175" s="387"/>
      <c r="BC1175" s="600"/>
      <c r="BD1175" s="600"/>
      <c r="BE1175" s="600"/>
      <c r="BF1175" s="600"/>
      <c r="BG1175" s="600"/>
      <c r="BH1175" s="600"/>
      <c r="BI1175" s="600"/>
      <c r="BJ1175" s="600"/>
      <c r="BK1175" s="600"/>
      <c r="BL1175" s="600"/>
      <c r="BM1175" s="600"/>
      <c r="BN1175" s="600"/>
      <c r="BO1175" s="600"/>
      <c r="BP1175" s="600"/>
      <c r="BQ1175" s="600"/>
      <c r="BR1175" s="600"/>
      <c r="BS1175" s="600"/>
      <c r="BT1175" s="600"/>
      <c r="BU1175" s="600"/>
      <c r="BV1175" s="600"/>
      <c r="BW1175" s="600"/>
      <c r="BX1175" s="600"/>
      <c r="BY1175" s="600"/>
    </row>
    <row r="1176" s="359" customFormat="true" ht="15" customHeight="true" x14ac:dyDescent="0.2">
      <c r="A1176" s="176"/>
      <c r="B1176" s="456"/>
      <c r="C1176" s="175"/>
      <c r="D1176" s="174"/>
      <c r="E1176" s="174"/>
      <c r="F1176" s="174"/>
      <c r="G1176" s="174"/>
      <c r="H1176" s="175"/>
      <c r="I1176" s="174"/>
      <c r="J1176" s="174"/>
      <c r="K1176" s="174"/>
      <c r="L1176" s="174"/>
      <c r="M1176" s="175"/>
      <c r="N1176" s="174"/>
      <c r="O1176" s="174"/>
      <c r="P1176" s="174"/>
      <c r="Q1176" s="174"/>
      <c r="R1176" s="175"/>
      <c r="S1176" s="174"/>
      <c r="T1176" s="174"/>
      <c r="U1176" s="174"/>
      <c r="BA1176" s="600"/>
      <c r="BB1176" s="387"/>
      <c r="BC1176" s="600"/>
      <c r="BD1176" s="600"/>
      <c r="BE1176" s="600"/>
      <c r="BF1176" s="600"/>
      <c r="BG1176" s="600"/>
      <c r="BH1176" s="600"/>
      <c r="BI1176" s="600"/>
      <c r="BJ1176" s="600"/>
      <c r="BK1176" s="600"/>
      <c r="BL1176" s="600"/>
      <c r="BM1176" s="600"/>
      <c r="BN1176" s="600"/>
      <c r="BO1176" s="600"/>
      <c r="BP1176" s="600"/>
      <c r="BQ1176" s="600"/>
      <c r="BR1176" s="600"/>
      <c r="BS1176" s="600"/>
      <c r="BT1176" s="600"/>
      <c r="BU1176" s="600"/>
      <c r="BV1176" s="600"/>
      <c r="BW1176" s="600"/>
      <c r="BX1176" s="600"/>
      <c r="BY1176" s="600"/>
    </row>
    <row r="1177" s="359" customFormat="true" ht="15" customHeight="true" x14ac:dyDescent="0.2">
      <c r="A1177" s="174"/>
      <c r="B1177" s="174"/>
      <c r="C1177" s="175"/>
      <c r="D1177" s="175"/>
      <c r="E1177" s="175"/>
      <c r="F1177" s="175"/>
      <c r="G1177" s="175"/>
      <c r="H1177" s="175"/>
      <c r="I1177" s="175"/>
      <c r="J1177" s="175"/>
      <c r="K1177" s="175"/>
      <c r="L1177" s="175"/>
      <c r="M1177" s="175"/>
      <c r="N1177" s="175"/>
      <c r="O1177" s="175"/>
      <c r="P1177" s="175"/>
      <c r="Q1177" s="175"/>
      <c r="R1177" s="175"/>
      <c r="S1177" s="175"/>
      <c r="T1177" s="175"/>
      <c r="U1177" s="175"/>
      <c r="BA1177" s="600"/>
      <c r="BB1177" s="387"/>
      <c r="BC1177" s="600"/>
      <c r="BD1177" s="600"/>
      <c r="BE1177" s="600"/>
      <c r="BF1177" s="600"/>
      <c r="BG1177" s="600"/>
      <c r="BH1177" s="600"/>
      <c r="BI1177" s="600"/>
      <c r="BJ1177" s="600"/>
      <c r="BK1177" s="600"/>
      <c r="BL1177" s="600"/>
      <c r="BM1177" s="600"/>
      <c r="BN1177" s="600"/>
      <c r="BO1177" s="600"/>
      <c r="BP1177" s="600"/>
      <c r="BQ1177" s="600"/>
      <c r="BR1177" s="600"/>
      <c r="BS1177" s="600"/>
      <c r="BT1177" s="600"/>
      <c r="BU1177" s="600"/>
      <c r="BV1177" s="600"/>
      <c r="BW1177" s="600"/>
      <c r="BX1177" s="600"/>
      <c r="BY1177" s="600"/>
    </row>
    <row r="1178" s="359" customFormat="true" ht="15" customHeight="true" x14ac:dyDescent="0.2">
      <c r="BA1178" s="600"/>
      <c r="BB1178" s="387"/>
      <c r="BC1178" s="600"/>
      <c r="BD1178" s="600"/>
      <c r="BE1178" s="600"/>
      <c r="BF1178" s="600"/>
      <c r="BG1178" s="600"/>
      <c r="BH1178" s="600"/>
      <c r="BI1178" s="600"/>
      <c r="BJ1178" s="600"/>
      <c r="BK1178" s="600"/>
      <c r="BL1178" s="600"/>
      <c r="BM1178" s="600"/>
      <c r="BN1178" s="600"/>
      <c r="BO1178" s="600"/>
      <c r="BP1178" s="600"/>
      <c r="BQ1178" s="600"/>
      <c r="BR1178" s="600"/>
      <c r="BS1178" s="600"/>
      <c r="BT1178" s="600"/>
      <c r="BU1178" s="600"/>
      <c r="BV1178" s="600"/>
      <c r="BW1178" s="600"/>
      <c r="BX1178" s="600"/>
      <c r="BY1178" s="600"/>
    </row>
    <row r="1179" s="359" customFormat="true" ht="15" customHeight="true" x14ac:dyDescent="0.2">
      <c r="BA1179" s="600"/>
      <c r="BB1179" s="387"/>
      <c r="BC1179" s="600"/>
      <c r="BD1179" s="600"/>
      <c r="BE1179" s="600"/>
      <c r="BF1179" s="600"/>
      <c r="BG1179" s="600"/>
      <c r="BH1179" s="600"/>
      <c r="BI1179" s="600"/>
      <c r="BJ1179" s="600"/>
      <c r="BK1179" s="600"/>
      <c r="BL1179" s="600"/>
      <c r="BM1179" s="600"/>
      <c r="BN1179" s="600"/>
      <c r="BO1179" s="600"/>
      <c r="BP1179" s="600"/>
      <c r="BQ1179" s="600"/>
      <c r="BR1179" s="600"/>
      <c r="BS1179" s="600"/>
      <c r="BT1179" s="600"/>
      <c r="BU1179" s="600"/>
      <c r="BV1179" s="600"/>
      <c r="BW1179" s="600"/>
      <c r="BX1179" s="600"/>
      <c r="BY1179" s="600"/>
    </row>
    <row r="1180" s="359" customFormat="true" ht="15" customHeight="true" x14ac:dyDescent="0.2">
      <c r="BA1180" s="600"/>
      <c r="BB1180" s="387"/>
      <c r="BC1180" s="600"/>
      <c r="BD1180" s="600"/>
      <c r="BE1180" s="600"/>
      <c r="BF1180" s="600"/>
      <c r="BG1180" s="600"/>
      <c r="BH1180" s="600"/>
      <c r="BI1180" s="600"/>
      <c r="BJ1180" s="600"/>
      <c r="BK1180" s="600"/>
      <c r="BL1180" s="600"/>
      <c r="BM1180" s="600"/>
      <c r="BN1180" s="600"/>
      <c r="BO1180" s="600"/>
      <c r="BP1180" s="600"/>
      <c r="BQ1180" s="600"/>
      <c r="BR1180" s="600"/>
      <c r="BS1180" s="600"/>
      <c r="BT1180" s="600"/>
      <c r="BU1180" s="600"/>
      <c r="BV1180" s="600"/>
      <c r="BW1180" s="600"/>
      <c r="BX1180" s="600"/>
      <c r="BY1180" s="600"/>
    </row>
    <row r="1181" s="359" customFormat="true" ht="15" customHeight="true" x14ac:dyDescent="0.2">
      <c r="BA1181" s="600"/>
      <c r="BB1181" s="387"/>
      <c r="BC1181" s="600"/>
      <c r="BD1181" s="600"/>
      <c r="BE1181" s="600"/>
      <c r="BF1181" s="600"/>
      <c r="BG1181" s="600"/>
      <c r="BH1181" s="600"/>
      <c r="BI1181" s="600"/>
      <c r="BJ1181" s="600"/>
      <c r="BK1181" s="600"/>
      <c r="BL1181" s="600"/>
      <c r="BM1181" s="600"/>
      <c r="BN1181" s="600"/>
      <c r="BO1181" s="600"/>
      <c r="BP1181" s="600"/>
      <c r="BQ1181" s="600"/>
      <c r="BR1181" s="600"/>
      <c r="BS1181" s="600"/>
      <c r="BT1181" s="600"/>
      <c r="BU1181" s="600"/>
      <c r="BV1181" s="600"/>
      <c r="BW1181" s="600"/>
      <c r="BX1181" s="600"/>
      <c r="BY1181" s="600"/>
    </row>
    <row r="1182" s="359" customFormat="true" ht="15" customHeight="true" x14ac:dyDescent="0.2">
      <c r="BA1182" s="600"/>
      <c r="BB1182" s="387"/>
      <c r="BC1182" s="600"/>
      <c r="BD1182" s="600"/>
      <c r="BE1182" s="600"/>
      <c r="BF1182" s="600"/>
      <c r="BG1182" s="600"/>
      <c r="BH1182" s="600"/>
      <c r="BI1182" s="600"/>
      <c r="BJ1182" s="600"/>
      <c r="BK1182" s="600"/>
      <c r="BL1182" s="600"/>
      <c r="BM1182" s="600"/>
      <c r="BN1182" s="600"/>
      <c r="BO1182" s="600"/>
      <c r="BP1182" s="600"/>
      <c r="BQ1182" s="600"/>
      <c r="BR1182" s="600"/>
      <c r="BS1182" s="600"/>
      <c r="BT1182" s="600"/>
      <c r="BU1182" s="600"/>
      <c r="BV1182" s="600"/>
      <c r="BW1182" s="600"/>
      <c r="BX1182" s="600"/>
      <c r="BY1182" s="600"/>
    </row>
    <row r="1183" s="359" customFormat="true" ht="15" customHeight="true" x14ac:dyDescent="0.2">
      <c r="BA1183" s="600"/>
      <c r="BB1183" s="387"/>
      <c r="BC1183" s="600"/>
      <c r="BD1183" s="600"/>
      <c r="BE1183" s="600"/>
      <c r="BF1183" s="600"/>
      <c r="BG1183" s="600"/>
      <c r="BH1183" s="600"/>
      <c r="BI1183" s="600"/>
      <c r="BJ1183" s="600"/>
      <c r="BK1183" s="600"/>
      <c r="BL1183" s="600"/>
      <c r="BM1183" s="600"/>
      <c r="BN1183" s="600"/>
      <c r="BO1183" s="600"/>
      <c r="BP1183" s="600"/>
      <c r="BQ1183" s="600"/>
      <c r="BR1183" s="600"/>
      <c r="BS1183" s="600"/>
      <c r="BT1183" s="600"/>
      <c r="BU1183" s="600"/>
      <c r="BV1183" s="600"/>
      <c r="BW1183" s="600"/>
      <c r="BX1183" s="600"/>
      <c r="BY1183" s="600"/>
    </row>
    <row r="1184" s="359" customFormat="true" ht="15" customHeight="true" x14ac:dyDescent="0.2">
      <c r="BA1184" s="600"/>
      <c r="BB1184" s="387"/>
      <c r="BC1184" s="600"/>
      <c r="BD1184" s="600"/>
      <c r="BE1184" s="600"/>
      <c r="BF1184" s="600"/>
      <c r="BG1184" s="600"/>
      <c r="BH1184" s="600"/>
      <c r="BI1184" s="600"/>
      <c r="BJ1184" s="600"/>
      <c r="BK1184" s="600"/>
      <c r="BL1184" s="600"/>
      <c r="BM1184" s="600"/>
      <c r="BN1184" s="600"/>
      <c r="BO1184" s="600"/>
      <c r="BP1184" s="600"/>
      <c r="BQ1184" s="600"/>
      <c r="BR1184" s="600"/>
      <c r="BS1184" s="600"/>
      <c r="BT1184" s="600"/>
      <c r="BU1184" s="600"/>
      <c r="BV1184" s="600"/>
      <c r="BW1184" s="600"/>
      <c r="BX1184" s="600"/>
      <c r="BY1184" s="600"/>
    </row>
    <row r="1185" s="359" customFormat="true" ht="15" customHeight="true" x14ac:dyDescent="0.2">
      <c r="BA1185" s="600"/>
      <c r="BB1185" s="387"/>
      <c r="BC1185" s="600"/>
      <c r="BD1185" s="600"/>
      <c r="BE1185" s="600"/>
      <c r="BF1185" s="600"/>
      <c r="BG1185" s="600"/>
      <c r="BH1185" s="600"/>
      <c r="BI1185" s="600"/>
      <c r="BJ1185" s="600"/>
      <c r="BK1185" s="600"/>
      <c r="BL1185" s="600"/>
      <c r="BM1185" s="600"/>
      <c r="BN1185" s="600"/>
      <c r="BO1185" s="600"/>
      <c r="BP1185" s="600"/>
      <c r="BQ1185" s="600"/>
      <c r="BR1185" s="600"/>
      <c r="BS1185" s="600"/>
      <c r="BT1185" s="600"/>
      <c r="BU1185" s="600"/>
      <c r="BV1185" s="600"/>
      <c r="BW1185" s="600"/>
      <c r="BX1185" s="600"/>
      <c r="BY1185" s="600"/>
    </row>
    <row r="1186" s="359" customFormat="true" ht="15" customHeight="true" x14ac:dyDescent="0.2">
      <c r="BA1186" s="600"/>
      <c r="BB1186" s="387"/>
      <c r="BC1186" s="600"/>
      <c r="BD1186" s="600"/>
      <c r="BE1186" s="600"/>
      <c r="BF1186" s="600"/>
      <c r="BG1186" s="600"/>
      <c r="BH1186" s="600"/>
      <c r="BI1186" s="600"/>
      <c r="BJ1186" s="600"/>
      <c r="BK1186" s="600"/>
      <c r="BL1186" s="600"/>
      <c r="BM1186" s="600"/>
      <c r="BN1186" s="600"/>
      <c r="BO1186" s="600"/>
      <c r="BP1186" s="600"/>
      <c r="BQ1186" s="600"/>
      <c r="BR1186" s="600"/>
      <c r="BS1186" s="600"/>
      <c r="BT1186" s="600"/>
      <c r="BU1186" s="600"/>
      <c r="BV1186" s="600"/>
      <c r="BW1186" s="600"/>
      <c r="BX1186" s="600"/>
      <c r="BY1186" s="600"/>
    </row>
    <row r="1187" s="359" customFormat="true" ht="15" customHeight="true" x14ac:dyDescent="0.2">
      <c r="BA1187" s="600"/>
      <c r="BB1187" s="387"/>
      <c r="BC1187" s="600"/>
      <c r="BD1187" s="600"/>
      <c r="BE1187" s="600"/>
      <c r="BF1187" s="600"/>
      <c r="BG1187" s="600"/>
      <c r="BH1187" s="600"/>
      <c r="BI1187" s="600"/>
      <c r="BJ1187" s="600"/>
      <c r="BK1187" s="600"/>
      <c r="BL1187" s="600"/>
      <c r="BM1187" s="600"/>
      <c r="BN1187" s="600"/>
      <c r="BO1187" s="600"/>
      <c r="BP1187" s="600"/>
      <c r="BQ1187" s="600"/>
      <c r="BR1187" s="600"/>
      <c r="BS1187" s="600"/>
      <c r="BT1187" s="600"/>
      <c r="BU1187" s="600"/>
      <c r="BV1187" s="600"/>
      <c r="BW1187" s="600"/>
      <c r="BX1187" s="600"/>
      <c r="BY1187" s="600"/>
    </row>
    <row r="1188" s="359" customFormat="true" ht="15" customHeight="true" x14ac:dyDescent="0.2">
      <c r="BA1188" s="600"/>
      <c r="BB1188" s="387"/>
      <c r="BC1188" s="600"/>
      <c r="BD1188" s="600"/>
      <c r="BE1188" s="600"/>
      <c r="BF1188" s="600"/>
      <c r="BG1188" s="600"/>
      <c r="BH1188" s="600"/>
      <c r="BI1188" s="600"/>
      <c r="BJ1188" s="600"/>
      <c r="BK1188" s="600"/>
      <c r="BL1188" s="600"/>
      <c r="BM1188" s="600"/>
      <c r="BN1188" s="600"/>
      <c r="BO1188" s="600"/>
      <c r="BP1188" s="600"/>
      <c r="BQ1188" s="600"/>
      <c r="BR1188" s="600"/>
      <c r="BS1188" s="600"/>
      <c r="BT1188" s="600"/>
      <c r="BU1188" s="600"/>
      <c r="BV1188" s="600"/>
      <c r="BW1188" s="600"/>
      <c r="BX1188" s="600"/>
      <c r="BY1188" s="600"/>
    </row>
    <row r="1189" s="359" customFormat="true" ht="15" customHeight="true" x14ac:dyDescent="0.2">
      <c r="BA1189" s="600"/>
      <c r="BB1189" s="387"/>
      <c r="BC1189" s="600"/>
      <c r="BD1189" s="600"/>
      <c r="BE1189" s="600"/>
      <c r="BF1189" s="600"/>
      <c r="BG1189" s="600"/>
      <c r="BH1189" s="600"/>
      <c r="BI1189" s="600"/>
      <c r="BJ1189" s="600"/>
      <c r="BK1189" s="600"/>
      <c r="BL1189" s="600"/>
      <c r="BM1189" s="600"/>
      <c r="BN1189" s="600"/>
      <c r="BO1189" s="600"/>
      <c r="BP1189" s="600"/>
      <c r="BQ1189" s="600"/>
      <c r="BR1189" s="600"/>
      <c r="BS1189" s="600"/>
      <c r="BT1189" s="600"/>
      <c r="BU1189" s="600"/>
      <c r="BV1189" s="600"/>
      <c r="BW1189" s="600"/>
      <c r="BX1189" s="600"/>
      <c r="BY1189" s="600"/>
    </row>
    <row r="1190" s="359" customFormat="true" ht="15" customHeight="true" x14ac:dyDescent="0.2">
      <c r="BA1190" s="600"/>
      <c r="BB1190" s="387"/>
      <c r="BC1190" s="600"/>
      <c r="BD1190" s="600"/>
      <c r="BE1190" s="600"/>
      <c r="BF1190" s="600"/>
      <c r="BG1190" s="600"/>
      <c r="BH1190" s="600"/>
      <c r="BI1190" s="600"/>
      <c r="BJ1190" s="600"/>
      <c r="BK1190" s="600"/>
      <c r="BL1190" s="600"/>
      <c r="BM1190" s="600"/>
      <c r="BN1190" s="600"/>
      <c r="BO1190" s="600"/>
      <c r="BP1190" s="600"/>
      <c r="BQ1190" s="600"/>
      <c r="BR1190" s="600"/>
      <c r="BS1190" s="600"/>
      <c r="BT1190" s="600"/>
      <c r="BU1190" s="600"/>
      <c r="BV1190" s="600"/>
      <c r="BW1190" s="600"/>
      <c r="BX1190" s="600"/>
      <c r="BY1190" s="600"/>
    </row>
    <row r="1191" s="359" customFormat="true" ht="15" customHeight="true" x14ac:dyDescent="0.2">
      <c r="BA1191" s="600"/>
      <c r="BB1191" s="387"/>
      <c r="BC1191" s="600"/>
      <c r="BD1191" s="600"/>
      <c r="BE1191" s="600"/>
      <c r="BF1191" s="600"/>
      <c r="BG1191" s="600"/>
      <c r="BH1191" s="600"/>
      <c r="BI1191" s="600"/>
      <c r="BJ1191" s="600"/>
      <c r="BK1191" s="600"/>
      <c r="BL1191" s="600"/>
      <c r="BM1191" s="600"/>
      <c r="BN1191" s="600"/>
      <c r="BO1191" s="600"/>
      <c r="BP1191" s="600"/>
      <c r="BQ1191" s="600"/>
      <c r="BR1191" s="600"/>
      <c r="BS1191" s="600"/>
      <c r="BT1191" s="600"/>
      <c r="BU1191" s="600"/>
      <c r="BV1191" s="600"/>
      <c r="BW1191" s="600"/>
      <c r="BX1191" s="600"/>
      <c r="BY1191" s="600"/>
    </row>
    <row r="1192" s="359" customFormat="true" ht="15" customHeight="true" x14ac:dyDescent="0.2">
      <c r="BA1192" s="600"/>
      <c r="BB1192" s="387"/>
      <c r="BC1192" s="600"/>
      <c r="BD1192" s="600"/>
      <c r="BE1192" s="600"/>
      <c r="BF1192" s="600"/>
      <c r="BG1192" s="600"/>
      <c r="BH1192" s="600"/>
      <c r="BI1192" s="600"/>
      <c r="BJ1192" s="600"/>
      <c r="BK1192" s="600"/>
      <c r="BL1192" s="600"/>
      <c r="BM1192" s="600"/>
      <c r="BN1192" s="600"/>
      <c r="BO1192" s="600"/>
      <c r="BP1192" s="600"/>
      <c r="BQ1192" s="600"/>
      <c r="BR1192" s="600"/>
      <c r="BS1192" s="600"/>
      <c r="BT1192" s="600"/>
      <c r="BU1192" s="600"/>
      <c r="BV1192" s="600"/>
      <c r="BW1192" s="600"/>
      <c r="BX1192" s="600"/>
      <c r="BY1192" s="600"/>
    </row>
    <row r="1193" s="359" customFormat="true" ht="15" customHeight="true" x14ac:dyDescent="0.2">
      <c r="BA1193" s="600"/>
      <c r="BB1193" s="387"/>
      <c r="BC1193" s="600"/>
      <c r="BD1193" s="600"/>
      <c r="BE1193" s="600"/>
      <c r="BF1193" s="600"/>
      <c r="BG1193" s="600"/>
      <c r="BH1193" s="600"/>
      <c r="BI1193" s="600"/>
      <c r="BJ1193" s="600"/>
      <c r="BK1193" s="600"/>
      <c r="BL1193" s="600"/>
      <c r="BM1193" s="600"/>
      <c r="BN1193" s="600"/>
      <c r="BO1193" s="600"/>
      <c r="BP1193" s="600"/>
      <c r="BQ1193" s="600"/>
      <c r="BR1193" s="600"/>
      <c r="BS1193" s="600"/>
      <c r="BT1193" s="600"/>
      <c r="BU1193" s="600"/>
      <c r="BV1193" s="600"/>
      <c r="BW1193" s="600"/>
      <c r="BX1193" s="600"/>
      <c r="BY1193" s="600"/>
    </row>
    <row r="1194" s="359" customFormat="true" ht="15" customHeight="true" x14ac:dyDescent="0.2">
      <c r="BA1194" s="600"/>
      <c r="BB1194" s="387"/>
      <c r="BC1194" s="600"/>
      <c r="BD1194" s="600"/>
      <c r="BE1194" s="600"/>
      <c r="BF1194" s="600"/>
      <c r="BG1194" s="600"/>
      <c r="BH1194" s="600"/>
      <c r="BI1194" s="600"/>
      <c r="BJ1194" s="600"/>
      <c r="BK1194" s="600"/>
      <c r="BL1194" s="600"/>
      <c r="BM1194" s="600"/>
      <c r="BN1194" s="600"/>
      <c r="BO1194" s="600"/>
      <c r="BP1194" s="600"/>
      <c r="BQ1194" s="600"/>
      <c r="BR1194" s="600"/>
      <c r="BS1194" s="600"/>
      <c r="BT1194" s="600"/>
      <c r="BU1194" s="600"/>
      <c r="BV1194" s="600"/>
      <c r="BW1194" s="600"/>
      <c r="BX1194" s="600"/>
      <c r="BY1194" s="600"/>
    </row>
    <row r="1195" s="359" customFormat="true" ht="15" customHeight="true" x14ac:dyDescent="0.2">
      <c r="BA1195" s="600"/>
      <c r="BB1195" s="387"/>
      <c r="BC1195" s="600"/>
      <c r="BD1195" s="600"/>
      <c r="BE1195" s="600"/>
      <c r="BF1195" s="600"/>
      <c r="BG1195" s="600"/>
      <c r="BH1195" s="600"/>
      <c r="BI1195" s="600"/>
      <c r="BJ1195" s="600"/>
      <c r="BK1195" s="600"/>
      <c r="BL1195" s="600"/>
      <c r="BM1195" s="600"/>
      <c r="BN1195" s="600"/>
      <c r="BO1195" s="600"/>
      <c r="BP1195" s="600"/>
      <c r="BQ1195" s="600"/>
      <c r="BR1195" s="600"/>
      <c r="BS1195" s="600"/>
      <c r="BT1195" s="600"/>
      <c r="BU1195" s="600"/>
      <c r="BV1195" s="600"/>
      <c r="BW1195" s="600"/>
      <c r="BX1195" s="600"/>
      <c r="BY1195" s="600"/>
    </row>
    <row r="1196" s="359" customFormat="true" ht="15" customHeight="true" x14ac:dyDescent="0.2">
      <c r="BA1196" s="600"/>
      <c r="BB1196" s="387"/>
      <c r="BC1196" s="600"/>
      <c r="BD1196" s="600"/>
      <c r="BE1196" s="600"/>
      <c r="BF1196" s="600"/>
      <c r="BG1196" s="600"/>
      <c r="BH1196" s="600"/>
      <c r="BI1196" s="600"/>
      <c r="BJ1196" s="600"/>
      <c r="BK1196" s="600"/>
      <c r="BL1196" s="600"/>
      <c r="BM1196" s="600"/>
      <c r="BN1196" s="600"/>
      <c r="BO1196" s="600"/>
      <c r="BP1196" s="600"/>
      <c r="BQ1196" s="600"/>
      <c r="BR1196" s="600"/>
      <c r="BS1196" s="600"/>
      <c r="BT1196" s="600"/>
      <c r="BU1196" s="600"/>
      <c r="BV1196" s="600"/>
      <c r="BW1196" s="600"/>
      <c r="BX1196" s="600"/>
      <c r="BY1196" s="600"/>
    </row>
    <row r="1197" s="359" customFormat="true" ht="15" customHeight="true" x14ac:dyDescent="0.2">
      <c r="BA1197" s="600"/>
      <c r="BB1197" s="387"/>
      <c r="BC1197" s="600"/>
      <c r="BD1197" s="600"/>
      <c r="BE1197" s="600"/>
      <c r="BF1197" s="600"/>
      <c r="BG1197" s="600"/>
      <c r="BH1197" s="600"/>
      <c r="BI1197" s="600"/>
      <c r="BJ1197" s="600"/>
      <c r="BK1197" s="600"/>
      <c r="BL1197" s="600"/>
      <c r="BM1197" s="600"/>
      <c r="BN1197" s="600"/>
      <c r="BO1197" s="600"/>
      <c r="BP1197" s="600"/>
      <c r="BQ1197" s="600"/>
      <c r="BR1197" s="600"/>
      <c r="BS1197" s="600"/>
      <c r="BT1197" s="600"/>
      <c r="BU1197" s="600"/>
      <c r="BV1197" s="600"/>
      <c r="BW1197" s="600"/>
      <c r="BX1197" s="600"/>
      <c r="BY1197" s="600"/>
    </row>
    <row r="1198" s="359" customFormat="true" ht="15" customHeight="true" x14ac:dyDescent="0.2">
      <c r="BA1198" s="600"/>
      <c r="BB1198" s="387"/>
      <c r="BC1198" s="600"/>
      <c r="BD1198" s="600"/>
      <c r="BE1198" s="600"/>
      <c r="BF1198" s="600"/>
      <c r="BG1198" s="600"/>
      <c r="BH1198" s="600"/>
      <c r="BI1198" s="600"/>
      <c r="BJ1198" s="600"/>
      <c r="BK1198" s="600"/>
      <c r="BL1198" s="600"/>
      <c r="BM1198" s="600"/>
      <c r="BN1198" s="600"/>
      <c r="BO1198" s="600"/>
      <c r="BP1198" s="600"/>
      <c r="BQ1198" s="600"/>
      <c r="BR1198" s="600"/>
      <c r="BS1198" s="600"/>
      <c r="BT1198" s="600"/>
      <c r="BU1198" s="600"/>
      <c r="BV1198" s="600"/>
      <c r="BW1198" s="600"/>
      <c r="BX1198" s="600"/>
      <c r="BY1198" s="600"/>
    </row>
    <row r="1199" s="359" customFormat="true" ht="15" customHeight="true" x14ac:dyDescent="0.2">
      <c r="BA1199" s="600"/>
      <c r="BB1199" s="387"/>
      <c r="BC1199" s="600"/>
      <c r="BD1199" s="600"/>
      <c r="BE1199" s="600"/>
      <c r="BF1199" s="600"/>
      <c r="BG1199" s="600"/>
      <c r="BH1199" s="600"/>
      <c r="BI1199" s="600"/>
      <c r="BJ1199" s="600"/>
      <c r="BK1199" s="600"/>
      <c r="BL1199" s="600"/>
      <c r="BM1199" s="600"/>
      <c r="BN1199" s="600"/>
      <c r="BO1199" s="600"/>
      <c r="BP1199" s="600"/>
      <c r="BQ1199" s="600"/>
      <c r="BR1199" s="600"/>
      <c r="BS1199" s="600"/>
      <c r="BT1199" s="600"/>
      <c r="BU1199" s="600"/>
      <c r="BV1199" s="600"/>
      <c r="BW1199" s="600"/>
      <c r="BX1199" s="600"/>
      <c r="BY1199" s="600"/>
    </row>
    <row r="1200" s="359" customFormat="true" ht="15" customHeight="true" x14ac:dyDescent="0.2">
      <c r="BA1200" s="600"/>
      <c r="BB1200" s="387"/>
      <c r="BC1200" s="600"/>
      <c r="BD1200" s="600"/>
      <c r="BE1200" s="600"/>
      <c r="BF1200" s="600"/>
      <c r="BG1200" s="600"/>
      <c r="BH1200" s="600"/>
      <c r="BI1200" s="600"/>
      <c r="BJ1200" s="600"/>
      <c r="BK1200" s="600"/>
      <c r="BL1200" s="600"/>
      <c r="BM1200" s="600"/>
      <c r="BN1200" s="600"/>
      <c r="BO1200" s="600"/>
      <c r="BP1200" s="600"/>
      <c r="BQ1200" s="600"/>
      <c r="BR1200" s="600"/>
      <c r="BS1200" s="600"/>
      <c r="BT1200" s="600"/>
      <c r="BU1200" s="600"/>
      <c r="BV1200" s="600"/>
      <c r="BW1200" s="600"/>
      <c r="BX1200" s="600"/>
      <c r="BY1200" s="600"/>
    </row>
  </sheetData>
  <mergeCells count="131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1"/>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E457"/>
    <mergeCell ref="H457:I457"/>
    <mergeCell ref="M457:O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J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39:D439"/>
    <mergeCell ref="H439:I440"/>
    <mergeCell ref="M439:N439"/>
    <mergeCell ref="C440:E440"/>
    <mergeCell ref="M440:O440"/>
    <mergeCell ref="C441:D442"/>
    <mergeCell ref="H441:I441"/>
    <mergeCell ref="M441:N442"/>
    <mergeCell ref="H442:I442"/>
    <mergeCell ref="C437:D437"/>
    <mergeCell ref="H437:I437"/>
    <mergeCell ref="M437:N437"/>
    <mergeCell ref="C438:D438"/>
    <mergeCell ref="H438:J438"/>
    <mergeCell ref="M438:N438"/>
    <mergeCell ref="O435:Q435"/>
    <mergeCell ref="H436:I436"/>
    <mergeCell ref="C432:D432"/>
    <mergeCell ref="H432:L432"/>
    <mergeCell ref="M432:N432"/>
    <mergeCell ref="C433:D433"/>
    <mergeCell ref="H433:I434"/>
    <mergeCell ref="J433:L433"/>
    <mergeCell ref="M433:N433"/>
    <mergeCell ref="C434:G434"/>
    <mergeCell ref="M434:Q434"/>
    <mergeCell ref="C430:D430"/>
    <mergeCell ref="H430:I430"/>
    <mergeCell ref="M430:N430"/>
    <mergeCell ref="C431:D431"/>
    <mergeCell ref="H431:I431"/>
    <mergeCell ref="M431:N431"/>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5:D436"/>
    <mergeCell ref="E435:G435"/>
    <mergeCell ref="H435:I435"/>
    <mergeCell ref="M435:N436"/>
    <mergeCell ref="C423:D423"/>
    <mergeCell ref="H423:I423"/>
    <mergeCell ref="M423:N423"/>
    <mergeCell ref="C420:D420"/>
    <mergeCell ref="H420:I420"/>
    <mergeCell ref="M420:N420"/>
    <mergeCell ref="C421:D421"/>
    <mergeCell ref="H421:I421"/>
    <mergeCell ref="M421:N421"/>
    <mergeCell ref="C418:E418"/>
    <mergeCell ref="H418:I418"/>
    <mergeCell ref="M418:O418"/>
    <mergeCell ref="C419:D419"/>
    <mergeCell ref="H419:I419"/>
    <mergeCell ref="M419:N419"/>
    <mergeCell ref="C428:D428"/>
    <mergeCell ref="H428:I428"/>
    <mergeCell ref="M428:N428"/>
    <mergeCell ref="C417:D417"/>
    <mergeCell ref="H417:J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A1025:C1025"/>
    <mergeCell ref="A1026:B1026"/>
    <mergeCell ref="A1031:A1033"/>
    <mergeCell ref="A1034:C1034"/>
    <mergeCell ref="C399:F399"/>
    <mergeCell ref="H220:L220"/>
    <mergeCell ref="M220:Q220"/>
    <mergeCell ref="A222:A224"/>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A153:A160"/>
    <mergeCell ref="C133:G133"/>
    <mergeCell ref="H133:L133"/>
    <mergeCell ref="M133:Q133"/>
    <mergeCell ref="A135:A139"/>
    <mergeCell ref="M120:Q120"/>
    <mergeCell ref="A122:A123"/>
    <mergeCell ref="A124:A127"/>
    <mergeCell ref="A128:A129"/>
    <mergeCell ref="A130:A132"/>
    <mergeCell ref="A108:B108"/>
    <mergeCell ref="C120:G120"/>
    <mergeCell ref="H120:L120"/>
    <mergeCell ref="A58:A69"/>
    <mergeCell ref="C56:G56"/>
    <mergeCell ref="H56:L56"/>
    <mergeCell ref="M56:Q56"/>
    <mergeCell ref="C14:G14"/>
    <mergeCell ref="H14:L14"/>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47:A4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171450</xdr:rowOff>
                  </from>
                  <to>
                    <xdr:col>1</xdr:col>
                    <xdr:colOff>1704975</xdr:colOff>
                    <xdr:row>400</xdr:row>
                    <xdr:rowOff>171450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127B3-D013-4CB9-8829-8FDA2843B9AC}">
  <sheetPr codeName="Feuil5"/>
  <dimension ref="A1:CZ1200"/>
  <sheetViews>
    <sheetView showGridLines="false" workbookViewId="0"/>
  </sheetViews>
  <sheetFormatPr defaultColWidth="9.140625" defaultRowHeight="15" customHeight="true" x14ac:dyDescent="0.2"/>
  <cols>
    <col min="1" max="1" width="31.5703125" style="530" customWidth="true"/>
    <col min="2" max="2" width="41.5703125" style="530" customWidth="true"/>
    <col min="3" max="17" width="10.7109375" style="530" customWidth="true"/>
    <col min="18" max="35" width="12.5703125" style="530" customWidth="true"/>
    <col min="36" max="52" width="12.5703125" style="359" customWidth="true"/>
    <col min="53" max="53" width="31.5703125" style="600" customWidth="true"/>
    <col min="54" max="54" width="41.5703125" style="387" customWidth="true"/>
    <col min="55" max="69" width="9.140625" style="600"/>
    <col min="70" max="77" width="12.5703125" style="600" customWidth="true"/>
    <col min="78" max="104" width="12.5703125" style="359" customWidth="true"/>
    <col min="105" max="16384" width="9.140625" style="530"/>
  </cols>
  <sheetData>
    <row r="1" s="307" customFormat="true" ht="18" customHeight="true" x14ac:dyDescent="0.2">
      <c r="AJ1" s="359"/>
      <c r="AK1" s="359"/>
      <c r="AL1" s="359"/>
      <c r="AM1" s="359"/>
      <c r="AN1" s="359"/>
      <c r="AO1" s="359"/>
      <c r="AP1" s="359"/>
      <c r="AQ1" s="359"/>
      <c r="AR1" s="359"/>
      <c r="AS1" s="359"/>
      <c r="AT1" s="359"/>
      <c r="AU1" s="359"/>
      <c r="AV1" s="359"/>
      <c r="AW1" s="359"/>
      <c r="AX1" s="359"/>
      <c r="AY1" s="359"/>
      <c r="AZ1" s="359"/>
      <c r="BA1" s="319"/>
      <c r="BB1" s="330"/>
      <c r="BC1" s="319"/>
      <c r="BD1" s="319"/>
      <c r="BE1" s="319"/>
      <c r="BF1" s="319"/>
      <c r="BG1" s="319"/>
      <c r="BH1" s="319"/>
      <c r="BI1" s="319"/>
      <c r="BJ1" s="319"/>
      <c r="BK1" s="319"/>
      <c r="BL1" s="319"/>
      <c r="BM1" s="319"/>
      <c r="BN1" s="319"/>
      <c r="BO1" s="319"/>
      <c r="BP1" s="319"/>
      <c r="BQ1" s="319"/>
      <c r="BR1" s="319"/>
      <c r="BS1" s="319"/>
      <c r="BT1" s="319"/>
      <c r="BU1" s="319"/>
      <c r="BV1" s="319"/>
      <c r="BW1" s="319"/>
      <c r="BX1" s="319"/>
      <c r="BY1" s="319"/>
      <c r="BZ1" s="359"/>
      <c r="CA1" s="359"/>
      <c r="CB1" s="359"/>
      <c r="CC1" s="359"/>
      <c r="CD1" s="359"/>
      <c r="CE1" s="359"/>
      <c r="CF1" s="359"/>
      <c r="CG1" s="359"/>
      <c r="CH1" s="359"/>
      <c r="CI1" s="359"/>
      <c r="CJ1" s="359"/>
      <c r="CK1" s="359"/>
      <c r="CL1" s="359"/>
      <c r="CM1" s="359"/>
      <c r="CN1" s="359"/>
      <c r="CO1" s="359"/>
      <c r="CP1" s="359"/>
      <c r="CQ1" s="359"/>
      <c r="CR1" s="359"/>
      <c r="CS1" s="359"/>
      <c r="CT1" s="359"/>
      <c r="CU1" s="359"/>
      <c r="CV1" s="359"/>
      <c r="CW1" s="359"/>
      <c r="CX1" s="359"/>
      <c r="CY1" s="359"/>
      <c r="CZ1" s="359"/>
    </row>
    <row r="2" s="307" customFormat="true" ht="22.5" customHeight="true" x14ac:dyDescent="0.35">
      <c r="A2" s="377" t="str">
        <f>A1026</f>
        <v>Iraq</v>
      </c>
      <c r="B2" s="378"/>
      <c r="AJ2" s="359"/>
      <c r="AK2" s="359"/>
      <c r="AL2" s="359"/>
      <c r="AM2" s="359"/>
      <c r="AN2" s="359"/>
      <c r="AO2" s="359"/>
      <c r="AP2" s="359"/>
      <c r="AQ2" s="359"/>
      <c r="AR2" s="359"/>
      <c r="AS2" s="359"/>
      <c r="AT2" s="359"/>
      <c r="AU2" s="359"/>
      <c r="AV2" s="359"/>
      <c r="AW2" s="359"/>
      <c r="AX2" s="359"/>
      <c r="AY2" s="359"/>
      <c r="AZ2" s="359"/>
      <c r="BA2" s="319"/>
      <c r="BB2" s="330"/>
      <c r="BC2" s="319"/>
      <c r="BD2" s="319"/>
      <c r="BE2" s="319"/>
      <c r="BF2" s="319"/>
      <c r="BG2" s="319"/>
      <c r="BH2" s="319"/>
      <c r="BI2" s="319"/>
      <c r="BJ2" s="319"/>
      <c r="BK2" s="319"/>
      <c r="BL2" s="319"/>
      <c r="BM2" s="319"/>
      <c r="BN2" s="319"/>
      <c r="BO2" s="319"/>
      <c r="BP2" s="319"/>
      <c r="BQ2" s="319"/>
      <c r="BR2" s="319"/>
      <c r="BS2" s="319"/>
      <c r="BT2" s="319"/>
      <c r="BU2" s="319"/>
      <c r="BV2" s="319"/>
      <c r="BW2" s="319"/>
      <c r="BX2" s="319"/>
      <c r="BY2" s="319"/>
      <c r="BZ2" s="359"/>
      <c r="CA2" s="359"/>
      <c r="CB2" s="359"/>
      <c r="CC2" s="359"/>
      <c r="CD2" s="359"/>
      <c r="CE2" s="359"/>
      <c r="CF2" s="359"/>
      <c r="CG2" s="359"/>
      <c r="CH2" s="359"/>
      <c r="CI2" s="359"/>
      <c r="CJ2" s="359"/>
      <c r="CK2" s="359"/>
      <c r="CL2" s="359"/>
      <c r="CM2" s="359"/>
      <c r="CN2" s="359"/>
      <c r="CO2" s="359"/>
      <c r="CP2" s="359"/>
      <c r="CQ2" s="359"/>
      <c r="CR2" s="359"/>
      <c r="CS2" s="359"/>
      <c r="CT2" s="359"/>
      <c r="CU2" s="359"/>
      <c r="CV2" s="359"/>
      <c r="CW2" s="359"/>
      <c r="CX2" s="359"/>
      <c r="CY2" s="359"/>
      <c r="CZ2" s="359"/>
    </row>
    <row r="3" s="307" customFormat="true" ht="22.5" customHeight="true" x14ac:dyDescent="0.35">
      <c r="A3" s="334" t="str">
        <f>A1034</f>
        <v>2006</v>
      </c>
      <c r="B3" s="380"/>
      <c r="AJ3" s="359"/>
      <c r="AK3" s="359"/>
      <c r="AL3" s="359"/>
      <c r="AM3" s="359"/>
      <c r="AN3" s="359"/>
      <c r="AO3" s="359"/>
      <c r="AP3" s="359"/>
      <c r="AQ3" s="359"/>
      <c r="AR3" s="359"/>
      <c r="AS3" s="359"/>
      <c r="AT3" s="359"/>
      <c r="AU3" s="359"/>
      <c r="AV3" s="359"/>
      <c r="AW3" s="359"/>
      <c r="AX3" s="359"/>
      <c r="AY3" s="359"/>
      <c r="AZ3" s="359"/>
      <c r="BA3" s="319"/>
      <c r="BB3" s="330"/>
      <c r="BC3" s="319"/>
      <c r="BD3" s="319"/>
      <c r="BE3" s="319"/>
      <c r="BF3" s="319"/>
      <c r="BG3" s="319"/>
      <c r="BH3" s="319"/>
      <c r="BI3" s="319"/>
      <c r="BJ3" s="319"/>
      <c r="BK3" s="319"/>
      <c r="BL3" s="319"/>
      <c r="BM3" s="319"/>
      <c r="BN3" s="319"/>
      <c r="BO3" s="319"/>
      <c r="BP3" s="319"/>
      <c r="BQ3" s="319"/>
      <c r="BR3" s="319"/>
      <c r="BS3" s="319"/>
      <c r="BT3" s="319"/>
      <c r="BU3" s="319"/>
      <c r="BV3" s="319"/>
      <c r="BW3" s="319"/>
      <c r="BX3" s="319"/>
      <c r="BY3" s="319"/>
      <c r="BZ3" s="359"/>
      <c r="CA3" s="359"/>
      <c r="CB3" s="359"/>
      <c r="CC3" s="359"/>
      <c r="CD3" s="359"/>
      <c r="CE3" s="359"/>
      <c r="CF3" s="359"/>
      <c r="CG3" s="359"/>
      <c r="CH3" s="359"/>
      <c r="CI3" s="359"/>
      <c r="CJ3" s="359"/>
      <c r="CK3" s="359"/>
      <c r="CL3" s="359"/>
      <c r="CM3" s="359"/>
      <c r="CN3" s="359"/>
      <c r="CO3" s="359"/>
      <c r="CP3" s="359"/>
      <c r="CQ3" s="359"/>
      <c r="CR3" s="359"/>
      <c r="CS3" s="359"/>
      <c r="CT3" s="359"/>
      <c r="CU3" s="359"/>
      <c r="CV3" s="359"/>
      <c r="CW3" s="359"/>
      <c r="CX3" s="359"/>
      <c r="CY3" s="359"/>
      <c r="CZ3" s="359"/>
    </row>
    <row r="4" s="307" customFormat="true" ht="22.5" customHeight="true" x14ac:dyDescent="0.35">
      <c r="A4" s="379" t="s">
        <v>97</v>
      </c>
      <c r="B4" s="380"/>
      <c r="AJ4" s="359"/>
      <c r="AK4" s="359"/>
      <c r="AL4" s="359"/>
      <c r="AM4" s="359"/>
      <c r="AN4" s="359"/>
      <c r="AO4" s="359"/>
      <c r="AP4" s="359"/>
      <c r="AQ4" s="359"/>
      <c r="AR4" s="359"/>
      <c r="AS4" s="359"/>
      <c r="AT4" s="359"/>
      <c r="AU4" s="359"/>
      <c r="AV4" s="359"/>
      <c r="AW4" s="359"/>
      <c r="AX4" s="359"/>
      <c r="AY4" s="359"/>
      <c r="AZ4" s="359"/>
      <c r="BA4" s="319"/>
      <c r="BB4" s="330"/>
      <c r="BC4" s="319"/>
      <c r="BD4" s="319"/>
      <c r="BE4" s="319"/>
      <c r="BF4" s="319"/>
      <c r="BG4" s="319"/>
      <c r="BH4" s="319"/>
      <c r="BI4" s="319"/>
      <c r="BJ4" s="319"/>
      <c r="BK4" s="319"/>
      <c r="BL4" s="319"/>
      <c r="BM4" s="319"/>
      <c r="BN4" s="319"/>
      <c r="BO4" s="319"/>
      <c r="BP4" s="319"/>
      <c r="BQ4" s="319"/>
      <c r="BR4" s="319"/>
      <c r="BS4" s="319"/>
      <c r="BT4" s="319"/>
      <c r="BU4" s="319"/>
      <c r="BV4" s="319"/>
      <c r="BW4" s="319"/>
      <c r="BX4" s="319"/>
      <c r="BY4" s="319"/>
      <c r="BZ4" s="359"/>
      <c r="CA4" s="359"/>
      <c r="CB4" s="359"/>
      <c r="CC4" s="359"/>
      <c r="CD4" s="359"/>
      <c r="CE4" s="359"/>
      <c r="CF4" s="359"/>
      <c r="CG4" s="359"/>
      <c r="CH4" s="359"/>
      <c r="CI4" s="359"/>
      <c r="CJ4" s="359"/>
      <c r="CK4" s="359"/>
      <c r="CL4" s="359"/>
      <c r="CM4" s="359"/>
      <c r="CN4" s="359"/>
      <c r="CO4" s="359"/>
      <c r="CP4" s="359"/>
      <c r="CQ4" s="359"/>
      <c r="CR4" s="359"/>
      <c r="CS4" s="359"/>
      <c r="CT4" s="359"/>
      <c r="CU4" s="359"/>
      <c r="CV4" s="359"/>
      <c r="CW4" s="359"/>
      <c r="CX4" s="359"/>
      <c r="CY4" s="359"/>
      <c r="CZ4" s="359"/>
    </row>
    <row r="5" s="307" customFormat="true" ht="20.1" customHeight="true" x14ac:dyDescent="0.35">
      <c r="A5" s="379" t="s">
        <v>98</v>
      </c>
      <c r="B5" s="380"/>
      <c r="AJ5" s="359"/>
      <c r="AK5" s="359"/>
      <c r="AL5" s="359"/>
      <c r="AM5" s="359"/>
      <c r="AN5" s="359"/>
      <c r="AO5" s="359"/>
      <c r="AP5" s="359"/>
      <c r="AQ5" s="359"/>
      <c r="AR5" s="359"/>
      <c r="AS5" s="359"/>
      <c r="AT5" s="359"/>
      <c r="AU5" s="359"/>
      <c r="AV5" s="359"/>
      <c r="AW5" s="359"/>
      <c r="AX5" s="359"/>
      <c r="AY5" s="359"/>
      <c r="AZ5" s="359"/>
      <c r="BA5" s="319"/>
      <c r="BB5" s="330"/>
      <c r="BC5" s="319"/>
      <c r="BD5" s="319"/>
      <c r="BE5" s="319"/>
      <c r="BF5" s="319"/>
      <c r="BG5" s="319"/>
      <c r="BH5" s="319"/>
      <c r="BI5" s="319"/>
      <c r="BJ5" s="319"/>
      <c r="BK5" s="319"/>
      <c r="BL5" s="319"/>
      <c r="BM5" s="319"/>
      <c r="BN5" s="319"/>
      <c r="BO5" s="319"/>
      <c r="BP5" s="319"/>
      <c r="BQ5" s="319"/>
      <c r="BR5" s="319"/>
      <c r="BS5" s="319"/>
      <c r="BT5" s="319"/>
      <c r="BU5" s="319"/>
      <c r="BV5" s="319"/>
      <c r="BW5" s="319"/>
      <c r="BX5" s="319"/>
      <c r="BY5" s="319"/>
      <c r="BZ5" s="359"/>
      <c r="CA5" s="359"/>
      <c r="CB5" s="359"/>
      <c r="CC5" s="359"/>
      <c r="CD5" s="359"/>
      <c r="CE5" s="359"/>
      <c r="CF5" s="359"/>
      <c r="CG5" s="359"/>
      <c r="CH5" s="359"/>
      <c r="CI5" s="359"/>
      <c r="CJ5" s="359"/>
      <c r="CK5" s="359"/>
      <c r="CL5" s="359"/>
      <c r="CM5" s="359"/>
      <c r="CN5" s="359"/>
      <c r="CO5" s="359"/>
      <c r="CP5" s="359"/>
      <c r="CQ5" s="359"/>
      <c r="CR5" s="359"/>
      <c r="CS5" s="359"/>
      <c r="CT5" s="359"/>
      <c r="CU5" s="359"/>
      <c r="CV5" s="359"/>
      <c r="CW5" s="359"/>
      <c r="CX5" s="359"/>
      <c r="CY5" s="359"/>
      <c r="CZ5" s="359"/>
    </row>
    <row r="6" s="307" customFormat="true" ht="15" customHeight="true" x14ac:dyDescent="0.2">
      <c r="A6" s="381" t="s">
        <v>99</v>
      </c>
      <c r="B6" s="382"/>
      <c r="AJ6" s="359"/>
      <c r="AK6" s="359"/>
      <c r="AL6" s="359"/>
      <c r="AM6" s="359"/>
      <c r="AN6" s="359"/>
      <c r="AO6" s="359"/>
      <c r="AP6" s="359"/>
      <c r="AQ6" s="359"/>
      <c r="AR6" s="359"/>
      <c r="AS6" s="359"/>
      <c r="AT6" s="359"/>
      <c r="AU6" s="359"/>
      <c r="AV6" s="359"/>
      <c r="AW6" s="359"/>
      <c r="AX6" s="359"/>
      <c r="AY6" s="359"/>
      <c r="AZ6" s="359"/>
      <c r="BA6" s="319"/>
      <c r="BB6" s="330"/>
      <c r="BC6" s="319"/>
      <c r="BD6" s="319"/>
      <c r="BE6" s="319"/>
      <c r="BF6" s="319"/>
      <c r="BG6" s="319"/>
      <c r="BH6" s="319"/>
      <c r="BI6" s="319"/>
      <c r="BJ6" s="319"/>
      <c r="BK6" s="319"/>
      <c r="BL6" s="319"/>
      <c r="BM6" s="319"/>
      <c r="BN6" s="319"/>
      <c r="BO6" s="319"/>
      <c r="BP6" s="319"/>
      <c r="BQ6" s="319"/>
      <c r="BR6" s="319"/>
      <c r="BS6" s="319"/>
      <c r="BT6" s="319"/>
      <c r="BU6" s="319"/>
      <c r="BV6" s="319"/>
      <c r="BW6" s="319"/>
      <c r="BX6" s="319"/>
      <c r="BY6" s="319"/>
      <c r="BZ6" s="359"/>
      <c r="CA6" s="359"/>
      <c r="CB6" s="359"/>
      <c r="CC6" s="359"/>
      <c r="CD6" s="359"/>
      <c r="CE6" s="359"/>
      <c r="CF6" s="359"/>
      <c r="CG6" s="359"/>
      <c r="CH6" s="359"/>
      <c r="CI6" s="359"/>
      <c r="CJ6" s="359"/>
      <c r="CK6" s="359"/>
      <c r="CL6" s="359"/>
      <c r="CM6" s="359"/>
      <c r="CN6" s="359"/>
      <c r="CO6" s="359"/>
      <c r="CP6" s="359"/>
      <c r="CQ6" s="359"/>
      <c r="CR6" s="359"/>
      <c r="CS6" s="359"/>
      <c r="CT6" s="359"/>
      <c r="CU6" s="359"/>
      <c r="CV6" s="359"/>
      <c r="CW6" s="359"/>
      <c r="CX6" s="359"/>
      <c r="CY6" s="359"/>
      <c r="CZ6" s="359"/>
    </row>
    <row r="7" s="307" customFormat="true" ht="15" customHeight="true" x14ac:dyDescent="0.2">
      <c r="A7" s="383" t="s">
        <v>41</v>
      </c>
      <c r="B7" s="384"/>
      <c r="AJ7" s="359"/>
      <c r="AK7" s="359"/>
      <c r="AL7" s="359"/>
      <c r="AM7" s="359"/>
      <c r="AN7" s="359"/>
      <c r="AO7" s="359"/>
      <c r="AP7" s="359"/>
      <c r="AQ7" s="359"/>
      <c r="AR7" s="359"/>
      <c r="AS7" s="359"/>
      <c r="AT7" s="359"/>
      <c r="AU7" s="359"/>
      <c r="AV7" s="359"/>
      <c r="AW7" s="359"/>
      <c r="AX7" s="359"/>
      <c r="AY7" s="359"/>
      <c r="AZ7" s="359"/>
      <c r="BA7" s="319"/>
      <c r="BB7" s="330"/>
      <c r="BC7" s="319"/>
      <c r="BD7" s="319"/>
      <c r="BE7" s="319"/>
      <c r="BF7" s="319"/>
      <c r="BG7" s="319"/>
      <c r="BH7" s="319"/>
      <c r="BI7" s="319"/>
      <c r="BJ7" s="319"/>
      <c r="BK7" s="319"/>
      <c r="BL7" s="319"/>
      <c r="BM7" s="319"/>
      <c r="BN7" s="319"/>
      <c r="BO7" s="319"/>
      <c r="BP7" s="319"/>
      <c r="BQ7" s="319"/>
      <c r="BR7" s="319"/>
      <c r="BS7" s="319"/>
      <c r="BT7" s="319"/>
      <c r="BU7" s="319"/>
      <c r="BV7" s="319"/>
      <c r="BW7" s="319"/>
      <c r="BX7" s="319"/>
      <c r="BY7" s="319"/>
      <c r="BZ7" s="359"/>
      <c r="CA7" s="359"/>
      <c r="CB7" s="359"/>
      <c r="CC7" s="359"/>
      <c r="CD7" s="359"/>
      <c r="CE7" s="359"/>
      <c r="CF7" s="359"/>
      <c r="CG7" s="359"/>
      <c r="CH7" s="359"/>
      <c r="CI7" s="359"/>
      <c r="CJ7" s="359"/>
      <c r="CK7" s="359"/>
      <c r="CL7" s="359"/>
      <c r="CM7" s="359"/>
      <c r="CN7" s="359"/>
      <c r="CO7" s="359"/>
      <c r="CP7" s="359"/>
      <c r="CQ7" s="359"/>
      <c r="CR7" s="359"/>
      <c r="CS7" s="359"/>
      <c r="CT7" s="359"/>
      <c r="CU7" s="359"/>
      <c r="CV7" s="359"/>
      <c r="CW7" s="359"/>
      <c r="CX7" s="359"/>
      <c r="CY7" s="359"/>
      <c r="CZ7" s="359"/>
    </row>
    <row r="8" s="307" customFormat="true" ht="15" customHeight="true" x14ac:dyDescent="0.2">
      <c r="A8" s="383" t="s">
        <v>40</v>
      </c>
      <c r="B8" s="384"/>
      <c r="AJ8" s="359"/>
      <c r="AK8" s="359"/>
      <c r="AL8" s="359"/>
      <c r="AM8" s="359"/>
      <c r="AN8" s="359"/>
      <c r="AO8" s="359"/>
      <c r="AP8" s="359"/>
      <c r="AQ8" s="359"/>
      <c r="AR8" s="359"/>
      <c r="AS8" s="359"/>
      <c r="AT8" s="359"/>
      <c r="AU8" s="359"/>
      <c r="AV8" s="359"/>
      <c r="AW8" s="359"/>
      <c r="AX8" s="359"/>
      <c r="AY8" s="359"/>
      <c r="AZ8" s="359"/>
      <c r="BA8" s="319"/>
      <c r="BB8" s="330"/>
      <c r="BC8" s="319"/>
      <c r="BD8" s="319"/>
      <c r="BE8" s="319"/>
      <c r="BF8" s="319"/>
      <c r="BG8" s="319"/>
      <c r="BH8" s="319"/>
      <c r="BI8" s="319"/>
      <c r="BJ8" s="319"/>
      <c r="BK8" s="319"/>
      <c r="BL8" s="319"/>
      <c r="BM8" s="319"/>
      <c r="BN8" s="319"/>
      <c r="BO8" s="319"/>
      <c r="BP8" s="319"/>
      <c r="BQ8" s="319"/>
      <c r="BR8" s="319"/>
      <c r="BS8" s="319"/>
      <c r="BT8" s="319"/>
      <c r="BU8" s="319"/>
      <c r="BV8" s="319"/>
      <c r="BW8" s="319"/>
      <c r="BX8" s="319"/>
      <c r="BY8" s="319"/>
      <c r="BZ8" s="359"/>
      <c r="CA8" s="359"/>
      <c r="CB8" s="359"/>
      <c r="CC8" s="359"/>
      <c r="CD8" s="359"/>
      <c r="CE8" s="359"/>
      <c r="CF8" s="359"/>
      <c r="CG8" s="359"/>
      <c r="CH8" s="359"/>
      <c r="CI8" s="359"/>
      <c r="CJ8" s="359"/>
      <c r="CK8" s="359"/>
      <c r="CL8" s="359"/>
      <c r="CM8" s="359"/>
      <c r="CN8" s="359"/>
      <c r="CO8" s="359"/>
      <c r="CP8" s="359"/>
      <c r="CQ8" s="359"/>
      <c r="CR8" s="359"/>
      <c r="CS8" s="359"/>
      <c r="CT8" s="359"/>
      <c r="CU8" s="359"/>
      <c r="CV8" s="359"/>
      <c r="CW8" s="359"/>
      <c r="CX8" s="359"/>
      <c r="CY8" s="359"/>
      <c r="CZ8" s="359"/>
    </row>
    <row r="9" s="307" customFormat="true" ht="15" customHeight="true" x14ac:dyDescent="0.2">
      <c r="A9" s="383" t="s">
        <v>137</v>
      </c>
      <c r="B9" s="385" t="str">
        <f>A1025</f>
        <v>MICS06</v>
      </c>
      <c r="AJ9" s="359"/>
      <c r="AK9" s="359"/>
      <c r="AL9" s="359"/>
      <c r="AM9" s="359"/>
      <c r="AN9" s="359"/>
      <c r="AO9" s="359"/>
      <c r="AP9" s="359"/>
      <c r="AQ9" s="359"/>
      <c r="AR9" s="359"/>
      <c r="AS9" s="359"/>
      <c r="AT9" s="359"/>
      <c r="AU9" s="359"/>
      <c r="AV9" s="359"/>
      <c r="AW9" s="359"/>
      <c r="AX9" s="359"/>
      <c r="AY9" s="359"/>
      <c r="AZ9" s="359"/>
      <c r="BA9" s="319"/>
      <c r="BB9" s="330"/>
      <c r="BC9" s="319"/>
      <c r="BD9" s="319"/>
      <c r="BE9" s="319"/>
      <c r="BF9" s="319"/>
      <c r="BG9" s="319"/>
      <c r="BH9" s="319"/>
      <c r="BI9" s="319"/>
      <c r="BJ9" s="319"/>
      <c r="BK9" s="319"/>
      <c r="BL9" s="319"/>
      <c r="BM9" s="319"/>
      <c r="BN9" s="319"/>
      <c r="BO9" s="319"/>
      <c r="BP9" s="319"/>
      <c r="BQ9" s="319"/>
      <c r="BR9" s="319"/>
      <c r="BS9" s="319"/>
      <c r="BT9" s="319"/>
      <c r="BU9" s="319"/>
      <c r="BV9" s="319"/>
      <c r="BW9" s="319"/>
      <c r="BX9" s="319"/>
      <c r="BY9" s="319"/>
      <c r="BZ9" s="359"/>
      <c r="CA9" s="359"/>
      <c r="CB9" s="359"/>
      <c r="CC9" s="359"/>
      <c r="CD9" s="359"/>
      <c r="CE9" s="359"/>
      <c r="CF9" s="359"/>
      <c r="CG9" s="359"/>
      <c r="CH9" s="359"/>
      <c r="CI9" s="359"/>
      <c r="CJ9" s="359"/>
      <c r="CK9" s="359"/>
      <c r="CL9" s="359"/>
      <c r="CM9" s="359"/>
      <c r="CN9" s="359"/>
      <c r="CO9" s="359"/>
      <c r="CP9" s="359"/>
      <c r="CQ9" s="359"/>
      <c r="CR9" s="359"/>
      <c r="CS9" s="359"/>
      <c r="CT9" s="359"/>
      <c r="CU9" s="359"/>
      <c r="CV9" s="359"/>
      <c r="CW9" s="359"/>
      <c r="CX9" s="359"/>
      <c r="CY9" s="359"/>
      <c r="CZ9" s="359"/>
    </row>
    <row r="10" s="307" customFormat="true" ht="15" customHeight="true" x14ac:dyDescent="0.2">
      <c r="A10" s="165" t="str">
        <f>B1028</f>
        <v/>
      </c>
      <c r="B10" s="164"/>
      <c r="AJ10" s="359"/>
      <c r="AK10" s="359"/>
      <c r="AL10" s="359"/>
      <c r="AM10" s="359"/>
      <c r="AN10" s="359"/>
      <c r="AO10" s="359"/>
      <c r="AP10" s="359"/>
      <c r="AQ10" s="359"/>
      <c r="AR10" s="359"/>
      <c r="AS10" s="359"/>
      <c r="AT10" s="359"/>
      <c r="AU10" s="359"/>
      <c r="AV10" s="359"/>
      <c r="AW10" s="359"/>
      <c r="AX10" s="359"/>
      <c r="AY10" s="359"/>
      <c r="AZ10" s="359"/>
      <c r="BA10" s="319"/>
      <c r="BB10" s="330"/>
      <c r="BC10" s="319"/>
      <c r="BD10" s="319"/>
      <c r="BE10" s="319"/>
      <c r="BF10" s="319"/>
      <c r="BG10" s="319"/>
      <c r="BH10" s="319"/>
      <c r="BI10" s="319"/>
      <c r="BJ10" s="319"/>
      <c r="BK10" s="319"/>
      <c r="BL10" s="319"/>
      <c r="BM10" s="319"/>
      <c r="BN10" s="319"/>
      <c r="BO10" s="319"/>
      <c r="BP10" s="319"/>
      <c r="BQ10" s="319"/>
      <c r="BR10" s="319"/>
      <c r="BS10" s="319"/>
      <c r="BT10" s="319"/>
      <c r="BU10" s="319"/>
      <c r="BV10" s="319"/>
      <c r="BW10" s="319"/>
      <c r="BX10" s="319"/>
      <c r="BY10" s="319"/>
      <c r="BZ10" s="359"/>
      <c r="CA10" s="359"/>
      <c r="CB10" s="359"/>
      <c r="CC10" s="359"/>
      <c r="CD10" s="359"/>
      <c r="CE10" s="359"/>
      <c r="CF10" s="359"/>
      <c r="CG10" s="359"/>
      <c r="CH10" s="359"/>
      <c r="CI10" s="359"/>
      <c r="CJ10" s="359"/>
      <c r="CK10" s="359"/>
      <c r="CL10" s="359"/>
      <c r="CM10" s="359"/>
      <c r="CN10" s="359"/>
      <c r="CO10" s="359"/>
      <c r="CP10" s="359"/>
      <c r="CQ10" s="359"/>
      <c r="CR10" s="359"/>
      <c r="CS10" s="359"/>
      <c r="CT10" s="359"/>
      <c r="CU10" s="359"/>
      <c r="CV10" s="359"/>
      <c r="CW10" s="359"/>
      <c r="CX10" s="359"/>
      <c r="CY10" s="359"/>
      <c r="CZ10" s="359"/>
    </row>
    <row r="11" s="307" customFormat="true" ht="15" customHeight="true" x14ac:dyDescent="0.2">
      <c r="A11" s="165" t="str">
        <f>B1027</f>
        <v/>
      </c>
      <c r="B11" s="163"/>
      <c r="AJ11" s="359"/>
      <c r="AK11" s="359"/>
      <c r="AL11" s="359"/>
      <c r="AM11" s="359"/>
      <c r="AN11" s="359"/>
      <c r="AO11" s="359"/>
      <c r="AP11" s="359"/>
      <c r="AQ11" s="359"/>
      <c r="AR11" s="359"/>
      <c r="AS11" s="359"/>
      <c r="AT11" s="359"/>
      <c r="AU11" s="359"/>
      <c r="AV11" s="359"/>
      <c r="AW11" s="359"/>
      <c r="AX11" s="359"/>
      <c r="AY11" s="359"/>
      <c r="AZ11" s="359"/>
      <c r="BA11" s="319"/>
      <c r="BB11" s="330"/>
      <c r="BC11" s="319"/>
      <c r="BD11" s="319"/>
      <c r="BE11" s="319"/>
      <c r="BF11" s="319"/>
      <c r="BG11" s="319"/>
      <c r="BH11" s="319"/>
      <c r="BI11" s="319"/>
      <c r="BJ11" s="319"/>
      <c r="BK11" s="319"/>
      <c r="BL11" s="319"/>
      <c r="BM11" s="319"/>
      <c r="BN11" s="319"/>
      <c r="BO11" s="319"/>
      <c r="BP11" s="319"/>
      <c r="BQ11" s="319"/>
      <c r="BR11" s="319"/>
      <c r="BS11" s="319"/>
      <c r="BT11" s="319"/>
      <c r="BU11" s="319"/>
      <c r="BV11" s="319"/>
      <c r="BW11" s="319"/>
      <c r="BX11" s="319"/>
      <c r="BY11" s="319"/>
      <c r="BZ11" s="359"/>
      <c r="CA11" s="359"/>
      <c r="CB11" s="359"/>
      <c r="CC11" s="359"/>
      <c r="CD11" s="359"/>
      <c r="CE11" s="359"/>
      <c r="CF11" s="359"/>
      <c r="CG11" s="359"/>
      <c r="CH11" s="359"/>
      <c r="CI11" s="359"/>
      <c r="CJ11" s="359"/>
      <c r="CK11" s="359"/>
      <c r="CL11" s="359"/>
      <c r="CM11" s="359"/>
      <c r="CN11" s="359"/>
      <c r="CO11" s="359"/>
      <c r="CP11" s="359"/>
      <c r="CQ11" s="359"/>
      <c r="CR11" s="359"/>
      <c r="CS11" s="359"/>
      <c r="CT11" s="359"/>
      <c r="CU11" s="359"/>
      <c r="CV11" s="359"/>
      <c r="CW11" s="359"/>
      <c r="CX11" s="359"/>
      <c r="CY11" s="359"/>
      <c r="CZ11" s="359"/>
    </row>
    <row r="12" s="307" customFormat="true" ht="18" customHeight="true" x14ac:dyDescent="0.2">
      <c r="A12" s="162"/>
      <c r="B12" s="164"/>
      <c r="AJ12" s="359"/>
      <c r="AK12" s="359"/>
      <c r="AL12" s="359"/>
      <c r="AM12" s="359"/>
      <c r="AN12" s="359"/>
      <c r="AO12" s="359"/>
      <c r="AP12" s="359"/>
      <c r="AQ12" s="359"/>
      <c r="AR12" s="359"/>
      <c r="AS12" s="359"/>
      <c r="AT12" s="359"/>
      <c r="AU12" s="359"/>
      <c r="AV12" s="359"/>
      <c r="AW12" s="359"/>
      <c r="AX12" s="359"/>
      <c r="AY12" s="359"/>
      <c r="AZ12" s="359"/>
      <c r="BA12" s="319"/>
      <c r="BB12" s="330"/>
      <c r="BC12" s="319"/>
      <c r="BD12" s="319"/>
      <c r="BE12" s="319"/>
      <c r="BF12" s="319"/>
      <c r="BG12" s="319"/>
      <c r="BH12" s="319"/>
      <c r="BI12" s="319"/>
      <c r="BJ12" s="319"/>
      <c r="BK12" s="319"/>
      <c r="BL12" s="319"/>
      <c r="BM12" s="319"/>
      <c r="BN12" s="319"/>
      <c r="BO12" s="319"/>
      <c r="BP12" s="319"/>
      <c r="BQ12" s="319"/>
      <c r="BR12" s="319"/>
      <c r="BS12" s="319"/>
      <c r="BT12" s="319"/>
      <c r="BU12" s="319"/>
      <c r="BV12" s="319"/>
      <c r="BW12" s="319"/>
      <c r="BX12" s="319"/>
      <c r="BY12" s="319"/>
      <c r="BZ12" s="359"/>
      <c r="CA12" s="359"/>
      <c r="CB12" s="359"/>
      <c r="CC12" s="359"/>
      <c r="CD12" s="359"/>
      <c r="CE12" s="359"/>
      <c r="CF12" s="359"/>
      <c r="CG12" s="359"/>
      <c r="CH12" s="359"/>
      <c r="CI12" s="359"/>
      <c r="CJ12" s="359"/>
      <c r="CK12" s="359"/>
      <c r="CL12" s="359"/>
      <c r="CM12" s="359"/>
      <c r="CN12" s="359"/>
      <c r="CO12" s="359"/>
      <c r="CP12" s="359"/>
      <c r="CQ12" s="359"/>
      <c r="CR12" s="359"/>
      <c r="CS12" s="359"/>
      <c r="CT12" s="359"/>
      <c r="CU12" s="359"/>
      <c r="CV12" s="359"/>
      <c r="CW12" s="359"/>
      <c r="CX12" s="359"/>
      <c r="CY12" s="359"/>
      <c r="CZ12" s="359"/>
    </row>
    <row r="13" s="307" customFormat="true" ht="18" customHeight="true" x14ac:dyDescent="0.2">
      <c r="A13" s="161"/>
      <c r="B13" s="160"/>
      <c r="AJ13" s="359"/>
      <c r="AK13" s="359"/>
      <c r="AL13" s="359"/>
      <c r="AM13" s="359"/>
      <c r="AN13" s="359"/>
      <c r="AO13" s="359"/>
      <c r="AP13" s="359"/>
      <c r="AQ13" s="359"/>
      <c r="AR13" s="359"/>
      <c r="AS13" s="359"/>
      <c r="AT13" s="359"/>
      <c r="AU13" s="359"/>
      <c r="AV13" s="359"/>
      <c r="AW13" s="359"/>
      <c r="AX13" s="359"/>
      <c r="AY13" s="359"/>
      <c r="AZ13" s="359"/>
      <c r="BA13" s="319"/>
      <c r="BB13" s="330"/>
      <c r="BC13" s="319"/>
      <c r="BD13" s="319"/>
      <c r="BE13" s="319"/>
      <c r="BF13" s="319"/>
      <c r="BG13" s="319"/>
      <c r="BH13" s="319"/>
      <c r="BI13" s="319"/>
      <c r="BJ13" s="319"/>
      <c r="BK13" s="319"/>
      <c r="BL13" s="319"/>
      <c r="BM13" s="319"/>
      <c r="BN13" s="319"/>
      <c r="BO13" s="319"/>
      <c r="BP13" s="319"/>
      <c r="BQ13" s="319"/>
      <c r="BR13" s="319"/>
      <c r="BS13" s="319"/>
      <c r="BT13" s="319"/>
      <c r="BU13" s="319"/>
      <c r="BV13" s="319"/>
      <c r="BW13" s="319"/>
      <c r="BX13" s="319"/>
      <c r="BY13" s="319"/>
      <c r="BZ13" s="359"/>
      <c r="CA13" s="359"/>
      <c r="CB13" s="359"/>
      <c r="CC13" s="359"/>
      <c r="CD13" s="359"/>
      <c r="CE13" s="359"/>
      <c r="CF13" s="359"/>
      <c r="CG13" s="359"/>
      <c r="CH13" s="359"/>
      <c r="CI13" s="359"/>
      <c r="CJ13" s="359"/>
      <c r="CK13" s="359"/>
      <c r="CL13" s="359"/>
      <c r="CM13" s="359"/>
      <c r="CN13" s="359"/>
      <c r="CO13" s="359"/>
      <c r="CP13" s="359"/>
      <c r="CQ13" s="359"/>
      <c r="CR13" s="359"/>
      <c r="CS13" s="359"/>
      <c r="CT13" s="359"/>
      <c r="CU13" s="359"/>
      <c r="CV13" s="359"/>
      <c r="CW13" s="359"/>
      <c r="CX13" s="359"/>
      <c r="CY13" s="359"/>
      <c r="CZ13" s="359"/>
    </row>
    <row r="14" s="331" customFormat="true" ht="15" customHeight="true" x14ac:dyDescent="0.2">
      <c r="A14" s="311" t="s">
        <v>97</v>
      </c>
      <c r="B14" s="356"/>
      <c r="C14" s="770" t="s">
        <v>116</v>
      </c>
      <c r="D14" s="771"/>
      <c r="E14" s="771"/>
      <c r="F14" s="771"/>
      <c r="G14" s="772"/>
      <c r="H14" s="773" t="s">
        <v>39</v>
      </c>
      <c r="I14" s="774"/>
      <c r="J14" s="774"/>
      <c r="K14" s="774"/>
      <c r="L14" s="775"/>
      <c r="M14" s="782" t="s">
        <v>38</v>
      </c>
      <c r="N14" s="783"/>
      <c r="O14" s="783"/>
      <c r="P14" s="783"/>
      <c r="Q14" s="784"/>
      <c r="R14" s="15" t="s">
        <v>143</v>
      </c>
      <c r="S14" s="445"/>
      <c r="T14" s="445"/>
      <c r="U14" s="445"/>
      <c r="V14" s="445"/>
      <c r="W14" s="445"/>
      <c r="X14" s="445"/>
      <c r="Y14" s="445"/>
      <c r="Z14" s="445"/>
      <c r="AA14" s="445"/>
      <c r="AB14" s="445"/>
      <c r="AC14" s="445"/>
      <c r="AD14" s="445"/>
      <c r="AE14" s="445"/>
      <c r="AF14" s="445"/>
      <c r="AG14" s="445"/>
      <c r="AH14" s="445"/>
      <c r="AI14" s="445"/>
      <c r="AJ14" s="456"/>
      <c r="AK14" s="456"/>
      <c r="AL14" s="456"/>
      <c r="AM14" s="456"/>
      <c r="AN14" s="456"/>
      <c r="AO14" s="456"/>
      <c r="AP14" s="456"/>
      <c r="AQ14" s="456"/>
      <c r="AR14" s="456"/>
      <c r="AS14" s="456"/>
      <c r="AT14" s="456"/>
      <c r="AU14" s="456"/>
      <c r="AV14" s="456"/>
      <c r="AW14" s="456"/>
      <c r="AX14" s="456"/>
      <c r="AY14" s="456"/>
      <c r="AZ14" s="169"/>
      <c r="BA14" s="365" t="s">
        <v>132</v>
      </c>
      <c r="BB14" s="311" t="s">
        <v>97</v>
      </c>
      <c r="BC14" s="782" t="s">
        <v>116</v>
      </c>
      <c r="BD14" s="783"/>
      <c r="BE14" s="783"/>
      <c r="BF14" s="783"/>
      <c r="BG14" s="811"/>
      <c r="BH14" s="782" t="s">
        <v>39</v>
      </c>
      <c r="BI14" s="783"/>
      <c r="BJ14" s="783"/>
      <c r="BK14" s="783"/>
      <c r="BL14" s="811"/>
      <c r="BM14" s="782" t="s">
        <v>38</v>
      </c>
      <c r="BN14" s="783"/>
      <c r="BO14" s="783"/>
      <c r="BP14" s="783"/>
      <c r="BQ14" s="784"/>
      <c r="BR14" s="14" t="s">
        <v>143</v>
      </c>
      <c r="BS14" s="445"/>
      <c r="BT14" s="445"/>
      <c r="BU14" s="445"/>
      <c r="BV14" s="445"/>
      <c r="BW14" s="445"/>
      <c r="BX14" s="445"/>
      <c r="BY14" s="445"/>
      <c r="BZ14" s="459"/>
      <c r="CA14" s="459"/>
      <c r="CB14" s="459"/>
      <c r="CC14" s="459"/>
      <c r="CD14" s="459"/>
      <c r="CE14" s="459"/>
      <c r="CF14" s="459"/>
      <c r="CG14" s="459"/>
      <c r="CH14" s="459"/>
      <c r="CI14" s="459"/>
      <c r="CJ14" s="363"/>
      <c r="CK14" s="363"/>
      <c r="CL14" s="363"/>
      <c r="CM14" s="363"/>
      <c r="CN14" s="363"/>
      <c r="CO14" s="363"/>
      <c r="CP14" s="363"/>
      <c r="CQ14" s="363"/>
      <c r="CR14" s="363"/>
      <c r="CS14" s="363"/>
      <c r="CT14" s="363"/>
      <c r="CU14" s="363"/>
      <c r="CV14" s="363"/>
      <c r="CW14" s="363"/>
      <c r="CX14" s="363"/>
      <c r="CY14" s="363"/>
      <c r="CZ14" s="363"/>
    </row>
    <row r="15" s="331" customFormat="true" ht="12.75" x14ac:dyDescent="0.2">
      <c r="A15" s="351" t="s">
        <v>88</v>
      </c>
      <c r="B15" s="394"/>
      <c r="C15" s="436" t="s">
        <v>0</v>
      </c>
      <c r="D15" s="592" t="s">
        <v>1</v>
      </c>
      <c r="E15" s="592" t="s">
        <v>2</v>
      </c>
      <c r="F15" s="592" t="s">
        <v>3</v>
      </c>
      <c r="G15" s="593" t="s">
        <v>4</v>
      </c>
      <c r="H15" s="399" t="s">
        <v>0</v>
      </c>
      <c r="I15" s="603" t="s">
        <v>1</v>
      </c>
      <c r="J15" s="603" t="s">
        <v>2</v>
      </c>
      <c r="K15" s="603" t="s">
        <v>3</v>
      </c>
      <c r="L15" s="604" t="s">
        <v>4</v>
      </c>
      <c r="M15" s="400" t="s">
        <v>0</v>
      </c>
      <c r="N15" s="603" t="s">
        <v>1</v>
      </c>
      <c r="O15" s="603" t="s">
        <v>2</v>
      </c>
      <c r="P15" s="603" t="s">
        <v>3</v>
      </c>
      <c r="Q15" s="591" t="s">
        <v>4</v>
      </c>
      <c r="R15" s="399" t="s">
        <v>237</v>
      </c>
      <c r="S15" s="603" t="s">
        <v>238</v>
      </c>
      <c r="T15" s="603" t="s">
        <v>239</v>
      </c>
      <c r="U15" s="603" t="s">
        <v>240</v>
      </c>
      <c r="V15" s="603" t="s">
        <v>241</v>
      </c>
      <c r="W15" s="603" t="s">
        <v>242</v>
      </c>
      <c r="X15" s="603" t="s">
        <v>243</v>
      </c>
      <c r="Y15" s="603" t="s">
        <v>244</v>
      </c>
      <c r="Z15" s="603" t="s">
        <v>245</v>
      </c>
      <c r="AA15" s="603" t="s">
        <v>246</v>
      </c>
      <c r="AB15" s="603" t="s">
        <v>247</v>
      </c>
      <c r="AC15" s="603" t="s">
        <v>248</v>
      </c>
      <c r="AD15" s="603" t="s">
        <v>249</v>
      </c>
      <c r="AE15" s="603" t="s">
        <v>250</v>
      </c>
      <c r="AF15" s="603" t="s">
        <v>251</v>
      </c>
      <c r="AG15" s="603" t="s">
        <v>252</v>
      </c>
      <c r="AH15" s="603" t="s">
        <v>253</v>
      </c>
      <c r="AI15" s="604" t="s">
        <v>254</v>
      </c>
      <c r="AJ15" s="456"/>
      <c r="AK15" s="456"/>
      <c r="AL15" s="456"/>
      <c r="AM15" s="456"/>
      <c r="AN15" s="456"/>
      <c r="AO15" s="456"/>
      <c r="AP15" s="456"/>
      <c r="AQ15" s="456"/>
      <c r="AR15" s="456"/>
      <c r="AS15" s="456"/>
      <c r="AT15" s="456"/>
      <c r="AU15" s="456"/>
      <c r="AV15" s="456"/>
      <c r="AW15" s="456"/>
      <c r="AX15" s="456"/>
      <c r="AY15" s="456"/>
      <c r="AZ15" s="169"/>
      <c r="BA15" s="351" t="s">
        <v>121</v>
      </c>
      <c r="BB15" s="350"/>
      <c r="BC15" s="476" t="s">
        <v>0</v>
      </c>
      <c r="BD15" s="568" t="s">
        <v>1</v>
      </c>
      <c r="BE15" s="568" t="s">
        <v>2</v>
      </c>
      <c r="BF15" s="568" t="s">
        <v>3</v>
      </c>
      <c r="BG15" s="477" t="s">
        <v>4</v>
      </c>
      <c r="BH15" s="476" t="s">
        <v>0</v>
      </c>
      <c r="BI15" s="568" t="s">
        <v>1</v>
      </c>
      <c r="BJ15" s="568" t="s">
        <v>2</v>
      </c>
      <c r="BK15" s="568" t="s">
        <v>3</v>
      </c>
      <c r="BL15" s="477" t="s">
        <v>4</v>
      </c>
      <c r="BM15" s="476" t="s">
        <v>0</v>
      </c>
      <c r="BN15" s="568" t="s">
        <v>1</v>
      </c>
      <c r="BO15" s="568" t="s">
        <v>2</v>
      </c>
      <c r="BP15" s="568" t="s">
        <v>3</v>
      </c>
      <c r="BQ15" s="477" t="s">
        <v>4</v>
      </c>
      <c r="BR15" s="476" t="s">
        <v>237</v>
      </c>
      <c r="BS15" s="568" t="s">
        <v>238</v>
      </c>
      <c r="BT15" s="568" t="s">
        <v>239</v>
      </c>
      <c r="BU15" s="568" t="s">
        <v>240</v>
      </c>
      <c r="BV15" s="568" t="s">
        <v>241</v>
      </c>
      <c r="BW15" s="568" t="s">
        <v>242</v>
      </c>
      <c r="BX15" s="568" t="s">
        <v>243</v>
      </c>
      <c r="BY15" s="569" t="s">
        <v>244</v>
      </c>
      <c r="BZ15" s="569" t="s">
        <v>245</v>
      </c>
      <c r="CA15" s="569" t="s">
        <v>246</v>
      </c>
      <c r="CB15" s="569" t="s">
        <v>247</v>
      </c>
      <c r="CC15" s="569" t="s">
        <v>248</v>
      </c>
      <c r="CD15" s="569" t="s">
        <v>249</v>
      </c>
      <c r="CE15" s="569" t="s">
        <v>250</v>
      </c>
      <c r="CF15" s="569" t="s">
        <v>251</v>
      </c>
      <c r="CG15" s="569" t="s">
        <v>252</v>
      </c>
      <c r="CH15" s="569" t="s">
        <v>253</v>
      </c>
      <c r="CI15" s="569" t="s">
        <v>254</v>
      </c>
      <c r="CJ15" s="168"/>
      <c r="CK15" s="168"/>
      <c r="CL15" s="168"/>
      <c r="CM15" s="168"/>
      <c r="CN15" s="168"/>
      <c r="CO15" s="168"/>
      <c r="CP15" s="168"/>
      <c r="CQ15" s="168"/>
      <c r="CR15" s="168"/>
      <c r="CS15" s="168"/>
      <c r="CT15" s="168"/>
      <c r="CU15" s="168"/>
      <c r="CV15" s="168"/>
      <c r="CW15" s="168"/>
      <c r="CX15" s="168"/>
      <c r="CY15" s="168"/>
      <c r="CZ15" s="168"/>
    </row>
    <row r="16" s="331" customFormat="true" ht="15" customHeight="true" x14ac:dyDescent="0.2">
      <c r="A16" s="776" t="s">
        <v>13</v>
      </c>
      <c r="B16" s="396" t="s">
        <v>14</v>
      </c>
      <c r="C16" s="117">
        <v>62.188087465395711</v>
      </c>
      <c r="D16" s="116">
        <v>82.817638995684902</v>
      </c>
      <c r="E16" s="116">
        <v>83.523083155068207</v>
      </c>
      <c r="F16" s="116">
        <v>85.55907036218872</v>
      </c>
      <c r="G16" s="115">
        <v>89.54876801505155</v>
      </c>
      <c r="H16" s="114">
        <v>94.305711663783143</v>
      </c>
      <c r="I16" s="116">
        <v>91.661558983572434</v>
      </c>
      <c r="J16" s="116">
        <v>91.433017568811508</v>
      </c>
      <c r="K16" s="116">
        <v>92.464908642627009</v>
      </c>
      <c r="L16" s="113">
        <v>90.477065029757824</v>
      </c>
      <c r="M16" s="117">
        <v>42.382835257056698</v>
      </c>
      <c r="N16" s="116">
        <v>60.605723731122495</v>
      </c>
      <c r="O16" s="116">
        <v>67.153937643207144</v>
      </c>
      <c r="P16" s="116">
        <v>67.785412611448407</v>
      </c>
      <c r="Q16" s="115">
        <v>66.671334261074449</v>
      </c>
      <c r="R16" s="114">
        <v>1.5811084793699379</v>
      </c>
      <c r="S16" s="116">
        <v>54.605377771646999</v>
      </c>
      <c r="T16" s="116">
        <v>94.217329879489739</v>
      </c>
      <c r="U16" s="116">
        <v>98.799025738272078</v>
      </c>
      <c r="V16" s="116">
        <v>65.530921994752404</v>
      </c>
      <c r="W16" s="116">
        <v>95.584772893140908</v>
      </c>
      <c r="X16" s="116">
        <v>76.56719836849031</v>
      </c>
      <c r="Y16" s="116">
        <v>99.913075431944193</v>
      </c>
      <c r="Z16" s="116">
        <v>98.279035137655498</v>
      </c>
      <c r="AA16" s="116">
        <v>92.258797616346271</v>
      </c>
      <c r="AB16" s="116">
        <v>76.26340937619841</v>
      </c>
      <c r="AC16" s="116">
        <v>85.513762029256341</v>
      </c>
      <c r="AD16" s="116">
        <v>88.291007270736216</v>
      </c>
      <c r="AE16" s="116">
        <v>76.920420015448926</v>
      </c>
      <c r="AF16" s="116">
        <v>73.714745975462719</v>
      </c>
      <c r="AG16" s="116">
        <v>98.632174442010594</v>
      </c>
      <c r="AH16" s="116">
        <v>70.954566502419141</v>
      </c>
      <c r="AI16" s="113">
        <v>81.776262855397974</v>
      </c>
      <c r="AJ16" s="456"/>
      <c r="AK16" s="456"/>
      <c r="AL16" s="456"/>
      <c r="AM16" s="456"/>
      <c r="AN16" s="456"/>
      <c r="AO16" s="456"/>
      <c r="AP16" s="456"/>
      <c r="AQ16" s="456"/>
      <c r="AR16" s="456"/>
      <c r="AS16" s="456"/>
      <c r="AT16" s="456"/>
      <c r="AU16" s="456"/>
      <c r="AV16" s="456"/>
      <c r="AW16" s="456"/>
      <c r="AX16" s="456"/>
      <c r="AY16" s="456"/>
      <c r="AZ16" s="169"/>
      <c r="BA16" s="808" t="s">
        <v>13</v>
      </c>
      <c r="BB16" s="599" t="s">
        <v>14</v>
      </c>
      <c r="BC16" s="41" t="s">
        <v>36</v>
      </c>
      <c r="BD16" s="37" t="s">
        <v>36</v>
      </c>
      <c r="BE16" s="37" t="s">
        <v>36</v>
      </c>
      <c r="BF16" s="37" t="s">
        <v>36</v>
      </c>
      <c r="BG16" s="32" t="s">
        <v>36</v>
      </c>
      <c r="BH16" s="41" t="s">
        <v>36</v>
      </c>
      <c r="BI16" s="37" t="s">
        <v>36</v>
      </c>
      <c r="BJ16" s="37" t="s">
        <v>36</v>
      </c>
      <c r="BK16" s="37" t="s">
        <v>36</v>
      </c>
      <c r="BL16" s="32" t="s">
        <v>36</v>
      </c>
      <c r="BM16" s="41" t="s">
        <v>36</v>
      </c>
      <c r="BN16" s="37" t="s">
        <v>36</v>
      </c>
      <c r="BO16" s="37" t="s">
        <v>36</v>
      </c>
      <c r="BP16" s="37" t="s">
        <v>36</v>
      </c>
      <c r="BQ16" s="32" t="s">
        <v>36</v>
      </c>
      <c r="BR16" s="41" t="s">
        <v>36</v>
      </c>
      <c r="BS16" s="37" t="s">
        <v>36</v>
      </c>
      <c r="BT16" s="37" t="s">
        <v>36</v>
      </c>
      <c r="BU16" s="37" t="s">
        <v>36</v>
      </c>
      <c r="BV16" s="37" t="s">
        <v>36</v>
      </c>
      <c r="BW16" s="37" t="s">
        <v>36</v>
      </c>
      <c r="BX16" s="37" t="s">
        <v>36</v>
      </c>
      <c r="BY16" s="26" t="s">
        <v>36</v>
      </c>
      <c r="BZ16" s="26" t="s">
        <v>36</v>
      </c>
      <c r="CA16" s="26" t="s">
        <v>36</v>
      </c>
      <c r="CB16" s="26" t="s">
        <v>36</v>
      </c>
      <c r="CC16" s="26" t="s">
        <v>36</v>
      </c>
      <c r="CD16" s="26" t="s">
        <v>36</v>
      </c>
      <c r="CE16" s="26" t="s">
        <v>36</v>
      </c>
      <c r="CF16" s="26" t="s">
        <v>36</v>
      </c>
      <c r="CG16" s="26" t="s">
        <v>36</v>
      </c>
      <c r="CH16" s="26" t="s">
        <v>36</v>
      </c>
      <c r="CI16" s="26" t="s">
        <v>36</v>
      </c>
      <c r="CJ16" s="4"/>
      <c r="CK16" s="4"/>
      <c r="CL16" s="4"/>
      <c r="CM16" s="4"/>
      <c r="CN16" s="4"/>
      <c r="CO16" s="4"/>
      <c r="CP16" s="4"/>
      <c r="CQ16" s="4"/>
      <c r="CR16" s="4"/>
      <c r="CS16" s="4"/>
      <c r="CT16" s="4"/>
      <c r="CU16" s="4"/>
      <c r="CV16" s="4"/>
      <c r="CW16" s="4"/>
      <c r="CX16" s="4"/>
      <c r="CY16" s="4"/>
      <c r="CZ16" s="4"/>
    </row>
    <row r="17" s="331" customFormat="true" ht="15" customHeight="true" x14ac:dyDescent="0.2">
      <c r="A17" s="777"/>
      <c r="B17" s="397" t="s">
        <v>52</v>
      </c>
      <c r="C17" s="112">
        <v>37.811912534603195</v>
      </c>
      <c r="D17" s="111">
        <v>17.182361004315403</v>
      </c>
      <c r="E17" s="111">
        <v>16.476916844931814</v>
      </c>
      <c r="F17" s="111">
        <v>14.440929637811553</v>
      </c>
      <c r="G17" s="110">
        <v>10.451231984948562</v>
      </c>
      <c r="H17" s="109">
        <v>5.6942883362169345</v>
      </c>
      <c r="I17" s="111">
        <v>8.3384410164275717</v>
      </c>
      <c r="J17" s="111">
        <v>8.5669824311885279</v>
      </c>
      <c r="K17" s="111">
        <v>7.5350913573730356</v>
      </c>
      <c r="L17" s="108">
        <v>9.5229349702422113</v>
      </c>
      <c r="M17" s="112">
        <v>57.617164742943586</v>
      </c>
      <c r="N17" s="111">
        <v>39.394276268877348</v>
      </c>
      <c r="O17" s="111">
        <v>32.846062356792913</v>
      </c>
      <c r="P17" s="111">
        <v>32.214587388551664</v>
      </c>
      <c r="Q17" s="110">
        <v>33.328665738925693</v>
      </c>
      <c r="R17" s="109">
        <v>98.418891520630041</v>
      </c>
      <c r="S17" s="111">
        <v>45.394622228353214</v>
      </c>
      <c r="T17" s="111">
        <v>5.782670120510252</v>
      </c>
      <c r="U17" s="111">
        <v>1.2009742617277992</v>
      </c>
      <c r="V17" s="111">
        <v>34.469078005247717</v>
      </c>
      <c r="W17" s="111">
        <v>4.4152271068591</v>
      </c>
      <c r="X17" s="111">
        <v>23.43280163150969</v>
      </c>
      <c r="Y17" s="111">
        <v>8.6924568055814444E-2</v>
      </c>
      <c r="Z17" s="111">
        <v>1.7209648623444904</v>
      </c>
      <c r="AA17" s="111">
        <v>7.7412023836537642</v>
      </c>
      <c r="AB17" s="111">
        <v>23.73659062380165</v>
      </c>
      <c r="AC17" s="111">
        <v>14.486237970743963</v>
      </c>
      <c r="AD17" s="111">
        <v>11.70899272926383</v>
      </c>
      <c r="AE17" s="111">
        <v>23.07957998455139</v>
      </c>
      <c r="AF17" s="111">
        <v>26.28525402453721</v>
      </c>
      <c r="AG17" s="111">
        <v>1.3678255579893872</v>
      </c>
      <c r="AH17" s="111">
        <v>29.045433497581534</v>
      </c>
      <c r="AI17" s="108">
        <v>18.223737144602051</v>
      </c>
      <c r="AJ17" s="456"/>
      <c r="AK17" s="456"/>
      <c r="AL17" s="456"/>
      <c r="AM17" s="456"/>
      <c r="AN17" s="456"/>
      <c r="AO17" s="456"/>
      <c r="AP17" s="456"/>
      <c r="AQ17" s="456"/>
      <c r="AR17" s="456"/>
      <c r="AS17" s="456"/>
      <c r="AT17" s="456"/>
      <c r="AU17" s="456"/>
      <c r="AV17" s="456"/>
      <c r="AW17" s="456"/>
      <c r="AX17" s="456"/>
      <c r="AY17" s="456"/>
      <c r="AZ17" s="169"/>
      <c r="BA17" s="809"/>
      <c r="BB17" s="597" t="s">
        <v>52</v>
      </c>
      <c r="BC17" s="40" t="s">
        <v>36</v>
      </c>
      <c r="BD17" s="36" t="s">
        <v>36</v>
      </c>
      <c r="BE17" s="36" t="s">
        <v>36</v>
      </c>
      <c r="BF17" s="36" t="s">
        <v>36</v>
      </c>
      <c r="BG17" s="31" t="s">
        <v>36</v>
      </c>
      <c r="BH17" s="40" t="s">
        <v>36</v>
      </c>
      <c r="BI17" s="36" t="s">
        <v>36</v>
      </c>
      <c r="BJ17" s="36" t="s">
        <v>36</v>
      </c>
      <c r="BK17" s="36" t="s">
        <v>36</v>
      </c>
      <c r="BL17" s="31" t="s">
        <v>36</v>
      </c>
      <c r="BM17" s="40" t="s">
        <v>36</v>
      </c>
      <c r="BN17" s="36" t="s">
        <v>36</v>
      </c>
      <c r="BO17" s="36" t="s">
        <v>36</v>
      </c>
      <c r="BP17" s="36" t="s">
        <v>36</v>
      </c>
      <c r="BQ17" s="31" t="s">
        <v>36</v>
      </c>
      <c r="BR17" s="40" t="s">
        <v>36</v>
      </c>
      <c r="BS17" s="36" t="s">
        <v>36</v>
      </c>
      <c r="BT17" s="36" t="s">
        <v>36</v>
      </c>
      <c r="BU17" s="36" t="s">
        <v>36</v>
      </c>
      <c r="BV17" s="36" t="s">
        <v>36</v>
      </c>
      <c r="BW17" s="36" t="s">
        <v>36</v>
      </c>
      <c r="BX17" s="36" t="s">
        <v>36</v>
      </c>
      <c r="BY17" s="25" t="s">
        <v>36</v>
      </c>
      <c r="BZ17" s="25" t="s">
        <v>36</v>
      </c>
      <c r="CA17" s="25" t="s">
        <v>36</v>
      </c>
      <c r="CB17" s="25" t="s">
        <v>36</v>
      </c>
      <c r="CC17" s="25" t="s">
        <v>36</v>
      </c>
      <c r="CD17" s="25" t="s">
        <v>36</v>
      </c>
      <c r="CE17" s="25" t="s">
        <v>36</v>
      </c>
      <c r="CF17" s="25" t="s">
        <v>36</v>
      </c>
      <c r="CG17" s="25" t="s">
        <v>36</v>
      </c>
      <c r="CH17" s="25" t="s">
        <v>36</v>
      </c>
      <c r="CI17" s="25" t="s">
        <v>36</v>
      </c>
      <c r="CJ17" s="4"/>
      <c r="CK17" s="4"/>
      <c r="CL17" s="4"/>
      <c r="CM17" s="4"/>
      <c r="CN17" s="4"/>
      <c r="CO17" s="4"/>
      <c r="CP17" s="4"/>
      <c r="CQ17" s="4"/>
      <c r="CR17" s="4"/>
      <c r="CS17" s="4"/>
      <c r="CT17" s="4"/>
      <c r="CU17" s="4"/>
      <c r="CV17" s="4"/>
      <c r="CW17" s="4"/>
      <c r="CX17" s="4"/>
      <c r="CY17" s="4"/>
      <c r="CZ17" s="4"/>
    </row>
    <row r="18" s="331" customFormat="true" ht="15" customHeight="true" x14ac:dyDescent="0.2">
      <c r="A18" s="777" t="s">
        <v>61</v>
      </c>
      <c r="B18" s="397" t="s">
        <v>15</v>
      </c>
      <c r="C18" s="112">
        <v>60.574813354939593</v>
      </c>
      <c r="D18" s="111">
        <v>82.092857221049869</v>
      </c>
      <c r="E18" s="111">
        <v>83.231808747533378</v>
      </c>
      <c r="F18" s="111">
        <v>85.395687853481945</v>
      </c>
      <c r="G18" s="110">
        <v>89.492527903529634</v>
      </c>
      <c r="H18" s="109">
        <v>94.180712390572936</v>
      </c>
      <c r="I18" s="111">
        <v>91.640525431688019</v>
      </c>
      <c r="J18" s="111">
        <v>91.409822385668548</v>
      </c>
      <c r="K18" s="111">
        <v>92.464908642627009</v>
      </c>
      <c r="L18" s="108">
        <v>90.388644386841875</v>
      </c>
      <c r="M18" s="112">
        <v>39.792419147599553</v>
      </c>
      <c r="N18" s="111">
        <v>58.885012901890775</v>
      </c>
      <c r="O18" s="111">
        <v>65.573981620144778</v>
      </c>
      <c r="P18" s="111">
        <v>66.893376591949718</v>
      </c>
      <c r="Q18" s="110">
        <v>66.079186232467904</v>
      </c>
      <c r="R18" s="109">
        <v>1.5811084793699379</v>
      </c>
      <c r="S18" s="111">
        <v>51.315694182786643</v>
      </c>
      <c r="T18" s="111">
        <v>93.994919490239354</v>
      </c>
      <c r="U18" s="111">
        <v>98.647746412798057</v>
      </c>
      <c r="V18" s="111">
        <v>65.350455617761568</v>
      </c>
      <c r="W18" s="111">
        <v>95.353997977203505</v>
      </c>
      <c r="X18" s="111">
        <v>76.006747489591859</v>
      </c>
      <c r="Y18" s="111">
        <v>99.044372598829682</v>
      </c>
      <c r="Z18" s="111">
        <v>97.906934626878311</v>
      </c>
      <c r="AA18" s="111">
        <v>91.62567419622853</v>
      </c>
      <c r="AB18" s="111">
        <v>75.992807256598581</v>
      </c>
      <c r="AC18" s="111">
        <v>84.032870866067483</v>
      </c>
      <c r="AD18" s="111">
        <v>87.699490798662012</v>
      </c>
      <c r="AE18" s="111">
        <v>75.763863995791709</v>
      </c>
      <c r="AF18" s="111">
        <v>73.177688179371827</v>
      </c>
      <c r="AG18" s="111">
        <v>98.183627886959584</v>
      </c>
      <c r="AH18" s="111">
        <v>70.737419124153405</v>
      </c>
      <c r="AI18" s="108">
        <v>80.999589527205089</v>
      </c>
      <c r="AJ18" s="456"/>
      <c r="AK18" s="456"/>
      <c r="AL18" s="456"/>
      <c r="AM18" s="456"/>
      <c r="AN18" s="456"/>
      <c r="AO18" s="456"/>
      <c r="AP18" s="456"/>
      <c r="AQ18" s="456"/>
      <c r="AR18" s="456"/>
      <c r="AS18" s="456"/>
      <c r="AT18" s="456"/>
      <c r="AU18" s="456"/>
      <c r="AV18" s="456"/>
      <c r="AW18" s="456"/>
      <c r="AX18" s="456"/>
      <c r="AY18" s="456"/>
      <c r="AZ18" s="169"/>
      <c r="BA18" s="809" t="s">
        <v>61</v>
      </c>
      <c r="BB18" s="597" t="s">
        <v>15</v>
      </c>
      <c r="BC18" s="40" t="s">
        <v>36</v>
      </c>
      <c r="BD18" s="36" t="s">
        <v>36</v>
      </c>
      <c r="BE18" s="36" t="s">
        <v>36</v>
      </c>
      <c r="BF18" s="36" t="s">
        <v>36</v>
      </c>
      <c r="BG18" s="31" t="s">
        <v>36</v>
      </c>
      <c r="BH18" s="40" t="s">
        <v>36</v>
      </c>
      <c r="BI18" s="36" t="s">
        <v>36</v>
      </c>
      <c r="BJ18" s="36" t="s">
        <v>36</v>
      </c>
      <c r="BK18" s="36" t="s">
        <v>36</v>
      </c>
      <c r="BL18" s="31" t="s">
        <v>36</v>
      </c>
      <c r="BM18" s="40" t="s">
        <v>36</v>
      </c>
      <c r="BN18" s="36" t="s">
        <v>36</v>
      </c>
      <c r="BO18" s="36" t="s">
        <v>36</v>
      </c>
      <c r="BP18" s="36" t="s">
        <v>36</v>
      </c>
      <c r="BQ18" s="31" t="s">
        <v>36</v>
      </c>
      <c r="BR18" s="40" t="s">
        <v>36</v>
      </c>
      <c r="BS18" s="36" t="s">
        <v>36</v>
      </c>
      <c r="BT18" s="36" t="s">
        <v>36</v>
      </c>
      <c r="BU18" s="36" t="s">
        <v>36</v>
      </c>
      <c r="BV18" s="36" t="s">
        <v>36</v>
      </c>
      <c r="BW18" s="36" t="s">
        <v>36</v>
      </c>
      <c r="BX18" s="36" t="s">
        <v>36</v>
      </c>
      <c r="BY18" s="25" t="s">
        <v>36</v>
      </c>
      <c r="BZ18" s="25" t="s">
        <v>36</v>
      </c>
      <c r="CA18" s="25" t="s">
        <v>36</v>
      </c>
      <c r="CB18" s="25" t="s">
        <v>36</v>
      </c>
      <c r="CC18" s="25" t="s">
        <v>36</v>
      </c>
      <c r="CD18" s="25" t="s">
        <v>36</v>
      </c>
      <c r="CE18" s="25" t="s">
        <v>36</v>
      </c>
      <c r="CF18" s="25" t="s">
        <v>36</v>
      </c>
      <c r="CG18" s="25" t="s">
        <v>36</v>
      </c>
      <c r="CH18" s="25" t="s">
        <v>36</v>
      </c>
      <c r="CI18" s="25" t="s">
        <v>36</v>
      </c>
      <c r="CJ18" s="4"/>
      <c r="CK18" s="4"/>
      <c r="CL18" s="4"/>
      <c r="CM18" s="4"/>
      <c r="CN18" s="4"/>
      <c r="CO18" s="4"/>
      <c r="CP18" s="4"/>
      <c r="CQ18" s="4"/>
      <c r="CR18" s="4"/>
      <c r="CS18" s="4"/>
      <c r="CT18" s="4"/>
      <c r="CU18" s="4"/>
      <c r="CV18" s="4"/>
      <c r="CW18" s="4"/>
      <c r="CX18" s="4"/>
      <c r="CY18" s="4"/>
      <c r="CZ18" s="4"/>
    </row>
    <row r="19" s="331" customFormat="true" ht="15" customHeight="true" x14ac:dyDescent="0.2">
      <c r="A19" s="777"/>
      <c r="B19" s="397" t="s">
        <v>16</v>
      </c>
      <c r="C19" s="112">
        <v>1.6056548476702408</v>
      </c>
      <c r="D19" s="111">
        <v>0.72478177463507243</v>
      </c>
      <c r="E19" s="111">
        <v>0.29127440753484346</v>
      </c>
      <c r="F19" s="111">
        <v>0.16338250870675661</v>
      </c>
      <c r="G19" s="110">
        <v>5.6240111521905688E-2</v>
      </c>
      <c r="H19" s="109">
        <v>0.12499927321021885</v>
      </c>
      <c r="I19" s="111">
        <v>2.1033551884416118E-2</v>
      </c>
      <c r="J19" s="111">
        <v>2.3195183142965412E-2</v>
      </c>
      <c r="K19" s="111">
        <v>0</v>
      </c>
      <c r="L19" s="108">
        <v>8.842064291594022E-2</v>
      </c>
      <c r="M19" s="112">
        <v>2.5904161094571698</v>
      </c>
      <c r="N19" s="111">
        <v>1.6989233146714573</v>
      </c>
      <c r="O19" s="111">
        <v>1.5799560230623462</v>
      </c>
      <c r="P19" s="111">
        <v>0.89203601949868794</v>
      </c>
      <c r="Q19" s="110">
        <v>0.59214802860653315</v>
      </c>
      <c r="R19" s="109">
        <v>0</v>
      </c>
      <c r="S19" s="111">
        <v>3.2896835888603313</v>
      </c>
      <c r="T19" s="111">
        <v>0.2224103892503943</v>
      </c>
      <c r="U19" s="111">
        <v>0.15012031425807612</v>
      </c>
      <c r="V19" s="111">
        <v>0.18046637699082571</v>
      </c>
      <c r="W19" s="111">
        <v>0.23077491593738347</v>
      </c>
      <c r="X19" s="111">
        <v>0.56045087889847778</v>
      </c>
      <c r="Y19" s="111">
        <v>0.86870283311451313</v>
      </c>
      <c r="Z19" s="111">
        <v>0.37210051077718703</v>
      </c>
      <c r="AA19" s="111">
        <v>0.63312342011774658</v>
      </c>
      <c r="AB19" s="111">
        <v>0.27060211959982017</v>
      </c>
      <c r="AC19" s="111">
        <v>1.4808911631888815</v>
      </c>
      <c r="AD19" s="111">
        <v>0.59151647207420965</v>
      </c>
      <c r="AE19" s="111">
        <v>1.1565560196572295</v>
      </c>
      <c r="AF19" s="111">
        <v>0.53705779609089532</v>
      </c>
      <c r="AG19" s="111">
        <v>0.44854655505101793</v>
      </c>
      <c r="AH19" s="111">
        <v>0.21714737826572919</v>
      </c>
      <c r="AI19" s="108">
        <v>0.77667332819289092</v>
      </c>
      <c r="AJ19" s="456"/>
      <c r="AK19" s="456"/>
      <c r="AL19" s="456"/>
      <c r="AM19" s="456"/>
      <c r="AN19" s="456"/>
      <c r="AO19" s="456"/>
      <c r="AP19" s="456"/>
      <c r="AQ19" s="456"/>
      <c r="AR19" s="456"/>
      <c r="AS19" s="456"/>
      <c r="AT19" s="456"/>
      <c r="AU19" s="456"/>
      <c r="AV19" s="456"/>
      <c r="AW19" s="456"/>
      <c r="AX19" s="456"/>
      <c r="AY19" s="456"/>
      <c r="AZ19" s="169"/>
      <c r="BA19" s="809"/>
      <c r="BB19" s="597" t="s">
        <v>16</v>
      </c>
      <c r="BC19" s="40" t="s">
        <v>36</v>
      </c>
      <c r="BD19" s="36" t="s">
        <v>36</v>
      </c>
      <c r="BE19" s="36" t="s">
        <v>36</v>
      </c>
      <c r="BF19" s="36" t="s">
        <v>36</v>
      </c>
      <c r="BG19" s="31" t="s">
        <v>36</v>
      </c>
      <c r="BH19" s="40" t="s">
        <v>36</v>
      </c>
      <c r="BI19" s="36" t="s">
        <v>36</v>
      </c>
      <c r="BJ19" s="36" t="s">
        <v>36</v>
      </c>
      <c r="BK19" s="36" t="s">
        <v>36</v>
      </c>
      <c r="BL19" s="31" t="s">
        <v>36</v>
      </c>
      <c r="BM19" s="40" t="s">
        <v>36</v>
      </c>
      <c r="BN19" s="36" t="s">
        <v>36</v>
      </c>
      <c r="BO19" s="36" t="s">
        <v>36</v>
      </c>
      <c r="BP19" s="36" t="s">
        <v>36</v>
      </c>
      <c r="BQ19" s="31" t="s">
        <v>36</v>
      </c>
      <c r="BR19" s="40" t="s">
        <v>36</v>
      </c>
      <c r="BS19" s="36" t="s">
        <v>36</v>
      </c>
      <c r="BT19" s="36" t="s">
        <v>36</v>
      </c>
      <c r="BU19" s="36" t="s">
        <v>36</v>
      </c>
      <c r="BV19" s="36" t="s">
        <v>36</v>
      </c>
      <c r="BW19" s="36" t="s">
        <v>36</v>
      </c>
      <c r="BX19" s="36" t="s">
        <v>36</v>
      </c>
      <c r="BY19" s="25" t="s">
        <v>36</v>
      </c>
      <c r="BZ19" s="25" t="s">
        <v>36</v>
      </c>
      <c r="CA19" s="25" t="s">
        <v>36</v>
      </c>
      <c r="CB19" s="25" t="s">
        <v>36</v>
      </c>
      <c r="CC19" s="25" t="s">
        <v>36</v>
      </c>
      <c r="CD19" s="25" t="s">
        <v>36</v>
      </c>
      <c r="CE19" s="25" t="s">
        <v>36</v>
      </c>
      <c r="CF19" s="25" t="s">
        <v>36</v>
      </c>
      <c r="CG19" s="25" t="s">
        <v>36</v>
      </c>
      <c r="CH19" s="25" t="s">
        <v>36</v>
      </c>
      <c r="CI19" s="25" t="s">
        <v>36</v>
      </c>
      <c r="CJ19" s="4"/>
      <c r="CK19" s="4"/>
      <c r="CL19" s="4"/>
      <c r="CM19" s="4"/>
      <c r="CN19" s="4"/>
      <c r="CO19" s="4"/>
      <c r="CP19" s="4"/>
      <c r="CQ19" s="4"/>
      <c r="CR19" s="4"/>
      <c r="CS19" s="4"/>
      <c r="CT19" s="4"/>
      <c r="CU19" s="4"/>
      <c r="CV19" s="4"/>
      <c r="CW19" s="4"/>
      <c r="CX19" s="4"/>
      <c r="CY19" s="4"/>
      <c r="CZ19" s="4"/>
    </row>
    <row r="20" s="331" customFormat="true" ht="15" customHeight="true" x14ac:dyDescent="0.2">
      <c r="A20" s="777"/>
      <c r="B20" s="397" t="s">
        <v>22</v>
      </c>
      <c r="C20" s="112">
        <v>17.006972376080697</v>
      </c>
      <c r="D20" s="111">
        <v>10.434291705791061</v>
      </c>
      <c r="E20" s="111">
        <v>11.728649411479125</v>
      </c>
      <c r="F20" s="111">
        <v>10.876436749986372</v>
      </c>
      <c r="G20" s="110">
        <v>9.6477482903676908</v>
      </c>
      <c r="H20" s="109">
        <v>5.1322768415788147</v>
      </c>
      <c r="I20" s="111">
        <v>8.3012946389157189</v>
      </c>
      <c r="J20" s="111">
        <v>8.5388897512818449</v>
      </c>
      <c r="K20" s="111">
        <v>7.4885751963971803</v>
      </c>
      <c r="L20" s="108">
        <v>9.4881864295216936</v>
      </c>
      <c r="M20" s="112">
        <v>22.440681922501891</v>
      </c>
      <c r="N20" s="111">
        <v>19.11293567528956</v>
      </c>
      <c r="O20" s="111">
        <v>17.271485470214159</v>
      </c>
      <c r="P20" s="111">
        <v>16.854644552070347</v>
      </c>
      <c r="Q20" s="110">
        <v>20.248118142084653</v>
      </c>
      <c r="R20" s="109">
        <v>98.418891520630041</v>
      </c>
      <c r="S20" s="111">
        <v>42.612605859995973</v>
      </c>
      <c r="T20" s="111">
        <v>3.4918431112311907</v>
      </c>
      <c r="U20" s="111">
        <v>1.2021332729437122</v>
      </c>
      <c r="V20" s="111">
        <v>1.3309395303073397</v>
      </c>
      <c r="W20" s="111">
        <v>3.8656768409445306</v>
      </c>
      <c r="X20" s="111">
        <v>8.967214062375648</v>
      </c>
      <c r="Y20" s="111">
        <v>0</v>
      </c>
      <c r="Z20" s="111">
        <v>0.27907538308289026</v>
      </c>
      <c r="AA20" s="111">
        <v>2.1716763119436431</v>
      </c>
      <c r="AB20" s="111">
        <v>0.50610461167202392</v>
      </c>
      <c r="AC20" s="111">
        <v>14.486237970743963</v>
      </c>
      <c r="AD20" s="111">
        <v>0.56118229401912201</v>
      </c>
      <c r="AE20" s="111">
        <v>5.7173146632112122</v>
      </c>
      <c r="AF20" s="111">
        <v>13.632828652765291</v>
      </c>
      <c r="AG20" s="111">
        <v>1.1775330800889554</v>
      </c>
      <c r="AH20" s="111">
        <v>6.7184661510749377</v>
      </c>
      <c r="AI20" s="108">
        <v>4.7709933017563291</v>
      </c>
      <c r="AJ20" s="456"/>
      <c r="AK20" s="456"/>
      <c r="AL20" s="456"/>
      <c r="AM20" s="456"/>
      <c r="AN20" s="456"/>
      <c r="AO20" s="456"/>
      <c r="AP20" s="456"/>
      <c r="AQ20" s="456"/>
      <c r="AR20" s="456"/>
      <c r="AS20" s="456"/>
      <c r="AT20" s="456"/>
      <c r="AU20" s="456"/>
      <c r="AV20" s="456"/>
      <c r="AW20" s="456"/>
      <c r="AX20" s="456"/>
      <c r="AY20" s="456"/>
      <c r="AZ20" s="169"/>
      <c r="BA20" s="809"/>
      <c r="BB20" s="597" t="s">
        <v>22</v>
      </c>
      <c r="BC20" s="40" t="s">
        <v>36</v>
      </c>
      <c r="BD20" s="36" t="s">
        <v>36</v>
      </c>
      <c r="BE20" s="36" t="s">
        <v>36</v>
      </c>
      <c r="BF20" s="36" t="s">
        <v>36</v>
      </c>
      <c r="BG20" s="31" t="s">
        <v>36</v>
      </c>
      <c r="BH20" s="40" t="s">
        <v>36</v>
      </c>
      <c r="BI20" s="36" t="s">
        <v>36</v>
      </c>
      <c r="BJ20" s="36" t="s">
        <v>36</v>
      </c>
      <c r="BK20" s="36" t="s">
        <v>36</v>
      </c>
      <c r="BL20" s="31" t="s">
        <v>36</v>
      </c>
      <c r="BM20" s="40" t="s">
        <v>36</v>
      </c>
      <c r="BN20" s="36" t="s">
        <v>36</v>
      </c>
      <c r="BO20" s="36" t="s">
        <v>36</v>
      </c>
      <c r="BP20" s="36" t="s">
        <v>36</v>
      </c>
      <c r="BQ20" s="31" t="s">
        <v>36</v>
      </c>
      <c r="BR20" s="40" t="s">
        <v>36</v>
      </c>
      <c r="BS20" s="36" t="s">
        <v>36</v>
      </c>
      <c r="BT20" s="36" t="s">
        <v>36</v>
      </c>
      <c r="BU20" s="36" t="s">
        <v>36</v>
      </c>
      <c r="BV20" s="36" t="s">
        <v>36</v>
      </c>
      <c r="BW20" s="36" t="s">
        <v>36</v>
      </c>
      <c r="BX20" s="36" t="s">
        <v>36</v>
      </c>
      <c r="BY20" s="25" t="s">
        <v>36</v>
      </c>
      <c r="BZ20" s="25" t="s">
        <v>36</v>
      </c>
      <c r="CA20" s="25" t="s">
        <v>36</v>
      </c>
      <c r="CB20" s="25" t="s">
        <v>36</v>
      </c>
      <c r="CC20" s="25" t="s">
        <v>36</v>
      </c>
      <c r="CD20" s="25" t="s">
        <v>36</v>
      </c>
      <c r="CE20" s="25" t="s">
        <v>36</v>
      </c>
      <c r="CF20" s="25" t="s">
        <v>36</v>
      </c>
      <c r="CG20" s="25" t="s">
        <v>36</v>
      </c>
      <c r="CH20" s="25" t="s">
        <v>36</v>
      </c>
      <c r="CI20" s="25" t="s">
        <v>36</v>
      </c>
      <c r="CJ20" s="4"/>
      <c r="CK20" s="4"/>
      <c r="CL20" s="4"/>
      <c r="CM20" s="4"/>
      <c r="CN20" s="4"/>
      <c r="CO20" s="4"/>
      <c r="CP20" s="4"/>
      <c r="CQ20" s="4"/>
      <c r="CR20" s="4"/>
      <c r="CS20" s="4"/>
      <c r="CT20" s="4"/>
      <c r="CU20" s="4"/>
      <c r="CV20" s="4"/>
      <c r="CW20" s="4"/>
      <c r="CX20" s="4"/>
      <c r="CY20" s="4"/>
      <c r="CZ20" s="4"/>
    </row>
    <row r="21" s="331" customFormat="true" ht="15" customHeight="true" x14ac:dyDescent="0.2">
      <c r="A21" s="777"/>
      <c r="B21" s="397" t="s">
        <v>17</v>
      </c>
      <c r="C21" s="112">
        <v>20.812559421308364</v>
      </c>
      <c r="D21" s="111">
        <v>6.7480692985243991</v>
      </c>
      <c r="E21" s="111">
        <v>4.7482674334527184</v>
      </c>
      <c r="F21" s="111">
        <v>3.5644928878251805</v>
      </c>
      <c r="G21" s="110">
        <v>0.8034836945808681</v>
      </c>
      <c r="H21" s="109">
        <v>0.56201149463811872</v>
      </c>
      <c r="I21" s="111">
        <v>3.7146377511854005E-2</v>
      </c>
      <c r="J21" s="111">
        <v>2.809267990668322E-2</v>
      </c>
      <c r="K21" s="111">
        <v>4.6516160975856459E-2</v>
      </c>
      <c r="L21" s="108">
        <v>3.4748540720516051E-2</v>
      </c>
      <c r="M21" s="112">
        <v>35.17648282044204</v>
      </c>
      <c r="N21" s="111">
        <v>20.303128108148215</v>
      </c>
      <c r="O21" s="111">
        <v>15.574576886578825</v>
      </c>
      <c r="P21" s="111">
        <v>15.359942836481347</v>
      </c>
      <c r="Q21" s="110">
        <v>13.080547596841056</v>
      </c>
      <c r="R21" s="109">
        <v>0</v>
      </c>
      <c r="S21" s="111">
        <v>2.7820163683571932</v>
      </c>
      <c r="T21" s="111">
        <v>2.2908270092790621</v>
      </c>
      <c r="U21" s="111">
        <v>0</v>
      </c>
      <c r="V21" s="111">
        <v>33.138138474940376</v>
      </c>
      <c r="W21" s="111">
        <v>0.54955026591456901</v>
      </c>
      <c r="X21" s="111">
        <v>14.465587569134053</v>
      </c>
      <c r="Y21" s="111">
        <v>8.6924568055814444E-2</v>
      </c>
      <c r="Z21" s="111">
        <v>1.4418894792615999</v>
      </c>
      <c r="AA21" s="111">
        <v>5.5695260717101212</v>
      </c>
      <c r="AB21" s="111">
        <v>23.230486012129621</v>
      </c>
      <c r="AC21" s="111">
        <v>0</v>
      </c>
      <c r="AD21" s="111">
        <v>11.147810435244708</v>
      </c>
      <c r="AE21" s="111">
        <v>17.362265321340168</v>
      </c>
      <c r="AF21" s="111">
        <v>12.652425371771923</v>
      </c>
      <c r="AG21" s="111">
        <v>0.19029247790043186</v>
      </c>
      <c r="AH21" s="111">
        <v>22.326967346506603</v>
      </c>
      <c r="AI21" s="108">
        <v>13.452743842845718</v>
      </c>
      <c r="AJ21" s="456"/>
      <c r="AK21" s="456"/>
      <c r="AL21" s="456"/>
      <c r="AM21" s="456"/>
      <c r="AN21" s="456"/>
      <c r="AO21" s="456"/>
      <c r="AP21" s="456"/>
      <c r="AQ21" s="456"/>
      <c r="AR21" s="456"/>
      <c r="AS21" s="456"/>
      <c r="AT21" s="456"/>
      <c r="AU21" s="456"/>
      <c r="AV21" s="456"/>
      <c r="AW21" s="456"/>
      <c r="AX21" s="456"/>
      <c r="AY21" s="456"/>
      <c r="AZ21" s="169"/>
      <c r="BA21" s="809"/>
      <c r="BB21" s="597" t="s">
        <v>17</v>
      </c>
      <c r="BC21" s="40" t="s">
        <v>36</v>
      </c>
      <c r="BD21" s="36" t="s">
        <v>36</v>
      </c>
      <c r="BE21" s="36" t="s">
        <v>36</v>
      </c>
      <c r="BF21" s="36" t="s">
        <v>36</v>
      </c>
      <c r="BG21" s="31" t="s">
        <v>36</v>
      </c>
      <c r="BH21" s="40" t="s">
        <v>36</v>
      </c>
      <c r="BI21" s="36" t="s">
        <v>36</v>
      </c>
      <c r="BJ21" s="36" t="s">
        <v>36</v>
      </c>
      <c r="BK21" s="36" t="s">
        <v>36</v>
      </c>
      <c r="BL21" s="31" t="s">
        <v>36</v>
      </c>
      <c r="BM21" s="40" t="s">
        <v>36</v>
      </c>
      <c r="BN21" s="36" t="s">
        <v>36</v>
      </c>
      <c r="BO21" s="36" t="s">
        <v>36</v>
      </c>
      <c r="BP21" s="36" t="s">
        <v>36</v>
      </c>
      <c r="BQ21" s="31" t="s">
        <v>36</v>
      </c>
      <c r="BR21" s="40" t="s">
        <v>36</v>
      </c>
      <c r="BS21" s="36" t="s">
        <v>36</v>
      </c>
      <c r="BT21" s="36" t="s">
        <v>36</v>
      </c>
      <c r="BU21" s="36" t="s">
        <v>36</v>
      </c>
      <c r="BV21" s="36" t="s">
        <v>36</v>
      </c>
      <c r="BW21" s="36" t="s">
        <v>36</v>
      </c>
      <c r="BX21" s="36" t="s">
        <v>36</v>
      </c>
      <c r="BY21" s="25" t="s">
        <v>36</v>
      </c>
      <c r="BZ21" s="25" t="s">
        <v>36</v>
      </c>
      <c r="CA21" s="25" t="s">
        <v>36</v>
      </c>
      <c r="CB21" s="25" t="s">
        <v>36</v>
      </c>
      <c r="CC21" s="25" t="s">
        <v>36</v>
      </c>
      <c r="CD21" s="25" t="s">
        <v>36</v>
      </c>
      <c r="CE21" s="25" t="s">
        <v>36</v>
      </c>
      <c r="CF21" s="25" t="s">
        <v>36</v>
      </c>
      <c r="CG21" s="25" t="s">
        <v>36</v>
      </c>
      <c r="CH21" s="25" t="s">
        <v>36</v>
      </c>
      <c r="CI21" s="25" t="s">
        <v>36</v>
      </c>
      <c r="CJ21" s="4"/>
      <c r="CK21" s="4"/>
      <c r="CL21" s="4"/>
      <c r="CM21" s="4"/>
      <c r="CN21" s="4"/>
      <c r="CO21" s="4"/>
      <c r="CP21" s="4"/>
      <c r="CQ21" s="4"/>
      <c r="CR21" s="4"/>
      <c r="CS21" s="4"/>
      <c r="CT21" s="4"/>
      <c r="CU21" s="4"/>
      <c r="CV21" s="4"/>
      <c r="CW21" s="4"/>
      <c r="CX21" s="4"/>
      <c r="CY21" s="4"/>
      <c r="CZ21" s="4"/>
    </row>
    <row r="22" s="331" customFormat="true" ht="15" customHeight="true" x14ac:dyDescent="0.2">
      <c r="A22" s="777" t="s">
        <v>55</v>
      </c>
      <c r="B22" s="397" t="s">
        <v>50</v>
      </c>
      <c r="C22" s="112">
        <v>2.5822495296084771</v>
      </c>
      <c r="D22" s="111">
        <v>0.87515387232040776</v>
      </c>
      <c r="E22" s="111">
        <v>0.34873521969258003</v>
      </c>
      <c r="F22" s="111">
        <v>0.19095872362231806</v>
      </c>
      <c r="G22" s="110">
        <v>6.2803891966947814E-2</v>
      </c>
      <c r="H22" s="109">
        <v>0.13254687442035726</v>
      </c>
      <c r="I22" s="111">
        <v>2.2946971574186022E-2</v>
      </c>
      <c r="J22" s="111">
        <v>2.5368497901219287E-2</v>
      </c>
      <c r="K22" s="111">
        <v>0</v>
      </c>
      <c r="L22" s="108">
        <v>9.7727134370305613E-2</v>
      </c>
      <c r="M22" s="112">
        <v>6.1119462483951397</v>
      </c>
      <c r="N22" s="111">
        <v>2.8042471664411437</v>
      </c>
      <c r="O22" s="111">
        <v>2.3527377224798736</v>
      </c>
      <c r="P22" s="111">
        <v>1.315970479684047</v>
      </c>
      <c r="Q22" s="110">
        <v>0.88815985935990827</v>
      </c>
      <c r="R22" s="109">
        <v>0</v>
      </c>
      <c r="S22" s="111">
        <v>6.0244681441769066</v>
      </c>
      <c r="T22" s="111">
        <v>0.23606101927837697</v>
      </c>
      <c r="U22" s="111">
        <v>0.15194691872528571</v>
      </c>
      <c r="V22" s="111">
        <v>0.27539117640566263</v>
      </c>
      <c r="W22" s="111">
        <v>0.24143481116535012</v>
      </c>
      <c r="X22" s="111">
        <v>0.73197255592561961</v>
      </c>
      <c r="Y22" s="111">
        <v>0.86945860625242222</v>
      </c>
      <c r="Z22" s="111">
        <v>0.37861636538861093</v>
      </c>
      <c r="AA22" s="111">
        <v>0.68624720511810644</v>
      </c>
      <c r="AB22" s="111">
        <v>0.35482562583187416</v>
      </c>
      <c r="AC22" s="111">
        <v>1.7317577054816422</v>
      </c>
      <c r="AD22" s="111">
        <v>0.66996231027286735</v>
      </c>
      <c r="AE22" s="111">
        <v>1.5035747587245929</v>
      </c>
      <c r="AF22" s="111">
        <v>0.72856222860710218</v>
      </c>
      <c r="AG22" s="111">
        <v>0.45476697395000104</v>
      </c>
      <c r="AH22" s="111">
        <v>0.30603721362785824</v>
      </c>
      <c r="AI22" s="108">
        <v>0.94975400082326411</v>
      </c>
      <c r="AJ22" s="456"/>
      <c r="AK22" s="456"/>
      <c r="AL22" s="456"/>
      <c r="AM22" s="456"/>
      <c r="AN22" s="456"/>
      <c r="AO22" s="456"/>
      <c r="AP22" s="456"/>
      <c r="AQ22" s="456"/>
      <c r="AR22" s="456"/>
      <c r="AS22" s="456"/>
      <c r="AT22" s="456"/>
      <c r="AU22" s="456"/>
      <c r="AV22" s="456"/>
      <c r="AW22" s="456"/>
      <c r="AX22" s="456"/>
      <c r="AY22" s="456"/>
      <c r="AZ22" s="169"/>
      <c r="BA22" s="809" t="s">
        <v>55</v>
      </c>
      <c r="BB22" s="597" t="s">
        <v>50</v>
      </c>
      <c r="BC22" s="40" t="s">
        <v>36</v>
      </c>
      <c r="BD22" s="36" t="s">
        <v>36</v>
      </c>
      <c r="BE22" s="36" t="s">
        <v>36</v>
      </c>
      <c r="BF22" s="36" t="s">
        <v>36</v>
      </c>
      <c r="BG22" s="31" t="s">
        <v>36</v>
      </c>
      <c r="BH22" s="40" t="s">
        <v>36</v>
      </c>
      <c r="BI22" s="36" t="s">
        <v>36</v>
      </c>
      <c r="BJ22" s="36" t="s">
        <v>36</v>
      </c>
      <c r="BK22" s="36" t="s">
        <v>36</v>
      </c>
      <c r="BL22" s="31" t="s">
        <v>36</v>
      </c>
      <c r="BM22" s="40" t="s">
        <v>36</v>
      </c>
      <c r="BN22" s="36" t="s">
        <v>36</v>
      </c>
      <c r="BO22" s="36" t="s">
        <v>36</v>
      </c>
      <c r="BP22" s="36" t="s">
        <v>36</v>
      </c>
      <c r="BQ22" s="31" t="s">
        <v>36</v>
      </c>
      <c r="BR22" s="40" t="s">
        <v>36</v>
      </c>
      <c r="BS22" s="36" t="s">
        <v>36</v>
      </c>
      <c r="BT22" s="36" t="s">
        <v>36</v>
      </c>
      <c r="BU22" s="36" t="s">
        <v>36</v>
      </c>
      <c r="BV22" s="36" t="s">
        <v>36</v>
      </c>
      <c r="BW22" s="36" t="s">
        <v>36</v>
      </c>
      <c r="BX22" s="36" t="s">
        <v>36</v>
      </c>
      <c r="BY22" s="25" t="s">
        <v>36</v>
      </c>
      <c r="BZ22" s="25" t="s">
        <v>36</v>
      </c>
      <c r="CA22" s="25" t="s">
        <v>36</v>
      </c>
      <c r="CB22" s="25" t="s">
        <v>36</v>
      </c>
      <c r="CC22" s="25" t="s">
        <v>36</v>
      </c>
      <c r="CD22" s="25" t="s">
        <v>36</v>
      </c>
      <c r="CE22" s="25" t="s">
        <v>36</v>
      </c>
      <c r="CF22" s="25" t="s">
        <v>36</v>
      </c>
      <c r="CG22" s="25" t="s">
        <v>36</v>
      </c>
      <c r="CH22" s="25" t="s">
        <v>36</v>
      </c>
      <c r="CI22" s="25" t="s">
        <v>36</v>
      </c>
      <c r="CJ22" s="4"/>
      <c r="CK22" s="4"/>
      <c r="CL22" s="4"/>
      <c r="CM22" s="4"/>
      <c r="CN22" s="4"/>
      <c r="CO22" s="4"/>
      <c r="CP22" s="4"/>
      <c r="CQ22" s="4"/>
      <c r="CR22" s="4"/>
      <c r="CS22" s="4"/>
      <c r="CT22" s="4"/>
      <c r="CU22" s="4"/>
      <c r="CV22" s="4"/>
      <c r="CW22" s="4"/>
      <c r="CX22" s="4"/>
      <c r="CY22" s="4"/>
      <c r="CZ22" s="4"/>
    </row>
    <row r="23" s="331" customFormat="true" ht="15" customHeight="true" x14ac:dyDescent="0.2">
      <c r="A23" s="785"/>
      <c r="B23" s="398" t="s">
        <v>49</v>
      </c>
      <c r="C23" s="107">
        <v>97.417750470391553</v>
      </c>
      <c r="D23" s="106">
        <v>99.124846127679632</v>
      </c>
      <c r="E23" s="106">
        <v>99.651264780307429</v>
      </c>
      <c r="F23" s="106">
        <v>99.809041276377656</v>
      </c>
      <c r="G23" s="105">
        <v>99.937196108033035</v>
      </c>
      <c r="H23" s="104">
        <v>99.867453125579658</v>
      </c>
      <c r="I23" s="106">
        <v>99.977053028425829</v>
      </c>
      <c r="J23" s="106">
        <v>99.974631502098774</v>
      </c>
      <c r="K23" s="106">
        <v>100</v>
      </c>
      <c r="L23" s="103">
        <v>99.902272865629698</v>
      </c>
      <c r="M23" s="107">
        <v>93.888053751604929</v>
      </c>
      <c r="N23" s="106">
        <v>97.195752833558785</v>
      </c>
      <c r="O23" s="106">
        <v>97.647262277520113</v>
      </c>
      <c r="P23" s="106">
        <v>98.68402952031596</v>
      </c>
      <c r="Q23" s="105">
        <v>99.111840140640084</v>
      </c>
      <c r="R23" s="104">
        <v>100</v>
      </c>
      <c r="S23" s="106">
        <v>93.975531855823036</v>
      </c>
      <c r="T23" s="106">
        <v>99.763938980721619</v>
      </c>
      <c r="U23" s="106">
        <v>99.848053081274685</v>
      </c>
      <c r="V23" s="106">
        <v>99.724608823594338</v>
      </c>
      <c r="W23" s="106">
        <v>99.758565188834652</v>
      </c>
      <c r="X23" s="106">
        <v>99.268027444074406</v>
      </c>
      <c r="Y23" s="106">
        <v>99.130541393747592</v>
      </c>
      <c r="Z23" s="106">
        <v>99.621383634611391</v>
      </c>
      <c r="AA23" s="106">
        <v>99.313752794881893</v>
      </c>
      <c r="AB23" s="106">
        <v>99.645174374168107</v>
      </c>
      <c r="AC23" s="106">
        <v>98.268242294518373</v>
      </c>
      <c r="AD23" s="106">
        <v>99.330037689727135</v>
      </c>
      <c r="AE23" s="106">
        <v>98.496425241275432</v>
      </c>
      <c r="AF23" s="106">
        <v>99.271437771392897</v>
      </c>
      <c r="AG23" s="106">
        <v>99.545233026049999</v>
      </c>
      <c r="AH23" s="106">
        <v>99.69396278637214</v>
      </c>
      <c r="AI23" s="103">
        <v>99.050245999176738</v>
      </c>
      <c r="AJ23" s="456"/>
      <c r="AK23" s="456"/>
      <c r="AL23" s="456"/>
      <c r="AM23" s="456"/>
      <c r="AN23" s="456"/>
      <c r="AO23" s="456"/>
      <c r="AP23" s="456"/>
      <c r="AQ23" s="456"/>
      <c r="AR23" s="456"/>
      <c r="AS23" s="456"/>
      <c r="AT23" s="456"/>
      <c r="AU23" s="456"/>
      <c r="AV23" s="456"/>
      <c r="AW23" s="456"/>
      <c r="AX23" s="456"/>
      <c r="AY23" s="456"/>
      <c r="AZ23" s="169"/>
      <c r="BA23" s="810"/>
      <c r="BB23" s="601" t="s">
        <v>49</v>
      </c>
      <c r="BC23" s="39" t="s">
        <v>36</v>
      </c>
      <c r="BD23" s="35" t="s">
        <v>36</v>
      </c>
      <c r="BE23" s="35" t="s">
        <v>36</v>
      </c>
      <c r="BF23" s="35" t="s">
        <v>36</v>
      </c>
      <c r="BG23" s="30" t="s">
        <v>36</v>
      </c>
      <c r="BH23" s="39" t="s">
        <v>36</v>
      </c>
      <c r="BI23" s="35" t="s">
        <v>36</v>
      </c>
      <c r="BJ23" s="35" t="s">
        <v>36</v>
      </c>
      <c r="BK23" s="35" t="s">
        <v>36</v>
      </c>
      <c r="BL23" s="30" t="s">
        <v>36</v>
      </c>
      <c r="BM23" s="39" t="s">
        <v>36</v>
      </c>
      <c r="BN23" s="35" t="s">
        <v>36</v>
      </c>
      <c r="BO23" s="35" t="s">
        <v>36</v>
      </c>
      <c r="BP23" s="35" t="s">
        <v>36</v>
      </c>
      <c r="BQ23" s="30" t="s">
        <v>36</v>
      </c>
      <c r="BR23" s="39" t="s">
        <v>36</v>
      </c>
      <c r="BS23" s="35" t="s">
        <v>36</v>
      </c>
      <c r="BT23" s="35" t="s">
        <v>36</v>
      </c>
      <c r="BU23" s="35" t="s">
        <v>36</v>
      </c>
      <c r="BV23" s="35" t="s">
        <v>36</v>
      </c>
      <c r="BW23" s="35" t="s">
        <v>36</v>
      </c>
      <c r="BX23" s="35" t="s">
        <v>36</v>
      </c>
      <c r="BY23" s="24" t="s">
        <v>36</v>
      </c>
      <c r="BZ23" s="24" t="s">
        <v>36</v>
      </c>
      <c r="CA23" s="24" t="s">
        <v>36</v>
      </c>
      <c r="CB23" s="24" t="s">
        <v>36</v>
      </c>
      <c r="CC23" s="24" t="s">
        <v>36</v>
      </c>
      <c r="CD23" s="24" t="s">
        <v>36</v>
      </c>
      <c r="CE23" s="24" t="s">
        <v>36</v>
      </c>
      <c r="CF23" s="24" t="s">
        <v>36</v>
      </c>
      <c r="CG23" s="24" t="s">
        <v>36</v>
      </c>
      <c r="CH23" s="24" t="s">
        <v>36</v>
      </c>
      <c r="CI23" s="24" t="s">
        <v>36</v>
      </c>
      <c r="CJ23" s="4"/>
      <c r="CK23" s="4"/>
      <c r="CL23" s="4"/>
      <c r="CM23" s="4"/>
      <c r="CN23" s="4"/>
      <c r="CO23" s="4"/>
      <c r="CP23" s="4"/>
      <c r="CQ23" s="4"/>
      <c r="CR23" s="4"/>
      <c r="CS23" s="4"/>
      <c r="CT23" s="4"/>
      <c r="CU23" s="4"/>
      <c r="CV23" s="4"/>
      <c r="CW23" s="4"/>
      <c r="CX23" s="4"/>
      <c r="CY23" s="4"/>
      <c r="CZ23" s="4"/>
    </row>
    <row r="24" s="327" customFormat="true" ht="15" hidden="true" customHeight="true" x14ac:dyDescent="0.2">
      <c r="A24" s="786" t="s">
        <v>48</v>
      </c>
      <c r="B24" s="395" t="s">
        <v>60</v>
      </c>
      <c r="C24" s="401"/>
      <c r="D24" s="402"/>
      <c r="E24" s="402"/>
      <c r="F24" s="402"/>
      <c r="G24" s="403"/>
      <c r="H24" s="404"/>
      <c r="I24" s="402"/>
      <c r="J24" s="402"/>
      <c r="K24" s="402"/>
      <c r="L24" s="405"/>
      <c r="M24" s="401"/>
      <c r="N24" s="402"/>
      <c r="O24" s="402"/>
      <c r="P24" s="402"/>
      <c r="Q24" s="403"/>
      <c r="R24" s="404"/>
      <c r="S24" s="402"/>
      <c r="T24" s="402"/>
      <c r="U24" s="402"/>
      <c r="V24" s="402"/>
      <c r="W24" s="402"/>
      <c r="X24" s="402"/>
      <c r="Y24" s="402"/>
      <c r="Z24" s="402"/>
      <c r="AA24" s="402"/>
      <c r="AB24" s="405"/>
      <c r="AC24" s="405"/>
      <c r="AD24" s="405"/>
      <c r="AE24" s="405"/>
      <c r="AF24" s="405"/>
      <c r="AG24" s="405"/>
      <c r="AH24" s="405"/>
      <c r="AI24" s="405"/>
      <c r="AJ24" s="174"/>
      <c r="AK24" s="174"/>
      <c r="AL24" s="174"/>
      <c r="AM24" s="174"/>
      <c r="AN24" s="174"/>
      <c r="AO24" s="174"/>
      <c r="AP24" s="174"/>
      <c r="AQ24" s="174"/>
      <c r="AR24" s="174"/>
      <c r="AS24" s="174"/>
      <c r="AT24" s="174"/>
      <c r="AU24" s="174"/>
      <c r="AV24" s="174"/>
      <c r="AW24" s="174"/>
      <c r="AX24" s="174"/>
      <c r="AY24" s="174"/>
      <c r="AZ24" s="364"/>
      <c r="BB24" s="329"/>
      <c r="BZ24" s="364"/>
      <c r="CA24" s="364"/>
      <c r="CB24" s="364"/>
      <c r="CC24" s="364"/>
      <c r="CD24" s="364"/>
      <c r="CE24" s="364"/>
      <c r="CF24" s="364"/>
      <c r="CG24" s="364"/>
      <c r="CH24" s="364"/>
      <c r="CI24" s="364"/>
      <c r="CJ24" s="364"/>
      <c r="CK24" s="364"/>
      <c r="CL24" s="364"/>
      <c r="CM24" s="364"/>
      <c r="CN24" s="364"/>
      <c r="CO24" s="364"/>
      <c r="CP24" s="364"/>
      <c r="CQ24" s="364"/>
      <c r="CR24" s="364"/>
      <c r="CS24" s="364"/>
      <c r="CT24" s="364"/>
      <c r="CU24" s="364"/>
      <c r="CV24" s="364"/>
      <c r="CW24" s="364"/>
      <c r="CX24" s="364"/>
      <c r="CY24" s="364"/>
      <c r="CZ24" s="364"/>
    </row>
    <row r="25" s="327" customFormat="true" ht="15" hidden="true" customHeight="true" x14ac:dyDescent="0.2">
      <c r="A25" s="787"/>
      <c r="B25" s="392" t="s">
        <v>59</v>
      </c>
      <c r="C25" s="406"/>
      <c r="D25" s="407"/>
      <c r="E25" s="407"/>
      <c r="F25" s="407"/>
      <c r="G25" s="408"/>
      <c r="H25" s="409"/>
      <c r="I25" s="407"/>
      <c r="J25" s="407"/>
      <c r="K25" s="407"/>
      <c r="L25" s="410"/>
      <c r="M25" s="406"/>
      <c r="N25" s="407"/>
      <c r="O25" s="407"/>
      <c r="P25" s="407"/>
      <c r="Q25" s="408"/>
      <c r="R25" s="409"/>
      <c r="S25" s="407"/>
      <c r="T25" s="407"/>
      <c r="U25" s="407"/>
      <c r="V25" s="407"/>
      <c r="W25" s="407"/>
      <c r="X25" s="407"/>
      <c r="Y25" s="407"/>
      <c r="Z25" s="407"/>
      <c r="AA25" s="407"/>
      <c r="AB25" s="410"/>
      <c r="AC25" s="410"/>
      <c r="AD25" s="410"/>
      <c r="AE25" s="410"/>
      <c r="AF25" s="410"/>
      <c r="AG25" s="410"/>
      <c r="AH25" s="410"/>
      <c r="AI25" s="410"/>
      <c r="AJ25" s="174"/>
      <c r="AK25" s="174"/>
      <c r="AL25" s="174"/>
      <c r="AM25" s="174"/>
      <c r="AN25" s="174"/>
      <c r="AO25" s="174"/>
      <c r="AP25" s="174"/>
      <c r="AQ25" s="174"/>
      <c r="AR25" s="174"/>
      <c r="AS25" s="174"/>
      <c r="AT25" s="174"/>
      <c r="AU25" s="174"/>
      <c r="AV25" s="174"/>
      <c r="AW25" s="174"/>
      <c r="AX25" s="174"/>
      <c r="AY25" s="174"/>
      <c r="AZ25" s="364"/>
      <c r="BB25" s="329"/>
      <c r="BZ25" s="364"/>
      <c r="CA25" s="364"/>
      <c r="CB25" s="364"/>
      <c r="CC25" s="364"/>
      <c r="CD25" s="364"/>
      <c r="CE25" s="364"/>
      <c r="CF25" s="364"/>
      <c r="CG25" s="364"/>
      <c r="CH25" s="364"/>
      <c r="CI25" s="364"/>
      <c r="CJ25" s="364"/>
      <c r="CK25" s="364"/>
      <c r="CL25" s="364"/>
      <c r="CM25" s="364"/>
      <c r="CN25" s="364"/>
      <c r="CO25" s="364"/>
      <c r="CP25" s="364"/>
      <c r="CQ25" s="364"/>
      <c r="CR25" s="364"/>
      <c r="CS25" s="364"/>
      <c r="CT25" s="364"/>
      <c r="CU25" s="364"/>
      <c r="CV25" s="364"/>
      <c r="CW25" s="364"/>
      <c r="CX25" s="364"/>
      <c r="CY25" s="364"/>
      <c r="CZ25" s="364"/>
    </row>
    <row r="26" s="327" customFormat="true" ht="15" hidden="true" customHeight="true" x14ac:dyDescent="0.2">
      <c r="A26" s="788"/>
      <c r="B26" s="393" t="s">
        <v>47</v>
      </c>
      <c r="C26" s="411"/>
      <c r="D26" s="412"/>
      <c r="E26" s="412"/>
      <c r="F26" s="412"/>
      <c r="G26" s="413"/>
      <c r="H26" s="414"/>
      <c r="I26" s="412"/>
      <c r="J26" s="412"/>
      <c r="K26" s="412"/>
      <c r="L26" s="415"/>
      <c r="M26" s="411"/>
      <c r="N26" s="412"/>
      <c r="O26" s="412"/>
      <c r="P26" s="412"/>
      <c r="Q26" s="413"/>
      <c r="R26" s="13"/>
      <c r="S26" s="12"/>
      <c r="T26" s="12"/>
      <c r="U26" s="12"/>
      <c r="V26" s="12"/>
      <c r="W26" s="12"/>
      <c r="X26" s="12"/>
      <c r="Y26" s="12"/>
      <c r="Z26" s="12"/>
      <c r="AA26" s="12"/>
      <c r="AB26" s="11"/>
      <c r="AC26" s="11"/>
      <c r="AD26" s="11"/>
      <c r="AE26" s="11"/>
      <c r="AF26" s="11"/>
      <c r="AG26" s="11"/>
      <c r="AH26" s="11"/>
      <c r="AI26" s="11"/>
      <c r="AJ26" s="174"/>
      <c r="AK26" s="174"/>
      <c r="AL26" s="174"/>
      <c r="AM26" s="174"/>
      <c r="AN26" s="174"/>
      <c r="AO26" s="174"/>
      <c r="AP26" s="174"/>
      <c r="AQ26" s="174"/>
      <c r="AR26" s="174"/>
      <c r="AS26" s="174"/>
      <c r="AT26" s="174"/>
      <c r="AU26" s="174"/>
      <c r="AV26" s="174"/>
      <c r="AW26" s="174"/>
      <c r="AX26" s="174"/>
      <c r="AY26" s="174"/>
      <c r="AZ26" s="364"/>
      <c r="BB26" s="329"/>
      <c r="BZ26" s="364"/>
      <c r="CA26" s="364"/>
      <c r="CB26" s="364"/>
      <c r="CC26" s="364"/>
      <c r="CD26" s="364"/>
      <c r="CE26" s="364"/>
      <c r="CF26" s="364"/>
      <c r="CG26" s="364"/>
      <c r="CH26" s="364"/>
      <c r="CI26" s="364"/>
      <c r="CJ26" s="364"/>
      <c r="CK26" s="364"/>
      <c r="CL26" s="364"/>
      <c r="CM26" s="364"/>
      <c r="CN26" s="364"/>
      <c r="CO26" s="364"/>
      <c r="CP26" s="364"/>
      <c r="CQ26" s="364"/>
      <c r="CR26" s="364"/>
      <c r="CS26" s="364"/>
      <c r="CT26" s="364"/>
      <c r="CU26" s="364"/>
      <c r="CV26" s="364"/>
      <c r="CW26" s="364"/>
      <c r="CX26" s="364"/>
      <c r="CY26" s="364"/>
      <c r="CZ26" s="364"/>
    </row>
    <row r="27" s="331" customFormat="true" ht="15" customHeight="true" x14ac:dyDescent="0.2">
      <c r="A27" s="326"/>
      <c r="B27" s="394"/>
      <c r="C27" s="778" t="s">
        <v>116</v>
      </c>
      <c r="D27" s="779"/>
      <c r="E27" s="779"/>
      <c r="F27" s="779"/>
      <c r="G27" s="780"/>
      <c r="H27" s="773" t="s">
        <v>39</v>
      </c>
      <c r="I27" s="774"/>
      <c r="J27" s="774"/>
      <c r="K27" s="774"/>
      <c r="L27" s="775"/>
      <c r="M27" s="781" t="s">
        <v>38</v>
      </c>
      <c r="N27" s="774"/>
      <c r="O27" s="774"/>
      <c r="P27" s="774"/>
      <c r="Q27" s="775"/>
      <c r="R27" s="15" t="s">
        <v>143</v>
      </c>
      <c r="S27" s="445"/>
      <c r="T27" s="445"/>
      <c r="U27" s="445"/>
      <c r="V27" s="445"/>
      <c r="W27" s="445"/>
      <c r="X27" s="445"/>
      <c r="Y27" s="445"/>
      <c r="Z27" s="445"/>
      <c r="AA27" s="445"/>
      <c r="AB27" s="445"/>
      <c r="AC27" s="445"/>
      <c r="AD27" s="445"/>
      <c r="AE27" s="445"/>
      <c r="AF27" s="445"/>
      <c r="AG27" s="445"/>
      <c r="AH27" s="445"/>
      <c r="AI27" s="445"/>
      <c r="AJ27" s="456"/>
      <c r="AK27" s="456"/>
      <c r="AL27" s="456"/>
      <c r="AM27" s="456"/>
      <c r="AN27" s="456"/>
      <c r="AO27" s="456"/>
      <c r="AP27" s="456"/>
      <c r="AQ27" s="456"/>
      <c r="AR27" s="456"/>
      <c r="AS27" s="456"/>
      <c r="AT27" s="456"/>
      <c r="AU27" s="456"/>
      <c r="AV27" s="456"/>
      <c r="AW27" s="456"/>
      <c r="AX27" s="456"/>
      <c r="AY27" s="456"/>
      <c r="AZ27" s="169"/>
      <c r="BA27" s="365" t="s">
        <v>132</v>
      </c>
      <c r="BB27" s="311" t="s">
        <v>97</v>
      </c>
      <c r="BC27" s="782" t="s">
        <v>116</v>
      </c>
      <c r="BD27" s="783"/>
      <c r="BE27" s="783"/>
      <c r="BF27" s="783"/>
      <c r="BG27" s="811"/>
      <c r="BH27" s="782" t="s">
        <v>39</v>
      </c>
      <c r="BI27" s="783"/>
      <c r="BJ27" s="783"/>
      <c r="BK27" s="783"/>
      <c r="BL27" s="811"/>
      <c r="BM27" s="782" t="s">
        <v>38</v>
      </c>
      <c r="BN27" s="783"/>
      <c r="BO27" s="783"/>
      <c r="BP27" s="783"/>
      <c r="BQ27" s="784"/>
      <c r="BR27" s="14" t="s">
        <v>143</v>
      </c>
      <c r="BS27" s="445"/>
      <c r="BT27" s="445"/>
      <c r="BU27" s="445"/>
      <c r="BV27" s="445"/>
      <c r="BW27" s="445"/>
      <c r="BX27" s="445"/>
      <c r="BY27" s="445"/>
      <c r="BZ27" s="459"/>
      <c r="CA27" s="459"/>
      <c r="CB27" s="459"/>
      <c r="CC27" s="459"/>
      <c r="CD27" s="459"/>
      <c r="CE27" s="459"/>
      <c r="CF27" s="459"/>
      <c r="CG27" s="459"/>
      <c r="CH27" s="459"/>
      <c r="CI27" s="459"/>
      <c r="CJ27" s="363"/>
      <c r="CK27" s="363"/>
      <c r="CL27" s="363"/>
      <c r="CM27" s="363"/>
      <c r="CN27" s="363"/>
      <c r="CO27" s="363"/>
      <c r="CP27" s="363"/>
      <c r="CQ27" s="363"/>
      <c r="CR27" s="363"/>
      <c r="CS27" s="363"/>
      <c r="CT27" s="363"/>
      <c r="CU27" s="363"/>
      <c r="CV27" s="363"/>
      <c r="CW27" s="363"/>
      <c r="CX27" s="363"/>
      <c r="CY27" s="363"/>
      <c r="CZ27" s="363"/>
    </row>
    <row r="28" s="331" customFormat="true" ht="12.75" x14ac:dyDescent="0.2">
      <c r="A28" s="351" t="s">
        <v>70</v>
      </c>
      <c r="B28" s="394"/>
      <c r="C28" s="436" t="s">
        <v>0</v>
      </c>
      <c r="D28" s="592" t="s">
        <v>1</v>
      </c>
      <c r="E28" s="592" t="s">
        <v>2</v>
      </c>
      <c r="F28" s="592" t="s">
        <v>3</v>
      </c>
      <c r="G28" s="593" t="s">
        <v>4</v>
      </c>
      <c r="H28" s="399" t="s">
        <v>0</v>
      </c>
      <c r="I28" s="603" t="s">
        <v>1</v>
      </c>
      <c r="J28" s="603" t="s">
        <v>2</v>
      </c>
      <c r="K28" s="603" t="s">
        <v>3</v>
      </c>
      <c r="L28" s="604" t="s">
        <v>4</v>
      </c>
      <c r="M28" s="400" t="s">
        <v>0</v>
      </c>
      <c r="N28" s="603" t="s">
        <v>1</v>
      </c>
      <c r="O28" s="603" t="s">
        <v>2</v>
      </c>
      <c r="P28" s="603" t="s">
        <v>3</v>
      </c>
      <c r="Q28" s="591" t="s">
        <v>4</v>
      </c>
      <c r="R28" s="399" t="s">
        <v>237</v>
      </c>
      <c r="S28" s="603" t="s">
        <v>238</v>
      </c>
      <c r="T28" s="603" t="s">
        <v>239</v>
      </c>
      <c r="U28" s="603" t="s">
        <v>240</v>
      </c>
      <c r="V28" s="603" t="s">
        <v>241</v>
      </c>
      <c r="W28" s="603" t="s">
        <v>242</v>
      </c>
      <c r="X28" s="603" t="s">
        <v>243</v>
      </c>
      <c r="Y28" s="603" t="s">
        <v>244</v>
      </c>
      <c r="Z28" s="603" t="s">
        <v>245</v>
      </c>
      <c r="AA28" s="603" t="s">
        <v>246</v>
      </c>
      <c r="AB28" s="603" t="s">
        <v>247</v>
      </c>
      <c r="AC28" s="603" t="s">
        <v>248</v>
      </c>
      <c r="AD28" s="603" t="s">
        <v>249</v>
      </c>
      <c r="AE28" s="603" t="s">
        <v>250</v>
      </c>
      <c r="AF28" s="603" t="s">
        <v>251</v>
      </c>
      <c r="AG28" s="603" t="s">
        <v>252</v>
      </c>
      <c r="AH28" s="603" t="s">
        <v>253</v>
      </c>
      <c r="AI28" s="604" t="s">
        <v>254</v>
      </c>
      <c r="AJ28" s="456"/>
      <c r="AK28" s="456"/>
      <c r="AL28" s="456"/>
      <c r="AM28" s="456"/>
      <c r="AN28" s="456"/>
      <c r="AO28" s="456"/>
      <c r="AP28" s="456"/>
      <c r="AQ28" s="456"/>
      <c r="AR28" s="456"/>
      <c r="AS28" s="456"/>
      <c r="AT28" s="456"/>
      <c r="AU28" s="456"/>
      <c r="AV28" s="456"/>
      <c r="AW28" s="456"/>
      <c r="AX28" s="456"/>
      <c r="AY28" s="456"/>
      <c r="AZ28" s="169"/>
      <c r="BA28" s="351" t="s">
        <v>121</v>
      </c>
      <c r="BB28" s="350"/>
      <c r="BC28" s="476" t="s">
        <v>0</v>
      </c>
      <c r="BD28" s="568" t="s">
        <v>1</v>
      </c>
      <c r="BE28" s="568" t="s">
        <v>2</v>
      </c>
      <c r="BF28" s="568" t="s">
        <v>3</v>
      </c>
      <c r="BG28" s="477" t="s">
        <v>4</v>
      </c>
      <c r="BH28" s="476" t="s">
        <v>0</v>
      </c>
      <c r="BI28" s="568" t="s">
        <v>1</v>
      </c>
      <c r="BJ28" s="568" t="s">
        <v>2</v>
      </c>
      <c r="BK28" s="568" t="s">
        <v>3</v>
      </c>
      <c r="BL28" s="477" t="s">
        <v>4</v>
      </c>
      <c r="BM28" s="476" t="s">
        <v>0</v>
      </c>
      <c r="BN28" s="568" t="s">
        <v>1</v>
      </c>
      <c r="BO28" s="568" t="s">
        <v>2</v>
      </c>
      <c r="BP28" s="568" t="s">
        <v>3</v>
      </c>
      <c r="BQ28" s="477" t="s">
        <v>4</v>
      </c>
      <c r="BR28" s="476" t="s">
        <v>237</v>
      </c>
      <c r="BS28" s="568" t="s">
        <v>238</v>
      </c>
      <c r="BT28" s="568" t="s">
        <v>239</v>
      </c>
      <c r="BU28" s="568" t="s">
        <v>240</v>
      </c>
      <c r="BV28" s="568" t="s">
        <v>241</v>
      </c>
      <c r="BW28" s="568" t="s">
        <v>242</v>
      </c>
      <c r="BX28" s="568" t="s">
        <v>243</v>
      </c>
      <c r="BY28" s="569" t="s">
        <v>244</v>
      </c>
      <c r="BZ28" s="569" t="s">
        <v>245</v>
      </c>
      <c r="CA28" s="569" t="s">
        <v>246</v>
      </c>
      <c r="CB28" s="569" t="s">
        <v>247</v>
      </c>
      <c r="CC28" s="569" t="s">
        <v>248</v>
      </c>
      <c r="CD28" s="569" t="s">
        <v>249</v>
      </c>
      <c r="CE28" s="569" t="s">
        <v>250</v>
      </c>
      <c r="CF28" s="569" t="s">
        <v>251</v>
      </c>
      <c r="CG28" s="569" t="s">
        <v>252</v>
      </c>
      <c r="CH28" s="569" t="s">
        <v>253</v>
      </c>
      <c r="CI28" s="569" t="s">
        <v>254</v>
      </c>
      <c r="CJ28" s="168"/>
      <c r="CK28" s="168"/>
      <c r="CL28" s="168"/>
      <c r="CM28" s="168"/>
      <c r="CN28" s="168"/>
      <c r="CO28" s="168"/>
      <c r="CP28" s="168"/>
      <c r="CQ28" s="168"/>
      <c r="CR28" s="168"/>
      <c r="CS28" s="168"/>
      <c r="CT28" s="168"/>
      <c r="CU28" s="168"/>
      <c r="CV28" s="168"/>
      <c r="CW28" s="168"/>
      <c r="CX28" s="168"/>
      <c r="CY28" s="168"/>
      <c r="CZ28" s="168"/>
    </row>
    <row r="29" s="331" customFormat="true" ht="15" customHeight="true" x14ac:dyDescent="0.2">
      <c r="A29" s="776" t="s">
        <v>58</v>
      </c>
      <c r="B29" s="396" t="s">
        <v>50</v>
      </c>
      <c r="C29" s="117">
        <v>48.972989789383689</v>
      </c>
      <c r="D29" s="116">
        <v>77.992820353051457</v>
      </c>
      <c r="E29" s="116">
        <v>80.69927558703121</v>
      </c>
      <c r="F29" s="116">
        <v>84.186879308998002</v>
      </c>
      <c r="G29" s="115">
        <v>89.230608182483337</v>
      </c>
      <c r="H29" s="114">
        <v>91.740109028609425</v>
      </c>
      <c r="I29" s="116">
        <v>90.663149777435919</v>
      </c>
      <c r="J29" s="116">
        <v>90.755122319879661</v>
      </c>
      <c r="K29" s="116">
        <v>92.158546004175307</v>
      </c>
      <c r="L29" s="113">
        <v>90.357637409631366</v>
      </c>
      <c r="M29" s="117">
        <v>24.443449776325366</v>
      </c>
      <c r="N29" s="116">
        <v>45.717556100729333</v>
      </c>
      <c r="O29" s="116">
        <v>56.866999170805201</v>
      </c>
      <c r="P29" s="116">
        <v>61.065484022593843</v>
      </c>
      <c r="Q29" s="115">
        <v>62.719387418348717</v>
      </c>
      <c r="R29" s="114">
        <v>1.1695696352938798</v>
      </c>
      <c r="S29" s="116">
        <v>49.812999210097345</v>
      </c>
      <c r="T29" s="116">
        <v>94.217329879489739</v>
      </c>
      <c r="U29" s="116">
        <v>94.322739686846205</v>
      </c>
      <c r="V29" s="116">
        <v>61.650894889449646</v>
      </c>
      <c r="W29" s="116">
        <v>95.322073296260072</v>
      </c>
      <c r="X29" s="116">
        <v>69.250200782871303</v>
      </c>
      <c r="Y29" s="116">
        <v>94.66299519777867</v>
      </c>
      <c r="Z29" s="116">
        <v>96.03092788504334</v>
      </c>
      <c r="AA29" s="116">
        <v>90.328931439522748</v>
      </c>
      <c r="AB29" s="116">
        <v>74.586127821196769</v>
      </c>
      <c r="AC29" s="116">
        <v>73.845513121028432</v>
      </c>
      <c r="AD29" s="116">
        <v>87.365814840056046</v>
      </c>
      <c r="AE29" s="116">
        <v>70.57027281318004</v>
      </c>
      <c r="AF29" s="116">
        <v>68.909432142977906</v>
      </c>
      <c r="AG29" s="116">
        <v>85.72174091062827</v>
      </c>
      <c r="AH29" s="116">
        <v>68.071744684103621</v>
      </c>
      <c r="AI29" s="113">
        <v>65.739676573571046</v>
      </c>
      <c r="AJ29" s="456"/>
      <c r="AK29" s="456"/>
      <c r="AL29" s="456"/>
      <c r="AM29" s="456"/>
      <c r="AN29" s="456"/>
      <c r="AO29" s="456"/>
      <c r="AP29" s="456"/>
      <c r="AQ29" s="456"/>
      <c r="AR29" s="456"/>
      <c r="AS29" s="456"/>
      <c r="AT29" s="456"/>
      <c r="AU29" s="456"/>
      <c r="AV29" s="456"/>
      <c r="AW29" s="456"/>
      <c r="AX29" s="456"/>
      <c r="AY29" s="456"/>
      <c r="AZ29" s="169"/>
      <c r="BA29" s="808" t="s">
        <v>58</v>
      </c>
      <c r="BB29" s="599" t="s">
        <v>50</v>
      </c>
      <c r="BC29" s="41" t="s">
        <v>36</v>
      </c>
      <c r="BD29" s="37" t="s">
        <v>36</v>
      </c>
      <c r="BE29" s="37" t="s">
        <v>36</v>
      </c>
      <c r="BF29" s="37" t="s">
        <v>36</v>
      </c>
      <c r="BG29" s="32" t="s">
        <v>36</v>
      </c>
      <c r="BH29" s="41" t="s">
        <v>36</v>
      </c>
      <c r="BI29" s="37" t="s">
        <v>36</v>
      </c>
      <c r="BJ29" s="37" t="s">
        <v>36</v>
      </c>
      <c r="BK29" s="37" t="s">
        <v>36</v>
      </c>
      <c r="BL29" s="32" t="s">
        <v>36</v>
      </c>
      <c r="BM29" s="41" t="s">
        <v>36</v>
      </c>
      <c r="BN29" s="37" t="s">
        <v>36</v>
      </c>
      <c r="BO29" s="37" t="s">
        <v>36</v>
      </c>
      <c r="BP29" s="37" t="s">
        <v>36</v>
      </c>
      <c r="BQ29" s="32" t="s">
        <v>36</v>
      </c>
      <c r="BR29" s="41" t="s">
        <v>36</v>
      </c>
      <c r="BS29" s="37" t="s">
        <v>36</v>
      </c>
      <c r="BT29" s="37" t="s">
        <v>36</v>
      </c>
      <c r="BU29" s="37" t="s">
        <v>36</v>
      </c>
      <c r="BV29" s="37" t="s">
        <v>36</v>
      </c>
      <c r="BW29" s="37" t="s">
        <v>36</v>
      </c>
      <c r="BX29" s="37" t="s">
        <v>36</v>
      </c>
      <c r="BY29" s="26" t="s">
        <v>36</v>
      </c>
      <c r="BZ29" s="26" t="s">
        <v>36</v>
      </c>
      <c r="CA29" s="26" t="s">
        <v>36</v>
      </c>
      <c r="CB29" s="26" t="s">
        <v>36</v>
      </c>
      <c r="CC29" s="26" t="s">
        <v>36</v>
      </c>
      <c r="CD29" s="26" t="s">
        <v>36</v>
      </c>
      <c r="CE29" s="26" t="s">
        <v>36</v>
      </c>
      <c r="CF29" s="26" t="s">
        <v>36</v>
      </c>
      <c r="CG29" s="26" t="s">
        <v>36</v>
      </c>
      <c r="CH29" s="26" t="s">
        <v>36</v>
      </c>
      <c r="CI29" s="26" t="s">
        <v>36</v>
      </c>
      <c r="CJ29" s="4"/>
      <c r="CK29" s="4"/>
      <c r="CL29" s="4"/>
      <c r="CM29" s="4"/>
      <c r="CN29" s="4"/>
      <c r="CO29" s="4"/>
      <c r="CP29" s="4"/>
      <c r="CQ29" s="4"/>
      <c r="CR29" s="4"/>
      <c r="CS29" s="4"/>
      <c r="CT29" s="4"/>
      <c r="CU29" s="4"/>
      <c r="CV29" s="4"/>
      <c r="CW29" s="4"/>
      <c r="CX29" s="4"/>
      <c r="CY29" s="4"/>
      <c r="CZ29" s="4"/>
    </row>
    <row r="30" s="331" customFormat="true" ht="15" customHeight="true" x14ac:dyDescent="0.2">
      <c r="A30" s="777"/>
      <c r="B30" s="397" t="s">
        <v>49</v>
      </c>
      <c r="C30" s="112">
        <v>51.027010210615551</v>
      </c>
      <c r="D30" s="111">
        <v>22.007179646948892</v>
      </c>
      <c r="E30" s="111">
        <v>19.300724412968698</v>
      </c>
      <c r="F30" s="111">
        <v>15.813120691002139</v>
      </c>
      <c r="G30" s="110">
        <v>10.769391817516786</v>
      </c>
      <c r="H30" s="109">
        <v>8.2598909713906394</v>
      </c>
      <c r="I30" s="111">
        <v>9.3368502225641041</v>
      </c>
      <c r="J30" s="111">
        <v>9.2448776801203731</v>
      </c>
      <c r="K30" s="111">
        <v>7.8414539958247502</v>
      </c>
      <c r="L30" s="108">
        <v>9.6423625903686627</v>
      </c>
      <c r="M30" s="112">
        <v>75.556550223674734</v>
      </c>
      <c r="N30" s="111">
        <v>54.282443899270618</v>
      </c>
      <c r="O30" s="111">
        <v>43.133000829194692</v>
      </c>
      <c r="P30" s="111">
        <v>38.934515977406143</v>
      </c>
      <c r="Q30" s="110">
        <v>37.280612581651447</v>
      </c>
      <c r="R30" s="109">
        <v>98.830430364706103</v>
      </c>
      <c r="S30" s="111">
        <v>50.187000789902868</v>
      </c>
      <c r="T30" s="111">
        <v>5.782670120510252</v>
      </c>
      <c r="U30" s="111">
        <v>5.6772603131533392</v>
      </c>
      <c r="V30" s="111">
        <v>38.349105110550482</v>
      </c>
      <c r="W30" s="111">
        <v>4.677926703739919</v>
      </c>
      <c r="X30" s="111">
        <v>30.749799217128711</v>
      </c>
      <c r="Y30" s="111">
        <v>5.3370048022213536</v>
      </c>
      <c r="Z30" s="111">
        <v>3.9690721149566612</v>
      </c>
      <c r="AA30" s="111">
        <v>9.6710685604773339</v>
      </c>
      <c r="AB30" s="111">
        <v>25.41387217880326</v>
      </c>
      <c r="AC30" s="111">
        <v>26.154486878972033</v>
      </c>
      <c r="AD30" s="111">
        <v>12.634185159944</v>
      </c>
      <c r="AE30" s="111">
        <v>29.429727186820358</v>
      </c>
      <c r="AF30" s="111">
        <v>31.090567857022023</v>
      </c>
      <c r="AG30" s="111">
        <v>14.278259089371836</v>
      </c>
      <c r="AH30" s="111">
        <v>31.928255315897079</v>
      </c>
      <c r="AI30" s="108">
        <v>34.260323426429004</v>
      </c>
      <c r="AJ30" s="456"/>
      <c r="AK30" s="456"/>
      <c r="AL30" s="456"/>
      <c r="AM30" s="456"/>
      <c r="AN30" s="456"/>
      <c r="AO30" s="456"/>
      <c r="AP30" s="456"/>
      <c r="AQ30" s="456"/>
      <c r="AR30" s="456"/>
      <c r="AS30" s="456"/>
      <c r="AT30" s="456"/>
      <c r="AU30" s="456"/>
      <c r="AV30" s="456"/>
      <c r="AW30" s="456"/>
      <c r="AX30" s="456"/>
      <c r="AY30" s="456"/>
      <c r="AZ30" s="169"/>
      <c r="BA30" s="809"/>
      <c r="BB30" s="597" t="s">
        <v>49</v>
      </c>
      <c r="BC30" s="40" t="s">
        <v>36</v>
      </c>
      <c r="BD30" s="36" t="s">
        <v>36</v>
      </c>
      <c r="BE30" s="36" t="s">
        <v>36</v>
      </c>
      <c r="BF30" s="36" t="s">
        <v>36</v>
      </c>
      <c r="BG30" s="31" t="s">
        <v>36</v>
      </c>
      <c r="BH30" s="40" t="s">
        <v>36</v>
      </c>
      <c r="BI30" s="36" t="s">
        <v>36</v>
      </c>
      <c r="BJ30" s="36" t="s">
        <v>36</v>
      </c>
      <c r="BK30" s="36" t="s">
        <v>36</v>
      </c>
      <c r="BL30" s="31" t="s">
        <v>36</v>
      </c>
      <c r="BM30" s="40" t="s">
        <v>36</v>
      </c>
      <c r="BN30" s="36" t="s">
        <v>36</v>
      </c>
      <c r="BO30" s="36" t="s">
        <v>36</v>
      </c>
      <c r="BP30" s="36" t="s">
        <v>36</v>
      </c>
      <c r="BQ30" s="31" t="s">
        <v>36</v>
      </c>
      <c r="BR30" s="40" t="s">
        <v>36</v>
      </c>
      <c r="BS30" s="36" t="s">
        <v>36</v>
      </c>
      <c r="BT30" s="36" t="s">
        <v>36</v>
      </c>
      <c r="BU30" s="36" t="s">
        <v>36</v>
      </c>
      <c r="BV30" s="36" t="s">
        <v>36</v>
      </c>
      <c r="BW30" s="36" t="s">
        <v>36</v>
      </c>
      <c r="BX30" s="36" t="s">
        <v>36</v>
      </c>
      <c r="BY30" s="25" t="s">
        <v>36</v>
      </c>
      <c r="BZ30" s="25" t="s">
        <v>36</v>
      </c>
      <c r="CA30" s="25" t="s">
        <v>36</v>
      </c>
      <c r="CB30" s="25" t="s">
        <v>36</v>
      </c>
      <c r="CC30" s="25" t="s">
        <v>36</v>
      </c>
      <c r="CD30" s="25" t="s">
        <v>36</v>
      </c>
      <c r="CE30" s="25" t="s">
        <v>36</v>
      </c>
      <c r="CF30" s="25" t="s">
        <v>36</v>
      </c>
      <c r="CG30" s="25" t="s">
        <v>36</v>
      </c>
      <c r="CH30" s="25" t="s">
        <v>36</v>
      </c>
      <c r="CI30" s="25" t="s">
        <v>36</v>
      </c>
      <c r="CJ30" s="4"/>
      <c r="CK30" s="4"/>
      <c r="CL30" s="4"/>
      <c r="CM30" s="4"/>
      <c r="CN30" s="4"/>
      <c r="CO30" s="4"/>
      <c r="CP30" s="4"/>
      <c r="CQ30" s="4"/>
      <c r="CR30" s="4"/>
      <c r="CS30" s="4"/>
      <c r="CT30" s="4"/>
      <c r="CU30" s="4"/>
      <c r="CV30" s="4"/>
      <c r="CW30" s="4"/>
      <c r="CX30" s="4"/>
      <c r="CY30" s="4"/>
      <c r="CZ30" s="4"/>
    </row>
    <row r="31" s="326" customFormat="true" ht="15" customHeight="true" x14ac:dyDescent="0.2">
      <c r="A31" s="777" t="s">
        <v>105</v>
      </c>
      <c r="B31" s="397" t="s">
        <v>50</v>
      </c>
      <c r="C31" s="112">
        <v>45.409060302434796</v>
      </c>
      <c r="D31" s="111">
        <v>76.961055959621078</v>
      </c>
      <c r="E31" s="111">
        <v>79.718363328922905</v>
      </c>
      <c r="F31" s="111">
        <v>83.62078983894429</v>
      </c>
      <c r="G31" s="110">
        <v>89.158299467669451</v>
      </c>
      <c r="H31" s="109">
        <v>91.411444256938253</v>
      </c>
      <c r="I31" s="111">
        <v>90.400180244970088</v>
      </c>
      <c r="J31" s="111">
        <v>90.538364406151786</v>
      </c>
      <c r="K31" s="111">
        <v>92.06644753235409</v>
      </c>
      <c r="L31" s="108">
        <v>90.269216766715417</v>
      </c>
      <c r="M31" s="112">
        <v>19.621120772618408</v>
      </c>
      <c r="N31" s="111">
        <v>41.314549531235592</v>
      </c>
      <c r="O31" s="111">
        <v>54.229197487079809</v>
      </c>
      <c r="P31" s="111">
        <v>59.310442896730507</v>
      </c>
      <c r="Q31" s="110">
        <v>60.996418360471296</v>
      </c>
      <c r="R31" s="109">
        <v>0.99532853311266967</v>
      </c>
      <c r="S31" s="111">
        <v>47.924477149825655</v>
      </c>
      <c r="T31" s="111">
        <v>92.660457154736946</v>
      </c>
      <c r="U31" s="111">
        <v>92.016663175470086</v>
      </c>
      <c r="V31" s="111">
        <v>59.53041495980743</v>
      </c>
      <c r="W31" s="111">
        <v>94.723329947242931</v>
      </c>
      <c r="X31" s="111">
        <v>68.7762749801756</v>
      </c>
      <c r="Y31" s="111">
        <v>93.993248515370695</v>
      </c>
      <c r="Z31" s="111">
        <v>96.014550722073196</v>
      </c>
      <c r="AA31" s="111">
        <v>89.441878259296629</v>
      </c>
      <c r="AB31" s="111">
        <v>73.879577186307216</v>
      </c>
      <c r="AC31" s="111">
        <v>73.087847874745748</v>
      </c>
      <c r="AD31" s="111">
        <v>83.756047651500609</v>
      </c>
      <c r="AE31" s="111">
        <v>69.017811737696277</v>
      </c>
      <c r="AF31" s="111">
        <v>68.45396814444463</v>
      </c>
      <c r="AG31" s="111">
        <v>79.947504347797079</v>
      </c>
      <c r="AH31" s="111">
        <v>67.79255519776197</v>
      </c>
      <c r="AI31" s="108">
        <v>64.918565321616654</v>
      </c>
      <c r="AJ31" s="456"/>
      <c r="AK31" s="456"/>
      <c r="AL31" s="456"/>
      <c r="AM31" s="456"/>
      <c r="AN31" s="456"/>
      <c r="AO31" s="456"/>
      <c r="AP31" s="456"/>
      <c r="AQ31" s="456"/>
      <c r="AR31" s="456"/>
      <c r="AS31" s="456"/>
      <c r="AT31" s="456"/>
      <c r="AU31" s="456"/>
      <c r="AV31" s="456"/>
      <c r="AW31" s="456"/>
      <c r="AX31" s="456"/>
      <c r="AY31" s="456"/>
      <c r="AZ31" s="169"/>
      <c r="BA31" s="809" t="s">
        <v>105</v>
      </c>
      <c r="BB31" s="597" t="s">
        <v>50</v>
      </c>
      <c r="BC31" s="40" t="s">
        <v>36</v>
      </c>
      <c r="BD31" s="36" t="s">
        <v>36</v>
      </c>
      <c r="BE31" s="36" t="s">
        <v>36</v>
      </c>
      <c r="BF31" s="36" t="s">
        <v>36</v>
      </c>
      <c r="BG31" s="31" t="s">
        <v>36</v>
      </c>
      <c r="BH31" s="40" t="s">
        <v>36</v>
      </c>
      <c r="BI31" s="36" t="s">
        <v>36</v>
      </c>
      <c r="BJ31" s="36" t="s">
        <v>36</v>
      </c>
      <c r="BK31" s="36" t="s">
        <v>36</v>
      </c>
      <c r="BL31" s="31" t="s">
        <v>36</v>
      </c>
      <c r="BM31" s="40" t="s">
        <v>36</v>
      </c>
      <c r="BN31" s="36" t="s">
        <v>36</v>
      </c>
      <c r="BO31" s="36" t="s">
        <v>36</v>
      </c>
      <c r="BP31" s="36" t="s">
        <v>36</v>
      </c>
      <c r="BQ31" s="31" t="s">
        <v>36</v>
      </c>
      <c r="BR31" s="40" t="s">
        <v>36</v>
      </c>
      <c r="BS31" s="36" t="s">
        <v>36</v>
      </c>
      <c r="BT31" s="36" t="s">
        <v>36</v>
      </c>
      <c r="BU31" s="36" t="s">
        <v>36</v>
      </c>
      <c r="BV31" s="36" t="s">
        <v>36</v>
      </c>
      <c r="BW31" s="36" t="s">
        <v>36</v>
      </c>
      <c r="BX31" s="36" t="s">
        <v>36</v>
      </c>
      <c r="BY31" s="25" t="s">
        <v>36</v>
      </c>
      <c r="BZ31" s="25" t="s">
        <v>36</v>
      </c>
      <c r="CA31" s="25" t="s">
        <v>36</v>
      </c>
      <c r="CB31" s="25" t="s">
        <v>36</v>
      </c>
      <c r="CC31" s="25" t="s">
        <v>36</v>
      </c>
      <c r="CD31" s="25" t="s">
        <v>36</v>
      </c>
      <c r="CE31" s="25" t="s">
        <v>36</v>
      </c>
      <c r="CF31" s="25" t="s">
        <v>36</v>
      </c>
      <c r="CG31" s="25" t="s">
        <v>36</v>
      </c>
      <c r="CH31" s="25" t="s">
        <v>36</v>
      </c>
      <c r="CI31" s="25" t="s">
        <v>36</v>
      </c>
      <c r="CJ31" s="4"/>
      <c r="CK31" s="4"/>
      <c r="CL31" s="4"/>
      <c r="CM31" s="4"/>
      <c r="CN31" s="4"/>
      <c r="CO31" s="4"/>
      <c r="CP31" s="4"/>
      <c r="CQ31" s="4"/>
      <c r="CR31" s="4"/>
      <c r="CS31" s="4"/>
      <c r="CT31" s="4"/>
      <c r="CU31" s="4"/>
      <c r="CV31" s="4"/>
      <c r="CW31" s="4"/>
      <c r="CX31" s="4"/>
      <c r="CY31" s="4"/>
      <c r="CZ31" s="4"/>
    </row>
    <row r="32" s="326" customFormat="true" ht="15" customHeight="true" x14ac:dyDescent="0.2">
      <c r="A32" s="777"/>
      <c r="B32" s="397" t="s">
        <v>49</v>
      </c>
      <c r="C32" s="112">
        <v>54.590939697564487</v>
      </c>
      <c r="D32" s="111">
        <v>23.038944040379242</v>
      </c>
      <c r="E32" s="111">
        <v>20.281636671077276</v>
      </c>
      <c r="F32" s="111">
        <v>16.379210161055827</v>
      </c>
      <c r="G32" s="110">
        <v>10.841700532330666</v>
      </c>
      <c r="H32" s="109">
        <v>8.5885557430618089</v>
      </c>
      <c r="I32" s="111">
        <v>9.5998197550299285</v>
      </c>
      <c r="J32" s="111">
        <v>9.4616355938482535</v>
      </c>
      <c r="K32" s="111">
        <v>7.9335524676459723</v>
      </c>
      <c r="L32" s="108">
        <v>9.7307832332846029</v>
      </c>
      <c r="M32" s="112">
        <v>80.37887922738166</v>
      </c>
      <c r="N32" s="111">
        <v>58.685450468764344</v>
      </c>
      <c r="O32" s="111">
        <v>45.770802512920078</v>
      </c>
      <c r="P32" s="111">
        <v>40.689557103269479</v>
      </c>
      <c r="Q32" s="110">
        <v>39.003581639528853</v>
      </c>
      <c r="R32" s="109">
        <v>99.004671466887316</v>
      </c>
      <c r="S32" s="111">
        <v>52.075522850174536</v>
      </c>
      <c r="T32" s="111">
        <v>7.3395428452630114</v>
      </c>
      <c r="U32" s="111">
        <v>7.9833368245292453</v>
      </c>
      <c r="V32" s="111">
        <v>40.46958504019269</v>
      </c>
      <c r="W32" s="111">
        <v>5.2766700527570665</v>
      </c>
      <c r="X32" s="111">
        <v>31.223725019824418</v>
      </c>
      <c r="Y32" s="111">
        <v>6.0067514846293353</v>
      </c>
      <c r="Z32" s="111">
        <v>3.9854492779267945</v>
      </c>
      <c r="AA32" s="111">
        <v>10.558121740703443</v>
      </c>
      <c r="AB32" s="111">
        <v>26.120422813692823</v>
      </c>
      <c r="AC32" s="111">
        <v>26.912152125254707</v>
      </c>
      <c r="AD32" s="111">
        <v>16.24395234849942</v>
      </c>
      <c r="AE32" s="111">
        <v>30.982188262304167</v>
      </c>
      <c r="AF32" s="111">
        <v>31.546031855555292</v>
      </c>
      <c r="AG32" s="111">
        <v>20.052495652203081</v>
      </c>
      <c r="AH32" s="111">
        <v>32.207444802238733</v>
      </c>
      <c r="AI32" s="108">
        <v>35.081434678383381</v>
      </c>
      <c r="AJ32" s="456"/>
      <c r="AK32" s="456"/>
      <c r="AL32" s="456"/>
      <c r="AM32" s="456"/>
      <c r="AN32" s="456"/>
      <c r="AO32" s="456"/>
      <c r="AP32" s="456"/>
      <c r="AQ32" s="456"/>
      <c r="AR32" s="456"/>
      <c r="AS32" s="456"/>
      <c r="AT32" s="456"/>
      <c r="AU32" s="456"/>
      <c r="AV32" s="456"/>
      <c r="AW32" s="456"/>
      <c r="AX32" s="456"/>
      <c r="AY32" s="456"/>
      <c r="AZ32" s="169"/>
      <c r="BA32" s="809"/>
      <c r="BB32" s="597" t="s">
        <v>49</v>
      </c>
      <c r="BC32" s="40" t="s">
        <v>36</v>
      </c>
      <c r="BD32" s="36" t="s">
        <v>36</v>
      </c>
      <c r="BE32" s="36" t="s">
        <v>36</v>
      </c>
      <c r="BF32" s="36" t="s">
        <v>36</v>
      </c>
      <c r="BG32" s="31" t="s">
        <v>36</v>
      </c>
      <c r="BH32" s="40" t="s">
        <v>36</v>
      </c>
      <c r="BI32" s="36" t="s">
        <v>36</v>
      </c>
      <c r="BJ32" s="36" t="s">
        <v>36</v>
      </c>
      <c r="BK32" s="36" t="s">
        <v>36</v>
      </c>
      <c r="BL32" s="31" t="s">
        <v>36</v>
      </c>
      <c r="BM32" s="40" t="s">
        <v>36</v>
      </c>
      <c r="BN32" s="36" t="s">
        <v>36</v>
      </c>
      <c r="BO32" s="36" t="s">
        <v>36</v>
      </c>
      <c r="BP32" s="36" t="s">
        <v>36</v>
      </c>
      <c r="BQ32" s="31" t="s">
        <v>36</v>
      </c>
      <c r="BR32" s="40" t="s">
        <v>36</v>
      </c>
      <c r="BS32" s="36" t="s">
        <v>36</v>
      </c>
      <c r="BT32" s="36" t="s">
        <v>36</v>
      </c>
      <c r="BU32" s="36" t="s">
        <v>36</v>
      </c>
      <c r="BV32" s="36" t="s">
        <v>36</v>
      </c>
      <c r="BW32" s="36" t="s">
        <v>36</v>
      </c>
      <c r="BX32" s="36" t="s">
        <v>36</v>
      </c>
      <c r="BY32" s="25" t="s">
        <v>36</v>
      </c>
      <c r="BZ32" s="25" t="s">
        <v>36</v>
      </c>
      <c r="CA32" s="25" t="s">
        <v>36</v>
      </c>
      <c r="CB32" s="25" t="s">
        <v>36</v>
      </c>
      <c r="CC32" s="25" t="s">
        <v>36</v>
      </c>
      <c r="CD32" s="25" t="s">
        <v>36</v>
      </c>
      <c r="CE32" s="25" t="s">
        <v>36</v>
      </c>
      <c r="CF32" s="25" t="s">
        <v>36</v>
      </c>
      <c r="CG32" s="25" t="s">
        <v>36</v>
      </c>
      <c r="CH32" s="25" t="s">
        <v>36</v>
      </c>
      <c r="CI32" s="25" t="s">
        <v>36</v>
      </c>
      <c r="CJ32" s="4"/>
      <c r="CK32" s="4"/>
      <c r="CL32" s="4"/>
      <c r="CM32" s="4"/>
      <c r="CN32" s="4"/>
      <c r="CO32" s="4"/>
      <c r="CP32" s="4"/>
      <c r="CQ32" s="4"/>
      <c r="CR32" s="4"/>
      <c r="CS32" s="4"/>
      <c r="CT32" s="4"/>
      <c r="CU32" s="4"/>
      <c r="CV32" s="4"/>
      <c r="CW32" s="4"/>
      <c r="CX32" s="4"/>
      <c r="CY32" s="4"/>
      <c r="CZ32" s="4"/>
    </row>
    <row r="33" s="326" customFormat="true" ht="15" customHeight="true" x14ac:dyDescent="0.2">
      <c r="A33" s="777" t="s">
        <v>106</v>
      </c>
      <c r="B33" s="397" t="s">
        <v>50</v>
      </c>
      <c r="C33" s="56" t="s">
        <v>36</v>
      </c>
      <c r="D33" s="53" t="s">
        <v>36</v>
      </c>
      <c r="E33" s="53" t="s">
        <v>36</v>
      </c>
      <c r="F33" s="53" t="s">
        <v>36</v>
      </c>
      <c r="G33" s="50" t="s">
        <v>36</v>
      </c>
      <c r="H33" s="47" t="s">
        <v>36</v>
      </c>
      <c r="I33" s="53" t="s">
        <v>36</v>
      </c>
      <c r="J33" s="53" t="s">
        <v>36</v>
      </c>
      <c r="K33" s="53" t="s">
        <v>36</v>
      </c>
      <c r="L33" s="44" t="s">
        <v>36</v>
      </c>
      <c r="M33" s="56" t="s">
        <v>36</v>
      </c>
      <c r="N33" s="53" t="s">
        <v>36</v>
      </c>
      <c r="O33" s="53" t="s">
        <v>36</v>
      </c>
      <c r="P33" s="53" t="s">
        <v>36</v>
      </c>
      <c r="Q33" s="50" t="s">
        <v>36</v>
      </c>
      <c r="R33" s="47" t="s">
        <v>36</v>
      </c>
      <c r="S33" s="53" t="s">
        <v>36</v>
      </c>
      <c r="T33" s="53" t="s">
        <v>36</v>
      </c>
      <c r="U33" s="53" t="s">
        <v>36</v>
      </c>
      <c r="V33" s="53" t="s">
        <v>36</v>
      </c>
      <c r="W33" s="53" t="s">
        <v>36</v>
      </c>
      <c r="X33" s="53" t="s">
        <v>36</v>
      </c>
      <c r="Y33" s="53" t="s">
        <v>36</v>
      </c>
      <c r="Z33" s="53" t="s">
        <v>36</v>
      </c>
      <c r="AA33" s="53" t="s">
        <v>36</v>
      </c>
      <c r="AB33" s="53" t="s">
        <v>36</v>
      </c>
      <c r="AC33" s="53" t="s">
        <v>36</v>
      </c>
      <c r="AD33" s="53" t="s">
        <v>36</v>
      </c>
      <c r="AE33" s="53" t="s">
        <v>36</v>
      </c>
      <c r="AF33" s="53" t="s">
        <v>36</v>
      </c>
      <c r="AG33" s="53" t="s">
        <v>36</v>
      </c>
      <c r="AH33" s="53" t="s">
        <v>36</v>
      </c>
      <c r="AI33" s="44" t="s">
        <v>36</v>
      </c>
      <c r="AJ33" s="5"/>
      <c r="AK33" s="5"/>
      <c r="AL33" s="5"/>
      <c r="AM33" s="5"/>
      <c r="AN33" s="5"/>
      <c r="AO33" s="5"/>
      <c r="AP33" s="5"/>
      <c r="AQ33" s="5"/>
      <c r="AR33" s="5"/>
      <c r="AS33" s="5"/>
      <c r="AT33" s="5"/>
      <c r="AU33" s="5"/>
      <c r="AV33" s="5"/>
      <c r="AW33" s="5"/>
      <c r="AX33" s="5"/>
      <c r="AY33" s="5"/>
      <c r="AZ33" s="363"/>
      <c r="BA33" s="809" t="s">
        <v>106</v>
      </c>
      <c r="BB33" s="597" t="s">
        <v>50</v>
      </c>
      <c r="BC33" s="40" t="s">
        <v>36</v>
      </c>
      <c r="BD33" s="36" t="s">
        <v>36</v>
      </c>
      <c r="BE33" s="36" t="s">
        <v>36</v>
      </c>
      <c r="BF33" s="36" t="s">
        <v>36</v>
      </c>
      <c r="BG33" s="31" t="s">
        <v>36</v>
      </c>
      <c r="BH33" s="40" t="s">
        <v>36</v>
      </c>
      <c r="BI33" s="36" t="s">
        <v>36</v>
      </c>
      <c r="BJ33" s="36" t="s">
        <v>36</v>
      </c>
      <c r="BK33" s="36" t="s">
        <v>36</v>
      </c>
      <c r="BL33" s="31" t="s">
        <v>36</v>
      </c>
      <c r="BM33" s="40" t="s">
        <v>36</v>
      </c>
      <c r="BN33" s="36" t="s">
        <v>36</v>
      </c>
      <c r="BO33" s="36" t="s">
        <v>36</v>
      </c>
      <c r="BP33" s="36" t="s">
        <v>36</v>
      </c>
      <c r="BQ33" s="31" t="s">
        <v>36</v>
      </c>
      <c r="BR33" s="40" t="s">
        <v>36</v>
      </c>
      <c r="BS33" s="36" t="s">
        <v>36</v>
      </c>
      <c r="BT33" s="36" t="s">
        <v>36</v>
      </c>
      <c r="BU33" s="36" t="s">
        <v>36</v>
      </c>
      <c r="BV33" s="36" t="s">
        <v>36</v>
      </c>
      <c r="BW33" s="36" t="s">
        <v>36</v>
      </c>
      <c r="BX33" s="36" t="s">
        <v>36</v>
      </c>
      <c r="BY33" s="25" t="s">
        <v>36</v>
      </c>
      <c r="BZ33" s="25" t="s">
        <v>36</v>
      </c>
      <c r="CA33" s="25" t="s">
        <v>36</v>
      </c>
      <c r="CB33" s="25" t="s">
        <v>36</v>
      </c>
      <c r="CC33" s="25" t="s">
        <v>36</v>
      </c>
      <c r="CD33" s="25" t="s">
        <v>36</v>
      </c>
      <c r="CE33" s="25" t="s">
        <v>36</v>
      </c>
      <c r="CF33" s="25" t="s">
        <v>36</v>
      </c>
      <c r="CG33" s="25" t="s">
        <v>36</v>
      </c>
      <c r="CH33" s="25" t="s">
        <v>36</v>
      </c>
      <c r="CI33" s="25" t="s">
        <v>36</v>
      </c>
      <c r="CJ33" s="4"/>
      <c r="CK33" s="4"/>
      <c r="CL33" s="4"/>
      <c r="CM33" s="4"/>
      <c r="CN33" s="4"/>
      <c r="CO33" s="4"/>
      <c r="CP33" s="4"/>
      <c r="CQ33" s="4"/>
      <c r="CR33" s="4"/>
      <c r="CS33" s="4"/>
      <c r="CT33" s="4"/>
      <c r="CU33" s="4"/>
      <c r="CV33" s="4"/>
      <c r="CW33" s="4"/>
      <c r="CX33" s="4"/>
      <c r="CY33" s="4"/>
      <c r="CZ33" s="4"/>
    </row>
    <row r="34" s="326" customFormat="true" ht="15" customHeight="true" x14ac:dyDescent="0.2">
      <c r="A34" s="777"/>
      <c r="B34" s="397" t="s">
        <v>49</v>
      </c>
      <c r="C34" s="56" t="s">
        <v>36</v>
      </c>
      <c r="D34" s="53" t="s">
        <v>36</v>
      </c>
      <c r="E34" s="53" t="s">
        <v>36</v>
      </c>
      <c r="F34" s="53" t="s">
        <v>36</v>
      </c>
      <c r="G34" s="50" t="s">
        <v>36</v>
      </c>
      <c r="H34" s="47" t="s">
        <v>36</v>
      </c>
      <c r="I34" s="53" t="s">
        <v>36</v>
      </c>
      <c r="J34" s="53" t="s">
        <v>36</v>
      </c>
      <c r="K34" s="53" t="s">
        <v>36</v>
      </c>
      <c r="L34" s="44" t="s">
        <v>36</v>
      </c>
      <c r="M34" s="56" t="s">
        <v>36</v>
      </c>
      <c r="N34" s="53" t="s">
        <v>36</v>
      </c>
      <c r="O34" s="53" t="s">
        <v>36</v>
      </c>
      <c r="P34" s="53" t="s">
        <v>36</v>
      </c>
      <c r="Q34" s="50" t="s">
        <v>36</v>
      </c>
      <c r="R34" s="47" t="s">
        <v>36</v>
      </c>
      <c r="S34" s="53" t="s">
        <v>36</v>
      </c>
      <c r="T34" s="53" t="s">
        <v>36</v>
      </c>
      <c r="U34" s="53" t="s">
        <v>36</v>
      </c>
      <c r="V34" s="53" t="s">
        <v>36</v>
      </c>
      <c r="W34" s="53" t="s">
        <v>36</v>
      </c>
      <c r="X34" s="53" t="s">
        <v>36</v>
      </c>
      <c r="Y34" s="53" t="s">
        <v>36</v>
      </c>
      <c r="Z34" s="53" t="s">
        <v>36</v>
      </c>
      <c r="AA34" s="53" t="s">
        <v>36</v>
      </c>
      <c r="AB34" s="53" t="s">
        <v>36</v>
      </c>
      <c r="AC34" s="53" t="s">
        <v>36</v>
      </c>
      <c r="AD34" s="53" t="s">
        <v>36</v>
      </c>
      <c r="AE34" s="53" t="s">
        <v>36</v>
      </c>
      <c r="AF34" s="53" t="s">
        <v>36</v>
      </c>
      <c r="AG34" s="53" t="s">
        <v>36</v>
      </c>
      <c r="AH34" s="53" t="s">
        <v>36</v>
      </c>
      <c r="AI34" s="44" t="s">
        <v>36</v>
      </c>
      <c r="AJ34" s="5"/>
      <c r="AK34" s="5"/>
      <c r="AL34" s="5"/>
      <c r="AM34" s="5"/>
      <c r="AN34" s="5"/>
      <c r="AO34" s="5"/>
      <c r="AP34" s="5"/>
      <c r="AQ34" s="5"/>
      <c r="AR34" s="5"/>
      <c r="AS34" s="5"/>
      <c r="AT34" s="5"/>
      <c r="AU34" s="5"/>
      <c r="AV34" s="5"/>
      <c r="AW34" s="5"/>
      <c r="AX34" s="5"/>
      <c r="AY34" s="5"/>
      <c r="AZ34" s="363"/>
      <c r="BA34" s="809"/>
      <c r="BB34" s="597" t="s">
        <v>49</v>
      </c>
      <c r="BC34" s="40" t="s">
        <v>36</v>
      </c>
      <c r="BD34" s="36" t="s">
        <v>36</v>
      </c>
      <c r="BE34" s="36" t="s">
        <v>36</v>
      </c>
      <c r="BF34" s="36" t="s">
        <v>36</v>
      </c>
      <c r="BG34" s="31" t="s">
        <v>36</v>
      </c>
      <c r="BH34" s="40" t="s">
        <v>36</v>
      </c>
      <c r="BI34" s="36" t="s">
        <v>36</v>
      </c>
      <c r="BJ34" s="36" t="s">
        <v>36</v>
      </c>
      <c r="BK34" s="36" t="s">
        <v>36</v>
      </c>
      <c r="BL34" s="31" t="s">
        <v>36</v>
      </c>
      <c r="BM34" s="40" t="s">
        <v>36</v>
      </c>
      <c r="BN34" s="36" t="s">
        <v>36</v>
      </c>
      <c r="BO34" s="36" t="s">
        <v>36</v>
      </c>
      <c r="BP34" s="36" t="s">
        <v>36</v>
      </c>
      <c r="BQ34" s="31" t="s">
        <v>36</v>
      </c>
      <c r="BR34" s="40" t="s">
        <v>36</v>
      </c>
      <c r="BS34" s="36" t="s">
        <v>36</v>
      </c>
      <c r="BT34" s="36" t="s">
        <v>36</v>
      </c>
      <c r="BU34" s="36" t="s">
        <v>36</v>
      </c>
      <c r="BV34" s="36" t="s">
        <v>36</v>
      </c>
      <c r="BW34" s="36" t="s">
        <v>36</v>
      </c>
      <c r="BX34" s="36" t="s">
        <v>36</v>
      </c>
      <c r="BY34" s="25" t="s">
        <v>36</v>
      </c>
      <c r="BZ34" s="25" t="s">
        <v>36</v>
      </c>
      <c r="CA34" s="25" t="s">
        <v>36</v>
      </c>
      <c r="CB34" s="25" t="s">
        <v>36</v>
      </c>
      <c r="CC34" s="25" t="s">
        <v>36</v>
      </c>
      <c r="CD34" s="25" t="s">
        <v>36</v>
      </c>
      <c r="CE34" s="25" t="s">
        <v>36</v>
      </c>
      <c r="CF34" s="25" t="s">
        <v>36</v>
      </c>
      <c r="CG34" s="25" t="s">
        <v>36</v>
      </c>
      <c r="CH34" s="25" t="s">
        <v>36</v>
      </c>
      <c r="CI34" s="25" t="s">
        <v>36</v>
      </c>
      <c r="CJ34" s="4"/>
      <c r="CK34" s="4"/>
      <c r="CL34" s="4"/>
      <c r="CM34" s="4"/>
      <c r="CN34" s="4"/>
      <c r="CO34" s="4"/>
      <c r="CP34" s="4"/>
      <c r="CQ34" s="4"/>
      <c r="CR34" s="4"/>
      <c r="CS34" s="4"/>
      <c r="CT34" s="4"/>
      <c r="CU34" s="4"/>
      <c r="CV34" s="4"/>
      <c r="CW34" s="4"/>
      <c r="CX34" s="4"/>
      <c r="CY34" s="4"/>
      <c r="CZ34" s="4"/>
    </row>
    <row r="35" s="331" customFormat="true" ht="15" customHeight="true" x14ac:dyDescent="0.2">
      <c r="A35" s="777" t="s">
        <v>56</v>
      </c>
      <c r="B35" s="397" t="s">
        <v>50</v>
      </c>
      <c r="C35" s="112">
        <v>51.321731013131441</v>
      </c>
      <c r="D35" s="111">
        <v>80.200388804385298</v>
      </c>
      <c r="E35" s="111">
        <v>81.88150814442028</v>
      </c>
      <c r="F35" s="111">
        <v>85.149438671033266</v>
      </c>
      <c r="G35" s="110">
        <v>89.39104495839031</v>
      </c>
      <c r="H35" s="109">
        <v>93.084397416540639</v>
      </c>
      <c r="I35" s="111">
        <v>91.531116297432817</v>
      </c>
      <c r="J35" s="111">
        <v>91.056239981291796</v>
      </c>
      <c r="K35" s="111">
        <v>92.371768448540593</v>
      </c>
      <c r="L35" s="108">
        <v>90.484297210401252</v>
      </c>
      <c r="M35" s="112">
        <v>25.124477458678989</v>
      </c>
      <c r="N35" s="111">
        <v>50.003867019868508</v>
      </c>
      <c r="O35" s="111">
        <v>60.723924152067667</v>
      </c>
      <c r="P35" s="111">
        <v>63.866926599545479</v>
      </c>
      <c r="Q35" s="110">
        <v>64.954126799363095</v>
      </c>
      <c r="R35" s="109">
        <v>3.0385629353713859</v>
      </c>
      <c r="S35" s="111">
        <v>49.163185167853321</v>
      </c>
      <c r="T35" s="111">
        <v>92.660457154736946</v>
      </c>
      <c r="U35" s="111">
        <v>95.389107867435399</v>
      </c>
      <c r="V35" s="111">
        <v>59.959022605160648</v>
      </c>
      <c r="W35" s="111">
        <v>94.879153862857805</v>
      </c>
      <c r="X35" s="111">
        <v>75.038084829682106</v>
      </c>
      <c r="Y35" s="111">
        <v>97.642518833109193</v>
      </c>
      <c r="Z35" s="111">
        <v>97.333279672763481</v>
      </c>
      <c r="AA35" s="111">
        <v>90.203667539621719</v>
      </c>
      <c r="AB35" s="111">
        <v>74.947253701251427</v>
      </c>
      <c r="AC35" s="111">
        <v>78.270966945906764</v>
      </c>
      <c r="AD35" s="111">
        <v>85.318257821337639</v>
      </c>
      <c r="AE35" s="111">
        <v>69.698557586591875</v>
      </c>
      <c r="AF35" s="111">
        <v>78.996640973423666</v>
      </c>
      <c r="AG35" s="111">
        <v>88.884592890557286</v>
      </c>
      <c r="AH35" s="111">
        <v>68.242374068544464</v>
      </c>
      <c r="AI35" s="108">
        <v>66.960106641437946</v>
      </c>
      <c r="AJ35" s="456"/>
      <c r="AK35" s="456"/>
      <c r="AL35" s="456"/>
      <c r="AM35" s="456"/>
      <c r="AN35" s="456"/>
      <c r="AO35" s="456"/>
      <c r="AP35" s="456"/>
      <c r="AQ35" s="456"/>
      <c r="AR35" s="456"/>
      <c r="AS35" s="456"/>
      <c r="AT35" s="456"/>
      <c r="AU35" s="456"/>
      <c r="AV35" s="456"/>
      <c r="AW35" s="456"/>
      <c r="AX35" s="456"/>
      <c r="AY35" s="456"/>
      <c r="AZ35" s="169"/>
      <c r="BA35" s="809" t="s">
        <v>56</v>
      </c>
      <c r="BB35" s="597" t="s">
        <v>50</v>
      </c>
      <c r="BC35" s="40" t="s">
        <v>36</v>
      </c>
      <c r="BD35" s="36" t="s">
        <v>36</v>
      </c>
      <c r="BE35" s="36" t="s">
        <v>36</v>
      </c>
      <c r="BF35" s="36" t="s">
        <v>36</v>
      </c>
      <c r="BG35" s="31" t="s">
        <v>36</v>
      </c>
      <c r="BH35" s="40" t="s">
        <v>36</v>
      </c>
      <c r="BI35" s="36" t="s">
        <v>36</v>
      </c>
      <c r="BJ35" s="36" t="s">
        <v>36</v>
      </c>
      <c r="BK35" s="36" t="s">
        <v>36</v>
      </c>
      <c r="BL35" s="31" t="s">
        <v>36</v>
      </c>
      <c r="BM35" s="40" t="s">
        <v>36</v>
      </c>
      <c r="BN35" s="36" t="s">
        <v>36</v>
      </c>
      <c r="BO35" s="36" t="s">
        <v>36</v>
      </c>
      <c r="BP35" s="36" t="s">
        <v>36</v>
      </c>
      <c r="BQ35" s="31" t="s">
        <v>36</v>
      </c>
      <c r="BR35" s="40" t="s">
        <v>36</v>
      </c>
      <c r="BS35" s="36" t="s">
        <v>36</v>
      </c>
      <c r="BT35" s="36" t="s">
        <v>36</v>
      </c>
      <c r="BU35" s="36" t="s">
        <v>36</v>
      </c>
      <c r="BV35" s="36" t="s">
        <v>36</v>
      </c>
      <c r="BW35" s="36" t="s">
        <v>36</v>
      </c>
      <c r="BX35" s="36" t="s">
        <v>36</v>
      </c>
      <c r="BY35" s="25" t="s">
        <v>36</v>
      </c>
      <c r="BZ35" s="25" t="s">
        <v>36</v>
      </c>
      <c r="CA35" s="25" t="s">
        <v>36</v>
      </c>
      <c r="CB35" s="25" t="s">
        <v>36</v>
      </c>
      <c r="CC35" s="25" t="s">
        <v>36</v>
      </c>
      <c r="CD35" s="25" t="s">
        <v>36</v>
      </c>
      <c r="CE35" s="25" t="s">
        <v>36</v>
      </c>
      <c r="CF35" s="25" t="s">
        <v>36</v>
      </c>
      <c r="CG35" s="25" t="s">
        <v>36</v>
      </c>
      <c r="CH35" s="25" t="s">
        <v>36</v>
      </c>
      <c r="CI35" s="25" t="s">
        <v>36</v>
      </c>
      <c r="CJ35" s="4"/>
      <c r="CK35" s="4"/>
      <c r="CL35" s="4"/>
      <c r="CM35" s="4"/>
      <c r="CN35" s="4"/>
      <c r="CO35" s="4"/>
      <c r="CP35" s="4"/>
      <c r="CQ35" s="4"/>
      <c r="CR35" s="4"/>
      <c r="CS35" s="4"/>
      <c r="CT35" s="4"/>
      <c r="CU35" s="4"/>
      <c r="CV35" s="4"/>
      <c r="CW35" s="4"/>
      <c r="CX35" s="4"/>
      <c r="CY35" s="4"/>
      <c r="CZ35" s="4"/>
    </row>
    <row r="36" s="331" customFormat="true" ht="15" customHeight="true" x14ac:dyDescent="0.2">
      <c r="A36" s="777"/>
      <c r="B36" s="397" t="s">
        <v>49</v>
      </c>
      <c r="C36" s="112">
        <v>48.678268986867721</v>
      </c>
      <c r="D36" s="111">
        <v>19.799611195615118</v>
      </c>
      <c r="E36" s="111">
        <v>18.118491855579695</v>
      </c>
      <c r="F36" s="111">
        <v>14.850561328966899</v>
      </c>
      <c r="G36" s="110">
        <v>10.608955041609788</v>
      </c>
      <c r="H36" s="109">
        <v>6.9156025834594415</v>
      </c>
      <c r="I36" s="111">
        <v>8.4688837025671972</v>
      </c>
      <c r="J36" s="111">
        <v>8.9437600187082182</v>
      </c>
      <c r="K36" s="111">
        <v>7.6282315514594607</v>
      </c>
      <c r="L36" s="108">
        <v>9.5157027895987625</v>
      </c>
      <c r="M36" s="112">
        <v>74.875522541321132</v>
      </c>
      <c r="N36" s="111">
        <v>49.996132980131421</v>
      </c>
      <c r="O36" s="111">
        <v>39.276075847932226</v>
      </c>
      <c r="P36" s="111">
        <v>36.133073400454528</v>
      </c>
      <c r="Q36" s="110">
        <v>35.045873200637068</v>
      </c>
      <c r="R36" s="109">
        <v>96.961437064628569</v>
      </c>
      <c r="S36" s="111">
        <v>50.836814832146885</v>
      </c>
      <c r="T36" s="111">
        <v>7.3395428452630114</v>
      </c>
      <c r="U36" s="111">
        <v>4.6108921325642287</v>
      </c>
      <c r="V36" s="111">
        <v>40.040977394839473</v>
      </c>
      <c r="W36" s="111">
        <v>5.1208461371421841</v>
      </c>
      <c r="X36" s="111">
        <v>24.961915170317926</v>
      </c>
      <c r="Y36" s="111">
        <v>2.3574811668908255</v>
      </c>
      <c r="Z36" s="111">
        <v>2.666720327236507</v>
      </c>
      <c r="AA36" s="111">
        <v>9.7963324603783484</v>
      </c>
      <c r="AB36" s="111">
        <v>25.052746298748591</v>
      </c>
      <c r="AC36" s="111">
        <v>21.729033054093634</v>
      </c>
      <c r="AD36" s="111">
        <v>14.681742178662404</v>
      </c>
      <c r="AE36" s="111">
        <v>30.301442413408537</v>
      </c>
      <c r="AF36" s="111">
        <v>21.003359026576266</v>
      </c>
      <c r="AG36" s="111">
        <v>11.115407109442826</v>
      </c>
      <c r="AH36" s="111">
        <v>31.757625931456218</v>
      </c>
      <c r="AI36" s="108">
        <v>33.039893358562075</v>
      </c>
      <c r="AJ36" s="456"/>
      <c r="AK36" s="456"/>
      <c r="AL36" s="456"/>
      <c r="AM36" s="456"/>
      <c r="AN36" s="456"/>
      <c r="AO36" s="456"/>
      <c r="AP36" s="456"/>
      <c r="AQ36" s="456"/>
      <c r="AR36" s="456"/>
      <c r="AS36" s="456"/>
      <c r="AT36" s="456"/>
      <c r="AU36" s="456"/>
      <c r="AV36" s="456"/>
      <c r="AW36" s="456"/>
      <c r="AX36" s="456"/>
      <c r="AY36" s="456"/>
      <c r="AZ36" s="169"/>
      <c r="BA36" s="809"/>
      <c r="BB36" s="597" t="s">
        <v>49</v>
      </c>
      <c r="BC36" s="40" t="s">
        <v>36</v>
      </c>
      <c r="BD36" s="36" t="s">
        <v>36</v>
      </c>
      <c r="BE36" s="36" t="s">
        <v>36</v>
      </c>
      <c r="BF36" s="36" t="s">
        <v>36</v>
      </c>
      <c r="BG36" s="31" t="s">
        <v>36</v>
      </c>
      <c r="BH36" s="40" t="s">
        <v>36</v>
      </c>
      <c r="BI36" s="36" t="s">
        <v>36</v>
      </c>
      <c r="BJ36" s="36" t="s">
        <v>36</v>
      </c>
      <c r="BK36" s="36" t="s">
        <v>36</v>
      </c>
      <c r="BL36" s="31" t="s">
        <v>36</v>
      </c>
      <c r="BM36" s="40" t="s">
        <v>36</v>
      </c>
      <c r="BN36" s="36" t="s">
        <v>36</v>
      </c>
      <c r="BO36" s="36" t="s">
        <v>36</v>
      </c>
      <c r="BP36" s="36" t="s">
        <v>36</v>
      </c>
      <c r="BQ36" s="31" t="s">
        <v>36</v>
      </c>
      <c r="BR36" s="40" t="s">
        <v>36</v>
      </c>
      <c r="BS36" s="36" t="s">
        <v>36</v>
      </c>
      <c r="BT36" s="36" t="s">
        <v>36</v>
      </c>
      <c r="BU36" s="36" t="s">
        <v>36</v>
      </c>
      <c r="BV36" s="36" t="s">
        <v>36</v>
      </c>
      <c r="BW36" s="36" t="s">
        <v>36</v>
      </c>
      <c r="BX36" s="36" t="s">
        <v>36</v>
      </c>
      <c r="BY36" s="25" t="s">
        <v>36</v>
      </c>
      <c r="BZ36" s="25" t="s">
        <v>36</v>
      </c>
      <c r="CA36" s="25" t="s">
        <v>36</v>
      </c>
      <c r="CB36" s="25" t="s">
        <v>36</v>
      </c>
      <c r="CC36" s="25" t="s">
        <v>36</v>
      </c>
      <c r="CD36" s="25" t="s">
        <v>36</v>
      </c>
      <c r="CE36" s="25" t="s">
        <v>36</v>
      </c>
      <c r="CF36" s="25" t="s">
        <v>36</v>
      </c>
      <c r="CG36" s="25" t="s">
        <v>36</v>
      </c>
      <c r="CH36" s="25" t="s">
        <v>36</v>
      </c>
      <c r="CI36" s="25" t="s">
        <v>36</v>
      </c>
      <c r="CJ36" s="4"/>
      <c r="CK36" s="4"/>
      <c r="CL36" s="4"/>
      <c r="CM36" s="4"/>
      <c r="CN36" s="4"/>
      <c r="CO36" s="4"/>
      <c r="CP36" s="4"/>
      <c r="CQ36" s="4"/>
      <c r="CR36" s="4"/>
      <c r="CS36" s="4"/>
      <c r="CT36" s="4"/>
      <c r="CU36" s="4"/>
      <c r="CV36" s="4"/>
      <c r="CW36" s="4"/>
      <c r="CX36" s="4"/>
      <c r="CY36" s="4"/>
      <c r="CZ36" s="4"/>
    </row>
    <row r="37" s="331" customFormat="true" ht="15" customHeight="true" x14ac:dyDescent="0.2">
      <c r="A37" s="777" t="s">
        <v>176</v>
      </c>
      <c r="B37" s="397" t="s">
        <v>50</v>
      </c>
      <c r="C37" s="112">
        <v>79.477346160374481</v>
      </c>
      <c r="D37" s="111">
        <v>94.987235739050234</v>
      </c>
      <c r="E37" s="111">
        <v>96.686301526522243</v>
      </c>
      <c r="F37" s="111">
        <v>98.288556906552813</v>
      </c>
      <c r="G37" s="110">
        <v>99.692394585791845</v>
      </c>
      <c r="H37" s="109">
        <v>98.664159583140247</v>
      </c>
      <c r="I37" s="111">
        <v>99.521458208157483</v>
      </c>
      <c r="J37" s="111">
        <v>99.510792489826798</v>
      </c>
      <c r="K37" s="111">
        <v>99.798050387430592</v>
      </c>
      <c r="L37" s="108">
        <v>99.838908917682062</v>
      </c>
      <c r="M37" s="112">
        <v>54.375267546417895</v>
      </c>
      <c r="N37" s="111">
        <v>77.475898310674935</v>
      </c>
      <c r="O37" s="111">
        <v>85.728528443050692</v>
      </c>
      <c r="P37" s="111">
        <v>89.347882701193342</v>
      </c>
      <c r="Q37" s="110">
        <v>92.936399201492364</v>
      </c>
      <c r="R37" s="109">
        <v>62.951312076278413</v>
      </c>
      <c r="S37" s="111">
        <v>88.099816011502298</v>
      </c>
      <c r="T37" s="111">
        <v>98.347572865051319</v>
      </c>
      <c r="U37" s="111">
        <v>96.420250250007783</v>
      </c>
      <c r="V37" s="111">
        <v>91.118634560917386</v>
      </c>
      <c r="W37" s="111">
        <v>99.261787197975636</v>
      </c>
      <c r="X37" s="111">
        <v>93.611077698498889</v>
      </c>
      <c r="Y37" s="111">
        <v>97.727468012550986</v>
      </c>
      <c r="Z37" s="111">
        <v>99.037683404637292</v>
      </c>
      <c r="AA37" s="111">
        <v>96.946720063745389</v>
      </c>
      <c r="AB37" s="111">
        <v>97.162444671022214</v>
      </c>
      <c r="AC37" s="111">
        <v>88.993031518309394</v>
      </c>
      <c r="AD37" s="111">
        <v>95.035407495670313</v>
      </c>
      <c r="AE37" s="111">
        <v>90.350085902036753</v>
      </c>
      <c r="AF37" s="111">
        <v>94.944377323659396</v>
      </c>
      <c r="AG37" s="111">
        <v>89.894151035242544</v>
      </c>
      <c r="AH37" s="111">
        <v>95.966246855484286</v>
      </c>
      <c r="AI37" s="108">
        <v>81.773538726763491</v>
      </c>
      <c r="AJ37" s="456"/>
      <c r="AK37" s="456"/>
      <c r="AL37" s="456"/>
      <c r="AM37" s="456"/>
      <c r="AN37" s="456"/>
      <c r="AO37" s="456"/>
      <c r="AP37" s="456"/>
      <c r="AQ37" s="456"/>
      <c r="AR37" s="456"/>
      <c r="AS37" s="456"/>
      <c r="AT37" s="456"/>
      <c r="AU37" s="456"/>
      <c r="AV37" s="456"/>
      <c r="AW37" s="456"/>
      <c r="AX37" s="456"/>
      <c r="AY37" s="456"/>
      <c r="AZ37" s="169"/>
      <c r="BA37" s="809" t="s">
        <v>127</v>
      </c>
      <c r="BB37" s="597" t="s">
        <v>50</v>
      </c>
      <c r="BC37" s="40" t="s">
        <v>36</v>
      </c>
      <c r="BD37" s="36" t="s">
        <v>36</v>
      </c>
      <c r="BE37" s="36" t="s">
        <v>36</v>
      </c>
      <c r="BF37" s="36" t="s">
        <v>36</v>
      </c>
      <c r="BG37" s="31" t="s">
        <v>36</v>
      </c>
      <c r="BH37" s="40" t="s">
        <v>36</v>
      </c>
      <c r="BI37" s="36" t="s">
        <v>36</v>
      </c>
      <c r="BJ37" s="36" t="s">
        <v>36</v>
      </c>
      <c r="BK37" s="36" t="s">
        <v>36</v>
      </c>
      <c r="BL37" s="31" t="s">
        <v>36</v>
      </c>
      <c r="BM37" s="40" t="s">
        <v>36</v>
      </c>
      <c r="BN37" s="36" t="s">
        <v>36</v>
      </c>
      <c r="BO37" s="36" t="s">
        <v>36</v>
      </c>
      <c r="BP37" s="36" t="s">
        <v>36</v>
      </c>
      <c r="BQ37" s="31" t="s">
        <v>36</v>
      </c>
      <c r="BR37" s="40" t="s">
        <v>36</v>
      </c>
      <c r="BS37" s="36" t="s">
        <v>36</v>
      </c>
      <c r="BT37" s="36" t="s">
        <v>36</v>
      </c>
      <c r="BU37" s="36" t="s">
        <v>36</v>
      </c>
      <c r="BV37" s="36" t="s">
        <v>36</v>
      </c>
      <c r="BW37" s="36" t="s">
        <v>36</v>
      </c>
      <c r="BX37" s="36" t="s">
        <v>36</v>
      </c>
      <c r="BY37" s="25" t="s">
        <v>36</v>
      </c>
      <c r="BZ37" s="25" t="s">
        <v>36</v>
      </c>
      <c r="CA37" s="25" t="s">
        <v>36</v>
      </c>
      <c r="CB37" s="25" t="s">
        <v>36</v>
      </c>
      <c r="CC37" s="25" t="s">
        <v>36</v>
      </c>
      <c r="CD37" s="25" t="s">
        <v>36</v>
      </c>
      <c r="CE37" s="25" t="s">
        <v>36</v>
      </c>
      <c r="CF37" s="25" t="s">
        <v>36</v>
      </c>
      <c r="CG37" s="25" t="s">
        <v>36</v>
      </c>
      <c r="CH37" s="25" t="s">
        <v>36</v>
      </c>
      <c r="CI37" s="25" t="s">
        <v>36</v>
      </c>
      <c r="CJ37" s="4"/>
      <c r="CK37" s="4"/>
      <c r="CL37" s="4"/>
      <c r="CM37" s="4"/>
      <c r="CN37" s="4"/>
      <c r="CO37" s="4"/>
      <c r="CP37" s="4"/>
      <c r="CQ37" s="4"/>
      <c r="CR37" s="4"/>
      <c r="CS37" s="4"/>
      <c r="CT37" s="4"/>
      <c r="CU37" s="4"/>
      <c r="CV37" s="4"/>
      <c r="CW37" s="4"/>
      <c r="CX37" s="4"/>
      <c r="CY37" s="4"/>
      <c r="CZ37" s="4"/>
    </row>
    <row r="38" s="331" customFormat="true" ht="15" customHeight="true" x14ac:dyDescent="0.2">
      <c r="A38" s="777"/>
      <c r="B38" s="397" t="s">
        <v>49</v>
      </c>
      <c r="C38" s="112">
        <v>20.522653839625395</v>
      </c>
      <c r="D38" s="111">
        <v>5.0127642609497993</v>
      </c>
      <c r="E38" s="111">
        <v>3.3136984734776664</v>
      </c>
      <c r="F38" s="111">
        <v>1.7114430934470337</v>
      </c>
      <c r="G38" s="110">
        <v>0.30760541420814375</v>
      </c>
      <c r="H38" s="109">
        <v>1.3358404168597577</v>
      </c>
      <c r="I38" s="111">
        <v>0.478541791842512</v>
      </c>
      <c r="J38" s="111">
        <v>0.48920751017318687</v>
      </c>
      <c r="K38" s="111">
        <v>0.20194961256940841</v>
      </c>
      <c r="L38" s="108">
        <v>0.16109108231793129</v>
      </c>
      <c r="M38" s="112">
        <v>45.624732453582411</v>
      </c>
      <c r="N38" s="111">
        <v>22.524101689325196</v>
      </c>
      <c r="O38" s="111">
        <v>14.271471556949237</v>
      </c>
      <c r="P38" s="111">
        <v>10.652117298806656</v>
      </c>
      <c r="Q38" s="110">
        <v>7.0636007985077116</v>
      </c>
      <c r="R38" s="109">
        <v>37.048687923721587</v>
      </c>
      <c r="S38" s="111">
        <v>11.900183988497593</v>
      </c>
      <c r="T38" s="111">
        <v>1.6524271349486384</v>
      </c>
      <c r="U38" s="111">
        <v>3.5797497499919553</v>
      </c>
      <c r="V38" s="111">
        <v>8.8813654390826198</v>
      </c>
      <c r="W38" s="111">
        <v>0.73821280202436657</v>
      </c>
      <c r="X38" s="111">
        <v>6.3889223015011414</v>
      </c>
      <c r="Y38" s="111">
        <v>2.2725319874490317</v>
      </c>
      <c r="Z38" s="111">
        <v>0.96231659536271941</v>
      </c>
      <c r="AA38" s="111">
        <v>3.0532799362546439</v>
      </c>
      <c r="AB38" s="111">
        <v>2.8375553289777233</v>
      </c>
      <c r="AC38" s="111">
        <v>11.006968481690727</v>
      </c>
      <c r="AD38" s="111">
        <v>4.9645925043297066</v>
      </c>
      <c r="AE38" s="111">
        <v>9.6499140979633378</v>
      </c>
      <c r="AF38" s="111">
        <v>5.0556226763405805</v>
      </c>
      <c r="AG38" s="111">
        <v>10.105848964757573</v>
      </c>
      <c r="AH38" s="111">
        <v>4.0337531445157602</v>
      </c>
      <c r="AI38" s="108">
        <v>18.22646127323652</v>
      </c>
      <c r="AJ38" s="456"/>
      <c r="AK38" s="456"/>
      <c r="AL38" s="456"/>
      <c r="AM38" s="456"/>
      <c r="AN38" s="456"/>
      <c r="AO38" s="456"/>
      <c r="AP38" s="456"/>
      <c r="AQ38" s="456"/>
      <c r="AR38" s="456"/>
      <c r="AS38" s="456"/>
      <c r="AT38" s="456"/>
      <c r="AU38" s="456"/>
      <c r="AV38" s="456"/>
      <c r="AW38" s="456"/>
      <c r="AX38" s="456"/>
      <c r="AY38" s="456"/>
      <c r="AZ38" s="169"/>
      <c r="BA38" s="809"/>
      <c r="BB38" s="597" t="s">
        <v>49</v>
      </c>
      <c r="BC38" s="40" t="s">
        <v>36</v>
      </c>
      <c r="BD38" s="36" t="s">
        <v>36</v>
      </c>
      <c r="BE38" s="36" t="s">
        <v>36</v>
      </c>
      <c r="BF38" s="36" t="s">
        <v>36</v>
      </c>
      <c r="BG38" s="31" t="s">
        <v>36</v>
      </c>
      <c r="BH38" s="40" t="s">
        <v>36</v>
      </c>
      <c r="BI38" s="36" t="s">
        <v>36</v>
      </c>
      <c r="BJ38" s="36" t="s">
        <v>36</v>
      </c>
      <c r="BK38" s="36" t="s">
        <v>36</v>
      </c>
      <c r="BL38" s="31" t="s">
        <v>36</v>
      </c>
      <c r="BM38" s="40" t="s">
        <v>36</v>
      </c>
      <c r="BN38" s="36" t="s">
        <v>36</v>
      </c>
      <c r="BO38" s="36" t="s">
        <v>36</v>
      </c>
      <c r="BP38" s="36" t="s">
        <v>36</v>
      </c>
      <c r="BQ38" s="31" t="s">
        <v>36</v>
      </c>
      <c r="BR38" s="40" t="s">
        <v>36</v>
      </c>
      <c r="BS38" s="36" t="s">
        <v>36</v>
      </c>
      <c r="BT38" s="36" t="s">
        <v>36</v>
      </c>
      <c r="BU38" s="36" t="s">
        <v>36</v>
      </c>
      <c r="BV38" s="36" t="s">
        <v>36</v>
      </c>
      <c r="BW38" s="36" t="s">
        <v>36</v>
      </c>
      <c r="BX38" s="36" t="s">
        <v>36</v>
      </c>
      <c r="BY38" s="25" t="s">
        <v>36</v>
      </c>
      <c r="BZ38" s="25" t="s">
        <v>36</v>
      </c>
      <c r="CA38" s="25" t="s">
        <v>36</v>
      </c>
      <c r="CB38" s="25" t="s">
        <v>36</v>
      </c>
      <c r="CC38" s="25" t="s">
        <v>36</v>
      </c>
      <c r="CD38" s="25" t="s">
        <v>36</v>
      </c>
      <c r="CE38" s="25" t="s">
        <v>36</v>
      </c>
      <c r="CF38" s="25" t="s">
        <v>36</v>
      </c>
      <c r="CG38" s="25" t="s">
        <v>36</v>
      </c>
      <c r="CH38" s="25" t="s">
        <v>36</v>
      </c>
      <c r="CI38" s="25" t="s">
        <v>36</v>
      </c>
      <c r="CJ38" s="4"/>
      <c r="CK38" s="4"/>
      <c r="CL38" s="4"/>
      <c r="CM38" s="4"/>
      <c r="CN38" s="4"/>
      <c r="CO38" s="4"/>
      <c r="CP38" s="4"/>
      <c r="CQ38" s="4"/>
      <c r="CR38" s="4"/>
      <c r="CS38" s="4"/>
      <c r="CT38" s="4"/>
      <c r="CU38" s="4"/>
      <c r="CV38" s="4"/>
      <c r="CW38" s="4"/>
      <c r="CX38" s="4"/>
      <c r="CY38" s="4"/>
      <c r="CZ38" s="4"/>
    </row>
    <row r="39" s="326" customFormat="true" ht="15" customHeight="true" x14ac:dyDescent="0.2">
      <c r="A39" s="777" t="s">
        <v>124</v>
      </c>
      <c r="B39" s="397" t="s">
        <v>50</v>
      </c>
      <c r="C39" s="56" t="s">
        <v>36</v>
      </c>
      <c r="D39" s="53" t="s">
        <v>36</v>
      </c>
      <c r="E39" s="53" t="s">
        <v>36</v>
      </c>
      <c r="F39" s="53" t="s">
        <v>36</v>
      </c>
      <c r="G39" s="50" t="s">
        <v>36</v>
      </c>
      <c r="H39" s="47" t="s">
        <v>36</v>
      </c>
      <c r="I39" s="53" t="s">
        <v>36</v>
      </c>
      <c r="J39" s="53" t="s">
        <v>36</v>
      </c>
      <c r="K39" s="53" t="s">
        <v>36</v>
      </c>
      <c r="L39" s="44" t="s">
        <v>36</v>
      </c>
      <c r="M39" s="56" t="s">
        <v>36</v>
      </c>
      <c r="N39" s="53" t="s">
        <v>36</v>
      </c>
      <c r="O39" s="53" t="s">
        <v>36</v>
      </c>
      <c r="P39" s="53" t="s">
        <v>36</v>
      </c>
      <c r="Q39" s="50" t="s">
        <v>36</v>
      </c>
      <c r="R39" s="47" t="s">
        <v>36</v>
      </c>
      <c r="S39" s="53" t="s">
        <v>36</v>
      </c>
      <c r="T39" s="53" t="s">
        <v>36</v>
      </c>
      <c r="U39" s="53" t="s">
        <v>36</v>
      </c>
      <c r="V39" s="53" t="s">
        <v>36</v>
      </c>
      <c r="W39" s="53" t="s">
        <v>36</v>
      </c>
      <c r="X39" s="53" t="s">
        <v>36</v>
      </c>
      <c r="Y39" s="53" t="s">
        <v>36</v>
      </c>
      <c r="Z39" s="53" t="s">
        <v>36</v>
      </c>
      <c r="AA39" s="53" t="s">
        <v>36</v>
      </c>
      <c r="AB39" s="53" t="s">
        <v>36</v>
      </c>
      <c r="AC39" s="53" t="s">
        <v>36</v>
      </c>
      <c r="AD39" s="53" t="s">
        <v>36</v>
      </c>
      <c r="AE39" s="53" t="s">
        <v>36</v>
      </c>
      <c r="AF39" s="53" t="s">
        <v>36</v>
      </c>
      <c r="AG39" s="53" t="s">
        <v>36</v>
      </c>
      <c r="AH39" s="53" t="s">
        <v>36</v>
      </c>
      <c r="AI39" s="44" t="s">
        <v>36</v>
      </c>
      <c r="AJ39" s="5"/>
      <c r="AK39" s="5"/>
      <c r="AL39" s="5"/>
      <c r="AM39" s="5"/>
      <c r="AN39" s="5"/>
      <c r="AO39" s="5"/>
      <c r="AP39" s="5"/>
      <c r="AQ39" s="5"/>
      <c r="AR39" s="5"/>
      <c r="AS39" s="5"/>
      <c r="AT39" s="5"/>
      <c r="AU39" s="5"/>
      <c r="AV39" s="5"/>
      <c r="AW39" s="5"/>
      <c r="AX39" s="5"/>
      <c r="AY39" s="5"/>
      <c r="AZ39" s="363"/>
      <c r="BA39" s="809" t="s">
        <v>124</v>
      </c>
      <c r="BB39" s="597" t="s">
        <v>50</v>
      </c>
      <c r="BC39" s="40" t="s">
        <v>36</v>
      </c>
      <c r="BD39" s="36" t="s">
        <v>36</v>
      </c>
      <c r="BE39" s="36" t="s">
        <v>36</v>
      </c>
      <c r="BF39" s="36" t="s">
        <v>36</v>
      </c>
      <c r="BG39" s="31" t="s">
        <v>36</v>
      </c>
      <c r="BH39" s="40" t="s">
        <v>36</v>
      </c>
      <c r="BI39" s="36" t="s">
        <v>36</v>
      </c>
      <c r="BJ39" s="36" t="s">
        <v>36</v>
      </c>
      <c r="BK39" s="36" t="s">
        <v>36</v>
      </c>
      <c r="BL39" s="31" t="s">
        <v>36</v>
      </c>
      <c r="BM39" s="40" t="s">
        <v>36</v>
      </c>
      <c r="BN39" s="36" t="s">
        <v>36</v>
      </c>
      <c r="BO39" s="36" t="s">
        <v>36</v>
      </c>
      <c r="BP39" s="36" t="s">
        <v>36</v>
      </c>
      <c r="BQ39" s="31" t="s">
        <v>36</v>
      </c>
      <c r="BR39" s="40" t="s">
        <v>36</v>
      </c>
      <c r="BS39" s="36" t="s">
        <v>36</v>
      </c>
      <c r="BT39" s="36" t="s">
        <v>36</v>
      </c>
      <c r="BU39" s="36" t="s">
        <v>36</v>
      </c>
      <c r="BV39" s="36" t="s">
        <v>36</v>
      </c>
      <c r="BW39" s="36" t="s">
        <v>36</v>
      </c>
      <c r="BX39" s="36" t="s">
        <v>36</v>
      </c>
      <c r="BY39" s="25" t="s">
        <v>36</v>
      </c>
      <c r="BZ39" s="25" t="s">
        <v>36</v>
      </c>
      <c r="CA39" s="25" t="s">
        <v>36</v>
      </c>
      <c r="CB39" s="25" t="s">
        <v>36</v>
      </c>
      <c r="CC39" s="25" t="s">
        <v>36</v>
      </c>
      <c r="CD39" s="25" t="s">
        <v>36</v>
      </c>
      <c r="CE39" s="25" t="s">
        <v>36</v>
      </c>
      <c r="CF39" s="25" t="s">
        <v>36</v>
      </c>
      <c r="CG39" s="25" t="s">
        <v>36</v>
      </c>
      <c r="CH39" s="25" t="s">
        <v>36</v>
      </c>
      <c r="CI39" s="25" t="s">
        <v>36</v>
      </c>
      <c r="CJ39" s="4"/>
      <c r="CK39" s="4"/>
      <c r="CL39" s="4"/>
      <c r="CM39" s="4"/>
      <c r="CN39" s="4"/>
      <c r="CO39" s="4"/>
      <c r="CP39" s="4"/>
      <c r="CQ39" s="4"/>
      <c r="CR39" s="4"/>
      <c r="CS39" s="4"/>
      <c r="CT39" s="4"/>
      <c r="CU39" s="4"/>
      <c r="CV39" s="4"/>
      <c r="CW39" s="4"/>
      <c r="CX39" s="4"/>
      <c r="CY39" s="4"/>
      <c r="CZ39" s="4"/>
    </row>
    <row r="40" s="326" customFormat="true" ht="15" customHeight="true" x14ac:dyDescent="0.2">
      <c r="A40" s="777"/>
      <c r="B40" s="397" t="s">
        <v>49</v>
      </c>
      <c r="C40" s="56" t="s">
        <v>36</v>
      </c>
      <c r="D40" s="53" t="s">
        <v>36</v>
      </c>
      <c r="E40" s="53" t="s">
        <v>36</v>
      </c>
      <c r="F40" s="53" t="s">
        <v>36</v>
      </c>
      <c r="G40" s="50" t="s">
        <v>36</v>
      </c>
      <c r="H40" s="47" t="s">
        <v>36</v>
      </c>
      <c r="I40" s="53" t="s">
        <v>36</v>
      </c>
      <c r="J40" s="53" t="s">
        <v>36</v>
      </c>
      <c r="K40" s="53" t="s">
        <v>36</v>
      </c>
      <c r="L40" s="44" t="s">
        <v>36</v>
      </c>
      <c r="M40" s="56" t="s">
        <v>36</v>
      </c>
      <c r="N40" s="53" t="s">
        <v>36</v>
      </c>
      <c r="O40" s="53" t="s">
        <v>36</v>
      </c>
      <c r="P40" s="53" t="s">
        <v>36</v>
      </c>
      <c r="Q40" s="50" t="s">
        <v>36</v>
      </c>
      <c r="R40" s="47" t="s">
        <v>36</v>
      </c>
      <c r="S40" s="53" t="s">
        <v>36</v>
      </c>
      <c r="T40" s="53" t="s">
        <v>36</v>
      </c>
      <c r="U40" s="53" t="s">
        <v>36</v>
      </c>
      <c r="V40" s="53" t="s">
        <v>36</v>
      </c>
      <c r="W40" s="53" t="s">
        <v>36</v>
      </c>
      <c r="X40" s="53" t="s">
        <v>36</v>
      </c>
      <c r="Y40" s="53" t="s">
        <v>36</v>
      </c>
      <c r="Z40" s="53" t="s">
        <v>36</v>
      </c>
      <c r="AA40" s="53" t="s">
        <v>36</v>
      </c>
      <c r="AB40" s="53" t="s">
        <v>36</v>
      </c>
      <c r="AC40" s="53" t="s">
        <v>36</v>
      </c>
      <c r="AD40" s="53" t="s">
        <v>36</v>
      </c>
      <c r="AE40" s="53" t="s">
        <v>36</v>
      </c>
      <c r="AF40" s="53" t="s">
        <v>36</v>
      </c>
      <c r="AG40" s="53" t="s">
        <v>36</v>
      </c>
      <c r="AH40" s="53" t="s">
        <v>36</v>
      </c>
      <c r="AI40" s="44" t="s">
        <v>36</v>
      </c>
      <c r="AJ40" s="5"/>
      <c r="AK40" s="5"/>
      <c r="AL40" s="5"/>
      <c r="AM40" s="5"/>
      <c r="AN40" s="5"/>
      <c r="AO40" s="5"/>
      <c r="AP40" s="5"/>
      <c r="AQ40" s="5"/>
      <c r="AR40" s="5"/>
      <c r="AS40" s="5"/>
      <c r="AT40" s="5"/>
      <c r="AU40" s="5"/>
      <c r="AV40" s="5"/>
      <c r="AW40" s="5"/>
      <c r="AX40" s="5"/>
      <c r="AY40" s="5"/>
      <c r="AZ40" s="363"/>
      <c r="BA40" s="809"/>
      <c r="BB40" s="597" t="s">
        <v>49</v>
      </c>
      <c r="BC40" s="40" t="s">
        <v>36</v>
      </c>
      <c r="BD40" s="36" t="s">
        <v>36</v>
      </c>
      <c r="BE40" s="36" t="s">
        <v>36</v>
      </c>
      <c r="BF40" s="36" t="s">
        <v>36</v>
      </c>
      <c r="BG40" s="31" t="s">
        <v>36</v>
      </c>
      <c r="BH40" s="40" t="s">
        <v>36</v>
      </c>
      <c r="BI40" s="36" t="s">
        <v>36</v>
      </c>
      <c r="BJ40" s="36" t="s">
        <v>36</v>
      </c>
      <c r="BK40" s="36" t="s">
        <v>36</v>
      </c>
      <c r="BL40" s="31" t="s">
        <v>36</v>
      </c>
      <c r="BM40" s="40" t="s">
        <v>36</v>
      </c>
      <c r="BN40" s="36" t="s">
        <v>36</v>
      </c>
      <c r="BO40" s="36" t="s">
        <v>36</v>
      </c>
      <c r="BP40" s="36" t="s">
        <v>36</v>
      </c>
      <c r="BQ40" s="31" t="s">
        <v>36</v>
      </c>
      <c r="BR40" s="40" t="s">
        <v>36</v>
      </c>
      <c r="BS40" s="36" t="s">
        <v>36</v>
      </c>
      <c r="BT40" s="36" t="s">
        <v>36</v>
      </c>
      <c r="BU40" s="36" t="s">
        <v>36</v>
      </c>
      <c r="BV40" s="36" t="s">
        <v>36</v>
      </c>
      <c r="BW40" s="36" t="s">
        <v>36</v>
      </c>
      <c r="BX40" s="36" t="s">
        <v>36</v>
      </c>
      <c r="BY40" s="25" t="s">
        <v>36</v>
      </c>
      <c r="BZ40" s="25" t="s">
        <v>36</v>
      </c>
      <c r="CA40" s="25" t="s">
        <v>36</v>
      </c>
      <c r="CB40" s="25" t="s">
        <v>36</v>
      </c>
      <c r="CC40" s="25" t="s">
        <v>36</v>
      </c>
      <c r="CD40" s="25" t="s">
        <v>36</v>
      </c>
      <c r="CE40" s="25" t="s">
        <v>36</v>
      </c>
      <c r="CF40" s="25" t="s">
        <v>36</v>
      </c>
      <c r="CG40" s="25" t="s">
        <v>36</v>
      </c>
      <c r="CH40" s="25" t="s">
        <v>36</v>
      </c>
      <c r="CI40" s="25" t="s">
        <v>36</v>
      </c>
      <c r="CJ40" s="4"/>
      <c r="CK40" s="4"/>
      <c r="CL40" s="4"/>
      <c r="CM40" s="4"/>
      <c r="CN40" s="4"/>
      <c r="CO40" s="4"/>
      <c r="CP40" s="4"/>
      <c r="CQ40" s="4"/>
      <c r="CR40" s="4"/>
      <c r="CS40" s="4"/>
      <c r="CT40" s="4"/>
      <c r="CU40" s="4"/>
      <c r="CV40" s="4"/>
      <c r="CW40" s="4"/>
      <c r="CX40" s="4"/>
      <c r="CY40" s="4"/>
      <c r="CZ40" s="4"/>
    </row>
    <row r="41" s="331" customFormat="true" ht="15" customHeight="true" x14ac:dyDescent="0.2">
      <c r="A41" s="777" t="s">
        <v>57</v>
      </c>
      <c r="B41" s="397" t="s">
        <v>50</v>
      </c>
      <c r="C41" s="112">
        <v>6.4946703681230167</v>
      </c>
      <c r="D41" s="111">
        <v>2.6510884198083553</v>
      </c>
      <c r="E41" s="111">
        <v>2.0732546785264758</v>
      </c>
      <c r="F41" s="111">
        <v>1.2033028931539083</v>
      </c>
      <c r="G41" s="110">
        <v>0.71502166720609073</v>
      </c>
      <c r="H41" s="109">
        <v>0.15252884187313789</v>
      </c>
      <c r="I41" s="111">
        <v>0.16522219113710701</v>
      </c>
      <c r="J41" s="111">
        <v>2.3195183142965412E-2</v>
      </c>
      <c r="K41" s="111">
        <v>0</v>
      </c>
      <c r="L41" s="108">
        <v>8.842064291594022E-2</v>
      </c>
      <c r="M41" s="112">
        <v>10.381683488220332</v>
      </c>
      <c r="N41" s="111">
        <v>6.9663527284551883</v>
      </c>
      <c r="O41" s="111">
        <v>6.420703290363325</v>
      </c>
      <c r="P41" s="111">
        <v>5.4504699329375903</v>
      </c>
      <c r="Q41" s="110">
        <v>6.1140713820223649</v>
      </c>
      <c r="R41" s="109">
        <v>0.62390311338938353</v>
      </c>
      <c r="S41" s="111">
        <v>5.538817822073927</v>
      </c>
      <c r="T41" s="111">
        <v>2.1351397368037848</v>
      </c>
      <c r="U41" s="111">
        <v>0.18228895302766387</v>
      </c>
      <c r="V41" s="111">
        <v>3.2032781915871569</v>
      </c>
      <c r="W41" s="111">
        <v>1.4727032579571091</v>
      </c>
      <c r="X41" s="111">
        <v>2.584301274920759</v>
      </c>
      <c r="Y41" s="111">
        <v>0.86870283311451313</v>
      </c>
      <c r="Z41" s="111">
        <v>0.52714239026768162</v>
      </c>
      <c r="AA41" s="111">
        <v>2.9484625175826111</v>
      </c>
      <c r="AB41" s="111">
        <v>1.8250135163568573</v>
      </c>
      <c r="AC41" s="111">
        <v>3.5300312610897757</v>
      </c>
      <c r="AD41" s="111">
        <v>3.3064254080045563</v>
      </c>
      <c r="AE41" s="111">
        <v>2.9023009549888972</v>
      </c>
      <c r="AF41" s="111">
        <v>12.90321767722777</v>
      </c>
      <c r="AG41" s="111">
        <v>0.51650815430117214</v>
      </c>
      <c r="AH41" s="111">
        <v>0.53844657168180921</v>
      </c>
      <c r="AI41" s="108">
        <v>5.325759964751251</v>
      </c>
      <c r="AJ41" s="456"/>
      <c r="AK41" s="456"/>
      <c r="AL41" s="456"/>
      <c r="AM41" s="456"/>
      <c r="AN41" s="456"/>
      <c r="AO41" s="456"/>
      <c r="AP41" s="456"/>
      <c r="AQ41" s="456"/>
      <c r="AR41" s="456"/>
      <c r="AS41" s="456"/>
      <c r="AT41" s="456"/>
      <c r="AU41" s="456"/>
      <c r="AV41" s="456"/>
      <c r="AW41" s="456"/>
      <c r="AX41" s="456"/>
      <c r="AY41" s="456"/>
      <c r="AZ41" s="169"/>
      <c r="BA41" s="809" t="s">
        <v>57</v>
      </c>
      <c r="BB41" s="597" t="s">
        <v>50</v>
      </c>
      <c r="BC41" s="40" t="s">
        <v>36</v>
      </c>
      <c r="BD41" s="36" t="s">
        <v>36</v>
      </c>
      <c r="BE41" s="36" t="s">
        <v>36</v>
      </c>
      <c r="BF41" s="36" t="s">
        <v>36</v>
      </c>
      <c r="BG41" s="31" t="s">
        <v>36</v>
      </c>
      <c r="BH41" s="40" t="s">
        <v>36</v>
      </c>
      <c r="BI41" s="36" t="s">
        <v>36</v>
      </c>
      <c r="BJ41" s="36" t="s">
        <v>36</v>
      </c>
      <c r="BK41" s="36" t="s">
        <v>36</v>
      </c>
      <c r="BL41" s="31" t="s">
        <v>36</v>
      </c>
      <c r="BM41" s="40" t="s">
        <v>36</v>
      </c>
      <c r="BN41" s="36" t="s">
        <v>36</v>
      </c>
      <c r="BO41" s="36" t="s">
        <v>36</v>
      </c>
      <c r="BP41" s="36" t="s">
        <v>36</v>
      </c>
      <c r="BQ41" s="31" t="s">
        <v>36</v>
      </c>
      <c r="BR41" s="40" t="s">
        <v>36</v>
      </c>
      <c r="BS41" s="36" t="s">
        <v>36</v>
      </c>
      <c r="BT41" s="36" t="s">
        <v>36</v>
      </c>
      <c r="BU41" s="36" t="s">
        <v>36</v>
      </c>
      <c r="BV41" s="36" t="s">
        <v>36</v>
      </c>
      <c r="BW41" s="36" t="s">
        <v>36</v>
      </c>
      <c r="BX41" s="36" t="s">
        <v>36</v>
      </c>
      <c r="BY41" s="25" t="s">
        <v>36</v>
      </c>
      <c r="BZ41" s="25" t="s">
        <v>36</v>
      </c>
      <c r="CA41" s="25" t="s">
        <v>36</v>
      </c>
      <c r="CB41" s="25" t="s">
        <v>36</v>
      </c>
      <c r="CC41" s="25" t="s">
        <v>36</v>
      </c>
      <c r="CD41" s="25" t="s">
        <v>36</v>
      </c>
      <c r="CE41" s="25" t="s">
        <v>36</v>
      </c>
      <c r="CF41" s="25" t="s">
        <v>36</v>
      </c>
      <c r="CG41" s="25" t="s">
        <v>36</v>
      </c>
      <c r="CH41" s="25" t="s">
        <v>36</v>
      </c>
      <c r="CI41" s="25" t="s">
        <v>36</v>
      </c>
      <c r="CJ41" s="4"/>
      <c r="CK41" s="4"/>
      <c r="CL41" s="4"/>
      <c r="CM41" s="4"/>
      <c r="CN41" s="4"/>
      <c r="CO41" s="4"/>
      <c r="CP41" s="4"/>
      <c r="CQ41" s="4"/>
      <c r="CR41" s="4"/>
      <c r="CS41" s="4"/>
      <c r="CT41" s="4"/>
      <c r="CU41" s="4"/>
      <c r="CV41" s="4"/>
      <c r="CW41" s="4"/>
      <c r="CX41" s="4"/>
      <c r="CY41" s="4"/>
      <c r="CZ41" s="4"/>
    </row>
    <row r="42" s="331" customFormat="true" ht="15" customHeight="true" x14ac:dyDescent="0.2">
      <c r="A42" s="777"/>
      <c r="B42" s="397" t="s">
        <v>49</v>
      </c>
      <c r="C42" s="112">
        <v>93.505329631876933</v>
      </c>
      <c r="D42" s="111">
        <v>97.348911580191697</v>
      </c>
      <c r="E42" s="111">
        <v>97.926745321473533</v>
      </c>
      <c r="F42" s="111">
        <v>98.796697106846111</v>
      </c>
      <c r="G42" s="110">
        <v>99.28497833279387</v>
      </c>
      <c r="H42" s="109">
        <v>99.847471158126865</v>
      </c>
      <c r="I42" s="111">
        <v>99.834777808862881</v>
      </c>
      <c r="J42" s="111">
        <v>99.97680481685704</v>
      </c>
      <c r="K42" s="111">
        <v>100</v>
      </c>
      <c r="L42" s="108">
        <v>99.911579357084051</v>
      </c>
      <c r="M42" s="112">
        <v>89.61831651177971</v>
      </c>
      <c r="N42" s="111">
        <v>93.033647271544751</v>
      </c>
      <c r="O42" s="111">
        <v>93.579296709636679</v>
      </c>
      <c r="P42" s="111">
        <v>94.549530067062406</v>
      </c>
      <c r="Q42" s="110">
        <v>93.885928617977683</v>
      </c>
      <c r="R42" s="109">
        <v>99.376096886610625</v>
      </c>
      <c r="S42" s="111">
        <v>94.461182177926105</v>
      </c>
      <c r="T42" s="111">
        <v>97.864860263196221</v>
      </c>
      <c r="U42" s="111">
        <v>99.817711046972292</v>
      </c>
      <c r="V42" s="111">
        <v>96.796721808412826</v>
      </c>
      <c r="W42" s="111">
        <v>98.527296742042893</v>
      </c>
      <c r="X42" s="111">
        <v>97.415698725079253</v>
      </c>
      <c r="Y42" s="111">
        <v>99.131297166885503</v>
      </c>
      <c r="Z42" s="111">
        <v>99.47285760973233</v>
      </c>
      <c r="AA42" s="111">
        <v>97.051537482417402</v>
      </c>
      <c r="AB42" s="111">
        <v>98.174986483643139</v>
      </c>
      <c r="AC42" s="111">
        <v>96.469968738910282</v>
      </c>
      <c r="AD42" s="111">
        <v>96.693574591995457</v>
      </c>
      <c r="AE42" s="111">
        <v>97.097699045011126</v>
      </c>
      <c r="AF42" s="111">
        <v>87.096782322772228</v>
      </c>
      <c r="AG42" s="111">
        <v>99.483491845698836</v>
      </c>
      <c r="AH42" s="111">
        <v>99.461553428318197</v>
      </c>
      <c r="AI42" s="108">
        <v>94.674240035248786</v>
      </c>
      <c r="AJ42" s="456"/>
      <c r="AK42" s="456"/>
      <c r="AL42" s="456"/>
      <c r="AM42" s="456"/>
      <c r="AN42" s="456"/>
      <c r="AO42" s="456"/>
      <c r="AP42" s="456"/>
      <c r="AQ42" s="456"/>
      <c r="AR42" s="456"/>
      <c r="AS42" s="456"/>
      <c r="AT42" s="456"/>
      <c r="AU42" s="456"/>
      <c r="AV42" s="456"/>
      <c r="AW42" s="456"/>
      <c r="AX42" s="456"/>
      <c r="AY42" s="456"/>
      <c r="AZ42" s="169"/>
      <c r="BA42" s="809"/>
      <c r="BB42" s="597" t="s">
        <v>49</v>
      </c>
      <c r="BC42" s="40" t="s">
        <v>36</v>
      </c>
      <c r="BD42" s="36" t="s">
        <v>36</v>
      </c>
      <c r="BE42" s="36" t="s">
        <v>36</v>
      </c>
      <c r="BF42" s="36" t="s">
        <v>36</v>
      </c>
      <c r="BG42" s="31" t="s">
        <v>36</v>
      </c>
      <c r="BH42" s="40" t="s">
        <v>36</v>
      </c>
      <c r="BI42" s="36" t="s">
        <v>36</v>
      </c>
      <c r="BJ42" s="36" t="s">
        <v>36</v>
      </c>
      <c r="BK42" s="36" t="s">
        <v>36</v>
      </c>
      <c r="BL42" s="31" t="s">
        <v>36</v>
      </c>
      <c r="BM42" s="40" t="s">
        <v>36</v>
      </c>
      <c r="BN42" s="36" t="s">
        <v>36</v>
      </c>
      <c r="BO42" s="36" t="s">
        <v>36</v>
      </c>
      <c r="BP42" s="36" t="s">
        <v>36</v>
      </c>
      <c r="BQ42" s="31" t="s">
        <v>36</v>
      </c>
      <c r="BR42" s="40" t="s">
        <v>36</v>
      </c>
      <c r="BS42" s="36" t="s">
        <v>36</v>
      </c>
      <c r="BT42" s="36" t="s">
        <v>36</v>
      </c>
      <c r="BU42" s="36" t="s">
        <v>36</v>
      </c>
      <c r="BV42" s="36" t="s">
        <v>36</v>
      </c>
      <c r="BW42" s="36" t="s">
        <v>36</v>
      </c>
      <c r="BX42" s="36" t="s">
        <v>36</v>
      </c>
      <c r="BY42" s="25" t="s">
        <v>36</v>
      </c>
      <c r="BZ42" s="25" t="s">
        <v>36</v>
      </c>
      <c r="CA42" s="25" t="s">
        <v>36</v>
      </c>
      <c r="CB42" s="25" t="s">
        <v>36</v>
      </c>
      <c r="CC42" s="25" t="s">
        <v>36</v>
      </c>
      <c r="CD42" s="25" t="s">
        <v>36</v>
      </c>
      <c r="CE42" s="25" t="s">
        <v>36</v>
      </c>
      <c r="CF42" s="25" t="s">
        <v>36</v>
      </c>
      <c r="CG42" s="25" t="s">
        <v>36</v>
      </c>
      <c r="CH42" s="25" t="s">
        <v>36</v>
      </c>
      <c r="CI42" s="25" t="s">
        <v>36</v>
      </c>
      <c r="CJ42" s="4"/>
      <c r="CK42" s="4"/>
      <c r="CL42" s="4"/>
      <c r="CM42" s="4"/>
      <c r="CN42" s="4"/>
      <c r="CO42" s="4"/>
      <c r="CP42" s="4"/>
      <c r="CQ42" s="4"/>
      <c r="CR42" s="4"/>
      <c r="CS42" s="4"/>
      <c r="CT42" s="4"/>
      <c r="CU42" s="4"/>
      <c r="CV42" s="4"/>
      <c r="CW42" s="4"/>
      <c r="CX42" s="4"/>
      <c r="CY42" s="4"/>
      <c r="CZ42" s="4"/>
    </row>
    <row r="43" s="331" customFormat="true" ht="15" customHeight="true" x14ac:dyDescent="0.2">
      <c r="A43" s="777" t="s">
        <v>54</v>
      </c>
      <c r="B43" s="397" t="s">
        <v>50</v>
      </c>
      <c r="C43" s="56" t="s">
        <v>36</v>
      </c>
      <c r="D43" s="53" t="s">
        <v>36</v>
      </c>
      <c r="E43" s="53" t="s">
        <v>36</v>
      </c>
      <c r="F43" s="53" t="s">
        <v>36</v>
      </c>
      <c r="G43" s="50" t="s">
        <v>36</v>
      </c>
      <c r="H43" s="47" t="s">
        <v>36</v>
      </c>
      <c r="I43" s="53" t="s">
        <v>36</v>
      </c>
      <c r="J43" s="53" t="s">
        <v>36</v>
      </c>
      <c r="K43" s="53" t="s">
        <v>36</v>
      </c>
      <c r="L43" s="44" t="s">
        <v>36</v>
      </c>
      <c r="M43" s="56" t="s">
        <v>36</v>
      </c>
      <c r="N43" s="53" t="s">
        <v>36</v>
      </c>
      <c r="O43" s="53" t="s">
        <v>36</v>
      </c>
      <c r="P43" s="53" t="s">
        <v>36</v>
      </c>
      <c r="Q43" s="50" t="s">
        <v>36</v>
      </c>
      <c r="R43" s="47" t="s">
        <v>36</v>
      </c>
      <c r="S43" s="53" t="s">
        <v>36</v>
      </c>
      <c r="T43" s="53" t="s">
        <v>36</v>
      </c>
      <c r="U43" s="53" t="s">
        <v>36</v>
      </c>
      <c r="V43" s="53" t="s">
        <v>36</v>
      </c>
      <c r="W43" s="53" t="s">
        <v>36</v>
      </c>
      <c r="X43" s="53" t="s">
        <v>36</v>
      </c>
      <c r="Y43" s="53" t="s">
        <v>36</v>
      </c>
      <c r="Z43" s="53" t="s">
        <v>36</v>
      </c>
      <c r="AA43" s="53" t="s">
        <v>36</v>
      </c>
      <c r="AB43" s="53" t="s">
        <v>36</v>
      </c>
      <c r="AC43" s="53" t="s">
        <v>36</v>
      </c>
      <c r="AD43" s="53" t="s">
        <v>36</v>
      </c>
      <c r="AE43" s="53" t="s">
        <v>36</v>
      </c>
      <c r="AF43" s="53" t="s">
        <v>36</v>
      </c>
      <c r="AG43" s="53" t="s">
        <v>36</v>
      </c>
      <c r="AH43" s="53" t="s">
        <v>36</v>
      </c>
      <c r="AI43" s="44" t="s">
        <v>36</v>
      </c>
      <c r="AJ43" s="456"/>
      <c r="AK43" s="456"/>
      <c r="AL43" s="456"/>
      <c r="AM43" s="456"/>
      <c r="AN43" s="456"/>
      <c r="AO43" s="456"/>
      <c r="AP43" s="456"/>
      <c r="AQ43" s="456"/>
      <c r="AR43" s="456"/>
      <c r="AS43" s="456"/>
      <c r="AT43" s="456"/>
      <c r="AU43" s="456"/>
      <c r="AV43" s="456"/>
      <c r="AW43" s="456"/>
      <c r="AX43" s="456"/>
      <c r="AY43" s="456"/>
      <c r="AZ43" s="169"/>
      <c r="BA43" s="809" t="s">
        <v>54</v>
      </c>
      <c r="BB43" s="597" t="s">
        <v>50</v>
      </c>
      <c r="BC43" s="40" t="s">
        <v>36</v>
      </c>
      <c r="BD43" s="36" t="s">
        <v>36</v>
      </c>
      <c r="BE43" s="36" t="s">
        <v>36</v>
      </c>
      <c r="BF43" s="36" t="s">
        <v>36</v>
      </c>
      <c r="BG43" s="31" t="s">
        <v>36</v>
      </c>
      <c r="BH43" s="40" t="s">
        <v>36</v>
      </c>
      <c r="BI43" s="36" t="s">
        <v>36</v>
      </c>
      <c r="BJ43" s="36" t="s">
        <v>36</v>
      </c>
      <c r="BK43" s="36" t="s">
        <v>36</v>
      </c>
      <c r="BL43" s="31" t="s">
        <v>36</v>
      </c>
      <c r="BM43" s="40" t="s">
        <v>36</v>
      </c>
      <c r="BN43" s="36" t="s">
        <v>36</v>
      </c>
      <c r="BO43" s="36" t="s">
        <v>36</v>
      </c>
      <c r="BP43" s="36" t="s">
        <v>36</v>
      </c>
      <c r="BQ43" s="31" t="s">
        <v>36</v>
      </c>
      <c r="BR43" s="40" t="s">
        <v>36</v>
      </c>
      <c r="BS43" s="36" t="s">
        <v>36</v>
      </c>
      <c r="BT43" s="36" t="s">
        <v>36</v>
      </c>
      <c r="BU43" s="36" t="s">
        <v>36</v>
      </c>
      <c r="BV43" s="36" t="s">
        <v>36</v>
      </c>
      <c r="BW43" s="36" t="s">
        <v>36</v>
      </c>
      <c r="BX43" s="36" t="s">
        <v>36</v>
      </c>
      <c r="BY43" s="25" t="s">
        <v>36</v>
      </c>
      <c r="BZ43" s="25" t="s">
        <v>36</v>
      </c>
      <c r="CA43" s="25" t="s">
        <v>36</v>
      </c>
      <c r="CB43" s="25" t="s">
        <v>36</v>
      </c>
      <c r="CC43" s="25" t="s">
        <v>36</v>
      </c>
      <c r="CD43" s="25" t="s">
        <v>36</v>
      </c>
      <c r="CE43" s="25" t="s">
        <v>36</v>
      </c>
      <c r="CF43" s="25" t="s">
        <v>36</v>
      </c>
      <c r="CG43" s="25" t="s">
        <v>36</v>
      </c>
      <c r="CH43" s="25" t="s">
        <v>36</v>
      </c>
      <c r="CI43" s="25" t="s">
        <v>36</v>
      </c>
      <c r="CJ43" s="4"/>
      <c r="CK43" s="4"/>
      <c r="CL43" s="4"/>
      <c r="CM43" s="4"/>
      <c r="CN43" s="4"/>
      <c r="CO43" s="4"/>
      <c r="CP43" s="4"/>
      <c r="CQ43" s="4"/>
      <c r="CR43" s="4"/>
      <c r="CS43" s="4"/>
      <c r="CT43" s="4"/>
      <c r="CU43" s="4"/>
      <c r="CV43" s="4"/>
      <c r="CW43" s="4"/>
      <c r="CX43" s="4"/>
      <c r="CY43" s="4"/>
      <c r="CZ43" s="4"/>
    </row>
    <row r="44" s="331" customFormat="true" ht="15" customHeight="true" x14ac:dyDescent="0.2">
      <c r="A44" s="777"/>
      <c r="B44" s="397" t="s">
        <v>49</v>
      </c>
      <c r="C44" s="56" t="s">
        <v>36</v>
      </c>
      <c r="D44" s="53" t="s">
        <v>36</v>
      </c>
      <c r="E44" s="53" t="s">
        <v>36</v>
      </c>
      <c r="F44" s="53" t="s">
        <v>36</v>
      </c>
      <c r="G44" s="50" t="s">
        <v>36</v>
      </c>
      <c r="H44" s="47" t="s">
        <v>36</v>
      </c>
      <c r="I44" s="53" t="s">
        <v>36</v>
      </c>
      <c r="J44" s="53" t="s">
        <v>36</v>
      </c>
      <c r="K44" s="53" t="s">
        <v>36</v>
      </c>
      <c r="L44" s="44" t="s">
        <v>36</v>
      </c>
      <c r="M44" s="56" t="s">
        <v>36</v>
      </c>
      <c r="N44" s="53" t="s">
        <v>36</v>
      </c>
      <c r="O44" s="53" t="s">
        <v>36</v>
      </c>
      <c r="P44" s="53" t="s">
        <v>36</v>
      </c>
      <c r="Q44" s="50" t="s">
        <v>36</v>
      </c>
      <c r="R44" s="47" t="s">
        <v>36</v>
      </c>
      <c r="S44" s="53" t="s">
        <v>36</v>
      </c>
      <c r="T44" s="53" t="s">
        <v>36</v>
      </c>
      <c r="U44" s="53" t="s">
        <v>36</v>
      </c>
      <c r="V44" s="53" t="s">
        <v>36</v>
      </c>
      <c r="W44" s="53" t="s">
        <v>36</v>
      </c>
      <c r="X44" s="53" t="s">
        <v>36</v>
      </c>
      <c r="Y44" s="53" t="s">
        <v>36</v>
      </c>
      <c r="Z44" s="53" t="s">
        <v>36</v>
      </c>
      <c r="AA44" s="53" t="s">
        <v>36</v>
      </c>
      <c r="AB44" s="53" t="s">
        <v>36</v>
      </c>
      <c r="AC44" s="53" t="s">
        <v>36</v>
      </c>
      <c r="AD44" s="53" t="s">
        <v>36</v>
      </c>
      <c r="AE44" s="53" t="s">
        <v>36</v>
      </c>
      <c r="AF44" s="53" t="s">
        <v>36</v>
      </c>
      <c r="AG44" s="53" t="s">
        <v>36</v>
      </c>
      <c r="AH44" s="53" t="s">
        <v>36</v>
      </c>
      <c r="AI44" s="44" t="s">
        <v>36</v>
      </c>
      <c r="AJ44" s="456"/>
      <c r="AK44" s="456"/>
      <c r="AL44" s="456"/>
      <c r="AM44" s="456"/>
      <c r="AN44" s="456"/>
      <c r="AO44" s="456"/>
      <c r="AP44" s="456"/>
      <c r="AQ44" s="456"/>
      <c r="AR44" s="456"/>
      <c r="AS44" s="456"/>
      <c r="AT44" s="456"/>
      <c r="AU44" s="456"/>
      <c r="AV44" s="456"/>
      <c r="AW44" s="456"/>
      <c r="AX44" s="456"/>
      <c r="AY44" s="456"/>
      <c r="AZ44" s="169"/>
      <c r="BA44" s="809"/>
      <c r="BB44" s="597" t="s">
        <v>49</v>
      </c>
      <c r="BC44" s="40" t="s">
        <v>36</v>
      </c>
      <c r="BD44" s="36" t="s">
        <v>36</v>
      </c>
      <c r="BE44" s="36" t="s">
        <v>36</v>
      </c>
      <c r="BF44" s="36" t="s">
        <v>36</v>
      </c>
      <c r="BG44" s="31" t="s">
        <v>36</v>
      </c>
      <c r="BH44" s="40" t="s">
        <v>36</v>
      </c>
      <c r="BI44" s="36" t="s">
        <v>36</v>
      </c>
      <c r="BJ44" s="36" t="s">
        <v>36</v>
      </c>
      <c r="BK44" s="36" t="s">
        <v>36</v>
      </c>
      <c r="BL44" s="31" t="s">
        <v>36</v>
      </c>
      <c r="BM44" s="40" t="s">
        <v>36</v>
      </c>
      <c r="BN44" s="36" t="s">
        <v>36</v>
      </c>
      <c r="BO44" s="36" t="s">
        <v>36</v>
      </c>
      <c r="BP44" s="36" t="s">
        <v>36</v>
      </c>
      <c r="BQ44" s="31" t="s">
        <v>36</v>
      </c>
      <c r="BR44" s="40" t="s">
        <v>36</v>
      </c>
      <c r="BS44" s="36" t="s">
        <v>36</v>
      </c>
      <c r="BT44" s="36" t="s">
        <v>36</v>
      </c>
      <c r="BU44" s="36" t="s">
        <v>36</v>
      </c>
      <c r="BV44" s="36" t="s">
        <v>36</v>
      </c>
      <c r="BW44" s="36" t="s">
        <v>36</v>
      </c>
      <c r="BX44" s="36" t="s">
        <v>36</v>
      </c>
      <c r="BY44" s="25" t="s">
        <v>36</v>
      </c>
      <c r="BZ44" s="25" t="s">
        <v>36</v>
      </c>
      <c r="CA44" s="25" t="s">
        <v>36</v>
      </c>
      <c r="CB44" s="25" t="s">
        <v>36</v>
      </c>
      <c r="CC44" s="25" t="s">
        <v>36</v>
      </c>
      <c r="CD44" s="25" t="s">
        <v>36</v>
      </c>
      <c r="CE44" s="25" t="s">
        <v>36</v>
      </c>
      <c r="CF44" s="25" t="s">
        <v>36</v>
      </c>
      <c r="CG44" s="25" t="s">
        <v>36</v>
      </c>
      <c r="CH44" s="25" t="s">
        <v>36</v>
      </c>
      <c r="CI44" s="25" t="s">
        <v>36</v>
      </c>
      <c r="CJ44" s="4"/>
      <c r="CK44" s="4"/>
      <c r="CL44" s="4"/>
      <c r="CM44" s="4"/>
      <c r="CN44" s="4"/>
      <c r="CO44" s="4"/>
      <c r="CP44" s="4"/>
      <c r="CQ44" s="4"/>
      <c r="CR44" s="4"/>
      <c r="CS44" s="4"/>
      <c r="CT44" s="4"/>
      <c r="CU44" s="4"/>
      <c r="CV44" s="4"/>
      <c r="CW44" s="4"/>
      <c r="CX44" s="4"/>
      <c r="CY44" s="4"/>
      <c r="CZ44" s="4"/>
    </row>
    <row r="45" s="331" customFormat="true" ht="15" customHeight="true" x14ac:dyDescent="0.2">
      <c r="A45" s="777" t="s">
        <v>53</v>
      </c>
      <c r="B45" s="397" t="s">
        <v>50</v>
      </c>
      <c r="C45" s="56" t="s">
        <v>36</v>
      </c>
      <c r="D45" s="53" t="s">
        <v>36</v>
      </c>
      <c r="E45" s="53" t="s">
        <v>36</v>
      </c>
      <c r="F45" s="53" t="s">
        <v>36</v>
      </c>
      <c r="G45" s="50" t="s">
        <v>36</v>
      </c>
      <c r="H45" s="47" t="s">
        <v>36</v>
      </c>
      <c r="I45" s="53" t="s">
        <v>36</v>
      </c>
      <c r="J45" s="53" t="s">
        <v>36</v>
      </c>
      <c r="K45" s="53" t="s">
        <v>36</v>
      </c>
      <c r="L45" s="44" t="s">
        <v>36</v>
      </c>
      <c r="M45" s="56" t="s">
        <v>36</v>
      </c>
      <c r="N45" s="53" t="s">
        <v>36</v>
      </c>
      <c r="O45" s="53" t="s">
        <v>36</v>
      </c>
      <c r="P45" s="53" t="s">
        <v>36</v>
      </c>
      <c r="Q45" s="50" t="s">
        <v>36</v>
      </c>
      <c r="R45" s="47" t="s">
        <v>36</v>
      </c>
      <c r="S45" s="53" t="s">
        <v>36</v>
      </c>
      <c r="T45" s="53" t="s">
        <v>36</v>
      </c>
      <c r="U45" s="53" t="s">
        <v>36</v>
      </c>
      <c r="V45" s="53" t="s">
        <v>36</v>
      </c>
      <c r="W45" s="53" t="s">
        <v>36</v>
      </c>
      <c r="X45" s="53" t="s">
        <v>36</v>
      </c>
      <c r="Y45" s="53" t="s">
        <v>36</v>
      </c>
      <c r="Z45" s="53" t="s">
        <v>36</v>
      </c>
      <c r="AA45" s="53" t="s">
        <v>36</v>
      </c>
      <c r="AB45" s="53" t="s">
        <v>36</v>
      </c>
      <c r="AC45" s="53" t="s">
        <v>36</v>
      </c>
      <c r="AD45" s="53" t="s">
        <v>36</v>
      </c>
      <c r="AE45" s="53" t="s">
        <v>36</v>
      </c>
      <c r="AF45" s="53" t="s">
        <v>36</v>
      </c>
      <c r="AG45" s="53" t="s">
        <v>36</v>
      </c>
      <c r="AH45" s="53" t="s">
        <v>36</v>
      </c>
      <c r="AI45" s="44" t="s">
        <v>36</v>
      </c>
      <c r="AJ45" s="456"/>
      <c r="AK45" s="456"/>
      <c r="AL45" s="456"/>
      <c r="AM45" s="456"/>
      <c r="AN45" s="456"/>
      <c r="AO45" s="456"/>
      <c r="AP45" s="456"/>
      <c r="AQ45" s="456"/>
      <c r="AR45" s="456"/>
      <c r="AS45" s="456"/>
      <c r="AT45" s="456"/>
      <c r="AU45" s="456"/>
      <c r="AV45" s="456"/>
      <c r="AW45" s="456"/>
      <c r="AX45" s="456"/>
      <c r="AY45" s="456"/>
      <c r="AZ45" s="169"/>
      <c r="BA45" s="809" t="s">
        <v>53</v>
      </c>
      <c r="BB45" s="597" t="s">
        <v>50</v>
      </c>
      <c r="BC45" s="40" t="s">
        <v>36</v>
      </c>
      <c r="BD45" s="36" t="s">
        <v>36</v>
      </c>
      <c r="BE45" s="36" t="s">
        <v>36</v>
      </c>
      <c r="BF45" s="36" t="s">
        <v>36</v>
      </c>
      <c r="BG45" s="31" t="s">
        <v>36</v>
      </c>
      <c r="BH45" s="40" t="s">
        <v>36</v>
      </c>
      <c r="BI45" s="36" t="s">
        <v>36</v>
      </c>
      <c r="BJ45" s="36" t="s">
        <v>36</v>
      </c>
      <c r="BK45" s="36" t="s">
        <v>36</v>
      </c>
      <c r="BL45" s="31" t="s">
        <v>36</v>
      </c>
      <c r="BM45" s="40" t="s">
        <v>36</v>
      </c>
      <c r="BN45" s="36" t="s">
        <v>36</v>
      </c>
      <c r="BO45" s="36" t="s">
        <v>36</v>
      </c>
      <c r="BP45" s="36" t="s">
        <v>36</v>
      </c>
      <c r="BQ45" s="31" t="s">
        <v>36</v>
      </c>
      <c r="BR45" s="40" t="s">
        <v>36</v>
      </c>
      <c r="BS45" s="36" t="s">
        <v>36</v>
      </c>
      <c r="BT45" s="36" t="s">
        <v>36</v>
      </c>
      <c r="BU45" s="36" t="s">
        <v>36</v>
      </c>
      <c r="BV45" s="36" t="s">
        <v>36</v>
      </c>
      <c r="BW45" s="36" t="s">
        <v>36</v>
      </c>
      <c r="BX45" s="36" t="s">
        <v>36</v>
      </c>
      <c r="BY45" s="25" t="s">
        <v>36</v>
      </c>
      <c r="BZ45" s="25" t="s">
        <v>36</v>
      </c>
      <c r="CA45" s="25" t="s">
        <v>36</v>
      </c>
      <c r="CB45" s="25" t="s">
        <v>36</v>
      </c>
      <c r="CC45" s="25" t="s">
        <v>36</v>
      </c>
      <c r="CD45" s="25" t="s">
        <v>36</v>
      </c>
      <c r="CE45" s="25" t="s">
        <v>36</v>
      </c>
      <c r="CF45" s="25" t="s">
        <v>36</v>
      </c>
      <c r="CG45" s="25" t="s">
        <v>36</v>
      </c>
      <c r="CH45" s="25" t="s">
        <v>36</v>
      </c>
      <c r="CI45" s="25" t="s">
        <v>36</v>
      </c>
      <c r="CJ45" s="4"/>
      <c r="CK45" s="4"/>
      <c r="CL45" s="4"/>
      <c r="CM45" s="4"/>
      <c r="CN45" s="4"/>
      <c r="CO45" s="4"/>
      <c r="CP45" s="4"/>
      <c r="CQ45" s="4"/>
      <c r="CR45" s="4"/>
      <c r="CS45" s="4"/>
      <c r="CT45" s="4"/>
      <c r="CU45" s="4"/>
      <c r="CV45" s="4"/>
      <c r="CW45" s="4"/>
      <c r="CX45" s="4"/>
      <c r="CY45" s="4"/>
      <c r="CZ45" s="4"/>
    </row>
    <row r="46" s="331" customFormat="true" ht="15" customHeight="true" x14ac:dyDescent="0.2">
      <c r="A46" s="777"/>
      <c r="B46" s="397" t="s">
        <v>49</v>
      </c>
      <c r="C46" s="56" t="s">
        <v>36</v>
      </c>
      <c r="D46" s="53" t="s">
        <v>36</v>
      </c>
      <c r="E46" s="53" t="s">
        <v>36</v>
      </c>
      <c r="F46" s="53" t="s">
        <v>36</v>
      </c>
      <c r="G46" s="50" t="s">
        <v>36</v>
      </c>
      <c r="H46" s="47" t="s">
        <v>36</v>
      </c>
      <c r="I46" s="53" t="s">
        <v>36</v>
      </c>
      <c r="J46" s="53" t="s">
        <v>36</v>
      </c>
      <c r="K46" s="53" t="s">
        <v>36</v>
      </c>
      <c r="L46" s="44" t="s">
        <v>36</v>
      </c>
      <c r="M46" s="56" t="s">
        <v>36</v>
      </c>
      <c r="N46" s="53" t="s">
        <v>36</v>
      </c>
      <c r="O46" s="53" t="s">
        <v>36</v>
      </c>
      <c r="P46" s="53" t="s">
        <v>36</v>
      </c>
      <c r="Q46" s="50" t="s">
        <v>36</v>
      </c>
      <c r="R46" s="47" t="s">
        <v>36</v>
      </c>
      <c r="S46" s="53" t="s">
        <v>36</v>
      </c>
      <c r="T46" s="53" t="s">
        <v>36</v>
      </c>
      <c r="U46" s="53" t="s">
        <v>36</v>
      </c>
      <c r="V46" s="53" t="s">
        <v>36</v>
      </c>
      <c r="W46" s="53" t="s">
        <v>36</v>
      </c>
      <c r="X46" s="53" t="s">
        <v>36</v>
      </c>
      <c r="Y46" s="53" t="s">
        <v>36</v>
      </c>
      <c r="Z46" s="53" t="s">
        <v>36</v>
      </c>
      <c r="AA46" s="53" t="s">
        <v>36</v>
      </c>
      <c r="AB46" s="53" t="s">
        <v>36</v>
      </c>
      <c r="AC46" s="53" t="s">
        <v>36</v>
      </c>
      <c r="AD46" s="53" t="s">
        <v>36</v>
      </c>
      <c r="AE46" s="53" t="s">
        <v>36</v>
      </c>
      <c r="AF46" s="53" t="s">
        <v>36</v>
      </c>
      <c r="AG46" s="53" t="s">
        <v>36</v>
      </c>
      <c r="AH46" s="53" t="s">
        <v>36</v>
      </c>
      <c r="AI46" s="44" t="s">
        <v>36</v>
      </c>
      <c r="AJ46" s="456"/>
      <c r="AK46" s="456"/>
      <c r="AL46" s="456"/>
      <c r="AM46" s="456"/>
      <c r="AN46" s="456"/>
      <c r="AO46" s="456"/>
      <c r="AP46" s="456"/>
      <c r="AQ46" s="456"/>
      <c r="AR46" s="456"/>
      <c r="AS46" s="456"/>
      <c r="AT46" s="456"/>
      <c r="AU46" s="456"/>
      <c r="AV46" s="456"/>
      <c r="AW46" s="456"/>
      <c r="AX46" s="456"/>
      <c r="AY46" s="456"/>
      <c r="AZ46" s="169"/>
      <c r="BA46" s="809"/>
      <c r="BB46" s="597" t="s">
        <v>49</v>
      </c>
      <c r="BC46" s="40" t="s">
        <v>36</v>
      </c>
      <c r="BD46" s="36" t="s">
        <v>36</v>
      </c>
      <c r="BE46" s="36" t="s">
        <v>36</v>
      </c>
      <c r="BF46" s="36" t="s">
        <v>36</v>
      </c>
      <c r="BG46" s="31" t="s">
        <v>36</v>
      </c>
      <c r="BH46" s="40" t="s">
        <v>36</v>
      </c>
      <c r="BI46" s="36" t="s">
        <v>36</v>
      </c>
      <c r="BJ46" s="36" t="s">
        <v>36</v>
      </c>
      <c r="BK46" s="36" t="s">
        <v>36</v>
      </c>
      <c r="BL46" s="31" t="s">
        <v>36</v>
      </c>
      <c r="BM46" s="40" t="s">
        <v>36</v>
      </c>
      <c r="BN46" s="36" t="s">
        <v>36</v>
      </c>
      <c r="BO46" s="36" t="s">
        <v>36</v>
      </c>
      <c r="BP46" s="36" t="s">
        <v>36</v>
      </c>
      <c r="BQ46" s="31" t="s">
        <v>36</v>
      </c>
      <c r="BR46" s="40" t="s">
        <v>36</v>
      </c>
      <c r="BS46" s="36" t="s">
        <v>36</v>
      </c>
      <c r="BT46" s="36" t="s">
        <v>36</v>
      </c>
      <c r="BU46" s="36" t="s">
        <v>36</v>
      </c>
      <c r="BV46" s="36" t="s">
        <v>36</v>
      </c>
      <c r="BW46" s="36" t="s">
        <v>36</v>
      </c>
      <c r="BX46" s="36" t="s">
        <v>36</v>
      </c>
      <c r="BY46" s="25" t="s">
        <v>36</v>
      </c>
      <c r="BZ46" s="25" t="s">
        <v>36</v>
      </c>
      <c r="CA46" s="25" t="s">
        <v>36</v>
      </c>
      <c r="CB46" s="25" t="s">
        <v>36</v>
      </c>
      <c r="CC46" s="25" t="s">
        <v>36</v>
      </c>
      <c r="CD46" s="25" t="s">
        <v>36</v>
      </c>
      <c r="CE46" s="25" t="s">
        <v>36</v>
      </c>
      <c r="CF46" s="25" t="s">
        <v>36</v>
      </c>
      <c r="CG46" s="25" t="s">
        <v>36</v>
      </c>
      <c r="CH46" s="25" t="s">
        <v>36</v>
      </c>
      <c r="CI46" s="25" t="s">
        <v>36</v>
      </c>
      <c r="CJ46" s="4"/>
      <c r="CK46" s="4"/>
      <c r="CL46" s="4"/>
      <c r="CM46" s="4"/>
      <c r="CN46" s="4"/>
      <c r="CO46" s="4"/>
      <c r="CP46" s="4"/>
      <c r="CQ46" s="4"/>
      <c r="CR46" s="4"/>
      <c r="CS46" s="4"/>
      <c r="CT46" s="4"/>
      <c r="CU46" s="4"/>
      <c r="CV46" s="4"/>
      <c r="CW46" s="4"/>
      <c r="CX46" s="4"/>
      <c r="CY46" s="4"/>
      <c r="CZ46" s="4"/>
    </row>
    <row r="47" s="326" customFormat="true" ht="15" customHeight="true" x14ac:dyDescent="0.2">
      <c r="A47" s="777" t="s">
        <v>103</v>
      </c>
      <c r="B47" s="397" t="s">
        <v>102</v>
      </c>
      <c r="C47" s="56" t="s">
        <v>36</v>
      </c>
      <c r="D47" s="53" t="s">
        <v>36</v>
      </c>
      <c r="E47" s="53" t="s">
        <v>36</v>
      </c>
      <c r="F47" s="53" t="s">
        <v>36</v>
      </c>
      <c r="G47" s="50" t="s">
        <v>36</v>
      </c>
      <c r="H47" s="47" t="s">
        <v>36</v>
      </c>
      <c r="I47" s="53" t="s">
        <v>36</v>
      </c>
      <c r="J47" s="53" t="s">
        <v>36</v>
      </c>
      <c r="K47" s="53" t="s">
        <v>36</v>
      </c>
      <c r="L47" s="44" t="s">
        <v>36</v>
      </c>
      <c r="M47" s="56" t="s">
        <v>36</v>
      </c>
      <c r="N47" s="53" t="s">
        <v>36</v>
      </c>
      <c r="O47" s="53" t="s">
        <v>36</v>
      </c>
      <c r="P47" s="53" t="s">
        <v>36</v>
      </c>
      <c r="Q47" s="50" t="s">
        <v>36</v>
      </c>
      <c r="R47" s="47" t="s">
        <v>36</v>
      </c>
      <c r="S47" s="53" t="s">
        <v>36</v>
      </c>
      <c r="T47" s="53" t="s">
        <v>36</v>
      </c>
      <c r="U47" s="53" t="s">
        <v>36</v>
      </c>
      <c r="V47" s="53" t="s">
        <v>36</v>
      </c>
      <c r="W47" s="53" t="s">
        <v>36</v>
      </c>
      <c r="X47" s="53" t="s">
        <v>36</v>
      </c>
      <c r="Y47" s="53" t="s">
        <v>36</v>
      </c>
      <c r="Z47" s="53" t="s">
        <v>36</v>
      </c>
      <c r="AA47" s="53" t="s">
        <v>36</v>
      </c>
      <c r="AB47" s="53" t="s">
        <v>36</v>
      </c>
      <c r="AC47" s="53" t="s">
        <v>36</v>
      </c>
      <c r="AD47" s="53" t="s">
        <v>36</v>
      </c>
      <c r="AE47" s="53" t="s">
        <v>36</v>
      </c>
      <c r="AF47" s="53" t="s">
        <v>36</v>
      </c>
      <c r="AG47" s="53" t="s">
        <v>36</v>
      </c>
      <c r="AH47" s="53" t="s">
        <v>36</v>
      </c>
      <c r="AI47" s="44" t="s">
        <v>36</v>
      </c>
      <c r="AJ47" s="5"/>
      <c r="AK47" s="5"/>
      <c r="AL47" s="5"/>
      <c r="AM47" s="5"/>
      <c r="AN47" s="5"/>
      <c r="AO47" s="5"/>
      <c r="AP47" s="5"/>
      <c r="AQ47" s="5"/>
      <c r="AR47" s="5"/>
      <c r="AS47" s="5"/>
      <c r="AT47" s="5"/>
      <c r="AU47" s="5"/>
      <c r="AV47" s="5"/>
      <c r="AW47" s="5"/>
      <c r="AX47" s="5"/>
      <c r="AY47" s="5"/>
      <c r="AZ47" s="363"/>
      <c r="BA47" s="809" t="s">
        <v>103</v>
      </c>
      <c r="BB47" s="597" t="s">
        <v>102</v>
      </c>
      <c r="BC47" s="40" t="s">
        <v>36</v>
      </c>
      <c r="BD47" s="36" t="s">
        <v>36</v>
      </c>
      <c r="BE47" s="36" t="s">
        <v>36</v>
      </c>
      <c r="BF47" s="36" t="s">
        <v>36</v>
      </c>
      <c r="BG47" s="31" t="s">
        <v>36</v>
      </c>
      <c r="BH47" s="40" t="s">
        <v>36</v>
      </c>
      <c r="BI47" s="36" t="s">
        <v>36</v>
      </c>
      <c r="BJ47" s="36" t="s">
        <v>36</v>
      </c>
      <c r="BK47" s="36" t="s">
        <v>36</v>
      </c>
      <c r="BL47" s="31" t="s">
        <v>36</v>
      </c>
      <c r="BM47" s="40" t="s">
        <v>36</v>
      </c>
      <c r="BN47" s="36" t="s">
        <v>36</v>
      </c>
      <c r="BO47" s="36" t="s">
        <v>36</v>
      </c>
      <c r="BP47" s="36" t="s">
        <v>36</v>
      </c>
      <c r="BQ47" s="31" t="s">
        <v>36</v>
      </c>
      <c r="BR47" s="40" t="s">
        <v>36</v>
      </c>
      <c r="BS47" s="36" t="s">
        <v>36</v>
      </c>
      <c r="BT47" s="36" t="s">
        <v>36</v>
      </c>
      <c r="BU47" s="36" t="s">
        <v>36</v>
      </c>
      <c r="BV47" s="36" t="s">
        <v>36</v>
      </c>
      <c r="BW47" s="36" t="s">
        <v>36</v>
      </c>
      <c r="BX47" s="36" t="s">
        <v>36</v>
      </c>
      <c r="BY47" s="25" t="s">
        <v>36</v>
      </c>
      <c r="BZ47" s="25" t="s">
        <v>36</v>
      </c>
      <c r="CA47" s="25" t="s">
        <v>36</v>
      </c>
      <c r="CB47" s="25" t="s">
        <v>36</v>
      </c>
      <c r="CC47" s="25" t="s">
        <v>36</v>
      </c>
      <c r="CD47" s="25" t="s">
        <v>36</v>
      </c>
      <c r="CE47" s="25" t="s">
        <v>36</v>
      </c>
      <c r="CF47" s="25" t="s">
        <v>36</v>
      </c>
      <c r="CG47" s="25" t="s">
        <v>36</v>
      </c>
      <c r="CH47" s="25" t="s">
        <v>36</v>
      </c>
      <c r="CI47" s="25" t="s">
        <v>36</v>
      </c>
      <c r="CJ47" s="4"/>
      <c r="CK47" s="4"/>
      <c r="CL47" s="4"/>
      <c r="CM47" s="4"/>
      <c r="CN47" s="4"/>
      <c r="CO47" s="4"/>
      <c r="CP47" s="4"/>
      <c r="CQ47" s="4"/>
      <c r="CR47" s="4"/>
      <c r="CS47" s="4"/>
      <c r="CT47" s="4"/>
      <c r="CU47" s="4"/>
      <c r="CV47" s="4"/>
      <c r="CW47" s="4"/>
      <c r="CX47" s="4"/>
      <c r="CY47" s="4"/>
      <c r="CZ47" s="4"/>
    </row>
    <row r="48" s="326" customFormat="true" ht="15" customHeight="true" x14ac:dyDescent="0.2">
      <c r="A48" s="777"/>
      <c r="B48" s="397" t="s">
        <v>101</v>
      </c>
      <c r="C48" s="56" t="s">
        <v>36</v>
      </c>
      <c r="D48" s="53" t="s">
        <v>36</v>
      </c>
      <c r="E48" s="53" t="s">
        <v>36</v>
      </c>
      <c r="F48" s="53" t="s">
        <v>36</v>
      </c>
      <c r="G48" s="50" t="s">
        <v>36</v>
      </c>
      <c r="H48" s="47" t="s">
        <v>36</v>
      </c>
      <c r="I48" s="53" t="s">
        <v>36</v>
      </c>
      <c r="J48" s="53" t="s">
        <v>36</v>
      </c>
      <c r="K48" s="53" t="s">
        <v>36</v>
      </c>
      <c r="L48" s="44" t="s">
        <v>36</v>
      </c>
      <c r="M48" s="56" t="s">
        <v>36</v>
      </c>
      <c r="N48" s="53" t="s">
        <v>36</v>
      </c>
      <c r="O48" s="53" t="s">
        <v>36</v>
      </c>
      <c r="P48" s="53" t="s">
        <v>36</v>
      </c>
      <c r="Q48" s="50" t="s">
        <v>36</v>
      </c>
      <c r="R48" s="47" t="s">
        <v>36</v>
      </c>
      <c r="S48" s="53" t="s">
        <v>36</v>
      </c>
      <c r="T48" s="53" t="s">
        <v>36</v>
      </c>
      <c r="U48" s="53" t="s">
        <v>36</v>
      </c>
      <c r="V48" s="53" t="s">
        <v>36</v>
      </c>
      <c r="W48" s="53" t="s">
        <v>36</v>
      </c>
      <c r="X48" s="53" t="s">
        <v>36</v>
      </c>
      <c r="Y48" s="53" t="s">
        <v>36</v>
      </c>
      <c r="Z48" s="53" t="s">
        <v>36</v>
      </c>
      <c r="AA48" s="53" t="s">
        <v>36</v>
      </c>
      <c r="AB48" s="53" t="s">
        <v>36</v>
      </c>
      <c r="AC48" s="53" t="s">
        <v>36</v>
      </c>
      <c r="AD48" s="53" t="s">
        <v>36</v>
      </c>
      <c r="AE48" s="53" t="s">
        <v>36</v>
      </c>
      <c r="AF48" s="53" t="s">
        <v>36</v>
      </c>
      <c r="AG48" s="53" t="s">
        <v>36</v>
      </c>
      <c r="AH48" s="53" t="s">
        <v>36</v>
      </c>
      <c r="AI48" s="44" t="s">
        <v>36</v>
      </c>
      <c r="AJ48" s="5"/>
      <c r="AK48" s="5"/>
      <c r="AL48" s="5"/>
      <c r="AM48" s="5"/>
      <c r="AN48" s="5"/>
      <c r="AO48" s="5"/>
      <c r="AP48" s="5"/>
      <c r="AQ48" s="5"/>
      <c r="AR48" s="5"/>
      <c r="AS48" s="5"/>
      <c r="AT48" s="5"/>
      <c r="AU48" s="5"/>
      <c r="AV48" s="5"/>
      <c r="AW48" s="5"/>
      <c r="AX48" s="5"/>
      <c r="AY48" s="5"/>
      <c r="AZ48" s="363"/>
      <c r="BA48" s="809"/>
      <c r="BB48" s="597" t="s">
        <v>101</v>
      </c>
      <c r="BC48" s="40" t="s">
        <v>36</v>
      </c>
      <c r="BD48" s="36" t="s">
        <v>36</v>
      </c>
      <c r="BE48" s="36" t="s">
        <v>36</v>
      </c>
      <c r="BF48" s="36" t="s">
        <v>36</v>
      </c>
      <c r="BG48" s="31" t="s">
        <v>36</v>
      </c>
      <c r="BH48" s="40" t="s">
        <v>36</v>
      </c>
      <c r="BI48" s="36" t="s">
        <v>36</v>
      </c>
      <c r="BJ48" s="36" t="s">
        <v>36</v>
      </c>
      <c r="BK48" s="36" t="s">
        <v>36</v>
      </c>
      <c r="BL48" s="31" t="s">
        <v>36</v>
      </c>
      <c r="BM48" s="40" t="s">
        <v>36</v>
      </c>
      <c r="BN48" s="36" t="s">
        <v>36</v>
      </c>
      <c r="BO48" s="36" t="s">
        <v>36</v>
      </c>
      <c r="BP48" s="36" t="s">
        <v>36</v>
      </c>
      <c r="BQ48" s="31" t="s">
        <v>36</v>
      </c>
      <c r="BR48" s="40" t="s">
        <v>36</v>
      </c>
      <c r="BS48" s="36" t="s">
        <v>36</v>
      </c>
      <c r="BT48" s="36" t="s">
        <v>36</v>
      </c>
      <c r="BU48" s="36" t="s">
        <v>36</v>
      </c>
      <c r="BV48" s="36" t="s">
        <v>36</v>
      </c>
      <c r="BW48" s="36" t="s">
        <v>36</v>
      </c>
      <c r="BX48" s="36" t="s">
        <v>36</v>
      </c>
      <c r="BY48" s="25" t="s">
        <v>36</v>
      </c>
      <c r="BZ48" s="25" t="s">
        <v>36</v>
      </c>
      <c r="CA48" s="25" t="s">
        <v>36</v>
      </c>
      <c r="CB48" s="25" t="s">
        <v>36</v>
      </c>
      <c r="CC48" s="25" t="s">
        <v>36</v>
      </c>
      <c r="CD48" s="25" t="s">
        <v>36</v>
      </c>
      <c r="CE48" s="25" t="s">
        <v>36</v>
      </c>
      <c r="CF48" s="25" t="s">
        <v>36</v>
      </c>
      <c r="CG48" s="25" t="s">
        <v>36</v>
      </c>
      <c r="CH48" s="25" t="s">
        <v>36</v>
      </c>
      <c r="CI48" s="25" t="s">
        <v>36</v>
      </c>
      <c r="CJ48" s="4"/>
      <c r="CK48" s="4"/>
      <c r="CL48" s="4"/>
      <c r="CM48" s="4"/>
      <c r="CN48" s="4"/>
      <c r="CO48" s="4"/>
      <c r="CP48" s="4"/>
      <c r="CQ48" s="4"/>
      <c r="CR48" s="4"/>
      <c r="CS48" s="4"/>
      <c r="CT48" s="4"/>
      <c r="CU48" s="4"/>
      <c r="CV48" s="4"/>
      <c r="CW48" s="4"/>
      <c r="CX48" s="4"/>
      <c r="CY48" s="4"/>
      <c r="CZ48" s="4"/>
    </row>
    <row r="49" s="326" customFormat="true" ht="15" customHeight="true" x14ac:dyDescent="0.2">
      <c r="A49" s="777"/>
      <c r="B49" s="397" t="s">
        <v>69</v>
      </c>
      <c r="C49" s="56" t="s">
        <v>36</v>
      </c>
      <c r="D49" s="53" t="s">
        <v>36</v>
      </c>
      <c r="E49" s="53" t="s">
        <v>36</v>
      </c>
      <c r="F49" s="53" t="s">
        <v>36</v>
      </c>
      <c r="G49" s="50" t="s">
        <v>36</v>
      </c>
      <c r="H49" s="47" t="s">
        <v>36</v>
      </c>
      <c r="I49" s="53" t="s">
        <v>36</v>
      </c>
      <c r="J49" s="53" t="s">
        <v>36</v>
      </c>
      <c r="K49" s="53" t="s">
        <v>36</v>
      </c>
      <c r="L49" s="44" t="s">
        <v>36</v>
      </c>
      <c r="M49" s="56" t="s">
        <v>36</v>
      </c>
      <c r="N49" s="53" t="s">
        <v>36</v>
      </c>
      <c r="O49" s="53" t="s">
        <v>36</v>
      </c>
      <c r="P49" s="53" t="s">
        <v>36</v>
      </c>
      <c r="Q49" s="50" t="s">
        <v>36</v>
      </c>
      <c r="R49" s="47" t="s">
        <v>36</v>
      </c>
      <c r="S49" s="53" t="s">
        <v>36</v>
      </c>
      <c r="T49" s="53" t="s">
        <v>36</v>
      </c>
      <c r="U49" s="53" t="s">
        <v>36</v>
      </c>
      <c r="V49" s="53" t="s">
        <v>36</v>
      </c>
      <c r="W49" s="53" t="s">
        <v>36</v>
      </c>
      <c r="X49" s="53" t="s">
        <v>36</v>
      </c>
      <c r="Y49" s="53" t="s">
        <v>36</v>
      </c>
      <c r="Z49" s="53" t="s">
        <v>36</v>
      </c>
      <c r="AA49" s="53" t="s">
        <v>36</v>
      </c>
      <c r="AB49" s="53" t="s">
        <v>36</v>
      </c>
      <c r="AC49" s="53" t="s">
        <v>36</v>
      </c>
      <c r="AD49" s="53" t="s">
        <v>36</v>
      </c>
      <c r="AE49" s="53" t="s">
        <v>36</v>
      </c>
      <c r="AF49" s="53" t="s">
        <v>36</v>
      </c>
      <c r="AG49" s="53" t="s">
        <v>36</v>
      </c>
      <c r="AH49" s="53" t="s">
        <v>36</v>
      </c>
      <c r="AI49" s="44" t="s">
        <v>36</v>
      </c>
      <c r="AJ49" s="5"/>
      <c r="AK49" s="5"/>
      <c r="AL49" s="5"/>
      <c r="AM49" s="5"/>
      <c r="AN49" s="5"/>
      <c r="AO49" s="5"/>
      <c r="AP49" s="5"/>
      <c r="AQ49" s="5"/>
      <c r="AR49" s="5"/>
      <c r="AS49" s="5"/>
      <c r="AT49" s="5"/>
      <c r="AU49" s="5"/>
      <c r="AV49" s="5"/>
      <c r="AW49" s="5"/>
      <c r="AX49" s="5"/>
      <c r="AY49" s="5"/>
      <c r="AZ49" s="363"/>
      <c r="BA49" s="809"/>
      <c r="BB49" s="597" t="s">
        <v>69</v>
      </c>
      <c r="BC49" s="40" t="s">
        <v>36</v>
      </c>
      <c r="BD49" s="36" t="s">
        <v>36</v>
      </c>
      <c r="BE49" s="36" t="s">
        <v>36</v>
      </c>
      <c r="BF49" s="36" t="s">
        <v>36</v>
      </c>
      <c r="BG49" s="31" t="s">
        <v>36</v>
      </c>
      <c r="BH49" s="40" t="s">
        <v>36</v>
      </c>
      <c r="BI49" s="36" t="s">
        <v>36</v>
      </c>
      <c r="BJ49" s="36" t="s">
        <v>36</v>
      </c>
      <c r="BK49" s="36" t="s">
        <v>36</v>
      </c>
      <c r="BL49" s="31" t="s">
        <v>36</v>
      </c>
      <c r="BM49" s="40" t="s">
        <v>36</v>
      </c>
      <c r="BN49" s="36" t="s">
        <v>36</v>
      </c>
      <c r="BO49" s="36" t="s">
        <v>36</v>
      </c>
      <c r="BP49" s="36" t="s">
        <v>36</v>
      </c>
      <c r="BQ49" s="31" t="s">
        <v>36</v>
      </c>
      <c r="BR49" s="40" t="s">
        <v>36</v>
      </c>
      <c r="BS49" s="36" t="s">
        <v>36</v>
      </c>
      <c r="BT49" s="36" t="s">
        <v>36</v>
      </c>
      <c r="BU49" s="36" t="s">
        <v>36</v>
      </c>
      <c r="BV49" s="36" t="s">
        <v>36</v>
      </c>
      <c r="BW49" s="36" t="s">
        <v>36</v>
      </c>
      <c r="BX49" s="36" t="s">
        <v>36</v>
      </c>
      <c r="BY49" s="25" t="s">
        <v>36</v>
      </c>
      <c r="BZ49" s="25" t="s">
        <v>36</v>
      </c>
      <c r="CA49" s="25" t="s">
        <v>36</v>
      </c>
      <c r="CB49" s="25" t="s">
        <v>36</v>
      </c>
      <c r="CC49" s="25" t="s">
        <v>36</v>
      </c>
      <c r="CD49" s="25" t="s">
        <v>36</v>
      </c>
      <c r="CE49" s="25" t="s">
        <v>36</v>
      </c>
      <c r="CF49" s="25" t="s">
        <v>36</v>
      </c>
      <c r="CG49" s="25" t="s">
        <v>36</v>
      </c>
      <c r="CH49" s="25" t="s">
        <v>36</v>
      </c>
      <c r="CI49" s="25" t="s">
        <v>36</v>
      </c>
      <c r="CJ49" s="4"/>
      <c r="CK49" s="4"/>
      <c r="CL49" s="4"/>
      <c r="CM49" s="4"/>
      <c r="CN49" s="4"/>
      <c r="CO49" s="4"/>
      <c r="CP49" s="4"/>
      <c r="CQ49" s="4"/>
      <c r="CR49" s="4"/>
      <c r="CS49" s="4"/>
      <c r="CT49" s="4"/>
      <c r="CU49" s="4"/>
      <c r="CV49" s="4"/>
      <c r="CW49" s="4"/>
      <c r="CX49" s="4"/>
      <c r="CY49" s="4"/>
      <c r="CZ49" s="4"/>
    </row>
    <row r="50" s="326" customFormat="true" ht="15" customHeight="true" x14ac:dyDescent="0.2">
      <c r="A50" s="777" t="s">
        <v>104</v>
      </c>
      <c r="B50" s="397" t="s">
        <v>102</v>
      </c>
      <c r="C50" s="56" t="s">
        <v>36</v>
      </c>
      <c r="D50" s="53" t="s">
        <v>36</v>
      </c>
      <c r="E50" s="53" t="s">
        <v>36</v>
      </c>
      <c r="F50" s="53" t="s">
        <v>36</v>
      </c>
      <c r="G50" s="50" t="s">
        <v>36</v>
      </c>
      <c r="H50" s="47" t="s">
        <v>36</v>
      </c>
      <c r="I50" s="53" t="s">
        <v>36</v>
      </c>
      <c r="J50" s="53" t="s">
        <v>36</v>
      </c>
      <c r="K50" s="53" t="s">
        <v>36</v>
      </c>
      <c r="L50" s="44" t="s">
        <v>36</v>
      </c>
      <c r="M50" s="56" t="s">
        <v>36</v>
      </c>
      <c r="N50" s="53" t="s">
        <v>36</v>
      </c>
      <c r="O50" s="53" t="s">
        <v>36</v>
      </c>
      <c r="P50" s="53" t="s">
        <v>36</v>
      </c>
      <c r="Q50" s="50" t="s">
        <v>36</v>
      </c>
      <c r="R50" s="47" t="s">
        <v>36</v>
      </c>
      <c r="S50" s="53" t="s">
        <v>36</v>
      </c>
      <c r="T50" s="53" t="s">
        <v>36</v>
      </c>
      <c r="U50" s="53" t="s">
        <v>36</v>
      </c>
      <c r="V50" s="53" t="s">
        <v>36</v>
      </c>
      <c r="W50" s="53" t="s">
        <v>36</v>
      </c>
      <c r="X50" s="53" t="s">
        <v>36</v>
      </c>
      <c r="Y50" s="53" t="s">
        <v>36</v>
      </c>
      <c r="Z50" s="53" t="s">
        <v>36</v>
      </c>
      <c r="AA50" s="53" t="s">
        <v>36</v>
      </c>
      <c r="AB50" s="53" t="s">
        <v>36</v>
      </c>
      <c r="AC50" s="53" t="s">
        <v>36</v>
      </c>
      <c r="AD50" s="53" t="s">
        <v>36</v>
      </c>
      <c r="AE50" s="53" t="s">
        <v>36</v>
      </c>
      <c r="AF50" s="53" t="s">
        <v>36</v>
      </c>
      <c r="AG50" s="53" t="s">
        <v>36</v>
      </c>
      <c r="AH50" s="53" t="s">
        <v>36</v>
      </c>
      <c r="AI50" s="44" t="s">
        <v>36</v>
      </c>
      <c r="AJ50" s="5"/>
      <c r="AK50" s="5"/>
      <c r="AL50" s="5"/>
      <c r="AM50" s="5"/>
      <c r="AN50" s="5"/>
      <c r="AO50" s="5"/>
      <c r="AP50" s="5"/>
      <c r="AQ50" s="5"/>
      <c r="AR50" s="5"/>
      <c r="AS50" s="5"/>
      <c r="AT50" s="5"/>
      <c r="AU50" s="5"/>
      <c r="AV50" s="5"/>
      <c r="AW50" s="5"/>
      <c r="AX50" s="5"/>
      <c r="AY50" s="5"/>
      <c r="AZ50" s="363"/>
      <c r="BA50" s="809" t="s">
        <v>104</v>
      </c>
      <c r="BB50" s="597" t="s">
        <v>102</v>
      </c>
      <c r="BC50" s="40" t="s">
        <v>36</v>
      </c>
      <c r="BD50" s="36" t="s">
        <v>36</v>
      </c>
      <c r="BE50" s="36" t="s">
        <v>36</v>
      </c>
      <c r="BF50" s="36" t="s">
        <v>36</v>
      </c>
      <c r="BG50" s="31" t="s">
        <v>36</v>
      </c>
      <c r="BH50" s="40" t="s">
        <v>36</v>
      </c>
      <c r="BI50" s="36" t="s">
        <v>36</v>
      </c>
      <c r="BJ50" s="36" t="s">
        <v>36</v>
      </c>
      <c r="BK50" s="36" t="s">
        <v>36</v>
      </c>
      <c r="BL50" s="31" t="s">
        <v>36</v>
      </c>
      <c r="BM50" s="40" t="s">
        <v>36</v>
      </c>
      <c r="BN50" s="36" t="s">
        <v>36</v>
      </c>
      <c r="BO50" s="36" t="s">
        <v>36</v>
      </c>
      <c r="BP50" s="36" t="s">
        <v>36</v>
      </c>
      <c r="BQ50" s="31" t="s">
        <v>36</v>
      </c>
      <c r="BR50" s="40" t="s">
        <v>36</v>
      </c>
      <c r="BS50" s="36" t="s">
        <v>36</v>
      </c>
      <c r="BT50" s="36" t="s">
        <v>36</v>
      </c>
      <c r="BU50" s="36" t="s">
        <v>36</v>
      </c>
      <c r="BV50" s="36" t="s">
        <v>36</v>
      </c>
      <c r="BW50" s="36" t="s">
        <v>36</v>
      </c>
      <c r="BX50" s="36" t="s">
        <v>36</v>
      </c>
      <c r="BY50" s="25" t="s">
        <v>36</v>
      </c>
      <c r="BZ50" s="25" t="s">
        <v>36</v>
      </c>
      <c r="CA50" s="25" t="s">
        <v>36</v>
      </c>
      <c r="CB50" s="25" t="s">
        <v>36</v>
      </c>
      <c r="CC50" s="25" t="s">
        <v>36</v>
      </c>
      <c r="CD50" s="25" t="s">
        <v>36</v>
      </c>
      <c r="CE50" s="25" t="s">
        <v>36</v>
      </c>
      <c r="CF50" s="25" t="s">
        <v>36</v>
      </c>
      <c r="CG50" s="25" t="s">
        <v>36</v>
      </c>
      <c r="CH50" s="25" t="s">
        <v>36</v>
      </c>
      <c r="CI50" s="25" t="s">
        <v>36</v>
      </c>
      <c r="CJ50" s="4"/>
      <c r="CK50" s="4"/>
      <c r="CL50" s="4"/>
      <c r="CM50" s="4"/>
      <c r="CN50" s="4"/>
      <c r="CO50" s="4"/>
      <c r="CP50" s="4"/>
      <c r="CQ50" s="4"/>
      <c r="CR50" s="4"/>
      <c r="CS50" s="4"/>
      <c r="CT50" s="4"/>
      <c r="CU50" s="4"/>
      <c r="CV50" s="4"/>
      <c r="CW50" s="4"/>
      <c r="CX50" s="4"/>
      <c r="CY50" s="4"/>
      <c r="CZ50" s="4"/>
    </row>
    <row r="51" s="326" customFormat="true" ht="15" customHeight="true" x14ac:dyDescent="0.2">
      <c r="A51" s="777"/>
      <c r="B51" s="397" t="s">
        <v>101</v>
      </c>
      <c r="C51" s="56" t="s">
        <v>36</v>
      </c>
      <c r="D51" s="53" t="s">
        <v>36</v>
      </c>
      <c r="E51" s="53" t="s">
        <v>36</v>
      </c>
      <c r="F51" s="53" t="s">
        <v>36</v>
      </c>
      <c r="G51" s="50" t="s">
        <v>36</v>
      </c>
      <c r="H51" s="47" t="s">
        <v>36</v>
      </c>
      <c r="I51" s="53" t="s">
        <v>36</v>
      </c>
      <c r="J51" s="53" t="s">
        <v>36</v>
      </c>
      <c r="K51" s="53" t="s">
        <v>36</v>
      </c>
      <c r="L51" s="44" t="s">
        <v>36</v>
      </c>
      <c r="M51" s="56" t="s">
        <v>36</v>
      </c>
      <c r="N51" s="53" t="s">
        <v>36</v>
      </c>
      <c r="O51" s="53" t="s">
        <v>36</v>
      </c>
      <c r="P51" s="53" t="s">
        <v>36</v>
      </c>
      <c r="Q51" s="50" t="s">
        <v>36</v>
      </c>
      <c r="R51" s="47" t="s">
        <v>36</v>
      </c>
      <c r="S51" s="53" t="s">
        <v>36</v>
      </c>
      <c r="T51" s="53" t="s">
        <v>36</v>
      </c>
      <c r="U51" s="53" t="s">
        <v>36</v>
      </c>
      <c r="V51" s="53" t="s">
        <v>36</v>
      </c>
      <c r="W51" s="53" t="s">
        <v>36</v>
      </c>
      <c r="X51" s="53" t="s">
        <v>36</v>
      </c>
      <c r="Y51" s="53" t="s">
        <v>36</v>
      </c>
      <c r="Z51" s="53" t="s">
        <v>36</v>
      </c>
      <c r="AA51" s="53" t="s">
        <v>36</v>
      </c>
      <c r="AB51" s="53" t="s">
        <v>36</v>
      </c>
      <c r="AC51" s="53" t="s">
        <v>36</v>
      </c>
      <c r="AD51" s="53" t="s">
        <v>36</v>
      </c>
      <c r="AE51" s="53" t="s">
        <v>36</v>
      </c>
      <c r="AF51" s="53" t="s">
        <v>36</v>
      </c>
      <c r="AG51" s="53" t="s">
        <v>36</v>
      </c>
      <c r="AH51" s="53" t="s">
        <v>36</v>
      </c>
      <c r="AI51" s="44" t="s">
        <v>36</v>
      </c>
      <c r="AJ51" s="5"/>
      <c r="AK51" s="5"/>
      <c r="AL51" s="5"/>
      <c r="AM51" s="5"/>
      <c r="AN51" s="5"/>
      <c r="AO51" s="5"/>
      <c r="AP51" s="5"/>
      <c r="AQ51" s="5"/>
      <c r="AR51" s="5"/>
      <c r="AS51" s="5"/>
      <c r="AT51" s="5"/>
      <c r="AU51" s="5"/>
      <c r="AV51" s="5"/>
      <c r="AW51" s="5"/>
      <c r="AX51" s="5"/>
      <c r="AY51" s="5"/>
      <c r="AZ51" s="363"/>
      <c r="BA51" s="809"/>
      <c r="BB51" s="597" t="s">
        <v>101</v>
      </c>
      <c r="BC51" s="40" t="s">
        <v>36</v>
      </c>
      <c r="BD51" s="36" t="s">
        <v>36</v>
      </c>
      <c r="BE51" s="36" t="s">
        <v>36</v>
      </c>
      <c r="BF51" s="36" t="s">
        <v>36</v>
      </c>
      <c r="BG51" s="31" t="s">
        <v>36</v>
      </c>
      <c r="BH51" s="40" t="s">
        <v>36</v>
      </c>
      <c r="BI51" s="36" t="s">
        <v>36</v>
      </c>
      <c r="BJ51" s="36" t="s">
        <v>36</v>
      </c>
      <c r="BK51" s="36" t="s">
        <v>36</v>
      </c>
      <c r="BL51" s="31" t="s">
        <v>36</v>
      </c>
      <c r="BM51" s="40" t="s">
        <v>36</v>
      </c>
      <c r="BN51" s="36" t="s">
        <v>36</v>
      </c>
      <c r="BO51" s="36" t="s">
        <v>36</v>
      </c>
      <c r="BP51" s="36" t="s">
        <v>36</v>
      </c>
      <c r="BQ51" s="31" t="s">
        <v>36</v>
      </c>
      <c r="BR51" s="40" t="s">
        <v>36</v>
      </c>
      <c r="BS51" s="36" t="s">
        <v>36</v>
      </c>
      <c r="BT51" s="36" t="s">
        <v>36</v>
      </c>
      <c r="BU51" s="36" t="s">
        <v>36</v>
      </c>
      <c r="BV51" s="36" t="s">
        <v>36</v>
      </c>
      <c r="BW51" s="36" t="s">
        <v>36</v>
      </c>
      <c r="BX51" s="36" t="s">
        <v>36</v>
      </c>
      <c r="BY51" s="25" t="s">
        <v>36</v>
      </c>
      <c r="BZ51" s="25" t="s">
        <v>36</v>
      </c>
      <c r="CA51" s="25" t="s">
        <v>36</v>
      </c>
      <c r="CB51" s="25" t="s">
        <v>36</v>
      </c>
      <c r="CC51" s="25" t="s">
        <v>36</v>
      </c>
      <c r="CD51" s="25" t="s">
        <v>36</v>
      </c>
      <c r="CE51" s="25" t="s">
        <v>36</v>
      </c>
      <c r="CF51" s="25" t="s">
        <v>36</v>
      </c>
      <c r="CG51" s="25" t="s">
        <v>36</v>
      </c>
      <c r="CH51" s="25" t="s">
        <v>36</v>
      </c>
      <c r="CI51" s="25" t="s">
        <v>36</v>
      </c>
      <c r="CJ51" s="4"/>
      <c r="CK51" s="4"/>
      <c r="CL51" s="4"/>
      <c r="CM51" s="4"/>
      <c r="CN51" s="4"/>
      <c r="CO51" s="4"/>
      <c r="CP51" s="4"/>
      <c r="CQ51" s="4"/>
      <c r="CR51" s="4"/>
      <c r="CS51" s="4"/>
      <c r="CT51" s="4"/>
      <c r="CU51" s="4"/>
      <c r="CV51" s="4"/>
      <c r="CW51" s="4"/>
      <c r="CX51" s="4"/>
      <c r="CY51" s="4"/>
      <c r="CZ51" s="4"/>
    </row>
    <row r="52" s="326" customFormat="true" ht="15" customHeight="true" x14ac:dyDescent="0.2">
      <c r="A52" s="777"/>
      <c r="B52" s="397" t="s">
        <v>69</v>
      </c>
      <c r="C52" s="56" t="s">
        <v>36</v>
      </c>
      <c r="D52" s="53" t="s">
        <v>36</v>
      </c>
      <c r="E52" s="53" t="s">
        <v>36</v>
      </c>
      <c r="F52" s="53" t="s">
        <v>36</v>
      </c>
      <c r="G52" s="50" t="s">
        <v>36</v>
      </c>
      <c r="H52" s="47" t="s">
        <v>36</v>
      </c>
      <c r="I52" s="53" t="s">
        <v>36</v>
      </c>
      <c r="J52" s="53" t="s">
        <v>36</v>
      </c>
      <c r="K52" s="53" t="s">
        <v>36</v>
      </c>
      <c r="L52" s="44" t="s">
        <v>36</v>
      </c>
      <c r="M52" s="56" t="s">
        <v>36</v>
      </c>
      <c r="N52" s="53" t="s">
        <v>36</v>
      </c>
      <c r="O52" s="53" t="s">
        <v>36</v>
      </c>
      <c r="P52" s="53" t="s">
        <v>36</v>
      </c>
      <c r="Q52" s="50" t="s">
        <v>36</v>
      </c>
      <c r="R52" s="47" t="s">
        <v>36</v>
      </c>
      <c r="S52" s="53" t="s">
        <v>36</v>
      </c>
      <c r="T52" s="53" t="s">
        <v>36</v>
      </c>
      <c r="U52" s="53" t="s">
        <v>36</v>
      </c>
      <c r="V52" s="53" t="s">
        <v>36</v>
      </c>
      <c r="W52" s="53" t="s">
        <v>36</v>
      </c>
      <c r="X52" s="53" t="s">
        <v>36</v>
      </c>
      <c r="Y52" s="53" t="s">
        <v>36</v>
      </c>
      <c r="Z52" s="53" t="s">
        <v>36</v>
      </c>
      <c r="AA52" s="53" t="s">
        <v>36</v>
      </c>
      <c r="AB52" s="53" t="s">
        <v>36</v>
      </c>
      <c r="AC52" s="53" t="s">
        <v>36</v>
      </c>
      <c r="AD52" s="53" t="s">
        <v>36</v>
      </c>
      <c r="AE52" s="53" t="s">
        <v>36</v>
      </c>
      <c r="AF52" s="53" t="s">
        <v>36</v>
      </c>
      <c r="AG52" s="53" t="s">
        <v>36</v>
      </c>
      <c r="AH52" s="53" t="s">
        <v>36</v>
      </c>
      <c r="AI52" s="44" t="s">
        <v>36</v>
      </c>
      <c r="AJ52" s="5"/>
      <c r="AK52" s="5"/>
      <c r="AL52" s="5"/>
      <c r="AM52" s="5"/>
      <c r="AN52" s="5"/>
      <c r="AO52" s="5"/>
      <c r="AP52" s="5"/>
      <c r="AQ52" s="5"/>
      <c r="AR52" s="5"/>
      <c r="AS52" s="5"/>
      <c r="AT52" s="5"/>
      <c r="AU52" s="5"/>
      <c r="AV52" s="5"/>
      <c r="AW52" s="5"/>
      <c r="AX52" s="5"/>
      <c r="AY52" s="5"/>
      <c r="AZ52" s="363"/>
      <c r="BA52" s="809"/>
      <c r="BB52" s="597" t="s">
        <v>69</v>
      </c>
      <c r="BC52" s="40" t="s">
        <v>36</v>
      </c>
      <c r="BD52" s="36" t="s">
        <v>36</v>
      </c>
      <c r="BE52" s="36" t="s">
        <v>36</v>
      </c>
      <c r="BF52" s="36" t="s">
        <v>36</v>
      </c>
      <c r="BG52" s="31" t="s">
        <v>36</v>
      </c>
      <c r="BH52" s="40" t="s">
        <v>36</v>
      </c>
      <c r="BI52" s="36" t="s">
        <v>36</v>
      </c>
      <c r="BJ52" s="36" t="s">
        <v>36</v>
      </c>
      <c r="BK52" s="36" t="s">
        <v>36</v>
      </c>
      <c r="BL52" s="31" t="s">
        <v>36</v>
      </c>
      <c r="BM52" s="40" t="s">
        <v>36</v>
      </c>
      <c r="BN52" s="36" t="s">
        <v>36</v>
      </c>
      <c r="BO52" s="36" t="s">
        <v>36</v>
      </c>
      <c r="BP52" s="36" t="s">
        <v>36</v>
      </c>
      <c r="BQ52" s="31" t="s">
        <v>36</v>
      </c>
      <c r="BR52" s="40" t="s">
        <v>36</v>
      </c>
      <c r="BS52" s="36" t="s">
        <v>36</v>
      </c>
      <c r="BT52" s="36" t="s">
        <v>36</v>
      </c>
      <c r="BU52" s="36" t="s">
        <v>36</v>
      </c>
      <c r="BV52" s="36" t="s">
        <v>36</v>
      </c>
      <c r="BW52" s="36" t="s">
        <v>36</v>
      </c>
      <c r="BX52" s="36" t="s">
        <v>36</v>
      </c>
      <c r="BY52" s="25" t="s">
        <v>36</v>
      </c>
      <c r="BZ52" s="25" t="s">
        <v>36</v>
      </c>
      <c r="CA52" s="25" t="s">
        <v>36</v>
      </c>
      <c r="CB52" s="25" t="s">
        <v>36</v>
      </c>
      <c r="CC52" s="25" t="s">
        <v>36</v>
      </c>
      <c r="CD52" s="25" t="s">
        <v>36</v>
      </c>
      <c r="CE52" s="25" t="s">
        <v>36</v>
      </c>
      <c r="CF52" s="25" t="s">
        <v>36</v>
      </c>
      <c r="CG52" s="25" t="s">
        <v>36</v>
      </c>
      <c r="CH52" s="25" t="s">
        <v>36</v>
      </c>
      <c r="CI52" s="25" t="s">
        <v>36</v>
      </c>
      <c r="CJ52" s="4"/>
      <c r="CK52" s="4"/>
      <c r="CL52" s="4"/>
      <c r="CM52" s="4"/>
      <c r="CN52" s="4"/>
      <c r="CO52" s="4"/>
      <c r="CP52" s="4"/>
      <c r="CQ52" s="4"/>
      <c r="CR52" s="4"/>
      <c r="CS52" s="4"/>
      <c r="CT52" s="4"/>
      <c r="CU52" s="4"/>
      <c r="CV52" s="4"/>
      <c r="CW52" s="4"/>
      <c r="CX52" s="4"/>
      <c r="CY52" s="4"/>
      <c r="CZ52" s="4"/>
    </row>
    <row r="53" s="326" customFormat="true" ht="15" customHeight="true" x14ac:dyDescent="0.2">
      <c r="A53" s="777" t="s">
        <v>107</v>
      </c>
      <c r="B53" s="397" t="s">
        <v>102</v>
      </c>
      <c r="C53" s="56" t="s">
        <v>36</v>
      </c>
      <c r="D53" s="53" t="s">
        <v>36</v>
      </c>
      <c r="E53" s="53" t="s">
        <v>36</v>
      </c>
      <c r="F53" s="53" t="s">
        <v>36</v>
      </c>
      <c r="G53" s="50" t="s">
        <v>36</v>
      </c>
      <c r="H53" s="47" t="s">
        <v>36</v>
      </c>
      <c r="I53" s="53" t="s">
        <v>36</v>
      </c>
      <c r="J53" s="53" t="s">
        <v>36</v>
      </c>
      <c r="K53" s="53" t="s">
        <v>36</v>
      </c>
      <c r="L53" s="44" t="s">
        <v>36</v>
      </c>
      <c r="M53" s="56" t="s">
        <v>36</v>
      </c>
      <c r="N53" s="53" t="s">
        <v>36</v>
      </c>
      <c r="O53" s="53" t="s">
        <v>36</v>
      </c>
      <c r="P53" s="53" t="s">
        <v>36</v>
      </c>
      <c r="Q53" s="50" t="s">
        <v>36</v>
      </c>
      <c r="R53" s="47" t="s">
        <v>36</v>
      </c>
      <c r="S53" s="53" t="s">
        <v>36</v>
      </c>
      <c r="T53" s="53" t="s">
        <v>36</v>
      </c>
      <c r="U53" s="53" t="s">
        <v>36</v>
      </c>
      <c r="V53" s="53" t="s">
        <v>36</v>
      </c>
      <c r="W53" s="53" t="s">
        <v>36</v>
      </c>
      <c r="X53" s="53" t="s">
        <v>36</v>
      </c>
      <c r="Y53" s="53" t="s">
        <v>36</v>
      </c>
      <c r="Z53" s="53" t="s">
        <v>36</v>
      </c>
      <c r="AA53" s="53" t="s">
        <v>36</v>
      </c>
      <c r="AB53" s="53" t="s">
        <v>36</v>
      </c>
      <c r="AC53" s="53" t="s">
        <v>36</v>
      </c>
      <c r="AD53" s="53" t="s">
        <v>36</v>
      </c>
      <c r="AE53" s="53" t="s">
        <v>36</v>
      </c>
      <c r="AF53" s="53" t="s">
        <v>36</v>
      </c>
      <c r="AG53" s="53" t="s">
        <v>36</v>
      </c>
      <c r="AH53" s="53" t="s">
        <v>36</v>
      </c>
      <c r="AI53" s="44" t="s">
        <v>36</v>
      </c>
      <c r="AJ53" s="5"/>
      <c r="AK53" s="5"/>
      <c r="AL53" s="5"/>
      <c r="AM53" s="5"/>
      <c r="AN53" s="5"/>
      <c r="AO53" s="5"/>
      <c r="AP53" s="5"/>
      <c r="AQ53" s="5"/>
      <c r="AR53" s="5"/>
      <c r="AS53" s="5"/>
      <c r="AT53" s="5"/>
      <c r="AU53" s="5"/>
      <c r="AV53" s="5"/>
      <c r="AW53" s="5"/>
      <c r="AX53" s="5"/>
      <c r="AY53" s="5"/>
      <c r="AZ53" s="363"/>
      <c r="BA53" s="809" t="s">
        <v>107</v>
      </c>
      <c r="BB53" s="597" t="s">
        <v>102</v>
      </c>
      <c r="BC53" s="40" t="s">
        <v>36</v>
      </c>
      <c r="BD53" s="36" t="s">
        <v>36</v>
      </c>
      <c r="BE53" s="36" t="s">
        <v>36</v>
      </c>
      <c r="BF53" s="36" t="s">
        <v>36</v>
      </c>
      <c r="BG53" s="31" t="s">
        <v>36</v>
      </c>
      <c r="BH53" s="40" t="s">
        <v>36</v>
      </c>
      <c r="BI53" s="36" t="s">
        <v>36</v>
      </c>
      <c r="BJ53" s="36" t="s">
        <v>36</v>
      </c>
      <c r="BK53" s="36" t="s">
        <v>36</v>
      </c>
      <c r="BL53" s="31" t="s">
        <v>36</v>
      </c>
      <c r="BM53" s="40" t="s">
        <v>36</v>
      </c>
      <c r="BN53" s="36" t="s">
        <v>36</v>
      </c>
      <c r="BO53" s="36" t="s">
        <v>36</v>
      </c>
      <c r="BP53" s="36" t="s">
        <v>36</v>
      </c>
      <c r="BQ53" s="31" t="s">
        <v>36</v>
      </c>
      <c r="BR53" s="40" t="s">
        <v>36</v>
      </c>
      <c r="BS53" s="36" t="s">
        <v>36</v>
      </c>
      <c r="BT53" s="36" t="s">
        <v>36</v>
      </c>
      <c r="BU53" s="36" t="s">
        <v>36</v>
      </c>
      <c r="BV53" s="36" t="s">
        <v>36</v>
      </c>
      <c r="BW53" s="36" t="s">
        <v>36</v>
      </c>
      <c r="BX53" s="36" t="s">
        <v>36</v>
      </c>
      <c r="BY53" s="25" t="s">
        <v>36</v>
      </c>
      <c r="BZ53" s="25" t="s">
        <v>36</v>
      </c>
      <c r="CA53" s="25" t="s">
        <v>36</v>
      </c>
      <c r="CB53" s="25" t="s">
        <v>36</v>
      </c>
      <c r="CC53" s="25" t="s">
        <v>36</v>
      </c>
      <c r="CD53" s="25" t="s">
        <v>36</v>
      </c>
      <c r="CE53" s="25" t="s">
        <v>36</v>
      </c>
      <c r="CF53" s="25" t="s">
        <v>36</v>
      </c>
      <c r="CG53" s="25" t="s">
        <v>36</v>
      </c>
      <c r="CH53" s="25" t="s">
        <v>36</v>
      </c>
      <c r="CI53" s="25" t="s">
        <v>36</v>
      </c>
      <c r="CJ53" s="4"/>
      <c r="CK53" s="4"/>
      <c r="CL53" s="4"/>
      <c r="CM53" s="4"/>
      <c r="CN53" s="4"/>
      <c r="CO53" s="4"/>
      <c r="CP53" s="4"/>
      <c r="CQ53" s="4"/>
      <c r="CR53" s="4"/>
      <c r="CS53" s="4"/>
      <c r="CT53" s="4"/>
      <c r="CU53" s="4"/>
      <c r="CV53" s="4"/>
      <c r="CW53" s="4"/>
      <c r="CX53" s="4"/>
      <c r="CY53" s="4"/>
      <c r="CZ53" s="4"/>
    </row>
    <row r="54" s="326" customFormat="true" ht="15" customHeight="true" x14ac:dyDescent="0.2">
      <c r="A54" s="777"/>
      <c r="B54" s="397" t="s">
        <v>101</v>
      </c>
      <c r="C54" s="56" t="s">
        <v>36</v>
      </c>
      <c r="D54" s="53" t="s">
        <v>36</v>
      </c>
      <c r="E54" s="53" t="s">
        <v>36</v>
      </c>
      <c r="F54" s="53" t="s">
        <v>36</v>
      </c>
      <c r="G54" s="50" t="s">
        <v>36</v>
      </c>
      <c r="H54" s="47" t="s">
        <v>36</v>
      </c>
      <c r="I54" s="53" t="s">
        <v>36</v>
      </c>
      <c r="J54" s="53" t="s">
        <v>36</v>
      </c>
      <c r="K54" s="53" t="s">
        <v>36</v>
      </c>
      <c r="L54" s="44" t="s">
        <v>36</v>
      </c>
      <c r="M54" s="56" t="s">
        <v>36</v>
      </c>
      <c r="N54" s="53" t="s">
        <v>36</v>
      </c>
      <c r="O54" s="53" t="s">
        <v>36</v>
      </c>
      <c r="P54" s="53" t="s">
        <v>36</v>
      </c>
      <c r="Q54" s="50" t="s">
        <v>36</v>
      </c>
      <c r="R54" s="47" t="s">
        <v>36</v>
      </c>
      <c r="S54" s="53" t="s">
        <v>36</v>
      </c>
      <c r="T54" s="53" t="s">
        <v>36</v>
      </c>
      <c r="U54" s="53" t="s">
        <v>36</v>
      </c>
      <c r="V54" s="53" t="s">
        <v>36</v>
      </c>
      <c r="W54" s="53" t="s">
        <v>36</v>
      </c>
      <c r="X54" s="53" t="s">
        <v>36</v>
      </c>
      <c r="Y54" s="53" t="s">
        <v>36</v>
      </c>
      <c r="Z54" s="53" t="s">
        <v>36</v>
      </c>
      <c r="AA54" s="53" t="s">
        <v>36</v>
      </c>
      <c r="AB54" s="53" t="s">
        <v>36</v>
      </c>
      <c r="AC54" s="53" t="s">
        <v>36</v>
      </c>
      <c r="AD54" s="53" t="s">
        <v>36</v>
      </c>
      <c r="AE54" s="53" t="s">
        <v>36</v>
      </c>
      <c r="AF54" s="53" t="s">
        <v>36</v>
      </c>
      <c r="AG54" s="53" t="s">
        <v>36</v>
      </c>
      <c r="AH54" s="53" t="s">
        <v>36</v>
      </c>
      <c r="AI54" s="44" t="s">
        <v>36</v>
      </c>
      <c r="AJ54" s="5"/>
      <c r="AK54" s="5"/>
      <c r="AL54" s="5"/>
      <c r="AM54" s="5"/>
      <c r="AN54" s="5"/>
      <c r="AO54" s="5"/>
      <c r="AP54" s="5"/>
      <c r="AQ54" s="5"/>
      <c r="AR54" s="5"/>
      <c r="AS54" s="5"/>
      <c r="AT54" s="5"/>
      <c r="AU54" s="5"/>
      <c r="AV54" s="5"/>
      <c r="AW54" s="5"/>
      <c r="AX54" s="5"/>
      <c r="AY54" s="5"/>
      <c r="AZ54" s="363"/>
      <c r="BA54" s="809"/>
      <c r="BB54" s="597" t="s">
        <v>101</v>
      </c>
      <c r="BC54" s="40" t="s">
        <v>36</v>
      </c>
      <c r="BD54" s="36" t="s">
        <v>36</v>
      </c>
      <c r="BE54" s="36" t="s">
        <v>36</v>
      </c>
      <c r="BF54" s="36" t="s">
        <v>36</v>
      </c>
      <c r="BG54" s="31" t="s">
        <v>36</v>
      </c>
      <c r="BH54" s="40" t="s">
        <v>36</v>
      </c>
      <c r="BI54" s="36" t="s">
        <v>36</v>
      </c>
      <c r="BJ54" s="36" t="s">
        <v>36</v>
      </c>
      <c r="BK54" s="36" t="s">
        <v>36</v>
      </c>
      <c r="BL54" s="31" t="s">
        <v>36</v>
      </c>
      <c r="BM54" s="40" t="s">
        <v>36</v>
      </c>
      <c r="BN54" s="36" t="s">
        <v>36</v>
      </c>
      <c r="BO54" s="36" t="s">
        <v>36</v>
      </c>
      <c r="BP54" s="36" t="s">
        <v>36</v>
      </c>
      <c r="BQ54" s="31" t="s">
        <v>36</v>
      </c>
      <c r="BR54" s="40" t="s">
        <v>36</v>
      </c>
      <c r="BS54" s="36" t="s">
        <v>36</v>
      </c>
      <c r="BT54" s="36" t="s">
        <v>36</v>
      </c>
      <c r="BU54" s="36" t="s">
        <v>36</v>
      </c>
      <c r="BV54" s="36" t="s">
        <v>36</v>
      </c>
      <c r="BW54" s="36" t="s">
        <v>36</v>
      </c>
      <c r="BX54" s="36" t="s">
        <v>36</v>
      </c>
      <c r="BY54" s="25" t="s">
        <v>36</v>
      </c>
      <c r="BZ54" s="25" t="s">
        <v>36</v>
      </c>
      <c r="CA54" s="25" t="s">
        <v>36</v>
      </c>
      <c r="CB54" s="25" t="s">
        <v>36</v>
      </c>
      <c r="CC54" s="25" t="s">
        <v>36</v>
      </c>
      <c r="CD54" s="25" t="s">
        <v>36</v>
      </c>
      <c r="CE54" s="25" t="s">
        <v>36</v>
      </c>
      <c r="CF54" s="25" t="s">
        <v>36</v>
      </c>
      <c r="CG54" s="25" t="s">
        <v>36</v>
      </c>
      <c r="CH54" s="25" t="s">
        <v>36</v>
      </c>
      <c r="CI54" s="25" t="s">
        <v>36</v>
      </c>
      <c r="CJ54" s="4"/>
      <c r="CK54" s="4"/>
      <c r="CL54" s="4"/>
      <c r="CM54" s="4"/>
      <c r="CN54" s="4"/>
      <c r="CO54" s="4"/>
      <c r="CP54" s="4"/>
      <c r="CQ54" s="4"/>
      <c r="CR54" s="4"/>
      <c r="CS54" s="4"/>
      <c r="CT54" s="4"/>
      <c r="CU54" s="4"/>
      <c r="CV54" s="4"/>
      <c r="CW54" s="4"/>
      <c r="CX54" s="4"/>
      <c r="CY54" s="4"/>
      <c r="CZ54" s="4"/>
    </row>
    <row r="55" s="326" customFormat="true" ht="15" customHeight="true" x14ac:dyDescent="0.2">
      <c r="A55" s="785"/>
      <c r="B55" s="398" t="s">
        <v>69</v>
      </c>
      <c r="C55" s="55" t="s">
        <v>36</v>
      </c>
      <c r="D55" s="52" t="s">
        <v>36</v>
      </c>
      <c r="E55" s="52" t="s">
        <v>36</v>
      </c>
      <c r="F55" s="52" t="s">
        <v>36</v>
      </c>
      <c r="G55" s="49" t="s">
        <v>36</v>
      </c>
      <c r="H55" s="46" t="s">
        <v>36</v>
      </c>
      <c r="I55" s="52" t="s">
        <v>36</v>
      </c>
      <c r="J55" s="52" t="s">
        <v>36</v>
      </c>
      <c r="K55" s="52" t="s">
        <v>36</v>
      </c>
      <c r="L55" s="43" t="s">
        <v>36</v>
      </c>
      <c r="M55" s="55" t="s">
        <v>36</v>
      </c>
      <c r="N55" s="52" t="s">
        <v>36</v>
      </c>
      <c r="O55" s="52" t="s">
        <v>36</v>
      </c>
      <c r="P55" s="52" t="s">
        <v>36</v>
      </c>
      <c r="Q55" s="49" t="s">
        <v>36</v>
      </c>
      <c r="R55" s="10" t="s">
        <v>36</v>
      </c>
      <c r="S55" s="9" t="s">
        <v>36</v>
      </c>
      <c r="T55" s="9" t="s">
        <v>36</v>
      </c>
      <c r="U55" s="9" t="s">
        <v>36</v>
      </c>
      <c r="V55" s="9" t="s">
        <v>36</v>
      </c>
      <c r="W55" s="9" t="s">
        <v>36</v>
      </c>
      <c r="X55" s="9" t="s">
        <v>36</v>
      </c>
      <c r="Y55" s="9" t="s">
        <v>36</v>
      </c>
      <c r="Z55" s="9" t="s">
        <v>36</v>
      </c>
      <c r="AA55" s="9" t="s">
        <v>36</v>
      </c>
      <c r="AB55" s="9" t="s">
        <v>36</v>
      </c>
      <c r="AC55" s="9" t="s">
        <v>36</v>
      </c>
      <c r="AD55" s="9" t="s">
        <v>36</v>
      </c>
      <c r="AE55" s="9" t="s">
        <v>36</v>
      </c>
      <c r="AF55" s="9" t="s">
        <v>36</v>
      </c>
      <c r="AG55" s="9" t="s">
        <v>36</v>
      </c>
      <c r="AH55" s="9" t="s">
        <v>36</v>
      </c>
      <c r="AI55" s="6" t="s">
        <v>36</v>
      </c>
      <c r="AJ55" s="5"/>
      <c r="AK55" s="5"/>
      <c r="AL55" s="5"/>
      <c r="AM55" s="5"/>
      <c r="AN55" s="5"/>
      <c r="AO55" s="5"/>
      <c r="AP55" s="5"/>
      <c r="AQ55" s="5"/>
      <c r="AR55" s="5"/>
      <c r="AS55" s="5"/>
      <c r="AT55" s="5"/>
      <c r="AU55" s="5"/>
      <c r="AV55" s="5"/>
      <c r="AW55" s="5"/>
      <c r="AX55" s="5"/>
      <c r="AY55" s="5"/>
      <c r="AZ55" s="363"/>
      <c r="BA55" s="810"/>
      <c r="BB55" s="601" t="s">
        <v>69</v>
      </c>
      <c r="BC55" s="38" t="s">
        <v>36</v>
      </c>
      <c r="BD55" s="34" t="s">
        <v>36</v>
      </c>
      <c r="BE55" s="34" t="s">
        <v>36</v>
      </c>
      <c r="BF55" s="34" t="s">
        <v>36</v>
      </c>
      <c r="BG55" s="29" t="s">
        <v>36</v>
      </c>
      <c r="BH55" s="38" t="s">
        <v>36</v>
      </c>
      <c r="BI55" s="34" t="s">
        <v>36</v>
      </c>
      <c r="BJ55" s="34" t="s">
        <v>36</v>
      </c>
      <c r="BK55" s="34" t="s">
        <v>36</v>
      </c>
      <c r="BL55" s="29" t="s">
        <v>36</v>
      </c>
      <c r="BM55" s="38" t="s">
        <v>36</v>
      </c>
      <c r="BN55" s="34" t="s">
        <v>36</v>
      </c>
      <c r="BO55" s="34" t="s">
        <v>36</v>
      </c>
      <c r="BP55" s="34" t="s">
        <v>36</v>
      </c>
      <c r="BQ55" s="29" t="s">
        <v>36</v>
      </c>
      <c r="BR55" s="8" t="s">
        <v>36</v>
      </c>
      <c r="BS55" s="7" t="s">
        <v>36</v>
      </c>
      <c r="BT55" s="7" t="s">
        <v>36</v>
      </c>
      <c r="BU55" s="7" t="s">
        <v>36</v>
      </c>
      <c r="BV55" s="7" t="s">
        <v>36</v>
      </c>
      <c r="BW55" s="7" t="s">
        <v>36</v>
      </c>
      <c r="BX55" s="7" t="s">
        <v>36</v>
      </c>
      <c r="BY55" s="7" t="s">
        <v>36</v>
      </c>
      <c r="BZ55" s="27" t="s">
        <v>36</v>
      </c>
      <c r="CA55" s="27" t="s">
        <v>36</v>
      </c>
      <c r="CB55" s="27" t="s">
        <v>36</v>
      </c>
      <c r="CC55" s="27" t="s">
        <v>36</v>
      </c>
      <c r="CD55" s="27" t="s">
        <v>36</v>
      </c>
      <c r="CE55" s="27" t="s">
        <v>36</v>
      </c>
      <c r="CF55" s="27" t="s">
        <v>36</v>
      </c>
      <c r="CG55" s="27" t="s">
        <v>36</v>
      </c>
      <c r="CH55" s="27" t="s">
        <v>36</v>
      </c>
      <c r="CI55" s="27" t="s">
        <v>36</v>
      </c>
      <c r="CJ55" s="4"/>
      <c r="CK55" s="4"/>
      <c r="CL55" s="4"/>
      <c r="CM55" s="4"/>
      <c r="CN55" s="4"/>
      <c r="CO55" s="4"/>
      <c r="CP55" s="4"/>
      <c r="CQ55" s="4"/>
      <c r="CR55" s="4"/>
      <c r="CS55" s="4"/>
      <c r="CT55" s="4"/>
      <c r="CU55" s="4"/>
      <c r="CV55" s="4"/>
      <c r="CW55" s="4"/>
      <c r="CX55" s="4"/>
      <c r="CY55" s="4"/>
      <c r="CZ55" s="4"/>
    </row>
    <row r="56" s="331" customFormat="true" ht="15" customHeight="true" x14ac:dyDescent="0.2">
      <c r="A56" s="328"/>
      <c r="B56" s="394"/>
      <c r="C56" s="778" t="s">
        <v>116</v>
      </c>
      <c r="D56" s="779"/>
      <c r="E56" s="779"/>
      <c r="F56" s="779"/>
      <c r="G56" s="780"/>
      <c r="H56" s="773" t="s">
        <v>39</v>
      </c>
      <c r="I56" s="774"/>
      <c r="J56" s="774"/>
      <c r="K56" s="774"/>
      <c r="L56" s="775"/>
      <c r="M56" s="781" t="s">
        <v>38</v>
      </c>
      <c r="N56" s="774"/>
      <c r="O56" s="774"/>
      <c r="P56" s="774"/>
      <c r="Q56" s="775"/>
      <c r="R56" s="15" t="s">
        <v>143</v>
      </c>
      <c r="S56" s="445"/>
      <c r="T56" s="445"/>
      <c r="U56" s="445"/>
      <c r="V56" s="445"/>
      <c r="W56" s="445"/>
      <c r="X56" s="445"/>
      <c r="Y56" s="445"/>
      <c r="Z56" s="445"/>
      <c r="AA56" s="445"/>
      <c r="AB56" s="445"/>
      <c r="AC56" s="445"/>
      <c r="AD56" s="445"/>
      <c r="AE56" s="445"/>
      <c r="AF56" s="445"/>
      <c r="AG56" s="445"/>
      <c r="AH56" s="445"/>
      <c r="AI56" s="445"/>
      <c r="AJ56" s="456"/>
      <c r="AK56" s="456"/>
      <c r="AL56" s="456"/>
      <c r="AM56" s="456"/>
      <c r="AN56" s="456"/>
      <c r="AO56" s="456"/>
      <c r="AP56" s="456"/>
      <c r="AQ56" s="456"/>
      <c r="AR56" s="456"/>
      <c r="AS56" s="456"/>
      <c r="AT56" s="456"/>
      <c r="AU56" s="456"/>
      <c r="AV56" s="456"/>
      <c r="AW56" s="456"/>
      <c r="AX56" s="456"/>
      <c r="AY56" s="456"/>
      <c r="AZ56" s="169"/>
      <c r="BA56" s="365" t="s">
        <v>132</v>
      </c>
      <c r="BB56" s="311" t="s">
        <v>97</v>
      </c>
      <c r="BC56" s="781" t="s">
        <v>116</v>
      </c>
      <c r="BD56" s="774"/>
      <c r="BE56" s="774"/>
      <c r="BF56" s="774"/>
      <c r="BG56" s="812"/>
      <c r="BH56" s="781" t="s">
        <v>39</v>
      </c>
      <c r="BI56" s="774"/>
      <c r="BJ56" s="774"/>
      <c r="BK56" s="774"/>
      <c r="BL56" s="812"/>
      <c r="BM56" s="781" t="s">
        <v>38</v>
      </c>
      <c r="BN56" s="774"/>
      <c r="BO56" s="774"/>
      <c r="BP56" s="774"/>
      <c r="BQ56" s="775"/>
      <c r="BR56" s="14" t="s">
        <v>143</v>
      </c>
      <c r="BS56" s="445"/>
      <c r="BT56" s="445"/>
      <c r="BU56" s="445"/>
      <c r="BV56" s="445"/>
      <c r="BW56" s="445"/>
      <c r="BX56" s="445"/>
      <c r="BY56" s="445"/>
      <c r="BZ56" s="363"/>
      <c r="CA56" s="363"/>
      <c r="CB56" s="363"/>
      <c r="CC56" s="363"/>
      <c r="CD56" s="363"/>
      <c r="CE56" s="363"/>
      <c r="CF56" s="363"/>
      <c r="CG56" s="363"/>
      <c r="CH56" s="363"/>
      <c r="CI56" s="363"/>
      <c r="CJ56" s="363"/>
      <c r="CK56" s="363"/>
      <c r="CL56" s="363"/>
      <c r="CM56" s="363"/>
      <c r="CN56" s="363"/>
      <c r="CO56" s="363"/>
      <c r="CP56" s="363"/>
      <c r="CQ56" s="363"/>
      <c r="CR56" s="363"/>
      <c r="CS56" s="363"/>
      <c r="CT56" s="363"/>
      <c r="CU56" s="363"/>
      <c r="CV56" s="363"/>
      <c r="CW56" s="363"/>
      <c r="CX56" s="363"/>
      <c r="CY56" s="363"/>
      <c r="CZ56" s="363"/>
    </row>
    <row r="57" s="331" customFormat="true" ht="12.75" x14ac:dyDescent="0.2">
      <c r="A57" s="351" t="s">
        <v>70</v>
      </c>
      <c r="B57" s="394"/>
      <c r="C57" s="436" t="s">
        <v>0</v>
      </c>
      <c r="D57" s="592" t="s">
        <v>1</v>
      </c>
      <c r="E57" s="592" t="s">
        <v>2</v>
      </c>
      <c r="F57" s="592" t="s">
        <v>3</v>
      </c>
      <c r="G57" s="593" t="s">
        <v>4</v>
      </c>
      <c r="H57" s="399" t="s">
        <v>0</v>
      </c>
      <c r="I57" s="603" t="s">
        <v>1</v>
      </c>
      <c r="J57" s="603" t="s">
        <v>2</v>
      </c>
      <c r="K57" s="603" t="s">
        <v>3</v>
      </c>
      <c r="L57" s="604" t="s">
        <v>4</v>
      </c>
      <c r="M57" s="400" t="s">
        <v>0</v>
      </c>
      <c r="N57" s="603" t="s">
        <v>1</v>
      </c>
      <c r="O57" s="603" t="s">
        <v>2</v>
      </c>
      <c r="P57" s="603" t="s">
        <v>3</v>
      </c>
      <c r="Q57" s="591" t="s">
        <v>4</v>
      </c>
      <c r="R57" s="399" t="s">
        <v>237</v>
      </c>
      <c r="S57" s="603" t="s">
        <v>238</v>
      </c>
      <c r="T57" s="603" t="s">
        <v>239</v>
      </c>
      <c r="U57" s="603" t="s">
        <v>240</v>
      </c>
      <c r="V57" s="603" t="s">
        <v>241</v>
      </c>
      <c r="W57" s="603" t="s">
        <v>242</v>
      </c>
      <c r="X57" s="603" t="s">
        <v>243</v>
      </c>
      <c r="Y57" s="603" t="s">
        <v>244</v>
      </c>
      <c r="Z57" s="603" t="s">
        <v>245</v>
      </c>
      <c r="AA57" s="603" t="s">
        <v>246</v>
      </c>
      <c r="AB57" s="603" t="s">
        <v>247</v>
      </c>
      <c r="AC57" s="603" t="s">
        <v>248</v>
      </c>
      <c r="AD57" s="603" t="s">
        <v>249</v>
      </c>
      <c r="AE57" s="603" t="s">
        <v>250</v>
      </c>
      <c r="AF57" s="603" t="s">
        <v>251</v>
      </c>
      <c r="AG57" s="603" t="s">
        <v>252</v>
      </c>
      <c r="AH57" s="603" t="s">
        <v>253</v>
      </c>
      <c r="AI57" s="604" t="s">
        <v>254</v>
      </c>
      <c r="AJ57" s="456"/>
      <c r="AK57" s="456"/>
      <c r="AL57" s="456"/>
      <c r="AM57" s="456"/>
      <c r="AN57" s="456"/>
      <c r="AO57" s="456"/>
      <c r="AP57" s="456"/>
      <c r="AQ57" s="456"/>
      <c r="AR57" s="456"/>
      <c r="AS57" s="456"/>
      <c r="AT57" s="456"/>
      <c r="AU57" s="456"/>
      <c r="AV57" s="456"/>
      <c r="AW57" s="456"/>
      <c r="AX57" s="456"/>
      <c r="AY57" s="456"/>
      <c r="AZ57" s="169"/>
      <c r="BA57" s="351" t="s">
        <v>121</v>
      </c>
      <c r="BB57" s="350"/>
      <c r="BC57" s="476" t="s">
        <v>0</v>
      </c>
      <c r="BD57" s="568" t="s">
        <v>1</v>
      </c>
      <c r="BE57" s="568" t="s">
        <v>2</v>
      </c>
      <c r="BF57" s="568" t="s">
        <v>3</v>
      </c>
      <c r="BG57" s="477" t="s">
        <v>4</v>
      </c>
      <c r="BH57" s="476" t="s">
        <v>0</v>
      </c>
      <c r="BI57" s="568" t="s">
        <v>1</v>
      </c>
      <c r="BJ57" s="568" t="s">
        <v>2</v>
      </c>
      <c r="BK57" s="568" t="s">
        <v>3</v>
      </c>
      <c r="BL57" s="477" t="s">
        <v>4</v>
      </c>
      <c r="BM57" s="476" t="s">
        <v>0</v>
      </c>
      <c r="BN57" s="568" t="s">
        <v>1</v>
      </c>
      <c r="BO57" s="568" t="s">
        <v>2</v>
      </c>
      <c r="BP57" s="568" t="s">
        <v>3</v>
      </c>
      <c r="BQ57" s="477" t="s">
        <v>4</v>
      </c>
      <c r="BR57" s="476" t="s">
        <v>237</v>
      </c>
      <c r="BS57" s="568" t="s">
        <v>238</v>
      </c>
      <c r="BT57" s="568" t="s">
        <v>239</v>
      </c>
      <c r="BU57" s="568" t="s">
        <v>240</v>
      </c>
      <c r="BV57" s="568" t="s">
        <v>241</v>
      </c>
      <c r="BW57" s="568" t="s">
        <v>242</v>
      </c>
      <c r="BX57" s="568" t="s">
        <v>243</v>
      </c>
      <c r="BY57" s="569" t="s">
        <v>244</v>
      </c>
      <c r="BZ57" s="569" t="s">
        <v>245</v>
      </c>
      <c r="CA57" s="569" t="s">
        <v>246</v>
      </c>
      <c r="CB57" s="569" t="s">
        <v>247</v>
      </c>
      <c r="CC57" s="569" t="s">
        <v>248</v>
      </c>
      <c r="CD57" s="569" t="s">
        <v>249</v>
      </c>
      <c r="CE57" s="569" t="s">
        <v>250</v>
      </c>
      <c r="CF57" s="569" t="s">
        <v>251</v>
      </c>
      <c r="CG57" s="569" t="s">
        <v>252</v>
      </c>
      <c r="CH57" s="569" t="s">
        <v>253</v>
      </c>
      <c r="CI57" s="569" t="s">
        <v>254</v>
      </c>
      <c r="CJ57" s="168"/>
      <c r="CK57" s="168"/>
      <c r="CL57" s="168"/>
      <c r="CM57" s="168"/>
      <c r="CN57" s="168"/>
      <c r="CO57" s="168"/>
      <c r="CP57" s="168"/>
      <c r="CQ57" s="168"/>
      <c r="CR57" s="168"/>
      <c r="CS57" s="168"/>
      <c r="CT57" s="168"/>
      <c r="CU57" s="168"/>
      <c r="CV57" s="168"/>
      <c r="CW57" s="168"/>
      <c r="CX57" s="168"/>
      <c r="CY57" s="168"/>
      <c r="CZ57" s="168"/>
    </row>
    <row r="58" s="331" customFormat="true" ht="15" customHeight="true" x14ac:dyDescent="0.2">
      <c r="A58" s="776" t="s">
        <v>255</v>
      </c>
      <c r="B58" s="396" t="s">
        <v>256</v>
      </c>
      <c r="C58" s="117">
        <v>26.015133106666045</v>
      </c>
      <c r="D58" s="116">
        <v>62.81649325290384</v>
      </c>
      <c r="E58" s="116">
        <v>71.742175609813458</v>
      </c>
      <c r="F58" s="116">
        <v>79.978232498165923</v>
      </c>
      <c r="G58" s="115">
        <v>85.531251355094184</v>
      </c>
      <c r="H58" s="114">
        <v>68.903741466474173</v>
      </c>
      <c r="I58" s="116">
        <v>82.967381452061204</v>
      </c>
      <c r="J58" s="116">
        <v>87.357856610457858</v>
      </c>
      <c r="K58" s="116">
        <v>90.174848124588323</v>
      </c>
      <c r="L58" s="113">
        <v>86.55829464266499</v>
      </c>
      <c r="M58" s="117">
        <v>8.7593404595089606</v>
      </c>
      <c r="N58" s="116">
        <v>22.334039731136095</v>
      </c>
      <c r="O58" s="116">
        <v>38.207528004117371</v>
      </c>
      <c r="P58" s="116">
        <v>47.718149468067558</v>
      </c>
      <c r="Q58" s="115">
        <v>52.107474098089398</v>
      </c>
      <c r="R58" s="114">
        <v>0.99532853311266967</v>
      </c>
      <c r="S58" s="116">
        <v>43.160089901775898</v>
      </c>
      <c r="T58" s="116">
        <v>78.670045234690406</v>
      </c>
      <c r="U58" s="116">
        <v>71.60703687313827</v>
      </c>
      <c r="V58" s="116">
        <v>53.036828398874903</v>
      </c>
      <c r="W58" s="116">
        <v>90.201342394621605</v>
      </c>
      <c r="X58" s="116">
        <v>59.286500091719127</v>
      </c>
      <c r="Y58" s="116">
        <v>64.474162094816933</v>
      </c>
      <c r="Z58" s="116">
        <v>75.026320131755924</v>
      </c>
      <c r="AA58" s="116">
        <v>80.445924398167392</v>
      </c>
      <c r="AB58" s="116">
        <v>56.677783921954642</v>
      </c>
      <c r="AC58" s="116">
        <v>63.722434012371679</v>
      </c>
      <c r="AD58" s="116">
        <v>80.174374433154242</v>
      </c>
      <c r="AE58" s="116">
        <v>60.603142265663578</v>
      </c>
      <c r="AF58" s="116">
        <v>63.591787204574615</v>
      </c>
      <c r="AG58" s="116">
        <v>48.760098962095945</v>
      </c>
      <c r="AH58" s="116">
        <v>61.025999040913625</v>
      </c>
      <c r="AI58" s="113">
        <v>62.024235534955928</v>
      </c>
      <c r="AJ58" s="456"/>
      <c r="AK58" s="456"/>
      <c r="AL58" s="456"/>
      <c r="AM58" s="456"/>
      <c r="AN58" s="456"/>
      <c r="AO58" s="456"/>
      <c r="AP58" s="456"/>
      <c r="AQ58" s="456"/>
      <c r="AR58" s="456"/>
      <c r="AS58" s="456"/>
      <c r="AT58" s="456"/>
      <c r="AU58" s="456"/>
      <c r="AV58" s="456"/>
      <c r="AW58" s="456"/>
      <c r="AX58" s="456"/>
      <c r="AY58" s="456"/>
      <c r="AZ58" s="169"/>
      <c r="BA58" s="596"/>
      <c r="BB58" s="599"/>
      <c r="BC58" s="465"/>
      <c r="BD58" s="449"/>
      <c r="BE58" s="449"/>
      <c r="BF58" s="449"/>
      <c r="BG58" s="466"/>
      <c r="BH58" s="465"/>
      <c r="BI58" s="449"/>
      <c r="BJ58" s="449"/>
      <c r="BK58" s="449"/>
      <c r="BL58" s="466"/>
      <c r="BM58" s="465"/>
      <c r="BN58" s="449"/>
      <c r="BO58" s="449"/>
      <c r="BP58" s="449"/>
      <c r="BQ58" s="466"/>
      <c r="BR58" s="465"/>
      <c r="BS58" s="449"/>
      <c r="BT58" s="449"/>
      <c r="BU58" s="449"/>
      <c r="BV58" s="449"/>
      <c r="BW58" s="449"/>
      <c r="BX58" s="449"/>
      <c r="BY58" s="450"/>
      <c r="BZ58" s="450"/>
      <c r="CA58" s="450"/>
      <c r="CB58" s="450"/>
      <c r="CC58" s="450"/>
      <c r="CD58" s="450"/>
      <c r="CE58" s="450"/>
      <c r="CF58" s="450"/>
      <c r="CG58" s="450"/>
      <c r="CH58" s="450"/>
      <c r="CI58" s="450"/>
      <c r="CJ58" s="3"/>
      <c r="CK58" s="3"/>
      <c r="CL58" s="3"/>
      <c r="CM58" s="3"/>
      <c r="CN58" s="3"/>
      <c r="CO58" s="3"/>
      <c r="CP58" s="3"/>
      <c r="CQ58" s="3"/>
      <c r="CR58" s="3"/>
      <c r="CS58" s="3"/>
      <c r="CT58" s="3"/>
      <c r="CU58" s="3"/>
      <c r="CV58" s="3"/>
      <c r="CW58" s="3"/>
      <c r="CX58" s="3"/>
      <c r="CY58" s="3"/>
      <c r="CZ58" s="3"/>
    </row>
    <row r="59" s="331" customFormat="true" ht="15" customHeight="true" x14ac:dyDescent="0.2">
      <c r="A59" s="777"/>
      <c r="B59" s="397" t="s">
        <v>257</v>
      </c>
      <c r="C59" s="112">
        <v>19.328261310979425</v>
      </c>
      <c r="D59" s="111">
        <v>13.896802158143201</v>
      </c>
      <c r="E59" s="111">
        <v>7.4346301902233751</v>
      </c>
      <c r="F59" s="111">
        <v>3.0399835893169715</v>
      </c>
      <c r="G59" s="110">
        <v>1.2193685017792013</v>
      </c>
      <c r="H59" s="109">
        <v>22.216491841042654</v>
      </c>
      <c r="I59" s="111">
        <v>6.763845165815499</v>
      </c>
      <c r="J59" s="111">
        <v>2.6576201865467741</v>
      </c>
      <c r="K59" s="111">
        <v>0.79634544922445849</v>
      </c>
      <c r="L59" s="108">
        <v>0.77820467709157448</v>
      </c>
      <c r="M59" s="112">
        <v>10.861780313109449</v>
      </c>
      <c r="N59" s="111">
        <v>18.980509800099558</v>
      </c>
      <c r="O59" s="111">
        <v>15.881851934541208</v>
      </c>
      <c r="P59" s="111">
        <v>11.444568745885421</v>
      </c>
      <c r="Q59" s="110">
        <v>8.1849025374750806</v>
      </c>
      <c r="R59" s="109">
        <v>0</v>
      </c>
      <c r="S59" s="111">
        <v>2.145662527587862</v>
      </c>
      <c r="T59" s="111">
        <v>13.03207440530575</v>
      </c>
      <c r="U59" s="111">
        <v>20.409626302331464</v>
      </c>
      <c r="V59" s="111">
        <v>6.4436931770789254</v>
      </c>
      <c r="W59" s="111">
        <v>3.1034036065715065</v>
      </c>
      <c r="X59" s="111">
        <v>9.329795272171939</v>
      </c>
      <c r="Y59" s="111">
        <v>28.942380042158845</v>
      </c>
      <c r="Z59" s="111">
        <v>20.98823059031724</v>
      </c>
      <c r="AA59" s="111">
        <v>7.8915835611319913</v>
      </c>
      <c r="AB59" s="111">
        <v>10.350182707867331</v>
      </c>
      <c r="AC59" s="111">
        <v>9.0535104428084487</v>
      </c>
      <c r="AD59" s="111">
        <v>3.5058377732086532</v>
      </c>
      <c r="AE59" s="111">
        <v>8.4146694720328394</v>
      </c>
      <c r="AF59" s="111">
        <v>4.7182820231666707</v>
      </c>
      <c r="AG59" s="111">
        <v>30.898463215476603</v>
      </c>
      <c r="AH59" s="111">
        <v>6.3405367433694169</v>
      </c>
      <c r="AI59" s="108">
        <v>2.8445889653960457</v>
      </c>
      <c r="AJ59" s="456"/>
      <c r="AK59" s="456"/>
      <c r="AL59" s="456"/>
      <c r="AM59" s="456"/>
      <c r="AN59" s="456"/>
      <c r="AO59" s="456"/>
      <c r="AP59" s="456"/>
      <c r="AQ59" s="456"/>
      <c r="AR59" s="456"/>
      <c r="AS59" s="456"/>
      <c r="AT59" s="456"/>
      <c r="AU59" s="456"/>
      <c r="AV59" s="456"/>
      <c r="AW59" s="456"/>
      <c r="AX59" s="456"/>
      <c r="AY59" s="456"/>
      <c r="AZ59" s="169"/>
      <c r="BA59" s="598"/>
      <c r="BB59" s="597"/>
      <c r="BC59" s="468"/>
      <c r="BD59" s="453"/>
      <c r="BE59" s="453"/>
      <c r="BF59" s="453"/>
      <c r="BG59" s="472"/>
      <c r="BH59" s="468"/>
      <c r="BI59" s="453"/>
      <c r="BJ59" s="453"/>
      <c r="BK59" s="453"/>
      <c r="BL59" s="472"/>
      <c r="BM59" s="468"/>
      <c r="BN59" s="453"/>
      <c r="BO59" s="453"/>
      <c r="BP59" s="453"/>
      <c r="BQ59" s="472"/>
      <c r="BR59" s="468"/>
      <c r="BS59" s="453"/>
      <c r="BT59" s="453"/>
      <c r="BU59" s="453"/>
      <c r="BV59" s="453"/>
      <c r="BW59" s="453"/>
      <c r="BX59" s="453"/>
      <c r="BY59" s="454"/>
      <c r="BZ59" s="454"/>
      <c r="CA59" s="454"/>
      <c r="CB59" s="454"/>
      <c r="CC59" s="454"/>
      <c r="CD59" s="454"/>
      <c r="CE59" s="454"/>
      <c r="CF59" s="454"/>
      <c r="CG59" s="454"/>
      <c r="CH59" s="454"/>
      <c r="CI59" s="454"/>
      <c r="CJ59" s="3"/>
      <c r="CK59" s="3"/>
      <c r="CL59" s="3"/>
      <c r="CM59" s="3"/>
      <c r="CN59" s="3"/>
      <c r="CO59" s="3"/>
      <c r="CP59" s="3"/>
      <c r="CQ59" s="3"/>
      <c r="CR59" s="3"/>
      <c r="CS59" s="3"/>
      <c r="CT59" s="3"/>
      <c r="CU59" s="3"/>
      <c r="CV59" s="3"/>
      <c r="CW59" s="3"/>
      <c r="CX59" s="3"/>
      <c r="CY59" s="3"/>
      <c r="CZ59" s="3"/>
    </row>
    <row r="60" s="331" customFormat="true" ht="15" customHeight="true" x14ac:dyDescent="0.2">
      <c r="A60" s="777"/>
      <c r="B60" s="397" t="s">
        <v>258</v>
      </c>
      <c r="C60" s="112">
        <v>3.5639294869489384</v>
      </c>
      <c r="D60" s="111">
        <v>1.0317643934303571</v>
      </c>
      <c r="E60" s="111">
        <v>0.98091225810858707</v>
      </c>
      <c r="F60" s="111">
        <v>0.56608947005369081</v>
      </c>
      <c r="G60" s="110">
        <v>5.6240111521905688E-2</v>
      </c>
      <c r="H60" s="109">
        <v>0.32866477167117086</v>
      </c>
      <c r="I60" s="111">
        <v>0.26296953246582455</v>
      </c>
      <c r="J60" s="111">
        <v>0.21675791372787992</v>
      </c>
      <c r="K60" s="111">
        <v>6.6807618245371014E-2</v>
      </c>
      <c r="L60" s="108">
        <v>8.842064291594022E-2</v>
      </c>
      <c r="M60" s="112">
        <v>4.822329003706944</v>
      </c>
      <c r="N60" s="111">
        <v>4.403006569493745</v>
      </c>
      <c r="O60" s="111">
        <v>2.6378016837253897</v>
      </c>
      <c r="P60" s="111">
        <v>1.7550411258633332</v>
      </c>
      <c r="Q60" s="110">
        <v>1.7229690578774131</v>
      </c>
      <c r="R60" s="109">
        <v>0.17424110218120997</v>
      </c>
      <c r="S60" s="111">
        <v>1.8885220602716715</v>
      </c>
      <c r="T60" s="111">
        <v>1.5568727247527601</v>
      </c>
      <c r="U60" s="111">
        <v>2.3060765113759141</v>
      </c>
      <c r="V60" s="111">
        <v>2.1204799296422023</v>
      </c>
      <c r="W60" s="111">
        <v>0.59874334901714832</v>
      </c>
      <c r="X60" s="111">
        <v>0.47392580269570256</v>
      </c>
      <c r="Y60" s="111">
        <v>0.66974668240797908</v>
      </c>
      <c r="Z60" s="111">
        <v>1.6377162970132749E-2</v>
      </c>
      <c r="AA60" s="111">
        <v>0.8870531802261109</v>
      </c>
      <c r="AB60" s="111">
        <v>0.70655063488956216</v>
      </c>
      <c r="AC60" s="111">
        <v>0.7576652462826835</v>
      </c>
      <c r="AD60" s="111">
        <v>3.6097671885554323</v>
      </c>
      <c r="AE60" s="111">
        <v>1.5524610754837884</v>
      </c>
      <c r="AF60" s="111">
        <v>0.45546399853326869</v>
      </c>
      <c r="AG60" s="111">
        <v>5.7742365628312466</v>
      </c>
      <c r="AH60" s="111">
        <v>0.21714737826572919</v>
      </c>
      <c r="AI60" s="108">
        <v>0.82111125195437873</v>
      </c>
      <c r="AJ60" s="456"/>
      <c r="AK60" s="456"/>
      <c r="AL60" s="456"/>
      <c r="AM60" s="456"/>
      <c r="AN60" s="456"/>
      <c r="AO60" s="456"/>
      <c r="AP60" s="456"/>
      <c r="AQ60" s="456"/>
      <c r="AR60" s="456"/>
      <c r="AS60" s="456"/>
      <c r="AT60" s="456"/>
      <c r="AU60" s="456"/>
      <c r="AV60" s="456"/>
      <c r="AW60" s="456"/>
      <c r="AX60" s="456"/>
      <c r="AY60" s="456"/>
      <c r="AZ60" s="169"/>
      <c r="BA60" s="598"/>
      <c r="BB60" s="597"/>
      <c r="BC60" s="468"/>
      <c r="BD60" s="453"/>
      <c r="BE60" s="453"/>
      <c r="BF60" s="453"/>
      <c r="BG60" s="472"/>
      <c r="BH60" s="468"/>
      <c r="BI60" s="453"/>
      <c r="BJ60" s="453"/>
      <c r="BK60" s="453"/>
      <c r="BL60" s="472"/>
      <c r="BM60" s="468"/>
      <c r="BN60" s="453"/>
      <c r="BO60" s="453"/>
      <c r="BP60" s="453"/>
      <c r="BQ60" s="472"/>
      <c r="BR60" s="468"/>
      <c r="BS60" s="453"/>
      <c r="BT60" s="453"/>
      <c r="BU60" s="453"/>
      <c r="BV60" s="453"/>
      <c r="BW60" s="453"/>
      <c r="BX60" s="453"/>
      <c r="BY60" s="454"/>
      <c r="BZ60" s="454"/>
      <c r="CA60" s="454"/>
      <c r="CB60" s="454"/>
      <c r="CC60" s="454"/>
      <c r="CD60" s="454"/>
      <c r="CE60" s="454"/>
      <c r="CF60" s="454"/>
      <c r="CG60" s="454"/>
      <c r="CH60" s="454"/>
      <c r="CI60" s="454"/>
      <c r="CJ60" s="3"/>
      <c r="CK60" s="3"/>
      <c r="CL60" s="3"/>
      <c r="CM60" s="3"/>
      <c r="CN60" s="3"/>
      <c r="CO60" s="3"/>
      <c r="CP60" s="3"/>
      <c r="CQ60" s="3"/>
      <c r="CR60" s="3"/>
      <c r="CS60" s="3"/>
      <c r="CT60" s="3"/>
      <c r="CU60" s="3"/>
      <c r="CV60" s="3"/>
      <c r="CW60" s="3"/>
      <c r="CX60" s="3"/>
      <c r="CY60" s="3"/>
      <c r="CZ60" s="3"/>
    </row>
    <row r="61" s="331" customFormat="true" ht="15" customHeight="true" x14ac:dyDescent="0.2">
      <c r="A61" s="777"/>
      <c r="B61" s="397" t="s">
        <v>259</v>
      </c>
      <c r="C61" s="112">
        <v>1.0644950982824131</v>
      </c>
      <c r="D61" s="111">
        <v>0.95546781546384452</v>
      </c>
      <c r="E61" s="111">
        <v>0.45591896866763554</v>
      </c>
      <c r="F61" s="111">
        <v>5.3166666384229684E-2</v>
      </c>
      <c r="G61" s="110">
        <v>7.264235312578364E-2</v>
      </c>
      <c r="H61" s="109">
        <v>0.70829044948510145</v>
      </c>
      <c r="I61" s="111">
        <v>0.2515278646206312</v>
      </c>
      <c r="J61" s="111">
        <v>0.21944945546449368</v>
      </c>
      <c r="K61" s="111">
        <v>6.0383736358799692E-2</v>
      </c>
      <c r="L61" s="108">
        <v>5.3890898114342299E-2</v>
      </c>
      <c r="M61" s="112">
        <v>1.1011425294917614</v>
      </c>
      <c r="N61" s="111">
        <v>1.2321609621254896</v>
      </c>
      <c r="O61" s="111">
        <v>1.771478149757898</v>
      </c>
      <c r="P61" s="111">
        <v>0.69792417273378116</v>
      </c>
      <c r="Q61" s="110">
        <v>8.2922884336823099E-2</v>
      </c>
      <c r="R61" s="109">
        <v>0.15581458040064364</v>
      </c>
      <c r="S61" s="111">
        <v>0</v>
      </c>
      <c r="T61" s="111">
        <v>0</v>
      </c>
      <c r="U61" s="111">
        <v>1.3290502437703002</v>
      </c>
      <c r="V61" s="111">
        <v>0.13534978274311929</v>
      </c>
      <c r="W61" s="111">
        <v>4.1281968792814303E-2</v>
      </c>
      <c r="X61" s="111">
        <v>0</v>
      </c>
      <c r="Y61" s="111">
        <v>3.1161193851325204</v>
      </c>
      <c r="Z61" s="111">
        <v>1.3023517877201547</v>
      </c>
      <c r="AA61" s="111">
        <v>0</v>
      </c>
      <c r="AB61" s="111">
        <v>0</v>
      </c>
      <c r="AC61" s="111">
        <v>0</v>
      </c>
      <c r="AD61" s="111">
        <v>0</v>
      </c>
      <c r="AE61" s="111">
        <v>0</v>
      </c>
      <c r="AF61" s="111">
        <v>0</v>
      </c>
      <c r="AG61" s="111">
        <v>2.4926959658194758</v>
      </c>
      <c r="AH61" s="111">
        <v>1.3922965048030134</v>
      </c>
      <c r="AI61" s="108">
        <v>2.3300199845786724</v>
      </c>
      <c r="AJ61" s="456"/>
      <c r="AK61" s="456"/>
      <c r="AL61" s="456"/>
      <c r="AM61" s="456"/>
      <c r="AN61" s="456"/>
      <c r="AO61" s="456"/>
      <c r="AP61" s="456"/>
      <c r="AQ61" s="456"/>
      <c r="AR61" s="456"/>
      <c r="AS61" s="456"/>
      <c r="AT61" s="456"/>
      <c r="AU61" s="456"/>
      <c r="AV61" s="456"/>
      <c r="AW61" s="456"/>
      <c r="AX61" s="456"/>
      <c r="AY61" s="456"/>
      <c r="AZ61" s="169"/>
      <c r="BA61" s="598"/>
      <c r="BB61" s="597"/>
      <c r="BC61" s="468"/>
      <c r="BD61" s="453"/>
      <c r="BE61" s="453"/>
      <c r="BF61" s="453"/>
      <c r="BG61" s="472"/>
      <c r="BH61" s="468"/>
      <c r="BI61" s="453"/>
      <c r="BJ61" s="453"/>
      <c r="BK61" s="453"/>
      <c r="BL61" s="472"/>
      <c r="BM61" s="468"/>
      <c r="BN61" s="453"/>
      <c r="BO61" s="453"/>
      <c r="BP61" s="453"/>
      <c r="BQ61" s="472"/>
      <c r="BR61" s="468"/>
      <c r="BS61" s="453"/>
      <c r="BT61" s="453"/>
      <c r="BU61" s="453"/>
      <c r="BV61" s="453"/>
      <c r="BW61" s="453"/>
      <c r="BX61" s="453"/>
      <c r="BY61" s="454"/>
      <c r="BZ61" s="454"/>
      <c r="CA61" s="454"/>
      <c r="CB61" s="454"/>
      <c r="CC61" s="454"/>
      <c r="CD61" s="454"/>
      <c r="CE61" s="454"/>
      <c r="CF61" s="454"/>
      <c r="CG61" s="454"/>
      <c r="CH61" s="454"/>
      <c r="CI61" s="454"/>
      <c r="CJ61" s="3"/>
      <c r="CK61" s="3"/>
      <c r="CL61" s="3"/>
      <c r="CM61" s="3"/>
      <c r="CN61" s="3"/>
      <c r="CO61" s="3"/>
      <c r="CP61" s="3"/>
      <c r="CQ61" s="3"/>
      <c r="CR61" s="3"/>
      <c r="CS61" s="3"/>
      <c r="CT61" s="3"/>
      <c r="CU61" s="3"/>
      <c r="CV61" s="3"/>
      <c r="CW61" s="3"/>
      <c r="CX61" s="3"/>
      <c r="CY61" s="3"/>
      <c r="CZ61" s="3"/>
    </row>
    <row r="62" s="331" customFormat="true" ht="15" customHeight="true" x14ac:dyDescent="0.2">
      <c r="A62" s="777"/>
      <c r="B62" s="397" t="s">
        <v>260</v>
      </c>
      <c r="C62" s="112">
        <v>5.339129294164648</v>
      </c>
      <c r="D62" s="111">
        <v>1.3801664972288656</v>
      </c>
      <c r="E62" s="111">
        <v>1.4089751456282296</v>
      </c>
      <c r="F62" s="111">
        <v>0.64644996955240186</v>
      </c>
      <c r="G62" s="110">
        <v>0.10126038220531154</v>
      </c>
      <c r="H62" s="109">
        <v>1.2506525121056944</v>
      </c>
      <c r="I62" s="111">
        <v>0.50538413370077684</v>
      </c>
      <c r="J62" s="111">
        <v>0.40949898707659416</v>
      </c>
      <c r="K62" s="111">
        <v>8.4537230902319571E-2</v>
      </c>
      <c r="L62" s="108">
        <v>0</v>
      </c>
      <c r="M62" s="112">
        <v>6.456716127064011</v>
      </c>
      <c r="N62" s="111">
        <v>6.1547855765737669</v>
      </c>
      <c r="O62" s="111">
        <v>3.0302168758870507</v>
      </c>
      <c r="P62" s="111">
        <v>3.0089084917845819</v>
      </c>
      <c r="Q62" s="110">
        <v>1.793805752925915</v>
      </c>
      <c r="R62" s="109">
        <v>0</v>
      </c>
      <c r="S62" s="111">
        <v>1.462081595049036</v>
      </c>
      <c r="T62" s="111">
        <v>0</v>
      </c>
      <c r="U62" s="111">
        <v>0.58918977445180953</v>
      </c>
      <c r="V62" s="111">
        <v>2.1430382267660555</v>
      </c>
      <c r="W62" s="111">
        <v>0.22141762808800236</v>
      </c>
      <c r="X62" s="111">
        <v>2.9267990342476069</v>
      </c>
      <c r="Y62" s="111">
        <v>0.54638299920797651</v>
      </c>
      <c r="Z62" s="111">
        <v>0.17054606743954406</v>
      </c>
      <c r="AA62" s="111">
        <v>0</v>
      </c>
      <c r="AB62" s="111">
        <v>0.37682700527443319</v>
      </c>
      <c r="AC62" s="111">
        <v>6.0957612996379549</v>
      </c>
      <c r="AD62" s="111">
        <v>0.6218506501292973</v>
      </c>
      <c r="AE62" s="111">
        <v>2.7713700848390221</v>
      </c>
      <c r="AF62" s="111">
        <v>2.364924703006936</v>
      </c>
      <c r="AG62" s="111">
        <v>6.5532522103010606</v>
      </c>
      <c r="AH62" s="111">
        <v>0.29987924718834141</v>
      </c>
      <c r="AI62" s="108">
        <v>2.8404053145340011</v>
      </c>
      <c r="AJ62" s="456"/>
      <c r="AK62" s="456"/>
      <c r="AL62" s="456"/>
      <c r="AM62" s="456"/>
      <c r="AN62" s="456"/>
      <c r="AO62" s="456"/>
      <c r="AP62" s="456"/>
      <c r="AQ62" s="456"/>
      <c r="AR62" s="456"/>
      <c r="AS62" s="456"/>
      <c r="AT62" s="456"/>
      <c r="AU62" s="456"/>
      <c r="AV62" s="456"/>
      <c r="AW62" s="456"/>
      <c r="AX62" s="456"/>
      <c r="AY62" s="456"/>
      <c r="AZ62" s="169"/>
      <c r="BA62" s="598"/>
      <c r="BB62" s="597"/>
      <c r="BC62" s="468"/>
      <c r="BD62" s="453"/>
      <c r="BE62" s="453"/>
      <c r="BF62" s="453"/>
      <c r="BG62" s="472"/>
      <c r="BH62" s="468"/>
      <c r="BI62" s="453"/>
      <c r="BJ62" s="453"/>
      <c r="BK62" s="453"/>
      <c r="BL62" s="472"/>
      <c r="BM62" s="468"/>
      <c r="BN62" s="453"/>
      <c r="BO62" s="453"/>
      <c r="BP62" s="453"/>
      <c r="BQ62" s="472"/>
      <c r="BR62" s="468"/>
      <c r="BS62" s="453"/>
      <c r="BT62" s="453"/>
      <c r="BU62" s="453"/>
      <c r="BV62" s="453"/>
      <c r="BW62" s="453"/>
      <c r="BX62" s="453"/>
      <c r="BY62" s="454"/>
      <c r="BZ62" s="454"/>
      <c r="CA62" s="454"/>
      <c r="CB62" s="454"/>
      <c r="CC62" s="454"/>
      <c r="CD62" s="454"/>
      <c r="CE62" s="454"/>
      <c r="CF62" s="454"/>
      <c r="CG62" s="454"/>
      <c r="CH62" s="454"/>
      <c r="CI62" s="454"/>
      <c r="CJ62" s="3"/>
      <c r="CK62" s="3"/>
      <c r="CL62" s="3"/>
      <c r="CM62" s="3"/>
      <c r="CN62" s="3"/>
      <c r="CO62" s="3"/>
      <c r="CP62" s="3"/>
      <c r="CQ62" s="3"/>
      <c r="CR62" s="3"/>
      <c r="CS62" s="3"/>
      <c r="CT62" s="3"/>
      <c r="CU62" s="3"/>
      <c r="CV62" s="3"/>
      <c r="CW62" s="3"/>
      <c r="CX62" s="3"/>
      <c r="CY62" s="3"/>
      <c r="CZ62" s="3"/>
    </row>
    <row r="63" s="331" customFormat="true" ht="15" customHeight="true" x14ac:dyDescent="0.2">
      <c r="A63" s="777"/>
      <c r="B63" s="397" t="s">
        <v>261</v>
      </c>
      <c r="C63" s="112">
        <v>1.4739833806396503</v>
      </c>
      <c r="D63" s="111">
        <v>0.41634062617382617</v>
      </c>
      <c r="E63" s="111">
        <v>0.25332068764879873</v>
      </c>
      <c r="F63" s="111">
        <v>0.19313571799641571</v>
      </c>
      <c r="G63" s="110">
        <v>0</v>
      </c>
      <c r="H63" s="109">
        <v>9.0863265730307841E-2</v>
      </c>
      <c r="I63" s="111">
        <v>3.6194697347479307E-2</v>
      </c>
      <c r="J63" s="111">
        <v>0</v>
      </c>
      <c r="K63" s="111">
        <v>0</v>
      </c>
      <c r="L63" s="108">
        <v>0</v>
      </c>
      <c r="M63" s="112">
        <v>2.6263002091140542</v>
      </c>
      <c r="N63" s="111">
        <v>1.2626460790753746</v>
      </c>
      <c r="O63" s="111">
        <v>1.144058441009886</v>
      </c>
      <c r="P63" s="111">
        <v>0.6322009549655988</v>
      </c>
      <c r="Q63" s="110">
        <v>0.53102714781079319</v>
      </c>
      <c r="R63" s="109">
        <v>0</v>
      </c>
      <c r="S63" s="111">
        <v>0.16245351056100399</v>
      </c>
      <c r="T63" s="111">
        <v>0</v>
      </c>
      <c r="U63" s="111">
        <v>0.61934647824096722</v>
      </c>
      <c r="V63" s="111">
        <v>1.1955897475642205</v>
      </c>
      <c r="W63" s="111">
        <v>0</v>
      </c>
      <c r="X63" s="111">
        <v>0</v>
      </c>
      <c r="Y63" s="111">
        <v>0</v>
      </c>
      <c r="Z63" s="111">
        <v>0</v>
      </c>
      <c r="AA63" s="111">
        <v>0.44014491752116458</v>
      </c>
      <c r="AB63" s="111">
        <v>0</v>
      </c>
      <c r="AC63" s="111">
        <v>1.635868145383067</v>
      </c>
      <c r="AD63" s="111">
        <v>0</v>
      </c>
      <c r="AE63" s="111">
        <v>4.189787844796002</v>
      </c>
      <c r="AF63" s="111">
        <v>0</v>
      </c>
      <c r="AG63" s="111">
        <v>0.30159094741256326</v>
      </c>
      <c r="AH63" s="111">
        <v>0</v>
      </c>
      <c r="AI63" s="108">
        <v>0.33285999779695324</v>
      </c>
      <c r="AJ63" s="456"/>
      <c r="AK63" s="456"/>
      <c r="AL63" s="456"/>
      <c r="AM63" s="456"/>
      <c r="AN63" s="456"/>
      <c r="AO63" s="456"/>
      <c r="AP63" s="456"/>
      <c r="AQ63" s="456"/>
      <c r="AR63" s="456"/>
      <c r="AS63" s="456"/>
      <c r="AT63" s="456"/>
      <c r="AU63" s="456"/>
      <c r="AV63" s="456"/>
      <c r="AW63" s="456"/>
      <c r="AX63" s="456"/>
      <c r="AY63" s="456"/>
      <c r="AZ63" s="169"/>
      <c r="BA63" s="598"/>
      <c r="BB63" s="597"/>
      <c r="BC63" s="468"/>
      <c r="BD63" s="453"/>
      <c r="BE63" s="453"/>
      <c r="BF63" s="453"/>
      <c r="BG63" s="472"/>
      <c r="BH63" s="468"/>
      <c r="BI63" s="453"/>
      <c r="BJ63" s="453"/>
      <c r="BK63" s="453"/>
      <c r="BL63" s="472"/>
      <c r="BM63" s="468"/>
      <c r="BN63" s="453"/>
      <c r="BO63" s="453"/>
      <c r="BP63" s="453"/>
      <c r="BQ63" s="472"/>
      <c r="BR63" s="468"/>
      <c r="BS63" s="453"/>
      <c r="BT63" s="453"/>
      <c r="BU63" s="453"/>
      <c r="BV63" s="453"/>
      <c r="BW63" s="453"/>
      <c r="BX63" s="453"/>
      <c r="BY63" s="454"/>
      <c r="BZ63" s="454"/>
      <c r="CA63" s="454"/>
      <c r="CB63" s="454"/>
      <c r="CC63" s="454"/>
      <c r="CD63" s="454"/>
      <c r="CE63" s="454"/>
      <c r="CF63" s="454"/>
      <c r="CG63" s="454"/>
      <c r="CH63" s="454"/>
      <c r="CI63" s="454"/>
      <c r="CJ63" s="3"/>
      <c r="CK63" s="3"/>
      <c r="CL63" s="3"/>
      <c r="CM63" s="3"/>
      <c r="CN63" s="3"/>
      <c r="CO63" s="3"/>
      <c r="CP63" s="3"/>
      <c r="CQ63" s="3"/>
      <c r="CR63" s="3"/>
      <c r="CS63" s="3"/>
      <c r="CT63" s="3"/>
      <c r="CU63" s="3"/>
      <c r="CV63" s="3"/>
      <c r="CW63" s="3"/>
      <c r="CX63" s="3"/>
      <c r="CY63" s="3"/>
      <c r="CZ63" s="3"/>
    </row>
    <row r="64" s="331" customFormat="true" ht="15" customHeight="true" x14ac:dyDescent="0.2">
      <c r="A64" s="777"/>
      <c r="B64" s="397" t="s">
        <v>262</v>
      </c>
      <c r="C64" s="112">
        <v>0.58985453548732025</v>
      </c>
      <c r="D64" s="111">
        <v>0.10673513857437072</v>
      </c>
      <c r="E64" s="111">
        <v>6.2462335215563242E-2</v>
      </c>
      <c r="F64" s="111">
        <v>0</v>
      </c>
      <c r="G64" s="110">
        <v>0</v>
      </c>
      <c r="H64" s="109">
        <v>3.2054618374409989E-2</v>
      </c>
      <c r="I64" s="111">
        <v>5.6806584993631358E-2</v>
      </c>
      <c r="J64" s="111">
        <v>0</v>
      </c>
      <c r="K64" s="111">
        <v>0</v>
      </c>
      <c r="L64" s="108">
        <v>0</v>
      </c>
      <c r="M64" s="112">
        <v>0.98804350454601353</v>
      </c>
      <c r="N64" s="111">
        <v>0.57565961506916707</v>
      </c>
      <c r="O64" s="111">
        <v>0.15100145971577089</v>
      </c>
      <c r="P64" s="111">
        <v>0.21445165592499385</v>
      </c>
      <c r="Q64" s="110">
        <v>0</v>
      </c>
      <c r="R64" s="109">
        <v>0</v>
      </c>
      <c r="S64" s="111">
        <v>0</v>
      </c>
      <c r="T64" s="111">
        <v>0</v>
      </c>
      <c r="U64" s="111">
        <v>0.97628132335241413</v>
      </c>
      <c r="V64" s="111">
        <v>0</v>
      </c>
      <c r="W64" s="111">
        <v>0</v>
      </c>
      <c r="X64" s="111">
        <v>0.18681695963282596</v>
      </c>
      <c r="Y64" s="111">
        <v>0.30908776730454557</v>
      </c>
      <c r="Z64" s="111">
        <v>0</v>
      </c>
      <c r="AA64" s="111">
        <v>0</v>
      </c>
      <c r="AB64" s="111">
        <v>0</v>
      </c>
      <c r="AC64" s="111">
        <v>0.2066359762589137</v>
      </c>
      <c r="AD64" s="111">
        <v>0.15167089027543837</v>
      </c>
      <c r="AE64" s="111">
        <v>0</v>
      </c>
      <c r="AF64" s="111">
        <v>0.37832902793631734</v>
      </c>
      <c r="AG64" s="111">
        <v>0.76116991160172731</v>
      </c>
      <c r="AH64" s="111">
        <v>0</v>
      </c>
      <c r="AI64" s="108">
        <v>0.11095333259898443</v>
      </c>
      <c r="AJ64" s="456"/>
      <c r="AK64" s="456"/>
      <c r="AL64" s="456"/>
      <c r="AM64" s="456"/>
      <c r="AN64" s="456"/>
      <c r="AO64" s="456"/>
      <c r="AP64" s="456"/>
      <c r="AQ64" s="456"/>
      <c r="AR64" s="456"/>
      <c r="AS64" s="456"/>
      <c r="AT64" s="456"/>
      <c r="AU64" s="456"/>
      <c r="AV64" s="456"/>
      <c r="AW64" s="456"/>
      <c r="AX64" s="456"/>
      <c r="AY64" s="456"/>
      <c r="AZ64" s="169"/>
      <c r="BA64" s="598"/>
      <c r="BB64" s="597"/>
      <c r="BC64" s="468"/>
      <c r="BD64" s="453"/>
      <c r="BE64" s="453"/>
      <c r="BF64" s="453"/>
      <c r="BG64" s="472"/>
      <c r="BH64" s="468"/>
      <c r="BI64" s="453"/>
      <c r="BJ64" s="453"/>
      <c r="BK64" s="453"/>
      <c r="BL64" s="472"/>
      <c r="BM64" s="468"/>
      <c r="BN64" s="453"/>
      <c r="BO64" s="453"/>
      <c r="BP64" s="453"/>
      <c r="BQ64" s="472"/>
      <c r="BR64" s="468"/>
      <c r="BS64" s="453"/>
      <c r="BT64" s="453"/>
      <c r="BU64" s="453"/>
      <c r="BV64" s="453"/>
      <c r="BW64" s="453"/>
      <c r="BX64" s="453"/>
      <c r="BY64" s="454"/>
      <c r="BZ64" s="454"/>
      <c r="CA64" s="454"/>
      <c r="CB64" s="454"/>
      <c r="CC64" s="454"/>
      <c r="CD64" s="454"/>
      <c r="CE64" s="454"/>
      <c r="CF64" s="454"/>
      <c r="CG64" s="454"/>
      <c r="CH64" s="454"/>
      <c r="CI64" s="454"/>
      <c r="CJ64" s="3"/>
      <c r="CK64" s="3"/>
      <c r="CL64" s="3"/>
      <c r="CM64" s="3"/>
      <c r="CN64" s="3"/>
      <c r="CO64" s="3"/>
      <c r="CP64" s="3"/>
      <c r="CQ64" s="3"/>
      <c r="CR64" s="3"/>
      <c r="CS64" s="3"/>
      <c r="CT64" s="3"/>
      <c r="CU64" s="3"/>
      <c r="CV64" s="3"/>
      <c r="CW64" s="3"/>
      <c r="CX64" s="3"/>
      <c r="CY64" s="3"/>
      <c r="CZ64" s="3"/>
    </row>
    <row r="65" s="331" customFormat="true" ht="15" customHeight="true" x14ac:dyDescent="0.2">
      <c r="A65" s="777"/>
      <c r="B65" s="397" t="s">
        <v>263</v>
      </c>
      <c r="C65" s="112">
        <v>1.2729232097825192</v>
      </c>
      <c r="D65" s="111">
        <v>0.29630776738596176</v>
      </c>
      <c r="E65" s="111">
        <v>0.23230530833118998</v>
      </c>
      <c r="F65" s="111">
        <v>0.18539197966109849</v>
      </c>
      <c r="G65" s="110">
        <v>0</v>
      </c>
      <c r="H65" s="109">
        <v>0.10790012805474056</v>
      </c>
      <c r="I65" s="111">
        <v>1.2825695495675513E-2</v>
      </c>
      <c r="J65" s="111">
        <v>0</v>
      </c>
      <c r="K65" s="111">
        <v>0</v>
      </c>
      <c r="L65" s="108">
        <v>0</v>
      </c>
      <c r="M65" s="112">
        <v>2.6938502859287681</v>
      </c>
      <c r="N65" s="111">
        <v>0.71289678024178582</v>
      </c>
      <c r="O65" s="111">
        <v>0.59793052979331263</v>
      </c>
      <c r="P65" s="111">
        <v>0.67075311278691996</v>
      </c>
      <c r="Q65" s="110">
        <v>0.57127076072027694</v>
      </c>
      <c r="R65" s="109">
        <v>0</v>
      </c>
      <c r="S65" s="111">
        <v>0.10153344410062751</v>
      </c>
      <c r="T65" s="111">
        <v>0</v>
      </c>
      <c r="U65" s="111">
        <v>1.5817647098510204</v>
      </c>
      <c r="V65" s="111">
        <v>0</v>
      </c>
      <c r="W65" s="111">
        <v>0</v>
      </c>
      <c r="X65" s="111">
        <v>0</v>
      </c>
      <c r="Y65" s="111">
        <v>1.0177163783530525</v>
      </c>
      <c r="Z65" s="111">
        <v>0</v>
      </c>
      <c r="AA65" s="111">
        <v>0</v>
      </c>
      <c r="AB65" s="111">
        <v>0</v>
      </c>
      <c r="AC65" s="111">
        <v>1.1537175341122683</v>
      </c>
      <c r="AD65" s="111">
        <v>0</v>
      </c>
      <c r="AE65" s="111">
        <v>0.34914898706633352</v>
      </c>
      <c r="AF65" s="111">
        <v>0</v>
      </c>
      <c r="AG65" s="111">
        <v>2.9631257273067249</v>
      </c>
      <c r="AH65" s="111">
        <v>0</v>
      </c>
      <c r="AI65" s="108">
        <v>0</v>
      </c>
      <c r="AJ65" s="456"/>
      <c r="AK65" s="456"/>
      <c r="AL65" s="456"/>
      <c r="AM65" s="456"/>
      <c r="AN65" s="456"/>
      <c r="AO65" s="456"/>
      <c r="AP65" s="456"/>
      <c r="AQ65" s="456"/>
      <c r="AR65" s="456"/>
      <c r="AS65" s="456"/>
      <c r="AT65" s="456"/>
      <c r="AU65" s="456"/>
      <c r="AV65" s="456"/>
      <c r="AW65" s="456"/>
      <c r="AX65" s="456"/>
      <c r="AY65" s="456"/>
      <c r="AZ65" s="169"/>
      <c r="BA65" s="598"/>
      <c r="BB65" s="597"/>
      <c r="BC65" s="468"/>
      <c r="BD65" s="453"/>
      <c r="BE65" s="453"/>
      <c r="BF65" s="453"/>
      <c r="BG65" s="472"/>
      <c r="BH65" s="468"/>
      <c r="BI65" s="453"/>
      <c r="BJ65" s="453"/>
      <c r="BK65" s="453"/>
      <c r="BL65" s="472"/>
      <c r="BM65" s="468"/>
      <c r="BN65" s="453"/>
      <c r="BO65" s="453"/>
      <c r="BP65" s="453"/>
      <c r="BQ65" s="472"/>
      <c r="BR65" s="468"/>
      <c r="BS65" s="453"/>
      <c r="BT65" s="453"/>
      <c r="BU65" s="453"/>
      <c r="BV65" s="453"/>
      <c r="BW65" s="453"/>
      <c r="BX65" s="453"/>
      <c r="BY65" s="454"/>
      <c r="BZ65" s="454"/>
      <c r="CA65" s="454"/>
      <c r="CB65" s="454"/>
      <c r="CC65" s="454"/>
      <c r="CD65" s="454"/>
      <c r="CE65" s="454"/>
      <c r="CF65" s="454"/>
      <c r="CG65" s="454"/>
      <c r="CH65" s="454"/>
      <c r="CI65" s="454"/>
      <c r="CJ65" s="3"/>
      <c r="CK65" s="3"/>
      <c r="CL65" s="3"/>
      <c r="CM65" s="3"/>
      <c r="CN65" s="3"/>
      <c r="CO65" s="3"/>
      <c r="CP65" s="3"/>
      <c r="CQ65" s="3"/>
      <c r="CR65" s="3"/>
      <c r="CS65" s="3"/>
      <c r="CT65" s="3"/>
      <c r="CU65" s="3"/>
      <c r="CV65" s="3"/>
      <c r="CW65" s="3"/>
      <c r="CX65" s="3"/>
      <c r="CY65" s="3"/>
      <c r="CZ65" s="3"/>
    </row>
    <row r="66" s="331" customFormat="true" ht="15" customHeight="true" x14ac:dyDescent="0.2">
      <c r="A66" s="777"/>
      <c r="B66" s="397" t="s">
        <v>264</v>
      </c>
      <c r="C66" s="112">
        <v>2.0412443800697324</v>
      </c>
      <c r="D66" s="111">
        <v>0.4984014812409866</v>
      </c>
      <c r="E66" s="111">
        <v>0.1340482696450481</v>
      </c>
      <c r="F66" s="111">
        <v>5.6515628335873265E-2</v>
      </c>
      <c r="G66" s="110">
        <v>0</v>
      </c>
      <c r="H66" s="109">
        <v>0.17423457569475564</v>
      </c>
      <c r="I66" s="111">
        <v>4.6134759096258811E-2</v>
      </c>
      <c r="J66" s="111">
        <v>0</v>
      </c>
      <c r="K66" s="111">
        <v>0</v>
      </c>
      <c r="L66" s="108">
        <v>0</v>
      </c>
      <c r="M66" s="112">
        <v>2.9903340509460477</v>
      </c>
      <c r="N66" s="111">
        <v>2.3904706320770526</v>
      </c>
      <c r="O66" s="111">
        <v>0.80208568453632578</v>
      </c>
      <c r="P66" s="111">
        <v>0.70720080067893831</v>
      </c>
      <c r="Q66" s="110">
        <v>0.22198551977017075</v>
      </c>
      <c r="R66" s="109">
        <v>0.18901358619487171</v>
      </c>
      <c r="S66" s="111">
        <v>1.8072953049911695</v>
      </c>
      <c r="T66" s="111">
        <v>0</v>
      </c>
      <c r="U66" s="111">
        <v>0</v>
      </c>
      <c r="V66" s="111">
        <v>0</v>
      </c>
      <c r="W66" s="111">
        <v>0</v>
      </c>
      <c r="X66" s="111">
        <v>0.1556807996940216</v>
      </c>
      <c r="Y66" s="111">
        <v>0</v>
      </c>
      <c r="Z66" s="111">
        <v>0.20155444333764294</v>
      </c>
      <c r="AA66" s="111">
        <v>0</v>
      </c>
      <c r="AB66" s="111">
        <v>9.4206751318608298E-2</v>
      </c>
      <c r="AC66" s="111">
        <v>3.5922261694421858</v>
      </c>
      <c r="AD66" s="111">
        <v>0</v>
      </c>
      <c r="AE66" s="111">
        <v>1.1783778313488757</v>
      </c>
      <c r="AF66" s="111">
        <v>0.89018594808545259</v>
      </c>
      <c r="AG66" s="111">
        <v>0</v>
      </c>
      <c r="AH66" s="111">
        <v>0.17135956982190934</v>
      </c>
      <c r="AI66" s="108">
        <v>0</v>
      </c>
      <c r="AJ66" s="456"/>
      <c r="AK66" s="456"/>
      <c r="AL66" s="456"/>
      <c r="AM66" s="456"/>
      <c r="AN66" s="456"/>
      <c r="AO66" s="456"/>
      <c r="AP66" s="456"/>
      <c r="AQ66" s="456"/>
      <c r="AR66" s="456"/>
      <c r="AS66" s="456"/>
      <c r="AT66" s="456"/>
      <c r="AU66" s="456"/>
      <c r="AV66" s="456"/>
      <c r="AW66" s="456"/>
      <c r="AX66" s="456"/>
      <c r="AY66" s="456"/>
      <c r="AZ66" s="169"/>
      <c r="BA66" s="598"/>
      <c r="BB66" s="597"/>
      <c r="BC66" s="468"/>
      <c r="BD66" s="453"/>
      <c r="BE66" s="453"/>
      <c r="BF66" s="453"/>
      <c r="BG66" s="472"/>
      <c r="BH66" s="468"/>
      <c r="BI66" s="453"/>
      <c r="BJ66" s="453"/>
      <c r="BK66" s="453"/>
      <c r="BL66" s="472"/>
      <c r="BM66" s="468"/>
      <c r="BN66" s="453"/>
      <c r="BO66" s="453"/>
      <c r="BP66" s="453"/>
      <c r="BQ66" s="472"/>
      <c r="BR66" s="468"/>
      <c r="BS66" s="453"/>
      <c r="BT66" s="453"/>
      <c r="BU66" s="453"/>
      <c r="BV66" s="453"/>
      <c r="BW66" s="453"/>
      <c r="BX66" s="453"/>
      <c r="BY66" s="454"/>
      <c r="BZ66" s="454"/>
      <c r="CA66" s="454"/>
      <c r="CB66" s="454"/>
      <c r="CC66" s="454"/>
      <c r="CD66" s="454"/>
      <c r="CE66" s="454"/>
      <c r="CF66" s="454"/>
      <c r="CG66" s="454"/>
      <c r="CH66" s="454"/>
      <c r="CI66" s="454"/>
      <c r="CJ66" s="3"/>
      <c r="CK66" s="3"/>
      <c r="CL66" s="3"/>
      <c r="CM66" s="3"/>
      <c r="CN66" s="3"/>
      <c r="CO66" s="3"/>
      <c r="CP66" s="3"/>
      <c r="CQ66" s="3"/>
      <c r="CR66" s="3"/>
      <c r="CS66" s="3"/>
      <c r="CT66" s="3"/>
      <c r="CU66" s="3"/>
      <c r="CV66" s="3"/>
      <c r="CW66" s="3"/>
      <c r="CX66" s="3"/>
      <c r="CY66" s="3"/>
      <c r="CZ66" s="3"/>
    </row>
    <row r="67" s="331" customFormat="true" ht="15" customHeight="true" x14ac:dyDescent="0.2">
      <c r="A67" s="777"/>
      <c r="B67" s="397" t="s">
        <v>265</v>
      </c>
      <c r="C67" s="112">
        <v>0.27827269848355157</v>
      </c>
      <c r="D67" s="111">
        <v>3.49909510153458E-2</v>
      </c>
      <c r="E67" s="111">
        <v>0</v>
      </c>
      <c r="F67" s="111">
        <v>0</v>
      </c>
      <c r="G67" s="110">
        <v>0</v>
      </c>
      <c r="H67" s="109">
        <v>0</v>
      </c>
      <c r="I67" s="111">
        <v>0</v>
      </c>
      <c r="J67" s="111">
        <v>0</v>
      </c>
      <c r="K67" s="111">
        <v>0</v>
      </c>
      <c r="L67" s="108">
        <v>0</v>
      </c>
      <c r="M67" s="112">
        <v>0.22194130607213011</v>
      </c>
      <c r="N67" s="111">
        <v>0.5418377015023399</v>
      </c>
      <c r="O67" s="111">
        <v>0</v>
      </c>
      <c r="P67" s="111">
        <v>9.6021043805445197E-2</v>
      </c>
      <c r="Q67" s="110">
        <v>0</v>
      </c>
      <c r="R67" s="109">
        <v>0</v>
      </c>
      <c r="S67" s="111">
        <v>0.26398695466163152</v>
      </c>
      <c r="T67" s="111">
        <v>0</v>
      </c>
      <c r="U67" s="111">
        <v>0</v>
      </c>
      <c r="V67" s="111">
        <v>0</v>
      </c>
      <c r="W67" s="111">
        <v>0</v>
      </c>
      <c r="X67" s="111">
        <v>0</v>
      </c>
      <c r="Y67" s="111">
        <v>0</v>
      </c>
      <c r="Z67" s="111">
        <v>0</v>
      </c>
      <c r="AA67" s="111">
        <v>0</v>
      </c>
      <c r="AB67" s="111">
        <v>0</v>
      </c>
      <c r="AC67" s="111">
        <v>0.53380960533552702</v>
      </c>
      <c r="AD67" s="111">
        <v>0</v>
      </c>
      <c r="AE67" s="111">
        <v>0</v>
      </c>
      <c r="AF67" s="111">
        <v>0</v>
      </c>
      <c r="AG67" s="111">
        <v>0</v>
      </c>
      <c r="AH67" s="111">
        <v>0</v>
      </c>
      <c r="AI67" s="108">
        <v>0</v>
      </c>
      <c r="AJ67" s="456"/>
      <c r="AK67" s="456"/>
      <c r="AL67" s="456"/>
      <c r="AM67" s="456"/>
      <c r="AN67" s="456"/>
      <c r="AO67" s="456"/>
      <c r="AP67" s="456"/>
      <c r="AQ67" s="456"/>
      <c r="AR67" s="456"/>
      <c r="AS67" s="456"/>
      <c r="AT67" s="456"/>
      <c r="AU67" s="456"/>
      <c r="AV67" s="456"/>
      <c r="AW67" s="456"/>
      <c r="AX67" s="456"/>
      <c r="AY67" s="456"/>
      <c r="AZ67" s="169"/>
      <c r="BA67" s="598"/>
      <c r="BB67" s="597"/>
      <c r="BC67" s="468"/>
      <c r="BD67" s="453"/>
      <c r="BE67" s="453"/>
      <c r="BF67" s="453"/>
      <c r="BG67" s="472"/>
      <c r="BH67" s="468"/>
      <c r="BI67" s="453"/>
      <c r="BJ67" s="453"/>
      <c r="BK67" s="453"/>
      <c r="BL67" s="472"/>
      <c r="BM67" s="468"/>
      <c r="BN67" s="453"/>
      <c r="BO67" s="453"/>
      <c r="BP67" s="453"/>
      <c r="BQ67" s="472"/>
      <c r="BR67" s="468"/>
      <c r="BS67" s="453"/>
      <c r="BT67" s="453"/>
      <c r="BU67" s="453"/>
      <c r="BV67" s="453"/>
      <c r="BW67" s="453"/>
      <c r="BX67" s="453"/>
      <c r="BY67" s="454"/>
      <c r="BZ67" s="454"/>
      <c r="CA67" s="454"/>
      <c r="CB67" s="454"/>
      <c r="CC67" s="454"/>
      <c r="CD67" s="454"/>
      <c r="CE67" s="454"/>
      <c r="CF67" s="454"/>
      <c r="CG67" s="454"/>
      <c r="CH67" s="454"/>
      <c r="CI67" s="454"/>
      <c r="CJ67" s="3"/>
      <c r="CK67" s="3"/>
      <c r="CL67" s="3"/>
      <c r="CM67" s="3"/>
      <c r="CN67" s="3"/>
      <c r="CO67" s="3"/>
      <c r="CP67" s="3"/>
      <c r="CQ67" s="3"/>
      <c r="CR67" s="3"/>
      <c r="CS67" s="3"/>
      <c r="CT67" s="3"/>
      <c r="CU67" s="3"/>
      <c r="CV67" s="3"/>
      <c r="CW67" s="3"/>
      <c r="CX67" s="3"/>
      <c r="CY67" s="3"/>
      <c r="CZ67" s="3"/>
    </row>
    <row r="68" s="331" customFormat="true" ht="15" customHeight="true" x14ac:dyDescent="0.2">
      <c r="A68" s="777"/>
      <c r="B68" s="397" t="s">
        <v>266</v>
      </c>
      <c r="C68" s="112">
        <v>12.070264790664329</v>
      </c>
      <c r="D68" s="111">
        <v>4.6649936506832841</v>
      </c>
      <c r="E68" s="111">
        <v>3.3882547024064116</v>
      </c>
      <c r="F68" s="111">
        <v>2.1336135917792203</v>
      </c>
      <c r="G68" s="110">
        <v>0.29057142020986942</v>
      </c>
      <c r="H68" s="109">
        <v>0.68869943374702969</v>
      </c>
      <c r="I68" s="111">
        <v>0.63538442327184741</v>
      </c>
      <c r="J68" s="111">
        <v>0.23601481473598013</v>
      </c>
      <c r="K68" s="111">
        <v>0.16699721169066223</v>
      </c>
      <c r="L68" s="108">
        <v>0.29717413574873086</v>
      </c>
      <c r="M68" s="112">
        <v>16.794792274001914</v>
      </c>
      <c r="N68" s="111">
        <v>14.81100156914999</v>
      </c>
      <c r="O68" s="111">
        <v>10.521185888487205</v>
      </c>
      <c r="P68" s="111">
        <v>9.6848216413140058</v>
      </c>
      <c r="Q68" s="110">
        <v>6.5754875930635404</v>
      </c>
      <c r="R68" s="109">
        <v>6.6769104470658052</v>
      </c>
      <c r="S68" s="111">
        <v>42.308005527694093</v>
      </c>
      <c r="T68" s="111">
        <v>3.4918431112311907</v>
      </c>
      <c r="U68" s="111">
        <v>0.46063927820777845</v>
      </c>
      <c r="V68" s="111">
        <v>0</v>
      </c>
      <c r="W68" s="111">
        <v>0</v>
      </c>
      <c r="X68" s="111">
        <v>6.1649596678832559</v>
      </c>
      <c r="Y68" s="111">
        <v>0</v>
      </c>
      <c r="Z68" s="111">
        <v>0.27907538308289026</v>
      </c>
      <c r="AA68" s="111">
        <v>0.76178928032509263</v>
      </c>
      <c r="AB68" s="111">
        <v>0.50610461167202392</v>
      </c>
      <c r="AC68" s="111">
        <v>12.557635525660766</v>
      </c>
      <c r="AD68" s="111">
        <v>6.0668356110175348E-2</v>
      </c>
      <c r="AE68" s="111">
        <v>1.3311305131903968</v>
      </c>
      <c r="AF68" s="111">
        <v>13.365772868339656</v>
      </c>
      <c r="AG68" s="111">
        <v>0</v>
      </c>
      <c r="AH68" s="111">
        <v>6.5685265274807669</v>
      </c>
      <c r="AI68" s="108">
        <v>1.4645839903065945</v>
      </c>
      <c r="AJ68" s="456"/>
      <c r="AK68" s="456"/>
      <c r="AL68" s="456"/>
      <c r="AM68" s="456"/>
      <c r="AN68" s="456"/>
      <c r="AO68" s="456"/>
      <c r="AP68" s="456"/>
      <c r="AQ68" s="456"/>
      <c r="AR68" s="456"/>
      <c r="AS68" s="456"/>
      <c r="AT68" s="456"/>
      <c r="AU68" s="456"/>
      <c r="AV68" s="456"/>
      <c r="AW68" s="456"/>
      <c r="AX68" s="456"/>
      <c r="AY68" s="456"/>
      <c r="AZ68" s="169"/>
      <c r="BA68" s="598"/>
      <c r="BB68" s="597"/>
      <c r="BC68" s="468"/>
      <c r="BD68" s="453"/>
      <c r="BE68" s="453"/>
      <c r="BF68" s="453"/>
      <c r="BG68" s="472"/>
      <c r="BH68" s="468"/>
      <c r="BI68" s="453"/>
      <c r="BJ68" s="453"/>
      <c r="BK68" s="453"/>
      <c r="BL68" s="472"/>
      <c r="BM68" s="468"/>
      <c r="BN68" s="453"/>
      <c r="BO68" s="453"/>
      <c r="BP68" s="453"/>
      <c r="BQ68" s="472"/>
      <c r="BR68" s="468"/>
      <c r="BS68" s="453"/>
      <c r="BT68" s="453"/>
      <c r="BU68" s="453"/>
      <c r="BV68" s="453"/>
      <c r="BW68" s="453"/>
      <c r="BX68" s="453"/>
      <c r="BY68" s="454"/>
      <c r="BZ68" s="454"/>
      <c r="CA68" s="454"/>
      <c r="CB68" s="454"/>
      <c r="CC68" s="454"/>
      <c r="CD68" s="454"/>
      <c r="CE68" s="454"/>
      <c r="CF68" s="454"/>
      <c r="CG68" s="454"/>
      <c r="CH68" s="454"/>
      <c r="CI68" s="454"/>
      <c r="CJ68" s="3"/>
      <c r="CK68" s="3"/>
      <c r="CL68" s="3"/>
      <c r="CM68" s="3"/>
      <c r="CN68" s="3"/>
      <c r="CO68" s="3"/>
      <c r="CP68" s="3"/>
      <c r="CQ68" s="3"/>
      <c r="CR68" s="3"/>
      <c r="CS68" s="3"/>
      <c r="CT68" s="3"/>
      <c r="CU68" s="3"/>
      <c r="CV68" s="3"/>
      <c r="CW68" s="3"/>
      <c r="CX68" s="3"/>
      <c r="CY68" s="3"/>
      <c r="CZ68" s="3"/>
    </row>
    <row r="69" s="331" customFormat="true" ht="15" customHeight="true" x14ac:dyDescent="0.2">
      <c r="A69" s="777"/>
      <c r="B69" s="397" t="s">
        <v>267</v>
      </c>
      <c r="C69" s="112">
        <v>2.6244395291573368</v>
      </c>
      <c r="D69" s="111">
        <v>1.4761882217850535</v>
      </c>
      <c r="E69" s="111">
        <v>0.4372679490226965</v>
      </c>
      <c r="F69" s="111">
        <v>0.43066680925699835</v>
      </c>
      <c r="G69" s="110">
        <v>2.1625722796905843E-2</v>
      </c>
      <c r="H69" s="109">
        <v>0.24403286835317575</v>
      </c>
      <c r="I69" s="111">
        <v>0.1004641267964244</v>
      </c>
      <c r="J69" s="111">
        <v>2.5751623247792954E-2</v>
      </c>
      <c r="K69" s="111">
        <v>2.5821452777518395E-2</v>
      </c>
      <c r="L69" s="108">
        <v>8.2068816221151763E-3</v>
      </c>
      <c r="M69" s="112">
        <v>3.4873576766827021</v>
      </c>
      <c r="N69" s="111">
        <v>3.2803563628036185</v>
      </c>
      <c r="O69" s="111">
        <v>3.8250530930300903</v>
      </c>
      <c r="P69" s="111">
        <v>1.1249296744647341</v>
      </c>
      <c r="Q69" s="110">
        <v>1.2819619249725906</v>
      </c>
      <c r="R69" s="109">
        <v>6.6710677480542949E-2</v>
      </c>
      <c r="S69" s="111">
        <v>0.48736053168301197</v>
      </c>
      <c r="T69" s="111">
        <v>0</v>
      </c>
      <c r="U69" s="111">
        <v>0</v>
      </c>
      <c r="V69" s="111">
        <v>1.6016390957935784</v>
      </c>
      <c r="W69" s="111">
        <v>0</v>
      </c>
      <c r="X69" s="111">
        <v>4.0477007920445613</v>
      </c>
      <c r="Y69" s="111">
        <v>0.26077370416744328</v>
      </c>
      <c r="Z69" s="111">
        <v>0.57365495411483003</v>
      </c>
      <c r="AA69" s="111">
        <v>1.9298661768235681</v>
      </c>
      <c r="AB69" s="111">
        <v>0.29865161642277582</v>
      </c>
      <c r="AC69" s="111">
        <v>8.6098323441214042E-2</v>
      </c>
      <c r="AD69" s="111">
        <v>0.15167089027543834</v>
      </c>
      <c r="AE69" s="111">
        <v>2.0512502990147099</v>
      </c>
      <c r="AF69" s="111">
        <v>1.1451804208439169</v>
      </c>
      <c r="AG69" s="111">
        <v>0.14018971635344954</v>
      </c>
      <c r="AH69" s="111">
        <v>0.77111806419859208</v>
      </c>
      <c r="AI69" s="108">
        <v>10.755207650115299</v>
      </c>
      <c r="AJ69" s="456"/>
      <c r="AK69" s="456"/>
      <c r="AL69" s="456"/>
      <c r="AM69" s="456"/>
      <c r="AN69" s="456"/>
      <c r="AO69" s="456"/>
      <c r="AP69" s="456"/>
      <c r="AQ69" s="456"/>
      <c r="AR69" s="456"/>
      <c r="AS69" s="456"/>
      <c r="AT69" s="456"/>
      <c r="AU69" s="456"/>
      <c r="AV69" s="456"/>
      <c r="AW69" s="456"/>
      <c r="AX69" s="456"/>
      <c r="AY69" s="456"/>
      <c r="AZ69" s="169"/>
      <c r="BA69" s="598"/>
      <c r="BB69" s="597"/>
      <c r="BC69" s="468"/>
      <c r="BD69" s="453"/>
      <c r="BE69" s="453"/>
      <c r="BF69" s="453"/>
      <c r="BG69" s="472"/>
      <c r="BH69" s="468"/>
      <c r="BI69" s="453"/>
      <c r="BJ69" s="453"/>
      <c r="BK69" s="453"/>
      <c r="BL69" s="472"/>
      <c r="BM69" s="468"/>
      <c r="BN69" s="453"/>
      <c r="BO69" s="453"/>
      <c r="BP69" s="453"/>
      <c r="BQ69" s="472"/>
      <c r="BR69" s="468"/>
      <c r="BS69" s="453"/>
      <c r="BT69" s="453"/>
      <c r="BU69" s="453"/>
      <c r="BV69" s="453"/>
      <c r="BW69" s="453"/>
      <c r="BX69" s="453"/>
      <c r="BY69" s="454"/>
      <c r="BZ69" s="454"/>
      <c r="CA69" s="454"/>
      <c r="CB69" s="454"/>
      <c r="CC69" s="454"/>
      <c r="CD69" s="454"/>
      <c r="CE69" s="454"/>
      <c r="CF69" s="454"/>
      <c r="CG69" s="454"/>
      <c r="CH69" s="454"/>
      <c r="CI69" s="454"/>
      <c r="CJ69" s="3"/>
      <c r="CK69" s="3"/>
      <c r="CL69" s="3"/>
      <c r="CM69" s="3"/>
      <c r="CN69" s="3"/>
      <c r="CO69" s="3"/>
      <c r="CP69" s="3"/>
      <c r="CQ69" s="3"/>
      <c r="CR69" s="3"/>
      <c r="CS69" s="3"/>
      <c r="CT69" s="3"/>
      <c r="CU69" s="3"/>
      <c r="CV69" s="3"/>
      <c r="CW69" s="3"/>
      <c r="CX69" s="3"/>
      <c r="CY69" s="3"/>
      <c r="CZ69" s="3"/>
    </row>
    <row r="70" s="331" customFormat="true" ht="15" customHeight="true" x14ac:dyDescent="0.2">
      <c r="A70" s="777"/>
      <c r="B70" s="397" t="s">
        <v>17</v>
      </c>
      <c r="C70" s="112">
        <v>20.808366446093153</v>
      </c>
      <c r="D70" s="111">
        <v>6.7480692985243991</v>
      </c>
      <c r="E70" s="111">
        <v>4.7482674334527184</v>
      </c>
      <c r="F70" s="111">
        <v>3.5644928878251805</v>
      </c>
      <c r="G70" s="110">
        <v>0.8034836945808681</v>
      </c>
      <c r="H70" s="109">
        <v>0.56201149463811872</v>
      </c>
      <c r="I70" s="111">
        <v>3.7146377511854005E-2</v>
      </c>
      <c r="J70" s="111">
        <v>2.809267990668322E-2</v>
      </c>
      <c r="K70" s="111">
        <v>4.6516160975856459E-2</v>
      </c>
      <c r="L70" s="108">
        <v>3.4748540720516051E-2</v>
      </c>
      <c r="M70" s="112">
        <v>35.17648282044204</v>
      </c>
      <c r="N70" s="111">
        <v>20.291905407126997</v>
      </c>
      <c r="O70" s="111">
        <v>15.574576886578825</v>
      </c>
      <c r="P70" s="111">
        <v>15.359942836481347</v>
      </c>
      <c r="Q70" s="110">
        <v>13.080547596841056</v>
      </c>
      <c r="R70" s="109">
        <v>0</v>
      </c>
      <c r="S70" s="111">
        <v>2.7820163683571932</v>
      </c>
      <c r="T70" s="111">
        <v>2.2908270092790621</v>
      </c>
      <c r="U70" s="111">
        <v>0</v>
      </c>
      <c r="V70" s="111">
        <v>33.138138474940376</v>
      </c>
      <c r="W70" s="111">
        <v>0.54955026591456901</v>
      </c>
      <c r="X70" s="111">
        <v>14.465587569134053</v>
      </c>
      <c r="Y70" s="111">
        <v>8.6924568055814444E-2</v>
      </c>
      <c r="Z70" s="111">
        <v>1.4418894792615999</v>
      </c>
      <c r="AA70" s="111">
        <v>5.5695260717101212</v>
      </c>
      <c r="AB70" s="111">
        <v>23.230486012129621</v>
      </c>
      <c r="AC70" s="111">
        <v>0</v>
      </c>
      <c r="AD70" s="111">
        <v>11.147810435244708</v>
      </c>
      <c r="AE70" s="111">
        <v>17.362265321340168</v>
      </c>
      <c r="AF70" s="111">
        <v>12.652425371771923</v>
      </c>
      <c r="AG70" s="111">
        <v>0.19029247790043186</v>
      </c>
      <c r="AH70" s="111">
        <v>22.326967346506603</v>
      </c>
      <c r="AI70" s="108">
        <v>13.452743842845718</v>
      </c>
      <c r="AJ70" s="456"/>
      <c r="AK70" s="456"/>
      <c r="AL70" s="456"/>
      <c r="AM70" s="456"/>
      <c r="AN70" s="456"/>
      <c r="AO70" s="456"/>
      <c r="AP70" s="456"/>
      <c r="AQ70" s="456"/>
      <c r="AR70" s="456"/>
      <c r="AS70" s="456"/>
      <c r="AT70" s="456"/>
      <c r="AU70" s="456"/>
      <c r="AV70" s="456"/>
      <c r="AW70" s="456"/>
      <c r="AX70" s="456"/>
      <c r="AY70" s="456"/>
      <c r="AZ70" s="169"/>
      <c r="BA70" s="598"/>
      <c r="BB70" s="597"/>
      <c r="BC70" s="468"/>
      <c r="BD70" s="453"/>
      <c r="BE70" s="453"/>
      <c r="BF70" s="453"/>
      <c r="BG70" s="472"/>
      <c r="BH70" s="468"/>
      <c r="BI70" s="453"/>
      <c r="BJ70" s="453"/>
      <c r="BK70" s="453"/>
      <c r="BL70" s="472"/>
      <c r="BM70" s="468"/>
      <c r="BN70" s="453"/>
      <c r="BO70" s="453"/>
      <c r="BP70" s="453"/>
      <c r="BQ70" s="472"/>
      <c r="BR70" s="468"/>
      <c r="BS70" s="453"/>
      <c r="BT70" s="453"/>
      <c r="BU70" s="453"/>
      <c r="BV70" s="453"/>
      <c r="BW70" s="453"/>
      <c r="BX70" s="453"/>
      <c r="BY70" s="454"/>
      <c r="BZ70" s="454"/>
      <c r="CA70" s="454"/>
      <c r="CB70" s="454"/>
      <c r="CC70" s="454"/>
      <c r="CD70" s="454"/>
      <c r="CE70" s="454"/>
      <c r="CF70" s="454"/>
      <c r="CG70" s="454"/>
      <c r="CH70" s="454"/>
      <c r="CI70" s="454"/>
      <c r="CJ70" s="3"/>
      <c r="CK70" s="3"/>
      <c r="CL70" s="3"/>
      <c r="CM70" s="3"/>
      <c r="CN70" s="3"/>
      <c r="CO70" s="3"/>
      <c r="CP70" s="3"/>
      <c r="CQ70" s="3"/>
      <c r="CR70" s="3"/>
      <c r="CS70" s="3"/>
      <c r="CT70" s="3"/>
      <c r="CU70" s="3"/>
      <c r="CV70" s="3"/>
      <c r="CW70" s="3"/>
      <c r="CX70" s="3"/>
      <c r="CY70" s="3"/>
      <c r="CZ70" s="3"/>
    </row>
    <row r="71" s="331" customFormat="true" ht="15" customHeight="true" x14ac:dyDescent="0.2">
      <c r="A71" s="777"/>
      <c r="B71" s="397" t="s">
        <v>268</v>
      </c>
      <c r="C71" s="112">
        <v>7.0404815373768262E-2</v>
      </c>
      <c r="D71" s="111">
        <v>0.32432131851284524</v>
      </c>
      <c r="E71" s="111">
        <v>0.63438712041235745</v>
      </c>
      <c r="F71" s="111">
        <v>0.60257375146124892</v>
      </c>
      <c r="G71" s="110">
        <v>2.5463795885282208</v>
      </c>
      <c r="H71" s="109">
        <v>0.33964843252717547</v>
      </c>
      <c r="I71" s="111">
        <v>0.69421966852653316</v>
      </c>
      <c r="J71" s="111">
        <v>0.54608279229006507</v>
      </c>
      <c r="K71" s="111">
        <v>1.2561650305302376</v>
      </c>
      <c r="L71" s="108">
        <v>2.9900472873488066</v>
      </c>
      <c r="M71" s="112">
        <v>0</v>
      </c>
      <c r="N71" s="111">
        <v>0</v>
      </c>
      <c r="O71" s="111">
        <v>0.24899022810281113</v>
      </c>
      <c r="P71" s="111">
        <v>0.34746431945276496</v>
      </c>
      <c r="Q71" s="110">
        <v>0.70404172490681716</v>
      </c>
      <c r="R71" s="109">
        <v>0</v>
      </c>
      <c r="S71" s="111">
        <v>3.2888454515260199</v>
      </c>
      <c r="T71" s="111">
        <v>0.95833751474079454</v>
      </c>
      <c r="U71" s="111">
        <v>0</v>
      </c>
      <c r="V71" s="111">
        <v>4.9893383853621999E-2</v>
      </c>
      <c r="W71" s="111">
        <v>1.4185839460500029</v>
      </c>
      <c r="X71" s="111">
        <v>0.15997961628447327</v>
      </c>
      <c r="Y71" s="111">
        <v>0.57670637839521555</v>
      </c>
      <c r="Z71" s="111">
        <v>0</v>
      </c>
      <c r="AA71" s="111">
        <v>1.10437029999728</v>
      </c>
      <c r="AB71" s="111">
        <v>7.7592067384708123</v>
      </c>
      <c r="AC71" s="111">
        <v>0.31190341956558643</v>
      </c>
      <c r="AD71" s="111">
        <v>7.5835445137719185E-2</v>
      </c>
      <c r="AE71" s="111">
        <v>0</v>
      </c>
      <c r="AF71" s="111">
        <v>0.17059264931555213</v>
      </c>
      <c r="AG71" s="111">
        <v>0.28894217022472701</v>
      </c>
      <c r="AH71" s="111">
        <v>0.73622995385855705</v>
      </c>
      <c r="AI71" s="108">
        <v>4.9740821264655115E-2</v>
      </c>
      <c r="AJ71" s="456"/>
      <c r="AK71" s="456"/>
      <c r="AL71" s="456"/>
      <c r="AM71" s="456"/>
      <c r="AN71" s="456"/>
      <c r="AO71" s="456"/>
      <c r="AP71" s="456"/>
      <c r="AQ71" s="456"/>
      <c r="AR71" s="456"/>
      <c r="AS71" s="456"/>
      <c r="AT71" s="456"/>
      <c r="AU71" s="456"/>
      <c r="AV71" s="456"/>
      <c r="AW71" s="456"/>
      <c r="AX71" s="456"/>
      <c r="AY71" s="456"/>
      <c r="AZ71" s="169"/>
      <c r="BA71" s="598"/>
      <c r="BB71" s="597"/>
      <c r="BC71" s="468"/>
      <c r="BD71" s="453"/>
      <c r="BE71" s="453"/>
      <c r="BF71" s="453"/>
      <c r="BG71" s="472"/>
      <c r="BH71" s="468"/>
      <c r="BI71" s="453"/>
      <c r="BJ71" s="453"/>
      <c r="BK71" s="453"/>
      <c r="BL71" s="472"/>
      <c r="BM71" s="468"/>
      <c r="BN71" s="453"/>
      <c r="BO71" s="453"/>
      <c r="BP71" s="453"/>
      <c r="BQ71" s="472"/>
      <c r="BR71" s="468"/>
      <c r="BS71" s="453"/>
      <c r="BT71" s="453"/>
      <c r="BU71" s="453"/>
      <c r="BV71" s="453"/>
      <c r="BW71" s="453"/>
      <c r="BX71" s="453"/>
      <c r="BY71" s="454"/>
      <c r="BZ71" s="454"/>
      <c r="CA71" s="454"/>
      <c r="CB71" s="454"/>
      <c r="CC71" s="454"/>
      <c r="CD71" s="454"/>
      <c r="CE71" s="454"/>
      <c r="CF71" s="454"/>
      <c r="CG71" s="454"/>
      <c r="CH71" s="454"/>
      <c r="CI71" s="454"/>
      <c r="CJ71" s="3"/>
      <c r="CK71" s="3"/>
      <c r="CL71" s="3"/>
      <c r="CM71" s="3"/>
      <c r="CN71" s="3"/>
      <c r="CO71" s="3"/>
      <c r="CP71" s="3"/>
      <c r="CQ71" s="3"/>
      <c r="CR71" s="3"/>
      <c r="CS71" s="3"/>
      <c r="CT71" s="3"/>
      <c r="CU71" s="3"/>
      <c r="CV71" s="3"/>
      <c r="CW71" s="3"/>
      <c r="CX71" s="3"/>
      <c r="CY71" s="3"/>
      <c r="CZ71" s="3"/>
    </row>
    <row r="72" s="331" customFormat="true" ht="15" customHeight="true" x14ac:dyDescent="0.2">
      <c r="A72" s="777"/>
      <c r="B72" s="397" t="s">
        <v>47</v>
      </c>
      <c r="C72" s="112">
        <v>3.4592979172060958</v>
      </c>
      <c r="D72" s="111">
        <v>5.3529574289339497</v>
      </c>
      <c r="E72" s="111">
        <v>8.0870740214239127</v>
      </c>
      <c r="F72" s="111">
        <v>8.5496874402107181</v>
      </c>
      <c r="G72" s="110">
        <v>9.3571768701578257</v>
      </c>
      <c r="H72" s="109">
        <v>4.3527141421014752</v>
      </c>
      <c r="I72" s="111">
        <v>7.6297155182963925</v>
      </c>
      <c r="J72" s="111">
        <v>8.3028749365458641</v>
      </c>
      <c r="K72" s="111">
        <v>7.3215779847065159</v>
      </c>
      <c r="L72" s="108">
        <v>9.1910122937729657</v>
      </c>
      <c r="M72" s="112">
        <v>3.0195894393859017</v>
      </c>
      <c r="N72" s="111">
        <v>3.0287232135251432</v>
      </c>
      <c r="O72" s="111">
        <v>5.60624114071706</v>
      </c>
      <c r="P72" s="111">
        <v>6.5376219557907529</v>
      </c>
      <c r="Q72" s="110">
        <v>13.141603401210331</v>
      </c>
      <c r="R72" s="109">
        <v>91.741981073564205</v>
      </c>
      <c r="S72" s="111">
        <v>0.1421468217408785</v>
      </c>
      <c r="T72" s="111">
        <v>0</v>
      </c>
      <c r="U72" s="111">
        <v>0.12098850527905347</v>
      </c>
      <c r="V72" s="111">
        <v>0.13534978274311929</v>
      </c>
      <c r="W72" s="111">
        <v>3.8656768409445306</v>
      </c>
      <c r="X72" s="111">
        <v>2.802254394492389</v>
      </c>
      <c r="Y72" s="111">
        <v>0</v>
      </c>
      <c r="Z72" s="111">
        <v>0</v>
      </c>
      <c r="AA72" s="111">
        <v>0.96974211409738609</v>
      </c>
      <c r="AB72" s="111">
        <v>0</v>
      </c>
      <c r="AC72" s="111">
        <v>0.29273429970012776</v>
      </c>
      <c r="AD72" s="111">
        <v>0.5005139379089466</v>
      </c>
      <c r="AE72" s="111">
        <v>0.19639630522481261</v>
      </c>
      <c r="AF72" s="111">
        <v>0.26705578442563577</v>
      </c>
      <c r="AG72" s="111">
        <v>0.87594213267639232</v>
      </c>
      <c r="AH72" s="111">
        <v>0.14993962359417065</v>
      </c>
      <c r="AI72" s="108">
        <v>2.9735493136527826</v>
      </c>
      <c r="AJ72" s="456"/>
      <c r="AK72" s="456"/>
      <c r="AL72" s="456"/>
      <c r="AM72" s="456"/>
      <c r="AN72" s="456"/>
      <c r="AO72" s="456"/>
      <c r="AP72" s="456"/>
      <c r="AQ72" s="456"/>
      <c r="AR72" s="456"/>
      <c r="AS72" s="456"/>
      <c r="AT72" s="456"/>
      <c r="AU72" s="456"/>
      <c r="AV72" s="456"/>
      <c r="AW72" s="456"/>
      <c r="AX72" s="456"/>
      <c r="AY72" s="456"/>
      <c r="AZ72" s="169"/>
      <c r="BA72" s="598"/>
      <c r="BB72" s="597"/>
      <c r="BC72" s="468"/>
      <c r="BD72" s="453"/>
      <c r="BE72" s="453"/>
      <c r="BF72" s="453"/>
      <c r="BG72" s="472"/>
      <c r="BH72" s="468"/>
      <c r="BI72" s="453"/>
      <c r="BJ72" s="453"/>
      <c r="BK72" s="453"/>
      <c r="BL72" s="472"/>
      <c r="BM72" s="468"/>
      <c r="BN72" s="453"/>
      <c r="BO72" s="453"/>
      <c r="BP72" s="453"/>
      <c r="BQ72" s="472"/>
      <c r="BR72" s="468"/>
      <c r="BS72" s="453"/>
      <c r="BT72" s="453"/>
      <c r="BU72" s="453"/>
      <c r="BV72" s="453"/>
      <c r="BW72" s="453"/>
      <c r="BX72" s="453"/>
      <c r="BY72" s="454"/>
      <c r="BZ72" s="454"/>
      <c r="CA72" s="454"/>
      <c r="CB72" s="454"/>
      <c r="CC72" s="454"/>
      <c r="CD72" s="454"/>
      <c r="CE72" s="454"/>
      <c r="CF72" s="454"/>
      <c r="CG72" s="454"/>
      <c r="CH72" s="454"/>
      <c r="CI72" s="454"/>
      <c r="CJ72" s="3"/>
      <c r="CK72" s="3"/>
      <c r="CL72" s="3"/>
      <c r="CM72" s="3"/>
      <c r="CN72" s="3"/>
      <c r="CO72" s="3"/>
      <c r="CP72" s="3"/>
      <c r="CQ72" s="3"/>
      <c r="CR72" s="3"/>
      <c r="CS72" s="3"/>
      <c r="CT72" s="3"/>
      <c r="CU72" s="3"/>
      <c r="CV72" s="3"/>
      <c r="CW72" s="3"/>
      <c r="CX72" s="3"/>
      <c r="CY72" s="3"/>
      <c r="CZ72" s="3"/>
    </row>
    <row r="73" s="331" customFormat="true" ht="15" customHeight="true" x14ac:dyDescent="0.2">
      <c r="A73" s="135"/>
      <c r="B73" s="129"/>
      <c r="C73" s="112"/>
      <c r="D73" s="111"/>
      <c r="E73" s="111"/>
      <c r="F73" s="111"/>
      <c r="G73" s="110"/>
      <c r="H73" s="109"/>
      <c r="I73" s="111"/>
      <c r="J73" s="111"/>
      <c r="K73" s="111"/>
      <c r="L73" s="108"/>
      <c r="M73" s="112"/>
      <c r="N73" s="111"/>
      <c r="O73" s="111"/>
      <c r="P73" s="111"/>
      <c r="Q73" s="110"/>
      <c r="R73" s="109"/>
      <c r="S73" s="111"/>
      <c r="T73" s="111"/>
      <c r="U73" s="111"/>
      <c r="V73" s="111"/>
      <c r="W73" s="111"/>
      <c r="X73" s="111"/>
      <c r="Y73" s="111"/>
      <c r="Z73" s="111"/>
      <c r="AA73" s="111"/>
      <c r="AB73" s="111"/>
      <c r="AC73" s="111"/>
      <c r="AD73" s="111"/>
      <c r="AE73" s="111"/>
      <c r="AF73" s="111"/>
      <c r="AG73" s="111"/>
      <c r="AH73" s="111"/>
      <c r="AI73" s="108"/>
      <c r="AJ73" s="456"/>
      <c r="AK73" s="456"/>
      <c r="AL73" s="456"/>
      <c r="AM73" s="456"/>
      <c r="AN73" s="456"/>
      <c r="AO73" s="456"/>
      <c r="AP73" s="456"/>
      <c r="AQ73" s="456"/>
      <c r="AR73" s="456"/>
      <c r="AS73" s="456"/>
      <c r="AT73" s="456"/>
      <c r="AU73" s="456"/>
      <c r="AV73" s="456"/>
      <c r="AW73" s="456"/>
      <c r="AX73" s="456"/>
      <c r="AY73" s="456"/>
      <c r="AZ73" s="169"/>
      <c r="BA73" s="598"/>
      <c r="BB73" s="597"/>
      <c r="BC73" s="468"/>
      <c r="BD73" s="453"/>
      <c r="BE73" s="453"/>
      <c r="BF73" s="453"/>
      <c r="BG73" s="472"/>
      <c r="BH73" s="468"/>
      <c r="BI73" s="453"/>
      <c r="BJ73" s="453"/>
      <c r="BK73" s="453"/>
      <c r="BL73" s="472"/>
      <c r="BM73" s="468"/>
      <c r="BN73" s="453"/>
      <c r="BO73" s="453"/>
      <c r="BP73" s="453"/>
      <c r="BQ73" s="472"/>
      <c r="BR73" s="468"/>
      <c r="BS73" s="453"/>
      <c r="BT73" s="453"/>
      <c r="BU73" s="453"/>
      <c r="BV73" s="453"/>
      <c r="BW73" s="453"/>
      <c r="BX73" s="453"/>
      <c r="BY73" s="454"/>
      <c r="BZ73" s="454"/>
      <c r="CA73" s="454"/>
      <c r="CB73" s="454"/>
      <c r="CC73" s="454"/>
      <c r="CD73" s="454"/>
      <c r="CE73" s="454"/>
      <c r="CF73" s="454"/>
      <c r="CG73" s="454"/>
      <c r="CH73" s="454"/>
      <c r="CI73" s="454"/>
      <c r="CJ73" s="3"/>
      <c r="CK73" s="3"/>
      <c r="CL73" s="3"/>
      <c r="CM73" s="3"/>
      <c r="CN73" s="3"/>
      <c r="CO73" s="3"/>
      <c r="CP73" s="3"/>
      <c r="CQ73" s="3"/>
      <c r="CR73" s="3"/>
      <c r="CS73" s="3"/>
      <c r="CT73" s="3"/>
      <c r="CU73" s="3"/>
      <c r="CV73" s="3"/>
      <c r="CW73" s="3"/>
      <c r="CX73" s="3"/>
      <c r="CY73" s="3"/>
      <c r="CZ73" s="3"/>
    </row>
    <row r="74" s="331" customFormat="true" ht="15" customHeight="true" x14ac:dyDescent="0.2">
      <c r="A74" s="135"/>
      <c r="B74" s="129"/>
      <c r="C74" s="112"/>
      <c r="D74" s="111"/>
      <c r="E74" s="111"/>
      <c r="F74" s="111"/>
      <c r="G74" s="110"/>
      <c r="H74" s="109"/>
      <c r="I74" s="111"/>
      <c r="J74" s="111"/>
      <c r="K74" s="111"/>
      <c r="L74" s="108"/>
      <c r="M74" s="112"/>
      <c r="N74" s="111"/>
      <c r="O74" s="111"/>
      <c r="P74" s="111"/>
      <c r="Q74" s="110"/>
      <c r="R74" s="109"/>
      <c r="S74" s="111"/>
      <c r="T74" s="111"/>
      <c r="U74" s="111"/>
      <c r="V74" s="111"/>
      <c r="W74" s="111"/>
      <c r="X74" s="111"/>
      <c r="Y74" s="111"/>
      <c r="Z74" s="111"/>
      <c r="AA74" s="111"/>
      <c r="AB74" s="111"/>
      <c r="AC74" s="111"/>
      <c r="AD74" s="111"/>
      <c r="AE74" s="111"/>
      <c r="AF74" s="111"/>
      <c r="AG74" s="111"/>
      <c r="AH74" s="111"/>
      <c r="AI74" s="108"/>
      <c r="AJ74" s="456"/>
      <c r="AK74" s="456"/>
      <c r="AL74" s="456"/>
      <c r="AM74" s="456"/>
      <c r="AN74" s="456"/>
      <c r="AO74" s="456"/>
      <c r="AP74" s="456"/>
      <c r="AQ74" s="456"/>
      <c r="AR74" s="456"/>
      <c r="AS74" s="456"/>
      <c r="AT74" s="456"/>
      <c r="AU74" s="456"/>
      <c r="AV74" s="456"/>
      <c r="AW74" s="456"/>
      <c r="AX74" s="456"/>
      <c r="AY74" s="456"/>
      <c r="AZ74" s="169"/>
      <c r="BA74" s="598"/>
      <c r="BB74" s="597"/>
      <c r="BC74" s="468"/>
      <c r="BD74" s="453"/>
      <c r="BE74" s="453"/>
      <c r="BF74" s="453"/>
      <c r="BG74" s="472"/>
      <c r="BH74" s="468"/>
      <c r="BI74" s="453"/>
      <c r="BJ74" s="453"/>
      <c r="BK74" s="453"/>
      <c r="BL74" s="472"/>
      <c r="BM74" s="468"/>
      <c r="BN74" s="453"/>
      <c r="BO74" s="453"/>
      <c r="BP74" s="453"/>
      <c r="BQ74" s="472"/>
      <c r="BR74" s="468"/>
      <c r="BS74" s="453"/>
      <c r="BT74" s="453"/>
      <c r="BU74" s="453"/>
      <c r="BV74" s="453"/>
      <c r="BW74" s="453"/>
      <c r="BX74" s="453"/>
      <c r="BY74" s="454"/>
      <c r="BZ74" s="454"/>
      <c r="CA74" s="454"/>
      <c r="CB74" s="454"/>
      <c r="CC74" s="454"/>
      <c r="CD74" s="454"/>
      <c r="CE74" s="454"/>
      <c r="CF74" s="454"/>
      <c r="CG74" s="454"/>
      <c r="CH74" s="454"/>
      <c r="CI74" s="454"/>
      <c r="CJ74" s="3"/>
      <c r="CK74" s="3"/>
      <c r="CL74" s="3"/>
      <c r="CM74" s="3"/>
      <c r="CN74" s="3"/>
      <c r="CO74" s="3"/>
      <c r="CP74" s="3"/>
      <c r="CQ74" s="3"/>
      <c r="CR74" s="3"/>
      <c r="CS74" s="3"/>
      <c r="CT74" s="3"/>
      <c r="CU74" s="3"/>
      <c r="CV74" s="3"/>
      <c r="CW74" s="3"/>
      <c r="CX74" s="3"/>
      <c r="CY74" s="3"/>
      <c r="CZ74" s="3"/>
    </row>
    <row r="75" s="331" customFormat="true" ht="15" customHeight="true" x14ac:dyDescent="0.2">
      <c r="A75" s="135"/>
      <c r="B75" s="129"/>
      <c r="C75" s="112"/>
      <c r="D75" s="111"/>
      <c r="E75" s="111"/>
      <c r="F75" s="111"/>
      <c r="G75" s="110"/>
      <c r="H75" s="109"/>
      <c r="I75" s="111"/>
      <c r="J75" s="111"/>
      <c r="K75" s="111"/>
      <c r="L75" s="108"/>
      <c r="M75" s="112"/>
      <c r="N75" s="111"/>
      <c r="O75" s="111"/>
      <c r="P75" s="111"/>
      <c r="Q75" s="110"/>
      <c r="R75" s="109"/>
      <c r="S75" s="111"/>
      <c r="T75" s="111"/>
      <c r="U75" s="111"/>
      <c r="V75" s="111"/>
      <c r="W75" s="111"/>
      <c r="X75" s="111"/>
      <c r="Y75" s="111"/>
      <c r="Z75" s="111"/>
      <c r="AA75" s="111"/>
      <c r="AB75" s="111"/>
      <c r="AC75" s="111"/>
      <c r="AD75" s="111"/>
      <c r="AE75" s="111"/>
      <c r="AF75" s="111"/>
      <c r="AG75" s="111"/>
      <c r="AH75" s="111"/>
      <c r="AI75" s="108"/>
      <c r="AJ75" s="456"/>
      <c r="AK75" s="456"/>
      <c r="AL75" s="456"/>
      <c r="AM75" s="456"/>
      <c r="AN75" s="456"/>
      <c r="AO75" s="456"/>
      <c r="AP75" s="456"/>
      <c r="AQ75" s="456"/>
      <c r="AR75" s="456"/>
      <c r="AS75" s="456"/>
      <c r="AT75" s="456"/>
      <c r="AU75" s="456"/>
      <c r="AV75" s="456"/>
      <c r="AW75" s="456"/>
      <c r="AX75" s="456"/>
      <c r="AY75" s="456"/>
      <c r="AZ75" s="169"/>
      <c r="BA75" s="598"/>
      <c r="BB75" s="597"/>
      <c r="BC75" s="468"/>
      <c r="BD75" s="453"/>
      <c r="BE75" s="453"/>
      <c r="BF75" s="453"/>
      <c r="BG75" s="472"/>
      <c r="BH75" s="468"/>
      <c r="BI75" s="453"/>
      <c r="BJ75" s="453"/>
      <c r="BK75" s="453"/>
      <c r="BL75" s="472"/>
      <c r="BM75" s="468"/>
      <c r="BN75" s="453"/>
      <c r="BO75" s="453"/>
      <c r="BP75" s="453"/>
      <c r="BQ75" s="472"/>
      <c r="BR75" s="468"/>
      <c r="BS75" s="453"/>
      <c r="BT75" s="453"/>
      <c r="BU75" s="453"/>
      <c r="BV75" s="453"/>
      <c r="BW75" s="453"/>
      <c r="BX75" s="453"/>
      <c r="BY75" s="454"/>
      <c r="BZ75" s="454"/>
      <c r="CA75" s="454"/>
      <c r="CB75" s="454"/>
      <c r="CC75" s="454"/>
      <c r="CD75" s="454"/>
      <c r="CE75" s="454"/>
      <c r="CF75" s="454"/>
      <c r="CG75" s="454"/>
      <c r="CH75" s="454"/>
      <c r="CI75" s="454"/>
      <c r="CJ75" s="3"/>
      <c r="CK75" s="3"/>
      <c r="CL75" s="3"/>
      <c r="CM75" s="3"/>
      <c r="CN75" s="3"/>
      <c r="CO75" s="3"/>
      <c r="CP75" s="3"/>
      <c r="CQ75" s="3"/>
      <c r="CR75" s="3"/>
      <c r="CS75" s="3"/>
      <c r="CT75" s="3"/>
      <c r="CU75" s="3"/>
      <c r="CV75" s="3"/>
      <c r="CW75" s="3"/>
      <c r="CX75" s="3"/>
      <c r="CY75" s="3"/>
      <c r="CZ75" s="3"/>
    </row>
    <row r="76" s="331" customFormat="true" ht="15" customHeight="true" x14ac:dyDescent="0.2">
      <c r="A76" s="135"/>
      <c r="B76" s="129"/>
      <c r="C76" s="112"/>
      <c r="D76" s="111"/>
      <c r="E76" s="111"/>
      <c r="F76" s="111"/>
      <c r="G76" s="110"/>
      <c r="H76" s="109"/>
      <c r="I76" s="111"/>
      <c r="J76" s="111"/>
      <c r="K76" s="111"/>
      <c r="L76" s="108"/>
      <c r="M76" s="112"/>
      <c r="N76" s="111"/>
      <c r="O76" s="111"/>
      <c r="P76" s="111"/>
      <c r="Q76" s="110"/>
      <c r="R76" s="109"/>
      <c r="S76" s="111"/>
      <c r="T76" s="111"/>
      <c r="U76" s="111"/>
      <c r="V76" s="111"/>
      <c r="W76" s="111"/>
      <c r="X76" s="111"/>
      <c r="Y76" s="111"/>
      <c r="Z76" s="111"/>
      <c r="AA76" s="111"/>
      <c r="AB76" s="111"/>
      <c r="AC76" s="111"/>
      <c r="AD76" s="111"/>
      <c r="AE76" s="111"/>
      <c r="AF76" s="111"/>
      <c r="AG76" s="111"/>
      <c r="AH76" s="111"/>
      <c r="AI76" s="108"/>
      <c r="AJ76" s="456"/>
      <c r="AK76" s="456"/>
      <c r="AL76" s="456"/>
      <c r="AM76" s="456"/>
      <c r="AN76" s="456"/>
      <c r="AO76" s="456"/>
      <c r="AP76" s="456"/>
      <c r="AQ76" s="456"/>
      <c r="AR76" s="456"/>
      <c r="AS76" s="456"/>
      <c r="AT76" s="456"/>
      <c r="AU76" s="456"/>
      <c r="AV76" s="456"/>
      <c r="AW76" s="456"/>
      <c r="AX76" s="456"/>
      <c r="AY76" s="456"/>
      <c r="AZ76" s="169"/>
      <c r="BA76" s="598"/>
      <c r="BB76" s="597"/>
      <c r="BC76" s="468"/>
      <c r="BD76" s="453"/>
      <c r="BE76" s="453"/>
      <c r="BF76" s="453"/>
      <c r="BG76" s="472"/>
      <c r="BH76" s="468"/>
      <c r="BI76" s="453"/>
      <c r="BJ76" s="453"/>
      <c r="BK76" s="453"/>
      <c r="BL76" s="472"/>
      <c r="BM76" s="468"/>
      <c r="BN76" s="453"/>
      <c r="BO76" s="453"/>
      <c r="BP76" s="453"/>
      <c r="BQ76" s="472"/>
      <c r="BR76" s="468"/>
      <c r="BS76" s="453"/>
      <c r="BT76" s="453"/>
      <c r="BU76" s="453"/>
      <c r="BV76" s="453"/>
      <c r="BW76" s="453"/>
      <c r="BX76" s="453"/>
      <c r="BY76" s="454"/>
      <c r="BZ76" s="454"/>
      <c r="CA76" s="454"/>
      <c r="CB76" s="454"/>
      <c r="CC76" s="454"/>
      <c r="CD76" s="454"/>
      <c r="CE76" s="454"/>
      <c r="CF76" s="454"/>
      <c r="CG76" s="454"/>
      <c r="CH76" s="454"/>
      <c r="CI76" s="454"/>
      <c r="CJ76" s="3"/>
      <c r="CK76" s="3"/>
      <c r="CL76" s="3"/>
      <c r="CM76" s="3"/>
      <c r="CN76" s="3"/>
      <c r="CO76" s="3"/>
      <c r="CP76" s="3"/>
      <c r="CQ76" s="3"/>
      <c r="CR76" s="3"/>
      <c r="CS76" s="3"/>
      <c r="CT76" s="3"/>
      <c r="CU76" s="3"/>
      <c r="CV76" s="3"/>
      <c r="CW76" s="3"/>
      <c r="CX76" s="3"/>
      <c r="CY76" s="3"/>
      <c r="CZ76" s="3"/>
    </row>
    <row r="77" s="331" customFormat="true" ht="15" customHeight="true" x14ac:dyDescent="0.2">
      <c r="A77" s="135"/>
      <c r="B77" s="129"/>
      <c r="C77" s="112"/>
      <c r="D77" s="111"/>
      <c r="E77" s="111"/>
      <c r="F77" s="111"/>
      <c r="G77" s="110"/>
      <c r="H77" s="109"/>
      <c r="I77" s="111"/>
      <c r="J77" s="111"/>
      <c r="K77" s="111"/>
      <c r="L77" s="108"/>
      <c r="M77" s="112"/>
      <c r="N77" s="111"/>
      <c r="O77" s="111"/>
      <c r="P77" s="111"/>
      <c r="Q77" s="110"/>
      <c r="R77" s="109"/>
      <c r="S77" s="111"/>
      <c r="T77" s="111"/>
      <c r="U77" s="111"/>
      <c r="V77" s="111"/>
      <c r="W77" s="111"/>
      <c r="X77" s="111"/>
      <c r="Y77" s="111"/>
      <c r="Z77" s="111"/>
      <c r="AA77" s="111"/>
      <c r="AB77" s="111"/>
      <c r="AC77" s="111"/>
      <c r="AD77" s="111"/>
      <c r="AE77" s="111"/>
      <c r="AF77" s="111"/>
      <c r="AG77" s="111"/>
      <c r="AH77" s="111"/>
      <c r="AI77" s="108"/>
      <c r="AJ77" s="456"/>
      <c r="AK77" s="456"/>
      <c r="AL77" s="456"/>
      <c r="AM77" s="456"/>
      <c r="AN77" s="456"/>
      <c r="AO77" s="456"/>
      <c r="AP77" s="456"/>
      <c r="AQ77" s="456"/>
      <c r="AR77" s="456"/>
      <c r="AS77" s="456"/>
      <c r="AT77" s="456"/>
      <c r="AU77" s="456"/>
      <c r="AV77" s="456"/>
      <c r="AW77" s="456"/>
      <c r="AX77" s="456"/>
      <c r="AY77" s="456"/>
      <c r="AZ77" s="169"/>
      <c r="BA77" s="598"/>
      <c r="BB77" s="597"/>
      <c r="BC77" s="468"/>
      <c r="BD77" s="453"/>
      <c r="BE77" s="453"/>
      <c r="BF77" s="453"/>
      <c r="BG77" s="472"/>
      <c r="BH77" s="468"/>
      <c r="BI77" s="453"/>
      <c r="BJ77" s="453"/>
      <c r="BK77" s="453"/>
      <c r="BL77" s="472"/>
      <c r="BM77" s="468"/>
      <c r="BN77" s="453"/>
      <c r="BO77" s="453"/>
      <c r="BP77" s="453"/>
      <c r="BQ77" s="472"/>
      <c r="BR77" s="468"/>
      <c r="BS77" s="453"/>
      <c r="BT77" s="453"/>
      <c r="BU77" s="453"/>
      <c r="BV77" s="453"/>
      <c r="BW77" s="453"/>
      <c r="BX77" s="453"/>
      <c r="BY77" s="454"/>
      <c r="BZ77" s="454"/>
      <c r="CA77" s="454"/>
      <c r="CB77" s="454"/>
      <c r="CC77" s="454"/>
      <c r="CD77" s="454"/>
      <c r="CE77" s="454"/>
      <c r="CF77" s="454"/>
      <c r="CG77" s="454"/>
      <c r="CH77" s="454"/>
      <c r="CI77" s="454"/>
      <c r="CJ77" s="3"/>
      <c r="CK77" s="3"/>
      <c r="CL77" s="3"/>
      <c r="CM77" s="3"/>
      <c r="CN77" s="3"/>
      <c r="CO77" s="3"/>
      <c r="CP77" s="3"/>
      <c r="CQ77" s="3"/>
      <c r="CR77" s="3"/>
      <c r="CS77" s="3"/>
      <c r="CT77" s="3"/>
      <c r="CU77" s="3"/>
      <c r="CV77" s="3"/>
      <c r="CW77" s="3"/>
      <c r="CX77" s="3"/>
      <c r="CY77" s="3"/>
      <c r="CZ77" s="3"/>
    </row>
    <row r="78" s="331" customFormat="true" ht="15" customHeight="true" x14ac:dyDescent="0.2">
      <c r="A78" s="135"/>
      <c r="B78" s="129"/>
      <c r="C78" s="112"/>
      <c r="D78" s="111"/>
      <c r="E78" s="111"/>
      <c r="F78" s="111"/>
      <c r="G78" s="110"/>
      <c r="H78" s="109"/>
      <c r="I78" s="111"/>
      <c r="J78" s="111"/>
      <c r="K78" s="111"/>
      <c r="L78" s="108"/>
      <c r="M78" s="112"/>
      <c r="N78" s="111"/>
      <c r="O78" s="111"/>
      <c r="P78" s="111"/>
      <c r="Q78" s="110"/>
      <c r="R78" s="109"/>
      <c r="S78" s="111"/>
      <c r="T78" s="111"/>
      <c r="U78" s="111"/>
      <c r="V78" s="111"/>
      <c r="W78" s="111"/>
      <c r="X78" s="111"/>
      <c r="Y78" s="111"/>
      <c r="Z78" s="111"/>
      <c r="AA78" s="111"/>
      <c r="AB78" s="111"/>
      <c r="AC78" s="111"/>
      <c r="AD78" s="111"/>
      <c r="AE78" s="111"/>
      <c r="AF78" s="111"/>
      <c r="AG78" s="111"/>
      <c r="AH78" s="111"/>
      <c r="AI78" s="108"/>
      <c r="AJ78" s="456"/>
      <c r="AK78" s="456"/>
      <c r="AL78" s="456"/>
      <c r="AM78" s="456"/>
      <c r="AN78" s="456"/>
      <c r="AO78" s="456"/>
      <c r="AP78" s="456"/>
      <c r="AQ78" s="456"/>
      <c r="AR78" s="456"/>
      <c r="AS78" s="456"/>
      <c r="AT78" s="456"/>
      <c r="AU78" s="456"/>
      <c r="AV78" s="456"/>
      <c r="AW78" s="456"/>
      <c r="AX78" s="456"/>
      <c r="AY78" s="456"/>
      <c r="AZ78" s="169"/>
      <c r="BA78" s="598"/>
      <c r="BB78" s="597"/>
      <c r="BC78" s="468"/>
      <c r="BD78" s="453"/>
      <c r="BE78" s="453"/>
      <c r="BF78" s="453"/>
      <c r="BG78" s="472"/>
      <c r="BH78" s="468"/>
      <c r="BI78" s="453"/>
      <c r="BJ78" s="453"/>
      <c r="BK78" s="453"/>
      <c r="BL78" s="472"/>
      <c r="BM78" s="468"/>
      <c r="BN78" s="453"/>
      <c r="BO78" s="453"/>
      <c r="BP78" s="453"/>
      <c r="BQ78" s="472"/>
      <c r="BR78" s="468"/>
      <c r="BS78" s="453"/>
      <c r="BT78" s="453"/>
      <c r="BU78" s="453"/>
      <c r="BV78" s="453"/>
      <c r="BW78" s="453"/>
      <c r="BX78" s="453"/>
      <c r="BY78" s="454"/>
      <c r="BZ78" s="454"/>
      <c r="CA78" s="454"/>
      <c r="CB78" s="454"/>
      <c r="CC78" s="454"/>
      <c r="CD78" s="454"/>
      <c r="CE78" s="454"/>
      <c r="CF78" s="454"/>
      <c r="CG78" s="454"/>
      <c r="CH78" s="454"/>
      <c r="CI78" s="454"/>
      <c r="CJ78" s="3"/>
      <c r="CK78" s="3"/>
      <c r="CL78" s="3"/>
      <c r="CM78" s="3"/>
      <c r="CN78" s="3"/>
      <c r="CO78" s="3"/>
      <c r="CP78" s="3"/>
      <c r="CQ78" s="3"/>
      <c r="CR78" s="3"/>
      <c r="CS78" s="3"/>
      <c r="CT78" s="3"/>
      <c r="CU78" s="3"/>
      <c r="CV78" s="3"/>
      <c r="CW78" s="3"/>
      <c r="CX78" s="3"/>
      <c r="CY78" s="3"/>
      <c r="CZ78" s="3"/>
    </row>
    <row r="79" s="331" customFormat="true" ht="15" customHeight="true" x14ac:dyDescent="0.2">
      <c r="A79" s="135"/>
      <c r="B79" s="129"/>
      <c r="C79" s="112"/>
      <c r="D79" s="111"/>
      <c r="E79" s="111"/>
      <c r="F79" s="111"/>
      <c r="G79" s="110"/>
      <c r="H79" s="109"/>
      <c r="I79" s="111"/>
      <c r="J79" s="111"/>
      <c r="K79" s="111"/>
      <c r="L79" s="108"/>
      <c r="M79" s="112"/>
      <c r="N79" s="111"/>
      <c r="O79" s="111"/>
      <c r="P79" s="111"/>
      <c r="Q79" s="110"/>
      <c r="R79" s="109"/>
      <c r="S79" s="111"/>
      <c r="T79" s="111"/>
      <c r="U79" s="111"/>
      <c r="V79" s="111"/>
      <c r="W79" s="111"/>
      <c r="X79" s="111"/>
      <c r="Y79" s="111"/>
      <c r="Z79" s="111"/>
      <c r="AA79" s="111"/>
      <c r="AB79" s="111"/>
      <c r="AC79" s="111"/>
      <c r="AD79" s="111"/>
      <c r="AE79" s="111"/>
      <c r="AF79" s="111"/>
      <c r="AG79" s="111"/>
      <c r="AH79" s="111"/>
      <c r="AI79" s="108"/>
      <c r="AJ79" s="456"/>
      <c r="AK79" s="456"/>
      <c r="AL79" s="456"/>
      <c r="AM79" s="456"/>
      <c r="AN79" s="456"/>
      <c r="AO79" s="456"/>
      <c r="AP79" s="456"/>
      <c r="AQ79" s="456"/>
      <c r="AR79" s="456"/>
      <c r="AS79" s="456"/>
      <c r="AT79" s="456"/>
      <c r="AU79" s="456"/>
      <c r="AV79" s="456"/>
      <c r="AW79" s="456"/>
      <c r="AX79" s="456"/>
      <c r="AY79" s="456"/>
      <c r="AZ79" s="169"/>
      <c r="BA79" s="598"/>
      <c r="BB79" s="597"/>
      <c r="BC79" s="468"/>
      <c r="BD79" s="453"/>
      <c r="BE79" s="453"/>
      <c r="BF79" s="453"/>
      <c r="BG79" s="472"/>
      <c r="BH79" s="468"/>
      <c r="BI79" s="453"/>
      <c r="BJ79" s="453"/>
      <c r="BK79" s="453"/>
      <c r="BL79" s="472"/>
      <c r="BM79" s="468"/>
      <c r="BN79" s="453"/>
      <c r="BO79" s="453"/>
      <c r="BP79" s="453"/>
      <c r="BQ79" s="472"/>
      <c r="BR79" s="468"/>
      <c r="BS79" s="453"/>
      <c r="BT79" s="453"/>
      <c r="BU79" s="453"/>
      <c r="BV79" s="453"/>
      <c r="BW79" s="453"/>
      <c r="BX79" s="453"/>
      <c r="BY79" s="454"/>
      <c r="BZ79" s="454"/>
      <c r="CA79" s="454"/>
      <c r="CB79" s="454"/>
      <c r="CC79" s="454"/>
      <c r="CD79" s="454"/>
      <c r="CE79" s="454"/>
      <c r="CF79" s="454"/>
      <c r="CG79" s="454"/>
      <c r="CH79" s="454"/>
      <c r="CI79" s="454"/>
      <c r="CJ79" s="3"/>
      <c r="CK79" s="3"/>
      <c r="CL79" s="3"/>
      <c r="CM79" s="3"/>
      <c r="CN79" s="3"/>
      <c r="CO79" s="3"/>
      <c r="CP79" s="3"/>
      <c r="CQ79" s="3"/>
      <c r="CR79" s="3"/>
      <c r="CS79" s="3"/>
      <c r="CT79" s="3"/>
      <c r="CU79" s="3"/>
      <c r="CV79" s="3"/>
      <c r="CW79" s="3"/>
      <c r="CX79" s="3"/>
      <c r="CY79" s="3"/>
      <c r="CZ79" s="3"/>
    </row>
    <row r="80" s="331" customFormat="true" ht="15" customHeight="true" x14ac:dyDescent="0.2">
      <c r="A80" s="135"/>
      <c r="B80" s="129"/>
      <c r="C80" s="112"/>
      <c r="D80" s="111"/>
      <c r="E80" s="111"/>
      <c r="F80" s="111"/>
      <c r="G80" s="110"/>
      <c r="H80" s="109"/>
      <c r="I80" s="111"/>
      <c r="J80" s="111"/>
      <c r="K80" s="111"/>
      <c r="L80" s="108"/>
      <c r="M80" s="112"/>
      <c r="N80" s="111"/>
      <c r="O80" s="111"/>
      <c r="P80" s="111"/>
      <c r="Q80" s="110"/>
      <c r="R80" s="109"/>
      <c r="S80" s="111"/>
      <c r="T80" s="111"/>
      <c r="U80" s="111"/>
      <c r="V80" s="111"/>
      <c r="W80" s="111"/>
      <c r="X80" s="111"/>
      <c r="Y80" s="111"/>
      <c r="Z80" s="111"/>
      <c r="AA80" s="111"/>
      <c r="AB80" s="111"/>
      <c r="AC80" s="111"/>
      <c r="AD80" s="111"/>
      <c r="AE80" s="111"/>
      <c r="AF80" s="111"/>
      <c r="AG80" s="111"/>
      <c r="AH80" s="111"/>
      <c r="AI80" s="108"/>
      <c r="AJ80" s="456"/>
      <c r="AK80" s="456"/>
      <c r="AL80" s="456"/>
      <c r="AM80" s="456"/>
      <c r="AN80" s="456"/>
      <c r="AO80" s="456"/>
      <c r="AP80" s="456"/>
      <c r="AQ80" s="456"/>
      <c r="AR80" s="456"/>
      <c r="AS80" s="456"/>
      <c r="AT80" s="456"/>
      <c r="AU80" s="456"/>
      <c r="AV80" s="456"/>
      <c r="AW80" s="456"/>
      <c r="AX80" s="456"/>
      <c r="AY80" s="456"/>
      <c r="AZ80" s="169"/>
      <c r="BA80" s="598"/>
      <c r="BB80" s="597"/>
      <c r="BC80" s="468"/>
      <c r="BD80" s="453"/>
      <c r="BE80" s="453"/>
      <c r="BF80" s="453"/>
      <c r="BG80" s="472"/>
      <c r="BH80" s="468"/>
      <c r="BI80" s="453"/>
      <c r="BJ80" s="453"/>
      <c r="BK80" s="453"/>
      <c r="BL80" s="472"/>
      <c r="BM80" s="468"/>
      <c r="BN80" s="453"/>
      <c r="BO80" s="453"/>
      <c r="BP80" s="453"/>
      <c r="BQ80" s="472"/>
      <c r="BR80" s="468"/>
      <c r="BS80" s="453"/>
      <c r="BT80" s="453"/>
      <c r="BU80" s="453"/>
      <c r="BV80" s="453"/>
      <c r="BW80" s="453"/>
      <c r="BX80" s="453"/>
      <c r="BY80" s="454"/>
      <c r="BZ80" s="454"/>
      <c r="CA80" s="454"/>
      <c r="CB80" s="454"/>
      <c r="CC80" s="454"/>
      <c r="CD80" s="454"/>
      <c r="CE80" s="454"/>
      <c r="CF80" s="454"/>
      <c r="CG80" s="454"/>
      <c r="CH80" s="454"/>
      <c r="CI80" s="454"/>
      <c r="CJ80" s="3"/>
      <c r="CK80" s="3"/>
      <c r="CL80" s="3"/>
      <c r="CM80" s="3"/>
      <c r="CN80" s="3"/>
      <c r="CO80" s="3"/>
      <c r="CP80" s="3"/>
      <c r="CQ80" s="3"/>
      <c r="CR80" s="3"/>
      <c r="CS80" s="3"/>
      <c r="CT80" s="3"/>
      <c r="CU80" s="3"/>
      <c r="CV80" s="3"/>
      <c r="CW80" s="3"/>
      <c r="CX80" s="3"/>
      <c r="CY80" s="3"/>
      <c r="CZ80" s="3"/>
    </row>
    <row r="81" s="331" customFormat="true" ht="15" customHeight="true" x14ac:dyDescent="0.2">
      <c r="A81" s="135"/>
      <c r="B81" s="129"/>
      <c r="C81" s="112"/>
      <c r="D81" s="111"/>
      <c r="E81" s="111"/>
      <c r="F81" s="111"/>
      <c r="G81" s="110"/>
      <c r="H81" s="109"/>
      <c r="I81" s="111"/>
      <c r="J81" s="111"/>
      <c r="K81" s="111"/>
      <c r="L81" s="108"/>
      <c r="M81" s="112"/>
      <c r="N81" s="111"/>
      <c r="O81" s="111"/>
      <c r="P81" s="111"/>
      <c r="Q81" s="110"/>
      <c r="R81" s="109"/>
      <c r="S81" s="111"/>
      <c r="T81" s="111"/>
      <c r="U81" s="111"/>
      <c r="V81" s="111"/>
      <c r="W81" s="111"/>
      <c r="X81" s="111"/>
      <c r="Y81" s="111"/>
      <c r="Z81" s="111"/>
      <c r="AA81" s="111"/>
      <c r="AB81" s="111"/>
      <c r="AC81" s="111"/>
      <c r="AD81" s="111"/>
      <c r="AE81" s="111"/>
      <c r="AF81" s="111"/>
      <c r="AG81" s="111"/>
      <c r="AH81" s="111"/>
      <c r="AI81" s="108"/>
      <c r="AJ81" s="456"/>
      <c r="AK81" s="456"/>
      <c r="AL81" s="456"/>
      <c r="AM81" s="456"/>
      <c r="AN81" s="456"/>
      <c r="AO81" s="456"/>
      <c r="AP81" s="456"/>
      <c r="AQ81" s="456"/>
      <c r="AR81" s="456"/>
      <c r="AS81" s="456"/>
      <c r="AT81" s="456"/>
      <c r="AU81" s="456"/>
      <c r="AV81" s="456"/>
      <c r="AW81" s="456"/>
      <c r="AX81" s="456"/>
      <c r="AY81" s="456"/>
      <c r="AZ81" s="169"/>
      <c r="BA81" s="598"/>
      <c r="BB81" s="597"/>
      <c r="BC81" s="468"/>
      <c r="BD81" s="453"/>
      <c r="BE81" s="453"/>
      <c r="BF81" s="453"/>
      <c r="BG81" s="472"/>
      <c r="BH81" s="468"/>
      <c r="BI81" s="453"/>
      <c r="BJ81" s="453"/>
      <c r="BK81" s="453"/>
      <c r="BL81" s="472"/>
      <c r="BM81" s="468"/>
      <c r="BN81" s="453"/>
      <c r="BO81" s="453"/>
      <c r="BP81" s="453"/>
      <c r="BQ81" s="472"/>
      <c r="BR81" s="468"/>
      <c r="BS81" s="453"/>
      <c r="BT81" s="453"/>
      <c r="BU81" s="453"/>
      <c r="BV81" s="453"/>
      <c r="BW81" s="453"/>
      <c r="BX81" s="453"/>
      <c r="BY81" s="454"/>
      <c r="BZ81" s="454"/>
      <c r="CA81" s="454"/>
      <c r="CB81" s="454"/>
      <c r="CC81" s="454"/>
      <c r="CD81" s="454"/>
      <c r="CE81" s="454"/>
      <c r="CF81" s="454"/>
      <c r="CG81" s="454"/>
      <c r="CH81" s="454"/>
      <c r="CI81" s="454"/>
      <c r="CJ81" s="3"/>
      <c r="CK81" s="3"/>
      <c r="CL81" s="3"/>
      <c r="CM81" s="3"/>
      <c r="CN81" s="3"/>
      <c r="CO81" s="3"/>
      <c r="CP81" s="3"/>
      <c r="CQ81" s="3"/>
      <c r="CR81" s="3"/>
      <c r="CS81" s="3"/>
      <c r="CT81" s="3"/>
      <c r="CU81" s="3"/>
      <c r="CV81" s="3"/>
      <c r="CW81" s="3"/>
      <c r="CX81" s="3"/>
      <c r="CY81" s="3"/>
      <c r="CZ81" s="3"/>
    </row>
    <row r="82" s="331" customFormat="true" ht="15" customHeight="true" x14ac:dyDescent="0.2">
      <c r="A82" s="135"/>
      <c r="B82" s="129"/>
      <c r="C82" s="112"/>
      <c r="D82" s="111"/>
      <c r="E82" s="111"/>
      <c r="F82" s="111"/>
      <c r="G82" s="110"/>
      <c r="H82" s="109"/>
      <c r="I82" s="111"/>
      <c r="J82" s="111"/>
      <c r="K82" s="111"/>
      <c r="L82" s="108"/>
      <c r="M82" s="112"/>
      <c r="N82" s="111"/>
      <c r="O82" s="111"/>
      <c r="P82" s="111"/>
      <c r="Q82" s="110"/>
      <c r="R82" s="109"/>
      <c r="S82" s="111"/>
      <c r="T82" s="111"/>
      <c r="U82" s="111"/>
      <c r="V82" s="111"/>
      <c r="W82" s="111"/>
      <c r="X82" s="111"/>
      <c r="Y82" s="111"/>
      <c r="Z82" s="111"/>
      <c r="AA82" s="111"/>
      <c r="AB82" s="111"/>
      <c r="AC82" s="111"/>
      <c r="AD82" s="111"/>
      <c r="AE82" s="111"/>
      <c r="AF82" s="111"/>
      <c r="AG82" s="111"/>
      <c r="AH82" s="111"/>
      <c r="AI82" s="108"/>
      <c r="AJ82" s="456"/>
      <c r="AK82" s="456"/>
      <c r="AL82" s="456"/>
      <c r="AM82" s="456"/>
      <c r="AN82" s="456"/>
      <c r="AO82" s="456"/>
      <c r="AP82" s="456"/>
      <c r="AQ82" s="456"/>
      <c r="AR82" s="456"/>
      <c r="AS82" s="456"/>
      <c r="AT82" s="456"/>
      <c r="AU82" s="456"/>
      <c r="AV82" s="456"/>
      <c r="AW82" s="456"/>
      <c r="AX82" s="456"/>
      <c r="AY82" s="456"/>
      <c r="AZ82" s="169"/>
      <c r="BA82" s="598"/>
      <c r="BB82" s="597"/>
      <c r="BC82" s="468"/>
      <c r="BD82" s="453"/>
      <c r="BE82" s="453"/>
      <c r="BF82" s="453"/>
      <c r="BG82" s="472"/>
      <c r="BH82" s="468"/>
      <c r="BI82" s="453"/>
      <c r="BJ82" s="453"/>
      <c r="BK82" s="453"/>
      <c r="BL82" s="472"/>
      <c r="BM82" s="468"/>
      <c r="BN82" s="453"/>
      <c r="BO82" s="453"/>
      <c r="BP82" s="453"/>
      <c r="BQ82" s="472"/>
      <c r="BR82" s="468"/>
      <c r="BS82" s="453"/>
      <c r="BT82" s="453"/>
      <c r="BU82" s="453"/>
      <c r="BV82" s="453"/>
      <c r="BW82" s="453"/>
      <c r="BX82" s="453"/>
      <c r="BY82" s="454"/>
      <c r="BZ82" s="454"/>
      <c r="CA82" s="454"/>
      <c r="CB82" s="454"/>
      <c r="CC82" s="454"/>
      <c r="CD82" s="454"/>
      <c r="CE82" s="454"/>
      <c r="CF82" s="454"/>
      <c r="CG82" s="454"/>
      <c r="CH82" s="454"/>
      <c r="CI82" s="454"/>
      <c r="CJ82" s="3"/>
      <c r="CK82" s="3"/>
      <c r="CL82" s="3"/>
      <c r="CM82" s="3"/>
      <c r="CN82" s="3"/>
      <c r="CO82" s="3"/>
      <c r="CP82" s="3"/>
      <c r="CQ82" s="3"/>
      <c r="CR82" s="3"/>
      <c r="CS82" s="3"/>
      <c r="CT82" s="3"/>
      <c r="CU82" s="3"/>
      <c r="CV82" s="3"/>
      <c r="CW82" s="3"/>
      <c r="CX82" s="3"/>
      <c r="CY82" s="3"/>
      <c r="CZ82" s="3"/>
    </row>
    <row r="83" s="331" customFormat="true" ht="15" customHeight="true" x14ac:dyDescent="0.2">
      <c r="A83" s="135"/>
      <c r="B83" s="129"/>
      <c r="C83" s="112"/>
      <c r="D83" s="111"/>
      <c r="E83" s="111"/>
      <c r="F83" s="111"/>
      <c r="G83" s="110"/>
      <c r="H83" s="109"/>
      <c r="I83" s="111"/>
      <c r="J83" s="111"/>
      <c r="K83" s="111"/>
      <c r="L83" s="108"/>
      <c r="M83" s="112"/>
      <c r="N83" s="111"/>
      <c r="O83" s="111"/>
      <c r="P83" s="111"/>
      <c r="Q83" s="110"/>
      <c r="R83" s="109"/>
      <c r="S83" s="111"/>
      <c r="T83" s="111"/>
      <c r="U83" s="111"/>
      <c r="V83" s="111"/>
      <c r="W83" s="111"/>
      <c r="X83" s="111"/>
      <c r="Y83" s="111"/>
      <c r="Z83" s="111"/>
      <c r="AA83" s="111"/>
      <c r="AB83" s="111"/>
      <c r="AC83" s="111"/>
      <c r="AD83" s="111"/>
      <c r="AE83" s="111"/>
      <c r="AF83" s="111"/>
      <c r="AG83" s="111"/>
      <c r="AH83" s="111"/>
      <c r="AI83" s="108"/>
      <c r="AJ83" s="456"/>
      <c r="AK83" s="456"/>
      <c r="AL83" s="456"/>
      <c r="AM83" s="456"/>
      <c r="AN83" s="456"/>
      <c r="AO83" s="456"/>
      <c r="AP83" s="456"/>
      <c r="AQ83" s="456"/>
      <c r="AR83" s="456"/>
      <c r="AS83" s="456"/>
      <c r="AT83" s="456"/>
      <c r="AU83" s="456"/>
      <c r="AV83" s="456"/>
      <c r="AW83" s="456"/>
      <c r="AX83" s="456"/>
      <c r="AY83" s="456"/>
      <c r="AZ83" s="169"/>
      <c r="BA83" s="598"/>
      <c r="BB83" s="597"/>
      <c r="BC83" s="468"/>
      <c r="BD83" s="453"/>
      <c r="BE83" s="453"/>
      <c r="BF83" s="453"/>
      <c r="BG83" s="472"/>
      <c r="BH83" s="468"/>
      <c r="BI83" s="453"/>
      <c r="BJ83" s="453"/>
      <c r="BK83" s="453"/>
      <c r="BL83" s="472"/>
      <c r="BM83" s="468"/>
      <c r="BN83" s="453"/>
      <c r="BO83" s="453"/>
      <c r="BP83" s="453"/>
      <c r="BQ83" s="472"/>
      <c r="BR83" s="468"/>
      <c r="BS83" s="453"/>
      <c r="BT83" s="453"/>
      <c r="BU83" s="453"/>
      <c r="BV83" s="453"/>
      <c r="BW83" s="453"/>
      <c r="BX83" s="453"/>
      <c r="BY83" s="454"/>
      <c r="BZ83" s="454"/>
      <c r="CA83" s="454"/>
      <c r="CB83" s="454"/>
      <c r="CC83" s="454"/>
      <c r="CD83" s="454"/>
      <c r="CE83" s="454"/>
      <c r="CF83" s="454"/>
      <c r="CG83" s="454"/>
      <c r="CH83" s="454"/>
      <c r="CI83" s="454"/>
      <c r="CJ83" s="3"/>
      <c r="CK83" s="3"/>
      <c r="CL83" s="3"/>
      <c r="CM83" s="3"/>
      <c r="CN83" s="3"/>
      <c r="CO83" s="3"/>
      <c r="CP83" s="3"/>
      <c r="CQ83" s="3"/>
      <c r="CR83" s="3"/>
      <c r="CS83" s="3"/>
      <c r="CT83" s="3"/>
      <c r="CU83" s="3"/>
      <c r="CV83" s="3"/>
      <c r="CW83" s="3"/>
      <c r="CX83" s="3"/>
      <c r="CY83" s="3"/>
      <c r="CZ83" s="3"/>
    </row>
    <row r="84" s="331" customFormat="true" ht="15" customHeight="true" x14ac:dyDescent="0.2">
      <c r="A84" s="135"/>
      <c r="B84" s="129"/>
      <c r="C84" s="112"/>
      <c r="D84" s="111"/>
      <c r="E84" s="111"/>
      <c r="F84" s="111"/>
      <c r="G84" s="110"/>
      <c r="H84" s="109"/>
      <c r="I84" s="111"/>
      <c r="J84" s="111"/>
      <c r="K84" s="111"/>
      <c r="L84" s="108"/>
      <c r="M84" s="112"/>
      <c r="N84" s="111"/>
      <c r="O84" s="111"/>
      <c r="P84" s="111"/>
      <c r="Q84" s="110"/>
      <c r="R84" s="109"/>
      <c r="S84" s="111"/>
      <c r="T84" s="111"/>
      <c r="U84" s="111"/>
      <c r="V84" s="111"/>
      <c r="W84" s="111"/>
      <c r="X84" s="111"/>
      <c r="Y84" s="111"/>
      <c r="Z84" s="111"/>
      <c r="AA84" s="111"/>
      <c r="AB84" s="111"/>
      <c r="AC84" s="111"/>
      <c r="AD84" s="111"/>
      <c r="AE84" s="111"/>
      <c r="AF84" s="111"/>
      <c r="AG84" s="111"/>
      <c r="AH84" s="111"/>
      <c r="AI84" s="108"/>
      <c r="AJ84" s="456"/>
      <c r="AK84" s="456"/>
      <c r="AL84" s="456"/>
      <c r="AM84" s="456"/>
      <c r="AN84" s="456"/>
      <c r="AO84" s="456"/>
      <c r="AP84" s="456"/>
      <c r="AQ84" s="456"/>
      <c r="AR84" s="456"/>
      <c r="AS84" s="456"/>
      <c r="AT84" s="456"/>
      <c r="AU84" s="456"/>
      <c r="AV84" s="456"/>
      <c r="AW84" s="456"/>
      <c r="AX84" s="456"/>
      <c r="AY84" s="456"/>
      <c r="AZ84" s="169"/>
      <c r="BA84" s="598"/>
      <c r="BB84" s="597"/>
      <c r="BC84" s="468"/>
      <c r="BD84" s="453"/>
      <c r="BE84" s="453"/>
      <c r="BF84" s="453"/>
      <c r="BG84" s="472"/>
      <c r="BH84" s="468"/>
      <c r="BI84" s="453"/>
      <c r="BJ84" s="453"/>
      <c r="BK84" s="453"/>
      <c r="BL84" s="472"/>
      <c r="BM84" s="468"/>
      <c r="BN84" s="453"/>
      <c r="BO84" s="453"/>
      <c r="BP84" s="453"/>
      <c r="BQ84" s="472"/>
      <c r="BR84" s="468"/>
      <c r="BS84" s="453"/>
      <c r="BT84" s="453"/>
      <c r="BU84" s="453"/>
      <c r="BV84" s="453"/>
      <c r="BW84" s="453"/>
      <c r="BX84" s="453"/>
      <c r="BY84" s="454"/>
      <c r="BZ84" s="454"/>
      <c r="CA84" s="454"/>
      <c r="CB84" s="454"/>
      <c r="CC84" s="454"/>
      <c r="CD84" s="454"/>
      <c r="CE84" s="454"/>
      <c r="CF84" s="454"/>
      <c r="CG84" s="454"/>
      <c r="CH84" s="454"/>
      <c r="CI84" s="454"/>
      <c r="CJ84" s="3"/>
      <c r="CK84" s="3"/>
      <c r="CL84" s="3"/>
      <c r="CM84" s="3"/>
      <c r="CN84" s="3"/>
      <c r="CO84" s="3"/>
      <c r="CP84" s="3"/>
      <c r="CQ84" s="3"/>
      <c r="CR84" s="3"/>
      <c r="CS84" s="3"/>
      <c r="CT84" s="3"/>
      <c r="CU84" s="3"/>
      <c r="CV84" s="3"/>
      <c r="CW84" s="3"/>
      <c r="CX84" s="3"/>
      <c r="CY84" s="3"/>
      <c r="CZ84" s="3"/>
    </row>
    <row r="85" s="331" customFormat="true" ht="15" customHeight="true" x14ac:dyDescent="0.2">
      <c r="A85" s="135"/>
      <c r="B85" s="129"/>
      <c r="C85" s="112"/>
      <c r="D85" s="111"/>
      <c r="E85" s="111"/>
      <c r="F85" s="111"/>
      <c r="G85" s="110"/>
      <c r="H85" s="109"/>
      <c r="I85" s="111"/>
      <c r="J85" s="111"/>
      <c r="K85" s="111"/>
      <c r="L85" s="108"/>
      <c r="M85" s="112"/>
      <c r="N85" s="111"/>
      <c r="O85" s="111"/>
      <c r="P85" s="111"/>
      <c r="Q85" s="110"/>
      <c r="R85" s="109"/>
      <c r="S85" s="111"/>
      <c r="T85" s="111"/>
      <c r="U85" s="111"/>
      <c r="V85" s="111"/>
      <c r="W85" s="111"/>
      <c r="X85" s="111"/>
      <c r="Y85" s="111"/>
      <c r="Z85" s="111"/>
      <c r="AA85" s="111"/>
      <c r="AB85" s="111"/>
      <c r="AC85" s="111"/>
      <c r="AD85" s="111"/>
      <c r="AE85" s="111"/>
      <c r="AF85" s="111"/>
      <c r="AG85" s="111"/>
      <c r="AH85" s="111"/>
      <c r="AI85" s="108"/>
      <c r="AJ85" s="456"/>
      <c r="AK85" s="456"/>
      <c r="AL85" s="456"/>
      <c r="AM85" s="456"/>
      <c r="AN85" s="456"/>
      <c r="AO85" s="456"/>
      <c r="AP85" s="456"/>
      <c r="AQ85" s="456"/>
      <c r="AR85" s="456"/>
      <c r="AS85" s="456"/>
      <c r="AT85" s="456"/>
      <c r="AU85" s="456"/>
      <c r="AV85" s="456"/>
      <c r="AW85" s="456"/>
      <c r="AX85" s="456"/>
      <c r="AY85" s="456"/>
      <c r="AZ85" s="169"/>
      <c r="BA85" s="598"/>
      <c r="BB85" s="597"/>
      <c r="BC85" s="468"/>
      <c r="BD85" s="453"/>
      <c r="BE85" s="453"/>
      <c r="BF85" s="453"/>
      <c r="BG85" s="472"/>
      <c r="BH85" s="468"/>
      <c r="BI85" s="453"/>
      <c r="BJ85" s="453"/>
      <c r="BK85" s="453"/>
      <c r="BL85" s="472"/>
      <c r="BM85" s="468"/>
      <c r="BN85" s="453"/>
      <c r="BO85" s="453"/>
      <c r="BP85" s="453"/>
      <c r="BQ85" s="472"/>
      <c r="BR85" s="468"/>
      <c r="BS85" s="453"/>
      <c r="BT85" s="453"/>
      <c r="BU85" s="453"/>
      <c r="BV85" s="453"/>
      <c r="BW85" s="453"/>
      <c r="BX85" s="453"/>
      <c r="BY85" s="454"/>
      <c r="BZ85" s="454"/>
      <c r="CA85" s="454"/>
      <c r="CB85" s="454"/>
      <c r="CC85" s="454"/>
      <c r="CD85" s="454"/>
      <c r="CE85" s="454"/>
      <c r="CF85" s="454"/>
      <c r="CG85" s="454"/>
      <c r="CH85" s="454"/>
      <c r="CI85" s="454"/>
      <c r="CJ85" s="3"/>
      <c r="CK85" s="3"/>
      <c r="CL85" s="3"/>
      <c r="CM85" s="3"/>
      <c r="CN85" s="3"/>
      <c r="CO85" s="3"/>
      <c r="CP85" s="3"/>
      <c r="CQ85" s="3"/>
      <c r="CR85" s="3"/>
      <c r="CS85" s="3"/>
      <c r="CT85" s="3"/>
      <c r="CU85" s="3"/>
      <c r="CV85" s="3"/>
      <c r="CW85" s="3"/>
      <c r="CX85" s="3"/>
      <c r="CY85" s="3"/>
      <c r="CZ85" s="3"/>
    </row>
    <row r="86" s="331" customFormat="true" ht="15" customHeight="true" x14ac:dyDescent="0.2">
      <c r="A86" s="135"/>
      <c r="B86" s="129"/>
      <c r="C86" s="112"/>
      <c r="D86" s="111"/>
      <c r="E86" s="111"/>
      <c r="F86" s="111"/>
      <c r="G86" s="110"/>
      <c r="H86" s="109"/>
      <c r="I86" s="111"/>
      <c r="J86" s="111"/>
      <c r="K86" s="111"/>
      <c r="L86" s="108"/>
      <c r="M86" s="112"/>
      <c r="N86" s="111"/>
      <c r="O86" s="111"/>
      <c r="P86" s="111"/>
      <c r="Q86" s="110"/>
      <c r="R86" s="109"/>
      <c r="S86" s="111"/>
      <c r="T86" s="111"/>
      <c r="U86" s="111"/>
      <c r="V86" s="111"/>
      <c r="W86" s="111"/>
      <c r="X86" s="111"/>
      <c r="Y86" s="111"/>
      <c r="Z86" s="111"/>
      <c r="AA86" s="111"/>
      <c r="AB86" s="111"/>
      <c r="AC86" s="111"/>
      <c r="AD86" s="111"/>
      <c r="AE86" s="111"/>
      <c r="AF86" s="111"/>
      <c r="AG86" s="111"/>
      <c r="AH86" s="111"/>
      <c r="AI86" s="108"/>
      <c r="AJ86" s="456"/>
      <c r="AK86" s="456"/>
      <c r="AL86" s="456"/>
      <c r="AM86" s="456"/>
      <c r="AN86" s="456"/>
      <c r="AO86" s="456"/>
      <c r="AP86" s="456"/>
      <c r="AQ86" s="456"/>
      <c r="AR86" s="456"/>
      <c r="AS86" s="456"/>
      <c r="AT86" s="456"/>
      <c r="AU86" s="456"/>
      <c r="AV86" s="456"/>
      <c r="AW86" s="456"/>
      <c r="AX86" s="456"/>
      <c r="AY86" s="456"/>
      <c r="AZ86" s="169"/>
      <c r="BA86" s="598"/>
      <c r="BB86" s="597"/>
      <c r="BC86" s="468"/>
      <c r="BD86" s="453"/>
      <c r="BE86" s="453"/>
      <c r="BF86" s="453"/>
      <c r="BG86" s="472"/>
      <c r="BH86" s="468"/>
      <c r="BI86" s="453"/>
      <c r="BJ86" s="453"/>
      <c r="BK86" s="453"/>
      <c r="BL86" s="472"/>
      <c r="BM86" s="468"/>
      <c r="BN86" s="453"/>
      <c r="BO86" s="453"/>
      <c r="BP86" s="453"/>
      <c r="BQ86" s="472"/>
      <c r="BR86" s="468"/>
      <c r="BS86" s="453"/>
      <c r="BT86" s="453"/>
      <c r="BU86" s="453"/>
      <c r="BV86" s="453"/>
      <c r="BW86" s="453"/>
      <c r="BX86" s="453"/>
      <c r="BY86" s="454"/>
      <c r="BZ86" s="454"/>
      <c r="CA86" s="454"/>
      <c r="CB86" s="454"/>
      <c r="CC86" s="454"/>
      <c r="CD86" s="454"/>
      <c r="CE86" s="454"/>
      <c r="CF86" s="454"/>
      <c r="CG86" s="454"/>
      <c r="CH86" s="454"/>
      <c r="CI86" s="454"/>
      <c r="CJ86" s="3"/>
      <c r="CK86" s="3"/>
      <c r="CL86" s="3"/>
      <c r="CM86" s="3"/>
      <c r="CN86" s="3"/>
      <c r="CO86" s="3"/>
      <c r="CP86" s="3"/>
      <c r="CQ86" s="3"/>
      <c r="CR86" s="3"/>
      <c r="CS86" s="3"/>
      <c r="CT86" s="3"/>
      <c r="CU86" s="3"/>
      <c r="CV86" s="3"/>
      <c r="CW86" s="3"/>
      <c r="CX86" s="3"/>
      <c r="CY86" s="3"/>
      <c r="CZ86" s="3"/>
    </row>
    <row r="87" s="331" customFormat="true" ht="15" customHeight="true" x14ac:dyDescent="0.2">
      <c r="A87" s="135"/>
      <c r="B87" s="129"/>
      <c r="C87" s="112"/>
      <c r="D87" s="111"/>
      <c r="E87" s="111"/>
      <c r="F87" s="111"/>
      <c r="G87" s="110"/>
      <c r="H87" s="109"/>
      <c r="I87" s="111"/>
      <c r="J87" s="111"/>
      <c r="K87" s="111"/>
      <c r="L87" s="108"/>
      <c r="M87" s="112"/>
      <c r="N87" s="111"/>
      <c r="O87" s="111"/>
      <c r="P87" s="111"/>
      <c r="Q87" s="110"/>
      <c r="R87" s="109"/>
      <c r="S87" s="111"/>
      <c r="T87" s="111"/>
      <c r="U87" s="111"/>
      <c r="V87" s="111"/>
      <c r="W87" s="111"/>
      <c r="X87" s="111"/>
      <c r="Y87" s="111"/>
      <c r="Z87" s="111"/>
      <c r="AA87" s="111"/>
      <c r="AB87" s="111"/>
      <c r="AC87" s="111"/>
      <c r="AD87" s="111"/>
      <c r="AE87" s="111"/>
      <c r="AF87" s="111"/>
      <c r="AG87" s="111"/>
      <c r="AH87" s="111"/>
      <c r="AI87" s="108"/>
      <c r="AJ87" s="456"/>
      <c r="AK87" s="456"/>
      <c r="AL87" s="456"/>
      <c r="AM87" s="456"/>
      <c r="AN87" s="456"/>
      <c r="AO87" s="456"/>
      <c r="AP87" s="456"/>
      <c r="AQ87" s="456"/>
      <c r="AR87" s="456"/>
      <c r="AS87" s="456"/>
      <c r="AT87" s="456"/>
      <c r="AU87" s="456"/>
      <c r="AV87" s="456"/>
      <c r="AW87" s="456"/>
      <c r="AX87" s="456"/>
      <c r="AY87" s="456"/>
      <c r="AZ87" s="169"/>
      <c r="BA87" s="598"/>
      <c r="BB87" s="597"/>
      <c r="BC87" s="468"/>
      <c r="BD87" s="453"/>
      <c r="BE87" s="453"/>
      <c r="BF87" s="453"/>
      <c r="BG87" s="472"/>
      <c r="BH87" s="468"/>
      <c r="BI87" s="453"/>
      <c r="BJ87" s="453"/>
      <c r="BK87" s="453"/>
      <c r="BL87" s="472"/>
      <c r="BM87" s="468"/>
      <c r="BN87" s="453"/>
      <c r="BO87" s="453"/>
      <c r="BP87" s="453"/>
      <c r="BQ87" s="472"/>
      <c r="BR87" s="468"/>
      <c r="BS87" s="453"/>
      <c r="BT87" s="453"/>
      <c r="BU87" s="453"/>
      <c r="BV87" s="453"/>
      <c r="BW87" s="453"/>
      <c r="BX87" s="453"/>
      <c r="BY87" s="454"/>
      <c r="BZ87" s="454"/>
      <c r="CA87" s="454"/>
      <c r="CB87" s="454"/>
      <c r="CC87" s="454"/>
      <c r="CD87" s="454"/>
      <c r="CE87" s="454"/>
      <c r="CF87" s="454"/>
      <c r="CG87" s="454"/>
      <c r="CH87" s="454"/>
      <c r="CI87" s="454"/>
      <c r="CJ87" s="3"/>
      <c r="CK87" s="3"/>
      <c r="CL87" s="3"/>
      <c r="CM87" s="3"/>
      <c r="CN87" s="3"/>
      <c r="CO87" s="3"/>
      <c r="CP87" s="3"/>
      <c r="CQ87" s="3"/>
      <c r="CR87" s="3"/>
      <c r="CS87" s="3"/>
      <c r="CT87" s="3"/>
      <c r="CU87" s="3"/>
      <c r="CV87" s="3"/>
      <c r="CW87" s="3"/>
      <c r="CX87" s="3"/>
      <c r="CY87" s="3"/>
      <c r="CZ87" s="3"/>
    </row>
    <row r="88" s="567" customFormat="true" ht="15" customHeight="true" x14ac:dyDescent="0.2">
      <c r="A88" s="135"/>
      <c r="B88" s="129"/>
      <c r="C88" s="100"/>
      <c r="D88" s="99"/>
      <c r="E88" s="99"/>
      <c r="F88" s="99"/>
      <c r="G88" s="98"/>
      <c r="H88" s="97"/>
      <c r="I88" s="99"/>
      <c r="J88" s="99"/>
      <c r="K88" s="99"/>
      <c r="L88" s="96"/>
      <c r="M88" s="100"/>
      <c r="N88" s="99"/>
      <c r="O88" s="99"/>
      <c r="P88" s="99"/>
      <c r="Q88" s="98"/>
      <c r="R88" s="97"/>
      <c r="S88" s="99"/>
      <c r="T88" s="99"/>
      <c r="U88" s="99"/>
      <c r="V88" s="99"/>
      <c r="W88" s="99"/>
      <c r="X88" s="99"/>
      <c r="Y88" s="99"/>
      <c r="Z88" s="99"/>
      <c r="AA88" s="99"/>
      <c r="AB88" s="99"/>
      <c r="AC88" s="95"/>
      <c r="AD88" s="95"/>
      <c r="AE88" s="95"/>
      <c r="AF88" s="95"/>
      <c r="AG88" s="95"/>
      <c r="AH88" s="95"/>
      <c r="AI88" s="91"/>
      <c r="AJ88" s="174"/>
      <c r="AK88" s="174"/>
      <c r="AL88" s="174"/>
      <c r="AM88" s="174"/>
      <c r="AN88" s="174"/>
      <c r="AO88" s="174"/>
      <c r="AP88" s="174"/>
      <c r="AQ88" s="174"/>
      <c r="AR88" s="174"/>
      <c r="AS88" s="174"/>
      <c r="AT88" s="174"/>
      <c r="AU88" s="174"/>
      <c r="AV88" s="174"/>
      <c r="AW88" s="174"/>
      <c r="AX88" s="174"/>
      <c r="AY88" s="174"/>
      <c r="AZ88" s="364"/>
      <c r="BA88" s="598"/>
      <c r="BB88" s="597"/>
      <c r="BC88" s="468"/>
      <c r="BD88" s="453"/>
      <c r="BE88" s="453"/>
      <c r="BF88" s="453"/>
      <c r="BG88" s="472"/>
      <c r="BH88" s="468"/>
      <c r="BI88" s="453"/>
      <c r="BJ88" s="453"/>
      <c r="BK88" s="453"/>
      <c r="BL88" s="472"/>
      <c r="BM88" s="468"/>
      <c r="BN88" s="453"/>
      <c r="BO88" s="453"/>
      <c r="BP88" s="453"/>
      <c r="BQ88" s="472"/>
      <c r="BR88" s="468"/>
      <c r="BS88" s="453"/>
      <c r="BT88" s="453"/>
      <c r="BU88" s="453"/>
      <c r="BV88" s="453"/>
      <c r="BW88" s="453"/>
      <c r="BX88" s="453"/>
      <c r="BY88" s="454"/>
      <c r="BZ88" s="454"/>
      <c r="CA88" s="454"/>
      <c r="CB88" s="454"/>
      <c r="CC88" s="454"/>
      <c r="CD88" s="454"/>
      <c r="CE88" s="454"/>
      <c r="CF88" s="454"/>
      <c r="CG88" s="454"/>
      <c r="CH88" s="454"/>
      <c r="CI88" s="454"/>
      <c r="CJ88" s="3"/>
      <c r="CK88" s="3"/>
      <c r="CL88" s="3"/>
      <c r="CM88" s="3"/>
      <c r="CN88" s="3"/>
      <c r="CO88" s="3"/>
      <c r="CP88" s="3"/>
      <c r="CQ88" s="3"/>
      <c r="CR88" s="3"/>
      <c r="CS88" s="3"/>
      <c r="CT88" s="3"/>
      <c r="CU88" s="3"/>
      <c r="CV88" s="3"/>
      <c r="CW88" s="3"/>
      <c r="CX88" s="3"/>
      <c r="CY88" s="3"/>
      <c r="CZ88" s="3"/>
    </row>
    <row r="89" s="567" customFormat="true" ht="15" customHeight="true" x14ac:dyDescent="0.2">
      <c r="A89" s="135"/>
      <c r="B89" s="129"/>
      <c r="C89" s="100"/>
      <c r="D89" s="99"/>
      <c r="E89" s="99"/>
      <c r="F89" s="99"/>
      <c r="G89" s="98"/>
      <c r="H89" s="97"/>
      <c r="I89" s="99"/>
      <c r="J89" s="99"/>
      <c r="K89" s="99"/>
      <c r="L89" s="96"/>
      <c r="M89" s="100"/>
      <c r="N89" s="99"/>
      <c r="O89" s="99"/>
      <c r="P89" s="99"/>
      <c r="Q89" s="98"/>
      <c r="R89" s="97"/>
      <c r="S89" s="99"/>
      <c r="T89" s="99"/>
      <c r="U89" s="99"/>
      <c r="V89" s="99"/>
      <c r="W89" s="99"/>
      <c r="X89" s="99"/>
      <c r="Y89" s="99"/>
      <c r="Z89" s="99"/>
      <c r="AA89" s="99"/>
      <c r="AB89" s="99"/>
      <c r="AC89" s="95"/>
      <c r="AD89" s="95"/>
      <c r="AE89" s="95"/>
      <c r="AF89" s="95"/>
      <c r="AG89" s="95"/>
      <c r="AH89" s="95"/>
      <c r="AI89" s="91"/>
      <c r="AJ89" s="174"/>
      <c r="AK89" s="174"/>
      <c r="AL89" s="174"/>
      <c r="AM89" s="174"/>
      <c r="AN89" s="174"/>
      <c r="AO89" s="174"/>
      <c r="AP89" s="174"/>
      <c r="AQ89" s="174"/>
      <c r="AR89" s="174"/>
      <c r="AS89" s="174"/>
      <c r="AT89" s="174"/>
      <c r="AU89" s="174"/>
      <c r="AV89" s="174"/>
      <c r="AW89" s="174"/>
      <c r="AX89" s="174"/>
      <c r="AY89" s="174"/>
      <c r="AZ89" s="364"/>
      <c r="BA89" s="598"/>
      <c r="BB89" s="597"/>
      <c r="BC89" s="468"/>
      <c r="BD89" s="453"/>
      <c r="BE89" s="453"/>
      <c r="BF89" s="453"/>
      <c r="BG89" s="472"/>
      <c r="BH89" s="468"/>
      <c r="BI89" s="453"/>
      <c r="BJ89" s="453"/>
      <c r="BK89" s="453"/>
      <c r="BL89" s="472"/>
      <c r="BM89" s="468"/>
      <c r="BN89" s="453"/>
      <c r="BO89" s="453"/>
      <c r="BP89" s="453"/>
      <c r="BQ89" s="472"/>
      <c r="BR89" s="468"/>
      <c r="BS89" s="453"/>
      <c r="BT89" s="453"/>
      <c r="BU89" s="453"/>
      <c r="BV89" s="453"/>
      <c r="BW89" s="453"/>
      <c r="BX89" s="453"/>
      <c r="BY89" s="454"/>
      <c r="BZ89" s="454"/>
      <c r="CA89" s="454"/>
      <c r="CB89" s="454"/>
      <c r="CC89" s="454"/>
      <c r="CD89" s="454"/>
      <c r="CE89" s="454"/>
      <c r="CF89" s="454"/>
      <c r="CG89" s="454"/>
      <c r="CH89" s="454"/>
      <c r="CI89" s="454"/>
      <c r="CJ89" s="3"/>
      <c r="CK89" s="3"/>
      <c r="CL89" s="3"/>
      <c r="CM89" s="3"/>
      <c r="CN89" s="3"/>
      <c r="CO89" s="3"/>
      <c r="CP89" s="3"/>
      <c r="CQ89" s="3"/>
      <c r="CR89" s="3"/>
      <c r="CS89" s="3"/>
      <c r="CT89" s="3"/>
      <c r="CU89" s="3"/>
      <c r="CV89" s="3"/>
      <c r="CW89" s="3"/>
      <c r="CX89" s="3"/>
      <c r="CY89" s="3"/>
      <c r="CZ89" s="3"/>
    </row>
    <row r="90" s="567" customFormat="true" ht="15" customHeight="true" x14ac:dyDescent="0.2">
      <c r="A90" s="135"/>
      <c r="B90" s="129"/>
      <c r="C90" s="100"/>
      <c r="D90" s="99"/>
      <c r="E90" s="99"/>
      <c r="F90" s="99"/>
      <c r="G90" s="98"/>
      <c r="H90" s="97"/>
      <c r="I90" s="99"/>
      <c r="J90" s="99"/>
      <c r="K90" s="99"/>
      <c r="L90" s="96"/>
      <c r="M90" s="100"/>
      <c r="N90" s="99"/>
      <c r="O90" s="99"/>
      <c r="P90" s="99"/>
      <c r="Q90" s="98"/>
      <c r="R90" s="97"/>
      <c r="S90" s="99"/>
      <c r="T90" s="99"/>
      <c r="U90" s="99"/>
      <c r="V90" s="99"/>
      <c r="W90" s="99"/>
      <c r="X90" s="99"/>
      <c r="Y90" s="99"/>
      <c r="Z90" s="99"/>
      <c r="AA90" s="99"/>
      <c r="AB90" s="99"/>
      <c r="AC90" s="95"/>
      <c r="AD90" s="95"/>
      <c r="AE90" s="95"/>
      <c r="AF90" s="95"/>
      <c r="AG90" s="95"/>
      <c r="AH90" s="95"/>
      <c r="AI90" s="91"/>
      <c r="AJ90" s="174"/>
      <c r="AK90" s="174"/>
      <c r="AL90" s="174"/>
      <c r="AM90" s="174"/>
      <c r="AN90" s="174"/>
      <c r="AO90" s="174"/>
      <c r="AP90" s="174"/>
      <c r="AQ90" s="174"/>
      <c r="AR90" s="174"/>
      <c r="AS90" s="174"/>
      <c r="AT90" s="174"/>
      <c r="AU90" s="174"/>
      <c r="AV90" s="174"/>
      <c r="AW90" s="174"/>
      <c r="AX90" s="174"/>
      <c r="AY90" s="174"/>
      <c r="AZ90" s="364"/>
      <c r="BA90" s="598"/>
      <c r="BB90" s="597"/>
      <c r="BC90" s="468"/>
      <c r="BD90" s="453"/>
      <c r="BE90" s="453"/>
      <c r="BF90" s="453"/>
      <c r="BG90" s="472"/>
      <c r="BH90" s="468"/>
      <c r="BI90" s="453"/>
      <c r="BJ90" s="453"/>
      <c r="BK90" s="453"/>
      <c r="BL90" s="472"/>
      <c r="BM90" s="468"/>
      <c r="BN90" s="453"/>
      <c r="BO90" s="453"/>
      <c r="BP90" s="453"/>
      <c r="BQ90" s="472"/>
      <c r="BR90" s="468"/>
      <c r="BS90" s="453"/>
      <c r="BT90" s="453"/>
      <c r="BU90" s="453"/>
      <c r="BV90" s="453"/>
      <c r="BW90" s="453"/>
      <c r="BX90" s="453"/>
      <c r="BY90" s="454"/>
      <c r="BZ90" s="454"/>
      <c r="CA90" s="454"/>
      <c r="CB90" s="454"/>
      <c r="CC90" s="454"/>
      <c r="CD90" s="454"/>
      <c r="CE90" s="454"/>
      <c r="CF90" s="454"/>
      <c r="CG90" s="454"/>
      <c r="CH90" s="454"/>
      <c r="CI90" s="454"/>
      <c r="CJ90" s="3"/>
      <c r="CK90" s="3"/>
      <c r="CL90" s="3"/>
      <c r="CM90" s="3"/>
      <c r="CN90" s="3"/>
      <c r="CO90" s="3"/>
      <c r="CP90" s="3"/>
      <c r="CQ90" s="3"/>
      <c r="CR90" s="3"/>
      <c r="CS90" s="3"/>
      <c r="CT90" s="3"/>
      <c r="CU90" s="3"/>
      <c r="CV90" s="3"/>
      <c r="CW90" s="3"/>
      <c r="CX90" s="3"/>
      <c r="CY90" s="3"/>
      <c r="CZ90" s="3"/>
    </row>
    <row r="91" s="567" customFormat="true" ht="15" customHeight="true" x14ac:dyDescent="0.2">
      <c r="A91" s="157"/>
      <c r="B91" s="128"/>
      <c r="C91" s="93"/>
      <c r="D91" s="95"/>
      <c r="E91" s="95"/>
      <c r="F91" s="95"/>
      <c r="G91" s="94"/>
      <c r="H91" s="92"/>
      <c r="I91" s="95"/>
      <c r="J91" s="95"/>
      <c r="K91" s="95"/>
      <c r="L91" s="91"/>
      <c r="M91" s="93"/>
      <c r="N91" s="95"/>
      <c r="O91" s="95"/>
      <c r="P91" s="95"/>
      <c r="Q91" s="94"/>
      <c r="R91" s="92"/>
      <c r="S91" s="95"/>
      <c r="T91" s="95"/>
      <c r="U91" s="95"/>
      <c r="V91" s="95"/>
      <c r="W91" s="95"/>
      <c r="X91" s="95"/>
      <c r="Y91" s="95"/>
      <c r="Z91" s="95"/>
      <c r="AA91" s="95"/>
      <c r="AB91" s="95"/>
      <c r="AC91" s="95"/>
      <c r="AD91" s="95"/>
      <c r="AE91" s="95"/>
      <c r="AF91" s="95"/>
      <c r="AG91" s="95"/>
      <c r="AH91" s="95"/>
      <c r="AI91" s="91"/>
      <c r="AJ91" s="174"/>
      <c r="AK91" s="174"/>
      <c r="AL91" s="174"/>
      <c r="AM91" s="174"/>
      <c r="AN91" s="174"/>
      <c r="AO91" s="174"/>
      <c r="AP91" s="174"/>
      <c r="AQ91" s="174"/>
      <c r="AR91" s="174"/>
      <c r="AS91" s="174"/>
      <c r="AT91" s="174"/>
      <c r="AU91" s="174"/>
      <c r="AV91" s="174"/>
      <c r="AW91" s="174"/>
      <c r="AX91" s="174"/>
      <c r="AY91" s="174"/>
      <c r="AZ91" s="364"/>
      <c r="BA91" s="598"/>
      <c r="BB91" s="597"/>
      <c r="BC91" s="468"/>
      <c r="BD91" s="453"/>
      <c r="BE91" s="453"/>
      <c r="BF91" s="453"/>
      <c r="BG91" s="472"/>
      <c r="BH91" s="468"/>
      <c r="BI91" s="453"/>
      <c r="BJ91" s="453"/>
      <c r="BK91" s="453"/>
      <c r="BL91" s="472"/>
      <c r="BM91" s="468"/>
      <c r="BN91" s="453"/>
      <c r="BO91" s="453"/>
      <c r="BP91" s="453"/>
      <c r="BQ91" s="472"/>
      <c r="BR91" s="468"/>
      <c r="BS91" s="453"/>
      <c r="BT91" s="453"/>
      <c r="BU91" s="453"/>
      <c r="BV91" s="453"/>
      <c r="BW91" s="453"/>
      <c r="BX91" s="453"/>
      <c r="BY91" s="454"/>
      <c r="BZ91" s="454"/>
      <c r="CA91" s="454"/>
      <c r="CB91" s="454"/>
      <c r="CC91" s="454"/>
      <c r="CD91" s="454"/>
      <c r="CE91" s="454"/>
      <c r="CF91" s="454"/>
      <c r="CG91" s="454"/>
      <c r="CH91" s="454"/>
      <c r="CI91" s="454"/>
      <c r="CJ91" s="3"/>
      <c r="CK91" s="3"/>
      <c r="CL91" s="3"/>
      <c r="CM91" s="3"/>
      <c r="CN91" s="3"/>
      <c r="CO91" s="3"/>
      <c r="CP91" s="3"/>
      <c r="CQ91" s="3"/>
      <c r="CR91" s="3"/>
      <c r="CS91" s="3"/>
      <c r="CT91" s="3"/>
      <c r="CU91" s="3"/>
      <c r="CV91" s="3"/>
      <c r="CW91" s="3"/>
      <c r="CX91" s="3"/>
      <c r="CY91" s="3"/>
      <c r="CZ91" s="3"/>
    </row>
    <row r="92" s="567" customFormat="true" ht="15" customHeight="true" x14ac:dyDescent="0.2">
      <c r="A92" s="157"/>
      <c r="B92" s="128"/>
      <c r="C92" s="93"/>
      <c r="D92" s="95"/>
      <c r="E92" s="95"/>
      <c r="F92" s="95"/>
      <c r="G92" s="94"/>
      <c r="H92" s="92"/>
      <c r="I92" s="95"/>
      <c r="J92" s="95"/>
      <c r="K92" s="95"/>
      <c r="L92" s="91"/>
      <c r="M92" s="93"/>
      <c r="N92" s="95"/>
      <c r="O92" s="95"/>
      <c r="P92" s="95"/>
      <c r="Q92" s="94"/>
      <c r="R92" s="92"/>
      <c r="S92" s="95"/>
      <c r="T92" s="95"/>
      <c r="U92" s="95"/>
      <c r="V92" s="95"/>
      <c r="W92" s="95"/>
      <c r="X92" s="95"/>
      <c r="Y92" s="95"/>
      <c r="Z92" s="95"/>
      <c r="AA92" s="95"/>
      <c r="AB92" s="95"/>
      <c r="AC92" s="95"/>
      <c r="AD92" s="95"/>
      <c r="AE92" s="95"/>
      <c r="AF92" s="95"/>
      <c r="AG92" s="95"/>
      <c r="AH92" s="95"/>
      <c r="AI92" s="91"/>
      <c r="AJ92" s="174"/>
      <c r="AK92" s="174"/>
      <c r="AL92" s="174"/>
      <c r="AM92" s="174"/>
      <c r="AN92" s="174"/>
      <c r="AO92" s="174"/>
      <c r="AP92" s="174"/>
      <c r="AQ92" s="174"/>
      <c r="AR92" s="174"/>
      <c r="AS92" s="174"/>
      <c r="AT92" s="174"/>
      <c r="AU92" s="174"/>
      <c r="AV92" s="174"/>
      <c r="AW92" s="174"/>
      <c r="AX92" s="174"/>
      <c r="AY92" s="174"/>
      <c r="AZ92" s="364"/>
      <c r="BA92" s="598"/>
      <c r="BB92" s="597"/>
      <c r="BC92" s="468"/>
      <c r="BD92" s="453"/>
      <c r="BE92" s="453"/>
      <c r="BF92" s="453"/>
      <c r="BG92" s="472"/>
      <c r="BH92" s="468"/>
      <c r="BI92" s="453"/>
      <c r="BJ92" s="453"/>
      <c r="BK92" s="453"/>
      <c r="BL92" s="472"/>
      <c r="BM92" s="468"/>
      <c r="BN92" s="453"/>
      <c r="BO92" s="453"/>
      <c r="BP92" s="453"/>
      <c r="BQ92" s="472"/>
      <c r="BR92" s="468"/>
      <c r="BS92" s="453"/>
      <c r="BT92" s="453"/>
      <c r="BU92" s="453"/>
      <c r="BV92" s="453"/>
      <c r="BW92" s="453"/>
      <c r="BX92" s="453"/>
      <c r="BY92" s="454"/>
      <c r="BZ92" s="454"/>
      <c r="CA92" s="454"/>
      <c r="CB92" s="454"/>
      <c r="CC92" s="454"/>
      <c r="CD92" s="454"/>
      <c r="CE92" s="454"/>
      <c r="CF92" s="454"/>
      <c r="CG92" s="454"/>
      <c r="CH92" s="454"/>
      <c r="CI92" s="454"/>
      <c r="CJ92" s="3"/>
      <c r="CK92" s="3"/>
      <c r="CL92" s="3"/>
      <c r="CM92" s="3"/>
      <c r="CN92" s="3"/>
      <c r="CO92" s="3"/>
      <c r="CP92" s="3"/>
      <c r="CQ92" s="3"/>
      <c r="CR92" s="3"/>
      <c r="CS92" s="3"/>
      <c r="CT92" s="3"/>
      <c r="CU92" s="3"/>
      <c r="CV92" s="3"/>
      <c r="CW92" s="3"/>
      <c r="CX92" s="3"/>
      <c r="CY92" s="3"/>
      <c r="CZ92" s="3"/>
    </row>
    <row r="93" s="567" customFormat="true" ht="15" customHeight="true" x14ac:dyDescent="0.2">
      <c r="A93" s="134"/>
      <c r="B93" s="127"/>
      <c r="C93" s="150"/>
      <c r="D93" s="149"/>
      <c r="E93" s="149"/>
      <c r="F93" s="149"/>
      <c r="G93" s="138"/>
      <c r="H93" s="140"/>
      <c r="I93" s="149"/>
      <c r="J93" s="149"/>
      <c r="K93" s="149"/>
      <c r="L93" s="144"/>
      <c r="M93" s="150"/>
      <c r="N93" s="149"/>
      <c r="O93" s="149"/>
      <c r="P93" s="149"/>
      <c r="Q93" s="138"/>
      <c r="R93" s="140"/>
      <c r="S93" s="149"/>
      <c r="T93" s="149"/>
      <c r="U93" s="149"/>
      <c r="V93" s="149"/>
      <c r="W93" s="149"/>
      <c r="X93" s="149"/>
      <c r="Y93" s="149"/>
      <c r="Z93" s="149"/>
      <c r="AA93" s="149"/>
      <c r="AB93" s="149"/>
      <c r="AC93" s="95"/>
      <c r="AD93" s="95"/>
      <c r="AE93" s="95"/>
      <c r="AF93" s="95"/>
      <c r="AG93" s="95"/>
      <c r="AH93" s="95"/>
      <c r="AI93" s="91"/>
      <c r="AJ93" s="174"/>
      <c r="AK93" s="174"/>
      <c r="AL93" s="174"/>
      <c r="AM93" s="174"/>
      <c r="AN93" s="174"/>
      <c r="AO93" s="174"/>
      <c r="AP93" s="174"/>
      <c r="AQ93" s="174"/>
      <c r="AR93" s="174"/>
      <c r="AS93" s="174"/>
      <c r="AT93" s="174"/>
      <c r="AU93" s="174"/>
      <c r="AV93" s="174"/>
      <c r="AW93" s="174"/>
      <c r="AX93" s="174"/>
      <c r="AY93" s="174"/>
      <c r="AZ93" s="364"/>
      <c r="BA93" s="598"/>
      <c r="BB93" s="597"/>
      <c r="BC93" s="468"/>
      <c r="BD93" s="453"/>
      <c r="BE93" s="453"/>
      <c r="BF93" s="453"/>
      <c r="BG93" s="472"/>
      <c r="BH93" s="468"/>
      <c r="BI93" s="453"/>
      <c r="BJ93" s="453"/>
      <c r="BK93" s="453"/>
      <c r="BL93" s="472"/>
      <c r="BM93" s="468"/>
      <c r="BN93" s="453"/>
      <c r="BO93" s="453"/>
      <c r="BP93" s="453"/>
      <c r="BQ93" s="472"/>
      <c r="BR93" s="468"/>
      <c r="BS93" s="453"/>
      <c r="BT93" s="453"/>
      <c r="BU93" s="453"/>
      <c r="BV93" s="453"/>
      <c r="BW93" s="453"/>
      <c r="BX93" s="453"/>
      <c r="BY93" s="454"/>
      <c r="BZ93" s="454"/>
      <c r="CA93" s="454"/>
      <c r="CB93" s="454"/>
      <c r="CC93" s="454"/>
      <c r="CD93" s="454"/>
      <c r="CE93" s="454"/>
      <c r="CF93" s="454"/>
      <c r="CG93" s="454"/>
      <c r="CH93" s="454"/>
      <c r="CI93" s="454"/>
      <c r="CJ93" s="3"/>
      <c r="CK93" s="3"/>
      <c r="CL93" s="3"/>
      <c r="CM93" s="3"/>
      <c r="CN93" s="3"/>
      <c r="CO93" s="3"/>
      <c r="CP93" s="3"/>
      <c r="CQ93" s="3"/>
      <c r="CR93" s="3"/>
      <c r="CS93" s="3"/>
      <c r="CT93" s="3"/>
      <c r="CU93" s="3"/>
      <c r="CV93" s="3"/>
      <c r="CW93" s="3"/>
      <c r="CX93" s="3"/>
      <c r="CY93" s="3"/>
      <c r="CZ93" s="3"/>
    </row>
    <row r="94" s="567" customFormat="true" ht="15" customHeight="true" x14ac:dyDescent="0.2">
      <c r="A94" s="58"/>
      <c r="B94" s="127"/>
      <c r="C94" s="150"/>
      <c r="D94" s="148"/>
      <c r="E94" s="148"/>
      <c r="F94" s="148"/>
      <c r="G94" s="137"/>
      <c r="H94" s="140"/>
      <c r="I94" s="148"/>
      <c r="J94" s="148"/>
      <c r="K94" s="148"/>
      <c r="L94" s="143"/>
      <c r="M94" s="150"/>
      <c r="N94" s="148"/>
      <c r="O94" s="148"/>
      <c r="P94" s="148"/>
      <c r="Q94" s="137"/>
      <c r="R94" s="140"/>
      <c r="S94" s="148"/>
      <c r="T94" s="148"/>
      <c r="U94" s="148"/>
      <c r="V94" s="148"/>
      <c r="W94" s="148"/>
      <c r="X94" s="148"/>
      <c r="Y94" s="148"/>
      <c r="Z94" s="148"/>
      <c r="AA94" s="148"/>
      <c r="AB94" s="148"/>
      <c r="AC94" s="95"/>
      <c r="AD94" s="95"/>
      <c r="AE94" s="95"/>
      <c r="AF94" s="95"/>
      <c r="AG94" s="95"/>
      <c r="AH94" s="95"/>
      <c r="AI94" s="91"/>
      <c r="AJ94" s="174"/>
      <c r="AK94" s="174"/>
      <c r="AL94" s="174"/>
      <c r="AM94" s="174"/>
      <c r="AN94" s="174"/>
      <c r="AO94" s="174"/>
      <c r="AP94" s="174"/>
      <c r="AQ94" s="174"/>
      <c r="AR94" s="174"/>
      <c r="AS94" s="174"/>
      <c r="AT94" s="174"/>
      <c r="AU94" s="174"/>
      <c r="AV94" s="174"/>
      <c r="AW94" s="174"/>
      <c r="AX94" s="174"/>
      <c r="AY94" s="174"/>
      <c r="AZ94" s="364"/>
      <c r="BA94" s="598"/>
      <c r="BB94" s="597"/>
      <c r="BC94" s="468"/>
      <c r="BD94" s="453"/>
      <c r="BE94" s="453"/>
      <c r="BF94" s="453"/>
      <c r="BG94" s="472"/>
      <c r="BH94" s="468"/>
      <c r="BI94" s="453"/>
      <c r="BJ94" s="453"/>
      <c r="BK94" s="453"/>
      <c r="BL94" s="472"/>
      <c r="BM94" s="468"/>
      <c r="BN94" s="453"/>
      <c r="BO94" s="453"/>
      <c r="BP94" s="453"/>
      <c r="BQ94" s="472"/>
      <c r="BR94" s="468"/>
      <c r="BS94" s="453"/>
      <c r="BT94" s="453"/>
      <c r="BU94" s="453"/>
      <c r="BV94" s="453"/>
      <c r="BW94" s="453"/>
      <c r="BX94" s="453"/>
      <c r="BY94" s="454"/>
      <c r="BZ94" s="454"/>
      <c r="CA94" s="454"/>
      <c r="CB94" s="454"/>
      <c r="CC94" s="454"/>
      <c r="CD94" s="454"/>
      <c r="CE94" s="454"/>
      <c r="CF94" s="454"/>
      <c r="CG94" s="454"/>
      <c r="CH94" s="454"/>
      <c r="CI94" s="454"/>
      <c r="CJ94" s="3"/>
      <c r="CK94" s="3"/>
      <c r="CL94" s="3"/>
      <c r="CM94" s="3"/>
      <c r="CN94" s="3"/>
      <c r="CO94" s="3"/>
      <c r="CP94" s="3"/>
      <c r="CQ94" s="3"/>
      <c r="CR94" s="3"/>
      <c r="CS94" s="3"/>
      <c r="CT94" s="3"/>
      <c r="CU94" s="3"/>
      <c r="CV94" s="3"/>
      <c r="CW94" s="3"/>
      <c r="CX94" s="3"/>
      <c r="CY94" s="3"/>
      <c r="CZ94" s="3"/>
    </row>
    <row r="95" s="567" customFormat="true" ht="15" customHeight="true" x14ac:dyDescent="0.2">
      <c r="A95" s="134"/>
      <c r="B95" s="126"/>
      <c r="C95" s="90"/>
      <c r="D95" s="89"/>
      <c r="E95" s="89"/>
      <c r="F95" s="89"/>
      <c r="G95" s="88"/>
      <c r="H95" s="87"/>
      <c r="I95" s="89"/>
      <c r="J95" s="89"/>
      <c r="K95" s="89"/>
      <c r="L95" s="86"/>
      <c r="M95" s="90"/>
      <c r="N95" s="89"/>
      <c r="O95" s="89"/>
      <c r="P95" s="89"/>
      <c r="Q95" s="88"/>
      <c r="R95" s="87"/>
      <c r="S95" s="89"/>
      <c r="T95" s="89"/>
      <c r="U95" s="89"/>
      <c r="V95" s="89"/>
      <c r="W95" s="89"/>
      <c r="X95" s="89"/>
      <c r="Y95" s="89"/>
      <c r="Z95" s="89"/>
      <c r="AA95" s="89"/>
      <c r="AB95" s="89"/>
      <c r="AC95" s="95"/>
      <c r="AD95" s="95"/>
      <c r="AE95" s="95"/>
      <c r="AF95" s="95"/>
      <c r="AG95" s="95"/>
      <c r="AH95" s="95"/>
      <c r="AI95" s="91"/>
      <c r="AJ95" s="174"/>
      <c r="AK95" s="174"/>
      <c r="AL95" s="174"/>
      <c r="AM95" s="174"/>
      <c r="AN95" s="174"/>
      <c r="AO95" s="174"/>
      <c r="AP95" s="174"/>
      <c r="AQ95" s="174"/>
      <c r="AR95" s="174"/>
      <c r="AS95" s="174"/>
      <c r="AT95" s="174"/>
      <c r="AU95" s="174"/>
      <c r="AV95" s="174"/>
      <c r="AW95" s="174"/>
      <c r="AX95" s="174"/>
      <c r="AY95" s="174"/>
      <c r="AZ95" s="364"/>
      <c r="BA95" s="598"/>
      <c r="BB95" s="597"/>
      <c r="BC95" s="468"/>
      <c r="BD95" s="453"/>
      <c r="BE95" s="453"/>
      <c r="BF95" s="453"/>
      <c r="BG95" s="472"/>
      <c r="BH95" s="468"/>
      <c r="BI95" s="453"/>
      <c r="BJ95" s="453"/>
      <c r="BK95" s="453"/>
      <c r="BL95" s="472"/>
      <c r="BM95" s="468"/>
      <c r="BN95" s="453"/>
      <c r="BO95" s="453"/>
      <c r="BP95" s="453"/>
      <c r="BQ95" s="472"/>
      <c r="BR95" s="468"/>
      <c r="BS95" s="453"/>
      <c r="BT95" s="453"/>
      <c r="BU95" s="453"/>
      <c r="BV95" s="453"/>
      <c r="BW95" s="453"/>
      <c r="BX95" s="453"/>
      <c r="BY95" s="454"/>
      <c r="BZ95" s="454"/>
      <c r="CA95" s="454"/>
      <c r="CB95" s="454"/>
      <c r="CC95" s="454"/>
      <c r="CD95" s="454"/>
      <c r="CE95" s="454"/>
      <c r="CF95" s="454"/>
      <c r="CG95" s="454"/>
      <c r="CH95" s="454"/>
      <c r="CI95" s="454"/>
      <c r="CJ95" s="3"/>
      <c r="CK95" s="3"/>
      <c r="CL95" s="3"/>
      <c r="CM95" s="3"/>
      <c r="CN95" s="3"/>
      <c r="CO95" s="3"/>
      <c r="CP95" s="3"/>
      <c r="CQ95" s="3"/>
      <c r="CR95" s="3"/>
      <c r="CS95" s="3"/>
      <c r="CT95" s="3"/>
      <c r="CU95" s="3"/>
      <c r="CV95" s="3"/>
      <c r="CW95" s="3"/>
      <c r="CX95" s="3"/>
      <c r="CY95" s="3"/>
      <c r="CZ95" s="3"/>
    </row>
    <row r="96" s="327" customFormat="true" ht="15" customHeight="true" x14ac:dyDescent="0.2">
      <c r="A96" s="58"/>
      <c r="B96" s="126"/>
      <c r="C96" s="90"/>
      <c r="D96" s="89"/>
      <c r="E96" s="89"/>
      <c r="F96" s="89"/>
      <c r="G96" s="88"/>
      <c r="H96" s="87"/>
      <c r="I96" s="89"/>
      <c r="J96" s="89"/>
      <c r="K96" s="89"/>
      <c r="L96" s="86"/>
      <c r="M96" s="90"/>
      <c r="N96" s="89"/>
      <c r="O96" s="89"/>
      <c r="P96" s="89"/>
      <c r="Q96" s="88"/>
      <c r="R96" s="87"/>
      <c r="S96" s="89"/>
      <c r="T96" s="89"/>
      <c r="U96" s="89"/>
      <c r="V96" s="89"/>
      <c r="W96" s="89"/>
      <c r="X96" s="89"/>
      <c r="Y96" s="89"/>
      <c r="Z96" s="89"/>
      <c r="AA96" s="89"/>
      <c r="AB96" s="89"/>
      <c r="AC96" s="95"/>
      <c r="AD96" s="95"/>
      <c r="AE96" s="95"/>
      <c r="AF96" s="95"/>
      <c r="AG96" s="95"/>
      <c r="AH96" s="95"/>
      <c r="AI96" s="91"/>
      <c r="AJ96" s="174"/>
      <c r="AK96" s="174"/>
      <c r="AL96" s="174"/>
      <c r="AM96" s="174"/>
      <c r="AN96" s="174"/>
      <c r="AO96" s="174"/>
      <c r="AP96" s="174"/>
      <c r="AQ96" s="174"/>
      <c r="AR96" s="174"/>
      <c r="AS96" s="174"/>
      <c r="AT96" s="174"/>
      <c r="AU96" s="174"/>
      <c r="AV96" s="174"/>
      <c r="AW96" s="174"/>
      <c r="AX96" s="174"/>
      <c r="AY96" s="174"/>
      <c r="AZ96" s="364"/>
      <c r="BA96" s="598"/>
      <c r="BB96" s="597"/>
      <c r="BC96" s="468"/>
      <c r="BD96" s="453"/>
      <c r="BE96" s="453"/>
      <c r="BF96" s="453"/>
      <c r="BG96" s="472"/>
      <c r="BH96" s="468"/>
      <c r="BI96" s="453"/>
      <c r="BJ96" s="453"/>
      <c r="BK96" s="453"/>
      <c r="BL96" s="472"/>
      <c r="BM96" s="468"/>
      <c r="BN96" s="453"/>
      <c r="BO96" s="453"/>
      <c r="BP96" s="453"/>
      <c r="BQ96" s="472"/>
      <c r="BR96" s="468"/>
      <c r="BS96" s="453"/>
      <c r="BT96" s="453"/>
      <c r="BU96" s="453"/>
      <c r="BV96" s="453"/>
      <c r="BW96" s="453"/>
      <c r="BX96" s="453"/>
      <c r="BY96" s="454"/>
      <c r="BZ96" s="454"/>
      <c r="CA96" s="454"/>
      <c r="CB96" s="454"/>
      <c r="CC96" s="454"/>
      <c r="CD96" s="454"/>
      <c r="CE96" s="454"/>
      <c r="CF96" s="454"/>
      <c r="CG96" s="454"/>
      <c r="CH96" s="454"/>
      <c r="CI96" s="454"/>
      <c r="CJ96" s="3"/>
      <c r="CK96" s="3"/>
      <c r="CL96" s="3"/>
      <c r="CM96" s="3"/>
      <c r="CN96" s="3"/>
      <c r="CO96" s="3"/>
      <c r="CP96" s="3"/>
      <c r="CQ96" s="3"/>
      <c r="CR96" s="3"/>
      <c r="CS96" s="3"/>
      <c r="CT96" s="3"/>
      <c r="CU96" s="3"/>
      <c r="CV96" s="3"/>
      <c r="CW96" s="3"/>
      <c r="CX96" s="3"/>
      <c r="CY96" s="3"/>
      <c r="CZ96" s="3"/>
    </row>
    <row r="97" s="327" customFormat="true" ht="15" customHeight="true" x14ac:dyDescent="0.2">
      <c r="A97" s="134"/>
      <c r="B97" s="126"/>
      <c r="C97" s="90"/>
      <c r="D97" s="89"/>
      <c r="E97" s="89"/>
      <c r="F97" s="89"/>
      <c r="G97" s="88"/>
      <c r="H97" s="87"/>
      <c r="I97" s="89"/>
      <c r="J97" s="89"/>
      <c r="K97" s="89"/>
      <c r="L97" s="86"/>
      <c r="M97" s="90"/>
      <c r="N97" s="89"/>
      <c r="O97" s="89"/>
      <c r="P97" s="89"/>
      <c r="Q97" s="88"/>
      <c r="R97" s="87"/>
      <c r="S97" s="89"/>
      <c r="T97" s="89"/>
      <c r="U97" s="89"/>
      <c r="V97" s="89"/>
      <c r="W97" s="89"/>
      <c r="X97" s="89"/>
      <c r="Y97" s="89"/>
      <c r="Z97" s="89"/>
      <c r="AA97" s="89"/>
      <c r="AB97" s="89"/>
      <c r="AC97" s="95"/>
      <c r="AD97" s="95"/>
      <c r="AE97" s="95"/>
      <c r="AF97" s="95"/>
      <c r="AG97" s="95"/>
      <c r="AH97" s="95"/>
      <c r="AI97" s="91"/>
      <c r="AJ97" s="174"/>
      <c r="AK97" s="174"/>
      <c r="AL97" s="174"/>
      <c r="AM97" s="174"/>
      <c r="AN97" s="174"/>
      <c r="AO97" s="174"/>
      <c r="AP97" s="174"/>
      <c r="AQ97" s="174"/>
      <c r="AR97" s="174"/>
      <c r="AS97" s="174"/>
      <c r="AT97" s="174"/>
      <c r="AU97" s="174"/>
      <c r="AV97" s="174"/>
      <c r="AW97" s="174"/>
      <c r="AX97" s="174"/>
      <c r="AY97" s="174"/>
      <c r="AZ97" s="364"/>
      <c r="BA97" s="598"/>
      <c r="BB97" s="597"/>
      <c r="BC97" s="468"/>
      <c r="BD97" s="453"/>
      <c r="BE97" s="453"/>
      <c r="BF97" s="453"/>
      <c r="BG97" s="472"/>
      <c r="BH97" s="468"/>
      <c r="BI97" s="453"/>
      <c r="BJ97" s="453"/>
      <c r="BK97" s="453"/>
      <c r="BL97" s="472"/>
      <c r="BM97" s="468"/>
      <c r="BN97" s="453"/>
      <c r="BO97" s="453"/>
      <c r="BP97" s="453"/>
      <c r="BQ97" s="472"/>
      <c r="BR97" s="468"/>
      <c r="BS97" s="453"/>
      <c r="BT97" s="453"/>
      <c r="BU97" s="453"/>
      <c r="BV97" s="453"/>
      <c r="BW97" s="453"/>
      <c r="BX97" s="453"/>
      <c r="BY97" s="454"/>
      <c r="BZ97" s="454"/>
      <c r="CA97" s="454"/>
      <c r="CB97" s="454"/>
      <c r="CC97" s="454"/>
      <c r="CD97" s="454"/>
      <c r="CE97" s="454"/>
      <c r="CF97" s="454"/>
      <c r="CG97" s="454"/>
      <c r="CH97" s="454"/>
      <c r="CI97" s="454"/>
      <c r="CJ97" s="3"/>
      <c r="CK97" s="3"/>
      <c r="CL97" s="3"/>
      <c r="CM97" s="3"/>
      <c r="CN97" s="3"/>
      <c r="CO97" s="3"/>
      <c r="CP97" s="3"/>
      <c r="CQ97" s="3"/>
      <c r="CR97" s="3"/>
      <c r="CS97" s="3"/>
      <c r="CT97" s="3"/>
      <c r="CU97" s="3"/>
      <c r="CV97" s="3"/>
      <c r="CW97" s="3"/>
      <c r="CX97" s="3"/>
      <c r="CY97" s="3"/>
      <c r="CZ97" s="3"/>
    </row>
    <row r="98" s="327" customFormat="true" ht="15" customHeight="true" x14ac:dyDescent="0.2">
      <c r="A98" s="58"/>
      <c r="B98" s="126"/>
      <c r="C98" s="90"/>
      <c r="D98" s="89"/>
      <c r="E98" s="89"/>
      <c r="F98" s="89"/>
      <c r="G98" s="88"/>
      <c r="H98" s="87"/>
      <c r="I98" s="89"/>
      <c r="J98" s="89"/>
      <c r="K98" s="89"/>
      <c r="L98" s="86"/>
      <c r="M98" s="90"/>
      <c r="N98" s="89"/>
      <c r="O98" s="89"/>
      <c r="P98" s="89"/>
      <c r="Q98" s="88"/>
      <c r="R98" s="87"/>
      <c r="S98" s="89"/>
      <c r="T98" s="89"/>
      <c r="U98" s="89"/>
      <c r="V98" s="89"/>
      <c r="W98" s="89"/>
      <c r="X98" s="89"/>
      <c r="Y98" s="89"/>
      <c r="Z98" s="89"/>
      <c r="AA98" s="89"/>
      <c r="AB98" s="89"/>
      <c r="AC98" s="95"/>
      <c r="AD98" s="95"/>
      <c r="AE98" s="95"/>
      <c r="AF98" s="95"/>
      <c r="AG98" s="95"/>
      <c r="AH98" s="95"/>
      <c r="AI98" s="91"/>
      <c r="AJ98" s="174"/>
      <c r="AK98" s="174"/>
      <c r="AL98" s="174"/>
      <c r="AM98" s="174"/>
      <c r="AN98" s="174"/>
      <c r="AO98" s="174"/>
      <c r="AP98" s="174"/>
      <c r="AQ98" s="174"/>
      <c r="AR98" s="174"/>
      <c r="AS98" s="174"/>
      <c r="AT98" s="174"/>
      <c r="AU98" s="174"/>
      <c r="AV98" s="174"/>
      <c r="AW98" s="174"/>
      <c r="AX98" s="174"/>
      <c r="AY98" s="174"/>
      <c r="AZ98" s="364"/>
      <c r="BA98" s="598"/>
      <c r="BB98" s="597"/>
      <c r="BC98" s="468"/>
      <c r="BD98" s="453"/>
      <c r="BE98" s="453"/>
      <c r="BF98" s="453"/>
      <c r="BG98" s="472"/>
      <c r="BH98" s="468"/>
      <c r="BI98" s="453"/>
      <c r="BJ98" s="453"/>
      <c r="BK98" s="453"/>
      <c r="BL98" s="472"/>
      <c r="BM98" s="468"/>
      <c r="BN98" s="453"/>
      <c r="BO98" s="453"/>
      <c r="BP98" s="453"/>
      <c r="BQ98" s="472"/>
      <c r="BR98" s="468"/>
      <c r="BS98" s="453"/>
      <c r="BT98" s="453"/>
      <c r="BU98" s="453"/>
      <c r="BV98" s="453"/>
      <c r="BW98" s="453"/>
      <c r="BX98" s="453"/>
      <c r="BY98" s="454"/>
      <c r="BZ98" s="454"/>
      <c r="CA98" s="454"/>
      <c r="CB98" s="454"/>
      <c r="CC98" s="454"/>
      <c r="CD98" s="454"/>
      <c r="CE98" s="454"/>
      <c r="CF98" s="454"/>
      <c r="CG98" s="454"/>
      <c r="CH98" s="454"/>
      <c r="CI98" s="454"/>
      <c r="CJ98" s="3"/>
      <c r="CK98" s="3"/>
      <c r="CL98" s="3"/>
      <c r="CM98" s="3"/>
      <c r="CN98" s="3"/>
      <c r="CO98" s="3"/>
      <c r="CP98" s="3"/>
      <c r="CQ98" s="3"/>
      <c r="CR98" s="3"/>
      <c r="CS98" s="3"/>
      <c r="CT98" s="3"/>
      <c r="CU98" s="3"/>
      <c r="CV98" s="3"/>
      <c r="CW98" s="3"/>
      <c r="CX98" s="3"/>
      <c r="CY98" s="3"/>
      <c r="CZ98" s="3"/>
    </row>
    <row r="99" s="327" customFormat="true" ht="15" customHeight="true" x14ac:dyDescent="0.2">
      <c r="A99" s="58"/>
      <c r="B99" s="126"/>
      <c r="C99" s="90"/>
      <c r="D99" s="89"/>
      <c r="E99" s="89"/>
      <c r="F99" s="89"/>
      <c r="G99" s="88"/>
      <c r="H99" s="87"/>
      <c r="I99" s="89"/>
      <c r="J99" s="89"/>
      <c r="K99" s="89"/>
      <c r="L99" s="86"/>
      <c r="M99" s="90"/>
      <c r="N99" s="89"/>
      <c r="O99" s="89"/>
      <c r="P99" s="89"/>
      <c r="Q99" s="88"/>
      <c r="R99" s="87"/>
      <c r="S99" s="89"/>
      <c r="T99" s="89"/>
      <c r="U99" s="89"/>
      <c r="V99" s="89"/>
      <c r="W99" s="89"/>
      <c r="X99" s="89"/>
      <c r="Y99" s="89"/>
      <c r="Z99" s="89"/>
      <c r="AA99" s="89"/>
      <c r="AB99" s="89"/>
      <c r="AC99" s="95"/>
      <c r="AD99" s="95"/>
      <c r="AE99" s="95"/>
      <c r="AF99" s="95"/>
      <c r="AG99" s="95"/>
      <c r="AH99" s="95"/>
      <c r="AI99" s="91"/>
      <c r="AJ99" s="174"/>
      <c r="AK99" s="174"/>
      <c r="AL99" s="174"/>
      <c r="AM99" s="174"/>
      <c r="AN99" s="174"/>
      <c r="AO99" s="174"/>
      <c r="AP99" s="174"/>
      <c r="AQ99" s="174"/>
      <c r="AR99" s="174"/>
      <c r="AS99" s="174"/>
      <c r="AT99" s="174"/>
      <c r="AU99" s="174"/>
      <c r="AV99" s="174"/>
      <c r="AW99" s="174"/>
      <c r="AX99" s="174"/>
      <c r="AY99" s="174"/>
      <c r="AZ99" s="364"/>
      <c r="BA99" s="598"/>
      <c r="BB99" s="597"/>
      <c r="BC99" s="468"/>
      <c r="BD99" s="453"/>
      <c r="BE99" s="453"/>
      <c r="BF99" s="453"/>
      <c r="BG99" s="472"/>
      <c r="BH99" s="468"/>
      <c r="BI99" s="453"/>
      <c r="BJ99" s="453"/>
      <c r="BK99" s="453"/>
      <c r="BL99" s="472"/>
      <c r="BM99" s="468"/>
      <c r="BN99" s="453"/>
      <c r="BO99" s="453"/>
      <c r="BP99" s="453"/>
      <c r="BQ99" s="472"/>
      <c r="BR99" s="468"/>
      <c r="BS99" s="453"/>
      <c r="BT99" s="453"/>
      <c r="BU99" s="453"/>
      <c r="BV99" s="453"/>
      <c r="BW99" s="453"/>
      <c r="BX99" s="453"/>
      <c r="BY99" s="454"/>
      <c r="BZ99" s="454"/>
      <c r="CA99" s="454"/>
      <c r="CB99" s="454"/>
      <c r="CC99" s="454"/>
      <c r="CD99" s="454"/>
      <c r="CE99" s="454"/>
      <c r="CF99" s="454"/>
      <c r="CG99" s="454"/>
      <c r="CH99" s="454"/>
      <c r="CI99" s="454"/>
      <c r="CJ99" s="3"/>
      <c r="CK99" s="3"/>
      <c r="CL99" s="3"/>
      <c r="CM99" s="3"/>
      <c r="CN99" s="3"/>
      <c r="CO99" s="3"/>
      <c r="CP99" s="3"/>
      <c r="CQ99" s="3"/>
      <c r="CR99" s="3"/>
      <c r="CS99" s="3"/>
      <c r="CT99" s="3"/>
      <c r="CU99" s="3"/>
      <c r="CV99" s="3"/>
      <c r="CW99" s="3"/>
      <c r="CX99" s="3"/>
      <c r="CY99" s="3"/>
      <c r="CZ99" s="3"/>
    </row>
    <row r="100" s="327" customFormat="true" ht="15" customHeight="true" x14ac:dyDescent="0.2">
      <c r="A100" s="58"/>
      <c r="B100" s="126"/>
      <c r="C100" s="90"/>
      <c r="D100" s="89"/>
      <c r="E100" s="89"/>
      <c r="F100" s="89"/>
      <c r="G100" s="88"/>
      <c r="H100" s="87"/>
      <c r="I100" s="89"/>
      <c r="J100" s="89"/>
      <c r="K100" s="89"/>
      <c r="L100" s="86"/>
      <c r="M100" s="90"/>
      <c r="N100" s="89"/>
      <c r="O100" s="89"/>
      <c r="P100" s="89"/>
      <c r="Q100" s="88"/>
      <c r="R100" s="87"/>
      <c r="S100" s="89"/>
      <c r="T100" s="89"/>
      <c r="U100" s="89"/>
      <c r="V100" s="89"/>
      <c r="W100" s="89"/>
      <c r="X100" s="89"/>
      <c r="Y100" s="89"/>
      <c r="Z100" s="89"/>
      <c r="AA100" s="89"/>
      <c r="AB100" s="89"/>
      <c r="AC100" s="95"/>
      <c r="AD100" s="95"/>
      <c r="AE100" s="95"/>
      <c r="AF100" s="95"/>
      <c r="AG100" s="95"/>
      <c r="AH100" s="95"/>
      <c r="AI100" s="91"/>
      <c r="AJ100" s="174"/>
      <c r="AK100" s="174"/>
      <c r="AL100" s="174"/>
      <c r="AM100" s="174"/>
      <c r="AN100" s="174"/>
      <c r="AO100" s="174"/>
      <c r="AP100" s="174"/>
      <c r="AQ100" s="174"/>
      <c r="AR100" s="174"/>
      <c r="AS100" s="174"/>
      <c r="AT100" s="174"/>
      <c r="AU100" s="174"/>
      <c r="AV100" s="174"/>
      <c r="AW100" s="174"/>
      <c r="AX100" s="174"/>
      <c r="AY100" s="174"/>
      <c r="AZ100" s="364"/>
      <c r="BA100" s="598"/>
      <c r="BB100" s="597"/>
      <c r="BC100" s="468"/>
      <c r="BD100" s="453"/>
      <c r="BE100" s="453"/>
      <c r="BF100" s="453"/>
      <c r="BG100" s="472"/>
      <c r="BH100" s="468"/>
      <c r="BI100" s="453"/>
      <c r="BJ100" s="453"/>
      <c r="BK100" s="453"/>
      <c r="BL100" s="472"/>
      <c r="BM100" s="468"/>
      <c r="BN100" s="453"/>
      <c r="BO100" s="453"/>
      <c r="BP100" s="453"/>
      <c r="BQ100" s="472"/>
      <c r="BR100" s="468"/>
      <c r="BS100" s="453"/>
      <c r="BT100" s="453"/>
      <c r="BU100" s="453"/>
      <c r="BV100" s="453"/>
      <c r="BW100" s="453"/>
      <c r="BX100" s="453"/>
      <c r="BY100" s="454"/>
      <c r="BZ100" s="454"/>
      <c r="CA100" s="454"/>
      <c r="CB100" s="454"/>
      <c r="CC100" s="454"/>
      <c r="CD100" s="454"/>
      <c r="CE100" s="454"/>
      <c r="CF100" s="454"/>
      <c r="CG100" s="454"/>
      <c r="CH100" s="454"/>
      <c r="CI100" s="454"/>
      <c r="CJ100" s="3"/>
      <c r="CK100" s="3"/>
      <c r="CL100" s="3"/>
      <c r="CM100" s="3"/>
      <c r="CN100" s="3"/>
      <c r="CO100" s="3"/>
      <c r="CP100" s="3"/>
      <c r="CQ100" s="3"/>
      <c r="CR100" s="3"/>
      <c r="CS100" s="3"/>
      <c r="CT100" s="3"/>
      <c r="CU100" s="3"/>
      <c r="CV100" s="3"/>
      <c r="CW100" s="3"/>
      <c r="CX100" s="3"/>
      <c r="CY100" s="3"/>
      <c r="CZ100" s="3"/>
    </row>
    <row r="101" s="327" customFormat="true" ht="15" customHeight="true" x14ac:dyDescent="0.2">
      <c r="A101" s="134"/>
      <c r="B101" s="126"/>
      <c r="C101" s="90"/>
      <c r="D101" s="89"/>
      <c r="E101" s="89"/>
      <c r="F101" s="89"/>
      <c r="G101" s="88"/>
      <c r="H101" s="87"/>
      <c r="I101" s="89"/>
      <c r="J101" s="89"/>
      <c r="K101" s="89"/>
      <c r="L101" s="86"/>
      <c r="M101" s="90"/>
      <c r="N101" s="89"/>
      <c r="O101" s="89"/>
      <c r="P101" s="89"/>
      <c r="Q101" s="88"/>
      <c r="R101" s="87"/>
      <c r="S101" s="89"/>
      <c r="T101" s="89"/>
      <c r="U101" s="89"/>
      <c r="V101" s="89"/>
      <c r="W101" s="89"/>
      <c r="X101" s="89"/>
      <c r="Y101" s="89"/>
      <c r="Z101" s="89"/>
      <c r="AA101" s="89"/>
      <c r="AB101" s="89"/>
      <c r="AC101" s="95"/>
      <c r="AD101" s="95"/>
      <c r="AE101" s="95"/>
      <c r="AF101" s="95"/>
      <c r="AG101" s="95"/>
      <c r="AH101" s="95"/>
      <c r="AI101" s="91"/>
      <c r="AJ101" s="174"/>
      <c r="AK101" s="174"/>
      <c r="AL101" s="174"/>
      <c r="AM101" s="174"/>
      <c r="AN101" s="174"/>
      <c r="AO101" s="174"/>
      <c r="AP101" s="174"/>
      <c r="AQ101" s="174"/>
      <c r="AR101" s="174"/>
      <c r="AS101" s="174"/>
      <c r="AT101" s="174"/>
      <c r="AU101" s="174"/>
      <c r="AV101" s="174"/>
      <c r="AW101" s="174"/>
      <c r="AX101" s="174"/>
      <c r="AY101" s="174"/>
      <c r="AZ101" s="364"/>
      <c r="BA101" s="598"/>
      <c r="BB101" s="597"/>
      <c r="BC101" s="468"/>
      <c r="BD101" s="453"/>
      <c r="BE101" s="453"/>
      <c r="BF101" s="453"/>
      <c r="BG101" s="472"/>
      <c r="BH101" s="468"/>
      <c r="BI101" s="453"/>
      <c r="BJ101" s="453"/>
      <c r="BK101" s="453"/>
      <c r="BL101" s="472"/>
      <c r="BM101" s="468"/>
      <c r="BN101" s="453"/>
      <c r="BO101" s="453"/>
      <c r="BP101" s="453"/>
      <c r="BQ101" s="472"/>
      <c r="BR101" s="468"/>
      <c r="BS101" s="453"/>
      <c r="BT101" s="453"/>
      <c r="BU101" s="453"/>
      <c r="BV101" s="453"/>
      <c r="BW101" s="453"/>
      <c r="BX101" s="453"/>
      <c r="BY101" s="454"/>
      <c r="BZ101" s="454"/>
      <c r="CA101" s="454"/>
      <c r="CB101" s="454"/>
      <c r="CC101" s="454"/>
      <c r="CD101" s="454"/>
      <c r="CE101" s="454"/>
      <c r="CF101" s="454"/>
      <c r="CG101" s="454"/>
      <c r="CH101" s="454"/>
      <c r="CI101" s="454"/>
      <c r="CJ101" s="3"/>
      <c r="CK101" s="3"/>
      <c r="CL101" s="3"/>
      <c r="CM101" s="3"/>
      <c r="CN101" s="3"/>
      <c r="CO101" s="3"/>
      <c r="CP101" s="3"/>
      <c r="CQ101" s="3"/>
      <c r="CR101" s="3"/>
      <c r="CS101" s="3"/>
      <c r="CT101" s="3"/>
      <c r="CU101" s="3"/>
      <c r="CV101" s="3"/>
      <c r="CW101" s="3"/>
      <c r="CX101" s="3"/>
      <c r="CY101" s="3"/>
      <c r="CZ101" s="3"/>
    </row>
    <row r="102" s="327" customFormat="true" ht="15" customHeight="true" x14ac:dyDescent="0.2">
      <c r="A102" s="58"/>
      <c r="B102" s="126"/>
      <c r="C102" s="90"/>
      <c r="D102" s="89"/>
      <c r="E102" s="89"/>
      <c r="F102" s="89"/>
      <c r="G102" s="88"/>
      <c r="H102" s="87"/>
      <c r="I102" s="89"/>
      <c r="J102" s="89"/>
      <c r="K102" s="89"/>
      <c r="L102" s="86"/>
      <c r="M102" s="90"/>
      <c r="N102" s="89"/>
      <c r="O102" s="89"/>
      <c r="P102" s="89"/>
      <c r="Q102" s="88"/>
      <c r="R102" s="87"/>
      <c r="S102" s="89"/>
      <c r="T102" s="89"/>
      <c r="U102" s="89"/>
      <c r="V102" s="89"/>
      <c r="W102" s="89"/>
      <c r="X102" s="89"/>
      <c r="Y102" s="89"/>
      <c r="Z102" s="89"/>
      <c r="AA102" s="89"/>
      <c r="AB102" s="89"/>
      <c r="AC102" s="95"/>
      <c r="AD102" s="95"/>
      <c r="AE102" s="95"/>
      <c r="AF102" s="95"/>
      <c r="AG102" s="95"/>
      <c r="AH102" s="95"/>
      <c r="AI102" s="91"/>
      <c r="AJ102" s="174"/>
      <c r="AK102" s="174"/>
      <c r="AL102" s="174"/>
      <c r="AM102" s="174"/>
      <c r="AN102" s="174"/>
      <c r="AO102" s="174"/>
      <c r="AP102" s="174"/>
      <c r="AQ102" s="174"/>
      <c r="AR102" s="174"/>
      <c r="AS102" s="174"/>
      <c r="AT102" s="174"/>
      <c r="AU102" s="174"/>
      <c r="AV102" s="174"/>
      <c r="AW102" s="174"/>
      <c r="AX102" s="174"/>
      <c r="AY102" s="174"/>
      <c r="AZ102" s="364"/>
      <c r="BA102" s="598"/>
      <c r="BB102" s="597"/>
      <c r="BC102" s="468"/>
      <c r="BD102" s="453"/>
      <c r="BE102" s="453"/>
      <c r="BF102" s="453"/>
      <c r="BG102" s="472"/>
      <c r="BH102" s="468"/>
      <c r="BI102" s="453"/>
      <c r="BJ102" s="453"/>
      <c r="BK102" s="453"/>
      <c r="BL102" s="472"/>
      <c r="BM102" s="468"/>
      <c r="BN102" s="453"/>
      <c r="BO102" s="453"/>
      <c r="BP102" s="453"/>
      <c r="BQ102" s="472"/>
      <c r="BR102" s="468"/>
      <c r="BS102" s="453"/>
      <c r="BT102" s="453"/>
      <c r="BU102" s="453"/>
      <c r="BV102" s="453"/>
      <c r="BW102" s="453"/>
      <c r="BX102" s="453"/>
      <c r="BY102" s="454"/>
      <c r="BZ102" s="454"/>
      <c r="CA102" s="454"/>
      <c r="CB102" s="454"/>
      <c r="CC102" s="454"/>
      <c r="CD102" s="454"/>
      <c r="CE102" s="454"/>
      <c r="CF102" s="454"/>
      <c r="CG102" s="454"/>
      <c r="CH102" s="454"/>
      <c r="CI102" s="454"/>
      <c r="CJ102" s="3"/>
      <c r="CK102" s="3"/>
      <c r="CL102" s="3"/>
      <c r="CM102" s="3"/>
      <c r="CN102" s="3"/>
      <c r="CO102" s="3"/>
      <c r="CP102" s="3"/>
      <c r="CQ102" s="3"/>
      <c r="CR102" s="3"/>
      <c r="CS102" s="3"/>
      <c r="CT102" s="3"/>
      <c r="CU102" s="3"/>
      <c r="CV102" s="3"/>
      <c r="CW102" s="3"/>
      <c r="CX102" s="3"/>
      <c r="CY102" s="3"/>
      <c r="CZ102" s="3"/>
    </row>
    <row r="103" s="327" customFormat="true" ht="15" customHeight="true" x14ac:dyDescent="0.2">
      <c r="A103" s="58"/>
      <c r="B103" s="126"/>
      <c r="C103" s="90"/>
      <c r="D103" s="89"/>
      <c r="E103" s="89"/>
      <c r="F103" s="89"/>
      <c r="G103" s="88"/>
      <c r="H103" s="87"/>
      <c r="I103" s="89"/>
      <c r="J103" s="89"/>
      <c r="K103" s="89"/>
      <c r="L103" s="86"/>
      <c r="M103" s="90"/>
      <c r="N103" s="89"/>
      <c r="O103" s="89"/>
      <c r="P103" s="89"/>
      <c r="Q103" s="88"/>
      <c r="R103" s="87"/>
      <c r="S103" s="89"/>
      <c r="T103" s="89"/>
      <c r="U103" s="89"/>
      <c r="V103" s="89"/>
      <c r="W103" s="89"/>
      <c r="X103" s="89"/>
      <c r="Y103" s="89"/>
      <c r="Z103" s="89"/>
      <c r="AA103" s="89"/>
      <c r="AB103" s="89"/>
      <c r="AC103" s="95"/>
      <c r="AD103" s="95"/>
      <c r="AE103" s="95"/>
      <c r="AF103" s="95"/>
      <c r="AG103" s="95"/>
      <c r="AH103" s="95"/>
      <c r="AI103" s="91"/>
      <c r="AJ103" s="174"/>
      <c r="AK103" s="174"/>
      <c r="AL103" s="174"/>
      <c r="AM103" s="174"/>
      <c r="AN103" s="174"/>
      <c r="AO103" s="174"/>
      <c r="AP103" s="174"/>
      <c r="AQ103" s="174"/>
      <c r="AR103" s="174"/>
      <c r="AS103" s="174"/>
      <c r="AT103" s="174"/>
      <c r="AU103" s="174"/>
      <c r="AV103" s="174"/>
      <c r="AW103" s="174"/>
      <c r="AX103" s="174"/>
      <c r="AY103" s="174"/>
      <c r="AZ103" s="364"/>
      <c r="BA103" s="598"/>
      <c r="BB103" s="597"/>
      <c r="BC103" s="468"/>
      <c r="BD103" s="453"/>
      <c r="BE103" s="453"/>
      <c r="BF103" s="453"/>
      <c r="BG103" s="472"/>
      <c r="BH103" s="468"/>
      <c r="BI103" s="453"/>
      <c r="BJ103" s="453"/>
      <c r="BK103" s="453"/>
      <c r="BL103" s="472"/>
      <c r="BM103" s="468"/>
      <c r="BN103" s="453"/>
      <c r="BO103" s="453"/>
      <c r="BP103" s="453"/>
      <c r="BQ103" s="472"/>
      <c r="BR103" s="468"/>
      <c r="BS103" s="453"/>
      <c r="BT103" s="453"/>
      <c r="BU103" s="453"/>
      <c r="BV103" s="453"/>
      <c r="BW103" s="453"/>
      <c r="BX103" s="453"/>
      <c r="BY103" s="454"/>
      <c r="BZ103" s="454"/>
      <c r="CA103" s="454"/>
      <c r="CB103" s="454"/>
      <c r="CC103" s="454"/>
      <c r="CD103" s="454"/>
      <c r="CE103" s="454"/>
      <c r="CF103" s="454"/>
      <c r="CG103" s="454"/>
      <c r="CH103" s="454"/>
      <c r="CI103" s="454"/>
      <c r="CJ103" s="3"/>
      <c r="CK103" s="3"/>
      <c r="CL103" s="3"/>
      <c r="CM103" s="3"/>
      <c r="CN103" s="3"/>
      <c r="CO103" s="3"/>
      <c r="CP103" s="3"/>
      <c r="CQ103" s="3"/>
      <c r="CR103" s="3"/>
      <c r="CS103" s="3"/>
      <c r="CT103" s="3"/>
      <c r="CU103" s="3"/>
      <c r="CV103" s="3"/>
      <c r="CW103" s="3"/>
      <c r="CX103" s="3"/>
      <c r="CY103" s="3"/>
      <c r="CZ103" s="3"/>
    </row>
    <row r="104" s="327" customFormat="true" ht="15" customHeight="true" x14ac:dyDescent="0.2">
      <c r="A104" s="58"/>
      <c r="B104" s="126"/>
      <c r="C104" s="90"/>
      <c r="D104" s="89"/>
      <c r="E104" s="89"/>
      <c r="F104" s="89"/>
      <c r="G104" s="88"/>
      <c r="H104" s="87"/>
      <c r="I104" s="89"/>
      <c r="J104" s="89"/>
      <c r="K104" s="89"/>
      <c r="L104" s="86"/>
      <c r="M104" s="90"/>
      <c r="N104" s="89"/>
      <c r="O104" s="89"/>
      <c r="P104" s="89"/>
      <c r="Q104" s="88"/>
      <c r="R104" s="87"/>
      <c r="S104" s="89"/>
      <c r="T104" s="89"/>
      <c r="U104" s="89"/>
      <c r="V104" s="89"/>
      <c r="W104" s="89"/>
      <c r="X104" s="89"/>
      <c r="Y104" s="89"/>
      <c r="Z104" s="89"/>
      <c r="AA104" s="89"/>
      <c r="AB104" s="89"/>
      <c r="AC104" s="95"/>
      <c r="AD104" s="95"/>
      <c r="AE104" s="95"/>
      <c r="AF104" s="95"/>
      <c r="AG104" s="95"/>
      <c r="AH104" s="95"/>
      <c r="AI104" s="91"/>
      <c r="AJ104" s="174"/>
      <c r="AK104" s="174"/>
      <c r="AL104" s="174"/>
      <c r="AM104" s="174"/>
      <c r="AN104" s="174"/>
      <c r="AO104" s="174"/>
      <c r="AP104" s="174"/>
      <c r="AQ104" s="174"/>
      <c r="AR104" s="174"/>
      <c r="AS104" s="174"/>
      <c r="AT104" s="174"/>
      <c r="AU104" s="174"/>
      <c r="AV104" s="174"/>
      <c r="AW104" s="174"/>
      <c r="AX104" s="174"/>
      <c r="AY104" s="174"/>
      <c r="AZ104" s="364"/>
      <c r="BA104" s="598"/>
      <c r="BB104" s="597"/>
      <c r="BC104" s="468"/>
      <c r="BD104" s="453"/>
      <c r="BE104" s="453"/>
      <c r="BF104" s="453"/>
      <c r="BG104" s="472"/>
      <c r="BH104" s="468"/>
      <c r="BI104" s="453"/>
      <c r="BJ104" s="453"/>
      <c r="BK104" s="453"/>
      <c r="BL104" s="472"/>
      <c r="BM104" s="468"/>
      <c r="BN104" s="453"/>
      <c r="BO104" s="453"/>
      <c r="BP104" s="453"/>
      <c r="BQ104" s="472"/>
      <c r="BR104" s="468"/>
      <c r="BS104" s="453"/>
      <c r="BT104" s="453"/>
      <c r="BU104" s="453"/>
      <c r="BV104" s="453"/>
      <c r="BW104" s="453"/>
      <c r="BX104" s="453"/>
      <c r="BY104" s="454"/>
      <c r="BZ104" s="454"/>
      <c r="CA104" s="454"/>
      <c r="CB104" s="454"/>
      <c r="CC104" s="454"/>
      <c r="CD104" s="454"/>
      <c r="CE104" s="454"/>
      <c r="CF104" s="454"/>
      <c r="CG104" s="454"/>
      <c r="CH104" s="454"/>
      <c r="CI104" s="454"/>
      <c r="CJ104" s="3"/>
      <c r="CK104" s="3"/>
      <c r="CL104" s="3"/>
      <c r="CM104" s="3"/>
      <c r="CN104" s="3"/>
      <c r="CO104" s="3"/>
      <c r="CP104" s="3"/>
      <c r="CQ104" s="3"/>
      <c r="CR104" s="3"/>
      <c r="CS104" s="3"/>
      <c r="CT104" s="3"/>
      <c r="CU104" s="3"/>
      <c r="CV104" s="3"/>
      <c r="CW104" s="3"/>
      <c r="CX104" s="3"/>
      <c r="CY104" s="3"/>
      <c r="CZ104" s="3"/>
    </row>
    <row r="105" s="327" customFormat="true" ht="15" customHeight="true" x14ac:dyDescent="0.2">
      <c r="A105" s="130"/>
      <c r="B105" s="125"/>
      <c r="C105" s="85"/>
      <c r="D105" s="84"/>
      <c r="E105" s="84"/>
      <c r="F105" s="84"/>
      <c r="G105" s="83"/>
      <c r="H105" s="82"/>
      <c r="I105" s="84"/>
      <c r="J105" s="84"/>
      <c r="K105" s="84"/>
      <c r="L105" s="81"/>
      <c r="M105" s="85"/>
      <c r="N105" s="84"/>
      <c r="O105" s="84"/>
      <c r="P105" s="84"/>
      <c r="Q105" s="83"/>
      <c r="R105" s="82"/>
      <c r="S105" s="84"/>
      <c r="T105" s="84"/>
      <c r="U105" s="84"/>
      <c r="V105" s="84"/>
      <c r="W105" s="84"/>
      <c r="X105" s="84"/>
      <c r="Y105" s="84"/>
      <c r="Z105" s="84"/>
      <c r="AA105" s="84"/>
      <c r="AB105" s="84"/>
      <c r="AC105" s="80"/>
      <c r="AD105" s="80"/>
      <c r="AE105" s="80"/>
      <c r="AF105" s="80"/>
      <c r="AG105" s="80"/>
      <c r="AH105" s="80"/>
      <c r="AI105" s="64"/>
      <c r="AJ105" s="174"/>
      <c r="AK105" s="174"/>
      <c r="AL105" s="174"/>
      <c r="AM105" s="174"/>
      <c r="AN105" s="174"/>
      <c r="AO105" s="174"/>
      <c r="AP105" s="174"/>
      <c r="AQ105" s="174"/>
      <c r="AR105" s="174"/>
      <c r="AS105" s="174"/>
      <c r="AT105" s="174"/>
      <c r="AU105" s="174"/>
      <c r="AV105" s="174"/>
      <c r="AW105" s="174"/>
      <c r="AX105" s="174"/>
      <c r="AY105" s="174"/>
      <c r="AZ105" s="364"/>
      <c r="BA105" s="598"/>
      <c r="BB105" s="597"/>
      <c r="BC105" s="471"/>
      <c r="BD105" s="470"/>
      <c r="BE105" s="470"/>
      <c r="BF105" s="470"/>
      <c r="BG105" s="474"/>
      <c r="BH105" s="471"/>
      <c r="BI105" s="470"/>
      <c r="BJ105" s="470"/>
      <c r="BK105" s="470"/>
      <c r="BL105" s="474"/>
      <c r="BM105" s="471"/>
      <c r="BN105" s="470"/>
      <c r="BO105" s="470"/>
      <c r="BP105" s="470"/>
      <c r="BQ105" s="474"/>
      <c r="BR105" s="471"/>
      <c r="BS105" s="470"/>
      <c r="BT105" s="470"/>
      <c r="BU105" s="470"/>
      <c r="BV105" s="470"/>
      <c r="BW105" s="470"/>
      <c r="BX105" s="470"/>
      <c r="BY105" s="473"/>
      <c r="BZ105" s="473"/>
      <c r="CA105" s="473"/>
      <c r="CB105" s="473"/>
      <c r="CC105" s="473"/>
      <c r="CD105" s="473"/>
      <c r="CE105" s="473"/>
      <c r="CF105" s="473"/>
      <c r="CG105" s="473"/>
      <c r="CH105" s="473"/>
      <c r="CI105" s="473"/>
      <c r="CJ105" s="3"/>
      <c r="CK105" s="3"/>
      <c r="CL105" s="3"/>
      <c r="CM105" s="3"/>
      <c r="CN105" s="3"/>
      <c r="CO105" s="3"/>
      <c r="CP105" s="3"/>
      <c r="CQ105" s="3"/>
      <c r="CR105" s="3"/>
      <c r="CS105" s="3"/>
      <c r="CT105" s="3"/>
      <c r="CU105" s="3"/>
      <c r="CV105" s="3"/>
      <c r="CW105" s="3"/>
      <c r="CX105" s="3"/>
      <c r="CY105" s="3"/>
      <c r="CZ105" s="3"/>
    </row>
    <row r="106" s="327" customFormat="true" ht="250.15" customHeight="true" x14ac:dyDescent="0.2">
      <c r="A106" s="533"/>
      <c r="B106" s="159"/>
      <c r="C106" s="158"/>
      <c r="D106" s="158"/>
      <c r="E106" s="158"/>
      <c r="F106" s="158"/>
      <c r="G106" s="158"/>
      <c r="H106" s="158"/>
      <c r="I106" s="158"/>
      <c r="J106" s="158"/>
      <c r="K106" s="158"/>
      <c r="L106" s="158"/>
      <c r="M106" s="158"/>
      <c r="N106" s="158"/>
      <c r="O106" s="158"/>
      <c r="P106" s="158"/>
      <c r="Q106" s="158"/>
      <c r="R106" s="158"/>
      <c r="S106" s="158"/>
      <c r="T106" s="158"/>
      <c r="U106" s="158"/>
      <c r="V106" s="158"/>
      <c r="W106" s="158"/>
      <c r="X106" s="158"/>
      <c r="Y106" s="158"/>
      <c r="Z106" s="158"/>
      <c r="AA106" s="158"/>
      <c r="AB106" s="158"/>
      <c r="AJ106" s="364"/>
      <c r="AK106" s="364"/>
      <c r="AL106" s="364"/>
      <c r="AM106" s="364"/>
      <c r="AN106" s="364"/>
      <c r="AO106" s="364"/>
      <c r="AP106" s="364"/>
      <c r="AQ106" s="364"/>
      <c r="AR106" s="364"/>
      <c r="AS106" s="364"/>
      <c r="AT106" s="364"/>
      <c r="AU106" s="364"/>
      <c r="AV106" s="364"/>
      <c r="AW106" s="364"/>
      <c r="AX106" s="364"/>
      <c r="AY106" s="364"/>
      <c r="AZ106" s="364"/>
      <c r="BA106" s="446"/>
      <c r="BB106" s="447"/>
      <c r="BC106" s="447"/>
      <c r="BD106" s="447"/>
      <c r="BE106" s="447"/>
      <c r="BF106" s="447"/>
      <c r="BG106" s="447"/>
      <c r="BH106" s="447"/>
      <c r="BI106" s="447"/>
      <c r="BJ106" s="447"/>
      <c r="BK106" s="447"/>
      <c r="BL106" s="447"/>
      <c r="BM106" s="447"/>
      <c r="BN106" s="447"/>
      <c r="BO106" s="447"/>
      <c r="BP106" s="447"/>
      <c r="BQ106" s="447"/>
      <c r="BR106" s="447"/>
      <c r="BS106" s="447"/>
      <c r="BT106" s="447"/>
      <c r="BU106" s="447"/>
      <c r="BV106" s="447"/>
      <c r="BW106" s="447"/>
      <c r="BX106" s="447"/>
      <c r="BY106" s="446"/>
      <c r="BZ106" s="446"/>
      <c r="CA106" s="446"/>
      <c r="CB106" s="446"/>
      <c r="CC106" s="446"/>
      <c r="CD106" s="446"/>
      <c r="CE106" s="446"/>
      <c r="CF106" s="446"/>
      <c r="CG106" s="446"/>
      <c r="CH106" s="446"/>
      <c r="CI106" s="446"/>
      <c r="CJ106" s="363"/>
      <c r="CK106" s="363"/>
      <c r="CL106" s="363"/>
      <c r="CM106" s="363"/>
      <c r="CN106" s="363"/>
      <c r="CO106" s="363"/>
      <c r="CP106" s="363"/>
      <c r="CQ106" s="363"/>
      <c r="CR106" s="363"/>
      <c r="CS106" s="363"/>
      <c r="CT106" s="363"/>
      <c r="CU106" s="363"/>
      <c r="CV106" s="363"/>
      <c r="CW106" s="363"/>
      <c r="CX106" s="363"/>
      <c r="CY106" s="363"/>
      <c r="CZ106" s="363"/>
    </row>
    <row r="107" s="307" customFormat="true" ht="18" customHeight="true" x14ac:dyDescent="0.2">
      <c r="A107" s="533"/>
      <c r="B107" s="308"/>
      <c r="C107" s="433"/>
      <c r="D107" s="433"/>
      <c r="E107" s="433"/>
      <c r="F107" s="433"/>
      <c r="G107" s="433"/>
      <c r="H107" s="433"/>
      <c r="I107" s="433"/>
      <c r="J107" s="433"/>
      <c r="K107" s="433"/>
      <c r="L107" s="433"/>
      <c r="M107" s="433"/>
      <c r="N107" s="433"/>
      <c r="O107" s="433"/>
      <c r="P107" s="433"/>
      <c r="Q107" s="433"/>
      <c r="R107" s="433"/>
      <c r="S107" s="433"/>
      <c r="T107" s="433"/>
      <c r="U107" s="433"/>
      <c r="V107" s="433"/>
      <c r="W107" s="433"/>
      <c r="X107" s="433"/>
      <c r="Y107" s="433"/>
      <c r="Z107" s="433"/>
      <c r="AA107" s="433"/>
      <c r="AB107" s="433"/>
      <c r="AJ107" s="359"/>
      <c r="AK107" s="359"/>
      <c r="AL107" s="359"/>
      <c r="AM107" s="359"/>
      <c r="AN107" s="359"/>
      <c r="AO107" s="359"/>
      <c r="AP107" s="359"/>
      <c r="AQ107" s="359"/>
      <c r="AR107" s="359"/>
      <c r="AS107" s="359"/>
      <c r="AT107" s="359"/>
      <c r="AU107" s="359"/>
      <c r="AV107" s="359"/>
      <c r="AW107" s="359"/>
      <c r="AX107" s="359"/>
      <c r="AY107" s="359"/>
      <c r="AZ107" s="359"/>
      <c r="BA107" s="319"/>
      <c r="BB107" s="330"/>
      <c r="BC107" s="319"/>
      <c r="BD107" s="319"/>
      <c r="BE107" s="319"/>
      <c r="BF107" s="319"/>
      <c r="BG107" s="319"/>
      <c r="BH107" s="319"/>
      <c r="BI107" s="319"/>
      <c r="BJ107" s="319"/>
      <c r="BK107" s="319"/>
      <c r="BL107" s="319"/>
      <c r="BM107" s="319"/>
      <c r="BN107" s="319"/>
      <c r="BO107" s="319"/>
      <c r="BP107" s="319"/>
      <c r="BQ107" s="319"/>
      <c r="BR107" s="319"/>
      <c r="BS107" s="319"/>
      <c r="BT107" s="319"/>
      <c r="BU107" s="319"/>
      <c r="BV107" s="319"/>
      <c r="BW107" s="319"/>
      <c r="BX107" s="319"/>
      <c r="BY107" s="319"/>
      <c r="BZ107" s="359"/>
      <c r="CA107" s="359"/>
      <c r="CB107" s="359"/>
      <c r="CC107" s="359"/>
      <c r="CD107" s="359"/>
      <c r="CE107" s="359"/>
      <c r="CF107" s="359"/>
      <c r="CG107" s="359"/>
      <c r="CH107" s="359"/>
      <c r="CI107" s="359"/>
      <c r="CJ107" s="359"/>
      <c r="CK107" s="359"/>
      <c r="CL107" s="359"/>
      <c r="CM107" s="359"/>
      <c r="CN107" s="359"/>
      <c r="CO107" s="359"/>
      <c r="CP107" s="359"/>
      <c r="CQ107" s="359"/>
      <c r="CR107" s="359"/>
      <c r="CS107" s="359"/>
      <c r="CT107" s="359"/>
      <c r="CU107" s="359"/>
      <c r="CV107" s="359"/>
      <c r="CW107" s="359"/>
      <c r="CX107" s="359"/>
      <c r="CY107" s="359"/>
      <c r="CZ107" s="359"/>
    </row>
    <row r="108" s="307" customFormat="true" ht="22.5" customHeight="true" x14ac:dyDescent="0.35">
      <c r="A108" s="789" t="str">
        <f>A1026</f>
        <v>Iraq</v>
      </c>
      <c r="B108" s="790"/>
      <c r="C108" s="309"/>
      <c r="D108" s="309"/>
      <c r="E108" s="309"/>
      <c r="F108" s="309"/>
      <c r="G108" s="309"/>
      <c r="H108" s="309"/>
      <c r="I108" s="309"/>
      <c r="J108" s="309"/>
      <c r="K108" s="309"/>
      <c r="L108" s="309"/>
      <c r="M108" s="309"/>
      <c r="N108" s="309"/>
      <c r="O108" s="309"/>
      <c r="P108" s="309"/>
      <c r="Q108" s="309"/>
      <c r="R108" s="309"/>
      <c r="S108" s="309"/>
      <c r="T108" s="309"/>
      <c r="U108" s="309"/>
      <c r="AJ108" s="359"/>
      <c r="AK108" s="359"/>
      <c r="AL108" s="359"/>
      <c r="AM108" s="359"/>
      <c r="AN108" s="359"/>
      <c r="AO108" s="359"/>
      <c r="AP108" s="359"/>
      <c r="AQ108" s="359"/>
      <c r="AR108" s="359"/>
      <c r="AS108" s="359"/>
      <c r="AT108" s="359"/>
      <c r="AU108" s="359"/>
      <c r="AV108" s="359"/>
      <c r="AW108" s="359"/>
      <c r="AX108" s="359"/>
      <c r="AY108" s="359"/>
      <c r="AZ108" s="359"/>
      <c r="BA108" s="319"/>
      <c r="BB108" s="330"/>
      <c r="BC108" s="319"/>
      <c r="BD108" s="319"/>
      <c r="BE108" s="319"/>
      <c r="BF108" s="319"/>
      <c r="BG108" s="319"/>
      <c r="BH108" s="319"/>
      <c r="BI108" s="319"/>
      <c r="BJ108" s="319"/>
      <c r="BK108" s="319"/>
      <c r="BL108" s="319"/>
      <c r="BM108" s="319"/>
      <c r="BN108" s="319"/>
      <c r="BO108" s="319"/>
      <c r="BP108" s="319"/>
      <c r="BQ108" s="319"/>
      <c r="BR108" s="319"/>
      <c r="BS108" s="319"/>
      <c r="BT108" s="319"/>
      <c r="BU108" s="319"/>
      <c r="BV108" s="319"/>
      <c r="BW108" s="319"/>
      <c r="BX108" s="319"/>
      <c r="BY108" s="319"/>
      <c r="BZ108" s="359"/>
      <c r="CA108" s="359"/>
      <c r="CB108" s="359"/>
      <c r="CC108" s="359"/>
      <c r="CD108" s="359"/>
      <c r="CE108" s="359"/>
      <c r="CF108" s="359"/>
      <c r="CG108" s="359"/>
      <c r="CH108" s="359"/>
      <c r="CI108" s="359"/>
      <c r="CJ108" s="359"/>
      <c r="CK108" s="359"/>
      <c r="CL108" s="359"/>
      <c r="CM108" s="359"/>
      <c r="CN108" s="359"/>
      <c r="CO108" s="359"/>
      <c r="CP108" s="359"/>
      <c r="CQ108" s="359"/>
      <c r="CR108" s="359"/>
      <c r="CS108" s="359"/>
      <c r="CT108" s="359"/>
      <c r="CU108" s="359"/>
      <c r="CV108" s="359"/>
      <c r="CW108" s="359"/>
      <c r="CX108" s="359"/>
      <c r="CY108" s="359"/>
      <c r="CZ108" s="359"/>
    </row>
    <row r="109" s="307" customFormat="true" ht="22.5" customHeight="true" x14ac:dyDescent="0.35">
      <c r="A109" s="334" t="str">
        <f>A1034</f>
        <v>2006</v>
      </c>
      <c r="B109" s="335"/>
      <c r="C109" s="309"/>
      <c r="D109" s="309"/>
      <c r="E109" s="309"/>
      <c r="F109" s="309"/>
      <c r="G109" s="309"/>
      <c r="H109" s="309"/>
      <c r="I109" s="309"/>
      <c r="J109" s="309"/>
      <c r="K109" s="309"/>
      <c r="L109" s="309"/>
      <c r="M109" s="309"/>
      <c r="N109" s="309"/>
      <c r="O109" s="309"/>
      <c r="P109" s="309"/>
      <c r="Q109" s="309"/>
      <c r="R109" s="309"/>
      <c r="S109" s="309"/>
      <c r="T109" s="309"/>
      <c r="U109" s="309"/>
      <c r="AJ109" s="359"/>
      <c r="AK109" s="359"/>
      <c r="AL109" s="359"/>
      <c r="AM109" s="359"/>
      <c r="AN109" s="359"/>
      <c r="AO109" s="359"/>
      <c r="AP109" s="359"/>
      <c r="AQ109" s="359"/>
      <c r="AR109" s="359"/>
      <c r="AS109" s="359"/>
      <c r="AT109" s="359"/>
      <c r="AU109" s="359"/>
      <c r="AV109" s="359"/>
      <c r="AW109" s="359"/>
      <c r="AX109" s="359"/>
      <c r="AY109" s="359"/>
      <c r="AZ109" s="359"/>
      <c r="BA109" s="319"/>
      <c r="BB109" s="330"/>
      <c r="BC109" s="319"/>
      <c r="BD109" s="319"/>
      <c r="BE109" s="319"/>
      <c r="BF109" s="319"/>
      <c r="BG109" s="319"/>
      <c r="BH109" s="319"/>
      <c r="BI109" s="319"/>
      <c r="BJ109" s="319"/>
      <c r="BK109" s="319"/>
      <c r="BL109" s="319"/>
      <c r="BM109" s="319"/>
      <c r="BN109" s="319"/>
      <c r="BO109" s="319"/>
      <c r="BP109" s="319"/>
      <c r="BQ109" s="319"/>
      <c r="BR109" s="319"/>
      <c r="BS109" s="319"/>
      <c r="BT109" s="319"/>
      <c r="BU109" s="319"/>
      <c r="BV109" s="319"/>
      <c r="BW109" s="319"/>
      <c r="BX109" s="319"/>
      <c r="BY109" s="319"/>
      <c r="BZ109" s="359"/>
      <c r="CA109" s="359"/>
      <c r="CB109" s="359"/>
      <c r="CC109" s="359"/>
      <c r="CD109" s="359"/>
      <c r="CE109" s="359"/>
      <c r="CF109" s="359"/>
      <c r="CG109" s="359"/>
      <c r="CH109" s="359"/>
      <c r="CI109" s="359"/>
      <c r="CJ109" s="359"/>
      <c r="CK109" s="359"/>
      <c r="CL109" s="359"/>
      <c r="CM109" s="359"/>
      <c r="CN109" s="359"/>
      <c r="CO109" s="359"/>
      <c r="CP109" s="359"/>
      <c r="CQ109" s="359"/>
      <c r="CR109" s="359"/>
      <c r="CS109" s="359"/>
      <c r="CT109" s="359"/>
      <c r="CU109" s="359"/>
      <c r="CV109" s="359"/>
      <c r="CW109" s="359"/>
      <c r="CX109" s="359"/>
      <c r="CY109" s="359"/>
      <c r="CZ109" s="359"/>
    </row>
    <row r="110" s="307" customFormat="true" ht="22.5" customHeight="true" x14ac:dyDescent="0.35">
      <c r="A110" s="336" t="s">
        <v>100</v>
      </c>
      <c r="B110" s="337"/>
      <c r="C110" s="309"/>
      <c r="D110" s="309"/>
      <c r="E110" s="309"/>
      <c r="F110" s="309"/>
      <c r="G110" s="309"/>
      <c r="H110" s="309"/>
      <c r="I110" s="309"/>
      <c r="J110" s="309"/>
      <c r="K110" s="309"/>
      <c r="L110" s="309"/>
      <c r="M110" s="309"/>
      <c r="N110" s="309"/>
      <c r="O110" s="309"/>
      <c r="P110" s="309"/>
      <c r="Q110" s="309"/>
      <c r="R110" s="309"/>
      <c r="S110" s="309"/>
      <c r="T110" s="309"/>
      <c r="U110" s="309"/>
      <c r="AJ110" s="359"/>
      <c r="AK110" s="359"/>
      <c r="AL110" s="359"/>
      <c r="AM110" s="359"/>
      <c r="AN110" s="359"/>
      <c r="AO110" s="359"/>
      <c r="AP110" s="359"/>
      <c r="AQ110" s="359"/>
      <c r="AR110" s="359"/>
      <c r="AS110" s="359"/>
      <c r="AT110" s="359"/>
      <c r="AU110" s="359"/>
      <c r="AV110" s="359"/>
      <c r="AW110" s="359"/>
      <c r="AX110" s="359"/>
      <c r="AY110" s="359"/>
      <c r="AZ110" s="359"/>
      <c r="BA110" s="319"/>
      <c r="BB110" s="330"/>
      <c r="BC110" s="319"/>
      <c r="BD110" s="319"/>
      <c r="BE110" s="319"/>
      <c r="BF110" s="319"/>
      <c r="BG110" s="319"/>
      <c r="BH110" s="319"/>
      <c r="BI110" s="319"/>
      <c r="BJ110" s="319"/>
      <c r="BK110" s="319"/>
      <c r="BL110" s="319"/>
      <c r="BM110" s="319"/>
      <c r="BN110" s="319"/>
      <c r="BO110" s="319"/>
      <c r="BP110" s="319"/>
      <c r="BQ110" s="319"/>
      <c r="BR110" s="319"/>
      <c r="BS110" s="319"/>
      <c r="BT110" s="319"/>
      <c r="BU110" s="319"/>
      <c r="BV110" s="319"/>
      <c r="BW110" s="319"/>
      <c r="BX110" s="319"/>
      <c r="BY110" s="319"/>
      <c r="BZ110" s="359"/>
      <c r="CA110" s="359"/>
      <c r="CB110" s="359"/>
      <c r="CC110" s="359"/>
      <c r="CD110" s="359"/>
      <c r="CE110" s="359"/>
      <c r="CF110" s="359"/>
      <c r="CG110" s="359"/>
      <c r="CH110" s="359"/>
      <c r="CI110" s="359"/>
      <c r="CJ110" s="359"/>
      <c r="CK110" s="359"/>
      <c r="CL110" s="359"/>
      <c r="CM110" s="359"/>
      <c r="CN110" s="359"/>
      <c r="CO110" s="359"/>
      <c r="CP110" s="359"/>
      <c r="CQ110" s="359"/>
      <c r="CR110" s="359"/>
      <c r="CS110" s="359"/>
      <c r="CT110" s="359"/>
      <c r="CU110" s="359"/>
      <c r="CV110" s="359"/>
      <c r="CW110" s="359"/>
      <c r="CX110" s="359"/>
      <c r="CY110" s="359"/>
      <c r="CZ110" s="359"/>
    </row>
    <row r="111" s="307" customFormat="true" ht="20.1" customHeight="true" x14ac:dyDescent="0.35">
      <c r="A111" s="338" t="s">
        <v>98</v>
      </c>
      <c r="B111" s="335"/>
      <c r="C111" s="309"/>
      <c r="D111" s="309"/>
      <c r="E111" s="309"/>
      <c r="F111" s="309"/>
      <c r="G111" s="309"/>
      <c r="H111" s="309"/>
      <c r="I111" s="309"/>
      <c r="J111" s="309"/>
      <c r="K111" s="309"/>
      <c r="L111" s="309"/>
      <c r="M111" s="309"/>
      <c r="N111" s="309"/>
      <c r="O111" s="309"/>
      <c r="P111" s="309"/>
      <c r="Q111" s="309"/>
      <c r="R111" s="309"/>
      <c r="S111" s="309"/>
      <c r="T111" s="309"/>
      <c r="U111" s="309"/>
      <c r="AJ111" s="359"/>
      <c r="AK111" s="359"/>
      <c r="AL111" s="359"/>
      <c r="AM111" s="359"/>
      <c r="AN111" s="359"/>
      <c r="AO111" s="359"/>
      <c r="AP111" s="359"/>
      <c r="AQ111" s="359"/>
      <c r="AR111" s="359"/>
      <c r="AS111" s="359"/>
      <c r="AT111" s="359"/>
      <c r="AU111" s="359"/>
      <c r="AV111" s="359"/>
      <c r="AW111" s="359"/>
      <c r="AX111" s="359"/>
      <c r="AY111" s="359"/>
      <c r="AZ111" s="359"/>
      <c r="BA111" s="319"/>
      <c r="BB111" s="330"/>
      <c r="BC111" s="319"/>
      <c r="BD111" s="319"/>
      <c r="BE111" s="319"/>
      <c r="BF111" s="319"/>
      <c r="BG111" s="319"/>
      <c r="BH111" s="319"/>
      <c r="BI111" s="319"/>
      <c r="BJ111" s="319"/>
      <c r="BK111" s="319"/>
      <c r="BL111" s="319"/>
      <c r="BM111" s="319"/>
      <c r="BN111" s="319"/>
      <c r="BO111" s="319"/>
      <c r="BP111" s="319"/>
      <c r="BQ111" s="319"/>
      <c r="BR111" s="319"/>
      <c r="BS111" s="319"/>
      <c r="BT111" s="319"/>
      <c r="BU111" s="319"/>
      <c r="BV111" s="319"/>
      <c r="BW111" s="319"/>
      <c r="BX111" s="319"/>
      <c r="BY111" s="319"/>
      <c r="BZ111" s="359"/>
      <c r="CA111" s="359"/>
      <c r="CB111" s="359"/>
      <c r="CC111" s="359"/>
      <c r="CD111" s="359"/>
      <c r="CE111" s="359"/>
      <c r="CF111" s="359"/>
      <c r="CG111" s="359"/>
      <c r="CH111" s="359"/>
      <c r="CI111" s="359"/>
      <c r="CJ111" s="359"/>
      <c r="CK111" s="359"/>
      <c r="CL111" s="359"/>
      <c r="CM111" s="359"/>
      <c r="CN111" s="359"/>
      <c r="CO111" s="359"/>
      <c r="CP111" s="359"/>
      <c r="CQ111" s="359"/>
      <c r="CR111" s="359"/>
      <c r="CS111" s="359"/>
      <c r="CT111" s="359"/>
      <c r="CU111" s="359"/>
      <c r="CV111" s="359"/>
      <c r="CW111" s="359"/>
      <c r="CX111" s="359"/>
      <c r="CY111" s="359"/>
      <c r="CZ111" s="359"/>
    </row>
    <row r="112" s="307" customFormat="true" ht="15" customHeight="true" x14ac:dyDescent="0.2">
      <c r="A112" s="595" t="s">
        <v>99</v>
      </c>
      <c r="B112" s="372"/>
      <c r="C112" s="309"/>
      <c r="D112" s="309"/>
      <c r="E112" s="309"/>
      <c r="F112" s="309"/>
      <c r="G112" s="309"/>
      <c r="H112" s="309"/>
      <c r="I112" s="309"/>
      <c r="J112" s="309"/>
      <c r="K112" s="309"/>
      <c r="L112" s="309"/>
      <c r="M112" s="309"/>
      <c r="N112" s="309"/>
      <c r="O112" s="309"/>
      <c r="P112" s="309"/>
      <c r="Q112" s="309"/>
      <c r="R112" s="309"/>
      <c r="S112" s="309"/>
      <c r="T112" s="309"/>
      <c r="U112" s="309"/>
      <c r="AJ112" s="359"/>
      <c r="AK112" s="359"/>
      <c r="AL112" s="359"/>
      <c r="AM112" s="359"/>
      <c r="AN112" s="359"/>
      <c r="AO112" s="359"/>
      <c r="AP112" s="359"/>
      <c r="AQ112" s="359"/>
      <c r="AR112" s="359"/>
      <c r="AS112" s="359"/>
      <c r="AT112" s="359"/>
      <c r="AU112" s="359"/>
      <c r="AV112" s="359"/>
      <c r="AW112" s="359"/>
      <c r="AX112" s="359"/>
      <c r="AY112" s="359"/>
      <c r="AZ112" s="359"/>
      <c r="BA112" s="319"/>
      <c r="BB112" s="330"/>
      <c r="BC112" s="319"/>
      <c r="BD112" s="319"/>
      <c r="BE112" s="319"/>
      <c r="BF112" s="319"/>
      <c r="BG112" s="319"/>
      <c r="BH112" s="319"/>
      <c r="BI112" s="319"/>
      <c r="BJ112" s="319"/>
      <c r="BK112" s="319"/>
      <c r="BL112" s="319"/>
      <c r="BM112" s="319"/>
      <c r="BN112" s="319"/>
      <c r="BO112" s="319"/>
      <c r="BP112" s="319"/>
      <c r="BQ112" s="319"/>
      <c r="BR112" s="319"/>
      <c r="BS112" s="319"/>
      <c r="BT112" s="319"/>
      <c r="BU112" s="319"/>
      <c r="BV112" s="319"/>
      <c r="BW112" s="319"/>
      <c r="BX112" s="319"/>
      <c r="BY112" s="319"/>
      <c r="BZ112" s="359"/>
      <c r="CA112" s="359"/>
      <c r="CB112" s="359"/>
      <c r="CC112" s="359"/>
      <c r="CD112" s="359"/>
      <c r="CE112" s="359"/>
      <c r="CF112" s="359"/>
      <c r="CG112" s="359"/>
      <c r="CH112" s="359"/>
      <c r="CI112" s="359"/>
      <c r="CJ112" s="359"/>
      <c r="CK112" s="359"/>
      <c r="CL112" s="359"/>
      <c r="CM112" s="359"/>
      <c r="CN112" s="359"/>
      <c r="CO112" s="359"/>
      <c r="CP112" s="359"/>
      <c r="CQ112" s="359"/>
      <c r="CR112" s="359"/>
      <c r="CS112" s="359"/>
      <c r="CT112" s="359"/>
      <c r="CU112" s="359"/>
      <c r="CV112" s="359"/>
      <c r="CW112" s="359"/>
      <c r="CX112" s="359"/>
      <c r="CY112" s="359"/>
      <c r="CZ112" s="359"/>
    </row>
    <row r="113" s="307" customFormat="true" ht="15" customHeight="true" x14ac:dyDescent="0.2">
      <c r="A113" s="348" t="s">
        <v>41</v>
      </c>
      <c r="B113" s="347"/>
      <c r="C113" s="309"/>
      <c r="D113" s="309"/>
      <c r="E113" s="309"/>
      <c r="F113" s="309"/>
      <c r="G113" s="309"/>
      <c r="H113" s="309"/>
      <c r="I113" s="309"/>
      <c r="J113" s="309"/>
      <c r="K113" s="309"/>
      <c r="L113" s="309"/>
      <c r="M113" s="309"/>
      <c r="N113" s="309"/>
      <c r="O113" s="309"/>
      <c r="P113" s="309"/>
      <c r="Q113" s="309"/>
      <c r="R113" s="309"/>
      <c r="S113" s="309"/>
      <c r="T113" s="309"/>
      <c r="U113" s="309"/>
      <c r="AJ113" s="359"/>
      <c r="AK113" s="359"/>
      <c r="AL113" s="359"/>
      <c r="AM113" s="359"/>
      <c r="AN113" s="359"/>
      <c r="AO113" s="359"/>
      <c r="AP113" s="359"/>
      <c r="AQ113" s="359"/>
      <c r="AR113" s="359"/>
      <c r="AS113" s="359"/>
      <c r="AT113" s="359"/>
      <c r="AU113" s="359"/>
      <c r="AV113" s="359"/>
      <c r="AW113" s="359"/>
      <c r="AX113" s="359"/>
      <c r="AY113" s="359"/>
      <c r="AZ113" s="359"/>
      <c r="BA113" s="319"/>
      <c r="BB113" s="330"/>
      <c r="BC113" s="319"/>
      <c r="BD113" s="319"/>
      <c r="BE113" s="319"/>
      <c r="BF113" s="319"/>
      <c r="BG113" s="319"/>
      <c r="BH113" s="319"/>
      <c r="BI113" s="319"/>
      <c r="BJ113" s="319"/>
      <c r="BK113" s="319"/>
      <c r="BL113" s="319"/>
      <c r="BM113" s="319"/>
      <c r="BN113" s="319"/>
      <c r="BO113" s="319"/>
      <c r="BP113" s="319"/>
      <c r="BQ113" s="319"/>
      <c r="BR113" s="319"/>
      <c r="BS113" s="319"/>
      <c r="BT113" s="319"/>
      <c r="BU113" s="319"/>
      <c r="BV113" s="319"/>
      <c r="BW113" s="319"/>
      <c r="BX113" s="319"/>
      <c r="BY113" s="319"/>
      <c r="BZ113" s="359"/>
      <c r="CA113" s="359"/>
      <c r="CB113" s="359"/>
      <c r="CC113" s="359"/>
      <c r="CD113" s="359"/>
      <c r="CE113" s="359"/>
      <c r="CF113" s="359"/>
      <c r="CG113" s="359"/>
      <c r="CH113" s="359"/>
      <c r="CI113" s="359"/>
      <c r="CJ113" s="359"/>
      <c r="CK113" s="359"/>
      <c r="CL113" s="359"/>
      <c r="CM113" s="359"/>
      <c r="CN113" s="359"/>
      <c r="CO113" s="359"/>
      <c r="CP113" s="359"/>
      <c r="CQ113" s="359"/>
      <c r="CR113" s="359"/>
      <c r="CS113" s="359"/>
      <c r="CT113" s="359"/>
      <c r="CU113" s="359"/>
      <c r="CV113" s="359"/>
      <c r="CW113" s="359"/>
      <c r="CX113" s="359"/>
      <c r="CY113" s="359"/>
      <c r="CZ113" s="359"/>
    </row>
    <row r="114" s="307" customFormat="true" ht="15" customHeight="true" x14ac:dyDescent="0.2">
      <c r="A114" s="346" t="s">
        <v>40</v>
      </c>
      <c r="B114" s="347"/>
      <c r="C114" s="309"/>
      <c r="D114" s="309"/>
      <c r="E114" s="309"/>
      <c r="F114" s="309"/>
      <c r="G114" s="309"/>
      <c r="H114" s="309"/>
      <c r="I114" s="309"/>
      <c r="J114" s="309"/>
      <c r="K114" s="309"/>
      <c r="L114" s="309"/>
      <c r="M114" s="309"/>
      <c r="N114" s="309"/>
      <c r="O114" s="309"/>
      <c r="P114" s="309"/>
      <c r="Q114" s="309"/>
      <c r="R114" s="309"/>
      <c r="S114" s="309"/>
      <c r="T114" s="309"/>
      <c r="U114" s="309"/>
      <c r="AJ114" s="359"/>
      <c r="AK114" s="359"/>
      <c r="AL114" s="359"/>
      <c r="AM114" s="359"/>
      <c r="AN114" s="359"/>
      <c r="AO114" s="359"/>
      <c r="AP114" s="359"/>
      <c r="AQ114" s="359"/>
      <c r="AR114" s="359"/>
      <c r="AS114" s="359"/>
      <c r="AT114" s="359"/>
      <c r="AU114" s="359"/>
      <c r="AV114" s="359"/>
      <c r="AW114" s="359"/>
      <c r="AX114" s="359"/>
      <c r="AY114" s="359"/>
      <c r="AZ114" s="359"/>
      <c r="BA114" s="319"/>
      <c r="BB114" s="330"/>
      <c r="BC114" s="319"/>
      <c r="BD114" s="319"/>
      <c r="BE114" s="319"/>
      <c r="BF114" s="319"/>
      <c r="BG114" s="319"/>
      <c r="BH114" s="319"/>
      <c r="BI114" s="319"/>
      <c r="BJ114" s="319"/>
      <c r="BK114" s="319"/>
      <c r="BL114" s="319"/>
      <c r="BM114" s="319"/>
      <c r="BN114" s="319"/>
      <c r="BO114" s="319"/>
      <c r="BP114" s="319"/>
      <c r="BQ114" s="319"/>
      <c r="BR114" s="319"/>
      <c r="BS114" s="319"/>
      <c r="BT114" s="319"/>
      <c r="BU114" s="319"/>
      <c r="BV114" s="319"/>
      <c r="BW114" s="319"/>
      <c r="BX114" s="319"/>
      <c r="BY114" s="319"/>
      <c r="BZ114" s="359"/>
      <c r="CA114" s="359"/>
      <c r="CB114" s="359"/>
      <c r="CC114" s="359"/>
      <c r="CD114" s="359"/>
      <c r="CE114" s="359"/>
      <c r="CF114" s="359"/>
      <c r="CG114" s="359"/>
      <c r="CH114" s="359"/>
      <c r="CI114" s="359"/>
      <c r="CJ114" s="359"/>
      <c r="CK114" s="359"/>
      <c r="CL114" s="359"/>
      <c r="CM114" s="359"/>
      <c r="CN114" s="359"/>
      <c r="CO114" s="359"/>
      <c r="CP114" s="359"/>
      <c r="CQ114" s="359"/>
      <c r="CR114" s="359"/>
      <c r="CS114" s="359"/>
      <c r="CT114" s="359"/>
      <c r="CU114" s="359"/>
      <c r="CV114" s="359"/>
      <c r="CW114" s="359"/>
      <c r="CX114" s="359"/>
      <c r="CY114" s="359"/>
      <c r="CZ114" s="359"/>
    </row>
    <row r="115" s="307" customFormat="true" ht="15" customHeight="true" x14ac:dyDescent="0.2">
      <c r="A115" s="346" t="s">
        <v>137</v>
      </c>
      <c r="B115" s="371" t="str">
        <f>A1025</f>
        <v>MICS06</v>
      </c>
      <c r="C115" s="309"/>
      <c r="D115" s="309"/>
      <c r="E115" s="309"/>
      <c r="F115" s="309"/>
      <c r="G115" s="309"/>
      <c r="H115" s="309"/>
      <c r="I115" s="309"/>
      <c r="J115" s="309"/>
      <c r="K115" s="309"/>
      <c r="L115" s="309"/>
      <c r="M115" s="309"/>
      <c r="N115" s="309"/>
      <c r="O115" s="309"/>
      <c r="P115" s="309"/>
      <c r="Q115" s="309"/>
      <c r="R115" s="309"/>
      <c r="S115" s="309"/>
      <c r="T115" s="309"/>
      <c r="U115" s="309"/>
      <c r="AJ115" s="359"/>
      <c r="AK115" s="359"/>
      <c r="AL115" s="359"/>
      <c r="AM115" s="359"/>
      <c r="AN115" s="359"/>
      <c r="AO115" s="359"/>
      <c r="AP115" s="359"/>
      <c r="AQ115" s="359"/>
      <c r="AR115" s="359"/>
      <c r="AS115" s="359"/>
      <c r="AT115" s="359"/>
      <c r="AU115" s="359"/>
      <c r="AV115" s="359"/>
      <c r="AW115" s="359"/>
      <c r="AX115" s="359"/>
      <c r="AY115" s="359"/>
      <c r="AZ115" s="359"/>
      <c r="BA115" s="319"/>
      <c r="BB115" s="330"/>
      <c r="BC115" s="319"/>
      <c r="BD115" s="319"/>
      <c r="BE115" s="319"/>
      <c r="BF115" s="319"/>
      <c r="BG115" s="319"/>
      <c r="BH115" s="319"/>
      <c r="BI115" s="319"/>
      <c r="BJ115" s="319"/>
      <c r="BK115" s="319"/>
      <c r="BL115" s="319"/>
      <c r="BM115" s="319"/>
      <c r="BN115" s="319"/>
      <c r="BO115" s="319"/>
      <c r="BP115" s="319"/>
      <c r="BQ115" s="319"/>
      <c r="BR115" s="319"/>
      <c r="BS115" s="319"/>
      <c r="BT115" s="319"/>
      <c r="BU115" s="319"/>
      <c r="BV115" s="319"/>
      <c r="BW115" s="319"/>
      <c r="BX115" s="319"/>
      <c r="BY115" s="319"/>
      <c r="BZ115" s="359"/>
      <c r="CA115" s="359"/>
      <c r="CB115" s="359"/>
      <c r="CC115" s="359"/>
      <c r="CD115" s="359"/>
      <c r="CE115" s="359"/>
      <c r="CF115" s="359"/>
      <c r="CG115" s="359"/>
      <c r="CH115" s="359"/>
      <c r="CI115" s="359"/>
      <c r="CJ115" s="359"/>
      <c r="CK115" s="359"/>
      <c r="CL115" s="359"/>
      <c r="CM115" s="359"/>
      <c r="CN115" s="359"/>
      <c r="CO115" s="359"/>
      <c r="CP115" s="359"/>
      <c r="CQ115" s="359"/>
      <c r="CR115" s="359"/>
      <c r="CS115" s="359"/>
      <c r="CT115" s="359"/>
      <c r="CU115" s="359"/>
      <c r="CV115" s="359"/>
      <c r="CW115" s="359"/>
      <c r="CX115" s="359"/>
      <c r="CY115" s="359"/>
      <c r="CZ115" s="359"/>
    </row>
    <row r="116" s="307" customFormat="true" ht="15" customHeight="true" x14ac:dyDescent="0.2">
      <c r="A116" s="165" t="str">
        <f>B1030</f>
        <v/>
      </c>
      <c r="B116" s="164"/>
      <c r="C116" s="309"/>
      <c r="D116" s="309"/>
      <c r="E116" s="309"/>
      <c r="F116" s="309"/>
      <c r="G116" s="309"/>
      <c r="H116" s="309"/>
      <c r="I116" s="309"/>
      <c r="J116" s="309"/>
      <c r="K116" s="309"/>
      <c r="L116" s="309"/>
      <c r="M116" s="309"/>
      <c r="N116" s="309"/>
      <c r="O116" s="309"/>
      <c r="P116" s="309"/>
      <c r="Q116" s="309"/>
      <c r="R116" s="309"/>
      <c r="S116" s="309"/>
      <c r="T116" s="309"/>
      <c r="U116" s="309"/>
      <c r="AJ116" s="359"/>
      <c r="AK116" s="359"/>
      <c r="AL116" s="359"/>
      <c r="AM116" s="359"/>
      <c r="AN116" s="359"/>
      <c r="AO116" s="359"/>
      <c r="AP116" s="359"/>
      <c r="AQ116" s="359"/>
      <c r="AR116" s="359"/>
      <c r="AS116" s="359"/>
      <c r="AT116" s="359"/>
      <c r="AU116" s="359"/>
      <c r="AV116" s="359"/>
      <c r="AW116" s="359"/>
      <c r="AX116" s="359"/>
      <c r="AY116" s="359"/>
      <c r="AZ116" s="359"/>
      <c r="BA116" s="319"/>
      <c r="BB116" s="330"/>
      <c r="BC116" s="319"/>
      <c r="BD116" s="319"/>
      <c r="BE116" s="319"/>
      <c r="BF116" s="319"/>
      <c r="BG116" s="319"/>
      <c r="BH116" s="319"/>
      <c r="BI116" s="319"/>
      <c r="BJ116" s="319"/>
      <c r="BK116" s="319"/>
      <c r="BL116" s="319"/>
      <c r="BM116" s="319"/>
      <c r="BN116" s="319"/>
      <c r="BO116" s="319"/>
      <c r="BP116" s="319"/>
      <c r="BQ116" s="319"/>
      <c r="BR116" s="319"/>
      <c r="BS116" s="319"/>
      <c r="BT116" s="319"/>
      <c r="BU116" s="319"/>
      <c r="BV116" s="319"/>
      <c r="BW116" s="319"/>
      <c r="BX116" s="319"/>
      <c r="BY116" s="319"/>
      <c r="BZ116" s="359"/>
      <c r="CA116" s="359"/>
      <c r="CB116" s="359"/>
      <c r="CC116" s="359"/>
      <c r="CD116" s="359"/>
      <c r="CE116" s="359"/>
      <c r="CF116" s="359"/>
      <c r="CG116" s="359"/>
      <c r="CH116" s="359"/>
      <c r="CI116" s="359"/>
      <c r="CJ116" s="359"/>
      <c r="CK116" s="359"/>
      <c r="CL116" s="359"/>
      <c r="CM116" s="359"/>
      <c r="CN116" s="359"/>
      <c r="CO116" s="359"/>
      <c r="CP116" s="359"/>
      <c r="CQ116" s="359"/>
      <c r="CR116" s="359"/>
      <c r="CS116" s="359"/>
      <c r="CT116" s="359"/>
      <c r="CU116" s="359"/>
      <c r="CV116" s="359"/>
      <c r="CW116" s="359"/>
      <c r="CX116" s="359"/>
      <c r="CY116" s="359"/>
      <c r="CZ116" s="359"/>
    </row>
    <row r="117" s="307" customFormat="true" ht="15" customHeight="true" x14ac:dyDescent="0.2">
      <c r="A117" s="165" t="str">
        <f>B1029</f>
        <v/>
      </c>
      <c r="B117" s="163"/>
      <c r="C117" s="309"/>
      <c r="D117" s="309"/>
      <c r="E117" s="309"/>
      <c r="F117" s="309"/>
      <c r="G117" s="309"/>
      <c r="H117" s="309"/>
      <c r="I117" s="309"/>
      <c r="J117" s="309"/>
      <c r="K117" s="309"/>
      <c r="L117" s="309"/>
      <c r="M117" s="309"/>
      <c r="N117" s="309"/>
      <c r="O117" s="309"/>
      <c r="P117" s="309"/>
      <c r="Q117" s="309"/>
      <c r="R117" s="309"/>
      <c r="S117" s="309"/>
      <c r="T117" s="309"/>
      <c r="U117" s="309"/>
      <c r="AJ117" s="359"/>
      <c r="AK117" s="359"/>
      <c r="AL117" s="359"/>
      <c r="AM117" s="359"/>
      <c r="AN117" s="359"/>
      <c r="AO117" s="359"/>
      <c r="AP117" s="359"/>
      <c r="AQ117" s="359"/>
      <c r="AR117" s="359"/>
      <c r="AS117" s="359"/>
      <c r="AT117" s="359"/>
      <c r="AU117" s="359"/>
      <c r="AV117" s="359"/>
      <c r="AW117" s="359"/>
      <c r="AX117" s="359"/>
      <c r="AY117" s="359"/>
      <c r="AZ117" s="359"/>
      <c r="BA117" s="319"/>
      <c r="BB117" s="330"/>
      <c r="BC117" s="319"/>
      <c r="BD117" s="319"/>
      <c r="BE117" s="319"/>
      <c r="BF117" s="319"/>
      <c r="BG117" s="319"/>
      <c r="BH117" s="319"/>
      <c r="BI117" s="319"/>
      <c r="BJ117" s="319"/>
      <c r="BK117" s="319"/>
      <c r="BL117" s="319"/>
      <c r="BM117" s="319"/>
      <c r="BN117" s="319"/>
      <c r="BO117" s="319"/>
      <c r="BP117" s="319"/>
      <c r="BQ117" s="319"/>
      <c r="BR117" s="319"/>
      <c r="BS117" s="319"/>
      <c r="BT117" s="319"/>
      <c r="BU117" s="319"/>
      <c r="BV117" s="319"/>
      <c r="BW117" s="319"/>
      <c r="BX117" s="319"/>
      <c r="BY117" s="319"/>
      <c r="BZ117" s="359"/>
      <c r="CA117" s="359"/>
      <c r="CB117" s="359"/>
      <c r="CC117" s="359"/>
      <c r="CD117" s="359"/>
      <c r="CE117" s="359"/>
      <c r="CF117" s="359"/>
      <c r="CG117" s="359"/>
      <c r="CH117" s="359"/>
      <c r="CI117" s="359"/>
      <c r="CJ117" s="359"/>
      <c r="CK117" s="359"/>
      <c r="CL117" s="359"/>
      <c r="CM117" s="359"/>
      <c r="CN117" s="359"/>
      <c r="CO117" s="359"/>
      <c r="CP117" s="359"/>
      <c r="CQ117" s="359"/>
      <c r="CR117" s="359"/>
      <c r="CS117" s="359"/>
      <c r="CT117" s="359"/>
      <c r="CU117" s="359"/>
      <c r="CV117" s="359"/>
      <c r="CW117" s="359"/>
      <c r="CX117" s="359"/>
      <c r="CY117" s="359"/>
      <c r="CZ117" s="359"/>
    </row>
    <row r="118" s="307" customFormat="true" ht="21" customHeight="true" x14ac:dyDescent="0.2">
      <c r="A118" s="162"/>
      <c r="B118" s="164"/>
      <c r="C118" s="309"/>
      <c r="D118" s="309"/>
      <c r="E118" s="309"/>
      <c r="F118" s="309"/>
      <c r="G118" s="309"/>
      <c r="H118" s="309"/>
      <c r="I118" s="309"/>
      <c r="J118" s="309"/>
      <c r="K118" s="309"/>
      <c r="L118" s="309"/>
      <c r="M118" s="309"/>
      <c r="N118" s="309"/>
      <c r="O118" s="309"/>
      <c r="P118" s="309"/>
      <c r="Q118" s="309"/>
      <c r="R118" s="309"/>
      <c r="S118" s="309"/>
      <c r="T118" s="309"/>
      <c r="U118" s="309"/>
      <c r="AJ118" s="359"/>
      <c r="AK118" s="359"/>
      <c r="AL118" s="359"/>
      <c r="AM118" s="359"/>
      <c r="AN118" s="359"/>
      <c r="AO118" s="359"/>
      <c r="AP118" s="359"/>
      <c r="AQ118" s="359"/>
      <c r="AR118" s="359"/>
      <c r="AS118" s="359"/>
      <c r="AT118" s="359"/>
      <c r="AU118" s="359"/>
      <c r="AV118" s="359"/>
      <c r="AW118" s="359"/>
      <c r="AX118" s="359"/>
      <c r="AY118" s="359"/>
      <c r="AZ118" s="359"/>
      <c r="BA118" s="319"/>
      <c r="BB118" s="330"/>
      <c r="BC118" s="319"/>
      <c r="BD118" s="319"/>
      <c r="BE118" s="319"/>
      <c r="BF118" s="319"/>
      <c r="BG118" s="319"/>
      <c r="BH118" s="319"/>
      <c r="BI118" s="319"/>
      <c r="BJ118" s="319"/>
      <c r="BK118" s="319"/>
      <c r="BL118" s="319"/>
      <c r="BM118" s="319"/>
      <c r="BN118" s="319"/>
      <c r="BO118" s="319"/>
      <c r="BP118" s="319"/>
      <c r="BQ118" s="319"/>
      <c r="BR118" s="319"/>
      <c r="BS118" s="319"/>
      <c r="BT118" s="319"/>
      <c r="BU118" s="319"/>
      <c r="BV118" s="319"/>
      <c r="BW118" s="319"/>
      <c r="BX118" s="319"/>
      <c r="BY118" s="319"/>
      <c r="BZ118" s="359"/>
      <c r="CA118" s="359"/>
      <c r="CB118" s="359"/>
      <c r="CC118" s="359"/>
      <c r="CD118" s="359"/>
      <c r="CE118" s="359"/>
      <c r="CF118" s="359"/>
      <c r="CG118" s="359"/>
      <c r="CH118" s="359"/>
      <c r="CI118" s="359"/>
      <c r="CJ118" s="359"/>
      <c r="CK118" s="359"/>
      <c r="CL118" s="359"/>
      <c r="CM118" s="359"/>
      <c r="CN118" s="359"/>
      <c r="CO118" s="359"/>
      <c r="CP118" s="359"/>
      <c r="CQ118" s="359"/>
      <c r="CR118" s="359"/>
      <c r="CS118" s="359"/>
      <c r="CT118" s="359"/>
      <c r="CU118" s="359"/>
      <c r="CV118" s="359"/>
      <c r="CW118" s="359"/>
      <c r="CX118" s="359"/>
      <c r="CY118" s="359"/>
      <c r="CZ118" s="359"/>
    </row>
    <row r="119" s="307" customFormat="true" ht="15" customHeight="true" x14ac:dyDescent="0.2">
      <c r="A119" s="161"/>
      <c r="B119" s="160"/>
      <c r="C119" s="309"/>
      <c r="D119" s="309"/>
      <c r="E119" s="309"/>
      <c r="F119" s="309"/>
      <c r="G119" s="309"/>
      <c r="H119" s="309"/>
      <c r="I119" s="309"/>
      <c r="J119" s="309"/>
      <c r="K119" s="309"/>
      <c r="L119" s="309"/>
      <c r="M119" s="309"/>
      <c r="N119" s="309"/>
      <c r="O119" s="309"/>
      <c r="P119" s="309"/>
      <c r="Q119" s="309"/>
      <c r="R119" s="309"/>
      <c r="S119" s="309"/>
      <c r="T119" s="309"/>
      <c r="U119" s="309"/>
      <c r="AJ119" s="359"/>
      <c r="AK119" s="359"/>
      <c r="AL119" s="359"/>
      <c r="AM119" s="359"/>
      <c r="AN119" s="359"/>
      <c r="AO119" s="359"/>
      <c r="AP119" s="359"/>
      <c r="AQ119" s="359"/>
      <c r="AR119" s="359"/>
      <c r="AS119" s="359"/>
      <c r="AT119" s="359"/>
      <c r="AU119" s="359"/>
      <c r="AV119" s="359"/>
      <c r="AW119" s="359"/>
      <c r="AX119" s="359"/>
      <c r="AY119" s="359"/>
      <c r="AZ119" s="359"/>
      <c r="BA119" s="319"/>
      <c r="BB119" s="330"/>
      <c r="BC119" s="319"/>
      <c r="BD119" s="319"/>
      <c r="BE119" s="319"/>
      <c r="BF119" s="319"/>
      <c r="BG119" s="319"/>
      <c r="BH119" s="319"/>
      <c r="BI119" s="319"/>
      <c r="BJ119" s="319"/>
      <c r="BK119" s="319"/>
      <c r="BL119" s="319"/>
      <c r="BM119" s="319"/>
      <c r="BN119" s="319"/>
      <c r="BO119" s="319"/>
      <c r="BP119" s="319"/>
      <c r="BQ119" s="319"/>
      <c r="BR119" s="319"/>
      <c r="BS119" s="319"/>
      <c r="BT119" s="319"/>
      <c r="BU119" s="319"/>
      <c r="BV119" s="319"/>
      <c r="BW119" s="319"/>
      <c r="BX119" s="319"/>
      <c r="BY119" s="319"/>
      <c r="BZ119" s="359"/>
      <c r="CA119" s="359"/>
      <c r="CB119" s="359"/>
      <c r="CC119" s="359"/>
      <c r="CD119" s="359"/>
      <c r="CE119" s="359"/>
      <c r="CF119" s="359"/>
      <c r="CG119" s="359"/>
      <c r="CH119" s="359"/>
      <c r="CI119" s="359"/>
      <c r="CJ119" s="359"/>
      <c r="CK119" s="359"/>
      <c r="CL119" s="359"/>
      <c r="CM119" s="359"/>
      <c r="CN119" s="359"/>
      <c r="CO119" s="359"/>
      <c r="CP119" s="359"/>
      <c r="CQ119" s="359"/>
      <c r="CR119" s="359"/>
      <c r="CS119" s="359"/>
      <c r="CT119" s="359"/>
      <c r="CU119" s="359"/>
      <c r="CV119" s="359"/>
      <c r="CW119" s="359"/>
      <c r="CX119" s="359"/>
      <c r="CY119" s="359"/>
      <c r="CZ119" s="359"/>
    </row>
    <row r="120" s="331" customFormat="true" ht="15" customHeight="true" x14ac:dyDescent="0.2">
      <c r="A120" s="312" t="s">
        <v>100</v>
      </c>
      <c r="B120" s="355"/>
      <c r="C120" s="770" t="s">
        <v>116</v>
      </c>
      <c r="D120" s="771"/>
      <c r="E120" s="771"/>
      <c r="F120" s="771"/>
      <c r="G120" s="772"/>
      <c r="H120" s="773" t="s">
        <v>39</v>
      </c>
      <c r="I120" s="774"/>
      <c r="J120" s="774"/>
      <c r="K120" s="774"/>
      <c r="L120" s="775"/>
      <c r="M120" s="782" t="s">
        <v>38</v>
      </c>
      <c r="N120" s="783"/>
      <c r="O120" s="783"/>
      <c r="P120" s="783"/>
      <c r="Q120" s="784"/>
      <c r="R120" s="15" t="s">
        <v>143</v>
      </c>
      <c r="S120" s="445"/>
      <c r="T120" s="445"/>
      <c r="U120" s="445"/>
      <c r="V120" s="445"/>
      <c r="W120" s="445"/>
      <c r="X120" s="445"/>
      <c r="Y120" s="445"/>
      <c r="Z120" s="445"/>
      <c r="AA120" s="445"/>
      <c r="AB120" s="445"/>
      <c r="AC120" s="445"/>
      <c r="AD120" s="445"/>
      <c r="AE120" s="445"/>
      <c r="AF120" s="445"/>
      <c r="AG120" s="445"/>
      <c r="AH120" s="445"/>
      <c r="AI120" s="445"/>
      <c r="AJ120" s="456"/>
      <c r="AK120" s="456"/>
      <c r="AL120" s="456"/>
      <c r="AM120" s="456"/>
      <c r="AN120" s="456"/>
      <c r="AO120" s="456"/>
      <c r="AP120" s="456"/>
      <c r="AQ120" s="456"/>
      <c r="AR120" s="456"/>
      <c r="AS120" s="456"/>
      <c r="AT120" s="456"/>
      <c r="AU120" s="456"/>
      <c r="AV120" s="456"/>
      <c r="AW120" s="456"/>
      <c r="AX120" s="456"/>
      <c r="AY120" s="456"/>
      <c r="AZ120" s="169"/>
      <c r="BA120" s="365" t="s">
        <v>132</v>
      </c>
      <c r="BB120" s="312" t="s">
        <v>100</v>
      </c>
      <c r="BC120" s="782" t="s">
        <v>116</v>
      </c>
      <c r="BD120" s="783"/>
      <c r="BE120" s="783"/>
      <c r="BF120" s="783"/>
      <c r="BG120" s="811"/>
      <c r="BH120" s="782" t="s">
        <v>39</v>
      </c>
      <c r="BI120" s="783"/>
      <c r="BJ120" s="783"/>
      <c r="BK120" s="783"/>
      <c r="BL120" s="811"/>
      <c r="BM120" s="782" t="s">
        <v>38</v>
      </c>
      <c r="BN120" s="783"/>
      <c r="BO120" s="783"/>
      <c r="BP120" s="783"/>
      <c r="BQ120" s="784"/>
      <c r="BR120" s="14" t="s">
        <v>143</v>
      </c>
      <c r="BS120" s="445"/>
      <c r="BT120" s="445"/>
      <c r="BU120" s="445"/>
      <c r="BV120" s="445"/>
      <c r="BW120" s="445"/>
      <c r="BX120" s="445"/>
      <c r="BY120" s="445"/>
      <c r="BZ120" s="459"/>
      <c r="CA120" s="459"/>
      <c r="CB120" s="459"/>
      <c r="CC120" s="459"/>
      <c r="CD120" s="459"/>
      <c r="CE120" s="459"/>
      <c r="CF120" s="459"/>
      <c r="CG120" s="459"/>
      <c r="CH120" s="459"/>
      <c r="CI120" s="459"/>
      <c r="CJ120" s="363"/>
      <c r="CK120" s="363"/>
      <c r="CL120" s="363"/>
      <c r="CM120" s="363"/>
      <c r="CN120" s="363"/>
      <c r="CO120" s="363"/>
      <c r="CP120" s="363"/>
      <c r="CQ120" s="363"/>
      <c r="CR120" s="363"/>
      <c r="CS120" s="363"/>
      <c r="CT120" s="363"/>
      <c r="CU120" s="363"/>
      <c r="CV120" s="363"/>
      <c r="CW120" s="363"/>
      <c r="CX120" s="363"/>
      <c r="CY120" s="363"/>
      <c r="CZ120" s="363"/>
    </row>
    <row r="121" s="331" customFormat="true" ht="12.75" x14ac:dyDescent="0.2">
      <c r="A121" s="351" t="s">
        <v>88</v>
      </c>
      <c r="B121" s="394"/>
      <c r="C121" s="436" t="s">
        <v>0</v>
      </c>
      <c r="D121" s="592" t="s">
        <v>1</v>
      </c>
      <c r="E121" s="592" t="s">
        <v>2</v>
      </c>
      <c r="F121" s="592" t="s">
        <v>3</v>
      </c>
      <c r="G121" s="593" t="s">
        <v>4</v>
      </c>
      <c r="H121" s="399" t="s">
        <v>0</v>
      </c>
      <c r="I121" s="603" t="s">
        <v>1</v>
      </c>
      <c r="J121" s="603" t="s">
        <v>2</v>
      </c>
      <c r="K121" s="603" t="s">
        <v>3</v>
      </c>
      <c r="L121" s="604" t="s">
        <v>4</v>
      </c>
      <c r="M121" s="400" t="s">
        <v>0</v>
      </c>
      <c r="N121" s="603" t="s">
        <v>1</v>
      </c>
      <c r="O121" s="603" t="s">
        <v>2</v>
      </c>
      <c r="P121" s="603" t="s">
        <v>3</v>
      </c>
      <c r="Q121" s="591" t="s">
        <v>4</v>
      </c>
      <c r="R121" s="399" t="s">
        <v>237</v>
      </c>
      <c r="S121" s="603" t="s">
        <v>238</v>
      </c>
      <c r="T121" s="603" t="s">
        <v>239</v>
      </c>
      <c r="U121" s="603" t="s">
        <v>240</v>
      </c>
      <c r="V121" s="603" t="s">
        <v>241</v>
      </c>
      <c r="W121" s="603" t="s">
        <v>242</v>
      </c>
      <c r="X121" s="603" t="s">
        <v>243</v>
      </c>
      <c r="Y121" s="603" t="s">
        <v>244</v>
      </c>
      <c r="Z121" s="603" t="s">
        <v>245</v>
      </c>
      <c r="AA121" s="603" t="s">
        <v>246</v>
      </c>
      <c r="AB121" s="603" t="s">
        <v>247</v>
      </c>
      <c r="AC121" s="603" t="s">
        <v>248</v>
      </c>
      <c r="AD121" s="603" t="s">
        <v>249</v>
      </c>
      <c r="AE121" s="603" t="s">
        <v>250</v>
      </c>
      <c r="AF121" s="603" t="s">
        <v>251</v>
      </c>
      <c r="AG121" s="603" t="s">
        <v>252</v>
      </c>
      <c r="AH121" s="603" t="s">
        <v>253</v>
      </c>
      <c r="AI121" s="604" t="s">
        <v>254</v>
      </c>
      <c r="AJ121" s="456"/>
      <c r="AK121" s="456"/>
      <c r="AL121" s="456"/>
      <c r="AM121" s="456"/>
      <c r="AN121" s="456"/>
      <c r="AO121" s="456"/>
      <c r="AP121" s="456"/>
      <c r="AQ121" s="456"/>
      <c r="AR121" s="456"/>
      <c r="AS121" s="456"/>
      <c r="AT121" s="456"/>
      <c r="AU121" s="456"/>
      <c r="AV121" s="456"/>
      <c r="AW121" s="456"/>
      <c r="AX121" s="456"/>
      <c r="AY121" s="456"/>
      <c r="AZ121" s="169"/>
      <c r="BA121" s="351" t="s">
        <v>118</v>
      </c>
      <c r="BB121" s="350"/>
      <c r="BC121" s="476" t="s">
        <v>0</v>
      </c>
      <c r="BD121" s="568" t="s">
        <v>1</v>
      </c>
      <c r="BE121" s="568" t="s">
        <v>2</v>
      </c>
      <c r="BF121" s="568" t="s">
        <v>3</v>
      </c>
      <c r="BG121" s="477" t="s">
        <v>4</v>
      </c>
      <c r="BH121" s="476" t="s">
        <v>0</v>
      </c>
      <c r="BI121" s="568" t="s">
        <v>1</v>
      </c>
      <c r="BJ121" s="568" t="s">
        <v>2</v>
      </c>
      <c r="BK121" s="568" t="s">
        <v>3</v>
      </c>
      <c r="BL121" s="477" t="s">
        <v>4</v>
      </c>
      <c r="BM121" s="476" t="s">
        <v>0</v>
      </c>
      <c r="BN121" s="568" t="s">
        <v>1</v>
      </c>
      <c r="BO121" s="568" t="s">
        <v>2</v>
      </c>
      <c r="BP121" s="568" t="s">
        <v>3</v>
      </c>
      <c r="BQ121" s="477" t="s">
        <v>4</v>
      </c>
      <c r="BR121" s="476" t="s">
        <v>237</v>
      </c>
      <c r="BS121" s="568" t="s">
        <v>238</v>
      </c>
      <c r="BT121" s="568" t="s">
        <v>239</v>
      </c>
      <c r="BU121" s="568" t="s">
        <v>240</v>
      </c>
      <c r="BV121" s="568" t="s">
        <v>241</v>
      </c>
      <c r="BW121" s="568" t="s">
        <v>242</v>
      </c>
      <c r="BX121" s="568" t="s">
        <v>243</v>
      </c>
      <c r="BY121" s="569" t="s">
        <v>244</v>
      </c>
      <c r="BZ121" s="569" t="s">
        <v>245</v>
      </c>
      <c r="CA121" s="569" t="s">
        <v>246</v>
      </c>
      <c r="CB121" s="569" t="s">
        <v>247</v>
      </c>
      <c r="CC121" s="569" t="s">
        <v>248</v>
      </c>
      <c r="CD121" s="569" t="s">
        <v>249</v>
      </c>
      <c r="CE121" s="569" t="s">
        <v>250</v>
      </c>
      <c r="CF121" s="569" t="s">
        <v>251</v>
      </c>
      <c r="CG121" s="569" t="s">
        <v>252</v>
      </c>
      <c r="CH121" s="569" t="s">
        <v>253</v>
      </c>
      <c r="CI121" s="569" t="s">
        <v>254</v>
      </c>
      <c r="CJ121" s="168"/>
      <c r="CK121" s="168"/>
      <c r="CL121" s="168"/>
      <c r="CM121" s="168"/>
      <c r="CN121" s="168"/>
      <c r="CO121" s="168"/>
      <c r="CP121" s="168"/>
      <c r="CQ121" s="168"/>
      <c r="CR121" s="168"/>
      <c r="CS121" s="168"/>
      <c r="CT121" s="168"/>
      <c r="CU121" s="168"/>
      <c r="CV121" s="168"/>
      <c r="CW121" s="168"/>
      <c r="CX121" s="168"/>
      <c r="CY121" s="168"/>
      <c r="CZ121" s="168"/>
    </row>
    <row r="122" s="331" customFormat="true" ht="15" customHeight="true" x14ac:dyDescent="0.2">
      <c r="A122" s="776" t="s">
        <v>18</v>
      </c>
      <c r="B122" s="396" t="s">
        <v>14</v>
      </c>
      <c r="C122" s="117">
        <v>77.461817461216569</v>
      </c>
      <c r="D122" s="116">
        <v>92.359410939831605</v>
      </c>
      <c r="E122" s="116">
        <v>95.831824513170389</v>
      </c>
      <c r="F122" s="116">
        <v>97.336675232112015</v>
      </c>
      <c r="G122" s="115">
        <v>98.730457714702496</v>
      </c>
      <c r="H122" s="114">
        <v>96.852408129623285</v>
      </c>
      <c r="I122" s="116">
        <v>98.039071042452875</v>
      </c>
      <c r="J122" s="116">
        <v>98.909511428775076</v>
      </c>
      <c r="K122" s="116">
        <v>98.654555689570586</v>
      </c>
      <c r="L122" s="113">
        <v>98.98719118980776</v>
      </c>
      <c r="M122" s="117">
        <v>61.237858785149157</v>
      </c>
      <c r="N122" s="116">
        <v>81.275296220087682</v>
      </c>
      <c r="O122" s="116">
        <v>84.015780256894885</v>
      </c>
      <c r="P122" s="116">
        <v>89.610720572464871</v>
      </c>
      <c r="Q122" s="115">
        <v>93.670910270799766</v>
      </c>
      <c r="R122" s="114">
        <v>87.993384002781895</v>
      </c>
      <c r="S122" s="116">
        <v>81.393877057245476</v>
      </c>
      <c r="T122" s="116">
        <v>99.35010379658911</v>
      </c>
      <c r="U122" s="116">
        <v>98.177698339759218</v>
      </c>
      <c r="V122" s="116">
        <v>83.354810874744473</v>
      </c>
      <c r="W122" s="116">
        <v>99.511005398744743</v>
      </c>
      <c r="X122" s="116">
        <v>96.357069287159931</v>
      </c>
      <c r="Y122" s="116">
        <v>98.223539348483257</v>
      </c>
      <c r="Z122" s="116">
        <v>93.573409413903761</v>
      </c>
      <c r="AA122" s="116">
        <v>91.83939414704075</v>
      </c>
      <c r="AB122" s="116">
        <v>83.058291820640122</v>
      </c>
      <c r="AC122" s="116">
        <v>93.345756811042179</v>
      </c>
      <c r="AD122" s="116">
        <v>93.176566661086568</v>
      </c>
      <c r="AE122" s="116">
        <v>63.578387766409939</v>
      </c>
      <c r="AF122" s="116">
        <v>92.831800904009583</v>
      </c>
      <c r="AG122" s="116">
        <v>97.127693456510414</v>
      </c>
      <c r="AH122" s="116">
        <v>80.819775845149081</v>
      </c>
      <c r="AI122" s="113">
        <v>94.122950684428787</v>
      </c>
      <c r="AJ122" s="456"/>
      <c r="AK122" s="456"/>
      <c r="AL122" s="456"/>
      <c r="AM122" s="456"/>
      <c r="AN122" s="456"/>
      <c r="AO122" s="456"/>
      <c r="AP122" s="456"/>
      <c r="AQ122" s="456"/>
      <c r="AR122" s="456"/>
      <c r="AS122" s="456"/>
      <c r="AT122" s="456"/>
      <c r="AU122" s="456"/>
      <c r="AV122" s="456"/>
      <c r="AW122" s="456"/>
      <c r="AX122" s="456"/>
      <c r="AY122" s="456"/>
      <c r="AZ122" s="169"/>
      <c r="BA122" s="808" t="s">
        <v>18</v>
      </c>
      <c r="BB122" s="599" t="s">
        <v>14</v>
      </c>
      <c r="BC122" s="507">
        <v>17483.056472000149</v>
      </c>
      <c r="BD122" s="503">
        <v>20846.523007000043</v>
      </c>
      <c r="BE122" s="503">
        <v>21636.255686000077</v>
      </c>
      <c r="BF122" s="503">
        <v>21973.139407000053</v>
      </c>
      <c r="BG122" s="516">
        <v>22276.608714000155</v>
      </c>
      <c r="BH122" s="507">
        <v>13902.074041000014</v>
      </c>
      <c r="BI122" s="503">
        <v>14068.183955999993</v>
      </c>
      <c r="BJ122" s="503">
        <v>14217.612966999994</v>
      </c>
      <c r="BK122" s="503">
        <v>14142.614802999975</v>
      </c>
      <c r="BL122" s="516">
        <v>14205.922206999987</v>
      </c>
      <c r="BM122" s="507">
        <v>5031.1000339999791</v>
      </c>
      <c r="BN122" s="503">
        <v>6685.7572679999957</v>
      </c>
      <c r="BO122" s="503">
        <v>6901.0300949999782</v>
      </c>
      <c r="BP122" s="503">
        <v>7370.581760999984</v>
      </c>
      <c r="BQ122" s="516">
        <v>7690.7061539999822</v>
      </c>
      <c r="BR122" s="507">
        <v>6199.32749900001</v>
      </c>
      <c r="BS122" s="503">
        <v>2435.1038710000043</v>
      </c>
      <c r="BT122" s="503">
        <v>5971.8103350000038</v>
      </c>
      <c r="BU122" s="503">
        <v>4630.248587000031</v>
      </c>
      <c r="BV122" s="503">
        <v>5938.9908479999922</v>
      </c>
      <c r="BW122" s="503">
        <v>23767.340079999874</v>
      </c>
      <c r="BX122" s="503">
        <v>5187.9702910000042</v>
      </c>
      <c r="BY122" s="511">
        <v>3679.6229209999788</v>
      </c>
      <c r="BZ122" s="511">
        <v>3160.7922680000033</v>
      </c>
      <c r="CA122" s="511">
        <v>3125.7883609999876</v>
      </c>
      <c r="CB122" s="511">
        <v>2828.9954400000024</v>
      </c>
      <c r="CC122" s="511">
        <v>10982.683654999957</v>
      </c>
      <c r="CD122" s="511">
        <v>3807.7396880000028</v>
      </c>
      <c r="CE122" s="511">
        <v>2550.9016049999941</v>
      </c>
      <c r="CF122" s="511">
        <v>5266.2386890000053</v>
      </c>
      <c r="CG122" s="511">
        <v>5997.3510209999804</v>
      </c>
      <c r="CH122" s="511">
        <v>4722.8826059999728</v>
      </c>
      <c r="CI122" s="511">
        <v>3961.7955209999982</v>
      </c>
      <c r="CJ122" s="2"/>
      <c r="CK122" s="2"/>
      <c r="CL122" s="2"/>
      <c r="CM122" s="2"/>
      <c r="CN122" s="2"/>
      <c r="CO122" s="2"/>
      <c r="CP122" s="2"/>
      <c r="CQ122" s="2"/>
      <c r="CR122" s="2"/>
      <c r="CS122" s="2"/>
      <c r="CT122" s="2"/>
      <c r="CU122" s="2"/>
      <c r="CV122" s="2"/>
      <c r="CW122" s="2"/>
      <c r="CX122" s="2"/>
      <c r="CY122" s="2"/>
      <c r="CZ122" s="4"/>
    </row>
    <row r="123" s="331" customFormat="true" ht="15" customHeight="true" x14ac:dyDescent="0.2">
      <c r="A123" s="777"/>
      <c r="B123" s="397" t="s">
        <v>52</v>
      </c>
      <c r="C123" s="112">
        <v>22.538182538782987</v>
      </c>
      <c r="D123" s="111">
        <v>7.6405890601685691</v>
      </c>
      <c r="E123" s="111">
        <v>4.1681754868296705</v>
      </c>
      <c r="F123" s="111">
        <v>2.6633247678879775</v>
      </c>
      <c r="G123" s="110">
        <v>1.2695422852975269</v>
      </c>
      <c r="H123" s="109">
        <v>3.1475918703766657</v>
      </c>
      <c r="I123" s="111">
        <v>1.9609289575471027</v>
      </c>
      <c r="J123" s="111">
        <v>1.0904885712249099</v>
      </c>
      <c r="K123" s="111">
        <v>1.3454443104294176</v>
      </c>
      <c r="L123" s="108">
        <v>1.012808810192221</v>
      </c>
      <c r="M123" s="112">
        <v>38.762141214851205</v>
      </c>
      <c r="N123" s="111">
        <v>18.724703779912367</v>
      </c>
      <c r="O123" s="111">
        <v>15.984219743105138</v>
      </c>
      <c r="P123" s="111">
        <v>10.389279427535165</v>
      </c>
      <c r="Q123" s="110">
        <v>6.3290897292002697</v>
      </c>
      <c r="R123" s="109">
        <v>12.006615997218047</v>
      </c>
      <c r="S123" s="111">
        <v>18.606122942754634</v>
      </c>
      <c r="T123" s="111">
        <v>0.64989620341087939</v>
      </c>
      <c r="U123" s="111">
        <v>1.8223016602406161</v>
      </c>
      <c r="V123" s="111">
        <v>16.645189125255548</v>
      </c>
      <c r="W123" s="111">
        <v>0.48899460125526545</v>
      </c>
      <c r="X123" s="111">
        <v>3.6429307128401063</v>
      </c>
      <c r="Y123" s="111">
        <v>1.7764606515167345</v>
      </c>
      <c r="Z123" s="111">
        <v>6.426590586096224</v>
      </c>
      <c r="AA123" s="111">
        <v>8.1606058529594119</v>
      </c>
      <c r="AB123" s="111">
        <v>16.941708179359804</v>
      </c>
      <c r="AC123" s="111">
        <v>6.6542431889578939</v>
      </c>
      <c r="AD123" s="111">
        <v>6.8234333389134187</v>
      </c>
      <c r="AE123" s="111">
        <v>36.421612233590636</v>
      </c>
      <c r="AF123" s="111">
        <v>7.168199095990456</v>
      </c>
      <c r="AG123" s="111">
        <v>2.8723065434896702</v>
      </c>
      <c r="AH123" s="111">
        <v>19.180224154851334</v>
      </c>
      <c r="AI123" s="108">
        <v>5.8770493155712122</v>
      </c>
      <c r="AJ123" s="456"/>
      <c r="AK123" s="456"/>
      <c r="AL123" s="456"/>
      <c r="AM123" s="456"/>
      <c r="AN123" s="456"/>
      <c r="AO123" s="456"/>
      <c r="AP123" s="456"/>
      <c r="AQ123" s="456"/>
      <c r="AR123" s="456"/>
      <c r="AS123" s="456"/>
      <c r="AT123" s="456"/>
      <c r="AU123" s="456"/>
      <c r="AV123" s="456"/>
      <c r="AW123" s="456"/>
      <c r="AX123" s="456"/>
      <c r="AY123" s="456"/>
      <c r="AZ123" s="169"/>
      <c r="BA123" s="809"/>
      <c r="BB123" s="597" t="s">
        <v>52</v>
      </c>
      <c r="BC123" s="508">
        <v>5086.8457649999755</v>
      </c>
      <c r="BD123" s="504">
        <v>1724.5640050000013</v>
      </c>
      <c r="BE123" s="504">
        <v>941.062231</v>
      </c>
      <c r="BF123" s="504">
        <v>601.22873800000025</v>
      </c>
      <c r="BG123" s="517">
        <v>286.44754000000006</v>
      </c>
      <c r="BH123" s="508">
        <v>451.80141699999996</v>
      </c>
      <c r="BI123" s="504">
        <v>281.38484999999997</v>
      </c>
      <c r="BJ123" s="504">
        <v>156.75079400000007</v>
      </c>
      <c r="BK123" s="504">
        <v>192.87604599999997</v>
      </c>
      <c r="BL123" s="517">
        <v>145.35095899999999</v>
      </c>
      <c r="BM123" s="508">
        <v>3184.5693799999981</v>
      </c>
      <c r="BN123" s="504">
        <v>1540.3059750000016</v>
      </c>
      <c r="BO123" s="504">
        <v>1312.9388450000001</v>
      </c>
      <c r="BP123" s="504">
        <v>854.52982600000007</v>
      </c>
      <c r="BQ123" s="517">
        <v>519.64018699999986</v>
      </c>
      <c r="BR123" s="508">
        <v>845.89251300000103</v>
      </c>
      <c r="BS123" s="504">
        <v>556.6492669999999</v>
      </c>
      <c r="BT123" s="504">
        <v>39.064447000000001</v>
      </c>
      <c r="BU123" s="504">
        <v>85.943241999999984</v>
      </c>
      <c r="BV123" s="504">
        <v>1185.9618520000001</v>
      </c>
      <c r="BW123" s="504">
        <v>116.79211699999999</v>
      </c>
      <c r="BX123" s="504">
        <v>196.139385</v>
      </c>
      <c r="BY123" s="512">
        <v>66.549274999999994</v>
      </c>
      <c r="BZ123" s="512">
        <v>217.08215999999993</v>
      </c>
      <c r="CA123" s="512">
        <v>277.74929299999997</v>
      </c>
      <c r="CB123" s="512">
        <v>577.04070400000012</v>
      </c>
      <c r="CC123" s="512">
        <v>782.91130099999998</v>
      </c>
      <c r="CD123" s="512">
        <v>278.84540999999984</v>
      </c>
      <c r="CE123" s="512">
        <v>1461.3133860000046</v>
      </c>
      <c r="CF123" s="512">
        <v>406.64348899999993</v>
      </c>
      <c r="CG123" s="512">
        <v>177.35652899999999</v>
      </c>
      <c r="CH123" s="512">
        <v>1120.8388799999993</v>
      </c>
      <c r="CI123" s="512">
        <v>247.37502899999993</v>
      </c>
      <c r="CJ123" s="2"/>
      <c r="CK123" s="2"/>
      <c r="CL123" s="2"/>
      <c r="CM123" s="2"/>
      <c r="CN123" s="2"/>
      <c r="CO123" s="2"/>
      <c r="CP123" s="2"/>
      <c r="CQ123" s="2"/>
      <c r="CR123" s="2"/>
      <c r="CS123" s="2"/>
      <c r="CT123" s="2"/>
      <c r="CU123" s="2"/>
      <c r="CV123" s="2"/>
      <c r="CW123" s="2"/>
      <c r="CX123" s="2"/>
      <c r="CY123" s="2"/>
      <c r="CZ123" s="4"/>
    </row>
    <row r="124" s="331" customFormat="true" ht="15" customHeight="true" x14ac:dyDescent="0.2">
      <c r="A124" s="777" t="s">
        <v>51</v>
      </c>
      <c r="B124" s="397" t="s">
        <v>15</v>
      </c>
      <c r="C124" s="112">
        <v>60.576267931664674</v>
      </c>
      <c r="D124" s="111">
        <v>72.435819078220618</v>
      </c>
      <c r="E124" s="111">
        <v>76.555035652112522</v>
      </c>
      <c r="F124" s="111">
        <v>82.257598895620788</v>
      </c>
      <c r="G124" s="110">
        <v>85.028525827252025</v>
      </c>
      <c r="H124" s="109">
        <v>72.263816899838602</v>
      </c>
      <c r="I124" s="111">
        <v>75.166548387128302</v>
      </c>
      <c r="J124" s="111">
        <v>77.171551278585653</v>
      </c>
      <c r="K124" s="111">
        <v>84.342051600161454</v>
      </c>
      <c r="L124" s="108">
        <v>85.596443305293917</v>
      </c>
      <c r="M124" s="112">
        <v>50.107399574585862</v>
      </c>
      <c r="N124" s="111">
        <v>64.146699619532711</v>
      </c>
      <c r="O124" s="111">
        <v>71.171291268603156</v>
      </c>
      <c r="P124" s="111">
        <v>77.411846015047701</v>
      </c>
      <c r="Q124" s="110">
        <v>83.141864063783032</v>
      </c>
      <c r="R124" s="109">
        <v>66.587103298541905</v>
      </c>
      <c r="S124" s="111">
        <v>74.785839933829621</v>
      </c>
      <c r="T124" s="111">
        <v>97.57466238630424</v>
      </c>
      <c r="U124" s="111">
        <v>83.943200585193097</v>
      </c>
      <c r="V124" s="111">
        <v>76.60693260461926</v>
      </c>
      <c r="W124" s="111">
        <v>74.28158717120408</v>
      </c>
      <c r="X124" s="111">
        <v>84.577730841900475</v>
      </c>
      <c r="Y124" s="111">
        <v>63.559548531762253</v>
      </c>
      <c r="Z124" s="111">
        <v>80.957992468037247</v>
      </c>
      <c r="AA124" s="111">
        <v>69.310409603595531</v>
      </c>
      <c r="AB124" s="111">
        <v>71.469969845233223</v>
      </c>
      <c r="AC124" s="111">
        <v>70.352380614453253</v>
      </c>
      <c r="AD124" s="111">
        <v>75.536792308833554</v>
      </c>
      <c r="AE124" s="111">
        <v>51.893786590959259</v>
      </c>
      <c r="AF124" s="111">
        <v>83.393458412463332</v>
      </c>
      <c r="AG124" s="111">
        <v>84.324834040115917</v>
      </c>
      <c r="AH124" s="111">
        <v>69.404027732872379</v>
      </c>
      <c r="AI124" s="108">
        <v>76.127708723990722</v>
      </c>
      <c r="AJ124" s="456"/>
      <c r="AK124" s="456"/>
      <c r="AL124" s="456"/>
      <c r="AM124" s="456"/>
      <c r="AN124" s="456"/>
      <c r="AO124" s="456"/>
      <c r="AP124" s="456"/>
      <c r="AQ124" s="456"/>
      <c r="AR124" s="456"/>
      <c r="AS124" s="456"/>
      <c r="AT124" s="456"/>
      <c r="AU124" s="456"/>
      <c r="AV124" s="456"/>
      <c r="AW124" s="456"/>
      <c r="AX124" s="456"/>
      <c r="AY124" s="456"/>
      <c r="AZ124" s="169"/>
      <c r="BA124" s="809" t="s">
        <v>51</v>
      </c>
      <c r="BB124" s="597" t="s">
        <v>15</v>
      </c>
      <c r="BC124" s="508">
        <v>13672.004451000035</v>
      </c>
      <c r="BD124" s="504">
        <v>16349.551752000078</v>
      </c>
      <c r="BE124" s="504">
        <v>17276.738369000046</v>
      </c>
      <c r="BF124" s="504">
        <v>18564.745041999995</v>
      </c>
      <c r="BG124" s="517">
        <v>19183.031196000094</v>
      </c>
      <c r="BH124" s="508">
        <v>10372.658279000005</v>
      </c>
      <c r="BI124" s="504">
        <v>10782.66906199997</v>
      </c>
      <c r="BJ124" s="504">
        <v>11088.802663999968</v>
      </c>
      <c r="BK124" s="504">
        <v>12090.847088999981</v>
      </c>
      <c r="BL124" s="517">
        <v>12282.163102999972</v>
      </c>
      <c r="BM124" s="508">
        <v>4116.6583009999904</v>
      </c>
      <c r="BN124" s="504">
        <v>5276.7480789999963</v>
      </c>
      <c r="BO124" s="504">
        <v>5845.9877589999787</v>
      </c>
      <c r="BP124" s="504">
        <v>6363.3014799999892</v>
      </c>
      <c r="BQ124" s="517">
        <v>6826.2349939999867</v>
      </c>
      <c r="BR124" s="508">
        <v>4691.2079269999967</v>
      </c>
      <c r="BS124" s="504">
        <v>2237.4077130000055</v>
      </c>
      <c r="BT124" s="504">
        <v>5865.0907750000051</v>
      </c>
      <c r="BU124" s="504">
        <v>3958.9223669999897</v>
      </c>
      <c r="BV124" s="504">
        <v>5458.2077129999934</v>
      </c>
      <c r="BW124" s="504">
        <v>17741.512478000081</v>
      </c>
      <c r="BX124" s="504">
        <v>4553.7577900000015</v>
      </c>
      <c r="BY124" s="512">
        <v>2381.0501349999904</v>
      </c>
      <c r="BZ124" s="512">
        <v>2734.6593249999992</v>
      </c>
      <c r="CA124" s="512">
        <v>2359.0058889999932</v>
      </c>
      <c r="CB124" s="512">
        <v>2430.4803280000015</v>
      </c>
      <c r="CC124" s="512">
        <v>8277.3761449999984</v>
      </c>
      <c r="CD124" s="512">
        <v>3086.8752980000045</v>
      </c>
      <c r="CE124" s="512">
        <v>2082.0902850000025</v>
      </c>
      <c r="CF124" s="512">
        <v>4724.6369340000037</v>
      </c>
      <c r="CG124" s="512">
        <v>5206.8118939999868</v>
      </c>
      <c r="CH124" s="512">
        <v>4052.6327179999839</v>
      </c>
      <c r="CI124" s="512">
        <v>3204.3450959999968</v>
      </c>
      <c r="CJ124" s="2"/>
      <c r="CK124" s="2"/>
      <c r="CL124" s="2"/>
      <c r="CM124" s="2"/>
      <c r="CN124" s="2"/>
      <c r="CO124" s="2"/>
      <c r="CP124" s="2"/>
      <c r="CQ124" s="2"/>
      <c r="CR124" s="2"/>
      <c r="CS124" s="2"/>
      <c r="CT124" s="2"/>
      <c r="CU124" s="2"/>
      <c r="CV124" s="2"/>
      <c r="CW124" s="2"/>
      <c r="CX124" s="2"/>
      <c r="CY124" s="2"/>
      <c r="CZ124" s="4"/>
    </row>
    <row r="125" s="331" customFormat="true" ht="15" customHeight="true" x14ac:dyDescent="0.2">
      <c r="A125" s="777"/>
      <c r="B125" s="397" t="s">
        <v>16</v>
      </c>
      <c r="C125" s="112">
        <v>16.885549529551376</v>
      </c>
      <c r="D125" s="111">
        <v>19.923591861611115</v>
      </c>
      <c r="E125" s="111">
        <v>19.27501912406381</v>
      </c>
      <c r="F125" s="111">
        <v>15.078446804816089</v>
      </c>
      <c r="G125" s="110">
        <v>13.70179933334482</v>
      </c>
      <c r="H125" s="109">
        <v>24.588591229784655</v>
      </c>
      <c r="I125" s="111">
        <v>22.8719031482647</v>
      </c>
      <c r="J125" s="111">
        <v>21.737555294624102</v>
      </c>
      <c r="K125" s="111">
        <v>14.312504089409167</v>
      </c>
      <c r="L125" s="108">
        <v>13.390581617182781</v>
      </c>
      <c r="M125" s="112">
        <v>11.130459210563439</v>
      </c>
      <c r="N125" s="111">
        <v>17.128596600554982</v>
      </c>
      <c r="O125" s="111">
        <v>12.844488988291737</v>
      </c>
      <c r="P125" s="111">
        <v>12.192491998247712</v>
      </c>
      <c r="Q125" s="110">
        <v>10.529046207016792</v>
      </c>
      <c r="R125" s="109">
        <v>21.406280704239791</v>
      </c>
      <c r="S125" s="111">
        <v>6.6080371234158939</v>
      </c>
      <c r="T125" s="111">
        <v>1.7754414102848952</v>
      </c>
      <c r="U125" s="111">
        <v>14.234497754565242</v>
      </c>
      <c r="V125" s="111">
        <v>6.747878270125228</v>
      </c>
      <c r="W125" s="111">
        <v>25.229418227541501</v>
      </c>
      <c r="X125" s="111">
        <v>11.779338445259409</v>
      </c>
      <c r="Y125" s="111">
        <v>34.66399081672116</v>
      </c>
      <c r="Z125" s="111">
        <v>12.615416945866395</v>
      </c>
      <c r="AA125" s="111">
        <v>22.5289845434454</v>
      </c>
      <c r="AB125" s="111">
        <v>11.561745639463162</v>
      </c>
      <c r="AC125" s="111">
        <v>22.993376196589288</v>
      </c>
      <c r="AD125" s="111">
        <v>17.639774352253024</v>
      </c>
      <c r="AE125" s="111">
        <v>11.684601175450887</v>
      </c>
      <c r="AF125" s="111">
        <v>9.4289727367784035</v>
      </c>
      <c r="AG125" s="111">
        <v>12.802859416394602</v>
      </c>
      <c r="AH125" s="111">
        <v>11.400861798298918</v>
      </c>
      <c r="AI125" s="108">
        <v>17.995241960438008</v>
      </c>
      <c r="AJ125" s="456"/>
      <c r="AK125" s="456"/>
      <c r="AL125" s="456"/>
      <c r="AM125" s="456"/>
      <c r="AN125" s="456"/>
      <c r="AO125" s="456"/>
      <c r="AP125" s="456"/>
      <c r="AQ125" s="456"/>
      <c r="AR125" s="456"/>
      <c r="AS125" s="456"/>
      <c r="AT125" s="456"/>
      <c r="AU125" s="456"/>
      <c r="AV125" s="456"/>
      <c r="AW125" s="456"/>
      <c r="AX125" s="456"/>
      <c r="AY125" s="456"/>
      <c r="AZ125" s="169"/>
      <c r="BA125" s="809"/>
      <c r="BB125" s="597" t="s">
        <v>16</v>
      </c>
      <c r="BC125" s="508">
        <v>3811.0520209999968</v>
      </c>
      <c r="BD125" s="504">
        <v>4496.9712549999967</v>
      </c>
      <c r="BE125" s="504">
        <v>4349.9354370000028</v>
      </c>
      <c r="BF125" s="504">
        <v>3403.0597090000024</v>
      </c>
      <c r="BG125" s="517">
        <v>3091.2219340000006</v>
      </c>
      <c r="BH125" s="508">
        <v>3529.4157620000046</v>
      </c>
      <c r="BI125" s="504">
        <v>3280.9829340000047</v>
      </c>
      <c r="BJ125" s="504">
        <v>3123.4756470000043</v>
      </c>
      <c r="BK125" s="504">
        <v>2051.7677139999983</v>
      </c>
      <c r="BL125" s="517">
        <v>1921.4035199999987</v>
      </c>
      <c r="BM125" s="508">
        <v>914.44173300000034</v>
      </c>
      <c r="BN125" s="504">
        <v>1409.0091889999999</v>
      </c>
      <c r="BO125" s="504">
        <v>1055.0423360000004</v>
      </c>
      <c r="BP125" s="504">
        <v>1002.2303610000002</v>
      </c>
      <c r="BQ125" s="517">
        <v>864.47116000000017</v>
      </c>
      <c r="BR125" s="508">
        <v>1508.1195719999996</v>
      </c>
      <c r="BS125" s="504">
        <v>197.696158</v>
      </c>
      <c r="BT125" s="504">
        <v>106.71956</v>
      </c>
      <c r="BU125" s="504">
        <v>671.32621999999992</v>
      </c>
      <c r="BV125" s="504">
        <v>480.78313500000007</v>
      </c>
      <c r="BW125" s="504">
        <v>6025.8276019999939</v>
      </c>
      <c r="BX125" s="504">
        <v>634.21250099999997</v>
      </c>
      <c r="BY125" s="512">
        <v>1298.5727859999943</v>
      </c>
      <c r="BZ125" s="512">
        <v>426.13294300000007</v>
      </c>
      <c r="CA125" s="512">
        <v>766.7824720000001</v>
      </c>
      <c r="CB125" s="512">
        <v>393.18045599999948</v>
      </c>
      <c r="CC125" s="512">
        <v>2705.3075100000019</v>
      </c>
      <c r="CD125" s="512">
        <v>720.86438999999871</v>
      </c>
      <c r="CE125" s="512">
        <v>468.8113199999998</v>
      </c>
      <c r="CF125" s="512">
        <v>534.1962510000003</v>
      </c>
      <c r="CG125" s="512">
        <v>790.53912700000035</v>
      </c>
      <c r="CH125" s="512">
        <v>665.7179279999998</v>
      </c>
      <c r="CI125" s="512">
        <v>757.45042499999886</v>
      </c>
      <c r="CJ125" s="2"/>
      <c r="CK125" s="2"/>
      <c r="CL125" s="2"/>
      <c r="CM125" s="2"/>
      <c r="CN125" s="2"/>
      <c r="CO125" s="2"/>
      <c r="CP125" s="2"/>
      <c r="CQ125" s="2"/>
      <c r="CR125" s="2"/>
      <c r="CS125" s="2"/>
      <c r="CT125" s="2"/>
      <c r="CU125" s="2"/>
      <c r="CV125" s="2"/>
      <c r="CW125" s="2"/>
      <c r="CX125" s="2"/>
      <c r="CY125" s="2"/>
      <c r="CZ125" s="4"/>
    </row>
    <row r="126" s="331" customFormat="true" ht="15" customHeight="true" x14ac:dyDescent="0.2">
      <c r="A126" s="777"/>
      <c r="B126" s="397" t="s">
        <v>22</v>
      </c>
      <c r="C126" s="112">
        <v>12.466404091850274</v>
      </c>
      <c r="D126" s="111">
        <v>5.9009406072994475</v>
      </c>
      <c r="E126" s="111">
        <v>3.5486411206113027</v>
      </c>
      <c r="F126" s="111">
        <v>2.5646643232733553</v>
      </c>
      <c r="G126" s="110">
        <v>1.2231051155557846</v>
      </c>
      <c r="H126" s="109">
        <v>3.0798600649249082</v>
      </c>
      <c r="I126" s="111">
        <v>1.9404374696856745</v>
      </c>
      <c r="J126" s="111">
        <v>1.0803547606844388</v>
      </c>
      <c r="K126" s="111">
        <v>1.3454443104294176</v>
      </c>
      <c r="L126" s="108">
        <v>1.0129750775231687</v>
      </c>
      <c r="M126" s="112">
        <v>18.651070202372814</v>
      </c>
      <c r="N126" s="111">
        <v>11.541038707766727</v>
      </c>
      <c r="O126" s="111">
        <v>11.343289191936039</v>
      </c>
      <c r="P126" s="111">
        <v>8.540407170159515</v>
      </c>
      <c r="Q126" s="110">
        <v>5.7467369512031281</v>
      </c>
      <c r="R126" s="109">
        <v>12.006615997218047</v>
      </c>
      <c r="S126" s="111">
        <v>8.9403906559886757</v>
      </c>
      <c r="T126" s="111">
        <v>0.64989620341087939</v>
      </c>
      <c r="U126" s="111">
        <v>0.96529835194707514</v>
      </c>
      <c r="V126" s="111">
        <v>6.8774464706271035</v>
      </c>
      <c r="W126" s="111">
        <v>0.48899460125526545</v>
      </c>
      <c r="X126" s="111">
        <v>2.3974843152879322</v>
      </c>
      <c r="Y126" s="111">
        <v>1.0438107207605847</v>
      </c>
      <c r="Z126" s="111">
        <v>5.4498267453061091</v>
      </c>
      <c r="AA126" s="111">
        <v>7.1618154631998472</v>
      </c>
      <c r="AB126" s="111">
        <v>13.996116732960335</v>
      </c>
      <c r="AC126" s="111">
        <v>1.4366847884203222</v>
      </c>
      <c r="AD126" s="111">
        <v>6.125747243646404</v>
      </c>
      <c r="AE126" s="111">
        <v>25.532528199459275</v>
      </c>
      <c r="AF126" s="111">
        <v>3.6522933003959945</v>
      </c>
      <c r="AG126" s="111">
        <v>2.2742444700883127</v>
      </c>
      <c r="AH126" s="111">
        <v>17.523057942271148</v>
      </c>
      <c r="AI126" s="108">
        <v>2.615021337161072</v>
      </c>
      <c r="AJ126" s="456"/>
      <c r="AK126" s="456"/>
      <c r="AL126" s="456"/>
      <c r="AM126" s="456"/>
      <c r="AN126" s="456"/>
      <c r="AO126" s="456"/>
      <c r="AP126" s="456"/>
      <c r="AQ126" s="456"/>
      <c r="AR126" s="456"/>
      <c r="AS126" s="456"/>
      <c r="AT126" s="456"/>
      <c r="AU126" s="456"/>
      <c r="AV126" s="456"/>
      <c r="AW126" s="456"/>
      <c r="AX126" s="456"/>
      <c r="AY126" s="456"/>
      <c r="AZ126" s="169"/>
      <c r="BA126" s="809"/>
      <c r="BB126" s="597" t="s">
        <v>22</v>
      </c>
      <c r="BC126" s="508">
        <v>2813.6552160000024</v>
      </c>
      <c r="BD126" s="504">
        <v>1331.9064390000001</v>
      </c>
      <c r="BE126" s="504">
        <v>800.84796099999983</v>
      </c>
      <c r="BF126" s="504">
        <v>578.81995000000018</v>
      </c>
      <c r="BG126" s="517">
        <v>275.94108399999999</v>
      </c>
      <c r="BH126" s="508">
        <v>442.07927799999987</v>
      </c>
      <c r="BI126" s="504">
        <v>278.35647</v>
      </c>
      <c r="BJ126" s="504">
        <v>155.23649000000003</v>
      </c>
      <c r="BK126" s="504">
        <v>192.87604599999997</v>
      </c>
      <c r="BL126" s="517">
        <v>145.35095899999999</v>
      </c>
      <c r="BM126" s="508">
        <v>1532.3102700000013</v>
      </c>
      <c r="BN126" s="504">
        <v>949.37314300000025</v>
      </c>
      <c r="BO126" s="504">
        <v>931.73425100000065</v>
      </c>
      <c r="BP126" s="504">
        <v>702.02673600000026</v>
      </c>
      <c r="BQ126" s="517">
        <v>471.82700699999975</v>
      </c>
      <c r="BR126" s="508">
        <v>845.89251300000103</v>
      </c>
      <c r="BS126" s="504">
        <v>267.47441800000007</v>
      </c>
      <c r="BT126" s="504">
        <v>39.064447000000001</v>
      </c>
      <c r="BU126" s="504">
        <v>45.525321999999996</v>
      </c>
      <c r="BV126" s="504">
        <v>490.01480799999985</v>
      </c>
      <c r="BW126" s="504">
        <v>116.79211699999999</v>
      </c>
      <c r="BX126" s="504">
        <v>129.08318499999996</v>
      </c>
      <c r="BY126" s="512">
        <v>39.102947</v>
      </c>
      <c r="BZ126" s="512">
        <v>184.08830399999997</v>
      </c>
      <c r="CA126" s="512">
        <v>243.75508600000001</v>
      </c>
      <c r="CB126" s="512">
        <v>475.96614999999986</v>
      </c>
      <c r="CC126" s="512">
        <v>169.03451299999998</v>
      </c>
      <c r="CD126" s="512">
        <v>250.33387399999989</v>
      </c>
      <c r="CE126" s="512">
        <v>1024.4199240000012</v>
      </c>
      <c r="CF126" s="512">
        <v>206.91982499999997</v>
      </c>
      <c r="CG126" s="512">
        <v>140.42794499999997</v>
      </c>
      <c r="CH126" s="512">
        <v>1023.2045639999991</v>
      </c>
      <c r="CI126" s="512">
        <v>110.070708</v>
      </c>
      <c r="CJ126" s="2"/>
      <c r="CK126" s="2"/>
      <c r="CL126" s="2"/>
      <c r="CM126" s="2"/>
      <c r="CN126" s="2"/>
      <c r="CO126" s="2"/>
      <c r="CP126" s="2"/>
      <c r="CQ126" s="2"/>
      <c r="CR126" s="2"/>
      <c r="CS126" s="2"/>
      <c r="CT126" s="2"/>
      <c r="CU126" s="2"/>
      <c r="CV126" s="2"/>
      <c r="CW126" s="2"/>
      <c r="CX126" s="2"/>
      <c r="CY126" s="2"/>
      <c r="CZ126" s="4"/>
    </row>
    <row r="127" s="331" customFormat="true" ht="15" customHeight="true" x14ac:dyDescent="0.2">
      <c r="A127" s="777"/>
      <c r="B127" s="397" t="s">
        <v>19</v>
      </c>
      <c r="C127" s="112">
        <v>10.071778446932857</v>
      </c>
      <c r="D127" s="111">
        <v>1.7396484528691156</v>
      </c>
      <c r="E127" s="111">
        <v>0.62130410321228979</v>
      </c>
      <c r="F127" s="111">
        <v>9.9289976289511209E-2</v>
      </c>
      <c r="G127" s="110">
        <v>4.6569723847144737E-2</v>
      </c>
      <c r="H127" s="109">
        <v>6.7731805451756513E-2</v>
      </c>
      <c r="I127" s="111">
        <v>2.1110994921176799E-2</v>
      </c>
      <c r="J127" s="111">
        <v>1.0538666105652659E-2</v>
      </c>
      <c r="K127" s="111">
        <v>0</v>
      </c>
      <c r="L127" s="108">
        <v>0</v>
      </c>
      <c r="M127" s="112">
        <v>20.11107101247848</v>
      </c>
      <c r="N127" s="111">
        <v>7.1836650721456206</v>
      </c>
      <c r="O127" s="111">
        <v>4.6409305511691059</v>
      </c>
      <c r="P127" s="111">
        <v>1.8552548165451659</v>
      </c>
      <c r="Q127" s="110">
        <v>0.58235277799714102</v>
      </c>
      <c r="R127" s="109">
        <v>0</v>
      </c>
      <c r="S127" s="111">
        <v>9.6657322867659641</v>
      </c>
      <c r="T127" s="111">
        <v>0</v>
      </c>
      <c r="U127" s="111">
        <v>0.85700330829354132</v>
      </c>
      <c r="V127" s="111">
        <v>9.767742654628444</v>
      </c>
      <c r="W127" s="111">
        <v>0</v>
      </c>
      <c r="X127" s="111">
        <v>1.2454463975521732</v>
      </c>
      <c r="Y127" s="111">
        <v>0.73264993075615015</v>
      </c>
      <c r="Z127" s="111">
        <v>0.97676384079011613</v>
      </c>
      <c r="AA127" s="111">
        <v>0.99879038975956569</v>
      </c>
      <c r="AB127" s="111">
        <v>2.9721677823431421</v>
      </c>
      <c r="AC127" s="111">
        <v>5.2175584005375715</v>
      </c>
      <c r="AD127" s="111">
        <v>0.69768609526701653</v>
      </c>
      <c r="AE127" s="111">
        <v>10.889084034131274</v>
      </c>
      <c r="AF127" s="111">
        <v>3.5252755503622759</v>
      </c>
      <c r="AG127" s="111">
        <v>0.5980620734013572</v>
      </c>
      <c r="AH127" s="111">
        <v>1.6720525265581327</v>
      </c>
      <c r="AI127" s="108">
        <v>3.2620279784101416</v>
      </c>
      <c r="AJ127" s="456"/>
      <c r="AK127" s="456"/>
      <c r="AL127" s="456"/>
      <c r="AM127" s="456"/>
      <c r="AN127" s="456"/>
      <c r="AO127" s="456"/>
      <c r="AP127" s="456"/>
      <c r="AQ127" s="456"/>
      <c r="AR127" s="456"/>
      <c r="AS127" s="456"/>
      <c r="AT127" s="456"/>
      <c r="AU127" s="456"/>
      <c r="AV127" s="456"/>
      <c r="AW127" s="456"/>
      <c r="AX127" s="456"/>
      <c r="AY127" s="456"/>
      <c r="AZ127" s="169"/>
      <c r="BA127" s="809"/>
      <c r="BB127" s="597" t="s">
        <v>19</v>
      </c>
      <c r="BC127" s="508">
        <v>2273.1905490000054</v>
      </c>
      <c r="BD127" s="504">
        <v>392.65756600000003</v>
      </c>
      <c r="BE127" s="504">
        <v>140.21427</v>
      </c>
      <c r="BF127" s="504">
        <v>22.408787999999998</v>
      </c>
      <c r="BG127" s="517">
        <v>10.506456</v>
      </c>
      <c r="BH127" s="508">
        <v>9.7221389999999985</v>
      </c>
      <c r="BI127" s="504">
        <v>3.0283799999999998</v>
      </c>
      <c r="BJ127" s="504">
        <v>1.5143039999999999</v>
      </c>
      <c r="BK127" s="504">
        <v>0</v>
      </c>
      <c r="BL127" s="517">
        <v>0</v>
      </c>
      <c r="BM127" s="508">
        <v>1652.2591100000038</v>
      </c>
      <c r="BN127" s="504">
        <v>590.93283199999985</v>
      </c>
      <c r="BO127" s="504">
        <v>381.2045940000001</v>
      </c>
      <c r="BP127" s="504">
        <v>152.50309000000001</v>
      </c>
      <c r="BQ127" s="517">
        <v>47.813180000000003</v>
      </c>
      <c r="BR127" s="508">
        <v>0</v>
      </c>
      <c r="BS127" s="504">
        <v>289.17484899999999</v>
      </c>
      <c r="BT127" s="504">
        <v>0</v>
      </c>
      <c r="BU127" s="504">
        <v>40.417920000000002</v>
      </c>
      <c r="BV127" s="504">
        <v>695.94704400000001</v>
      </c>
      <c r="BW127" s="504">
        <v>0</v>
      </c>
      <c r="BX127" s="504">
        <v>67.056200000000004</v>
      </c>
      <c r="BY127" s="512">
        <v>27.446327999999998</v>
      </c>
      <c r="BZ127" s="512">
        <v>32.993856000000001</v>
      </c>
      <c r="CA127" s="512">
        <v>33.994206999999996</v>
      </c>
      <c r="CB127" s="512">
        <v>101.07455400000001</v>
      </c>
      <c r="CC127" s="512">
        <v>613.87678800000015</v>
      </c>
      <c r="CD127" s="512">
        <v>28.511536000000003</v>
      </c>
      <c r="CE127" s="512">
        <v>436.89346199999989</v>
      </c>
      <c r="CF127" s="512">
        <v>199.72366399999999</v>
      </c>
      <c r="CG127" s="512">
        <v>36.928584000000001</v>
      </c>
      <c r="CH127" s="512">
        <v>97.634316000000013</v>
      </c>
      <c r="CI127" s="512">
        <v>137.30432099999999</v>
      </c>
      <c r="CJ127" s="2"/>
      <c r="CK127" s="2"/>
      <c r="CL127" s="2"/>
      <c r="CM127" s="2"/>
      <c r="CN127" s="2"/>
      <c r="CO127" s="2"/>
      <c r="CP127" s="2"/>
      <c r="CQ127" s="2"/>
      <c r="CR127" s="2"/>
      <c r="CS127" s="2"/>
      <c r="CT127" s="2"/>
      <c r="CU127" s="2"/>
      <c r="CV127" s="2"/>
      <c r="CW127" s="2"/>
      <c r="CX127" s="2"/>
      <c r="CY127" s="2"/>
      <c r="CZ127" s="4"/>
    </row>
    <row r="128" s="331" customFormat="true" ht="15" customHeight="true" x14ac:dyDescent="0.2">
      <c r="A128" s="777" t="s">
        <v>190</v>
      </c>
      <c r="B128" s="397" t="s">
        <v>50</v>
      </c>
      <c r="C128" s="112">
        <v>21.798545506636994</v>
      </c>
      <c r="D128" s="111">
        <v>21.571804820832526</v>
      </c>
      <c r="E128" s="111">
        <v>20.113751545987448</v>
      </c>
      <c r="F128" s="111">
        <v>15.49112324864906</v>
      </c>
      <c r="G128" s="110">
        <v>13.87800486938248</v>
      </c>
      <c r="H128" s="109">
        <v>25.387692164428465</v>
      </c>
      <c r="I128" s="111">
        <v>23.329523049441121</v>
      </c>
      <c r="J128" s="111">
        <v>21.977304262206168</v>
      </c>
      <c r="K128" s="111">
        <v>14.507697074269258</v>
      </c>
      <c r="L128" s="108">
        <v>13.527612965103073</v>
      </c>
      <c r="M128" s="112">
        <v>18.17578117748084</v>
      </c>
      <c r="N128" s="111">
        <v>21.07478827782057</v>
      </c>
      <c r="O128" s="111">
        <v>15.288186277645899</v>
      </c>
      <c r="P128" s="111">
        <v>13.607033173370031</v>
      </c>
      <c r="Q128" s="110">
        <v>11.240465344659976</v>
      </c>
      <c r="R128" s="109">
        <v>24.327147940534978</v>
      </c>
      <c r="S128" s="111">
        <v>8.1185924080853979</v>
      </c>
      <c r="T128" s="111">
        <v>1.787055415583622</v>
      </c>
      <c r="U128" s="111">
        <v>14.498707950256223</v>
      </c>
      <c r="V128" s="111">
        <v>8.0953675010613644</v>
      </c>
      <c r="W128" s="111">
        <v>25.353394960131464</v>
      </c>
      <c r="X128" s="111">
        <v>12.224674881045873</v>
      </c>
      <c r="Y128" s="111">
        <v>35.290920126323506</v>
      </c>
      <c r="Z128" s="111">
        <v>13.481839579088708</v>
      </c>
      <c r="AA128" s="111">
        <v>24.530850570916279</v>
      </c>
      <c r="AB128" s="111">
        <v>13.924493275818334</v>
      </c>
      <c r="AC128" s="111">
        <v>24.632481413305467</v>
      </c>
      <c r="AD128" s="111">
        <v>18.931556489320553</v>
      </c>
      <c r="AE128" s="111">
        <v>18.378259634988975</v>
      </c>
      <c r="AF128" s="111">
        <v>10.158075607412517</v>
      </c>
      <c r="AG128" s="111">
        <v>13.181471690282825</v>
      </c>
      <c r="AH128" s="111">
        <v>14.109123673637283</v>
      </c>
      <c r="AI128" s="108">
        <v>19.11886721525725</v>
      </c>
      <c r="AJ128" s="456"/>
      <c r="AK128" s="456"/>
      <c r="AL128" s="456"/>
      <c r="AM128" s="456"/>
      <c r="AN128" s="456"/>
      <c r="AO128" s="456"/>
      <c r="AP128" s="456"/>
      <c r="AQ128" s="456"/>
      <c r="AR128" s="456"/>
      <c r="AS128" s="456"/>
      <c r="AT128" s="456"/>
      <c r="AU128" s="456"/>
      <c r="AV128" s="456"/>
      <c r="AW128" s="456"/>
      <c r="AX128" s="456"/>
      <c r="AY128" s="456"/>
      <c r="AZ128" s="169"/>
      <c r="BA128" s="809" t="s">
        <v>110</v>
      </c>
      <c r="BB128" s="597" t="s">
        <v>50</v>
      </c>
      <c r="BC128" s="40" t="s">
        <v>36</v>
      </c>
      <c r="BD128" s="36" t="s">
        <v>36</v>
      </c>
      <c r="BE128" s="36" t="s">
        <v>36</v>
      </c>
      <c r="BF128" s="36" t="s">
        <v>36</v>
      </c>
      <c r="BG128" s="31" t="s">
        <v>36</v>
      </c>
      <c r="BH128" s="40" t="s">
        <v>36</v>
      </c>
      <c r="BI128" s="36" t="s">
        <v>36</v>
      </c>
      <c r="BJ128" s="36" t="s">
        <v>36</v>
      </c>
      <c r="BK128" s="36" t="s">
        <v>36</v>
      </c>
      <c r="BL128" s="31" t="s">
        <v>36</v>
      </c>
      <c r="BM128" s="40" t="s">
        <v>36</v>
      </c>
      <c r="BN128" s="36" t="s">
        <v>36</v>
      </c>
      <c r="BO128" s="36" t="s">
        <v>36</v>
      </c>
      <c r="BP128" s="36" t="s">
        <v>36</v>
      </c>
      <c r="BQ128" s="31" t="s">
        <v>36</v>
      </c>
      <c r="BR128" s="40" t="s">
        <v>36</v>
      </c>
      <c r="BS128" s="36" t="s">
        <v>36</v>
      </c>
      <c r="BT128" s="36" t="s">
        <v>36</v>
      </c>
      <c r="BU128" s="36" t="s">
        <v>36</v>
      </c>
      <c r="BV128" s="36" t="s">
        <v>36</v>
      </c>
      <c r="BW128" s="36" t="s">
        <v>36</v>
      </c>
      <c r="BX128" s="36" t="s">
        <v>36</v>
      </c>
      <c r="BY128" s="25" t="s">
        <v>36</v>
      </c>
      <c r="BZ128" s="25" t="s">
        <v>36</v>
      </c>
      <c r="CA128" s="25" t="s">
        <v>36</v>
      </c>
      <c r="CB128" s="25" t="s">
        <v>36</v>
      </c>
      <c r="CC128" s="25" t="s">
        <v>36</v>
      </c>
      <c r="CD128" s="25" t="s">
        <v>36</v>
      </c>
      <c r="CE128" s="25" t="s">
        <v>36</v>
      </c>
      <c r="CF128" s="25" t="s">
        <v>36</v>
      </c>
      <c r="CG128" s="25" t="s">
        <v>36</v>
      </c>
      <c r="CH128" s="25" t="s">
        <v>36</v>
      </c>
      <c r="CI128" s="25" t="s">
        <v>36</v>
      </c>
      <c r="CJ128" s="4"/>
      <c r="CK128" s="4"/>
      <c r="CL128" s="4"/>
      <c r="CM128" s="4"/>
      <c r="CN128" s="4"/>
      <c r="CO128" s="4"/>
      <c r="CP128" s="4"/>
      <c r="CQ128" s="4"/>
      <c r="CR128" s="4"/>
      <c r="CS128" s="4"/>
      <c r="CT128" s="4"/>
      <c r="CU128" s="4"/>
      <c r="CV128" s="4"/>
      <c r="CW128" s="4"/>
      <c r="CX128" s="4"/>
      <c r="CY128" s="4"/>
      <c r="CZ128" s="4"/>
    </row>
    <row r="129" s="331" customFormat="true" ht="15" customHeight="true" x14ac:dyDescent="0.2">
      <c r="A129" s="785"/>
      <c r="B129" s="398" t="s">
        <v>49</v>
      </c>
      <c r="C129" s="107">
        <v>78.201454493362334</v>
      </c>
      <c r="D129" s="106">
        <v>78.428195179167631</v>
      </c>
      <c r="E129" s="106">
        <v>79.886248454012417</v>
      </c>
      <c r="F129" s="106">
        <v>84.508876751350684</v>
      </c>
      <c r="G129" s="105">
        <v>86.12199513061725</v>
      </c>
      <c r="H129" s="104">
        <v>74.612307835571499</v>
      </c>
      <c r="I129" s="106">
        <v>76.670476950558736</v>
      </c>
      <c r="J129" s="106">
        <v>78.022695737793697</v>
      </c>
      <c r="K129" s="106">
        <v>85.492302925730769</v>
      </c>
      <c r="L129" s="103">
        <v>86.472387034896812</v>
      </c>
      <c r="M129" s="107">
        <v>81.824218822519384</v>
      </c>
      <c r="N129" s="106">
        <v>78.925211722179426</v>
      </c>
      <c r="O129" s="106">
        <v>84.711813722354108</v>
      </c>
      <c r="P129" s="106">
        <v>86.392966826630044</v>
      </c>
      <c r="Q129" s="105">
        <v>88.75953465534009</v>
      </c>
      <c r="R129" s="104">
        <v>75.672852059464802</v>
      </c>
      <c r="S129" s="106">
        <v>91.881407591914652</v>
      </c>
      <c r="T129" s="106">
        <v>98.212944584416405</v>
      </c>
      <c r="U129" s="106">
        <v>85.501292049742887</v>
      </c>
      <c r="V129" s="106">
        <v>91.904632498938653</v>
      </c>
      <c r="W129" s="106">
        <v>74.646605039869371</v>
      </c>
      <c r="X129" s="106">
        <v>87.775325118954072</v>
      </c>
      <c r="Y129" s="106">
        <v>64.709079873676657</v>
      </c>
      <c r="Z129" s="106">
        <v>86.518160420911158</v>
      </c>
      <c r="AA129" s="106">
        <v>75.469149429083899</v>
      </c>
      <c r="AB129" s="106">
        <v>86.075506724181622</v>
      </c>
      <c r="AC129" s="106">
        <v>75.367518586694928</v>
      </c>
      <c r="AD129" s="106">
        <v>81.068443510679458</v>
      </c>
      <c r="AE129" s="106">
        <v>81.621740365011348</v>
      </c>
      <c r="AF129" s="106">
        <v>89.841924392587472</v>
      </c>
      <c r="AG129" s="106">
        <v>86.818528309717294</v>
      </c>
      <c r="AH129" s="106">
        <v>85.890876326362957</v>
      </c>
      <c r="AI129" s="103">
        <v>80.881132784742675</v>
      </c>
      <c r="AJ129" s="456"/>
      <c r="AK129" s="456"/>
      <c r="AL129" s="456"/>
      <c r="AM129" s="456"/>
      <c r="AN129" s="456"/>
      <c r="AO129" s="456"/>
      <c r="AP129" s="456"/>
      <c r="AQ129" s="456"/>
      <c r="AR129" s="456"/>
      <c r="AS129" s="456"/>
      <c r="AT129" s="456"/>
      <c r="AU129" s="456"/>
      <c r="AV129" s="456"/>
      <c r="AW129" s="456"/>
      <c r="AX129" s="456"/>
      <c r="AY129" s="456"/>
      <c r="AZ129" s="169"/>
      <c r="BA129" s="810"/>
      <c r="BB129" s="601" t="s">
        <v>49</v>
      </c>
      <c r="BC129" s="39" t="s">
        <v>36</v>
      </c>
      <c r="BD129" s="35" t="s">
        <v>36</v>
      </c>
      <c r="BE129" s="35" t="s">
        <v>36</v>
      </c>
      <c r="BF129" s="35" t="s">
        <v>36</v>
      </c>
      <c r="BG129" s="30" t="s">
        <v>36</v>
      </c>
      <c r="BH129" s="39" t="s">
        <v>36</v>
      </c>
      <c r="BI129" s="35" t="s">
        <v>36</v>
      </c>
      <c r="BJ129" s="35" t="s">
        <v>36</v>
      </c>
      <c r="BK129" s="35" t="s">
        <v>36</v>
      </c>
      <c r="BL129" s="30" t="s">
        <v>36</v>
      </c>
      <c r="BM129" s="39" t="s">
        <v>36</v>
      </c>
      <c r="BN129" s="35" t="s">
        <v>36</v>
      </c>
      <c r="BO129" s="35" t="s">
        <v>36</v>
      </c>
      <c r="BP129" s="35" t="s">
        <v>36</v>
      </c>
      <c r="BQ129" s="30" t="s">
        <v>36</v>
      </c>
      <c r="BR129" s="39" t="s">
        <v>36</v>
      </c>
      <c r="BS129" s="35" t="s">
        <v>36</v>
      </c>
      <c r="BT129" s="35" t="s">
        <v>36</v>
      </c>
      <c r="BU129" s="35" t="s">
        <v>36</v>
      </c>
      <c r="BV129" s="35" t="s">
        <v>36</v>
      </c>
      <c r="BW129" s="35" t="s">
        <v>36</v>
      </c>
      <c r="BX129" s="35" t="s">
        <v>36</v>
      </c>
      <c r="BY129" s="24" t="s">
        <v>36</v>
      </c>
      <c r="BZ129" s="24" t="s">
        <v>36</v>
      </c>
      <c r="CA129" s="24" t="s">
        <v>36</v>
      </c>
      <c r="CB129" s="24" t="s">
        <v>36</v>
      </c>
      <c r="CC129" s="24" t="s">
        <v>36</v>
      </c>
      <c r="CD129" s="24" t="s">
        <v>36</v>
      </c>
      <c r="CE129" s="24" t="s">
        <v>36</v>
      </c>
      <c r="CF129" s="24" t="s">
        <v>36</v>
      </c>
      <c r="CG129" s="24" t="s">
        <v>36</v>
      </c>
      <c r="CH129" s="24" t="s">
        <v>36</v>
      </c>
      <c r="CI129" s="24" t="s">
        <v>36</v>
      </c>
      <c r="CJ129" s="4"/>
      <c r="CK129" s="4"/>
      <c r="CL129" s="4"/>
      <c r="CM129" s="4"/>
      <c r="CN129" s="4"/>
      <c r="CO129" s="4"/>
      <c r="CP129" s="4"/>
      <c r="CQ129" s="4"/>
      <c r="CR129" s="4"/>
      <c r="CS129" s="4"/>
      <c r="CT129" s="4"/>
      <c r="CU129" s="4"/>
      <c r="CV129" s="4"/>
      <c r="CW129" s="4"/>
      <c r="CX129" s="4"/>
      <c r="CY129" s="4"/>
      <c r="CZ129" s="4"/>
    </row>
    <row r="130" s="327" customFormat="true" ht="15" customHeight="true" x14ac:dyDescent="0.2">
      <c r="A130" s="786" t="s">
        <v>48</v>
      </c>
      <c r="B130" s="395" t="s">
        <v>43</v>
      </c>
      <c r="C130" s="401">
        <f>C159/(C159+C160)*100</f>
        <v>34.183557301927401</v>
      </c>
      <c r="D130" s="402">
        <f t="shared" ref="D130:AI130" si="0">D159/(D159+D160)*100</f>
        <v>64.835334153808944</v>
      </c>
      <c r="E130" s="402">
        <f t="shared" si="0"/>
        <v>75.983390647438739</v>
      </c>
      <c r="F130" s="402">
        <f t="shared" si="0"/>
        <v>75.314523940812975</v>
      </c>
      <c r="G130" s="403">
        <f t="shared" si="0"/>
        <v>92.265867032115551</v>
      </c>
      <c r="H130" s="404">
        <f t="shared" si="0"/>
        <v>79.870212178852029</v>
      </c>
      <c r="I130" s="402">
        <f t="shared" si="0"/>
        <v>94.042329355489812</v>
      </c>
      <c r="J130" s="402">
        <f t="shared" si="0"/>
        <v>88.357038358729156</v>
      </c>
      <c r="K130" s="402">
        <f t="shared" si="0"/>
        <v>94.607938066002902</v>
      </c>
      <c r="L130" s="405">
        <f t="shared" si="0"/>
        <v>90.440504679224247</v>
      </c>
      <c r="M130" s="401">
        <f t="shared" si="0"/>
        <v>20.889001523284996</v>
      </c>
      <c r="N130" s="402">
        <f t="shared" si="0"/>
        <v>44.274296262360444</v>
      </c>
      <c r="O130" s="402">
        <f t="shared" si="0"/>
        <v>57.134809150126422</v>
      </c>
      <c r="P130" s="402">
        <f t="shared" si="0"/>
        <v>65.522855439304465</v>
      </c>
      <c r="Q130" s="403">
        <f t="shared" si="0"/>
        <v>72.765694588156521</v>
      </c>
      <c r="R130" s="404">
        <f t="shared" si="0"/>
        <v>79.879980117110705</v>
      </c>
      <c r="S130" s="402">
        <f t="shared" si="0"/>
        <v>4.512035776671981</v>
      </c>
      <c r="T130" s="402">
        <f t="shared" si="0"/>
        <v>62.125516900310828</v>
      </c>
      <c r="U130" s="402">
        <f t="shared" si="0"/>
        <v>85.365853658536579</v>
      </c>
      <c r="V130" s="402">
        <f t="shared" si="0"/>
        <v>64.913492913188549</v>
      </c>
      <c r="W130" s="402">
        <f t="shared" si="0"/>
        <v>96.63061220818355</v>
      </c>
      <c r="X130" s="402">
        <f t="shared" si="0"/>
        <v>100</v>
      </c>
      <c r="Y130" s="402">
        <f t="shared" si="0"/>
        <v>76.070262866333977</v>
      </c>
      <c r="Z130" s="402">
        <f t="shared" si="0"/>
        <v>81.185739895267659</v>
      </c>
      <c r="AA130" s="402">
        <f t="shared" si="0"/>
        <v>89.383632454722886</v>
      </c>
      <c r="AB130" s="402">
        <f t="shared" si="0"/>
        <v>4.0895008333048084</v>
      </c>
      <c r="AC130" s="19">
        <v>100</v>
      </c>
      <c r="AD130" s="402">
        <f t="shared" si="0"/>
        <v>41.612200435729854</v>
      </c>
      <c r="AE130" s="402">
        <f t="shared" si="0"/>
        <v>5.6991038897966799</v>
      </c>
      <c r="AF130" s="402">
        <f t="shared" si="0"/>
        <v>80.998178475394297</v>
      </c>
      <c r="AG130" s="402">
        <f t="shared" si="0"/>
        <v>96.798944850159273</v>
      </c>
      <c r="AH130" s="402">
        <f t="shared" si="0"/>
        <v>42.496451130956807</v>
      </c>
      <c r="AI130" s="405">
        <f t="shared" si="0"/>
        <v>3.65831135461131</v>
      </c>
      <c r="AJ130" s="174"/>
      <c r="AK130" s="174"/>
      <c r="AL130" s="174"/>
      <c r="AM130" s="174"/>
      <c r="AN130" s="174"/>
      <c r="AO130" s="174"/>
      <c r="AP130" s="174"/>
      <c r="AQ130" s="174"/>
      <c r="AR130" s="174"/>
      <c r="AS130" s="174"/>
      <c r="AT130" s="174"/>
      <c r="AU130" s="174"/>
      <c r="AV130" s="174"/>
      <c r="AW130" s="174"/>
      <c r="AX130" s="174"/>
      <c r="AY130" s="174"/>
      <c r="AZ130" s="364"/>
      <c r="BB130" s="329"/>
      <c r="BZ130" s="364"/>
      <c r="CA130" s="364"/>
      <c r="CB130" s="364"/>
      <c r="CC130" s="364"/>
      <c r="CD130" s="364"/>
      <c r="CE130" s="364"/>
      <c r="CF130" s="364"/>
      <c r="CG130" s="364"/>
      <c r="CH130" s="364"/>
      <c r="CI130" s="364"/>
      <c r="CJ130" s="364"/>
      <c r="CK130" s="364"/>
      <c r="CL130" s="364"/>
      <c r="CM130" s="364"/>
      <c r="CN130" s="364"/>
      <c r="CO130" s="364"/>
      <c r="CP130" s="364"/>
      <c r="CQ130" s="364"/>
      <c r="CR130" s="364"/>
      <c r="CS130" s="364"/>
      <c r="CT130" s="364"/>
      <c r="CU130" s="364"/>
      <c r="CV130" s="364"/>
      <c r="CW130" s="364"/>
      <c r="CX130" s="364"/>
      <c r="CY130" s="364"/>
      <c r="CZ130" s="364"/>
    </row>
    <row r="131" s="327" customFormat="true" ht="15" customHeight="true" x14ac:dyDescent="0.2">
      <c r="A131" s="787"/>
      <c r="B131" s="392" t="s">
        <v>47</v>
      </c>
      <c r="C131" s="406"/>
      <c r="D131" s="407"/>
      <c r="E131" s="407"/>
      <c r="F131" s="407"/>
      <c r="G131" s="408"/>
      <c r="H131" s="409"/>
      <c r="I131" s="407"/>
      <c r="J131" s="407"/>
      <c r="K131" s="407"/>
      <c r="L131" s="410"/>
      <c r="M131" s="406"/>
      <c r="N131" s="407"/>
      <c r="O131" s="407"/>
      <c r="P131" s="407"/>
      <c r="Q131" s="408"/>
      <c r="R131" s="409"/>
      <c r="S131" s="407"/>
      <c r="T131" s="407"/>
      <c r="U131" s="407"/>
      <c r="V131" s="407"/>
      <c r="W131" s="407"/>
      <c r="X131" s="407"/>
      <c r="Y131" s="407"/>
      <c r="Z131" s="407"/>
      <c r="AA131" s="407"/>
      <c r="AB131" s="410"/>
      <c r="AC131" s="410"/>
      <c r="AD131" s="410"/>
      <c r="AE131" s="410"/>
      <c r="AF131" s="410"/>
      <c r="AG131" s="410"/>
      <c r="AH131" s="410"/>
      <c r="AI131" s="410"/>
      <c r="AJ131" s="174"/>
      <c r="AK131" s="174"/>
      <c r="AL131" s="174"/>
      <c r="AM131" s="174"/>
      <c r="AN131" s="174"/>
      <c r="AO131" s="174"/>
      <c r="AP131" s="174"/>
      <c r="AQ131" s="174"/>
      <c r="AR131" s="174"/>
      <c r="AS131" s="174"/>
      <c r="AT131" s="174"/>
      <c r="AU131" s="174"/>
      <c r="AV131" s="174"/>
      <c r="AW131" s="174"/>
      <c r="AX131" s="174"/>
      <c r="AY131" s="174"/>
      <c r="AZ131" s="364"/>
      <c r="BB131" s="329"/>
      <c r="BZ131" s="364"/>
      <c r="CA131" s="364"/>
      <c r="CB131" s="364"/>
      <c r="CC131" s="364"/>
      <c r="CD131" s="364"/>
      <c r="CE131" s="364"/>
      <c r="CF131" s="364"/>
      <c r="CG131" s="364"/>
      <c r="CH131" s="364"/>
      <c r="CI131" s="364"/>
      <c r="CJ131" s="364"/>
      <c r="CK131" s="364"/>
      <c r="CL131" s="364"/>
      <c r="CM131" s="364"/>
      <c r="CN131" s="364"/>
      <c r="CO131" s="364"/>
      <c r="CP131" s="364"/>
      <c r="CQ131" s="364"/>
      <c r="CR131" s="364"/>
      <c r="CS131" s="364"/>
      <c r="CT131" s="364"/>
      <c r="CU131" s="364"/>
      <c r="CV131" s="364"/>
      <c r="CW131" s="364"/>
      <c r="CX131" s="364"/>
      <c r="CY131" s="364"/>
      <c r="CZ131" s="364"/>
    </row>
    <row r="132" s="327" customFormat="true" ht="15" customHeight="true" x14ac:dyDescent="0.2">
      <c r="A132" s="788"/>
      <c r="B132" s="393" t="s">
        <v>47</v>
      </c>
      <c r="C132" s="411"/>
      <c r="D132" s="412"/>
      <c r="E132" s="412"/>
      <c r="F132" s="412"/>
      <c r="G132" s="413"/>
      <c r="H132" s="414"/>
      <c r="I132" s="412"/>
      <c r="J132" s="412"/>
      <c r="K132" s="412"/>
      <c r="L132" s="415"/>
      <c r="M132" s="411"/>
      <c r="N132" s="412"/>
      <c r="O132" s="412"/>
      <c r="P132" s="412"/>
      <c r="Q132" s="413"/>
      <c r="R132" s="13"/>
      <c r="S132" s="12"/>
      <c r="T132" s="12"/>
      <c r="U132" s="12"/>
      <c r="V132" s="12"/>
      <c r="W132" s="12"/>
      <c r="X132" s="12"/>
      <c r="Y132" s="12"/>
      <c r="Z132" s="12"/>
      <c r="AA132" s="12"/>
      <c r="AB132" s="11"/>
      <c r="AC132" s="11"/>
      <c r="AD132" s="11"/>
      <c r="AE132" s="11"/>
      <c r="AF132" s="11"/>
      <c r="AG132" s="11"/>
      <c r="AH132" s="11"/>
      <c r="AI132" s="11"/>
      <c r="AJ132" s="174"/>
      <c r="AK132" s="174"/>
      <c r="AL132" s="174"/>
      <c r="AM132" s="174"/>
      <c r="AN132" s="174"/>
      <c r="AO132" s="174"/>
      <c r="AP132" s="174"/>
      <c r="AQ132" s="174"/>
      <c r="AR132" s="174"/>
      <c r="AS132" s="174"/>
      <c r="AT132" s="174"/>
      <c r="AU132" s="174"/>
      <c r="AV132" s="174"/>
      <c r="AW132" s="174"/>
      <c r="AX132" s="174"/>
      <c r="AY132" s="174"/>
      <c r="AZ132" s="364"/>
      <c r="BB132" s="329"/>
      <c r="BZ132" s="364"/>
      <c r="CA132" s="364"/>
      <c r="CB132" s="364"/>
      <c r="CC132" s="364"/>
      <c r="CD132" s="364"/>
      <c r="CE132" s="364"/>
      <c r="CF132" s="364"/>
      <c r="CG132" s="364"/>
      <c r="CH132" s="364"/>
      <c r="CI132" s="364"/>
      <c r="CJ132" s="364"/>
      <c r="CK132" s="364"/>
      <c r="CL132" s="364"/>
      <c r="CM132" s="364"/>
      <c r="CN132" s="364"/>
      <c r="CO132" s="364"/>
      <c r="CP132" s="364"/>
      <c r="CQ132" s="364"/>
      <c r="CR132" s="364"/>
      <c r="CS132" s="364"/>
      <c r="CT132" s="364"/>
      <c r="CU132" s="364"/>
      <c r="CV132" s="364"/>
      <c r="CW132" s="364"/>
      <c r="CX132" s="364"/>
      <c r="CY132" s="364"/>
      <c r="CZ132" s="364"/>
    </row>
    <row r="133" s="331" customFormat="true" ht="15" customHeight="true" x14ac:dyDescent="0.2">
      <c r="A133" s="326"/>
      <c r="B133" s="394"/>
      <c r="C133" s="778" t="s">
        <v>116</v>
      </c>
      <c r="D133" s="779"/>
      <c r="E133" s="779"/>
      <c r="F133" s="779"/>
      <c r="G133" s="780"/>
      <c r="H133" s="773" t="s">
        <v>39</v>
      </c>
      <c r="I133" s="774"/>
      <c r="J133" s="774"/>
      <c r="K133" s="774"/>
      <c r="L133" s="775"/>
      <c r="M133" s="781" t="s">
        <v>38</v>
      </c>
      <c r="N133" s="774"/>
      <c r="O133" s="774"/>
      <c r="P133" s="774"/>
      <c r="Q133" s="775"/>
      <c r="R133" s="15" t="s">
        <v>143</v>
      </c>
      <c r="S133" s="445"/>
      <c r="T133" s="445"/>
      <c r="U133" s="445"/>
      <c r="V133" s="445"/>
      <c r="W133" s="445"/>
      <c r="X133" s="445"/>
      <c r="Y133" s="445"/>
      <c r="Z133" s="445"/>
      <c r="AA133" s="445"/>
      <c r="AB133" s="445"/>
      <c r="AC133" s="445"/>
      <c r="AD133" s="445"/>
      <c r="AE133" s="445"/>
      <c r="AF133" s="445"/>
      <c r="AG133" s="445"/>
      <c r="AH133" s="445"/>
      <c r="AI133" s="445"/>
      <c r="AJ133" s="456"/>
      <c r="AK133" s="456"/>
      <c r="AL133" s="456"/>
      <c r="AM133" s="456"/>
      <c r="AN133" s="456"/>
      <c r="AO133" s="456"/>
      <c r="AP133" s="456"/>
      <c r="AQ133" s="456"/>
      <c r="AR133" s="456"/>
      <c r="AS133" s="456"/>
      <c r="AT133" s="456"/>
      <c r="AU133" s="456"/>
      <c r="AV133" s="456"/>
      <c r="AW133" s="456"/>
      <c r="AX133" s="456"/>
      <c r="AY133" s="456"/>
      <c r="AZ133" s="169"/>
      <c r="BA133" s="365" t="s">
        <v>132</v>
      </c>
      <c r="BB133" s="312" t="s">
        <v>100</v>
      </c>
      <c r="BC133" s="782" t="s">
        <v>116</v>
      </c>
      <c r="BD133" s="783"/>
      <c r="BE133" s="783"/>
      <c r="BF133" s="783"/>
      <c r="BG133" s="811"/>
      <c r="BH133" s="782" t="s">
        <v>39</v>
      </c>
      <c r="BI133" s="783"/>
      <c r="BJ133" s="783"/>
      <c r="BK133" s="783"/>
      <c r="BL133" s="811"/>
      <c r="BM133" s="782" t="s">
        <v>38</v>
      </c>
      <c r="BN133" s="783"/>
      <c r="BO133" s="783"/>
      <c r="BP133" s="783"/>
      <c r="BQ133" s="784"/>
      <c r="BR133" s="14" t="s">
        <v>143</v>
      </c>
      <c r="BS133" s="445"/>
      <c r="BT133" s="445"/>
      <c r="BU133" s="445"/>
      <c r="BV133" s="445"/>
      <c r="BW133" s="445"/>
      <c r="BX133" s="445"/>
      <c r="BY133" s="445"/>
      <c r="BZ133" s="459"/>
      <c r="CA133" s="459"/>
      <c r="CB133" s="459"/>
      <c r="CC133" s="459"/>
      <c r="CD133" s="459"/>
      <c r="CE133" s="459"/>
      <c r="CF133" s="459"/>
      <c r="CG133" s="459"/>
      <c r="CH133" s="459"/>
      <c r="CI133" s="459"/>
      <c r="CJ133" s="363"/>
      <c r="CK133" s="363"/>
      <c r="CL133" s="363"/>
      <c r="CM133" s="363"/>
      <c r="CN133" s="363"/>
      <c r="CO133" s="363"/>
      <c r="CP133" s="363"/>
      <c r="CQ133" s="363"/>
      <c r="CR133" s="363"/>
      <c r="CS133" s="363"/>
      <c r="CT133" s="363"/>
      <c r="CU133" s="363"/>
      <c r="CV133" s="363"/>
      <c r="CW133" s="363"/>
      <c r="CX133" s="363"/>
      <c r="CY133" s="363"/>
      <c r="CZ133" s="363"/>
    </row>
    <row r="134" s="331" customFormat="true" ht="12.75" x14ac:dyDescent="0.2">
      <c r="A134" s="351" t="s">
        <v>70</v>
      </c>
      <c r="B134" s="394"/>
      <c r="C134" s="436" t="s">
        <v>0</v>
      </c>
      <c r="D134" s="592" t="s">
        <v>1</v>
      </c>
      <c r="E134" s="592" t="s">
        <v>2</v>
      </c>
      <c r="F134" s="592" t="s">
        <v>3</v>
      </c>
      <c r="G134" s="593" t="s">
        <v>4</v>
      </c>
      <c r="H134" s="399" t="s">
        <v>0</v>
      </c>
      <c r="I134" s="603" t="s">
        <v>1</v>
      </c>
      <c r="J134" s="603" t="s">
        <v>2</v>
      </c>
      <c r="K134" s="603" t="s">
        <v>3</v>
      </c>
      <c r="L134" s="604" t="s">
        <v>4</v>
      </c>
      <c r="M134" s="400" t="s">
        <v>0</v>
      </c>
      <c r="N134" s="603" t="s">
        <v>1</v>
      </c>
      <c r="O134" s="603" t="s">
        <v>2</v>
      </c>
      <c r="P134" s="603" t="s">
        <v>3</v>
      </c>
      <c r="Q134" s="591" t="s">
        <v>4</v>
      </c>
      <c r="R134" s="399" t="s">
        <v>237</v>
      </c>
      <c r="S134" s="603" t="s">
        <v>238</v>
      </c>
      <c r="T134" s="603" t="s">
        <v>239</v>
      </c>
      <c r="U134" s="603" t="s">
        <v>240</v>
      </c>
      <c r="V134" s="603" t="s">
        <v>241</v>
      </c>
      <c r="W134" s="603" t="s">
        <v>242</v>
      </c>
      <c r="X134" s="603" t="s">
        <v>243</v>
      </c>
      <c r="Y134" s="603" t="s">
        <v>244</v>
      </c>
      <c r="Z134" s="603" t="s">
        <v>245</v>
      </c>
      <c r="AA134" s="603" t="s">
        <v>246</v>
      </c>
      <c r="AB134" s="603" t="s">
        <v>247</v>
      </c>
      <c r="AC134" s="603" t="s">
        <v>248</v>
      </c>
      <c r="AD134" s="603" t="s">
        <v>249</v>
      </c>
      <c r="AE134" s="603" t="s">
        <v>250</v>
      </c>
      <c r="AF134" s="603" t="s">
        <v>251</v>
      </c>
      <c r="AG134" s="603" t="s">
        <v>252</v>
      </c>
      <c r="AH134" s="603" t="s">
        <v>253</v>
      </c>
      <c r="AI134" s="604" t="s">
        <v>254</v>
      </c>
      <c r="AJ134" s="456"/>
      <c r="AK134" s="456"/>
      <c r="AL134" s="456"/>
      <c r="AM134" s="456"/>
      <c r="AN134" s="456"/>
      <c r="AO134" s="456"/>
      <c r="AP134" s="456"/>
      <c r="AQ134" s="456"/>
      <c r="AR134" s="456"/>
      <c r="AS134" s="456"/>
      <c r="AT134" s="456"/>
      <c r="AU134" s="456"/>
      <c r="AV134" s="456"/>
      <c r="AW134" s="456"/>
      <c r="AX134" s="456"/>
      <c r="AY134" s="456"/>
      <c r="AZ134" s="169"/>
      <c r="BA134" s="351" t="s">
        <v>118</v>
      </c>
      <c r="BB134" s="350"/>
      <c r="BC134" s="476" t="s">
        <v>0</v>
      </c>
      <c r="BD134" s="568" t="s">
        <v>1</v>
      </c>
      <c r="BE134" s="568" t="s">
        <v>2</v>
      </c>
      <c r="BF134" s="568" t="s">
        <v>3</v>
      </c>
      <c r="BG134" s="477" t="s">
        <v>4</v>
      </c>
      <c r="BH134" s="476" t="s">
        <v>0</v>
      </c>
      <c r="BI134" s="568" t="s">
        <v>1</v>
      </c>
      <c r="BJ134" s="568" t="s">
        <v>2</v>
      </c>
      <c r="BK134" s="568" t="s">
        <v>3</v>
      </c>
      <c r="BL134" s="477" t="s">
        <v>4</v>
      </c>
      <c r="BM134" s="476" t="s">
        <v>0</v>
      </c>
      <c r="BN134" s="568" t="s">
        <v>1</v>
      </c>
      <c r="BO134" s="568" t="s">
        <v>2</v>
      </c>
      <c r="BP134" s="568" t="s">
        <v>3</v>
      </c>
      <c r="BQ134" s="477" t="s">
        <v>4</v>
      </c>
      <c r="BR134" s="476" t="s">
        <v>237</v>
      </c>
      <c r="BS134" s="568" t="s">
        <v>238</v>
      </c>
      <c r="BT134" s="568" t="s">
        <v>239</v>
      </c>
      <c r="BU134" s="568" t="s">
        <v>240</v>
      </c>
      <c r="BV134" s="568" t="s">
        <v>241</v>
      </c>
      <c r="BW134" s="568" t="s">
        <v>242</v>
      </c>
      <c r="BX134" s="568" t="s">
        <v>243</v>
      </c>
      <c r="BY134" s="569" t="s">
        <v>244</v>
      </c>
      <c r="BZ134" s="569" t="s">
        <v>245</v>
      </c>
      <c r="CA134" s="569" t="s">
        <v>246</v>
      </c>
      <c r="CB134" s="569" t="s">
        <v>247</v>
      </c>
      <c r="CC134" s="569" t="s">
        <v>248</v>
      </c>
      <c r="CD134" s="569" t="s">
        <v>249</v>
      </c>
      <c r="CE134" s="569" t="s">
        <v>250</v>
      </c>
      <c r="CF134" s="569" t="s">
        <v>251</v>
      </c>
      <c r="CG134" s="569" t="s">
        <v>252</v>
      </c>
      <c r="CH134" s="569" t="s">
        <v>253</v>
      </c>
      <c r="CI134" s="569" t="s">
        <v>254</v>
      </c>
      <c r="CJ134" s="168"/>
      <c r="CK134" s="168"/>
      <c r="CL134" s="168"/>
      <c r="CM134" s="168"/>
      <c r="CN134" s="168"/>
      <c r="CO134" s="168"/>
      <c r="CP134" s="168"/>
      <c r="CQ134" s="168"/>
      <c r="CR134" s="168"/>
      <c r="CS134" s="168"/>
      <c r="CT134" s="168"/>
      <c r="CU134" s="168"/>
      <c r="CV134" s="168"/>
      <c r="CW134" s="168"/>
      <c r="CX134" s="168"/>
      <c r="CY134" s="168"/>
      <c r="CZ134" s="168"/>
    </row>
    <row r="135" s="331" customFormat="true" ht="15" customHeight="true" x14ac:dyDescent="0.2">
      <c r="A135" s="776" t="s">
        <v>46</v>
      </c>
      <c r="B135" s="396" t="s">
        <v>45</v>
      </c>
      <c r="C135" s="117">
        <v>7.9563495142488145</v>
      </c>
      <c r="D135" s="116">
        <v>17.311944227243316</v>
      </c>
      <c r="E135" s="116">
        <v>23.705272910074441</v>
      </c>
      <c r="F135" s="116">
        <v>26.851814580434098</v>
      </c>
      <c r="G135" s="115">
        <v>37.634485370281155</v>
      </c>
      <c r="H135" s="114">
        <v>28.388547419985532</v>
      </c>
      <c r="I135" s="116">
        <v>31.296613394558669</v>
      </c>
      <c r="J135" s="116">
        <v>35.505583877369148</v>
      </c>
      <c r="K135" s="116">
        <v>35.450469429545336</v>
      </c>
      <c r="L135" s="113">
        <v>42.236031276725001</v>
      </c>
      <c r="M135" s="117">
        <v>0.24171340154169602</v>
      </c>
      <c r="N135" s="116">
        <v>1.3558402446627051</v>
      </c>
      <c r="O135" s="116">
        <v>1.2301404684883104</v>
      </c>
      <c r="P135" s="116">
        <v>3.2618137779922214</v>
      </c>
      <c r="Q135" s="115">
        <v>3.5899857418694587</v>
      </c>
      <c r="R135" s="114">
        <v>37.561658833827686</v>
      </c>
      <c r="S135" s="116">
        <v>0.56404149077890919</v>
      </c>
      <c r="T135" s="116">
        <v>6.4438689716161814</v>
      </c>
      <c r="U135" s="116">
        <v>9.9070095522188755</v>
      </c>
      <c r="V135" s="116">
        <v>7.644532348965642</v>
      </c>
      <c r="W135" s="116">
        <v>55.903735626104201</v>
      </c>
      <c r="X135" s="116">
        <v>1.9366425514100167</v>
      </c>
      <c r="Y135" s="116">
        <v>1.046541348042193</v>
      </c>
      <c r="Z135" s="116">
        <v>7.4927178731701387</v>
      </c>
      <c r="AA135" s="116">
        <v>13.148542178578825</v>
      </c>
      <c r="AB135" s="116">
        <v>19.552813177663058</v>
      </c>
      <c r="AC135" s="116">
        <v>1.9923215347513024</v>
      </c>
      <c r="AD135" s="116">
        <v>13.216991768122952</v>
      </c>
      <c r="AE135" s="116">
        <v>17.277237898640934</v>
      </c>
      <c r="AF135" s="116">
        <v>9.4378488253524164</v>
      </c>
      <c r="AG135" s="116">
        <v>67.085260499503534</v>
      </c>
      <c r="AH135" s="116">
        <v>6.3416254673983135</v>
      </c>
      <c r="AI135" s="113">
        <v>3.9849812928107653</v>
      </c>
      <c r="AJ135" s="456"/>
      <c r="AK135" s="456"/>
      <c r="AL135" s="456"/>
      <c r="AM135" s="456"/>
      <c r="AN135" s="456"/>
      <c r="AO135" s="456"/>
      <c r="AP135" s="456"/>
      <c r="AQ135" s="456"/>
      <c r="AR135" s="456"/>
      <c r="AS135" s="456"/>
      <c r="AT135" s="456"/>
      <c r="AU135" s="456"/>
      <c r="AV135" s="456"/>
      <c r="AW135" s="456"/>
      <c r="AX135" s="456"/>
      <c r="AY135" s="456"/>
      <c r="AZ135" s="169"/>
      <c r="BA135" s="808" t="s">
        <v>46</v>
      </c>
      <c r="BB135" s="599" t="s">
        <v>45</v>
      </c>
      <c r="BC135" s="41" t="s">
        <v>36</v>
      </c>
      <c r="BD135" s="37" t="s">
        <v>36</v>
      </c>
      <c r="BE135" s="37" t="s">
        <v>36</v>
      </c>
      <c r="BF135" s="37" t="s">
        <v>36</v>
      </c>
      <c r="BG135" s="32" t="s">
        <v>36</v>
      </c>
      <c r="BH135" s="41" t="s">
        <v>36</v>
      </c>
      <c r="BI135" s="37" t="s">
        <v>36</v>
      </c>
      <c r="BJ135" s="37" t="s">
        <v>36</v>
      </c>
      <c r="BK135" s="37" t="s">
        <v>36</v>
      </c>
      <c r="BL135" s="32" t="s">
        <v>36</v>
      </c>
      <c r="BM135" s="41" t="s">
        <v>36</v>
      </c>
      <c r="BN135" s="37" t="s">
        <v>36</v>
      </c>
      <c r="BO135" s="37" t="s">
        <v>36</v>
      </c>
      <c r="BP135" s="37" t="s">
        <v>36</v>
      </c>
      <c r="BQ135" s="32" t="s">
        <v>36</v>
      </c>
      <c r="BR135" s="41" t="s">
        <v>36</v>
      </c>
      <c r="BS135" s="37" t="s">
        <v>36</v>
      </c>
      <c r="BT135" s="37" t="s">
        <v>36</v>
      </c>
      <c r="BU135" s="37" t="s">
        <v>36</v>
      </c>
      <c r="BV135" s="37" t="s">
        <v>36</v>
      </c>
      <c r="BW135" s="37" t="s">
        <v>36</v>
      </c>
      <c r="BX135" s="37" t="s">
        <v>36</v>
      </c>
      <c r="BY135" s="26" t="s">
        <v>36</v>
      </c>
      <c r="BZ135" s="26" t="s">
        <v>36</v>
      </c>
      <c r="CA135" s="26" t="s">
        <v>36</v>
      </c>
      <c r="CB135" s="26" t="s">
        <v>36</v>
      </c>
      <c r="CC135" s="26" t="s">
        <v>36</v>
      </c>
      <c r="CD135" s="26" t="s">
        <v>36</v>
      </c>
      <c r="CE135" s="26" t="s">
        <v>36</v>
      </c>
      <c r="CF135" s="26" t="s">
        <v>36</v>
      </c>
      <c r="CG135" s="26" t="s">
        <v>36</v>
      </c>
      <c r="CH135" s="26" t="s">
        <v>36</v>
      </c>
      <c r="CI135" s="26" t="s">
        <v>36</v>
      </c>
      <c r="CJ135" s="4"/>
      <c r="CK135" s="4"/>
      <c r="CL135" s="4"/>
      <c r="CM135" s="4"/>
      <c r="CN135" s="4"/>
      <c r="CO135" s="4"/>
      <c r="CP135" s="4"/>
      <c r="CQ135" s="4"/>
      <c r="CR135" s="4"/>
      <c r="CS135" s="4"/>
      <c r="CT135" s="4"/>
      <c r="CU135" s="4"/>
      <c r="CV135" s="4"/>
      <c r="CW135" s="4"/>
      <c r="CX135" s="4"/>
      <c r="CY135" s="4"/>
      <c r="CZ135" s="4"/>
    </row>
    <row r="136" s="331" customFormat="true" ht="15" customHeight="true" x14ac:dyDescent="0.2">
      <c r="A136" s="777"/>
      <c r="B136" s="397" t="s">
        <v>44</v>
      </c>
      <c r="C136" s="112">
        <v>19.741750700610122</v>
      </c>
      <c r="D136" s="111">
        <v>42.628368083843739</v>
      </c>
      <c r="E136" s="111">
        <v>48.353943710824097</v>
      </c>
      <c r="F136" s="111">
        <v>52.165227316044351</v>
      </c>
      <c r="G136" s="110">
        <v>50.865780591958867</v>
      </c>
      <c r="H136" s="109">
        <v>41.298726078162353</v>
      </c>
      <c r="I136" s="111">
        <v>48.094675758579683</v>
      </c>
      <c r="J136" s="111">
        <v>49.593052788473926</v>
      </c>
      <c r="K136" s="111">
        <v>48.70995408913479</v>
      </c>
      <c r="L136" s="108">
        <v>47.896682039924357</v>
      </c>
      <c r="M136" s="112">
        <v>7.497903529933879</v>
      </c>
      <c r="N136" s="111">
        <v>20.449591576280078</v>
      </c>
      <c r="O136" s="111">
        <v>35.890220836408524</v>
      </c>
      <c r="P136" s="111">
        <v>46.467926271551548</v>
      </c>
      <c r="Q136" s="110">
        <v>65.336734045090694</v>
      </c>
      <c r="R136" s="109">
        <v>38.826020086539039</v>
      </c>
      <c r="S136" s="111">
        <v>46.740352679459676</v>
      </c>
      <c r="T136" s="111">
        <v>78.929643372497779</v>
      </c>
      <c r="U136" s="111">
        <v>18.136949153346084</v>
      </c>
      <c r="V136" s="111">
        <v>47.782149080091521</v>
      </c>
      <c r="W136" s="111">
        <v>37.465286978791781</v>
      </c>
      <c r="X136" s="111">
        <v>70.628204565571352</v>
      </c>
      <c r="Y136" s="111">
        <v>79.229379956670854</v>
      </c>
      <c r="Z136" s="111">
        <v>61.855229894886868</v>
      </c>
      <c r="AA136" s="111">
        <v>48.603851203345599</v>
      </c>
      <c r="AB136" s="111">
        <v>16.149071258945476</v>
      </c>
      <c r="AC136" s="111">
        <v>57.006369546825553</v>
      </c>
      <c r="AD136" s="111">
        <v>58.972570403084347</v>
      </c>
      <c r="AE136" s="111">
        <v>25.182749634963592</v>
      </c>
      <c r="AF136" s="111">
        <v>40.162656750316131</v>
      </c>
      <c r="AG136" s="111">
        <v>0</v>
      </c>
      <c r="AH136" s="111">
        <v>5.2538405318518393</v>
      </c>
      <c r="AI136" s="108">
        <v>56.631612183070082</v>
      </c>
      <c r="AJ136" s="456"/>
      <c r="AK136" s="456"/>
      <c r="AL136" s="456"/>
      <c r="AM136" s="456"/>
      <c r="AN136" s="456"/>
      <c r="AO136" s="456"/>
      <c r="AP136" s="456"/>
      <c r="AQ136" s="456"/>
      <c r="AR136" s="456"/>
      <c r="AS136" s="456"/>
      <c r="AT136" s="456"/>
      <c r="AU136" s="456"/>
      <c r="AV136" s="456"/>
      <c r="AW136" s="456"/>
      <c r="AX136" s="456"/>
      <c r="AY136" s="456"/>
      <c r="AZ136" s="169"/>
      <c r="BA136" s="809"/>
      <c r="BB136" s="597" t="s">
        <v>44</v>
      </c>
      <c r="BC136" s="40" t="s">
        <v>36</v>
      </c>
      <c r="BD136" s="36" t="s">
        <v>36</v>
      </c>
      <c r="BE136" s="36" t="s">
        <v>36</v>
      </c>
      <c r="BF136" s="36" t="s">
        <v>36</v>
      </c>
      <c r="BG136" s="31" t="s">
        <v>36</v>
      </c>
      <c r="BH136" s="40" t="s">
        <v>36</v>
      </c>
      <c r="BI136" s="36" t="s">
        <v>36</v>
      </c>
      <c r="BJ136" s="36" t="s">
        <v>36</v>
      </c>
      <c r="BK136" s="36" t="s">
        <v>36</v>
      </c>
      <c r="BL136" s="31" t="s">
        <v>36</v>
      </c>
      <c r="BM136" s="40" t="s">
        <v>36</v>
      </c>
      <c r="BN136" s="36" t="s">
        <v>36</v>
      </c>
      <c r="BO136" s="36" t="s">
        <v>36</v>
      </c>
      <c r="BP136" s="36" t="s">
        <v>36</v>
      </c>
      <c r="BQ136" s="31" t="s">
        <v>36</v>
      </c>
      <c r="BR136" s="40" t="s">
        <v>36</v>
      </c>
      <c r="BS136" s="36" t="s">
        <v>36</v>
      </c>
      <c r="BT136" s="36" t="s">
        <v>36</v>
      </c>
      <c r="BU136" s="36" t="s">
        <v>36</v>
      </c>
      <c r="BV136" s="36" t="s">
        <v>36</v>
      </c>
      <c r="BW136" s="36" t="s">
        <v>36</v>
      </c>
      <c r="BX136" s="36" t="s">
        <v>36</v>
      </c>
      <c r="BY136" s="25" t="s">
        <v>36</v>
      </c>
      <c r="BZ136" s="25" t="s">
        <v>36</v>
      </c>
      <c r="CA136" s="25" t="s">
        <v>36</v>
      </c>
      <c r="CB136" s="25" t="s">
        <v>36</v>
      </c>
      <c r="CC136" s="25" t="s">
        <v>36</v>
      </c>
      <c r="CD136" s="25" t="s">
        <v>36</v>
      </c>
      <c r="CE136" s="25" t="s">
        <v>36</v>
      </c>
      <c r="CF136" s="25" t="s">
        <v>36</v>
      </c>
      <c r="CG136" s="25" t="s">
        <v>36</v>
      </c>
      <c r="CH136" s="25" t="s">
        <v>36</v>
      </c>
      <c r="CI136" s="25" t="s">
        <v>36</v>
      </c>
      <c r="CJ136" s="4"/>
      <c r="CK136" s="4"/>
      <c r="CL136" s="4"/>
      <c r="CM136" s="4"/>
      <c r="CN136" s="4"/>
      <c r="CO136" s="4"/>
      <c r="CP136" s="4"/>
      <c r="CQ136" s="4"/>
      <c r="CR136" s="4"/>
      <c r="CS136" s="4"/>
      <c r="CT136" s="4"/>
      <c r="CU136" s="4"/>
      <c r="CV136" s="4"/>
      <c r="CW136" s="4"/>
      <c r="CX136" s="4"/>
      <c r="CY136" s="4"/>
      <c r="CZ136" s="4"/>
    </row>
    <row r="137" s="331" customFormat="true" ht="15" customHeight="true" x14ac:dyDescent="0.2">
      <c r="A137" s="777"/>
      <c r="B137" s="397" t="s">
        <v>43</v>
      </c>
      <c r="C137" s="112">
        <v>49.763717246357238</v>
      </c>
      <c r="D137" s="111">
        <v>32.419098628744344</v>
      </c>
      <c r="E137" s="111">
        <v>23.772607892271559</v>
      </c>
      <c r="F137" s="111">
        <v>18.319633335633242</v>
      </c>
      <c r="G137" s="110">
        <v>10.230191752461637</v>
      </c>
      <c r="H137" s="109">
        <v>27.165134631475336</v>
      </c>
      <c r="I137" s="111">
        <v>18.647781889314601</v>
      </c>
      <c r="J137" s="111">
        <v>13.810874762932054</v>
      </c>
      <c r="K137" s="111">
        <v>14.494132170890699</v>
      </c>
      <c r="L137" s="108">
        <v>8.8544778731584799</v>
      </c>
      <c r="M137" s="112">
        <v>53.498241853673647</v>
      </c>
      <c r="N137" s="111">
        <v>59.469864399144804</v>
      </c>
      <c r="O137" s="111">
        <v>46.895418951998138</v>
      </c>
      <c r="P137" s="111">
        <v>39.880980522921178</v>
      </c>
      <c r="Q137" s="110">
        <v>24.744190483839759</v>
      </c>
      <c r="R137" s="109">
        <v>11.605705082414945</v>
      </c>
      <c r="S137" s="111">
        <v>34.089482887006817</v>
      </c>
      <c r="T137" s="111">
        <v>13.976591452475198</v>
      </c>
      <c r="U137" s="111">
        <v>70.133739634193475</v>
      </c>
      <c r="V137" s="111">
        <v>27.92812944568746</v>
      </c>
      <c r="W137" s="111">
        <v>6.1419827938494977</v>
      </c>
      <c r="X137" s="111">
        <v>23.792222170178526</v>
      </c>
      <c r="Y137" s="111">
        <v>17.947618043770383</v>
      </c>
      <c r="Z137" s="111">
        <v>24.225461645846586</v>
      </c>
      <c r="AA137" s="111">
        <v>30.087000765116429</v>
      </c>
      <c r="AB137" s="111">
        <v>47.356407384031478</v>
      </c>
      <c r="AC137" s="111">
        <v>34.34706572946569</v>
      </c>
      <c r="AD137" s="111">
        <v>20.987004489879297</v>
      </c>
      <c r="AE137" s="111">
        <v>21.11840023280563</v>
      </c>
      <c r="AF137" s="111">
        <v>43.231295328340899</v>
      </c>
      <c r="AG137" s="111">
        <v>30.042432957007097</v>
      </c>
      <c r="AH137" s="111">
        <v>69.224309845899057</v>
      </c>
      <c r="AI137" s="108">
        <v>33.506357208547918</v>
      </c>
      <c r="AJ137" s="456"/>
      <c r="AK137" s="456"/>
      <c r="AL137" s="456"/>
      <c r="AM137" s="456"/>
      <c r="AN137" s="456"/>
      <c r="AO137" s="456"/>
      <c r="AP137" s="456"/>
      <c r="AQ137" s="456"/>
      <c r="AR137" s="456"/>
      <c r="AS137" s="456"/>
      <c r="AT137" s="456"/>
      <c r="AU137" s="456"/>
      <c r="AV137" s="456"/>
      <c r="AW137" s="456"/>
      <c r="AX137" s="456"/>
      <c r="AY137" s="456"/>
      <c r="AZ137" s="169"/>
      <c r="BA137" s="809"/>
      <c r="BB137" s="597" t="s">
        <v>43</v>
      </c>
      <c r="BC137" s="40" t="s">
        <v>36</v>
      </c>
      <c r="BD137" s="36" t="s">
        <v>36</v>
      </c>
      <c r="BE137" s="36" t="s">
        <v>36</v>
      </c>
      <c r="BF137" s="36" t="s">
        <v>36</v>
      </c>
      <c r="BG137" s="31" t="s">
        <v>36</v>
      </c>
      <c r="BH137" s="40" t="s">
        <v>36</v>
      </c>
      <c r="BI137" s="36" t="s">
        <v>36</v>
      </c>
      <c r="BJ137" s="36" t="s">
        <v>36</v>
      </c>
      <c r="BK137" s="36" t="s">
        <v>36</v>
      </c>
      <c r="BL137" s="31" t="s">
        <v>36</v>
      </c>
      <c r="BM137" s="40" t="s">
        <v>36</v>
      </c>
      <c r="BN137" s="36" t="s">
        <v>36</v>
      </c>
      <c r="BO137" s="36" t="s">
        <v>36</v>
      </c>
      <c r="BP137" s="36" t="s">
        <v>36</v>
      </c>
      <c r="BQ137" s="31" t="s">
        <v>36</v>
      </c>
      <c r="BR137" s="40" t="s">
        <v>36</v>
      </c>
      <c r="BS137" s="36" t="s">
        <v>36</v>
      </c>
      <c r="BT137" s="36" t="s">
        <v>36</v>
      </c>
      <c r="BU137" s="36" t="s">
        <v>36</v>
      </c>
      <c r="BV137" s="36" t="s">
        <v>36</v>
      </c>
      <c r="BW137" s="36" t="s">
        <v>36</v>
      </c>
      <c r="BX137" s="36" t="s">
        <v>36</v>
      </c>
      <c r="BY137" s="25" t="s">
        <v>36</v>
      </c>
      <c r="BZ137" s="25" t="s">
        <v>36</v>
      </c>
      <c r="CA137" s="25" t="s">
        <v>36</v>
      </c>
      <c r="CB137" s="25" t="s">
        <v>36</v>
      </c>
      <c r="CC137" s="25" t="s">
        <v>36</v>
      </c>
      <c r="CD137" s="25" t="s">
        <v>36</v>
      </c>
      <c r="CE137" s="25" t="s">
        <v>36</v>
      </c>
      <c r="CF137" s="25" t="s">
        <v>36</v>
      </c>
      <c r="CG137" s="25" t="s">
        <v>36</v>
      </c>
      <c r="CH137" s="25" t="s">
        <v>36</v>
      </c>
      <c r="CI137" s="25" t="s">
        <v>36</v>
      </c>
      <c r="CJ137" s="4"/>
      <c r="CK137" s="4"/>
      <c r="CL137" s="4"/>
      <c r="CM137" s="4"/>
      <c r="CN137" s="4"/>
      <c r="CO137" s="4"/>
      <c r="CP137" s="4"/>
      <c r="CQ137" s="4"/>
      <c r="CR137" s="4"/>
      <c r="CS137" s="4"/>
      <c r="CT137" s="4"/>
      <c r="CU137" s="4"/>
      <c r="CV137" s="4"/>
      <c r="CW137" s="4"/>
      <c r="CX137" s="4"/>
      <c r="CY137" s="4"/>
      <c r="CZ137" s="4"/>
    </row>
    <row r="138" s="331" customFormat="true" ht="15" customHeight="true" x14ac:dyDescent="0.2">
      <c r="A138" s="777"/>
      <c r="B138" s="397" t="s">
        <v>42</v>
      </c>
      <c r="C138" s="112">
        <v>12.466404091850274</v>
      </c>
      <c r="D138" s="111">
        <v>5.9009406072994475</v>
      </c>
      <c r="E138" s="111">
        <v>3.5471350669026305</v>
      </c>
      <c r="F138" s="111">
        <v>2.5640582552836664</v>
      </c>
      <c r="G138" s="110">
        <v>1.2229774233314652</v>
      </c>
      <c r="H138" s="109">
        <v>3.0798600649249082</v>
      </c>
      <c r="I138" s="111">
        <v>1.9398246300168307</v>
      </c>
      <c r="J138" s="111">
        <v>1.0799538162599034</v>
      </c>
      <c r="K138" s="111">
        <v>1.3454443104294176</v>
      </c>
      <c r="L138" s="108">
        <v>1.012808810192221</v>
      </c>
      <c r="M138" s="112">
        <v>18.651070202372814</v>
      </c>
      <c r="N138" s="111">
        <v>11.541038707766727</v>
      </c>
      <c r="O138" s="111">
        <v>11.343289191936039</v>
      </c>
      <c r="P138" s="111">
        <v>8.5351636701144962</v>
      </c>
      <c r="Q138" s="110">
        <v>5.7467369512031281</v>
      </c>
      <c r="R138" s="109">
        <v>12.006615997218047</v>
      </c>
      <c r="S138" s="111">
        <v>8.9403906559886757</v>
      </c>
      <c r="T138" s="111">
        <v>0.64989620341087939</v>
      </c>
      <c r="U138" s="111">
        <v>0.96529835194707514</v>
      </c>
      <c r="V138" s="111">
        <v>6.8774464706271035</v>
      </c>
      <c r="W138" s="111">
        <v>0.48899460125526545</v>
      </c>
      <c r="X138" s="111">
        <v>2.3974843152879322</v>
      </c>
      <c r="Y138" s="111">
        <v>1.0438107207605847</v>
      </c>
      <c r="Z138" s="111">
        <v>5.4498267453061091</v>
      </c>
      <c r="AA138" s="111">
        <v>7.1618154631998472</v>
      </c>
      <c r="AB138" s="111">
        <v>13.974195512823634</v>
      </c>
      <c r="AC138" s="111">
        <v>1.4366847884203222</v>
      </c>
      <c r="AD138" s="111">
        <v>6.125747243646404</v>
      </c>
      <c r="AE138" s="111">
        <v>25.532528199459275</v>
      </c>
      <c r="AF138" s="111">
        <v>3.6475255171428635</v>
      </c>
      <c r="AG138" s="111">
        <v>2.2742444700883127</v>
      </c>
      <c r="AH138" s="111">
        <v>17.509468349087712</v>
      </c>
      <c r="AI138" s="108">
        <v>2.615021337161072</v>
      </c>
      <c r="AJ138" s="456"/>
      <c r="AK138" s="456"/>
      <c r="AL138" s="456"/>
      <c r="AM138" s="456"/>
      <c r="AN138" s="456"/>
      <c r="AO138" s="456"/>
      <c r="AP138" s="456"/>
      <c r="AQ138" s="456"/>
      <c r="AR138" s="456"/>
      <c r="AS138" s="456"/>
      <c r="AT138" s="456"/>
      <c r="AU138" s="456"/>
      <c r="AV138" s="456"/>
      <c r="AW138" s="456"/>
      <c r="AX138" s="456"/>
      <c r="AY138" s="456"/>
      <c r="AZ138" s="169"/>
      <c r="BA138" s="809"/>
      <c r="BB138" s="597" t="s">
        <v>42</v>
      </c>
      <c r="BC138" s="40" t="s">
        <v>36</v>
      </c>
      <c r="BD138" s="36" t="s">
        <v>36</v>
      </c>
      <c r="BE138" s="36" t="s">
        <v>36</v>
      </c>
      <c r="BF138" s="36" t="s">
        <v>36</v>
      </c>
      <c r="BG138" s="31" t="s">
        <v>36</v>
      </c>
      <c r="BH138" s="40" t="s">
        <v>36</v>
      </c>
      <c r="BI138" s="36" t="s">
        <v>36</v>
      </c>
      <c r="BJ138" s="36" t="s">
        <v>36</v>
      </c>
      <c r="BK138" s="36" t="s">
        <v>36</v>
      </c>
      <c r="BL138" s="31" t="s">
        <v>36</v>
      </c>
      <c r="BM138" s="40" t="s">
        <v>36</v>
      </c>
      <c r="BN138" s="36" t="s">
        <v>36</v>
      </c>
      <c r="BO138" s="36" t="s">
        <v>36</v>
      </c>
      <c r="BP138" s="36" t="s">
        <v>36</v>
      </c>
      <c r="BQ138" s="31" t="s">
        <v>36</v>
      </c>
      <c r="BR138" s="40" t="s">
        <v>36</v>
      </c>
      <c r="BS138" s="36" t="s">
        <v>36</v>
      </c>
      <c r="BT138" s="36" t="s">
        <v>36</v>
      </c>
      <c r="BU138" s="36" t="s">
        <v>36</v>
      </c>
      <c r="BV138" s="36" t="s">
        <v>36</v>
      </c>
      <c r="BW138" s="36" t="s">
        <v>36</v>
      </c>
      <c r="BX138" s="36" t="s">
        <v>36</v>
      </c>
      <c r="BY138" s="25" t="s">
        <v>36</v>
      </c>
      <c r="BZ138" s="25" t="s">
        <v>36</v>
      </c>
      <c r="CA138" s="25" t="s">
        <v>36</v>
      </c>
      <c r="CB138" s="25" t="s">
        <v>36</v>
      </c>
      <c r="CC138" s="25" t="s">
        <v>36</v>
      </c>
      <c r="CD138" s="25" t="s">
        <v>36</v>
      </c>
      <c r="CE138" s="25" t="s">
        <v>36</v>
      </c>
      <c r="CF138" s="25" t="s">
        <v>36</v>
      </c>
      <c r="CG138" s="25" t="s">
        <v>36</v>
      </c>
      <c r="CH138" s="25" t="s">
        <v>36</v>
      </c>
      <c r="CI138" s="25" t="s">
        <v>36</v>
      </c>
      <c r="CJ138" s="4"/>
      <c r="CK138" s="4"/>
      <c r="CL138" s="4"/>
      <c r="CM138" s="4"/>
      <c r="CN138" s="4"/>
      <c r="CO138" s="4"/>
      <c r="CP138" s="4"/>
      <c r="CQ138" s="4"/>
      <c r="CR138" s="4"/>
      <c r="CS138" s="4"/>
      <c r="CT138" s="4"/>
      <c r="CU138" s="4"/>
      <c r="CV138" s="4"/>
      <c r="CW138" s="4"/>
      <c r="CX138" s="4"/>
      <c r="CY138" s="4"/>
      <c r="CZ138" s="4"/>
    </row>
    <row r="139" s="331" customFormat="true" ht="15" customHeight="true" x14ac:dyDescent="0.2">
      <c r="A139" s="777"/>
      <c r="B139" s="397" t="s">
        <v>19</v>
      </c>
      <c r="C139" s="112">
        <v>10.071778446932857</v>
      </c>
      <c r="D139" s="111">
        <v>1.7396484528691156</v>
      </c>
      <c r="E139" s="111">
        <v>0.62104041992703984</v>
      </c>
      <c r="F139" s="111">
        <v>9.9266512604310783E-2</v>
      </c>
      <c r="G139" s="110">
        <v>4.6564861966061612E-2</v>
      </c>
      <c r="H139" s="109">
        <v>6.7731805451756513E-2</v>
      </c>
      <c r="I139" s="111">
        <v>2.1104327530272134E-2</v>
      </c>
      <c r="J139" s="111">
        <v>1.0534754965006207E-2</v>
      </c>
      <c r="K139" s="111">
        <v>0</v>
      </c>
      <c r="L139" s="108">
        <v>0</v>
      </c>
      <c r="M139" s="112">
        <v>20.11107101247848</v>
      </c>
      <c r="N139" s="111">
        <v>7.1836650721456206</v>
      </c>
      <c r="O139" s="111">
        <v>4.6409305511691059</v>
      </c>
      <c r="P139" s="111">
        <v>1.8541157574206701</v>
      </c>
      <c r="Q139" s="110">
        <v>0.58235277799714102</v>
      </c>
      <c r="R139" s="109">
        <v>0</v>
      </c>
      <c r="S139" s="111">
        <v>9.6657322867659641</v>
      </c>
      <c r="T139" s="111">
        <v>0</v>
      </c>
      <c r="U139" s="111">
        <v>0.85700330829354132</v>
      </c>
      <c r="V139" s="111">
        <v>9.767742654628444</v>
      </c>
      <c r="W139" s="111">
        <v>0</v>
      </c>
      <c r="X139" s="111">
        <v>1.2454463975521732</v>
      </c>
      <c r="Y139" s="111">
        <v>0.73264993075615015</v>
      </c>
      <c r="Z139" s="111">
        <v>0.97676384079011613</v>
      </c>
      <c r="AA139" s="111">
        <v>0.99879038975956569</v>
      </c>
      <c r="AB139" s="111">
        <v>2.9675126665361615</v>
      </c>
      <c r="AC139" s="111">
        <v>5.2175584005375715</v>
      </c>
      <c r="AD139" s="111">
        <v>0.69768609526701653</v>
      </c>
      <c r="AE139" s="111">
        <v>10.889084034131274</v>
      </c>
      <c r="AF139" s="111">
        <v>3.5206735788475925</v>
      </c>
      <c r="AG139" s="111">
        <v>0.5980620734013572</v>
      </c>
      <c r="AH139" s="111">
        <v>1.6707558057636165</v>
      </c>
      <c r="AI139" s="108">
        <v>3.2620279784101416</v>
      </c>
      <c r="AJ139" s="456"/>
      <c r="AK139" s="456"/>
      <c r="AL139" s="456"/>
      <c r="AM139" s="456"/>
      <c r="AN139" s="456"/>
      <c r="AO139" s="456"/>
      <c r="AP139" s="456"/>
      <c r="AQ139" s="456"/>
      <c r="AR139" s="456"/>
      <c r="AS139" s="456"/>
      <c r="AT139" s="456"/>
      <c r="AU139" s="456"/>
      <c r="AV139" s="456"/>
      <c r="AW139" s="456"/>
      <c r="AX139" s="456"/>
      <c r="AY139" s="456"/>
      <c r="AZ139" s="169"/>
      <c r="BA139" s="809"/>
      <c r="BB139" s="597" t="s">
        <v>19</v>
      </c>
      <c r="BC139" s="40" t="s">
        <v>36</v>
      </c>
      <c r="BD139" s="36" t="s">
        <v>36</v>
      </c>
      <c r="BE139" s="36" t="s">
        <v>36</v>
      </c>
      <c r="BF139" s="36" t="s">
        <v>36</v>
      </c>
      <c r="BG139" s="31" t="s">
        <v>36</v>
      </c>
      <c r="BH139" s="40" t="s">
        <v>36</v>
      </c>
      <c r="BI139" s="36" t="s">
        <v>36</v>
      </c>
      <c r="BJ139" s="36" t="s">
        <v>36</v>
      </c>
      <c r="BK139" s="36" t="s">
        <v>36</v>
      </c>
      <c r="BL139" s="31" t="s">
        <v>36</v>
      </c>
      <c r="BM139" s="40" t="s">
        <v>36</v>
      </c>
      <c r="BN139" s="36" t="s">
        <v>36</v>
      </c>
      <c r="BO139" s="36" t="s">
        <v>36</v>
      </c>
      <c r="BP139" s="36" t="s">
        <v>36</v>
      </c>
      <c r="BQ139" s="31" t="s">
        <v>36</v>
      </c>
      <c r="BR139" s="40" t="s">
        <v>36</v>
      </c>
      <c r="BS139" s="36" t="s">
        <v>36</v>
      </c>
      <c r="BT139" s="36" t="s">
        <v>36</v>
      </c>
      <c r="BU139" s="36" t="s">
        <v>36</v>
      </c>
      <c r="BV139" s="36" t="s">
        <v>36</v>
      </c>
      <c r="BW139" s="36" t="s">
        <v>36</v>
      </c>
      <c r="BX139" s="36" t="s">
        <v>36</v>
      </c>
      <c r="BY139" s="25" t="s">
        <v>36</v>
      </c>
      <c r="BZ139" s="25" t="s">
        <v>36</v>
      </c>
      <c r="CA139" s="25" t="s">
        <v>36</v>
      </c>
      <c r="CB139" s="25" t="s">
        <v>36</v>
      </c>
      <c r="CC139" s="25" t="s">
        <v>36</v>
      </c>
      <c r="CD139" s="25" t="s">
        <v>36</v>
      </c>
      <c r="CE139" s="25" t="s">
        <v>36</v>
      </c>
      <c r="CF139" s="25" t="s">
        <v>36</v>
      </c>
      <c r="CG139" s="25" t="s">
        <v>36</v>
      </c>
      <c r="CH139" s="25" t="s">
        <v>36</v>
      </c>
      <c r="CI139" s="25" t="s">
        <v>36</v>
      </c>
      <c r="CJ139" s="4"/>
      <c r="CK139" s="4"/>
      <c r="CL139" s="4"/>
      <c r="CM139" s="4"/>
      <c r="CN139" s="4"/>
      <c r="CO139" s="4"/>
      <c r="CP139" s="4"/>
      <c r="CQ139" s="4"/>
      <c r="CR139" s="4"/>
      <c r="CS139" s="4"/>
      <c r="CT139" s="4"/>
      <c r="CU139" s="4"/>
      <c r="CV139" s="4"/>
      <c r="CW139" s="4"/>
      <c r="CX139" s="4"/>
      <c r="CY139" s="4"/>
      <c r="CZ139" s="4"/>
    </row>
    <row r="140" s="326" customFormat="true" ht="15" customHeight="true" x14ac:dyDescent="0.2">
      <c r="A140" s="777" t="s">
        <v>108</v>
      </c>
      <c r="B140" s="397" t="s">
        <v>65</v>
      </c>
      <c r="C140" s="56" t="s">
        <v>36</v>
      </c>
      <c r="D140" s="53" t="s">
        <v>36</v>
      </c>
      <c r="E140" s="53" t="s">
        <v>36</v>
      </c>
      <c r="F140" s="53" t="s">
        <v>36</v>
      </c>
      <c r="G140" s="50" t="s">
        <v>36</v>
      </c>
      <c r="H140" s="47" t="s">
        <v>36</v>
      </c>
      <c r="I140" s="53" t="s">
        <v>36</v>
      </c>
      <c r="J140" s="53" t="s">
        <v>36</v>
      </c>
      <c r="K140" s="53" t="s">
        <v>36</v>
      </c>
      <c r="L140" s="44" t="s">
        <v>36</v>
      </c>
      <c r="M140" s="56" t="s">
        <v>36</v>
      </c>
      <c r="N140" s="53" t="s">
        <v>36</v>
      </c>
      <c r="O140" s="53" t="s">
        <v>36</v>
      </c>
      <c r="P140" s="53" t="s">
        <v>36</v>
      </c>
      <c r="Q140" s="50" t="s">
        <v>36</v>
      </c>
      <c r="R140" s="47" t="s">
        <v>36</v>
      </c>
      <c r="S140" s="53" t="s">
        <v>36</v>
      </c>
      <c r="T140" s="53" t="s">
        <v>36</v>
      </c>
      <c r="U140" s="53" t="s">
        <v>36</v>
      </c>
      <c r="V140" s="53" t="s">
        <v>36</v>
      </c>
      <c r="W140" s="53" t="s">
        <v>36</v>
      </c>
      <c r="X140" s="53" t="s">
        <v>36</v>
      </c>
      <c r="Y140" s="53" t="s">
        <v>36</v>
      </c>
      <c r="Z140" s="53" t="s">
        <v>36</v>
      </c>
      <c r="AA140" s="53" t="s">
        <v>36</v>
      </c>
      <c r="AB140" s="53" t="s">
        <v>36</v>
      </c>
      <c r="AC140" s="53" t="s">
        <v>36</v>
      </c>
      <c r="AD140" s="53" t="s">
        <v>36</v>
      </c>
      <c r="AE140" s="53" t="s">
        <v>36</v>
      </c>
      <c r="AF140" s="53" t="s">
        <v>36</v>
      </c>
      <c r="AG140" s="53" t="s">
        <v>36</v>
      </c>
      <c r="AH140" s="53" t="s">
        <v>36</v>
      </c>
      <c r="AI140" s="44" t="s">
        <v>36</v>
      </c>
      <c r="AJ140" s="5"/>
      <c r="AK140" s="5"/>
      <c r="AL140" s="5"/>
      <c r="AM140" s="5"/>
      <c r="AN140" s="5"/>
      <c r="AO140" s="5"/>
      <c r="AP140" s="5"/>
      <c r="AQ140" s="5"/>
      <c r="AR140" s="5"/>
      <c r="AS140" s="5"/>
      <c r="AT140" s="5"/>
      <c r="AU140" s="5"/>
      <c r="AV140" s="5"/>
      <c r="AW140" s="5"/>
      <c r="AX140" s="5"/>
      <c r="AY140" s="5"/>
      <c r="AZ140" s="363"/>
      <c r="BA140" s="809" t="s">
        <v>108</v>
      </c>
      <c r="BB140" s="597" t="s">
        <v>65</v>
      </c>
      <c r="BC140" s="40" t="s">
        <v>36</v>
      </c>
      <c r="BD140" s="36" t="s">
        <v>36</v>
      </c>
      <c r="BE140" s="36" t="s">
        <v>36</v>
      </c>
      <c r="BF140" s="36" t="s">
        <v>36</v>
      </c>
      <c r="BG140" s="31" t="s">
        <v>36</v>
      </c>
      <c r="BH140" s="40" t="s">
        <v>36</v>
      </c>
      <c r="BI140" s="36" t="s">
        <v>36</v>
      </c>
      <c r="BJ140" s="36" t="s">
        <v>36</v>
      </c>
      <c r="BK140" s="36" t="s">
        <v>36</v>
      </c>
      <c r="BL140" s="31" t="s">
        <v>36</v>
      </c>
      <c r="BM140" s="40" t="s">
        <v>36</v>
      </c>
      <c r="BN140" s="36" t="s">
        <v>36</v>
      </c>
      <c r="BO140" s="36" t="s">
        <v>36</v>
      </c>
      <c r="BP140" s="36" t="s">
        <v>36</v>
      </c>
      <c r="BQ140" s="31" t="s">
        <v>36</v>
      </c>
      <c r="BR140" s="40" t="s">
        <v>36</v>
      </c>
      <c r="BS140" s="36" t="s">
        <v>36</v>
      </c>
      <c r="BT140" s="36" t="s">
        <v>36</v>
      </c>
      <c r="BU140" s="36" t="s">
        <v>36</v>
      </c>
      <c r="BV140" s="36" t="s">
        <v>36</v>
      </c>
      <c r="BW140" s="36" t="s">
        <v>36</v>
      </c>
      <c r="BX140" s="36" t="s">
        <v>36</v>
      </c>
      <c r="BY140" s="25" t="s">
        <v>36</v>
      </c>
      <c r="BZ140" s="25" t="s">
        <v>36</v>
      </c>
      <c r="CA140" s="25" t="s">
        <v>36</v>
      </c>
      <c r="CB140" s="25" t="s">
        <v>36</v>
      </c>
      <c r="CC140" s="25" t="s">
        <v>36</v>
      </c>
      <c r="CD140" s="25" t="s">
        <v>36</v>
      </c>
      <c r="CE140" s="25" t="s">
        <v>36</v>
      </c>
      <c r="CF140" s="25" t="s">
        <v>36</v>
      </c>
      <c r="CG140" s="25" t="s">
        <v>36</v>
      </c>
      <c r="CH140" s="25" t="s">
        <v>36</v>
      </c>
      <c r="CI140" s="25" t="s">
        <v>36</v>
      </c>
      <c r="CJ140" s="4"/>
      <c r="CK140" s="4"/>
      <c r="CL140" s="4"/>
      <c r="CM140" s="4"/>
      <c r="CN140" s="4"/>
      <c r="CO140" s="4"/>
      <c r="CP140" s="4"/>
      <c r="CQ140" s="4"/>
      <c r="CR140" s="4"/>
      <c r="CS140" s="4"/>
      <c r="CT140" s="4"/>
      <c r="CU140" s="4"/>
      <c r="CV140" s="4"/>
      <c r="CW140" s="4"/>
      <c r="CX140" s="4"/>
      <c r="CY140" s="4"/>
      <c r="CZ140" s="4"/>
    </row>
    <row r="141" s="326" customFormat="true" ht="15" customHeight="true" x14ac:dyDescent="0.2">
      <c r="A141" s="777"/>
      <c r="B141" s="397" t="s">
        <v>66</v>
      </c>
      <c r="C141" s="56" t="s">
        <v>36</v>
      </c>
      <c r="D141" s="53" t="s">
        <v>36</v>
      </c>
      <c r="E141" s="53" t="s">
        <v>36</v>
      </c>
      <c r="F141" s="53" t="s">
        <v>36</v>
      </c>
      <c r="G141" s="50" t="s">
        <v>36</v>
      </c>
      <c r="H141" s="47" t="s">
        <v>36</v>
      </c>
      <c r="I141" s="53" t="s">
        <v>36</v>
      </c>
      <c r="J141" s="53" t="s">
        <v>36</v>
      </c>
      <c r="K141" s="53" t="s">
        <v>36</v>
      </c>
      <c r="L141" s="44" t="s">
        <v>36</v>
      </c>
      <c r="M141" s="56" t="s">
        <v>36</v>
      </c>
      <c r="N141" s="53" t="s">
        <v>36</v>
      </c>
      <c r="O141" s="53" t="s">
        <v>36</v>
      </c>
      <c r="P141" s="53" t="s">
        <v>36</v>
      </c>
      <c r="Q141" s="50" t="s">
        <v>36</v>
      </c>
      <c r="R141" s="47" t="s">
        <v>36</v>
      </c>
      <c r="S141" s="53" t="s">
        <v>36</v>
      </c>
      <c r="T141" s="53" t="s">
        <v>36</v>
      </c>
      <c r="U141" s="53" t="s">
        <v>36</v>
      </c>
      <c r="V141" s="53" t="s">
        <v>36</v>
      </c>
      <c r="W141" s="53" t="s">
        <v>36</v>
      </c>
      <c r="X141" s="53" t="s">
        <v>36</v>
      </c>
      <c r="Y141" s="53" t="s">
        <v>36</v>
      </c>
      <c r="Z141" s="53" t="s">
        <v>36</v>
      </c>
      <c r="AA141" s="53" t="s">
        <v>36</v>
      </c>
      <c r="AB141" s="53" t="s">
        <v>36</v>
      </c>
      <c r="AC141" s="53" t="s">
        <v>36</v>
      </c>
      <c r="AD141" s="53" t="s">
        <v>36</v>
      </c>
      <c r="AE141" s="53" t="s">
        <v>36</v>
      </c>
      <c r="AF141" s="53" t="s">
        <v>36</v>
      </c>
      <c r="AG141" s="53" t="s">
        <v>36</v>
      </c>
      <c r="AH141" s="53" t="s">
        <v>36</v>
      </c>
      <c r="AI141" s="44" t="s">
        <v>36</v>
      </c>
      <c r="AJ141" s="5"/>
      <c r="AK141" s="5"/>
      <c r="AL141" s="5"/>
      <c r="AM141" s="5"/>
      <c r="AN141" s="5"/>
      <c r="AO141" s="5"/>
      <c r="AP141" s="5"/>
      <c r="AQ141" s="5"/>
      <c r="AR141" s="5"/>
      <c r="AS141" s="5"/>
      <c r="AT141" s="5"/>
      <c r="AU141" s="5"/>
      <c r="AV141" s="5"/>
      <c r="AW141" s="5"/>
      <c r="AX141" s="5"/>
      <c r="AY141" s="5"/>
      <c r="AZ141" s="363"/>
      <c r="BA141" s="809"/>
      <c r="BB141" s="597" t="s">
        <v>66</v>
      </c>
      <c r="BC141" s="40" t="s">
        <v>36</v>
      </c>
      <c r="BD141" s="36" t="s">
        <v>36</v>
      </c>
      <c r="BE141" s="36" t="s">
        <v>36</v>
      </c>
      <c r="BF141" s="36" t="s">
        <v>36</v>
      </c>
      <c r="BG141" s="31" t="s">
        <v>36</v>
      </c>
      <c r="BH141" s="40" t="s">
        <v>36</v>
      </c>
      <c r="BI141" s="36" t="s">
        <v>36</v>
      </c>
      <c r="BJ141" s="36" t="s">
        <v>36</v>
      </c>
      <c r="BK141" s="36" t="s">
        <v>36</v>
      </c>
      <c r="BL141" s="31" t="s">
        <v>36</v>
      </c>
      <c r="BM141" s="40" t="s">
        <v>36</v>
      </c>
      <c r="BN141" s="36" t="s">
        <v>36</v>
      </c>
      <c r="BO141" s="36" t="s">
        <v>36</v>
      </c>
      <c r="BP141" s="36" t="s">
        <v>36</v>
      </c>
      <c r="BQ141" s="31" t="s">
        <v>36</v>
      </c>
      <c r="BR141" s="40" t="s">
        <v>36</v>
      </c>
      <c r="BS141" s="36" t="s">
        <v>36</v>
      </c>
      <c r="BT141" s="36" t="s">
        <v>36</v>
      </c>
      <c r="BU141" s="36" t="s">
        <v>36</v>
      </c>
      <c r="BV141" s="36" t="s">
        <v>36</v>
      </c>
      <c r="BW141" s="36" t="s">
        <v>36</v>
      </c>
      <c r="BX141" s="36" t="s">
        <v>36</v>
      </c>
      <c r="BY141" s="25" t="s">
        <v>36</v>
      </c>
      <c r="BZ141" s="25" t="s">
        <v>36</v>
      </c>
      <c r="CA141" s="25" t="s">
        <v>36</v>
      </c>
      <c r="CB141" s="25" t="s">
        <v>36</v>
      </c>
      <c r="CC141" s="25" t="s">
        <v>36</v>
      </c>
      <c r="CD141" s="25" t="s">
        <v>36</v>
      </c>
      <c r="CE141" s="25" t="s">
        <v>36</v>
      </c>
      <c r="CF141" s="25" t="s">
        <v>36</v>
      </c>
      <c r="CG141" s="25" t="s">
        <v>36</v>
      </c>
      <c r="CH141" s="25" t="s">
        <v>36</v>
      </c>
      <c r="CI141" s="25" t="s">
        <v>36</v>
      </c>
      <c r="CJ141" s="4"/>
      <c r="CK141" s="4"/>
      <c r="CL141" s="4"/>
      <c r="CM141" s="4"/>
      <c r="CN141" s="4"/>
      <c r="CO141" s="4"/>
      <c r="CP141" s="4"/>
      <c r="CQ141" s="4"/>
      <c r="CR141" s="4"/>
      <c r="CS141" s="4"/>
      <c r="CT141" s="4"/>
      <c r="CU141" s="4"/>
      <c r="CV141" s="4"/>
      <c r="CW141" s="4"/>
      <c r="CX141" s="4"/>
      <c r="CY141" s="4"/>
      <c r="CZ141" s="4"/>
    </row>
    <row r="142" s="326" customFormat="true" ht="15" customHeight="true" x14ac:dyDescent="0.2">
      <c r="A142" s="777"/>
      <c r="B142" s="397" t="s">
        <v>67</v>
      </c>
      <c r="C142" s="56" t="s">
        <v>36</v>
      </c>
      <c r="D142" s="53" t="s">
        <v>36</v>
      </c>
      <c r="E142" s="53" t="s">
        <v>36</v>
      </c>
      <c r="F142" s="53" t="s">
        <v>36</v>
      </c>
      <c r="G142" s="50" t="s">
        <v>36</v>
      </c>
      <c r="H142" s="47" t="s">
        <v>36</v>
      </c>
      <c r="I142" s="53" t="s">
        <v>36</v>
      </c>
      <c r="J142" s="53" t="s">
        <v>36</v>
      </c>
      <c r="K142" s="53" t="s">
        <v>36</v>
      </c>
      <c r="L142" s="44" t="s">
        <v>36</v>
      </c>
      <c r="M142" s="56" t="s">
        <v>36</v>
      </c>
      <c r="N142" s="53" t="s">
        <v>36</v>
      </c>
      <c r="O142" s="53" t="s">
        <v>36</v>
      </c>
      <c r="P142" s="53" t="s">
        <v>36</v>
      </c>
      <c r="Q142" s="50" t="s">
        <v>36</v>
      </c>
      <c r="R142" s="47" t="s">
        <v>36</v>
      </c>
      <c r="S142" s="53" t="s">
        <v>36</v>
      </c>
      <c r="T142" s="53" t="s">
        <v>36</v>
      </c>
      <c r="U142" s="53" t="s">
        <v>36</v>
      </c>
      <c r="V142" s="53" t="s">
        <v>36</v>
      </c>
      <c r="W142" s="53" t="s">
        <v>36</v>
      </c>
      <c r="X142" s="53" t="s">
        <v>36</v>
      </c>
      <c r="Y142" s="53" t="s">
        <v>36</v>
      </c>
      <c r="Z142" s="53" t="s">
        <v>36</v>
      </c>
      <c r="AA142" s="53" t="s">
        <v>36</v>
      </c>
      <c r="AB142" s="53" t="s">
        <v>36</v>
      </c>
      <c r="AC142" s="53" t="s">
        <v>36</v>
      </c>
      <c r="AD142" s="53" t="s">
        <v>36</v>
      </c>
      <c r="AE142" s="53" t="s">
        <v>36</v>
      </c>
      <c r="AF142" s="53" t="s">
        <v>36</v>
      </c>
      <c r="AG142" s="53" t="s">
        <v>36</v>
      </c>
      <c r="AH142" s="53" t="s">
        <v>36</v>
      </c>
      <c r="AI142" s="44" t="s">
        <v>36</v>
      </c>
      <c r="AJ142" s="5"/>
      <c r="AK142" s="5"/>
      <c r="AL142" s="5"/>
      <c r="AM142" s="5"/>
      <c r="AN142" s="5"/>
      <c r="AO142" s="5"/>
      <c r="AP142" s="5"/>
      <c r="AQ142" s="5"/>
      <c r="AR142" s="5"/>
      <c r="AS142" s="5"/>
      <c r="AT142" s="5"/>
      <c r="AU142" s="5"/>
      <c r="AV142" s="5"/>
      <c r="AW142" s="5"/>
      <c r="AX142" s="5"/>
      <c r="AY142" s="5"/>
      <c r="AZ142" s="363"/>
      <c r="BA142" s="809"/>
      <c r="BB142" s="597" t="s">
        <v>67</v>
      </c>
      <c r="BC142" s="40" t="s">
        <v>36</v>
      </c>
      <c r="BD142" s="36" t="s">
        <v>36</v>
      </c>
      <c r="BE142" s="36" t="s">
        <v>36</v>
      </c>
      <c r="BF142" s="36" t="s">
        <v>36</v>
      </c>
      <c r="BG142" s="31" t="s">
        <v>36</v>
      </c>
      <c r="BH142" s="40" t="s">
        <v>36</v>
      </c>
      <c r="BI142" s="36" t="s">
        <v>36</v>
      </c>
      <c r="BJ142" s="36" t="s">
        <v>36</v>
      </c>
      <c r="BK142" s="36" t="s">
        <v>36</v>
      </c>
      <c r="BL142" s="31" t="s">
        <v>36</v>
      </c>
      <c r="BM142" s="40" t="s">
        <v>36</v>
      </c>
      <c r="BN142" s="36" t="s">
        <v>36</v>
      </c>
      <c r="BO142" s="36" t="s">
        <v>36</v>
      </c>
      <c r="BP142" s="36" t="s">
        <v>36</v>
      </c>
      <c r="BQ142" s="31" t="s">
        <v>36</v>
      </c>
      <c r="BR142" s="40" t="s">
        <v>36</v>
      </c>
      <c r="BS142" s="36" t="s">
        <v>36</v>
      </c>
      <c r="BT142" s="36" t="s">
        <v>36</v>
      </c>
      <c r="BU142" s="36" t="s">
        <v>36</v>
      </c>
      <c r="BV142" s="36" t="s">
        <v>36</v>
      </c>
      <c r="BW142" s="36" t="s">
        <v>36</v>
      </c>
      <c r="BX142" s="36" t="s">
        <v>36</v>
      </c>
      <c r="BY142" s="25" t="s">
        <v>36</v>
      </c>
      <c r="BZ142" s="25" t="s">
        <v>36</v>
      </c>
      <c r="CA142" s="25" t="s">
        <v>36</v>
      </c>
      <c r="CB142" s="25" t="s">
        <v>36</v>
      </c>
      <c r="CC142" s="25" t="s">
        <v>36</v>
      </c>
      <c r="CD142" s="25" t="s">
        <v>36</v>
      </c>
      <c r="CE142" s="25" t="s">
        <v>36</v>
      </c>
      <c r="CF142" s="25" t="s">
        <v>36</v>
      </c>
      <c r="CG142" s="25" t="s">
        <v>36</v>
      </c>
      <c r="CH142" s="25" t="s">
        <v>36</v>
      </c>
      <c r="CI142" s="25" t="s">
        <v>36</v>
      </c>
      <c r="CJ142" s="4"/>
      <c r="CK142" s="4"/>
      <c r="CL142" s="4"/>
      <c r="CM142" s="4"/>
      <c r="CN142" s="4"/>
      <c r="CO142" s="4"/>
      <c r="CP142" s="4"/>
      <c r="CQ142" s="4"/>
      <c r="CR142" s="4"/>
      <c r="CS142" s="4"/>
      <c r="CT142" s="4"/>
      <c r="CU142" s="4"/>
      <c r="CV142" s="4"/>
      <c r="CW142" s="4"/>
      <c r="CX142" s="4"/>
      <c r="CY142" s="4"/>
      <c r="CZ142" s="4"/>
    </row>
    <row r="143" s="326" customFormat="true" ht="15" customHeight="true" x14ac:dyDescent="0.2">
      <c r="A143" s="777"/>
      <c r="B143" s="397" t="s">
        <v>68</v>
      </c>
      <c r="C143" s="56" t="s">
        <v>36</v>
      </c>
      <c r="D143" s="53" t="s">
        <v>36</v>
      </c>
      <c r="E143" s="53" t="s">
        <v>36</v>
      </c>
      <c r="F143" s="53" t="s">
        <v>36</v>
      </c>
      <c r="G143" s="50" t="s">
        <v>36</v>
      </c>
      <c r="H143" s="47" t="s">
        <v>36</v>
      </c>
      <c r="I143" s="53" t="s">
        <v>36</v>
      </c>
      <c r="J143" s="53" t="s">
        <v>36</v>
      </c>
      <c r="K143" s="53" t="s">
        <v>36</v>
      </c>
      <c r="L143" s="44" t="s">
        <v>36</v>
      </c>
      <c r="M143" s="56" t="s">
        <v>36</v>
      </c>
      <c r="N143" s="53" t="s">
        <v>36</v>
      </c>
      <c r="O143" s="53" t="s">
        <v>36</v>
      </c>
      <c r="P143" s="53" t="s">
        <v>36</v>
      </c>
      <c r="Q143" s="50" t="s">
        <v>36</v>
      </c>
      <c r="R143" s="47" t="s">
        <v>36</v>
      </c>
      <c r="S143" s="53" t="s">
        <v>36</v>
      </c>
      <c r="T143" s="53" t="s">
        <v>36</v>
      </c>
      <c r="U143" s="53" t="s">
        <v>36</v>
      </c>
      <c r="V143" s="53" t="s">
        <v>36</v>
      </c>
      <c r="W143" s="53" t="s">
        <v>36</v>
      </c>
      <c r="X143" s="53" t="s">
        <v>36</v>
      </c>
      <c r="Y143" s="53" t="s">
        <v>36</v>
      </c>
      <c r="Z143" s="53" t="s">
        <v>36</v>
      </c>
      <c r="AA143" s="53" t="s">
        <v>36</v>
      </c>
      <c r="AB143" s="53" t="s">
        <v>36</v>
      </c>
      <c r="AC143" s="53" t="s">
        <v>36</v>
      </c>
      <c r="AD143" s="53" t="s">
        <v>36</v>
      </c>
      <c r="AE143" s="53" t="s">
        <v>36</v>
      </c>
      <c r="AF143" s="53" t="s">
        <v>36</v>
      </c>
      <c r="AG143" s="53" t="s">
        <v>36</v>
      </c>
      <c r="AH143" s="53" t="s">
        <v>36</v>
      </c>
      <c r="AI143" s="44" t="s">
        <v>36</v>
      </c>
      <c r="AJ143" s="5"/>
      <c r="AK143" s="5"/>
      <c r="AL143" s="5"/>
      <c r="AM143" s="5"/>
      <c r="AN143" s="5"/>
      <c r="AO143" s="5"/>
      <c r="AP143" s="5"/>
      <c r="AQ143" s="5"/>
      <c r="AR143" s="5"/>
      <c r="AS143" s="5"/>
      <c r="AT143" s="5"/>
      <c r="AU143" s="5"/>
      <c r="AV143" s="5"/>
      <c r="AW143" s="5"/>
      <c r="AX143" s="5"/>
      <c r="AY143" s="5"/>
      <c r="AZ143" s="363"/>
      <c r="BA143" s="809"/>
      <c r="BB143" s="597" t="s">
        <v>68</v>
      </c>
      <c r="BC143" s="40" t="s">
        <v>36</v>
      </c>
      <c r="BD143" s="36" t="s">
        <v>36</v>
      </c>
      <c r="BE143" s="36" t="s">
        <v>36</v>
      </c>
      <c r="BF143" s="36" t="s">
        <v>36</v>
      </c>
      <c r="BG143" s="31" t="s">
        <v>36</v>
      </c>
      <c r="BH143" s="40" t="s">
        <v>36</v>
      </c>
      <c r="BI143" s="36" t="s">
        <v>36</v>
      </c>
      <c r="BJ143" s="36" t="s">
        <v>36</v>
      </c>
      <c r="BK143" s="36" t="s">
        <v>36</v>
      </c>
      <c r="BL143" s="31" t="s">
        <v>36</v>
      </c>
      <c r="BM143" s="40" t="s">
        <v>36</v>
      </c>
      <c r="BN143" s="36" t="s">
        <v>36</v>
      </c>
      <c r="BO143" s="36" t="s">
        <v>36</v>
      </c>
      <c r="BP143" s="36" t="s">
        <v>36</v>
      </c>
      <c r="BQ143" s="31" t="s">
        <v>36</v>
      </c>
      <c r="BR143" s="40" t="s">
        <v>36</v>
      </c>
      <c r="BS143" s="36" t="s">
        <v>36</v>
      </c>
      <c r="BT143" s="36" t="s">
        <v>36</v>
      </c>
      <c r="BU143" s="36" t="s">
        <v>36</v>
      </c>
      <c r="BV143" s="36" t="s">
        <v>36</v>
      </c>
      <c r="BW143" s="36" t="s">
        <v>36</v>
      </c>
      <c r="BX143" s="36" t="s">
        <v>36</v>
      </c>
      <c r="BY143" s="25" t="s">
        <v>36</v>
      </c>
      <c r="BZ143" s="25" t="s">
        <v>36</v>
      </c>
      <c r="CA143" s="25" t="s">
        <v>36</v>
      </c>
      <c r="CB143" s="25" t="s">
        <v>36</v>
      </c>
      <c r="CC143" s="25" t="s">
        <v>36</v>
      </c>
      <c r="CD143" s="25" t="s">
        <v>36</v>
      </c>
      <c r="CE143" s="25" t="s">
        <v>36</v>
      </c>
      <c r="CF143" s="25" t="s">
        <v>36</v>
      </c>
      <c r="CG143" s="25" t="s">
        <v>36</v>
      </c>
      <c r="CH143" s="25" t="s">
        <v>36</v>
      </c>
      <c r="CI143" s="25" t="s">
        <v>36</v>
      </c>
      <c r="CJ143" s="4"/>
      <c r="CK143" s="4"/>
      <c r="CL143" s="4"/>
      <c r="CM143" s="4"/>
      <c r="CN143" s="4"/>
      <c r="CO143" s="4"/>
      <c r="CP143" s="4"/>
      <c r="CQ143" s="4"/>
      <c r="CR143" s="4"/>
      <c r="CS143" s="4"/>
      <c r="CT143" s="4"/>
      <c r="CU143" s="4"/>
      <c r="CV143" s="4"/>
      <c r="CW143" s="4"/>
      <c r="CX143" s="4"/>
      <c r="CY143" s="4"/>
      <c r="CZ143" s="4"/>
    </row>
    <row r="144" s="326" customFormat="true" ht="15" customHeight="true" x14ac:dyDescent="0.2">
      <c r="A144" s="777" t="s">
        <v>109</v>
      </c>
      <c r="B144" s="397" t="s">
        <v>65</v>
      </c>
      <c r="C144" s="56" t="s">
        <v>36</v>
      </c>
      <c r="D144" s="53" t="s">
        <v>36</v>
      </c>
      <c r="E144" s="53" t="s">
        <v>36</v>
      </c>
      <c r="F144" s="53" t="s">
        <v>36</v>
      </c>
      <c r="G144" s="50" t="s">
        <v>36</v>
      </c>
      <c r="H144" s="47" t="s">
        <v>36</v>
      </c>
      <c r="I144" s="53" t="s">
        <v>36</v>
      </c>
      <c r="J144" s="53" t="s">
        <v>36</v>
      </c>
      <c r="K144" s="53" t="s">
        <v>36</v>
      </c>
      <c r="L144" s="44" t="s">
        <v>36</v>
      </c>
      <c r="M144" s="56" t="s">
        <v>36</v>
      </c>
      <c r="N144" s="53" t="s">
        <v>36</v>
      </c>
      <c r="O144" s="53" t="s">
        <v>36</v>
      </c>
      <c r="P144" s="53" t="s">
        <v>36</v>
      </c>
      <c r="Q144" s="50" t="s">
        <v>36</v>
      </c>
      <c r="R144" s="47" t="s">
        <v>36</v>
      </c>
      <c r="S144" s="53" t="s">
        <v>36</v>
      </c>
      <c r="T144" s="53" t="s">
        <v>36</v>
      </c>
      <c r="U144" s="53" t="s">
        <v>36</v>
      </c>
      <c r="V144" s="53" t="s">
        <v>36</v>
      </c>
      <c r="W144" s="53" t="s">
        <v>36</v>
      </c>
      <c r="X144" s="53" t="s">
        <v>36</v>
      </c>
      <c r="Y144" s="53" t="s">
        <v>36</v>
      </c>
      <c r="Z144" s="53" t="s">
        <v>36</v>
      </c>
      <c r="AA144" s="53" t="s">
        <v>36</v>
      </c>
      <c r="AB144" s="53" t="s">
        <v>36</v>
      </c>
      <c r="AC144" s="53" t="s">
        <v>36</v>
      </c>
      <c r="AD144" s="53" t="s">
        <v>36</v>
      </c>
      <c r="AE144" s="53" t="s">
        <v>36</v>
      </c>
      <c r="AF144" s="53" t="s">
        <v>36</v>
      </c>
      <c r="AG144" s="53" t="s">
        <v>36</v>
      </c>
      <c r="AH144" s="53" t="s">
        <v>36</v>
      </c>
      <c r="AI144" s="44" t="s">
        <v>36</v>
      </c>
      <c r="AJ144" s="5"/>
      <c r="AK144" s="5"/>
      <c r="AL144" s="5"/>
      <c r="AM144" s="5"/>
      <c r="AN144" s="5"/>
      <c r="AO144" s="5"/>
      <c r="AP144" s="5"/>
      <c r="AQ144" s="5"/>
      <c r="AR144" s="5"/>
      <c r="AS144" s="5"/>
      <c r="AT144" s="5"/>
      <c r="AU144" s="5"/>
      <c r="AV144" s="5"/>
      <c r="AW144" s="5"/>
      <c r="AX144" s="5"/>
      <c r="AY144" s="5"/>
      <c r="AZ144" s="363"/>
      <c r="BA144" s="809" t="s">
        <v>109</v>
      </c>
      <c r="BB144" s="597" t="s">
        <v>65</v>
      </c>
      <c r="BC144" s="40" t="s">
        <v>36</v>
      </c>
      <c r="BD144" s="36" t="s">
        <v>36</v>
      </c>
      <c r="BE144" s="36" t="s">
        <v>36</v>
      </c>
      <c r="BF144" s="36" t="s">
        <v>36</v>
      </c>
      <c r="BG144" s="31" t="s">
        <v>36</v>
      </c>
      <c r="BH144" s="40" t="s">
        <v>36</v>
      </c>
      <c r="BI144" s="36" t="s">
        <v>36</v>
      </c>
      <c r="BJ144" s="36" t="s">
        <v>36</v>
      </c>
      <c r="BK144" s="36" t="s">
        <v>36</v>
      </c>
      <c r="BL144" s="31" t="s">
        <v>36</v>
      </c>
      <c r="BM144" s="40" t="s">
        <v>36</v>
      </c>
      <c r="BN144" s="36" t="s">
        <v>36</v>
      </c>
      <c r="BO144" s="36" t="s">
        <v>36</v>
      </c>
      <c r="BP144" s="36" t="s">
        <v>36</v>
      </c>
      <c r="BQ144" s="31" t="s">
        <v>36</v>
      </c>
      <c r="BR144" s="40" t="s">
        <v>36</v>
      </c>
      <c r="BS144" s="36" t="s">
        <v>36</v>
      </c>
      <c r="BT144" s="36" t="s">
        <v>36</v>
      </c>
      <c r="BU144" s="36" t="s">
        <v>36</v>
      </c>
      <c r="BV144" s="36" t="s">
        <v>36</v>
      </c>
      <c r="BW144" s="36" t="s">
        <v>36</v>
      </c>
      <c r="BX144" s="36" t="s">
        <v>36</v>
      </c>
      <c r="BY144" s="25" t="s">
        <v>36</v>
      </c>
      <c r="BZ144" s="25" t="s">
        <v>36</v>
      </c>
      <c r="CA144" s="25" t="s">
        <v>36</v>
      </c>
      <c r="CB144" s="25" t="s">
        <v>36</v>
      </c>
      <c r="CC144" s="25" t="s">
        <v>36</v>
      </c>
      <c r="CD144" s="25" t="s">
        <v>36</v>
      </c>
      <c r="CE144" s="25" t="s">
        <v>36</v>
      </c>
      <c r="CF144" s="25" t="s">
        <v>36</v>
      </c>
      <c r="CG144" s="25" t="s">
        <v>36</v>
      </c>
      <c r="CH144" s="25" t="s">
        <v>36</v>
      </c>
      <c r="CI144" s="25" t="s">
        <v>36</v>
      </c>
      <c r="CJ144" s="4"/>
      <c r="CK144" s="4"/>
      <c r="CL144" s="4"/>
      <c r="CM144" s="4"/>
      <c r="CN144" s="4"/>
      <c r="CO144" s="4"/>
      <c r="CP144" s="4"/>
      <c r="CQ144" s="4"/>
      <c r="CR144" s="4"/>
      <c r="CS144" s="4"/>
      <c r="CT144" s="4"/>
      <c r="CU144" s="4"/>
      <c r="CV144" s="4"/>
      <c r="CW144" s="4"/>
      <c r="CX144" s="4"/>
      <c r="CY144" s="4"/>
      <c r="CZ144" s="4"/>
    </row>
    <row r="145" s="326" customFormat="true" ht="15" customHeight="true" x14ac:dyDescent="0.2">
      <c r="A145" s="777"/>
      <c r="B145" s="397" t="s">
        <v>66</v>
      </c>
      <c r="C145" s="56" t="s">
        <v>36</v>
      </c>
      <c r="D145" s="53" t="s">
        <v>36</v>
      </c>
      <c r="E145" s="53" t="s">
        <v>36</v>
      </c>
      <c r="F145" s="53" t="s">
        <v>36</v>
      </c>
      <c r="G145" s="50" t="s">
        <v>36</v>
      </c>
      <c r="H145" s="47" t="s">
        <v>36</v>
      </c>
      <c r="I145" s="53" t="s">
        <v>36</v>
      </c>
      <c r="J145" s="53" t="s">
        <v>36</v>
      </c>
      <c r="K145" s="53" t="s">
        <v>36</v>
      </c>
      <c r="L145" s="44" t="s">
        <v>36</v>
      </c>
      <c r="M145" s="56" t="s">
        <v>36</v>
      </c>
      <c r="N145" s="53" t="s">
        <v>36</v>
      </c>
      <c r="O145" s="53" t="s">
        <v>36</v>
      </c>
      <c r="P145" s="53" t="s">
        <v>36</v>
      </c>
      <c r="Q145" s="50" t="s">
        <v>36</v>
      </c>
      <c r="R145" s="47" t="s">
        <v>36</v>
      </c>
      <c r="S145" s="53" t="s">
        <v>36</v>
      </c>
      <c r="T145" s="53" t="s">
        <v>36</v>
      </c>
      <c r="U145" s="53" t="s">
        <v>36</v>
      </c>
      <c r="V145" s="53" t="s">
        <v>36</v>
      </c>
      <c r="W145" s="53" t="s">
        <v>36</v>
      </c>
      <c r="X145" s="53" t="s">
        <v>36</v>
      </c>
      <c r="Y145" s="53" t="s">
        <v>36</v>
      </c>
      <c r="Z145" s="53" t="s">
        <v>36</v>
      </c>
      <c r="AA145" s="53" t="s">
        <v>36</v>
      </c>
      <c r="AB145" s="53" t="s">
        <v>36</v>
      </c>
      <c r="AC145" s="53" t="s">
        <v>36</v>
      </c>
      <c r="AD145" s="53" t="s">
        <v>36</v>
      </c>
      <c r="AE145" s="53" t="s">
        <v>36</v>
      </c>
      <c r="AF145" s="53" t="s">
        <v>36</v>
      </c>
      <c r="AG145" s="53" t="s">
        <v>36</v>
      </c>
      <c r="AH145" s="53" t="s">
        <v>36</v>
      </c>
      <c r="AI145" s="44" t="s">
        <v>36</v>
      </c>
      <c r="AJ145" s="5"/>
      <c r="AK145" s="5"/>
      <c r="AL145" s="5"/>
      <c r="AM145" s="5"/>
      <c r="AN145" s="5"/>
      <c r="AO145" s="5"/>
      <c r="AP145" s="5"/>
      <c r="AQ145" s="5"/>
      <c r="AR145" s="5"/>
      <c r="AS145" s="5"/>
      <c r="AT145" s="5"/>
      <c r="AU145" s="5"/>
      <c r="AV145" s="5"/>
      <c r="AW145" s="5"/>
      <c r="AX145" s="5"/>
      <c r="AY145" s="5"/>
      <c r="AZ145" s="363"/>
      <c r="BA145" s="809"/>
      <c r="BB145" s="597" t="s">
        <v>66</v>
      </c>
      <c r="BC145" s="40" t="s">
        <v>36</v>
      </c>
      <c r="BD145" s="36" t="s">
        <v>36</v>
      </c>
      <c r="BE145" s="36" t="s">
        <v>36</v>
      </c>
      <c r="BF145" s="36" t="s">
        <v>36</v>
      </c>
      <c r="BG145" s="31" t="s">
        <v>36</v>
      </c>
      <c r="BH145" s="40" t="s">
        <v>36</v>
      </c>
      <c r="BI145" s="36" t="s">
        <v>36</v>
      </c>
      <c r="BJ145" s="36" t="s">
        <v>36</v>
      </c>
      <c r="BK145" s="36" t="s">
        <v>36</v>
      </c>
      <c r="BL145" s="31" t="s">
        <v>36</v>
      </c>
      <c r="BM145" s="40" t="s">
        <v>36</v>
      </c>
      <c r="BN145" s="36" t="s">
        <v>36</v>
      </c>
      <c r="BO145" s="36" t="s">
        <v>36</v>
      </c>
      <c r="BP145" s="36" t="s">
        <v>36</v>
      </c>
      <c r="BQ145" s="31" t="s">
        <v>36</v>
      </c>
      <c r="BR145" s="40" t="s">
        <v>36</v>
      </c>
      <c r="BS145" s="36" t="s">
        <v>36</v>
      </c>
      <c r="BT145" s="36" t="s">
        <v>36</v>
      </c>
      <c r="BU145" s="36" t="s">
        <v>36</v>
      </c>
      <c r="BV145" s="36" t="s">
        <v>36</v>
      </c>
      <c r="BW145" s="36" t="s">
        <v>36</v>
      </c>
      <c r="BX145" s="36" t="s">
        <v>36</v>
      </c>
      <c r="BY145" s="25" t="s">
        <v>36</v>
      </c>
      <c r="BZ145" s="25" t="s">
        <v>36</v>
      </c>
      <c r="CA145" s="25" t="s">
        <v>36</v>
      </c>
      <c r="CB145" s="25" t="s">
        <v>36</v>
      </c>
      <c r="CC145" s="25" t="s">
        <v>36</v>
      </c>
      <c r="CD145" s="25" t="s">
        <v>36</v>
      </c>
      <c r="CE145" s="25" t="s">
        <v>36</v>
      </c>
      <c r="CF145" s="25" t="s">
        <v>36</v>
      </c>
      <c r="CG145" s="25" t="s">
        <v>36</v>
      </c>
      <c r="CH145" s="25" t="s">
        <v>36</v>
      </c>
      <c r="CI145" s="25" t="s">
        <v>36</v>
      </c>
      <c r="CJ145" s="4"/>
      <c r="CK145" s="4"/>
      <c r="CL145" s="4"/>
      <c r="CM145" s="4"/>
      <c r="CN145" s="4"/>
      <c r="CO145" s="4"/>
      <c r="CP145" s="4"/>
      <c r="CQ145" s="4"/>
      <c r="CR145" s="4"/>
      <c r="CS145" s="4"/>
      <c r="CT145" s="4"/>
      <c r="CU145" s="4"/>
      <c r="CV145" s="4"/>
      <c r="CW145" s="4"/>
      <c r="CX145" s="4"/>
      <c r="CY145" s="4"/>
      <c r="CZ145" s="4"/>
    </row>
    <row r="146" s="326" customFormat="true" ht="15" customHeight="true" x14ac:dyDescent="0.2">
      <c r="A146" s="777"/>
      <c r="B146" s="397" t="s">
        <v>67</v>
      </c>
      <c r="C146" s="56" t="s">
        <v>36</v>
      </c>
      <c r="D146" s="53" t="s">
        <v>36</v>
      </c>
      <c r="E146" s="53" t="s">
        <v>36</v>
      </c>
      <c r="F146" s="53" t="s">
        <v>36</v>
      </c>
      <c r="G146" s="50" t="s">
        <v>36</v>
      </c>
      <c r="H146" s="47" t="s">
        <v>36</v>
      </c>
      <c r="I146" s="53" t="s">
        <v>36</v>
      </c>
      <c r="J146" s="53" t="s">
        <v>36</v>
      </c>
      <c r="K146" s="53" t="s">
        <v>36</v>
      </c>
      <c r="L146" s="44" t="s">
        <v>36</v>
      </c>
      <c r="M146" s="56" t="s">
        <v>36</v>
      </c>
      <c r="N146" s="53" t="s">
        <v>36</v>
      </c>
      <c r="O146" s="53" t="s">
        <v>36</v>
      </c>
      <c r="P146" s="53" t="s">
        <v>36</v>
      </c>
      <c r="Q146" s="50" t="s">
        <v>36</v>
      </c>
      <c r="R146" s="47" t="s">
        <v>36</v>
      </c>
      <c r="S146" s="53" t="s">
        <v>36</v>
      </c>
      <c r="T146" s="53" t="s">
        <v>36</v>
      </c>
      <c r="U146" s="53" t="s">
        <v>36</v>
      </c>
      <c r="V146" s="53" t="s">
        <v>36</v>
      </c>
      <c r="W146" s="53" t="s">
        <v>36</v>
      </c>
      <c r="X146" s="53" t="s">
        <v>36</v>
      </c>
      <c r="Y146" s="53" t="s">
        <v>36</v>
      </c>
      <c r="Z146" s="53" t="s">
        <v>36</v>
      </c>
      <c r="AA146" s="53" t="s">
        <v>36</v>
      </c>
      <c r="AB146" s="53" t="s">
        <v>36</v>
      </c>
      <c r="AC146" s="53" t="s">
        <v>36</v>
      </c>
      <c r="AD146" s="53" t="s">
        <v>36</v>
      </c>
      <c r="AE146" s="53" t="s">
        <v>36</v>
      </c>
      <c r="AF146" s="53" t="s">
        <v>36</v>
      </c>
      <c r="AG146" s="53" t="s">
        <v>36</v>
      </c>
      <c r="AH146" s="53" t="s">
        <v>36</v>
      </c>
      <c r="AI146" s="44" t="s">
        <v>36</v>
      </c>
      <c r="AJ146" s="5"/>
      <c r="AK146" s="5"/>
      <c r="AL146" s="5"/>
      <c r="AM146" s="5"/>
      <c r="AN146" s="5"/>
      <c r="AO146" s="5"/>
      <c r="AP146" s="5"/>
      <c r="AQ146" s="5"/>
      <c r="AR146" s="5"/>
      <c r="AS146" s="5"/>
      <c r="AT146" s="5"/>
      <c r="AU146" s="5"/>
      <c r="AV146" s="5"/>
      <c r="AW146" s="5"/>
      <c r="AX146" s="5"/>
      <c r="AY146" s="5"/>
      <c r="AZ146" s="363"/>
      <c r="BA146" s="809"/>
      <c r="BB146" s="597" t="s">
        <v>67</v>
      </c>
      <c r="BC146" s="40" t="s">
        <v>36</v>
      </c>
      <c r="BD146" s="36" t="s">
        <v>36</v>
      </c>
      <c r="BE146" s="36" t="s">
        <v>36</v>
      </c>
      <c r="BF146" s="36" t="s">
        <v>36</v>
      </c>
      <c r="BG146" s="31" t="s">
        <v>36</v>
      </c>
      <c r="BH146" s="40" t="s">
        <v>36</v>
      </c>
      <c r="BI146" s="36" t="s">
        <v>36</v>
      </c>
      <c r="BJ146" s="36" t="s">
        <v>36</v>
      </c>
      <c r="BK146" s="36" t="s">
        <v>36</v>
      </c>
      <c r="BL146" s="31" t="s">
        <v>36</v>
      </c>
      <c r="BM146" s="40" t="s">
        <v>36</v>
      </c>
      <c r="BN146" s="36" t="s">
        <v>36</v>
      </c>
      <c r="BO146" s="36" t="s">
        <v>36</v>
      </c>
      <c r="BP146" s="36" t="s">
        <v>36</v>
      </c>
      <c r="BQ146" s="31" t="s">
        <v>36</v>
      </c>
      <c r="BR146" s="40" t="s">
        <v>36</v>
      </c>
      <c r="BS146" s="36" t="s">
        <v>36</v>
      </c>
      <c r="BT146" s="36" t="s">
        <v>36</v>
      </c>
      <c r="BU146" s="36" t="s">
        <v>36</v>
      </c>
      <c r="BV146" s="36" t="s">
        <v>36</v>
      </c>
      <c r="BW146" s="36" t="s">
        <v>36</v>
      </c>
      <c r="BX146" s="36" t="s">
        <v>36</v>
      </c>
      <c r="BY146" s="25" t="s">
        <v>36</v>
      </c>
      <c r="BZ146" s="25" t="s">
        <v>36</v>
      </c>
      <c r="CA146" s="25" t="s">
        <v>36</v>
      </c>
      <c r="CB146" s="25" t="s">
        <v>36</v>
      </c>
      <c r="CC146" s="25" t="s">
        <v>36</v>
      </c>
      <c r="CD146" s="25" t="s">
        <v>36</v>
      </c>
      <c r="CE146" s="25" t="s">
        <v>36</v>
      </c>
      <c r="CF146" s="25" t="s">
        <v>36</v>
      </c>
      <c r="CG146" s="25" t="s">
        <v>36</v>
      </c>
      <c r="CH146" s="25" t="s">
        <v>36</v>
      </c>
      <c r="CI146" s="25" t="s">
        <v>36</v>
      </c>
      <c r="CJ146" s="4"/>
      <c r="CK146" s="4"/>
      <c r="CL146" s="4"/>
      <c r="CM146" s="4"/>
      <c r="CN146" s="4"/>
      <c r="CO146" s="4"/>
      <c r="CP146" s="4"/>
      <c r="CQ146" s="4"/>
      <c r="CR146" s="4"/>
      <c r="CS146" s="4"/>
      <c r="CT146" s="4"/>
      <c r="CU146" s="4"/>
      <c r="CV146" s="4"/>
      <c r="CW146" s="4"/>
      <c r="CX146" s="4"/>
      <c r="CY146" s="4"/>
      <c r="CZ146" s="4"/>
    </row>
    <row r="147" s="326" customFormat="true" ht="15" customHeight="true" x14ac:dyDescent="0.2">
      <c r="A147" s="777"/>
      <c r="B147" s="397" t="s">
        <v>68</v>
      </c>
      <c r="C147" s="56" t="s">
        <v>36</v>
      </c>
      <c r="D147" s="53" t="s">
        <v>36</v>
      </c>
      <c r="E147" s="53" t="s">
        <v>36</v>
      </c>
      <c r="F147" s="53" t="s">
        <v>36</v>
      </c>
      <c r="G147" s="50" t="s">
        <v>36</v>
      </c>
      <c r="H147" s="47" t="s">
        <v>36</v>
      </c>
      <c r="I147" s="53" t="s">
        <v>36</v>
      </c>
      <c r="J147" s="53" t="s">
        <v>36</v>
      </c>
      <c r="K147" s="53" t="s">
        <v>36</v>
      </c>
      <c r="L147" s="44" t="s">
        <v>36</v>
      </c>
      <c r="M147" s="56" t="s">
        <v>36</v>
      </c>
      <c r="N147" s="53" t="s">
        <v>36</v>
      </c>
      <c r="O147" s="53" t="s">
        <v>36</v>
      </c>
      <c r="P147" s="53" t="s">
        <v>36</v>
      </c>
      <c r="Q147" s="50" t="s">
        <v>36</v>
      </c>
      <c r="R147" s="47" t="s">
        <v>36</v>
      </c>
      <c r="S147" s="53" t="s">
        <v>36</v>
      </c>
      <c r="T147" s="53" t="s">
        <v>36</v>
      </c>
      <c r="U147" s="53" t="s">
        <v>36</v>
      </c>
      <c r="V147" s="53" t="s">
        <v>36</v>
      </c>
      <c r="W147" s="53" t="s">
        <v>36</v>
      </c>
      <c r="X147" s="53" t="s">
        <v>36</v>
      </c>
      <c r="Y147" s="53" t="s">
        <v>36</v>
      </c>
      <c r="Z147" s="53" t="s">
        <v>36</v>
      </c>
      <c r="AA147" s="53" t="s">
        <v>36</v>
      </c>
      <c r="AB147" s="53" t="s">
        <v>36</v>
      </c>
      <c r="AC147" s="53" t="s">
        <v>36</v>
      </c>
      <c r="AD147" s="53" t="s">
        <v>36</v>
      </c>
      <c r="AE147" s="53" t="s">
        <v>36</v>
      </c>
      <c r="AF147" s="53" t="s">
        <v>36</v>
      </c>
      <c r="AG147" s="53" t="s">
        <v>36</v>
      </c>
      <c r="AH147" s="53" t="s">
        <v>36</v>
      </c>
      <c r="AI147" s="44" t="s">
        <v>36</v>
      </c>
      <c r="AJ147" s="5"/>
      <c r="AK147" s="5"/>
      <c r="AL147" s="5"/>
      <c r="AM147" s="5"/>
      <c r="AN147" s="5"/>
      <c r="AO147" s="5"/>
      <c r="AP147" s="5"/>
      <c r="AQ147" s="5"/>
      <c r="AR147" s="5"/>
      <c r="AS147" s="5"/>
      <c r="AT147" s="5"/>
      <c r="AU147" s="5"/>
      <c r="AV147" s="5"/>
      <c r="AW147" s="5"/>
      <c r="AX147" s="5"/>
      <c r="AY147" s="5"/>
      <c r="AZ147" s="363"/>
      <c r="BA147" s="809"/>
      <c r="BB147" s="597" t="s">
        <v>68</v>
      </c>
      <c r="BC147" s="40" t="s">
        <v>36</v>
      </c>
      <c r="BD147" s="36" t="s">
        <v>36</v>
      </c>
      <c r="BE147" s="36" t="s">
        <v>36</v>
      </c>
      <c r="BF147" s="36" t="s">
        <v>36</v>
      </c>
      <c r="BG147" s="31" t="s">
        <v>36</v>
      </c>
      <c r="BH147" s="40" t="s">
        <v>36</v>
      </c>
      <c r="BI147" s="36" t="s">
        <v>36</v>
      </c>
      <c r="BJ147" s="36" t="s">
        <v>36</v>
      </c>
      <c r="BK147" s="36" t="s">
        <v>36</v>
      </c>
      <c r="BL147" s="31" t="s">
        <v>36</v>
      </c>
      <c r="BM147" s="40" t="s">
        <v>36</v>
      </c>
      <c r="BN147" s="36" t="s">
        <v>36</v>
      </c>
      <c r="BO147" s="36" t="s">
        <v>36</v>
      </c>
      <c r="BP147" s="36" t="s">
        <v>36</v>
      </c>
      <c r="BQ147" s="31" t="s">
        <v>36</v>
      </c>
      <c r="BR147" s="40" t="s">
        <v>36</v>
      </c>
      <c r="BS147" s="36" t="s">
        <v>36</v>
      </c>
      <c r="BT147" s="36" t="s">
        <v>36</v>
      </c>
      <c r="BU147" s="36" t="s">
        <v>36</v>
      </c>
      <c r="BV147" s="36" t="s">
        <v>36</v>
      </c>
      <c r="BW147" s="36" t="s">
        <v>36</v>
      </c>
      <c r="BX147" s="36" t="s">
        <v>36</v>
      </c>
      <c r="BY147" s="25" t="s">
        <v>36</v>
      </c>
      <c r="BZ147" s="25" t="s">
        <v>36</v>
      </c>
      <c r="CA147" s="25" t="s">
        <v>36</v>
      </c>
      <c r="CB147" s="25" t="s">
        <v>36</v>
      </c>
      <c r="CC147" s="25" t="s">
        <v>36</v>
      </c>
      <c r="CD147" s="25" t="s">
        <v>36</v>
      </c>
      <c r="CE147" s="25" t="s">
        <v>36</v>
      </c>
      <c r="CF147" s="25" t="s">
        <v>36</v>
      </c>
      <c r="CG147" s="25" t="s">
        <v>36</v>
      </c>
      <c r="CH147" s="25" t="s">
        <v>36</v>
      </c>
      <c r="CI147" s="25" t="s">
        <v>36</v>
      </c>
      <c r="CJ147" s="4"/>
      <c r="CK147" s="4"/>
      <c r="CL147" s="4"/>
      <c r="CM147" s="4"/>
      <c r="CN147" s="4"/>
      <c r="CO147" s="4"/>
      <c r="CP147" s="4"/>
      <c r="CQ147" s="4"/>
      <c r="CR147" s="4"/>
      <c r="CS147" s="4"/>
      <c r="CT147" s="4"/>
      <c r="CU147" s="4"/>
      <c r="CV147" s="4"/>
      <c r="CW147" s="4"/>
      <c r="CX147" s="4"/>
      <c r="CY147" s="4"/>
      <c r="CZ147" s="4"/>
    </row>
    <row r="148" s="326" customFormat="true" ht="15" customHeight="true" x14ac:dyDescent="0.2">
      <c r="A148" s="777" t="s">
        <v>110</v>
      </c>
      <c r="B148" s="397" t="s">
        <v>50</v>
      </c>
      <c r="C148" s="153">
        <v>16.885549529551376</v>
      </c>
      <c r="D148" s="152">
        <v>19.923591861611115</v>
      </c>
      <c r="E148" s="152">
        <v>19.266838749365476</v>
      </c>
      <c r="F148" s="152">
        <v>15.074883545538961</v>
      </c>
      <c r="G148" s="151">
        <v>13.700368864931431</v>
      </c>
      <c r="H148" s="141">
        <v>24.588591229784655</v>
      </c>
      <c r="I148" s="152">
        <v>22.864679617607216</v>
      </c>
      <c r="J148" s="152">
        <v>21.729487989405875</v>
      </c>
      <c r="K148" s="152">
        <v>14.312504089409167</v>
      </c>
      <c r="L148" s="145">
        <v>13.38838371881911</v>
      </c>
      <c r="M148" s="153">
        <v>11.130459210563439</v>
      </c>
      <c r="N148" s="152">
        <v>17.128596600554982</v>
      </c>
      <c r="O148" s="152">
        <v>12.844488988291737</v>
      </c>
      <c r="P148" s="152">
        <v>12.185006250663557</v>
      </c>
      <c r="Q148" s="151">
        <v>10.529046207016792</v>
      </c>
      <c r="R148" s="141">
        <v>21.406280704239791</v>
      </c>
      <c r="S148" s="152">
        <v>6.6080371234158939</v>
      </c>
      <c r="T148" s="152">
        <v>1.7754414102848952</v>
      </c>
      <c r="U148" s="152">
        <v>14.234497754565242</v>
      </c>
      <c r="V148" s="152">
        <v>6.747878270125228</v>
      </c>
      <c r="W148" s="152">
        <v>25.229418227541501</v>
      </c>
      <c r="X148" s="152">
        <v>11.779338445259409</v>
      </c>
      <c r="Y148" s="152">
        <v>34.66399081672116</v>
      </c>
      <c r="Z148" s="152">
        <v>12.615416945866395</v>
      </c>
      <c r="AA148" s="152">
        <v>22.5289845434454</v>
      </c>
      <c r="AB148" s="152">
        <v>11.543637218665959</v>
      </c>
      <c r="AC148" s="152">
        <v>22.993376196589288</v>
      </c>
      <c r="AD148" s="152">
        <v>17.639774352253024</v>
      </c>
      <c r="AE148" s="152">
        <v>11.684601175450887</v>
      </c>
      <c r="AF148" s="152">
        <v>9.4166639503225724</v>
      </c>
      <c r="AG148" s="152">
        <v>12.802859416394602</v>
      </c>
      <c r="AH148" s="152">
        <v>11.39202012955081</v>
      </c>
      <c r="AI148" s="145">
        <v>17.995241960438008</v>
      </c>
      <c r="AJ148" s="1"/>
      <c r="AK148" s="1"/>
      <c r="AL148" s="1"/>
      <c r="AM148" s="1"/>
      <c r="AN148" s="1"/>
      <c r="AO148" s="1"/>
      <c r="AP148" s="1"/>
      <c r="AQ148" s="1"/>
      <c r="AR148" s="1"/>
      <c r="AS148" s="1"/>
      <c r="AT148" s="1"/>
      <c r="AU148" s="1"/>
      <c r="AV148" s="1"/>
      <c r="AW148" s="1"/>
      <c r="AX148" s="1"/>
      <c r="AY148" s="1"/>
      <c r="AZ148" s="363"/>
      <c r="BA148" s="809" t="s">
        <v>110</v>
      </c>
      <c r="BB148" s="597" t="s">
        <v>50</v>
      </c>
      <c r="BC148" s="40" t="s">
        <v>36</v>
      </c>
      <c r="BD148" s="36" t="s">
        <v>36</v>
      </c>
      <c r="BE148" s="36" t="s">
        <v>36</v>
      </c>
      <c r="BF148" s="36" t="s">
        <v>36</v>
      </c>
      <c r="BG148" s="31" t="s">
        <v>36</v>
      </c>
      <c r="BH148" s="40" t="s">
        <v>36</v>
      </c>
      <c r="BI148" s="36" t="s">
        <v>36</v>
      </c>
      <c r="BJ148" s="36" t="s">
        <v>36</v>
      </c>
      <c r="BK148" s="36" t="s">
        <v>36</v>
      </c>
      <c r="BL148" s="31" t="s">
        <v>36</v>
      </c>
      <c r="BM148" s="40" t="s">
        <v>36</v>
      </c>
      <c r="BN148" s="36" t="s">
        <v>36</v>
      </c>
      <c r="BO148" s="36" t="s">
        <v>36</v>
      </c>
      <c r="BP148" s="36" t="s">
        <v>36</v>
      </c>
      <c r="BQ148" s="31" t="s">
        <v>36</v>
      </c>
      <c r="BR148" s="40" t="s">
        <v>36</v>
      </c>
      <c r="BS148" s="36" t="s">
        <v>36</v>
      </c>
      <c r="BT148" s="36" t="s">
        <v>36</v>
      </c>
      <c r="BU148" s="36" t="s">
        <v>36</v>
      </c>
      <c r="BV148" s="36" t="s">
        <v>36</v>
      </c>
      <c r="BW148" s="36" t="s">
        <v>36</v>
      </c>
      <c r="BX148" s="36" t="s">
        <v>36</v>
      </c>
      <c r="BY148" s="25" t="s">
        <v>36</v>
      </c>
      <c r="BZ148" s="25" t="s">
        <v>36</v>
      </c>
      <c r="CA148" s="25" t="s">
        <v>36</v>
      </c>
      <c r="CB148" s="25" t="s">
        <v>36</v>
      </c>
      <c r="CC148" s="25" t="s">
        <v>36</v>
      </c>
      <c r="CD148" s="25" t="s">
        <v>36</v>
      </c>
      <c r="CE148" s="25" t="s">
        <v>36</v>
      </c>
      <c r="CF148" s="25" t="s">
        <v>36</v>
      </c>
      <c r="CG148" s="25" t="s">
        <v>36</v>
      </c>
      <c r="CH148" s="25" t="s">
        <v>36</v>
      </c>
      <c r="CI148" s="25" t="s">
        <v>36</v>
      </c>
      <c r="CJ148" s="4"/>
      <c r="CK148" s="4"/>
      <c r="CL148" s="4"/>
      <c r="CM148" s="4"/>
      <c r="CN148" s="4"/>
      <c r="CO148" s="4"/>
      <c r="CP148" s="4"/>
      <c r="CQ148" s="4"/>
      <c r="CR148" s="4"/>
      <c r="CS148" s="4"/>
      <c r="CT148" s="4"/>
      <c r="CU148" s="4"/>
      <c r="CV148" s="4"/>
      <c r="CW148" s="4"/>
      <c r="CX148" s="4"/>
      <c r="CY148" s="4"/>
      <c r="CZ148" s="4"/>
    </row>
    <row r="149" s="326" customFormat="true" ht="15" customHeight="true" x14ac:dyDescent="0.2">
      <c r="A149" s="777"/>
      <c r="B149" s="397" t="s">
        <v>49</v>
      </c>
      <c r="C149" s="153">
        <v>60.576267931664674</v>
      </c>
      <c r="D149" s="152">
        <v>72.435819078220618</v>
      </c>
      <c r="E149" s="152">
        <v>76.522545470253405</v>
      </c>
      <c r="F149" s="152">
        <v>82.238160212301921</v>
      </c>
      <c r="G149" s="151">
        <v>85.019648845661948</v>
      </c>
      <c r="H149" s="141">
        <v>72.263816899838602</v>
      </c>
      <c r="I149" s="152">
        <v>75.142808873054108</v>
      </c>
      <c r="J149" s="152">
        <v>77.14291114634031</v>
      </c>
      <c r="K149" s="152">
        <v>84.342051600161454</v>
      </c>
      <c r="L149" s="145">
        <v>85.582393707744302</v>
      </c>
      <c r="M149" s="153">
        <v>50.107399574585862</v>
      </c>
      <c r="N149" s="152">
        <v>64.146699619532711</v>
      </c>
      <c r="O149" s="152">
        <v>71.171291268603156</v>
      </c>
      <c r="P149" s="152">
        <v>77.36431795110677</v>
      </c>
      <c r="Q149" s="151">
        <v>83.141864063783032</v>
      </c>
      <c r="R149" s="141">
        <v>66.587103298541905</v>
      </c>
      <c r="S149" s="152">
        <v>74.785839933829621</v>
      </c>
      <c r="T149" s="152">
        <v>97.57466238630424</v>
      </c>
      <c r="U149" s="152">
        <v>83.943200585193097</v>
      </c>
      <c r="V149" s="152">
        <v>76.60693260461926</v>
      </c>
      <c r="W149" s="152">
        <v>74.28158717120408</v>
      </c>
      <c r="X149" s="152">
        <v>84.577730841900475</v>
      </c>
      <c r="Y149" s="152">
        <v>63.559548531762253</v>
      </c>
      <c r="Z149" s="152">
        <v>80.957992468037247</v>
      </c>
      <c r="AA149" s="152">
        <v>69.310409603595531</v>
      </c>
      <c r="AB149" s="152">
        <v>71.358031014482322</v>
      </c>
      <c r="AC149" s="152">
        <v>70.352380614453253</v>
      </c>
      <c r="AD149" s="152">
        <v>75.536792308833554</v>
      </c>
      <c r="AE149" s="152">
        <v>51.893786590959259</v>
      </c>
      <c r="AF149" s="152">
        <v>83.284594774815019</v>
      </c>
      <c r="AG149" s="152">
        <v>84.324834040115917</v>
      </c>
      <c r="AH149" s="152">
        <v>69.350203080503547</v>
      </c>
      <c r="AI149" s="145">
        <v>76.127708723990722</v>
      </c>
      <c r="AJ149" s="1"/>
      <c r="AK149" s="1"/>
      <c r="AL149" s="1"/>
      <c r="AM149" s="1"/>
      <c r="AN149" s="1"/>
      <c r="AO149" s="1"/>
      <c r="AP149" s="1"/>
      <c r="AQ149" s="1"/>
      <c r="AR149" s="1"/>
      <c r="AS149" s="1"/>
      <c r="AT149" s="1"/>
      <c r="AU149" s="1"/>
      <c r="AV149" s="1"/>
      <c r="AW149" s="1"/>
      <c r="AX149" s="1"/>
      <c r="AY149" s="1"/>
      <c r="AZ149" s="363"/>
      <c r="BA149" s="809"/>
      <c r="BB149" s="597" t="s">
        <v>49</v>
      </c>
      <c r="BC149" s="40" t="s">
        <v>36</v>
      </c>
      <c r="BD149" s="36" t="s">
        <v>36</v>
      </c>
      <c r="BE149" s="36" t="s">
        <v>36</v>
      </c>
      <c r="BF149" s="36" t="s">
        <v>36</v>
      </c>
      <c r="BG149" s="31" t="s">
        <v>36</v>
      </c>
      <c r="BH149" s="40" t="s">
        <v>36</v>
      </c>
      <c r="BI149" s="36" t="s">
        <v>36</v>
      </c>
      <c r="BJ149" s="36" t="s">
        <v>36</v>
      </c>
      <c r="BK149" s="36" t="s">
        <v>36</v>
      </c>
      <c r="BL149" s="31" t="s">
        <v>36</v>
      </c>
      <c r="BM149" s="40" t="s">
        <v>36</v>
      </c>
      <c r="BN149" s="36" t="s">
        <v>36</v>
      </c>
      <c r="BO149" s="36" t="s">
        <v>36</v>
      </c>
      <c r="BP149" s="36" t="s">
        <v>36</v>
      </c>
      <c r="BQ149" s="31" t="s">
        <v>36</v>
      </c>
      <c r="BR149" s="40" t="s">
        <v>36</v>
      </c>
      <c r="BS149" s="36" t="s">
        <v>36</v>
      </c>
      <c r="BT149" s="36" t="s">
        <v>36</v>
      </c>
      <c r="BU149" s="36" t="s">
        <v>36</v>
      </c>
      <c r="BV149" s="36" t="s">
        <v>36</v>
      </c>
      <c r="BW149" s="36" t="s">
        <v>36</v>
      </c>
      <c r="BX149" s="36" t="s">
        <v>36</v>
      </c>
      <c r="BY149" s="25" t="s">
        <v>36</v>
      </c>
      <c r="BZ149" s="25" t="s">
        <v>36</v>
      </c>
      <c r="CA149" s="25" t="s">
        <v>36</v>
      </c>
      <c r="CB149" s="25" t="s">
        <v>36</v>
      </c>
      <c r="CC149" s="25" t="s">
        <v>36</v>
      </c>
      <c r="CD149" s="25" t="s">
        <v>36</v>
      </c>
      <c r="CE149" s="25" t="s">
        <v>36</v>
      </c>
      <c r="CF149" s="25" t="s">
        <v>36</v>
      </c>
      <c r="CG149" s="25" t="s">
        <v>36</v>
      </c>
      <c r="CH149" s="25" t="s">
        <v>36</v>
      </c>
      <c r="CI149" s="25" t="s">
        <v>36</v>
      </c>
      <c r="CJ149" s="4"/>
      <c r="CK149" s="4"/>
      <c r="CL149" s="4"/>
      <c r="CM149" s="4"/>
      <c r="CN149" s="4"/>
      <c r="CO149" s="4"/>
      <c r="CP149" s="4"/>
      <c r="CQ149" s="4"/>
      <c r="CR149" s="4"/>
      <c r="CS149" s="4"/>
      <c r="CT149" s="4"/>
      <c r="CU149" s="4"/>
      <c r="CV149" s="4"/>
      <c r="CW149" s="4"/>
      <c r="CX149" s="4"/>
      <c r="CY149" s="4"/>
      <c r="CZ149" s="4"/>
    </row>
    <row r="150" s="326" customFormat="true" ht="15" customHeight="true" x14ac:dyDescent="0.2">
      <c r="A150" s="777"/>
      <c r="B150" s="397" t="s">
        <v>112</v>
      </c>
      <c r="C150" s="153">
        <v>22.538182538782987</v>
      </c>
      <c r="D150" s="152">
        <v>7.6405890601685691</v>
      </c>
      <c r="E150" s="152">
        <v>4.2106157803810369</v>
      </c>
      <c r="F150" s="152">
        <v>2.68695624215886</v>
      </c>
      <c r="G150" s="151">
        <v>1.2799822894063781</v>
      </c>
      <c r="H150" s="141">
        <v>3.1475918703766657</v>
      </c>
      <c r="I150" s="152">
        <v>1.9925115093385199</v>
      </c>
      <c r="J150" s="152">
        <v>1.1276008642536546</v>
      </c>
      <c r="K150" s="152">
        <v>1.3454443104294176</v>
      </c>
      <c r="L150" s="145">
        <v>1.0292225734364515</v>
      </c>
      <c r="M150" s="153">
        <v>38.762141214851205</v>
      </c>
      <c r="N150" s="152">
        <v>18.724703779912367</v>
      </c>
      <c r="O150" s="152">
        <v>15.984219743105138</v>
      </c>
      <c r="P150" s="152">
        <v>10.450675798229774</v>
      </c>
      <c r="Q150" s="151">
        <v>6.3290897292002697</v>
      </c>
      <c r="R150" s="141">
        <v>12.006615997218047</v>
      </c>
      <c r="S150" s="152">
        <v>18.606122942754634</v>
      </c>
      <c r="T150" s="152">
        <v>0.64989620341087939</v>
      </c>
      <c r="U150" s="152">
        <v>1.8223016602406161</v>
      </c>
      <c r="V150" s="152">
        <v>16.645189125255548</v>
      </c>
      <c r="W150" s="152">
        <v>0.48899460125526545</v>
      </c>
      <c r="X150" s="152">
        <v>3.6429307128401063</v>
      </c>
      <c r="Y150" s="152">
        <v>1.7764606515167345</v>
      </c>
      <c r="Z150" s="152">
        <v>6.426590586096224</v>
      </c>
      <c r="AA150" s="152">
        <v>8.1606058529594119</v>
      </c>
      <c r="AB150" s="152">
        <v>17.09833176685159</v>
      </c>
      <c r="AC150" s="152">
        <v>6.6542431889578939</v>
      </c>
      <c r="AD150" s="152">
        <v>6.8234333389134187</v>
      </c>
      <c r="AE150" s="152">
        <v>36.421612233590636</v>
      </c>
      <c r="AF150" s="152">
        <v>7.2987412748624125</v>
      </c>
      <c r="AG150" s="152">
        <v>2.8723065434896702</v>
      </c>
      <c r="AH150" s="152">
        <v>19.257776789946231</v>
      </c>
      <c r="AI150" s="145">
        <v>5.8770493155712122</v>
      </c>
      <c r="AJ150" s="1"/>
      <c r="AK150" s="1"/>
      <c r="AL150" s="1"/>
      <c r="AM150" s="1"/>
      <c r="AN150" s="1"/>
      <c r="AO150" s="1"/>
      <c r="AP150" s="1"/>
      <c r="AQ150" s="1"/>
      <c r="AR150" s="1"/>
      <c r="AS150" s="1"/>
      <c r="AT150" s="1"/>
      <c r="AU150" s="1"/>
      <c r="AV150" s="1"/>
      <c r="AW150" s="1"/>
      <c r="AX150" s="1"/>
      <c r="AY150" s="1"/>
      <c r="AZ150" s="363"/>
      <c r="BA150" s="809"/>
      <c r="BB150" s="597" t="s">
        <v>112</v>
      </c>
      <c r="BC150" s="40" t="s">
        <v>36</v>
      </c>
      <c r="BD150" s="36" t="s">
        <v>36</v>
      </c>
      <c r="BE150" s="36" t="s">
        <v>36</v>
      </c>
      <c r="BF150" s="36" t="s">
        <v>36</v>
      </c>
      <c r="BG150" s="31" t="s">
        <v>36</v>
      </c>
      <c r="BH150" s="40" t="s">
        <v>36</v>
      </c>
      <c r="BI150" s="36" t="s">
        <v>36</v>
      </c>
      <c r="BJ150" s="36" t="s">
        <v>36</v>
      </c>
      <c r="BK150" s="36" t="s">
        <v>36</v>
      </c>
      <c r="BL150" s="31" t="s">
        <v>36</v>
      </c>
      <c r="BM150" s="40" t="s">
        <v>36</v>
      </c>
      <c r="BN150" s="36" t="s">
        <v>36</v>
      </c>
      <c r="BO150" s="36" t="s">
        <v>36</v>
      </c>
      <c r="BP150" s="36" t="s">
        <v>36</v>
      </c>
      <c r="BQ150" s="31" t="s">
        <v>36</v>
      </c>
      <c r="BR150" s="40" t="s">
        <v>36</v>
      </c>
      <c r="BS150" s="36" t="s">
        <v>36</v>
      </c>
      <c r="BT150" s="36" t="s">
        <v>36</v>
      </c>
      <c r="BU150" s="36" t="s">
        <v>36</v>
      </c>
      <c r="BV150" s="36" t="s">
        <v>36</v>
      </c>
      <c r="BW150" s="36" t="s">
        <v>36</v>
      </c>
      <c r="BX150" s="36" t="s">
        <v>36</v>
      </c>
      <c r="BY150" s="25" t="s">
        <v>36</v>
      </c>
      <c r="BZ150" s="25" t="s">
        <v>36</v>
      </c>
      <c r="CA150" s="25" t="s">
        <v>36</v>
      </c>
      <c r="CB150" s="25" t="s">
        <v>36</v>
      </c>
      <c r="CC150" s="25" t="s">
        <v>36</v>
      </c>
      <c r="CD150" s="25" t="s">
        <v>36</v>
      </c>
      <c r="CE150" s="25" t="s">
        <v>36</v>
      </c>
      <c r="CF150" s="25" t="s">
        <v>36</v>
      </c>
      <c r="CG150" s="25" t="s">
        <v>36</v>
      </c>
      <c r="CH150" s="25" t="s">
        <v>36</v>
      </c>
      <c r="CI150" s="25" t="s">
        <v>36</v>
      </c>
      <c r="CJ150" s="4"/>
      <c r="CK150" s="4"/>
      <c r="CL150" s="4"/>
      <c r="CM150" s="4"/>
      <c r="CN150" s="4"/>
      <c r="CO150" s="4"/>
      <c r="CP150" s="4"/>
      <c r="CQ150" s="4"/>
      <c r="CR150" s="4"/>
      <c r="CS150" s="4"/>
      <c r="CT150" s="4"/>
      <c r="CU150" s="4"/>
      <c r="CV150" s="4"/>
      <c r="CW150" s="4"/>
      <c r="CX150" s="4"/>
      <c r="CY150" s="4"/>
      <c r="CZ150" s="4"/>
    </row>
    <row r="151" s="326" customFormat="true" ht="15" customHeight="true" x14ac:dyDescent="0.2">
      <c r="A151" s="777" t="s">
        <v>111</v>
      </c>
      <c r="B151" s="397" t="s">
        <v>50</v>
      </c>
      <c r="C151" s="153">
        <v>21.946532566942516</v>
      </c>
      <c r="D151" s="152">
        <v>21.419336169890375</v>
      </c>
      <c r="E151" s="152">
        <v>20.224374596231293</v>
      </c>
      <c r="F151" s="152">
        <v>15.745122769361661</v>
      </c>
      <c r="G151" s="151">
        <v>13.95727130382487</v>
      </c>
      <c r="H151" s="141">
        <v>25.461430949489344</v>
      </c>
      <c r="I151" s="152">
        <v>23.42216801489511</v>
      </c>
      <c r="J151" s="152">
        <v>22.131872174613264</v>
      </c>
      <c r="K151" s="152">
        <v>14.692043346045175</v>
      </c>
      <c r="L151" s="145">
        <v>13.551447899300026</v>
      </c>
      <c r="M151" s="153">
        <v>18.937774924296125</v>
      </c>
      <c r="N151" s="152">
        <v>21.137655719791841</v>
      </c>
      <c r="O151" s="152">
        <v>15.969300606953915</v>
      </c>
      <c r="P151" s="152">
        <v>13.979369213265052</v>
      </c>
      <c r="Q151" s="151">
        <v>11.769089644620593</v>
      </c>
      <c r="R151" s="141">
        <v>24.833332553641512</v>
      </c>
      <c r="S151" s="152">
        <v>8.2346196553824242</v>
      </c>
      <c r="T151" s="152">
        <v>1.7848630607048759</v>
      </c>
      <c r="U151" s="152">
        <v>14.803730964571638</v>
      </c>
      <c r="V151" s="152">
        <v>8.664854586317448</v>
      </c>
      <c r="W151" s="152">
        <v>25.324453266959818</v>
      </c>
      <c r="X151" s="152">
        <v>12.526941829839885</v>
      </c>
      <c r="Y151" s="152">
        <v>35.570953330620746</v>
      </c>
      <c r="Z151" s="152">
        <v>13.404069812032724</v>
      </c>
      <c r="AA151" s="152">
        <v>23.685123073019739</v>
      </c>
      <c r="AB151" s="152">
        <v>13.446142560396895</v>
      </c>
      <c r="AC151" s="152">
        <v>24.50227841877086</v>
      </c>
      <c r="AD151" s="152">
        <v>19.319852635041958</v>
      </c>
      <c r="AE151" s="152">
        <v>20.878495988269623</v>
      </c>
      <c r="AF151" s="152">
        <v>10.289097865726205</v>
      </c>
      <c r="AG151" s="152">
        <v>13.181577774008149</v>
      </c>
      <c r="AH151" s="152">
        <v>16.881652203195792</v>
      </c>
      <c r="AI151" s="145">
        <v>19.041525922923114</v>
      </c>
      <c r="AJ151" s="1"/>
      <c r="AK151" s="1"/>
      <c r="AL151" s="1"/>
      <c r="AM151" s="1"/>
      <c r="AN151" s="1"/>
      <c r="AO151" s="1"/>
      <c r="AP151" s="1"/>
      <c r="AQ151" s="1"/>
      <c r="AR151" s="1"/>
      <c r="AS151" s="1"/>
      <c r="AT151" s="1"/>
      <c r="AU151" s="1"/>
      <c r="AV151" s="1"/>
      <c r="AW151" s="1"/>
      <c r="AX151" s="1"/>
      <c r="AY151" s="1"/>
      <c r="AZ151" s="363"/>
      <c r="BA151" s="809" t="s">
        <v>111</v>
      </c>
      <c r="BB151" s="597" t="s">
        <v>50</v>
      </c>
      <c r="BC151" s="40" t="s">
        <v>36</v>
      </c>
      <c r="BD151" s="36" t="s">
        <v>36</v>
      </c>
      <c r="BE151" s="36" t="s">
        <v>36</v>
      </c>
      <c r="BF151" s="36" t="s">
        <v>36</v>
      </c>
      <c r="BG151" s="31" t="s">
        <v>36</v>
      </c>
      <c r="BH151" s="40" t="s">
        <v>36</v>
      </c>
      <c r="BI151" s="36" t="s">
        <v>36</v>
      </c>
      <c r="BJ151" s="36" t="s">
        <v>36</v>
      </c>
      <c r="BK151" s="36" t="s">
        <v>36</v>
      </c>
      <c r="BL151" s="31" t="s">
        <v>36</v>
      </c>
      <c r="BM151" s="40" t="s">
        <v>36</v>
      </c>
      <c r="BN151" s="36" t="s">
        <v>36</v>
      </c>
      <c r="BO151" s="36" t="s">
        <v>36</v>
      </c>
      <c r="BP151" s="36" t="s">
        <v>36</v>
      </c>
      <c r="BQ151" s="31" t="s">
        <v>36</v>
      </c>
      <c r="BR151" s="40" t="s">
        <v>36</v>
      </c>
      <c r="BS151" s="36" t="s">
        <v>36</v>
      </c>
      <c r="BT151" s="36" t="s">
        <v>36</v>
      </c>
      <c r="BU151" s="36" t="s">
        <v>36</v>
      </c>
      <c r="BV151" s="36" t="s">
        <v>36</v>
      </c>
      <c r="BW151" s="36" t="s">
        <v>36</v>
      </c>
      <c r="BX151" s="36" t="s">
        <v>36</v>
      </c>
      <c r="BY151" s="25" t="s">
        <v>36</v>
      </c>
      <c r="BZ151" s="25" t="s">
        <v>36</v>
      </c>
      <c r="CA151" s="25" t="s">
        <v>36</v>
      </c>
      <c r="CB151" s="25" t="s">
        <v>36</v>
      </c>
      <c r="CC151" s="25" t="s">
        <v>36</v>
      </c>
      <c r="CD151" s="25" t="s">
        <v>36</v>
      </c>
      <c r="CE151" s="25" t="s">
        <v>36</v>
      </c>
      <c r="CF151" s="25" t="s">
        <v>36</v>
      </c>
      <c r="CG151" s="25" t="s">
        <v>36</v>
      </c>
      <c r="CH151" s="25" t="s">
        <v>36</v>
      </c>
      <c r="CI151" s="25" t="s">
        <v>36</v>
      </c>
      <c r="CJ151" s="4"/>
      <c r="CK151" s="4"/>
      <c r="CL151" s="4"/>
      <c r="CM151" s="4"/>
      <c r="CN151" s="4"/>
      <c r="CO151" s="4"/>
      <c r="CP151" s="4"/>
      <c r="CQ151" s="4"/>
      <c r="CR151" s="4"/>
      <c r="CS151" s="4"/>
      <c r="CT151" s="4"/>
      <c r="CU151" s="4"/>
      <c r="CV151" s="4"/>
      <c r="CW151" s="4"/>
      <c r="CX151" s="4"/>
      <c r="CY151" s="4"/>
      <c r="CZ151" s="4"/>
    </row>
    <row r="152" s="326" customFormat="true" ht="15" customHeight="true" x14ac:dyDescent="0.2">
      <c r="A152" s="815"/>
      <c r="B152" s="444" t="s">
        <v>49</v>
      </c>
      <c r="C152" s="153">
        <v>78.053467433056724</v>
      </c>
      <c r="D152" s="152">
        <v>78.580663830109813</v>
      </c>
      <c r="E152" s="152">
        <v>79.732834290806721</v>
      </c>
      <c r="F152" s="152">
        <v>84.231189341808673</v>
      </c>
      <c r="G152" s="151">
        <v>86.032257734129772</v>
      </c>
      <c r="H152" s="141">
        <v>74.538569050510532</v>
      </c>
      <c r="I152" s="152">
        <v>76.546232407563792</v>
      </c>
      <c r="J152" s="152">
        <v>77.830884001195287</v>
      </c>
      <c r="K152" s="152">
        <v>85.307956653954847</v>
      </c>
      <c r="L152" s="145">
        <v>86.432119936777653</v>
      </c>
      <c r="M152" s="153">
        <v>81.062225075703978</v>
      </c>
      <c r="N152" s="152">
        <v>78.862344280208248</v>
      </c>
      <c r="O152" s="152">
        <v>84.030699393046177</v>
      </c>
      <c r="P152" s="152">
        <v>85.957977602343689</v>
      </c>
      <c r="Q152" s="151">
        <v>88.230910355379493</v>
      </c>
      <c r="R152" s="141">
        <v>75.166667446358133</v>
      </c>
      <c r="S152" s="152">
        <v>91.76538034461764</v>
      </c>
      <c r="T152" s="152">
        <v>98.215136939295149</v>
      </c>
      <c r="U152" s="152">
        <v>85.196269035427363</v>
      </c>
      <c r="V152" s="152">
        <v>91.335145413682625</v>
      </c>
      <c r="W152" s="152">
        <v>74.675546733041017</v>
      </c>
      <c r="X152" s="152">
        <v>87.473058170160087</v>
      </c>
      <c r="Y152" s="152">
        <v>64.429046669379403</v>
      </c>
      <c r="Z152" s="152">
        <v>86.595930187967113</v>
      </c>
      <c r="AA152" s="152">
        <v>76.314876926980503</v>
      </c>
      <c r="AB152" s="152">
        <v>86.391090248359134</v>
      </c>
      <c r="AC152" s="152">
        <v>75.497721581229555</v>
      </c>
      <c r="AD152" s="152">
        <v>80.68014736495806</v>
      </c>
      <c r="AE152" s="152">
        <v>79.121504011730764</v>
      </c>
      <c r="AF152" s="152">
        <v>89.575315100375292</v>
      </c>
      <c r="AG152" s="152">
        <v>86.818422225991981</v>
      </c>
      <c r="AH152" s="152">
        <v>83.03918462747508</v>
      </c>
      <c r="AI152" s="145">
        <v>80.958474077076801</v>
      </c>
      <c r="AJ152" s="1"/>
      <c r="AK152" s="1"/>
      <c r="AL152" s="1"/>
      <c r="AM152" s="1"/>
      <c r="AN152" s="1"/>
      <c r="AO152" s="1"/>
      <c r="AP152" s="1"/>
      <c r="AQ152" s="1"/>
      <c r="AR152" s="1"/>
      <c r="AS152" s="1"/>
      <c r="AT152" s="1"/>
      <c r="AU152" s="1"/>
      <c r="AV152" s="1"/>
      <c r="AW152" s="1"/>
      <c r="AX152" s="1"/>
      <c r="AY152" s="1"/>
      <c r="AZ152" s="363"/>
      <c r="BA152" s="809"/>
      <c r="BB152" s="597" t="s">
        <v>49</v>
      </c>
      <c r="BC152" s="40" t="s">
        <v>36</v>
      </c>
      <c r="BD152" s="36" t="s">
        <v>36</v>
      </c>
      <c r="BE152" s="36" t="s">
        <v>36</v>
      </c>
      <c r="BF152" s="36" t="s">
        <v>36</v>
      </c>
      <c r="BG152" s="31" t="s">
        <v>36</v>
      </c>
      <c r="BH152" s="40" t="s">
        <v>36</v>
      </c>
      <c r="BI152" s="36" t="s">
        <v>36</v>
      </c>
      <c r="BJ152" s="36" t="s">
        <v>36</v>
      </c>
      <c r="BK152" s="36" t="s">
        <v>36</v>
      </c>
      <c r="BL152" s="31" t="s">
        <v>36</v>
      </c>
      <c r="BM152" s="40" t="s">
        <v>36</v>
      </c>
      <c r="BN152" s="36" t="s">
        <v>36</v>
      </c>
      <c r="BO152" s="36" t="s">
        <v>36</v>
      </c>
      <c r="BP152" s="36" t="s">
        <v>36</v>
      </c>
      <c r="BQ152" s="31" t="s">
        <v>36</v>
      </c>
      <c r="BR152" s="40" t="s">
        <v>36</v>
      </c>
      <c r="BS152" s="36" t="s">
        <v>36</v>
      </c>
      <c r="BT152" s="36" t="s">
        <v>36</v>
      </c>
      <c r="BU152" s="36" t="s">
        <v>36</v>
      </c>
      <c r="BV152" s="36" t="s">
        <v>36</v>
      </c>
      <c r="BW152" s="36" t="s">
        <v>36</v>
      </c>
      <c r="BX152" s="36" t="s">
        <v>36</v>
      </c>
      <c r="BY152" s="25" t="s">
        <v>36</v>
      </c>
      <c r="BZ152" s="25" t="s">
        <v>36</v>
      </c>
      <c r="CA152" s="25" t="s">
        <v>36</v>
      </c>
      <c r="CB152" s="25" t="s">
        <v>36</v>
      </c>
      <c r="CC152" s="25" t="s">
        <v>36</v>
      </c>
      <c r="CD152" s="25" t="s">
        <v>36</v>
      </c>
      <c r="CE152" s="25" t="s">
        <v>36</v>
      </c>
      <c r="CF152" s="25" t="s">
        <v>36</v>
      </c>
      <c r="CG152" s="25" t="s">
        <v>36</v>
      </c>
      <c r="CH152" s="25" t="s">
        <v>36</v>
      </c>
      <c r="CI152" s="25" t="s">
        <v>36</v>
      </c>
      <c r="CJ152" s="4"/>
      <c r="CK152" s="4"/>
      <c r="CL152" s="4"/>
      <c r="CM152" s="4"/>
      <c r="CN152" s="4"/>
      <c r="CO152" s="4"/>
      <c r="CP152" s="4"/>
      <c r="CQ152" s="4"/>
      <c r="CR152" s="4"/>
      <c r="CS152" s="4"/>
      <c r="CT152" s="4"/>
      <c r="CU152" s="4"/>
      <c r="CV152" s="4"/>
      <c r="CW152" s="4"/>
      <c r="CX152" s="4"/>
      <c r="CY152" s="4"/>
      <c r="CZ152" s="4"/>
    </row>
    <row r="153" s="331" customFormat="true" ht="15" customHeight="true" x14ac:dyDescent="0.2">
      <c r="A153" s="776" t="s">
        <v>269</v>
      </c>
      <c r="B153" s="396" t="s">
        <v>270</v>
      </c>
      <c r="C153" s="112">
        <v>7.9563495142488145</v>
      </c>
      <c r="D153" s="111">
        <v>17.311944227243316</v>
      </c>
      <c r="E153" s="111">
        <v>23.705272910074441</v>
      </c>
      <c r="F153" s="111">
        <v>26.851814580434098</v>
      </c>
      <c r="G153" s="110">
        <v>37.634485370281155</v>
      </c>
      <c r="H153" s="109">
        <v>28.388547419985532</v>
      </c>
      <c r="I153" s="111">
        <v>31.296613394558669</v>
      </c>
      <c r="J153" s="111">
        <v>35.505583877369148</v>
      </c>
      <c r="K153" s="111">
        <v>35.450469429545336</v>
      </c>
      <c r="L153" s="108">
        <v>42.236031276725001</v>
      </c>
      <c r="M153" s="112">
        <v>0.24171340154169602</v>
      </c>
      <c r="N153" s="111">
        <v>1.3558402446627051</v>
      </c>
      <c r="O153" s="111">
        <v>1.2301404684883104</v>
      </c>
      <c r="P153" s="111">
        <v>3.2618137779922214</v>
      </c>
      <c r="Q153" s="110">
        <v>3.5899857418694587</v>
      </c>
      <c r="R153" s="109">
        <v>37.561658833827686</v>
      </c>
      <c r="S153" s="111">
        <v>0.56404149077890919</v>
      </c>
      <c r="T153" s="111">
        <v>6.4438689716161814</v>
      </c>
      <c r="U153" s="111">
        <v>9.9070095522188755</v>
      </c>
      <c r="V153" s="111">
        <v>7.644532348965642</v>
      </c>
      <c r="W153" s="111">
        <v>55.903735626104201</v>
      </c>
      <c r="X153" s="111">
        <v>1.9366425514100167</v>
      </c>
      <c r="Y153" s="111">
        <v>1.046541348042193</v>
      </c>
      <c r="Z153" s="111">
        <v>7.4927178731701387</v>
      </c>
      <c r="AA153" s="111">
        <v>13.148542178578825</v>
      </c>
      <c r="AB153" s="111">
        <v>19.552813177663058</v>
      </c>
      <c r="AC153" s="111">
        <v>1.9923215347513024</v>
      </c>
      <c r="AD153" s="111">
        <v>13.216991768122952</v>
      </c>
      <c r="AE153" s="111">
        <v>17.277237898640934</v>
      </c>
      <c r="AF153" s="111">
        <v>9.4378488253524164</v>
      </c>
      <c r="AG153" s="111">
        <v>67.085260499503534</v>
      </c>
      <c r="AH153" s="111">
        <v>6.3416254673983135</v>
      </c>
      <c r="AI153" s="108">
        <v>3.9849812928107653</v>
      </c>
      <c r="AJ153" s="456"/>
      <c r="AK153" s="456"/>
      <c r="AL153" s="456"/>
      <c r="AM153" s="456"/>
      <c r="AN153" s="456"/>
      <c r="AO153" s="456"/>
      <c r="AP153" s="456"/>
      <c r="AQ153" s="456"/>
      <c r="AR153" s="456"/>
      <c r="AS153" s="456"/>
      <c r="AT153" s="456"/>
      <c r="AU153" s="456"/>
      <c r="AV153" s="456"/>
      <c r="AW153" s="456"/>
      <c r="AX153" s="456"/>
      <c r="AY153" s="456"/>
      <c r="AZ153" s="169"/>
      <c r="BA153" s="809" t="s">
        <v>269</v>
      </c>
      <c r="BB153" s="386" t="s">
        <v>270</v>
      </c>
      <c r="BC153" s="467">
        <v>1795.7403069999996</v>
      </c>
      <c r="BD153" s="451">
        <v>3907.4939950000016</v>
      </c>
      <c r="BE153" s="451">
        <v>5352.0148279999994</v>
      </c>
      <c r="BF153" s="451">
        <v>6061.6274769999945</v>
      </c>
      <c r="BG153" s="469">
        <v>8491.4901049999935</v>
      </c>
      <c r="BH153" s="467">
        <v>4074.8567410000014</v>
      </c>
      <c r="BI153" s="451">
        <v>4490.9290730000075</v>
      </c>
      <c r="BJ153" s="451">
        <v>5103.7017820000083</v>
      </c>
      <c r="BK153" s="451">
        <v>5081.9988010000052</v>
      </c>
      <c r="BL153" s="469">
        <v>6061.4082229999976</v>
      </c>
      <c r="BM153" s="467">
        <v>19.858373999999998</v>
      </c>
      <c r="BN153" s="451">
        <v>111.53227599999997</v>
      </c>
      <c r="BO153" s="451">
        <v>101.04335600000002</v>
      </c>
      <c r="BP153" s="451">
        <v>268.28782300000006</v>
      </c>
      <c r="BQ153" s="469">
        <v>294.75026300000002</v>
      </c>
      <c r="BR153" s="467">
        <v>2646.3015049999995</v>
      </c>
      <c r="BS153" s="451">
        <v>16.874729000000002</v>
      </c>
      <c r="BT153" s="451">
        <v>387.33289500000006</v>
      </c>
      <c r="BU153" s="451">
        <v>467.23357499999992</v>
      </c>
      <c r="BV153" s="451">
        <v>544.66931400000021</v>
      </c>
      <c r="BW153" s="451">
        <v>13352.12212000004</v>
      </c>
      <c r="BX153" s="451">
        <v>104.27095900000003</v>
      </c>
      <c r="BY153" s="452">
        <v>39.205241000000001</v>
      </c>
      <c r="BZ153" s="452">
        <v>253.0946009999999</v>
      </c>
      <c r="CA153" s="452">
        <v>447.51558399999993</v>
      </c>
      <c r="CB153" s="452">
        <v>665.97588399999972</v>
      </c>
      <c r="CC153" s="452">
        <v>234.40848199999999</v>
      </c>
      <c r="CD153" s="452">
        <v>540.12361599999963</v>
      </c>
      <c r="CE153" s="452">
        <v>693.19992900000068</v>
      </c>
      <c r="CF153" s="452">
        <v>535.39804399999991</v>
      </c>
      <c r="CG153" s="452">
        <v>4142.3186449999966</v>
      </c>
      <c r="CH153" s="452">
        <v>370.58692999999994</v>
      </c>
      <c r="CI153" s="452">
        <v>167.73465899999991</v>
      </c>
      <c r="CJ153" s="3"/>
      <c r="CK153" s="3"/>
      <c r="CL153" s="3"/>
      <c r="CM153" s="3"/>
      <c r="CN153" s="3"/>
      <c r="CO153" s="3"/>
      <c r="CP153" s="3"/>
      <c r="CQ153" s="3"/>
      <c r="CR153" s="3"/>
      <c r="CS153" s="3"/>
      <c r="CT153" s="3"/>
      <c r="CU153" s="3"/>
      <c r="CV153" s="3"/>
      <c r="CW153" s="3"/>
      <c r="CX153" s="3"/>
      <c r="CY153" s="3"/>
      <c r="CZ153" s="3"/>
    </row>
    <row r="154" s="331" customFormat="true" ht="15" customHeight="true" x14ac:dyDescent="0.2">
      <c r="A154" s="777"/>
      <c r="B154" s="397" t="s">
        <v>271</v>
      </c>
      <c r="C154" s="112">
        <v>19.741750700610122</v>
      </c>
      <c r="D154" s="111">
        <v>42.628368083843739</v>
      </c>
      <c r="E154" s="111">
        <v>48.353943710824097</v>
      </c>
      <c r="F154" s="111">
        <v>52.165227316044351</v>
      </c>
      <c r="G154" s="110">
        <v>50.865780591958867</v>
      </c>
      <c r="H154" s="109">
        <v>41.298726078162353</v>
      </c>
      <c r="I154" s="111">
        <v>48.094675758579683</v>
      </c>
      <c r="J154" s="111">
        <v>49.593052788473926</v>
      </c>
      <c r="K154" s="111">
        <v>48.70995408913479</v>
      </c>
      <c r="L154" s="108">
        <v>47.896682039924357</v>
      </c>
      <c r="M154" s="112">
        <v>7.497903529933879</v>
      </c>
      <c r="N154" s="111">
        <v>20.449591576280078</v>
      </c>
      <c r="O154" s="111">
        <v>35.890220836408524</v>
      </c>
      <c r="P154" s="111">
        <v>46.467926271551548</v>
      </c>
      <c r="Q154" s="110">
        <v>65.336734045090694</v>
      </c>
      <c r="R154" s="109">
        <v>38.826020086539039</v>
      </c>
      <c r="S154" s="111">
        <v>46.740352679459676</v>
      </c>
      <c r="T154" s="111">
        <v>78.929643372497779</v>
      </c>
      <c r="U154" s="111">
        <v>18.136949153346084</v>
      </c>
      <c r="V154" s="111">
        <v>47.782149080091521</v>
      </c>
      <c r="W154" s="111">
        <v>37.465286978791781</v>
      </c>
      <c r="X154" s="111">
        <v>70.628204565571352</v>
      </c>
      <c r="Y154" s="111">
        <v>79.229379956670854</v>
      </c>
      <c r="Z154" s="111">
        <v>61.855229894886868</v>
      </c>
      <c r="AA154" s="111">
        <v>48.603851203345599</v>
      </c>
      <c r="AB154" s="111">
        <v>16.149071258945476</v>
      </c>
      <c r="AC154" s="111">
        <v>57.006369546825553</v>
      </c>
      <c r="AD154" s="111">
        <v>58.972570403084347</v>
      </c>
      <c r="AE154" s="111">
        <v>25.182749634963592</v>
      </c>
      <c r="AF154" s="111">
        <v>40.162656750316131</v>
      </c>
      <c r="AG154" s="111">
        <v>0</v>
      </c>
      <c r="AH154" s="111">
        <v>5.2538405318518393</v>
      </c>
      <c r="AI154" s="108">
        <v>56.631612183070082</v>
      </c>
      <c r="AJ154" s="456"/>
      <c r="AK154" s="456"/>
      <c r="AL154" s="456"/>
      <c r="AM154" s="456"/>
      <c r="AN154" s="456"/>
      <c r="AO154" s="456"/>
      <c r="AP154" s="456"/>
      <c r="AQ154" s="456"/>
      <c r="AR154" s="456"/>
      <c r="AS154" s="456"/>
      <c r="AT154" s="456"/>
      <c r="AU154" s="456"/>
      <c r="AV154" s="456"/>
      <c r="AW154" s="456"/>
      <c r="AX154" s="456"/>
      <c r="AY154" s="456"/>
      <c r="AZ154" s="169"/>
      <c r="BA154" s="809"/>
      <c r="BB154" s="597" t="s">
        <v>271</v>
      </c>
      <c r="BC154" s="468">
        <v>4455.6938330000112</v>
      </c>
      <c r="BD154" s="453">
        <v>9621.68605200001</v>
      </c>
      <c r="BE154" s="453">
        <v>10917.023597000016</v>
      </c>
      <c r="BF154" s="453">
        <v>11775.970457999983</v>
      </c>
      <c r="BG154" s="472">
        <v>11476.874688999969</v>
      </c>
      <c r="BH154" s="468">
        <v>5927.9677070000007</v>
      </c>
      <c r="BI154" s="453">
        <v>6901.378589999993</v>
      </c>
      <c r="BJ154" s="453">
        <v>7128.6858079999938</v>
      </c>
      <c r="BK154" s="453">
        <v>6982.8110110000061</v>
      </c>
      <c r="BL154" s="472">
        <v>6873.7836770000004</v>
      </c>
      <c r="BM154" s="468">
        <v>616.00296700000001</v>
      </c>
      <c r="BN154" s="453">
        <v>1682.1963359999984</v>
      </c>
      <c r="BO154" s="453">
        <v>2948.0115919999962</v>
      </c>
      <c r="BP154" s="453">
        <v>3822.0387879999944</v>
      </c>
      <c r="BQ154" s="472">
        <v>5364.3721529999912</v>
      </c>
      <c r="BR154" s="468">
        <v>2735.3785369999937</v>
      </c>
      <c r="BS154" s="453">
        <v>1398.3559680000023</v>
      </c>
      <c r="BT154" s="453">
        <v>4744.3620290000072</v>
      </c>
      <c r="BU154" s="453">
        <v>855.37331399999971</v>
      </c>
      <c r="BV154" s="453">
        <v>3404.4555210000012</v>
      </c>
      <c r="BW154" s="453">
        <v>8948.2586700000084</v>
      </c>
      <c r="BX154" s="453">
        <v>3802.6999960000021</v>
      </c>
      <c r="BY154" s="454">
        <v>2968.0690029999837</v>
      </c>
      <c r="BZ154" s="454">
        <v>2089.391992999997</v>
      </c>
      <c r="CA154" s="454">
        <v>1654.2503769999907</v>
      </c>
      <c r="CB154" s="454">
        <v>550.04320399999949</v>
      </c>
      <c r="CC154" s="454">
        <v>6707.1385399999972</v>
      </c>
      <c r="CD154" s="454">
        <v>2409.9642740000054</v>
      </c>
      <c r="CE154" s="454">
        <v>1010.3860560000008</v>
      </c>
      <c r="CF154" s="454">
        <v>2278.380196999999</v>
      </c>
      <c r="CG154" s="454">
        <v>0</v>
      </c>
      <c r="CH154" s="454">
        <v>307.0198079999999</v>
      </c>
      <c r="CI154" s="454">
        <v>2383.7211419999967</v>
      </c>
      <c r="CJ154" s="3"/>
      <c r="CK154" s="3"/>
      <c r="CL154" s="3"/>
      <c r="CM154" s="3"/>
      <c r="CN154" s="3"/>
      <c r="CO154" s="3"/>
      <c r="CP154" s="3"/>
      <c r="CQ154" s="3"/>
      <c r="CR154" s="3"/>
      <c r="CS154" s="3"/>
      <c r="CT154" s="3"/>
      <c r="CU154" s="3"/>
      <c r="CV154" s="3"/>
      <c r="CW154" s="3"/>
      <c r="CX154" s="3"/>
      <c r="CY154" s="3"/>
      <c r="CZ154" s="3"/>
    </row>
    <row r="155" s="331" customFormat="true" ht="15" customHeight="true" x14ac:dyDescent="0.2">
      <c r="A155" s="777"/>
      <c r="B155" s="397" t="s">
        <v>272</v>
      </c>
      <c r="C155" s="112">
        <v>43.531487867471974</v>
      </c>
      <c r="D155" s="111">
        <v>25.998446543049408</v>
      </c>
      <c r="E155" s="111">
        <v>18.691378034865927</v>
      </c>
      <c r="F155" s="111">
        <v>14.028738597059833</v>
      </c>
      <c r="G155" s="110">
        <v>7.3287122736612451</v>
      </c>
      <c r="H155" s="109">
        <v>23.963377270930181</v>
      </c>
      <c r="I155" s="111">
        <v>15.565724553800253</v>
      </c>
      <c r="J155" s="111">
        <v>11.645840816564544</v>
      </c>
      <c r="K155" s="111">
        <v>11.779727292126866</v>
      </c>
      <c r="L155" s="108">
        <v>5.9840598187105813</v>
      </c>
      <c r="M155" s="112">
        <v>48.630002348826437</v>
      </c>
      <c r="N155" s="111">
        <v>50.178215837478199</v>
      </c>
      <c r="O155" s="111">
        <v>36.618834158873767</v>
      </c>
      <c r="P155" s="111">
        <v>28.507038004273653</v>
      </c>
      <c r="Q155" s="110">
        <v>16.604629663332307</v>
      </c>
      <c r="R155" s="109">
        <v>5.4464569076114611</v>
      </c>
      <c r="S155" s="111">
        <v>32.993661557914258</v>
      </c>
      <c r="T155" s="111">
        <v>13.344295382794739</v>
      </c>
      <c r="U155" s="111">
        <v>69.008922792058215</v>
      </c>
      <c r="V155" s="111">
        <v>11.59320661876114</v>
      </c>
      <c r="W155" s="111">
        <v>2.711762611502194</v>
      </c>
      <c r="X155" s="111">
        <v>19.484481968788174</v>
      </c>
      <c r="Y155" s="111">
        <v>17.078372363212235</v>
      </c>
      <c r="Z155" s="111">
        <v>16.847451914811071</v>
      </c>
      <c r="AA155" s="111">
        <v>21.56539626166288</v>
      </c>
      <c r="AB155" s="111">
        <v>45.991999666812625</v>
      </c>
      <c r="AC155" s="111">
        <v>34.34706572946569</v>
      </c>
      <c r="AD155" s="111">
        <v>15.564906608975217</v>
      </c>
      <c r="AE155" s="111">
        <v>19.843606506279706</v>
      </c>
      <c r="AF155" s="111">
        <v>23.856969659065573</v>
      </c>
      <c r="AG155" s="111">
        <v>25.113359061029623</v>
      </c>
      <c r="AH155" s="111">
        <v>60.151419303969433</v>
      </c>
      <c r="AI155" s="108">
        <v>32.821201483508453</v>
      </c>
      <c r="AJ155" s="456"/>
      <c r="AK155" s="456"/>
      <c r="AL155" s="456"/>
      <c r="AM155" s="456"/>
      <c r="AN155" s="456"/>
      <c r="AO155" s="456"/>
      <c r="AP155" s="456"/>
      <c r="AQ155" s="456"/>
      <c r="AR155" s="456"/>
      <c r="AS155" s="456"/>
      <c r="AT155" s="456"/>
      <c r="AU155" s="456"/>
      <c r="AV155" s="456"/>
      <c r="AW155" s="456"/>
      <c r="AX155" s="456"/>
      <c r="AY155" s="456"/>
      <c r="AZ155" s="169"/>
      <c r="BA155" s="809"/>
      <c r="BB155" s="597" t="s">
        <v>272</v>
      </c>
      <c r="BC155" s="468">
        <v>9825.0142540000379</v>
      </c>
      <c r="BD155" s="453">
        <v>5868.1319909999893</v>
      </c>
      <c r="BE155" s="453">
        <v>4220.0118419999999</v>
      </c>
      <c r="BF155" s="453">
        <v>3166.8990970000027</v>
      </c>
      <c r="BG155" s="472">
        <v>1653.581473</v>
      </c>
      <c r="BH155" s="468">
        <v>3439.6733290000025</v>
      </c>
      <c r="BI155" s="453">
        <v>2233.6143550000033</v>
      </c>
      <c r="BJ155" s="453">
        <v>1674.0155219999997</v>
      </c>
      <c r="BK155" s="453">
        <v>1688.6817279999993</v>
      </c>
      <c r="BL155" s="472">
        <v>858.78877099999931</v>
      </c>
      <c r="BM155" s="468">
        <v>3995.28022899999</v>
      </c>
      <c r="BN155" s="453">
        <v>4127.6917689999955</v>
      </c>
      <c r="BO155" s="453">
        <v>3007.8596639999928</v>
      </c>
      <c r="BP155" s="453">
        <v>2344.7356860000004</v>
      </c>
      <c r="BQ155" s="472">
        <v>1363.2976040000012</v>
      </c>
      <c r="BR155" s="468">
        <v>383.71487199999984</v>
      </c>
      <c r="BS155" s="453">
        <v>987.08890499999973</v>
      </c>
      <c r="BT155" s="453">
        <v>802.10888599999987</v>
      </c>
      <c r="BU155" s="453">
        <v>3254.5931779999946</v>
      </c>
      <c r="BV155" s="453">
        <v>826.01048799999955</v>
      </c>
      <c r="BW155" s="453">
        <v>647.68096700000012</v>
      </c>
      <c r="BX155" s="453">
        <v>1049.0658789999998</v>
      </c>
      <c r="BY155" s="454">
        <v>639.7852370000013</v>
      </c>
      <c r="BZ155" s="454">
        <v>569.08577000000014</v>
      </c>
      <c r="CA155" s="454">
        <v>733.9863820000005</v>
      </c>
      <c r="CB155" s="454">
        <v>1566.5041319999998</v>
      </c>
      <c r="CC155" s="454">
        <v>4041.1366330000023</v>
      </c>
      <c r="CD155" s="454">
        <v>636.07315399999891</v>
      </c>
      <c r="CE155" s="454">
        <v>796.16815500000098</v>
      </c>
      <c r="CF155" s="454">
        <v>1353.3777799999991</v>
      </c>
      <c r="CG155" s="454">
        <v>1550.676477999999</v>
      </c>
      <c r="CH155" s="454">
        <v>3515.0814139999825</v>
      </c>
      <c r="CI155" s="454">
        <v>1381.5003470000004</v>
      </c>
      <c r="CJ155" s="3"/>
      <c r="CK155" s="3"/>
      <c r="CL155" s="3"/>
      <c r="CM155" s="3"/>
      <c r="CN155" s="3"/>
      <c r="CO155" s="3"/>
      <c r="CP155" s="3"/>
      <c r="CQ155" s="3"/>
      <c r="CR155" s="3"/>
      <c r="CS155" s="3"/>
      <c r="CT155" s="3"/>
      <c r="CU155" s="3"/>
      <c r="CV155" s="3"/>
      <c r="CW155" s="3"/>
      <c r="CX155" s="3"/>
      <c r="CY155" s="3"/>
      <c r="CZ155" s="3"/>
    </row>
    <row r="156" s="331" customFormat="true" ht="15" customHeight="true" x14ac:dyDescent="0.2">
      <c r="A156" s="777"/>
      <c r="B156" s="397" t="s">
        <v>273</v>
      </c>
      <c r="C156" s="112">
        <v>4.8964939652608939</v>
      </c>
      <c r="D156" s="111">
        <v>3.7628502763223484</v>
      </c>
      <c r="E156" s="111">
        <v>2.2025096241638686</v>
      </c>
      <c r="F156" s="111">
        <v>1.6908196966945455</v>
      </c>
      <c r="G156" s="110">
        <v>0.86563312523485569</v>
      </c>
      <c r="H156" s="109">
        <v>2.5585128356071825</v>
      </c>
      <c r="I156" s="111">
        <v>1.7979291258711849</v>
      </c>
      <c r="J156" s="111">
        <v>0.57555013477858807</v>
      </c>
      <c r="K156" s="111">
        <v>0.94876816170886769</v>
      </c>
      <c r="L156" s="108">
        <v>0.74926430398349564</v>
      </c>
      <c r="M156" s="112">
        <v>6.5456225646520787</v>
      </c>
      <c r="N156" s="111">
        <v>4.7970427815005339</v>
      </c>
      <c r="O156" s="111">
        <v>6.0790040800909244</v>
      </c>
      <c r="P156" s="111">
        <v>4.1593495161903489</v>
      </c>
      <c r="Q156" s="110">
        <v>3.6953093986416135</v>
      </c>
      <c r="R156" s="109">
        <v>11.073780303115379</v>
      </c>
      <c r="S156" s="111">
        <v>0.98171455481899428</v>
      </c>
      <c r="T156" s="111">
        <v>0</v>
      </c>
      <c r="U156" s="111">
        <v>0.77247260758102843</v>
      </c>
      <c r="V156" s="111">
        <v>1.4888476101743124</v>
      </c>
      <c r="W156" s="111">
        <v>0.23625439071672835</v>
      </c>
      <c r="X156" s="111">
        <v>2.3974843152879322</v>
      </c>
      <c r="Y156" s="111">
        <v>0.80161905082913532</v>
      </c>
      <c r="Z156" s="111">
        <v>3.7908786347578181</v>
      </c>
      <c r="AA156" s="111">
        <v>6.1968823747880641</v>
      </c>
      <c r="AB156" s="111">
        <v>3.4539281741691288</v>
      </c>
      <c r="AC156" s="111">
        <v>1.4366847884203222</v>
      </c>
      <c r="AD156" s="111">
        <v>2.060967384264659</v>
      </c>
      <c r="AE156" s="111">
        <v>12.533749490693809</v>
      </c>
      <c r="AF156" s="111">
        <v>1.0889454436330084</v>
      </c>
      <c r="AG156" s="111">
        <v>2.124728951737973</v>
      </c>
      <c r="AH156" s="111">
        <v>6.8487575761238695</v>
      </c>
      <c r="AI156" s="108">
        <v>1.3112066936798277</v>
      </c>
      <c r="AJ156" s="456"/>
      <c r="AK156" s="456"/>
      <c r="AL156" s="456"/>
      <c r="AM156" s="456"/>
      <c r="AN156" s="456"/>
      <c r="AO156" s="456"/>
      <c r="AP156" s="456"/>
      <c r="AQ156" s="456"/>
      <c r="AR156" s="456"/>
      <c r="AS156" s="456"/>
      <c r="AT156" s="456"/>
      <c r="AU156" s="456"/>
      <c r="AV156" s="456"/>
      <c r="AW156" s="456"/>
      <c r="AX156" s="456"/>
      <c r="AY156" s="456"/>
      <c r="AZ156" s="169"/>
      <c r="BA156" s="809"/>
      <c r="BB156" s="597" t="s">
        <v>273</v>
      </c>
      <c r="BC156" s="468">
        <v>1105.1339009999995</v>
      </c>
      <c r="BD156" s="453">
        <v>849.31620999999996</v>
      </c>
      <c r="BE156" s="453">
        <v>497.2675999999999</v>
      </c>
      <c r="BF156" s="453">
        <v>381.69186300000001</v>
      </c>
      <c r="BG156" s="472">
        <v>195.31328900000003</v>
      </c>
      <c r="BH156" s="468">
        <v>367.24574599999977</v>
      </c>
      <c r="BI156" s="453">
        <v>257.99507699999998</v>
      </c>
      <c r="BJ156" s="453">
        <v>82.731669999999994</v>
      </c>
      <c r="BK156" s="453">
        <v>136.01057299999999</v>
      </c>
      <c r="BL156" s="472">
        <v>107.52896700000001</v>
      </c>
      <c r="BM156" s="468">
        <v>537.76671099999976</v>
      </c>
      <c r="BN156" s="453">
        <v>394.6077729999999</v>
      </c>
      <c r="BO156" s="453">
        <v>499.32750699999985</v>
      </c>
      <c r="BP156" s="453">
        <v>342.11113900000004</v>
      </c>
      <c r="BQ156" s="472">
        <v>303.39770000000004</v>
      </c>
      <c r="BR156" s="468">
        <v>780.17218600000069</v>
      </c>
      <c r="BS156" s="453">
        <v>29.370476</v>
      </c>
      <c r="BT156" s="453">
        <v>0</v>
      </c>
      <c r="BU156" s="453">
        <v>36.431289999999997</v>
      </c>
      <c r="BV156" s="453">
        <v>106.079688</v>
      </c>
      <c r="BW156" s="453">
        <v>56.427310999999996</v>
      </c>
      <c r="BX156" s="453">
        <v>129.08318499999996</v>
      </c>
      <c r="BY156" s="454">
        <v>30.030030000000004</v>
      </c>
      <c r="BZ156" s="454">
        <v>128.05112</v>
      </c>
      <c r="CA156" s="454">
        <v>210.91322500000004</v>
      </c>
      <c r="CB156" s="454">
        <v>117.64204199999999</v>
      </c>
      <c r="CC156" s="454">
        <v>169.03451299999998</v>
      </c>
      <c r="CD156" s="454">
        <v>84.223186000000013</v>
      </c>
      <c r="CE156" s="454">
        <v>502.88097600000015</v>
      </c>
      <c r="CF156" s="454">
        <v>61.774591999999998</v>
      </c>
      <c r="CG156" s="454">
        <v>131.19579899999997</v>
      </c>
      <c r="CH156" s="454">
        <v>400.22231799999986</v>
      </c>
      <c r="CI156" s="454">
        <v>55.19092599999999</v>
      </c>
      <c r="CJ156" s="3"/>
      <c r="CK156" s="3"/>
      <c r="CL156" s="3"/>
      <c r="CM156" s="3"/>
      <c r="CN156" s="3"/>
      <c r="CO156" s="3"/>
      <c r="CP156" s="3"/>
      <c r="CQ156" s="3"/>
      <c r="CR156" s="3"/>
      <c r="CS156" s="3"/>
      <c r="CT156" s="3"/>
      <c r="CU156" s="3"/>
      <c r="CV156" s="3"/>
      <c r="CW156" s="3"/>
      <c r="CX156" s="3"/>
      <c r="CY156" s="3"/>
      <c r="CZ156" s="3"/>
    </row>
    <row r="157" s="331" customFormat="true" ht="15" customHeight="true" x14ac:dyDescent="0.2">
      <c r="A157" s="777"/>
      <c r="B157" s="397" t="s">
        <v>274</v>
      </c>
      <c r="C157" s="112">
        <v>0.17979524932755514</v>
      </c>
      <c r="D157" s="111">
        <v>5.4039045587460227E-2</v>
      </c>
      <c r="E157" s="111">
        <v>3.4468509628153531E-2</v>
      </c>
      <c r="F157" s="111">
        <v>8.570188487993205E-2</v>
      </c>
      <c r="G157" s="110">
        <v>1.9975418885023404E-2</v>
      </c>
      <c r="H157" s="109">
        <v>0</v>
      </c>
      <c r="I157" s="111">
        <v>0.1337736782165439</v>
      </c>
      <c r="J157" s="111">
        <v>0</v>
      </c>
      <c r="K157" s="111">
        <v>0.13495637647698402</v>
      </c>
      <c r="L157" s="108">
        <v>3.1405332111424204E-2</v>
      </c>
      <c r="M157" s="112">
        <v>0.36728948646083132</v>
      </c>
      <c r="N157" s="111">
        <v>0.12647996608649476</v>
      </c>
      <c r="O157" s="111">
        <v>0</v>
      </c>
      <c r="P157" s="111">
        <v>9.5235060547756885E-3</v>
      </c>
      <c r="Q157" s="110">
        <v>0</v>
      </c>
      <c r="R157" s="109">
        <v>0.37468580051492562</v>
      </c>
      <c r="S157" s="111">
        <v>0.34484269002544948</v>
      </c>
      <c r="T157" s="111">
        <v>0</v>
      </c>
      <c r="U157" s="111">
        <v>0</v>
      </c>
      <c r="V157" s="111">
        <v>0</v>
      </c>
      <c r="W157" s="111">
        <v>4.5254392794550395E-2</v>
      </c>
      <c r="X157" s="111">
        <v>0.56045087889847778</v>
      </c>
      <c r="Y157" s="111">
        <v>9.9342363492359351E-2</v>
      </c>
      <c r="Z157" s="111">
        <v>0</v>
      </c>
      <c r="AA157" s="111">
        <v>0</v>
      </c>
      <c r="AB157" s="111">
        <v>0</v>
      </c>
      <c r="AC157" s="111">
        <v>0</v>
      </c>
      <c r="AD157" s="111">
        <v>0</v>
      </c>
      <c r="AE157" s="111">
        <v>7.459408348539362E-2</v>
      </c>
      <c r="AF157" s="111">
        <v>0</v>
      </c>
      <c r="AG157" s="111">
        <v>0</v>
      </c>
      <c r="AH157" s="111">
        <v>0</v>
      </c>
      <c r="AI157" s="108">
        <v>0</v>
      </c>
      <c r="AJ157" s="456"/>
      <c r="AK157" s="456"/>
      <c r="AL157" s="456"/>
      <c r="AM157" s="456"/>
      <c r="AN157" s="456"/>
      <c r="AO157" s="456"/>
      <c r="AP157" s="456"/>
      <c r="AQ157" s="456"/>
      <c r="AR157" s="456"/>
      <c r="AS157" s="456"/>
      <c r="AT157" s="456"/>
      <c r="AU157" s="456"/>
      <c r="AV157" s="456"/>
      <c r="AW157" s="456"/>
      <c r="AX157" s="456"/>
      <c r="AY157" s="456"/>
      <c r="AZ157" s="169"/>
      <c r="BA157" s="809"/>
      <c r="BB157" s="597" t="s">
        <v>274</v>
      </c>
      <c r="BC157" s="468">
        <v>40.579611999999997</v>
      </c>
      <c r="BD157" s="453">
        <v>12.197199999999999</v>
      </c>
      <c r="BE157" s="453">
        <v>7.7820649999999993</v>
      </c>
      <c r="BF157" s="453">
        <v>19.346658999999999</v>
      </c>
      <c r="BG157" s="472">
        <v>4.5070649999999999</v>
      </c>
      <c r="BH157" s="468">
        <v>0</v>
      </c>
      <c r="BI157" s="453">
        <v>19.195945999999999</v>
      </c>
      <c r="BJ157" s="453">
        <v>0</v>
      </c>
      <c r="BK157" s="453">
        <v>19.346658999999999</v>
      </c>
      <c r="BL157" s="472">
        <v>4.5070649999999999</v>
      </c>
      <c r="BM157" s="468">
        <v>30.175289999999997</v>
      </c>
      <c r="BN157" s="453">
        <v>10.404322000000001</v>
      </c>
      <c r="BO157" s="453">
        <v>0</v>
      </c>
      <c r="BP157" s="453">
        <v>0.78331899999999999</v>
      </c>
      <c r="BQ157" s="472">
        <v>0</v>
      </c>
      <c r="BR157" s="468">
        <v>26.397438999999995</v>
      </c>
      <c r="BS157" s="453">
        <v>10.316842000000001</v>
      </c>
      <c r="BT157" s="453">
        <v>0</v>
      </c>
      <c r="BU157" s="453">
        <v>0</v>
      </c>
      <c r="BV157" s="453">
        <v>0</v>
      </c>
      <c r="BW157" s="453">
        <v>10.808619</v>
      </c>
      <c r="BX157" s="453">
        <v>30.175289999999997</v>
      </c>
      <c r="BY157" s="454">
        <v>3.721536</v>
      </c>
      <c r="BZ157" s="454">
        <v>0</v>
      </c>
      <c r="CA157" s="454">
        <v>0</v>
      </c>
      <c r="CB157" s="454">
        <v>0</v>
      </c>
      <c r="CC157" s="454">
        <v>0</v>
      </c>
      <c r="CD157" s="454">
        <v>0</v>
      </c>
      <c r="CE157" s="454">
        <v>2.9928749999999997</v>
      </c>
      <c r="CF157" s="454">
        <v>0</v>
      </c>
      <c r="CG157" s="454">
        <v>0</v>
      </c>
      <c r="CH157" s="454">
        <v>0</v>
      </c>
      <c r="CI157" s="454">
        <v>0</v>
      </c>
      <c r="CJ157" s="3"/>
      <c r="CK157" s="3"/>
      <c r="CL157" s="3"/>
      <c r="CM157" s="3"/>
      <c r="CN157" s="3"/>
      <c r="CO157" s="3"/>
      <c r="CP157" s="3"/>
      <c r="CQ157" s="3"/>
      <c r="CR157" s="3"/>
      <c r="CS157" s="3"/>
      <c r="CT157" s="3"/>
      <c r="CU157" s="3"/>
      <c r="CV157" s="3"/>
      <c r="CW157" s="3"/>
      <c r="CX157" s="3"/>
      <c r="CY157" s="3"/>
      <c r="CZ157" s="3"/>
    </row>
    <row r="158" s="331" customFormat="true" ht="15" customHeight="true" x14ac:dyDescent="0.2">
      <c r="A158" s="777"/>
      <c r="B158" s="397" t="s">
        <v>275</v>
      </c>
      <c r="C158" s="112">
        <v>1.8270334699278998</v>
      </c>
      <c r="D158" s="111">
        <v>2.5694104085092162</v>
      </c>
      <c r="E158" s="111">
        <v>1.3825403759096078</v>
      </c>
      <c r="F158" s="111">
        <v>1.8769954679500014</v>
      </c>
      <c r="G158" s="110">
        <v>1.537843247359205</v>
      </c>
      <c r="H158" s="109">
        <v>1.4299344076139724</v>
      </c>
      <c r="I158" s="111">
        <v>1.2258128545747753</v>
      </c>
      <c r="J158" s="111">
        <v>0.89395119767763953</v>
      </c>
      <c r="K158" s="111">
        <v>1.6766279127217101</v>
      </c>
      <c r="L158" s="108">
        <v>1.3545612556560556</v>
      </c>
      <c r="M158" s="112">
        <v>1.1098800159195474</v>
      </c>
      <c r="N158" s="111">
        <v>3.2837006478142401</v>
      </c>
      <c r="O158" s="111">
        <v>3.1911714046486366</v>
      </c>
      <c r="P158" s="111">
        <v>3.2296587491877458</v>
      </c>
      <c r="Q158" s="110">
        <v>2.9436133503055668</v>
      </c>
      <c r="R158" s="109">
        <v>2.7387528944638957</v>
      </c>
      <c r="S158" s="111">
        <v>0.38545824030485221</v>
      </c>
      <c r="T158" s="111">
        <v>0.1334462335502366</v>
      </c>
      <c r="U158" s="111">
        <v>0</v>
      </c>
      <c r="V158" s="111">
        <v>6.2035317090596349</v>
      </c>
      <c r="W158" s="111">
        <v>2.193266779296259</v>
      </c>
      <c r="X158" s="111">
        <v>2.3772982851844855</v>
      </c>
      <c r="Y158" s="111">
        <v>0</v>
      </c>
      <c r="Z158" s="111">
        <v>0.21945398379977885</v>
      </c>
      <c r="AA158" s="111">
        <v>1.1100767154903408</v>
      </c>
      <c r="AB158" s="111">
        <v>0.26691912873605683</v>
      </c>
      <c r="AC158" s="111">
        <v>0</v>
      </c>
      <c r="AD158" s="111">
        <v>2.5251838766432053</v>
      </c>
      <c r="AE158" s="111">
        <v>0.41461442214127109</v>
      </c>
      <c r="AF158" s="111">
        <v>9.2540796464255362</v>
      </c>
      <c r="AG158" s="111">
        <v>0</v>
      </c>
      <c r="AH158" s="111">
        <v>0.89133522404836363</v>
      </c>
      <c r="AI158" s="108">
        <v>0.41886772680189943</v>
      </c>
      <c r="AJ158" s="456"/>
      <c r="AK158" s="456"/>
      <c r="AL158" s="456"/>
      <c r="AM158" s="456"/>
      <c r="AN158" s="456"/>
      <c r="AO158" s="456"/>
      <c r="AP158" s="456"/>
      <c r="AQ158" s="456"/>
      <c r="AR158" s="456"/>
      <c r="AS158" s="456"/>
      <c r="AT158" s="456"/>
      <c r="AU158" s="456"/>
      <c r="AV158" s="456"/>
      <c r="AW158" s="456"/>
      <c r="AX158" s="456"/>
      <c r="AY158" s="456"/>
      <c r="AZ158" s="169"/>
      <c r="BA158" s="809"/>
      <c r="BB158" s="597" t="s">
        <v>275</v>
      </c>
      <c r="BC158" s="468">
        <v>412.35966799999989</v>
      </c>
      <c r="BD158" s="453">
        <v>579.94385899999997</v>
      </c>
      <c r="BE158" s="453">
        <v>312.14053599999994</v>
      </c>
      <c r="BF158" s="453">
        <v>423.71986699999979</v>
      </c>
      <c r="BG158" s="472">
        <v>346.98443700000007</v>
      </c>
      <c r="BH158" s="468">
        <v>205.25100399999994</v>
      </c>
      <c r="BI158" s="453">
        <v>175.89885900000007</v>
      </c>
      <c r="BJ158" s="453">
        <v>128.49979700000003</v>
      </c>
      <c r="BK158" s="453">
        <v>240.35284100000001</v>
      </c>
      <c r="BL158" s="472">
        <v>194.39678600000005</v>
      </c>
      <c r="BM158" s="468">
        <v>91.184073000000012</v>
      </c>
      <c r="BN158" s="453">
        <v>270.11929199999986</v>
      </c>
      <c r="BO158" s="453">
        <v>262.12182799999999</v>
      </c>
      <c r="BP158" s="453">
        <v>265.64303599999994</v>
      </c>
      <c r="BQ158" s="472">
        <v>241.68085099999996</v>
      </c>
      <c r="BR158" s="468">
        <v>192.95116700000005</v>
      </c>
      <c r="BS158" s="453">
        <v>11.531959000000001</v>
      </c>
      <c r="BT158" s="453">
        <v>8.0212859999999999</v>
      </c>
      <c r="BU158" s="453">
        <v>0</v>
      </c>
      <c r="BV158" s="453">
        <v>441.99870000000004</v>
      </c>
      <c r="BW158" s="453">
        <v>523.84273699999994</v>
      </c>
      <c r="BX158" s="453">
        <v>127.99634699999999</v>
      </c>
      <c r="BY158" s="454">
        <v>0</v>
      </c>
      <c r="BZ158" s="454">
        <v>7.4128800000000004</v>
      </c>
      <c r="CA158" s="454">
        <v>37.781879000000004</v>
      </c>
      <c r="CB158" s="454">
        <v>9.0913620000000002</v>
      </c>
      <c r="CC158" s="454">
        <v>0</v>
      </c>
      <c r="CD158" s="454">
        <v>103.19378800000001</v>
      </c>
      <c r="CE158" s="454">
        <v>16.635222000000002</v>
      </c>
      <c r="CF158" s="454">
        <v>524.97303499999998</v>
      </c>
      <c r="CG158" s="454">
        <v>0</v>
      </c>
      <c r="CH158" s="454">
        <v>52.087147999999999</v>
      </c>
      <c r="CI158" s="454">
        <v>17.630856999999999</v>
      </c>
      <c r="CJ158" s="3"/>
      <c r="CK158" s="3"/>
      <c r="CL158" s="3"/>
      <c r="CM158" s="3"/>
      <c r="CN158" s="3"/>
      <c r="CO158" s="3"/>
      <c r="CP158" s="3"/>
      <c r="CQ158" s="3"/>
      <c r="CR158" s="3"/>
      <c r="CS158" s="3"/>
      <c r="CT158" s="3"/>
      <c r="CU158" s="3"/>
      <c r="CV158" s="3"/>
      <c r="CW158" s="3"/>
      <c r="CX158" s="3"/>
      <c r="CY158" s="3"/>
      <c r="CZ158" s="3"/>
    </row>
    <row r="159" s="331" customFormat="true" ht="15" customHeight="true" x14ac:dyDescent="0.2">
      <c r="A159" s="777"/>
      <c r="B159" s="397" t="s">
        <v>276</v>
      </c>
      <c r="C159" s="112">
        <v>3.895091568269212</v>
      </c>
      <c r="D159" s="111">
        <v>3.6846542240426494</v>
      </c>
      <c r="E159" s="111">
        <v>3.6251412369213427</v>
      </c>
      <c r="F159" s="111">
        <v>2.240467789624589</v>
      </c>
      <c r="G159" s="110">
        <v>1.29143785185724</v>
      </c>
      <c r="H159" s="109">
        <v>1.6999231790325013</v>
      </c>
      <c r="I159" s="111">
        <v>1.7224708027230182</v>
      </c>
      <c r="J159" s="111">
        <v>1.2276993467968491</v>
      </c>
      <c r="K159" s="111">
        <v>0.77655861367150736</v>
      </c>
      <c r="L159" s="108">
        <v>1.4339253850141656</v>
      </c>
      <c r="M159" s="112">
        <v>3.1802700161567339</v>
      </c>
      <c r="N159" s="111">
        <v>5.3111902388032766</v>
      </c>
      <c r="O159" s="111">
        <v>6.7761426913796123</v>
      </c>
      <c r="P159" s="111">
        <v>8.027489305355747</v>
      </c>
      <c r="Q159" s="110">
        <v>5.1959474702018689</v>
      </c>
      <c r="R159" s="109">
        <v>3.0458094798246527</v>
      </c>
      <c r="S159" s="111">
        <v>0.365520398762259</v>
      </c>
      <c r="T159" s="111">
        <v>0.20016935032535488</v>
      </c>
      <c r="U159" s="111">
        <v>1.1248168421352727</v>
      </c>
      <c r="V159" s="111">
        <v>9.7479000667611597</v>
      </c>
      <c r="W159" s="111">
        <v>1.1916990102564937</v>
      </c>
      <c r="X159" s="111">
        <v>1.3699910373073905</v>
      </c>
      <c r="Y159" s="111">
        <v>0.76990331706578496</v>
      </c>
      <c r="Z159" s="111">
        <v>7.1585557472357202</v>
      </c>
      <c r="AA159" s="111">
        <v>7.4115277879632195</v>
      </c>
      <c r="AB159" s="111">
        <v>0.41148506379443689</v>
      </c>
      <c r="AC159" s="111">
        <v>0</v>
      </c>
      <c r="AD159" s="111">
        <v>2.8969140042608732</v>
      </c>
      <c r="AE159" s="111">
        <v>0.78558522089925054</v>
      </c>
      <c r="AF159" s="111">
        <v>10.053482076743386</v>
      </c>
      <c r="AG159" s="111">
        <v>4.5213043004765634</v>
      </c>
      <c r="AH159" s="111">
        <v>7.6097339523344232</v>
      </c>
      <c r="AI159" s="108">
        <v>4.4381333039593768E-2</v>
      </c>
      <c r="AJ159" s="456"/>
      <c r="AK159" s="456"/>
      <c r="AL159" s="456"/>
      <c r="AM159" s="456"/>
      <c r="AN159" s="456"/>
      <c r="AO159" s="456"/>
      <c r="AP159" s="456"/>
      <c r="AQ159" s="456"/>
      <c r="AR159" s="456"/>
      <c r="AS159" s="456"/>
      <c r="AT159" s="456"/>
      <c r="AU159" s="456"/>
      <c r="AV159" s="456"/>
      <c r="AW159" s="456"/>
      <c r="AX159" s="456"/>
      <c r="AY159" s="456"/>
      <c r="AZ159" s="169"/>
      <c r="BA159" s="809"/>
      <c r="BB159" s="597" t="s">
        <v>276</v>
      </c>
      <c r="BC159" s="468">
        <v>879.11835900000005</v>
      </c>
      <c r="BD159" s="453">
        <v>831.66651100000013</v>
      </c>
      <c r="BE159" s="453">
        <v>818.45966200000009</v>
      </c>
      <c r="BF159" s="453">
        <v>505.77144700000008</v>
      </c>
      <c r="BG159" s="472">
        <v>291.38784900000013</v>
      </c>
      <c r="BH159" s="468">
        <v>244.00485599999996</v>
      </c>
      <c r="BI159" s="453">
        <v>247.16713299999995</v>
      </c>
      <c r="BJ159" s="453">
        <v>176.47396999999995</v>
      </c>
      <c r="BK159" s="453">
        <v>111.32348900000001</v>
      </c>
      <c r="BL159" s="472">
        <v>205.78654899999998</v>
      </c>
      <c r="BM159" s="468">
        <v>261.28047099999998</v>
      </c>
      <c r="BN159" s="453">
        <v>436.90186799999992</v>
      </c>
      <c r="BO159" s="453">
        <v>556.59025599999984</v>
      </c>
      <c r="BP159" s="453">
        <v>660.26995299999976</v>
      </c>
      <c r="BQ159" s="472">
        <v>426.6052830000001</v>
      </c>
      <c r="BR159" s="468">
        <v>214.583979</v>
      </c>
      <c r="BS159" s="453">
        <v>10.935468</v>
      </c>
      <c r="BT159" s="453">
        <v>12.031929</v>
      </c>
      <c r="BU159" s="453">
        <v>53.048519999999989</v>
      </c>
      <c r="BV159" s="453">
        <v>694.53326900000013</v>
      </c>
      <c r="BW159" s="453">
        <v>284.62696700000004</v>
      </c>
      <c r="BX159" s="453">
        <v>73.76182</v>
      </c>
      <c r="BY159" s="454">
        <v>28.841904</v>
      </c>
      <c r="BZ159" s="454">
        <v>241.80702399999996</v>
      </c>
      <c r="CA159" s="454">
        <v>252.25413900000009</v>
      </c>
      <c r="CB159" s="454">
        <v>14.015329999999999</v>
      </c>
      <c r="CC159" s="454">
        <v>0</v>
      </c>
      <c r="CD159" s="454">
        <v>118.38485600000001</v>
      </c>
      <c r="CE159" s="454">
        <v>31.519368000000004</v>
      </c>
      <c r="CF159" s="454">
        <v>570.32219300000008</v>
      </c>
      <c r="CG159" s="454">
        <v>279.17731799999996</v>
      </c>
      <c r="CH159" s="454">
        <v>444.69165799999979</v>
      </c>
      <c r="CI159" s="454">
        <v>1.8680859999999999</v>
      </c>
      <c r="CJ159" s="3"/>
      <c r="CK159" s="3"/>
      <c r="CL159" s="3"/>
      <c r="CM159" s="3"/>
      <c r="CN159" s="3"/>
      <c r="CO159" s="3"/>
      <c r="CP159" s="3"/>
      <c r="CQ159" s="3"/>
      <c r="CR159" s="3"/>
      <c r="CS159" s="3"/>
      <c r="CT159" s="3"/>
      <c r="CU159" s="3"/>
      <c r="CV159" s="3"/>
      <c r="CW159" s="3"/>
      <c r="CX159" s="3"/>
      <c r="CY159" s="3"/>
      <c r="CZ159" s="3"/>
    </row>
    <row r="160" s="331" customFormat="true" ht="15" customHeight="true" x14ac:dyDescent="0.2">
      <c r="A160" s="777"/>
      <c r="B160" s="397" t="s">
        <v>277</v>
      </c>
      <c r="C160" s="112">
        <v>7.4995433840433501</v>
      </c>
      <c r="D160" s="111">
        <v>1.9984416867481241</v>
      </c>
      <c r="E160" s="111">
        <v>1.145824109626455</v>
      </c>
      <c r="F160" s="111">
        <v>0.73434725585759941</v>
      </c>
      <c r="G160" s="110">
        <v>0.10825403139111388</v>
      </c>
      <c r="H160" s="109">
        <v>0.42843372983095812</v>
      </c>
      <c r="I160" s="111">
        <v>0.10912015693079777</v>
      </c>
      <c r="J160" s="111">
        <v>0.16177609240064372</v>
      </c>
      <c r="K160" s="111">
        <v>4.4258993757737987E-2</v>
      </c>
      <c r="L160" s="108">
        <v>0.15156486639479536</v>
      </c>
      <c r="M160" s="112">
        <v>12.044344777478484</v>
      </c>
      <c r="N160" s="111">
        <v>6.6849128891386052</v>
      </c>
      <c r="O160" s="111">
        <v>5.0837773681671683</v>
      </c>
      <c r="P160" s="111">
        <v>4.2239445668933353</v>
      </c>
      <c r="Q160" s="110">
        <v>1.9447078889068325</v>
      </c>
      <c r="R160" s="109">
        <v>0.76717279102624392</v>
      </c>
      <c r="S160" s="111">
        <v>7.735488034106643</v>
      </c>
      <c r="T160" s="111">
        <v>0.12203215448716022</v>
      </c>
      <c r="U160" s="111">
        <v>0.19282574436604677</v>
      </c>
      <c r="V160" s="111">
        <v>5.268854739204099</v>
      </c>
      <c r="W160" s="111">
        <v>4.15530441639686E-2</v>
      </c>
      <c r="X160" s="111">
        <v>0</v>
      </c>
      <c r="Y160" s="111">
        <v>0.24219166993144944</v>
      </c>
      <c r="Z160" s="111">
        <v>1.6589481105482924</v>
      </c>
      <c r="AA160" s="111">
        <v>0.88028983504232927</v>
      </c>
      <c r="AB160" s="111">
        <v>9.6505024639573911</v>
      </c>
      <c r="AC160" s="111">
        <v>0</v>
      </c>
      <c r="AD160" s="111">
        <v>4.0647798593817477</v>
      </c>
      <c r="AE160" s="111">
        <v>12.998778708765435</v>
      </c>
      <c r="AF160" s="111">
        <v>2.358503311048318</v>
      </c>
      <c r="AG160" s="111">
        <v>0.1495155183503393</v>
      </c>
      <c r="AH160" s="111">
        <v>10.297017670017082</v>
      </c>
      <c r="AI160" s="108">
        <v>1.1687831228411503</v>
      </c>
      <c r="AJ160" s="456"/>
      <c r="AK160" s="456"/>
      <c r="AL160" s="456"/>
      <c r="AM160" s="456"/>
      <c r="AN160" s="456"/>
      <c r="AO160" s="456"/>
      <c r="AP160" s="456"/>
      <c r="AQ160" s="456"/>
      <c r="AR160" s="456"/>
      <c r="AS160" s="456"/>
      <c r="AT160" s="456"/>
      <c r="AU160" s="456"/>
      <c r="AV160" s="456"/>
      <c r="AW160" s="456"/>
      <c r="AX160" s="456"/>
      <c r="AY160" s="456"/>
      <c r="AZ160" s="169"/>
      <c r="BA160" s="809"/>
      <c r="BB160" s="597" t="s">
        <v>277</v>
      </c>
      <c r="BC160" s="468">
        <v>1692.6396100000022</v>
      </c>
      <c r="BD160" s="453">
        <v>451.07001199999968</v>
      </c>
      <c r="BE160" s="453">
        <v>258.6963520000001</v>
      </c>
      <c r="BF160" s="453">
        <v>165.77425299999999</v>
      </c>
      <c r="BG160" s="472">
        <v>24.425418000000001</v>
      </c>
      <c r="BH160" s="468">
        <v>61.49684400000001</v>
      </c>
      <c r="BI160" s="453">
        <v>15.658272</v>
      </c>
      <c r="BJ160" s="453">
        <v>23.254283999999998</v>
      </c>
      <c r="BK160" s="453">
        <v>6.3447439999999995</v>
      </c>
      <c r="BL160" s="472">
        <v>21.751488000000002</v>
      </c>
      <c r="BM160" s="468">
        <v>989.52354999999989</v>
      </c>
      <c r="BN160" s="453">
        <v>549.90516199999968</v>
      </c>
      <c r="BO160" s="453">
        <v>417.57989399999951</v>
      </c>
      <c r="BP160" s="453">
        <v>347.42415399999987</v>
      </c>
      <c r="BQ160" s="472">
        <v>159.66725300000004</v>
      </c>
      <c r="BR160" s="468">
        <v>54.049010999999993</v>
      </c>
      <c r="BS160" s="453">
        <v>231.42670600000005</v>
      </c>
      <c r="BT160" s="453">
        <v>7.3352000000000004</v>
      </c>
      <c r="BU160" s="453">
        <v>9.0940320000000003</v>
      </c>
      <c r="BV160" s="453">
        <v>375.40340799999996</v>
      </c>
      <c r="BW160" s="453">
        <v>9.9245839999999994</v>
      </c>
      <c r="BX160" s="453">
        <v>0</v>
      </c>
      <c r="BY160" s="454">
        <v>9.0729170000000003</v>
      </c>
      <c r="BZ160" s="454">
        <v>56.037184000000003</v>
      </c>
      <c r="CA160" s="454">
        <v>29.960996000000005</v>
      </c>
      <c r="CB160" s="454">
        <v>328.6996019999998</v>
      </c>
      <c r="CC160" s="454">
        <v>0</v>
      </c>
      <c r="CD160" s="454">
        <v>166.11068799999998</v>
      </c>
      <c r="CE160" s="454">
        <v>521.53894799999989</v>
      </c>
      <c r="CF160" s="454">
        <v>133.79511400000001</v>
      </c>
      <c r="CG160" s="454">
        <v>9.2321460000000002</v>
      </c>
      <c r="CH160" s="454">
        <v>601.7290339999995</v>
      </c>
      <c r="CI160" s="454">
        <v>49.196074999999993</v>
      </c>
      <c r="CJ160" s="3"/>
      <c r="CK160" s="3"/>
      <c r="CL160" s="3"/>
      <c r="CM160" s="3"/>
      <c r="CN160" s="3"/>
      <c r="CO160" s="3"/>
      <c r="CP160" s="3"/>
      <c r="CQ160" s="3"/>
      <c r="CR160" s="3"/>
      <c r="CS160" s="3"/>
      <c r="CT160" s="3"/>
      <c r="CU160" s="3"/>
      <c r="CV160" s="3"/>
      <c r="CW160" s="3"/>
      <c r="CX160" s="3"/>
      <c r="CY160" s="3"/>
      <c r="CZ160" s="3"/>
    </row>
    <row r="161" s="331" customFormat="true" ht="15" customHeight="true" x14ac:dyDescent="0.2">
      <c r="A161" s="777"/>
      <c r="B161" s="397" t="s">
        <v>278</v>
      </c>
      <c r="C161" s="112">
        <v>0.33030909136055048</v>
      </c>
      <c r="D161" s="111">
        <v>0.11254840755562275</v>
      </c>
      <c r="E161" s="111">
        <v>3.9079734946534196E-2</v>
      </c>
      <c r="F161" s="111">
        <v>8.7729596118890418E-2</v>
      </c>
      <c r="G161" s="110">
        <v>5.2222960698912427E-2</v>
      </c>
      <c r="H161" s="109">
        <v>7.1899773898679062E-2</v>
      </c>
      <c r="I161" s="111">
        <v>0</v>
      </c>
      <c r="J161" s="111">
        <v>4.3383401893025204E-2</v>
      </c>
      <c r="K161" s="111">
        <v>0.12626197589364477</v>
      </c>
      <c r="L161" s="108">
        <v>5.0526081666251547E-2</v>
      </c>
      <c r="M161" s="112">
        <v>0.21079998631016134</v>
      </c>
      <c r="N161" s="111">
        <v>0.57027770896266172</v>
      </c>
      <c r="O161" s="111">
        <v>0.30927069709616006</v>
      </c>
      <c r="P161" s="111">
        <v>0.10727095804931384</v>
      </c>
      <c r="Q161" s="110">
        <v>0</v>
      </c>
      <c r="R161" s="109">
        <v>0</v>
      </c>
      <c r="S161" s="111">
        <v>0</v>
      </c>
      <c r="T161" s="111">
        <v>0.29868048580486944</v>
      </c>
      <c r="U161" s="111">
        <v>0</v>
      </c>
      <c r="V161" s="111">
        <v>0.38349105110550463</v>
      </c>
      <c r="W161" s="111">
        <v>0</v>
      </c>
      <c r="X161" s="111">
        <v>0</v>
      </c>
      <c r="Y161" s="111">
        <v>0</v>
      </c>
      <c r="Z161" s="111">
        <v>0</v>
      </c>
      <c r="AA161" s="111">
        <v>0</v>
      </c>
      <c r="AB161" s="111">
        <v>0.68600352468837344</v>
      </c>
      <c r="AC161" s="111">
        <v>0</v>
      </c>
      <c r="AD161" s="111">
        <v>0</v>
      </c>
      <c r="AE161" s="111">
        <v>0</v>
      </c>
      <c r="AF161" s="111">
        <v>6.6763946106408942E-2</v>
      </c>
      <c r="AG161" s="111">
        <v>0.40776959550092534</v>
      </c>
      <c r="AH161" s="111">
        <v>0.57182136554685714</v>
      </c>
      <c r="AI161" s="108">
        <v>0.22190666519796887</v>
      </c>
      <c r="AJ161" s="456"/>
      <c r="AK161" s="456"/>
      <c r="AL161" s="456"/>
      <c r="AM161" s="456"/>
      <c r="AN161" s="456"/>
      <c r="AO161" s="456"/>
      <c r="AP161" s="456"/>
      <c r="AQ161" s="456"/>
      <c r="AR161" s="456"/>
      <c r="AS161" s="456"/>
      <c r="AT161" s="456"/>
      <c r="AU161" s="456"/>
      <c r="AV161" s="456"/>
      <c r="AW161" s="456"/>
      <c r="AX161" s="456"/>
      <c r="AY161" s="456"/>
      <c r="AZ161" s="169"/>
      <c r="BA161" s="809"/>
      <c r="BB161" s="597" t="s">
        <v>278</v>
      </c>
      <c r="BC161" s="468">
        <v>74.550438999999997</v>
      </c>
      <c r="BD161" s="453">
        <v>25.403399</v>
      </c>
      <c r="BE161" s="453">
        <v>8.8231560000000009</v>
      </c>
      <c r="BF161" s="453">
        <v>19.804402000000003</v>
      </c>
      <c r="BG161" s="472">
        <v>11.783096</v>
      </c>
      <c r="BH161" s="468">
        <v>10.320404</v>
      </c>
      <c r="BI161" s="453">
        <v>0</v>
      </c>
      <c r="BJ161" s="453">
        <v>6.2360880000000005</v>
      </c>
      <c r="BK161" s="453">
        <v>18.100273999999999</v>
      </c>
      <c r="BL161" s="472">
        <v>7.2511359999999998</v>
      </c>
      <c r="BM161" s="468">
        <v>17.318629999999999</v>
      </c>
      <c r="BN161" s="453">
        <v>46.911404999999995</v>
      </c>
      <c r="BO161" s="453">
        <v>25.403399</v>
      </c>
      <c r="BP161" s="453">
        <v>8.8231560000000009</v>
      </c>
      <c r="BQ161" s="472">
        <v>0</v>
      </c>
      <c r="BR161" s="468">
        <v>0</v>
      </c>
      <c r="BS161" s="453">
        <v>0</v>
      </c>
      <c r="BT161" s="453">
        <v>17.953310000000002</v>
      </c>
      <c r="BU161" s="453">
        <v>0</v>
      </c>
      <c r="BV161" s="453">
        <v>27.323555999999996</v>
      </c>
      <c r="BW161" s="453">
        <v>0</v>
      </c>
      <c r="BX161" s="453">
        <v>0</v>
      </c>
      <c r="BY161" s="454">
        <v>0</v>
      </c>
      <c r="BZ161" s="454">
        <v>0</v>
      </c>
      <c r="CA161" s="454">
        <v>0</v>
      </c>
      <c r="CB161" s="454">
        <v>23.365527999999998</v>
      </c>
      <c r="CC161" s="454">
        <v>0</v>
      </c>
      <c r="CD161" s="454">
        <v>0</v>
      </c>
      <c r="CE161" s="454">
        <v>0</v>
      </c>
      <c r="CF161" s="454">
        <v>3.7874400000000001</v>
      </c>
      <c r="CG161" s="454">
        <v>25.178579999999997</v>
      </c>
      <c r="CH161" s="454">
        <v>33.415647999999997</v>
      </c>
      <c r="CI161" s="454">
        <v>9.3404299999999996</v>
      </c>
      <c r="CJ161" s="3"/>
      <c r="CK161" s="3"/>
      <c r="CL161" s="3"/>
      <c r="CM161" s="3"/>
      <c r="CN161" s="3"/>
      <c r="CO161" s="3"/>
      <c r="CP161" s="3"/>
      <c r="CQ161" s="3"/>
      <c r="CR161" s="3"/>
      <c r="CS161" s="3"/>
      <c r="CT161" s="3"/>
      <c r="CU161" s="3"/>
      <c r="CV161" s="3"/>
      <c r="CW161" s="3"/>
      <c r="CX161" s="3"/>
      <c r="CY161" s="3"/>
      <c r="CZ161" s="3"/>
    </row>
    <row r="162" s="331" customFormat="true" ht="15" customHeight="true" x14ac:dyDescent="0.2">
      <c r="A162" s="777"/>
      <c r="B162" s="397" t="s">
        <v>279</v>
      </c>
      <c r="C162" s="112">
        <v>9.4778611689915523E-3</v>
      </c>
      <c r="D162" s="111">
        <v>0</v>
      </c>
      <c r="E162" s="111">
        <v>0</v>
      </c>
      <c r="F162" s="111">
        <v>0</v>
      </c>
      <c r="G162" s="110">
        <v>0</v>
      </c>
      <c r="H162" s="109">
        <v>0</v>
      </c>
      <c r="I162" s="111">
        <v>0</v>
      </c>
      <c r="J162" s="111">
        <v>0</v>
      </c>
      <c r="K162" s="111">
        <v>0</v>
      </c>
      <c r="L162" s="108">
        <v>0</v>
      </c>
      <c r="M162" s="112">
        <v>2.6037367038585831E-2</v>
      </c>
      <c r="N162" s="111">
        <v>0</v>
      </c>
      <c r="O162" s="111">
        <v>0</v>
      </c>
      <c r="P162" s="111">
        <v>0</v>
      </c>
      <c r="Q162" s="110">
        <v>0</v>
      </c>
      <c r="R162" s="109">
        <v>0</v>
      </c>
      <c r="S162" s="111">
        <v>0</v>
      </c>
      <c r="T162" s="111">
        <v>0</v>
      </c>
      <c r="U162" s="111">
        <v>0</v>
      </c>
      <c r="V162" s="111">
        <v>0</v>
      </c>
      <c r="W162" s="111">
        <v>0</v>
      </c>
      <c r="X162" s="111">
        <v>0</v>
      </c>
      <c r="Y162" s="111">
        <v>0</v>
      </c>
      <c r="Z162" s="111">
        <v>0</v>
      </c>
      <c r="AA162" s="111">
        <v>0</v>
      </c>
      <c r="AB162" s="111">
        <v>6.2804500879072203E-2</v>
      </c>
      <c r="AC162" s="111">
        <v>0</v>
      </c>
      <c r="AD162" s="111">
        <v>0</v>
      </c>
      <c r="AE162" s="111">
        <v>0</v>
      </c>
      <c r="AF162" s="111">
        <v>0</v>
      </c>
      <c r="AG162" s="111">
        <v>0</v>
      </c>
      <c r="AH162" s="111">
        <v>0</v>
      </c>
      <c r="AI162" s="108">
        <v>0</v>
      </c>
      <c r="AJ162" s="456"/>
      <c r="AK162" s="456"/>
      <c r="AL162" s="456"/>
      <c r="AM162" s="456"/>
      <c r="AN162" s="456"/>
      <c r="AO162" s="456"/>
      <c r="AP162" s="456"/>
      <c r="AQ162" s="456"/>
      <c r="AR162" s="456"/>
      <c r="AS162" s="456"/>
      <c r="AT162" s="456"/>
      <c r="AU162" s="456"/>
      <c r="AV162" s="456"/>
      <c r="AW162" s="456"/>
      <c r="AX162" s="456"/>
      <c r="AY162" s="456"/>
      <c r="AZ162" s="169"/>
      <c r="BA162" s="809"/>
      <c r="BB162" s="597" t="s">
        <v>279</v>
      </c>
      <c r="BC162" s="468">
        <v>2.1391439999999999</v>
      </c>
      <c r="BD162" s="453">
        <v>0</v>
      </c>
      <c r="BE162" s="453">
        <v>0</v>
      </c>
      <c r="BF162" s="453">
        <v>0</v>
      </c>
      <c r="BG162" s="472">
        <v>0</v>
      </c>
      <c r="BH162" s="468">
        <v>0</v>
      </c>
      <c r="BI162" s="453">
        <v>0</v>
      </c>
      <c r="BJ162" s="453">
        <v>0</v>
      </c>
      <c r="BK162" s="453">
        <v>0</v>
      </c>
      <c r="BL162" s="472">
        <v>0</v>
      </c>
      <c r="BM162" s="468">
        <v>2.1391439999999999</v>
      </c>
      <c r="BN162" s="453">
        <v>0</v>
      </c>
      <c r="BO162" s="453">
        <v>0</v>
      </c>
      <c r="BP162" s="453">
        <v>0</v>
      </c>
      <c r="BQ162" s="472">
        <v>0</v>
      </c>
      <c r="BR162" s="468">
        <v>0</v>
      </c>
      <c r="BS162" s="453">
        <v>0</v>
      </c>
      <c r="BT162" s="453">
        <v>0</v>
      </c>
      <c r="BU162" s="453">
        <v>0</v>
      </c>
      <c r="BV162" s="453">
        <v>0</v>
      </c>
      <c r="BW162" s="453">
        <v>0</v>
      </c>
      <c r="BX162" s="453">
        <v>0</v>
      </c>
      <c r="BY162" s="454">
        <v>0</v>
      </c>
      <c r="BZ162" s="454">
        <v>0</v>
      </c>
      <c r="CA162" s="454">
        <v>0</v>
      </c>
      <c r="CB162" s="454">
        <v>2.1391439999999999</v>
      </c>
      <c r="CC162" s="454">
        <v>0</v>
      </c>
      <c r="CD162" s="454">
        <v>0</v>
      </c>
      <c r="CE162" s="454">
        <v>0</v>
      </c>
      <c r="CF162" s="454">
        <v>0</v>
      </c>
      <c r="CG162" s="454">
        <v>0</v>
      </c>
      <c r="CH162" s="454">
        <v>0</v>
      </c>
      <c r="CI162" s="454">
        <v>0</v>
      </c>
      <c r="CJ162" s="3"/>
      <c r="CK162" s="3"/>
      <c r="CL162" s="3"/>
      <c r="CM162" s="3"/>
      <c r="CN162" s="3"/>
      <c r="CO162" s="3"/>
      <c r="CP162" s="3"/>
      <c r="CQ162" s="3"/>
      <c r="CR162" s="3"/>
      <c r="CS162" s="3"/>
      <c r="CT162" s="3"/>
      <c r="CU162" s="3"/>
      <c r="CV162" s="3"/>
      <c r="CW162" s="3"/>
      <c r="CX162" s="3"/>
      <c r="CY162" s="3"/>
      <c r="CZ162" s="3"/>
    </row>
    <row r="163" s="331" customFormat="true" ht="15" customHeight="true" x14ac:dyDescent="0.2">
      <c r="A163" s="777"/>
      <c r="B163" s="397" t="s">
        <v>280</v>
      </c>
      <c r="C163" s="112">
        <v>10.071778446932857</v>
      </c>
      <c r="D163" s="111">
        <v>1.7396484528691156</v>
      </c>
      <c r="E163" s="111">
        <v>0.62104041992703984</v>
      </c>
      <c r="F163" s="111">
        <v>9.9266512604310783E-2</v>
      </c>
      <c r="G163" s="110">
        <v>4.6564861966061612E-2</v>
      </c>
      <c r="H163" s="109">
        <v>6.7731805451756513E-2</v>
      </c>
      <c r="I163" s="111">
        <v>2.1104327530272134E-2</v>
      </c>
      <c r="J163" s="111">
        <v>1.0534754965006207E-2</v>
      </c>
      <c r="K163" s="111">
        <v>0</v>
      </c>
      <c r="L163" s="108">
        <v>0</v>
      </c>
      <c r="M163" s="112">
        <v>20.11107101247848</v>
      </c>
      <c r="N163" s="111">
        <v>7.1836650721456206</v>
      </c>
      <c r="O163" s="111">
        <v>4.6409305511691059</v>
      </c>
      <c r="P163" s="111">
        <v>1.8541157574206701</v>
      </c>
      <c r="Q163" s="110">
        <v>0.58235277799714102</v>
      </c>
      <c r="R163" s="109">
        <v>0</v>
      </c>
      <c r="S163" s="111">
        <v>9.6657322867659641</v>
      </c>
      <c r="T163" s="111">
        <v>0</v>
      </c>
      <c r="U163" s="111">
        <v>0.85700330829354132</v>
      </c>
      <c r="V163" s="111">
        <v>9.767742654628444</v>
      </c>
      <c r="W163" s="111">
        <v>0</v>
      </c>
      <c r="X163" s="111">
        <v>1.2454463975521732</v>
      </c>
      <c r="Y163" s="111">
        <v>0.73264993075615015</v>
      </c>
      <c r="Z163" s="111">
        <v>0.97676384079011613</v>
      </c>
      <c r="AA163" s="111">
        <v>0.99879038975956569</v>
      </c>
      <c r="AB163" s="111">
        <v>2.9675126665361615</v>
      </c>
      <c r="AC163" s="111">
        <v>5.2175584005375715</v>
      </c>
      <c r="AD163" s="111">
        <v>0.69768609526701653</v>
      </c>
      <c r="AE163" s="111">
        <v>10.889084034131274</v>
      </c>
      <c r="AF163" s="111">
        <v>3.5206735788475925</v>
      </c>
      <c r="AG163" s="111">
        <v>0.5980620734013572</v>
      </c>
      <c r="AH163" s="111">
        <v>1.6707558057636165</v>
      </c>
      <c r="AI163" s="108">
        <v>3.2620279784101416</v>
      </c>
      <c r="AJ163" s="456"/>
      <c r="AK163" s="456"/>
      <c r="AL163" s="456"/>
      <c r="AM163" s="456"/>
      <c r="AN163" s="456"/>
      <c r="AO163" s="456"/>
      <c r="AP163" s="456"/>
      <c r="AQ163" s="456"/>
      <c r="AR163" s="456"/>
      <c r="AS163" s="456"/>
      <c r="AT163" s="456"/>
      <c r="AU163" s="456"/>
      <c r="AV163" s="456"/>
      <c r="AW163" s="456"/>
      <c r="AX163" s="456"/>
      <c r="AY163" s="456"/>
      <c r="AZ163" s="169"/>
      <c r="BA163" s="809"/>
      <c r="BB163" s="597" t="s">
        <v>280</v>
      </c>
      <c r="BC163" s="468">
        <v>2273.1905490000054</v>
      </c>
      <c r="BD163" s="453">
        <v>392.65756600000003</v>
      </c>
      <c r="BE163" s="453">
        <v>140.21427</v>
      </c>
      <c r="BF163" s="453">
        <v>22.408787999999998</v>
      </c>
      <c r="BG163" s="472">
        <v>10.506456</v>
      </c>
      <c r="BH163" s="468">
        <v>9.7221389999999985</v>
      </c>
      <c r="BI163" s="453">
        <v>3.0283799999999998</v>
      </c>
      <c r="BJ163" s="453">
        <v>1.5143039999999999</v>
      </c>
      <c r="BK163" s="453">
        <v>0</v>
      </c>
      <c r="BL163" s="472">
        <v>0</v>
      </c>
      <c r="BM163" s="468">
        <v>1652.2591100000038</v>
      </c>
      <c r="BN163" s="453">
        <v>590.93283199999985</v>
      </c>
      <c r="BO163" s="453">
        <v>381.2045940000001</v>
      </c>
      <c r="BP163" s="453">
        <v>152.50309000000001</v>
      </c>
      <c r="BQ163" s="472">
        <v>47.813180000000003</v>
      </c>
      <c r="BR163" s="468">
        <v>0</v>
      </c>
      <c r="BS163" s="453">
        <v>289.17484899999999</v>
      </c>
      <c r="BT163" s="453">
        <v>0</v>
      </c>
      <c r="BU163" s="453">
        <v>40.417920000000002</v>
      </c>
      <c r="BV163" s="453">
        <v>695.94704400000001</v>
      </c>
      <c r="BW163" s="453">
        <v>0</v>
      </c>
      <c r="BX163" s="453">
        <v>67.056200000000004</v>
      </c>
      <c r="BY163" s="454">
        <v>27.446327999999998</v>
      </c>
      <c r="BZ163" s="454">
        <v>32.993856000000001</v>
      </c>
      <c r="CA163" s="454">
        <v>33.994206999999996</v>
      </c>
      <c r="CB163" s="454">
        <v>101.07455400000001</v>
      </c>
      <c r="CC163" s="454">
        <v>613.87678800000015</v>
      </c>
      <c r="CD163" s="454">
        <v>28.511536000000003</v>
      </c>
      <c r="CE163" s="454">
        <v>436.89346199999989</v>
      </c>
      <c r="CF163" s="454">
        <v>199.72366399999999</v>
      </c>
      <c r="CG163" s="454">
        <v>36.928584000000001</v>
      </c>
      <c r="CH163" s="454">
        <v>97.634316000000013</v>
      </c>
      <c r="CI163" s="454">
        <v>137.30432099999999</v>
      </c>
      <c r="CJ163" s="3"/>
      <c r="CK163" s="3"/>
      <c r="CL163" s="3"/>
      <c r="CM163" s="3"/>
      <c r="CN163" s="3"/>
      <c r="CO163" s="3"/>
      <c r="CP163" s="3"/>
      <c r="CQ163" s="3"/>
      <c r="CR163" s="3"/>
      <c r="CS163" s="3"/>
      <c r="CT163" s="3"/>
      <c r="CU163" s="3"/>
      <c r="CV163" s="3"/>
      <c r="CW163" s="3"/>
      <c r="CX163" s="3"/>
      <c r="CY163" s="3"/>
      <c r="CZ163" s="3"/>
    </row>
    <row r="164" s="331" customFormat="true" ht="15" customHeight="true" x14ac:dyDescent="0.2">
      <c r="A164" s="785"/>
      <c r="B164" s="398" t="s">
        <v>47</v>
      </c>
      <c r="C164" s="112">
        <v>6.0888881377035735E-2</v>
      </c>
      <c r="D164" s="111">
        <v>0.1396486442289738</v>
      </c>
      <c r="E164" s="111">
        <v>0.19880133311230758</v>
      </c>
      <c r="F164" s="111">
        <v>0.1388913027315207</v>
      </c>
      <c r="G164" s="110">
        <v>0.24909026670549569</v>
      </c>
      <c r="H164" s="109">
        <v>9.2913499486766832E-2</v>
      </c>
      <c r="I164" s="111">
        <v>3.2775347214847872E-2</v>
      </c>
      <c r="J164" s="111">
        <v>0.34262758908067137</v>
      </c>
      <c r="K164" s="111">
        <v>0.35241715496281223</v>
      </c>
      <c r="L164" s="108">
        <v>0.11197963981393017</v>
      </c>
      <c r="M164" s="112">
        <v>3.5065493203643876E-2</v>
      </c>
      <c r="N164" s="111">
        <v>5.9083037127581249E-2</v>
      </c>
      <c r="O164" s="111">
        <v>0.18050774367793071</v>
      </c>
      <c r="P164" s="111">
        <v>0.15186958703080788</v>
      </c>
      <c r="Q164" s="110">
        <v>0.10671966365468605</v>
      </c>
      <c r="R164" s="109">
        <v>0.16566290307641812</v>
      </c>
      <c r="S164" s="111">
        <v>0.22318806706303848</v>
      </c>
      <c r="T164" s="111">
        <v>0.52786404892371919</v>
      </c>
      <c r="U164" s="111">
        <v>0</v>
      </c>
      <c r="V164" s="111">
        <v>0.11974412124869281</v>
      </c>
      <c r="W164" s="111">
        <v>0.21118716637456852</v>
      </c>
      <c r="X164" s="111">
        <v>0</v>
      </c>
      <c r="Y164" s="111">
        <v>0</v>
      </c>
      <c r="Z164" s="111">
        <v>0</v>
      </c>
      <c r="AA164" s="111">
        <v>8.4643253369454732E-2</v>
      </c>
      <c r="AB164" s="111">
        <v>0.8069603738180402</v>
      </c>
      <c r="AC164" s="111">
        <v>0</v>
      </c>
      <c r="AD164" s="111">
        <v>0</v>
      </c>
      <c r="AE164" s="111">
        <v>0</v>
      </c>
      <c r="AF164" s="111">
        <v>0.20007676246153816</v>
      </c>
      <c r="AG164" s="111">
        <v>0</v>
      </c>
      <c r="AH164" s="111">
        <v>0.36369310294676466</v>
      </c>
      <c r="AI164" s="108">
        <v>0.13503152064009388</v>
      </c>
      <c r="AJ164" s="456"/>
      <c r="AK164" s="456"/>
      <c r="AL164" s="456"/>
      <c r="AM164" s="456"/>
      <c r="AN164" s="456"/>
      <c r="AO164" s="456"/>
      <c r="AP164" s="456"/>
      <c r="AQ164" s="456"/>
      <c r="AR164" s="456"/>
      <c r="AS164" s="456"/>
      <c r="AT164" s="456"/>
      <c r="AU164" s="456"/>
      <c r="AV164" s="456"/>
      <c r="AW164" s="456"/>
      <c r="AX164" s="456"/>
      <c r="AY164" s="456"/>
      <c r="AZ164" s="169"/>
      <c r="BA164" s="809"/>
      <c r="BB164" s="597" t="s">
        <v>47</v>
      </c>
      <c r="BC164" s="468">
        <v>13.742561</v>
      </c>
      <c r="BD164" s="453">
        <v>31.520217000000002</v>
      </c>
      <c r="BE164" s="453">
        <v>44.884009000000006</v>
      </c>
      <c r="BF164" s="453">
        <v>31.353833999999999</v>
      </c>
      <c r="BG164" s="472">
        <v>56.202376999999998</v>
      </c>
      <c r="BH164" s="468">
        <v>13.336688000000001</v>
      </c>
      <c r="BI164" s="453">
        <v>4.7031209999999994</v>
      </c>
      <c r="BJ164" s="453">
        <v>49.250535999999997</v>
      </c>
      <c r="BK164" s="453">
        <v>50.520729000000003</v>
      </c>
      <c r="BL164" s="472">
        <v>16.070504</v>
      </c>
      <c r="BM164" s="468">
        <v>2.880865</v>
      </c>
      <c r="BN164" s="453">
        <v>4.8602080000000001</v>
      </c>
      <c r="BO164" s="453">
        <v>14.82685</v>
      </c>
      <c r="BP164" s="453">
        <v>12.491443</v>
      </c>
      <c r="BQ164" s="472">
        <v>8.7620539999999991</v>
      </c>
      <c r="BR164" s="468">
        <v>11.671315999999999</v>
      </c>
      <c r="BS164" s="453">
        <v>6.6772360000000006</v>
      </c>
      <c r="BT164" s="453">
        <v>31.729247000000001</v>
      </c>
      <c r="BU164" s="453">
        <v>0</v>
      </c>
      <c r="BV164" s="453">
        <v>8.5317120000000006</v>
      </c>
      <c r="BW164" s="453">
        <v>50.440222000000006</v>
      </c>
      <c r="BX164" s="453">
        <v>0</v>
      </c>
      <c r="BY164" s="454">
        <v>0</v>
      </c>
      <c r="BZ164" s="454">
        <v>0</v>
      </c>
      <c r="CA164" s="454">
        <v>2.880865</v>
      </c>
      <c r="CB164" s="454">
        <v>27.485362000000002</v>
      </c>
      <c r="CC164" s="454">
        <v>0</v>
      </c>
      <c r="CD164" s="454">
        <v>0</v>
      </c>
      <c r="CE164" s="454">
        <v>0</v>
      </c>
      <c r="CF164" s="454">
        <v>11.350118999999999</v>
      </c>
      <c r="CG164" s="454">
        <v>0</v>
      </c>
      <c r="CH164" s="454">
        <v>21.253211999999998</v>
      </c>
      <c r="CI164" s="454">
        <v>5.6837070000000001</v>
      </c>
      <c r="CJ164" s="3"/>
      <c r="CK164" s="3"/>
      <c r="CL164" s="3"/>
      <c r="CM164" s="3"/>
      <c r="CN164" s="3"/>
      <c r="CO164" s="3"/>
      <c r="CP164" s="3"/>
      <c r="CQ164" s="3"/>
      <c r="CR164" s="3"/>
      <c r="CS164" s="3"/>
      <c r="CT164" s="3"/>
      <c r="CU164" s="3"/>
      <c r="CV164" s="3"/>
      <c r="CW164" s="3"/>
      <c r="CX164" s="3"/>
      <c r="CY164" s="3"/>
      <c r="CZ164" s="3"/>
    </row>
    <row r="165" s="391" customFormat="true" ht="15" customHeight="true" x14ac:dyDescent="0.2">
      <c r="A165" s="21"/>
      <c r="B165" s="18"/>
      <c r="C165" s="93"/>
      <c r="D165" s="95"/>
      <c r="E165" s="95"/>
      <c r="F165" s="95"/>
      <c r="G165" s="94"/>
      <c r="H165" s="92"/>
      <c r="I165" s="95"/>
      <c r="J165" s="95"/>
      <c r="K165" s="95"/>
      <c r="L165" s="91"/>
      <c r="M165" s="93"/>
      <c r="N165" s="95"/>
      <c r="O165" s="95"/>
      <c r="P165" s="95"/>
      <c r="Q165" s="94"/>
      <c r="R165" s="92"/>
      <c r="S165" s="95"/>
      <c r="T165" s="95"/>
      <c r="U165" s="95"/>
      <c r="V165" s="95"/>
      <c r="W165" s="95"/>
      <c r="X165" s="95"/>
      <c r="Y165" s="95"/>
      <c r="Z165" s="95"/>
      <c r="AA165" s="95"/>
      <c r="AB165" s="95"/>
      <c r="AC165" s="95"/>
      <c r="AD165" s="95"/>
      <c r="AE165" s="95"/>
      <c r="AF165" s="95"/>
      <c r="AG165" s="95"/>
      <c r="AH165" s="95"/>
      <c r="AI165" s="91"/>
      <c r="AJ165" s="174"/>
      <c r="AK165" s="174"/>
      <c r="AL165" s="174"/>
      <c r="AM165" s="174"/>
      <c r="AN165" s="174"/>
      <c r="AO165" s="174"/>
      <c r="AP165" s="174"/>
      <c r="AQ165" s="174"/>
      <c r="AR165" s="174"/>
      <c r="AS165" s="174"/>
      <c r="AT165" s="174"/>
      <c r="AU165" s="174"/>
      <c r="AV165" s="174"/>
      <c r="AW165" s="174"/>
      <c r="AX165" s="174"/>
      <c r="AY165" s="174"/>
      <c r="AZ165" s="364"/>
      <c r="BA165" s="810"/>
      <c r="BB165" s="597" t="s">
        <v>199</v>
      </c>
      <c r="BC165" s="468">
        <v>22569.902237000224</v>
      </c>
      <c r="BD165" s="453">
        <v>22571.087012000007</v>
      </c>
      <c r="BE165" s="453">
        <v>22577.317917000066</v>
      </c>
      <c r="BF165" s="453">
        <v>22574.368145000055</v>
      </c>
      <c r="BG165" s="472">
        <v>22563.056254000148</v>
      </c>
      <c r="BH165" s="468">
        <v>14353.87545800002</v>
      </c>
      <c r="BI165" s="453">
        <v>14349.568805999997</v>
      </c>
      <c r="BJ165" s="453">
        <v>14374.363760999995</v>
      </c>
      <c r="BK165" s="453">
        <v>14335.490848999974</v>
      </c>
      <c r="BL165" s="472">
        <v>14351.27316599999</v>
      </c>
      <c r="BM165" s="468">
        <v>8215.6694139999472</v>
      </c>
      <c r="BN165" s="453">
        <v>8226.0632429999932</v>
      </c>
      <c r="BO165" s="453">
        <v>8213.968939999977</v>
      </c>
      <c r="BP165" s="453">
        <v>8225.1115869999812</v>
      </c>
      <c r="BQ165" s="472">
        <v>8210.3463409999786</v>
      </c>
      <c r="BR165" s="468">
        <v>7045.2200120000152</v>
      </c>
      <c r="BS165" s="453">
        <v>2991.7531380000009</v>
      </c>
      <c r="BT165" s="453">
        <v>6010.8747820000044</v>
      </c>
      <c r="BU165" s="453">
        <v>4716.1918290000385</v>
      </c>
      <c r="BV165" s="453">
        <v>7124.9526999999907</v>
      </c>
      <c r="BW165" s="453">
        <v>23884.132196999872</v>
      </c>
      <c r="BX165" s="453">
        <v>5384.1096760000019</v>
      </c>
      <c r="BY165" s="454">
        <v>3746.1721959999791</v>
      </c>
      <c r="BZ165" s="454">
        <v>3377.8744280000037</v>
      </c>
      <c r="CA165" s="454">
        <v>3403.537653999982</v>
      </c>
      <c r="CB165" s="454">
        <v>3406.0361440000052</v>
      </c>
      <c r="CC165" s="454">
        <v>11765.594955999948</v>
      </c>
      <c r="CD165" s="454">
        <v>4086.5850980000032</v>
      </c>
      <c r="CE165" s="454">
        <v>4012.2149909999757</v>
      </c>
      <c r="CF165" s="454">
        <v>5672.8821780000035</v>
      </c>
      <c r="CG165" s="454">
        <v>6174.7075499999755</v>
      </c>
      <c r="CH165" s="454">
        <v>5843.7214859999485</v>
      </c>
      <c r="CI165" s="454">
        <v>4209.170549999998</v>
      </c>
      <c r="CJ165" s="3"/>
      <c r="CK165" s="3"/>
      <c r="CL165" s="3"/>
      <c r="CM165" s="3"/>
      <c r="CN165" s="3"/>
      <c r="CO165" s="3"/>
      <c r="CP165" s="3"/>
      <c r="CQ165" s="3"/>
      <c r="CR165" s="3"/>
      <c r="CS165" s="3"/>
      <c r="CT165" s="3"/>
      <c r="CU165" s="3"/>
      <c r="CV165" s="3"/>
      <c r="CW165" s="3"/>
      <c r="CX165" s="3"/>
      <c r="CY165" s="3"/>
      <c r="CZ165" s="3"/>
    </row>
    <row r="166" s="391" customFormat="true" ht="15" customHeight="true" x14ac:dyDescent="0.2">
      <c r="A166" s="22"/>
      <c r="B166" s="17"/>
      <c r="C166" s="93"/>
      <c r="D166" s="95"/>
      <c r="E166" s="95"/>
      <c r="F166" s="95"/>
      <c r="G166" s="94"/>
      <c r="H166" s="92"/>
      <c r="I166" s="95"/>
      <c r="J166" s="95"/>
      <c r="K166" s="95"/>
      <c r="L166" s="91"/>
      <c r="M166" s="93"/>
      <c r="N166" s="95"/>
      <c r="O166" s="95"/>
      <c r="P166" s="95"/>
      <c r="Q166" s="94"/>
      <c r="R166" s="92"/>
      <c r="S166" s="95"/>
      <c r="T166" s="95"/>
      <c r="U166" s="95"/>
      <c r="V166" s="95"/>
      <c r="W166" s="95"/>
      <c r="X166" s="95"/>
      <c r="Y166" s="95"/>
      <c r="Z166" s="95"/>
      <c r="AA166" s="95"/>
      <c r="AB166" s="95"/>
      <c r="AC166" s="95"/>
      <c r="AD166" s="95"/>
      <c r="AE166" s="95"/>
      <c r="AF166" s="95"/>
      <c r="AG166" s="95"/>
      <c r="AH166" s="95"/>
      <c r="AI166" s="91"/>
      <c r="AJ166" s="174"/>
      <c r="AK166" s="174"/>
      <c r="AL166" s="174"/>
      <c r="AM166" s="174"/>
      <c r="AN166" s="174"/>
      <c r="AO166" s="174"/>
      <c r="AP166" s="174"/>
      <c r="AQ166" s="174"/>
      <c r="AR166" s="174"/>
      <c r="AS166" s="174"/>
      <c r="AT166" s="174"/>
      <c r="AU166" s="174"/>
      <c r="AV166" s="174"/>
      <c r="AW166" s="174"/>
      <c r="AX166" s="174"/>
      <c r="AY166" s="174"/>
      <c r="AZ166" s="364"/>
      <c r="BA166" s="598"/>
      <c r="BB166" s="597"/>
      <c r="BC166" s="468"/>
      <c r="BD166" s="453"/>
      <c r="BE166" s="453"/>
      <c r="BF166" s="453"/>
      <c r="BG166" s="472"/>
      <c r="BH166" s="468"/>
      <c r="BI166" s="453"/>
      <c r="BJ166" s="453"/>
      <c r="BK166" s="453"/>
      <c r="BL166" s="472"/>
      <c r="BM166" s="468"/>
      <c r="BN166" s="453"/>
      <c r="BO166" s="453"/>
      <c r="BP166" s="453"/>
      <c r="BQ166" s="472"/>
      <c r="BR166" s="468"/>
      <c r="BS166" s="453"/>
      <c r="BT166" s="453"/>
      <c r="BU166" s="453"/>
      <c r="BV166" s="453"/>
      <c r="BW166" s="453"/>
      <c r="BX166" s="453"/>
      <c r="BY166" s="454"/>
      <c r="BZ166" s="454"/>
      <c r="CA166" s="454"/>
      <c r="CB166" s="454"/>
      <c r="CC166" s="454"/>
      <c r="CD166" s="454"/>
      <c r="CE166" s="454"/>
      <c r="CF166" s="454"/>
      <c r="CG166" s="454"/>
      <c r="CH166" s="454"/>
      <c r="CI166" s="454"/>
      <c r="CJ166" s="3"/>
      <c r="CK166" s="3"/>
      <c r="CL166" s="3"/>
      <c r="CM166" s="3"/>
      <c r="CN166" s="3"/>
      <c r="CO166" s="3"/>
      <c r="CP166" s="3"/>
      <c r="CQ166" s="3"/>
      <c r="CR166" s="3"/>
      <c r="CS166" s="3"/>
      <c r="CT166" s="3"/>
      <c r="CU166" s="3"/>
      <c r="CV166" s="3"/>
      <c r="CW166" s="3"/>
      <c r="CX166" s="3"/>
      <c r="CY166" s="3"/>
      <c r="CZ166" s="3"/>
    </row>
    <row r="167" s="391" customFormat="true" ht="15" customHeight="true" x14ac:dyDescent="0.2">
      <c r="A167" s="22"/>
      <c r="B167" s="17"/>
      <c r="C167" s="93"/>
      <c r="D167" s="95"/>
      <c r="E167" s="95"/>
      <c r="F167" s="95"/>
      <c r="G167" s="94"/>
      <c r="H167" s="92"/>
      <c r="I167" s="95"/>
      <c r="J167" s="95"/>
      <c r="K167" s="95"/>
      <c r="L167" s="91"/>
      <c r="M167" s="93"/>
      <c r="N167" s="95"/>
      <c r="O167" s="95"/>
      <c r="P167" s="95"/>
      <c r="Q167" s="94"/>
      <c r="R167" s="92"/>
      <c r="S167" s="95"/>
      <c r="T167" s="95"/>
      <c r="U167" s="95"/>
      <c r="V167" s="95"/>
      <c r="W167" s="95"/>
      <c r="X167" s="95"/>
      <c r="Y167" s="95"/>
      <c r="Z167" s="95"/>
      <c r="AA167" s="95"/>
      <c r="AB167" s="95"/>
      <c r="AC167" s="95"/>
      <c r="AD167" s="95"/>
      <c r="AE167" s="95"/>
      <c r="AF167" s="95"/>
      <c r="AG167" s="95"/>
      <c r="AH167" s="95"/>
      <c r="AI167" s="91"/>
      <c r="AJ167" s="174"/>
      <c r="AK167" s="174"/>
      <c r="AL167" s="174"/>
      <c r="AM167" s="174"/>
      <c r="AN167" s="174"/>
      <c r="AO167" s="174"/>
      <c r="AP167" s="174"/>
      <c r="AQ167" s="174"/>
      <c r="AR167" s="174"/>
      <c r="AS167" s="174"/>
      <c r="AT167" s="174"/>
      <c r="AU167" s="174"/>
      <c r="AV167" s="174"/>
      <c r="AW167" s="174"/>
      <c r="AX167" s="174"/>
      <c r="AY167" s="174"/>
      <c r="AZ167" s="364"/>
      <c r="BA167" s="598"/>
      <c r="BB167" s="597"/>
      <c r="BC167" s="468"/>
      <c r="BD167" s="453"/>
      <c r="BE167" s="453"/>
      <c r="BF167" s="453"/>
      <c r="BG167" s="472"/>
      <c r="BH167" s="468"/>
      <c r="BI167" s="453"/>
      <c r="BJ167" s="453"/>
      <c r="BK167" s="453"/>
      <c r="BL167" s="472"/>
      <c r="BM167" s="468"/>
      <c r="BN167" s="453"/>
      <c r="BO167" s="453"/>
      <c r="BP167" s="453"/>
      <c r="BQ167" s="472"/>
      <c r="BR167" s="468"/>
      <c r="BS167" s="453"/>
      <c r="BT167" s="453"/>
      <c r="BU167" s="453"/>
      <c r="BV167" s="453"/>
      <c r="BW167" s="453"/>
      <c r="BX167" s="453"/>
      <c r="BY167" s="454"/>
      <c r="BZ167" s="454"/>
      <c r="CA167" s="454"/>
      <c r="CB167" s="454"/>
      <c r="CC167" s="454"/>
      <c r="CD167" s="454"/>
      <c r="CE167" s="454"/>
      <c r="CF167" s="454"/>
      <c r="CG167" s="454"/>
      <c r="CH167" s="454"/>
      <c r="CI167" s="454"/>
      <c r="CJ167" s="3"/>
      <c r="CK167" s="3"/>
      <c r="CL167" s="3"/>
      <c r="CM167" s="3"/>
      <c r="CN167" s="3"/>
      <c r="CO167" s="3"/>
      <c r="CP167" s="3"/>
      <c r="CQ167" s="3"/>
      <c r="CR167" s="3"/>
      <c r="CS167" s="3"/>
      <c r="CT167" s="3"/>
      <c r="CU167" s="3"/>
      <c r="CV167" s="3"/>
      <c r="CW167" s="3"/>
      <c r="CX167" s="3"/>
      <c r="CY167" s="3"/>
      <c r="CZ167" s="3"/>
    </row>
    <row r="168" s="391" customFormat="true" ht="15" customHeight="true" x14ac:dyDescent="0.2">
      <c r="A168" s="22"/>
      <c r="B168" s="17"/>
      <c r="C168" s="93"/>
      <c r="D168" s="95"/>
      <c r="E168" s="95"/>
      <c r="F168" s="95"/>
      <c r="G168" s="94"/>
      <c r="H168" s="92"/>
      <c r="I168" s="95"/>
      <c r="J168" s="95"/>
      <c r="K168" s="95"/>
      <c r="L168" s="91"/>
      <c r="M168" s="93"/>
      <c r="N168" s="95"/>
      <c r="O168" s="95"/>
      <c r="P168" s="95"/>
      <c r="Q168" s="94"/>
      <c r="R168" s="92"/>
      <c r="S168" s="95"/>
      <c r="T168" s="95"/>
      <c r="U168" s="95"/>
      <c r="V168" s="95"/>
      <c r="W168" s="95"/>
      <c r="X168" s="95"/>
      <c r="Y168" s="95"/>
      <c r="Z168" s="95"/>
      <c r="AA168" s="95"/>
      <c r="AB168" s="95"/>
      <c r="AC168" s="95"/>
      <c r="AD168" s="95"/>
      <c r="AE168" s="95"/>
      <c r="AF168" s="95"/>
      <c r="AG168" s="95"/>
      <c r="AH168" s="95"/>
      <c r="AI168" s="91"/>
      <c r="AJ168" s="174"/>
      <c r="AK168" s="174"/>
      <c r="AL168" s="174"/>
      <c r="AM168" s="174"/>
      <c r="AN168" s="174"/>
      <c r="AO168" s="174"/>
      <c r="AP168" s="174"/>
      <c r="AQ168" s="174"/>
      <c r="AR168" s="174"/>
      <c r="AS168" s="174"/>
      <c r="AT168" s="174"/>
      <c r="AU168" s="174"/>
      <c r="AV168" s="174"/>
      <c r="AW168" s="174"/>
      <c r="AX168" s="174"/>
      <c r="AY168" s="174"/>
      <c r="AZ168" s="364"/>
      <c r="BA168" s="598"/>
      <c r="BB168" s="597"/>
      <c r="BC168" s="468"/>
      <c r="BD168" s="453"/>
      <c r="BE168" s="453"/>
      <c r="BF168" s="453"/>
      <c r="BG168" s="472"/>
      <c r="BH168" s="468"/>
      <c r="BI168" s="453"/>
      <c r="BJ168" s="453"/>
      <c r="BK168" s="453"/>
      <c r="BL168" s="472"/>
      <c r="BM168" s="468"/>
      <c r="BN168" s="453"/>
      <c r="BO168" s="453"/>
      <c r="BP168" s="453"/>
      <c r="BQ168" s="472"/>
      <c r="BR168" s="468"/>
      <c r="BS168" s="453"/>
      <c r="BT168" s="453"/>
      <c r="BU168" s="453"/>
      <c r="BV168" s="453"/>
      <c r="BW168" s="453"/>
      <c r="BX168" s="453"/>
      <c r="BY168" s="454"/>
      <c r="BZ168" s="454"/>
      <c r="CA168" s="454"/>
      <c r="CB168" s="454"/>
      <c r="CC168" s="454"/>
      <c r="CD168" s="454"/>
      <c r="CE168" s="454"/>
      <c r="CF168" s="454"/>
      <c r="CG168" s="454"/>
      <c r="CH168" s="454"/>
      <c r="CI168" s="454"/>
      <c r="CJ168" s="3"/>
      <c r="CK168" s="3"/>
      <c r="CL168" s="3"/>
      <c r="CM168" s="3"/>
      <c r="CN168" s="3"/>
      <c r="CO168" s="3"/>
      <c r="CP168" s="3"/>
      <c r="CQ168" s="3"/>
      <c r="CR168" s="3"/>
      <c r="CS168" s="3"/>
      <c r="CT168" s="3"/>
      <c r="CU168" s="3"/>
      <c r="CV168" s="3"/>
      <c r="CW168" s="3"/>
      <c r="CX168" s="3"/>
      <c r="CY168" s="3"/>
      <c r="CZ168" s="3"/>
    </row>
    <row r="169" s="391" customFormat="true" ht="15" customHeight="true" x14ac:dyDescent="0.2">
      <c r="A169" s="22"/>
      <c r="B169" s="17"/>
      <c r="C169" s="93"/>
      <c r="D169" s="95"/>
      <c r="E169" s="95"/>
      <c r="F169" s="95"/>
      <c r="G169" s="94"/>
      <c r="H169" s="92"/>
      <c r="I169" s="95"/>
      <c r="J169" s="95"/>
      <c r="K169" s="95"/>
      <c r="L169" s="91"/>
      <c r="M169" s="93"/>
      <c r="N169" s="95"/>
      <c r="O169" s="95"/>
      <c r="P169" s="95"/>
      <c r="Q169" s="94"/>
      <c r="R169" s="92"/>
      <c r="S169" s="95"/>
      <c r="T169" s="95"/>
      <c r="U169" s="95"/>
      <c r="V169" s="95"/>
      <c r="W169" s="95"/>
      <c r="X169" s="95"/>
      <c r="Y169" s="95"/>
      <c r="Z169" s="95"/>
      <c r="AA169" s="95"/>
      <c r="AB169" s="95"/>
      <c r="AC169" s="95"/>
      <c r="AD169" s="95"/>
      <c r="AE169" s="95"/>
      <c r="AF169" s="95"/>
      <c r="AG169" s="95"/>
      <c r="AH169" s="95"/>
      <c r="AI169" s="91"/>
      <c r="AJ169" s="174"/>
      <c r="AK169" s="174"/>
      <c r="AL169" s="174"/>
      <c r="AM169" s="174"/>
      <c r="AN169" s="174"/>
      <c r="AO169" s="174"/>
      <c r="AP169" s="174"/>
      <c r="AQ169" s="174"/>
      <c r="AR169" s="174"/>
      <c r="AS169" s="174"/>
      <c r="AT169" s="174"/>
      <c r="AU169" s="174"/>
      <c r="AV169" s="174"/>
      <c r="AW169" s="174"/>
      <c r="AX169" s="174"/>
      <c r="AY169" s="174"/>
      <c r="AZ169" s="364"/>
      <c r="BA169" s="598"/>
      <c r="BB169" s="597"/>
      <c r="BC169" s="468"/>
      <c r="BD169" s="453"/>
      <c r="BE169" s="453"/>
      <c r="BF169" s="453"/>
      <c r="BG169" s="472"/>
      <c r="BH169" s="468"/>
      <c r="BI169" s="453"/>
      <c r="BJ169" s="453"/>
      <c r="BK169" s="453"/>
      <c r="BL169" s="472"/>
      <c r="BM169" s="468"/>
      <c r="BN169" s="453"/>
      <c r="BO169" s="453"/>
      <c r="BP169" s="453"/>
      <c r="BQ169" s="472"/>
      <c r="BR169" s="468"/>
      <c r="BS169" s="453"/>
      <c r="BT169" s="453"/>
      <c r="BU169" s="453"/>
      <c r="BV169" s="453"/>
      <c r="BW169" s="453"/>
      <c r="BX169" s="453"/>
      <c r="BY169" s="454"/>
      <c r="BZ169" s="454"/>
      <c r="CA169" s="454"/>
      <c r="CB169" s="454"/>
      <c r="CC169" s="454"/>
      <c r="CD169" s="454"/>
      <c r="CE169" s="454"/>
      <c r="CF169" s="454"/>
      <c r="CG169" s="454"/>
      <c r="CH169" s="454"/>
      <c r="CI169" s="454"/>
      <c r="CJ169" s="3"/>
      <c r="CK169" s="3"/>
      <c r="CL169" s="3"/>
      <c r="CM169" s="3"/>
      <c r="CN169" s="3"/>
      <c r="CO169" s="3"/>
      <c r="CP169" s="3"/>
      <c r="CQ169" s="3"/>
      <c r="CR169" s="3"/>
      <c r="CS169" s="3"/>
      <c r="CT169" s="3"/>
      <c r="CU169" s="3"/>
      <c r="CV169" s="3"/>
      <c r="CW169" s="3"/>
      <c r="CX169" s="3"/>
      <c r="CY169" s="3"/>
      <c r="CZ169" s="3"/>
    </row>
    <row r="170" s="391" customFormat="true" ht="15" customHeight="true" x14ac:dyDescent="0.2">
      <c r="A170" s="22"/>
      <c r="B170" s="17"/>
      <c r="C170" s="93"/>
      <c r="D170" s="95"/>
      <c r="E170" s="95"/>
      <c r="F170" s="95"/>
      <c r="G170" s="94"/>
      <c r="H170" s="92"/>
      <c r="I170" s="95"/>
      <c r="J170" s="95"/>
      <c r="K170" s="95"/>
      <c r="L170" s="91"/>
      <c r="M170" s="93"/>
      <c r="N170" s="95"/>
      <c r="O170" s="95"/>
      <c r="P170" s="95"/>
      <c r="Q170" s="94"/>
      <c r="R170" s="92"/>
      <c r="S170" s="95"/>
      <c r="T170" s="95"/>
      <c r="U170" s="95"/>
      <c r="V170" s="95"/>
      <c r="W170" s="95"/>
      <c r="X170" s="95"/>
      <c r="Y170" s="95"/>
      <c r="Z170" s="95"/>
      <c r="AA170" s="95"/>
      <c r="AB170" s="95"/>
      <c r="AC170" s="95"/>
      <c r="AD170" s="95"/>
      <c r="AE170" s="95"/>
      <c r="AF170" s="95"/>
      <c r="AG170" s="95"/>
      <c r="AH170" s="95"/>
      <c r="AI170" s="91"/>
      <c r="AJ170" s="174"/>
      <c r="AK170" s="174"/>
      <c r="AL170" s="174"/>
      <c r="AM170" s="174"/>
      <c r="AN170" s="174"/>
      <c r="AO170" s="174"/>
      <c r="AP170" s="174"/>
      <c r="AQ170" s="174"/>
      <c r="AR170" s="174"/>
      <c r="AS170" s="174"/>
      <c r="AT170" s="174"/>
      <c r="AU170" s="174"/>
      <c r="AV170" s="174"/>
      <c r="AW170" s="174"/>
      <c r="AX170" s="174"/>
      <c r="AY170" s="174"/>
      <c r="AZ170" s="364"/>
      <c r="BA170" s="598"/>
      <c r="BB170" s="597"/>
      <c r="BC170" s="468"/>
      <c r="BD170" s="453"/>
      <c r="BE170" s="453"/>
      <c r="BF170" s="453"/>
      <c r="BG170" s="472"/>
      <c r="BH170" s="468"/>
      <c r="BI170" s="453"/>
      <c r="BJ170" s="453"/>
      <c r="BK170" s="453"/>
      <c r="BL170" s="472"/>
      <c r="BM170" s="468"/>
      <c r="BN170" s="453"/>
      <c r="BO170" s="453"/>
      <c r="BP170" s="453"/>
      <c r="BQ170" s="472"/>
      <c r="BR170" s="468"/>
      <c r="BS170" s="453"/>
      <c r="BT170" s="453"/>
      <c r="BU170" s="453"/>
      <c r="BV170" s="453"/>
      <c r="BW170" s="453"/>
      <c r="BX170" s="453"/>
      <c r="BY170" s="454"/>
      <c r="BZ170" s="454"/>
      <c r="CA170" s="454"/>
      <c r="CB170" s="454"/>
      <c r="CC170" s="454"/>
      <c r="CD170" s="454"/>
      <c r="CE170" s="454"/>
      <c r="CF170" s="454"/>
      <c r="CG170" s="454"/>
      <c r="CH170" s="454"/>
      <c r="CI170" s="454"/>
      <c r="CJ170" s="3"/>
      <c r="CK170" s="3"/>
      <c r="CL170" s="3"/>
      <c r="CM170" s="3"/>
      <c r="CN170" s="3"/>
      <c r="CO170" s="3"/>
      <c r="CP170" s="3"/>
      <c r="CQ170" s="3"/>
      <c r="CR170" s="3"/>
      <c r="CS170" s="3"/>
      <c r="CT170" s="3"/>
      <c r="CU170" s="3"/>
      <c r="CV170" s="3"/>
      <c r="CW170" s="3"/>
      <c r="CX170" s="3"/>
      <c r="CY170" s="3"/>
      <c r="CZ170" s="3"/>
    </row>
    <row r="171" s="331" customFormat="true" ht="15" customHeight="true" x14ac:dyDescent="0.2">
      <c r="A171" s="157"/>
      <c r="B171" s="128"/>
      <c r="C171" s="78"/>
      <c r="D171" s="149"/>
      <c r="E171" s="149"/>
      <c r="F171" s="149"/>
      <c r="G171" s="138"/>
      <c r="H171" s="77"/>
      <c r="I171" s="149"/>
      <c r="J171" s="149"/>
      <c r="K171" s="149"/>
      <c r="L171" s="144"/>
      <c r="M171" s="78"/>
      <c r="N171" s="149"/>
      <c r="O171" s="149"/>
      <c r="P171" s="149"/>
      <c r="Q171" s="138"/>
      <c r="R171" s="77"/>
      <c r="S171" s="149"/>
      <c r="T171" s="149"/>
      <c r="U171" s="149"/>
      <c r="V171" s="149"/>
      <c r="W171" s="149"/>
      <c r="X171" s="149"/>
      <c r="Y171" s="149"/>
      <c r="Z171" s="149"/>
      <c r="AA171" s="149"/>
      <c r="AB171" s="149"/>
      <c r="AC171" s="149"/>
      <c r="AD171" s="149"/>
      <c r="AE171" s="149"/>
      <c r="AF171" s="149"/>
      <c r="AG171" s="149"/>
      <c r="AH171" s="149"/>
      <c r="AI171" s="144"/>
      <c r="AJ171" s="456"/>
      <c r="AK171" s="456"/>
      <c r="AL171" s="456"/>
      <c r="AM171" s="456"/>
      <c r="AN171" s="456"/>
      <c r="AO171" s="456"/>
      <c r="AP171" s="456"/>
      <c r="AQ171" s="456"/>
      <c r="AR171" s="456"/>
      <c r="AS171" s="456"/>
      <c r="AT171" s="456"/>
      <c r="AU171" s="456"/>
      <c r="AV171" s="456"/>
      <c r="AW171" s="456"/>
      <c r="AX171" s="456"/>
      <c r="AY171" s="456"/>
      <c r="AZ171" s="169"/>
      <c r="BA171" s="598"/>
      <c r="BB171" s="597"/>
      <c r="BC171" s="468"/>
      <c r="BD171" s="453"/>
      <c r="BE171" s="453"/>
      <c r="BF171" s="453"/>
      <c r="BG171" s="472"/>
      <c r="BH171" s="468"/>
      <c r="BI171" s="453"/>
      <c r="BJ171" s="453"/>
      <c r="BK171" s="453"/>
      <c r="BL171" s="472"/>
      <c r="BM171" s="468"/>
      <c r="BN171" s="453"/>
      <c r="BO171" s="453"/>
      <c r="BP171" s="453"/>
      <c r="BQ171" s="472"/>
      <c r="BR171" s="468"/>
      <c r="BS171" s="453"/>
      <c r="BT171" s="453"/>
      <c r="BU171" s="453"/>
      <c r="BV171" s="453"/>
      <c r="BW171" s="453"/>
      <c r="BX171" s="453"/>
      <c r="BY171" s="454"/>
      <c r="BZ171" s="454"/>
      <c r="CA171" s="454"/>
      <c r="CB171" s="454"/>
      <c r="CC171" s="454"/>
      <c r="CD171" s="454"/>
      <c r="CE171" s="454"/>
      <c r="CF171" s="454"/>
      <c r="CG171" s="454"/>
      <c r="CH171" s="454"/>
      <c r="CI171" s="454"/>
      <c r="CJ171" s="3"/>
      <c r="CK171" s="3"/>
      <c r="CL171" s="3"/>
      <c r="CM171" s="3"/>
      <c r="CN171" s="3"/>
      <c r="CO171" s="3"/>
      <c r="CP171" s="3"/>
      <c r="CQ171" s="3"/>
      <c r="CR171" s="3"/>
      <c r="CS171" s="3"/>
      <c r="CT171" s="3"/>
      <c r="CU171" s="3"/>
      <c r="CV171" s="3"/>
      <c r="CW171" s="3"/>
      <c r="CX171" s="3"/>
      <c r="CY171" s="3"/>
      <c r="CZ171" s="3"/>
    </row>
    <row r="172" s="331" customFormat="true" ht="15" customHeight="true" x14ac:dyDescent="0.2">
      <c r="A172" s="135"/>
      <c r="B172" s="129"/>
      <c r="C172" s="147"/>
      <c r="D172" s="146"/>
      <c r="E172" s="146"/>
      <c r="F172" s="146"/>
      <c r="G172" s="136"/>
      <c r="H172" s="139"/>
      <c r="I172" s="146"/>
      <c r="J172" s="146"/>
      <c r="K172" s="146"/>
      <c r="L172" s="142"/>
      <c r="M172" s="147"/>
      <c r="N172" s="146"/>
      <c r="O172" s="146"/>
      <c r="P172" s="146"/>
      <c r="Q172" s="136"/>
      <c r="R172" s="139"/>
      <c r="S172" s="146"/>
      <c r="T172" s="146"/>
      <c r="U172" s="146"/>
      <c r="V172" s="146"/>
      <c r="W172" s="146"/>
      <c r="X172" s="146"/>
      <c r="Y172" s="146"/>
      <c r="Z172" s="146"/>
      <c r="AA172" s="146"/>
      <c r="AB172" s="146"/>
      <c r="AC172" s="146"/>
      <c r="AD172" s="146"/>
      <c r="AE172" s="146"/>
      <c r="AF172" s="146"/>
      <c r="AG172" s="146"/>
      <c r="AH172" s="146"/>
      <c r="AI172" s="142"/>
      <c r="AJ172" s="456"/>
      <c r="AK172" s="456"/>
      <c r="AL172" s="456"/>
      <c r="AM172" s="456"/>
      <c r="AN172" s="456"/>
      <c r="AO172" s="456"/>
      <c r="AP172" s="456"/>
      <c r="AQ172" s="456"/>
      <c r="AR172" s="456"/>
      <c r="AS172" s="456"/>
      <c r="AT172" s="456"/>
      <c r="AU172" s="456"/>
      <c r="AV172" s="456"/>
      <c r="AW172" s="456"/>
      <c r="AX172" s="456"/>
      <c r="AY172" s="456"/>
      <c r="AZ172" s="169"/>
      <c r="BA172" s="598"/>
      <c r="BB172" s="597"/>
      <c r="BC172" s="468"/>
      <c r="BD172" s="453"/>
      <c r="BE172" s="453"/>
      <c r="BF172" s="453"/>
      <c r="BG172" s="472"/>
      <c r="BH172" s="468"/>
      <c r="BI172" s="453"/>
      <c r="BJ172" s="453"/>
      <c r="BK172" s="453"/>
      <c r="BL172" s="472"/>
      <c r="BM172" s="468"/>
      <c r="BN172" s="453"/>
      <c r="BO172" s="453"/>
      <c r="BP172" s="453"/>
      <c r="BQ172" s="472"/>
      <c r="BR172" s="468"/>
      <c r="BS172" s="453"/>
      <c r="BT172" s="453"/>
      <c r="BU172" s="453"/>
      <c r="BV172" s="453"/>
      <c r="BW172" s="453"/>
      <c r="BX172" s="453"/>
      <c r="BY172" s="454"/>
      <c r="BZ172" s="454"/>
      <c r="CA172" s="454"/>
      <c r="CB172" s="454"/>
      <c r="CC172" s="454"/>
      <c r="CD172" s="454"/>
      <c r="CE172" s="454"/>
      <c r="CF172" s="454"/>
      <c r="CG172" s="454"/>
      <c r="CH172" s="454"/>
      <c r="CI172" s="454"/>
      <c r="CJ172" s="3"/>
      <c r="CK172" s="3"/>
      <c r="CL172" s="3"/>
      <c r="CM172" s="3"/>
      <c r="CN172" s="3"/>
      <c r="CO172" s="3"/>
      <c r="CP172" s="3"/>
      <c r="CQ172" s="3"/>
      <c r="CR172" s="3"/>
      <c r="CS172" s="3"/>
      <c r="CT172" s="3"/>
      <c r="CU172" s="3"/>
      <c r="CV172" s="3"/>
      <c r="CW172" s="3"/>
      <c r="CX172" s="3"/>
      <c r="CY172" s="3"/>
      <c r="CZ172" s="3"/>
    </row>
    <row r="173" s="331" customFormat="true" ht="15" customHeight="true" x14ac:dyDescent="0.2">
      <c r="A173" s="135"/>
      <c r="B173" s="129"/>
      <c r="C173" s="147"/>
      <c r="D173" s="146"/>
      <c r="E173" s="146"/>
      <c r="F173" s="146"/>
      <c r="G173" s="136"/>
      <c r="H173" s="139"/>
      <c r="I173" s="146"/>
      <c r="J173" s="146"/>
      <c r="K173" s="146"/>
      <c r="L173" s="142"/>
      <c r="M173" s="147"/>
      <c r="N173" s="146"/>
      <c r="O173" s="146"/>
      <c r="P173" s="146"/>
      <c r="Q173" s="136"/>
      <c r="R173" s="139"/>
      <c r="S173" s="146"/>
      <c r="T173" s="146"/>
      <c r="U173" s="146"/>
      <c r="V173" s="146"/>
      <c r="W173" s="146"/>
      <c r="X173" s="146"/>
      <c r="Y173" s="146"/>
      <c r="Z173" s="146"/>
      <c r="AA173" s="146"/>
      <c r="AB173" s="146"/>
      <c r="AC173" s="146"/>
      <c r="AD173" s="146"/>
      <c r="AE173" s="146"/>
      <c r="AF173" s="146"/>
      <c r="AG173" s="146"/>
      <c r="AH173" s="146"/>
      <c r="AI173" s="142"/>
      <c r="AJ173" s="456"/>
      <c r="AK173" s="456"/>
      <c r="AL173" s="456"/>
      <c r="AM173" s="456"/>
      <c r="AN173" s="456"/>
      <c r="AO173" s="456"/>
      <c r="AP173" s="456"/>
      <c r="AQ173" s="456"/>
      <c r="AR173" s="456"/>
      <c r="AS173" s="456"/>
      <c r="AT173" s="456"/>
      <c r="AU173" s="456"/>
      <c r="AV173" s="456"/>
      <c r="AW173" s="456"/>
      <c r="AX173" s="456"/>
      <c r="AY173" s="456"/>
      <c r="AZ173" s="169"/>
      <c r="BA173" s="598"/>
      <c r="BB173" s="597"/>
      <c r="BC173" s="468"/>
      <c r="BD173" s="453"/>
      <c r="BE173" s="453"/>
      <c r="BF173" s="453"/>
      <c r="BG173" s="472"/>
      <c r="BH173" s="468"/>
      <c r="BI173" s="453"/>
      <c r="BJ173" s="453"/>
      <c r="BK173" s="453"/>
      <c r="BL173" s="472"/>
      <c r="BM173" s="468"/>
      <c r="BN173" s="453"/>
      <c r="BO173" s="453"/>
      <c r="BP173" s="453"/>
      <c r="BQ173" s="472"/>
      <c r="BR173" s="468"/>
      <c r="BS173" s="453"/>
      <c r="BT173" s="453"/>
      <c r="BU173" s="453"/>
      <c r="BV173" s="453"/>
      <c r="BW173" s="453"/>
      <c r="BX173" s="453"/>
      <c r="BY173" s="454"/>
      <c r="BZ173" s="454"/>
      <c r="CA173" s="454"/>
      <c r="CB173" s="454"/>
      <c r="CC173" s="454"/>
      <c r="CD173" s="454"/>
      <c r="CE173" s="454"/>
      <c r="CF173" s="454"/>
      <c r="CG173" s="454"/>
      <c r="CH173" s="454"/>
      <c r="CI173" s="454"/>
      <c r="CJ173" s="3"/>
      <c r="CK173" s="3"/>
      <c r="CL173" s="3"/>
      <c r="CM173" s="3"/>
      <c r="CN173" s="3"/>
      <c r="CO173" s="3"/>
      <c r="CP173" s="3"/>
      <c r="CQ173" s="3"/>
      <c r="CR173" s="3"/>
      <c r="CS173" s="3"/>
      <c r="CT173" s="3"/>
      <c r="CU173" s="3"/>
      <c r="CV173" s="3"/>
      <c r="CW173" s="3"/>
      <c r="CX173" s="3"/>
      <c r="CY173" s="3"/>
      <c r="CZ173" s="3"/>
    </row>
    <row r="174" s="331" customFormat="true" ht="15" customHeight="true" x14ac:dyDescent="0.2">
      <c r="A174" s="135"/>
      <c r="B174" s="129"/>
      <c r="C174" s="100"/>
      <c r="D174" s="99"/>
      <c r="E174" s="99"/>
      <c r="F174" s="99"/>
      <c r="G174" s="98"/>
      <c r="H174" s="97"/>
      <c r="I174" s="99"/>
      <c r="J174" s="99"/>
      <c r="K174" s="99"/>
      <c r="L174" s="96"/>
      <c r="M174" s="100"/>
      <c r="N174" s="99"/>
      <c r="O174" s="99"/>
      <c r="P174" s="99"/>
      <c r="Q174" s="98"/>
      <c r="R174" s="97"/>
      <c r="S174" s="99"/>
      <c r="T174" s="99"/>
      <c r="U174" s="99"/>
      <c r="V174" s="99"/>
      <c r="W174" s="99"/>
      <c r="X174" s="99"/>
      <c r="Y174" s="99"/>
      <c r="Z174" s="99"/>
      <c r="AA174" s="99"/>
      <c r="AB174" s="99"/>
      <c r="AC174" s="99"/>
      <c r="AD174" s="99"/>
      <c r="AE174" s="99"/>
      <c r="AF174" s="99"/>
      <c r="AG174" s="99"/>
      <c r="AH174" s="99"/>
      <c r="AI174" s="96"/>
      <c r="AJ174" s="456"/>
      <c r="AK174" s="456"/>
      <c r="AL174" s="456"/>
      <c r="AM174" s="456"/>
      <c r="AN174" s="456"/>
      <c r="AO174" s="456"/>
      <c r="AP174" s="456"/>
      <c r="AQ174" s="456"/>
      <c r="AR174" s="456"/>
      <c r="AS174" s="456"/>
      <c r="AT174" s="456"/>
      <c r="AU174" s="456"/>
      <c r="AV174" s="456"/>
      <c r="AW174" s="456"/>
      <c r="AX174" s="456"/>
      <c r="AY174" s="456"/>
      <c r="AZ174" s="169"/>
      <c r="BA174" s="598"/>
      <c r="BB174" s="597"/>
      <c r="BC174" s="468"/>
      <c r="BD174" s="453"/>
      <c r="BE174" s="453"/>
      <c r="BF174" s="453"/>
      <c r="BG174" s="472"/>
      <c r="BH174" s="468"/>
      <c r="BI174" s="453"/>
      <c r="BJ174" s="453"/>
      <c r="BK174" s="453"/>
      <c r="BL174" s="472"/>
      <c r="BM174" s="468"/>
      <c r="BN174" s="453"/>
      <c r="BO174" s="453"/>
      <c r="BP174" s="453"/>
      <c r="BQ174" s="472"/>
      <c r="BR174" s="468"/>
      <c r="BS174" s="453"/>
      <c r="BT174" s="453"/>
      <c r="BU174" s="453"/>
      <c r="BV174" s="453"/>
      <c r="BW174" s="453"/>
      <c r="BX174" s="453"/>
      <c r="BY174" s="454"/>
      <c r="BZ174" s="454"/>
      <c r="CA174" s="454"/>
      <c r="CB174" s="454"/>
      <c r="CC174" s="454"/>
      <c r="CD174" s="454"/>
      <c r="CE174" s="454"/>
      <c r="CF174" s="454"/>
      <c r="CG174" s="454"/>
      <c r="CH174" s="454"/>
      <c r="CI174" s="454"/>
      <c r="CJ174" s="3"/>
      <c r="CK174" s="3"/>
      <c r="CL174" s="3"/>
      <c r="CM174" s="3"/>
      <c r="CN174" s="3"/>
      <c r="CO174" s="3"/>
      <c r="CP174" s="3"/>
      <c r="CQ174" s="3"/>
      <c r="CR174" s="3"/>
      <c r="CS174" s="3"/>
      <c r="CT174" s="3"/>
      <c r="CU174" s="3"/>
      <c r="CV174" s="3"/>
      <c r="CW174" s="3"/>
      <c r="CX174" s="3"/>
      <c r="CY174" s="3"/>
      <c r="CZ174" s="3"/>
    </row>
    <row r="175" s="331" customFormat="true" ht="15" customHeight="true" x14ac:dyDescent="0.2">
      <c r="A175" s="135"/>
      <c r="B175" s="129"/>
      <c r="C175" s="100"/>
      <c r="D175" s="99"/>
      <c r="E175" s="99"/>
      <c r="F175" s="99"/>
      <c r="G175" s="98"/>
      <c r="H175" s="97"/>
      <c r="I175" s="99"/>
      <c r="J175" s="99"/>
      <c r="K175" s="99"/>
      <c r="L175" s="96"/>
      <c r="M175" s="100"/>
      <c r="N175" s="99"/>
      <c r="O175" s="99"/>
      <c r="P175" s="99"/>
      <c r="Q175" s="98"/>
      <c r="R175" s="97"/>
      <c r="S175" s="99"/>
      <c r="T175" s="99"/>
      <c r="U175" s="99"/>
      <c r="V175" s="99"/>
      <c r="W175" s="99"/>
      <c r="X175" s="99"/>
      <c r="Y175" s="99"/>
      <c r="Z175" s="99"/>
      <c r="AA175" s="99"/>
      <c r="AB175" s="99"/>
      <c r="AC175" s="99"/>
      <c r="AD175" s="99"/>
      <c r="AE175" s="99"/>
      <c r="AF175" s="99"/>
      <c r="AG175" s="99"/>
      <c r="AH175" s="99"/>
      <c r="AI175" s="96"/>
      <c r="AJ175" s="456"/>
      <c r="AK175" s="456"/>
      <c r="AL175" s="456"/>
      <c r="AM175" s="456"/>
      <c r="AN175" s="456"/>
      <c r="AO175" s="456"/>
      <c r="AP175" s="456"/>
      <c r="AQ175" s="456"/>
      <c r="AR175" s="456"/>
      <c r="AS175" s="456"/>
      <c r="AT175" s="456"/>
      <c r="AU175" s="456"/>
      <c r="AV175" s="456"/>
      <c r="AW175" s="456"/>
      <c r="AX175" s="456"/>
      <c r="AY175" s="456"/>
      <c r="AZ175" s="169"/>
      <c r="BA175" s="598"/>
      <c r="BB175" s="597"/>
      <c r="BC175" s="468"/>
      <c r="BD175" s="453"/>
      <c r="BE175" s="453"/>
      <c r="BF175" s="453"/>
      <c r="BG175" s="472"/>
      <c r="BH175" s="468"/>
      <c r="BI175" s="453"/>
      <c r="BJ175" s="453"/>
      <c r="BK175" s="453"/>
      <c r="BL175" s="472"/>
      <c r="BM175" s="468"/>
      <c r="BN175" s="453"/>
      <c r="BO175" s="453"/>
      <c r="BP175" s="453"/>
      <c r="BQ175" s="472"/>
      <c r="BR175" s="468"/>
      <c r="BS175" s="453"/>
      <c r="BT175" s="453"/>
      <c r="BU175" s="453"/>
      <c r="BV175" s="453"/>
      <c r="BW175" s="453"/>
      <c r="BX175" s="453"/>
      <c r="BY175" s="454"/>
      <c r="BZ175" s="454"/>
      <c r="CA175" s="454"/>
      <c r="CB175" s="454"/>
      <c r="CC175" s="454"/>
      <c r="CD175" s="454"/>
      <c r="CE175" s="454"/>
      <c r="CF175" s="454"/>
      <c r="CG175" s="454"/>
      <c r="CH175" s="454"/>
      <c r="CI175" s="454"/>
      <c r="CJ175" s="3"/>
      <c r="CK175" s="3"/>
      <c r="CL175" s="3"/>
      <c r="CM175" s="3"/>
      <c r="CN175" s="3"/>
      <c r="CO175" s="3"/>
      <c r="CP175" s="3"/>
      <c r="CQ175" s="3"/>
      <c r="CR175" s="3"/>
      <c r="CS175" s="3"/>
      <c r="CT175" s="3"/>
      <c r="CU175" s="3"/>
      <c r="CV175" s="3"/>
      <c r="CW175" s="3"/>
      <c r="CX175" s="3"/>
      <c r="CY175" s="3"/>
      <c r="CZ175" s="3"/>
    </row>
    <row r="176" s="331" customFormat="true" ht="15" customHeight="true" x14ac:dyDescent="0.2">
      <c r="A176" s="135"/>
      <c r="B176" s="129"/>
      <c r="C176" s="100"/>
      <c r="D176" s="99"/>
      <c r="E176" s="99"/>
      <c r="F176" s="99"/>
      <c r="G176" s="98"/>
      <c r="H176" s="97"/>
      <c r="I176" s="99"/>
      <c r="J176" s="99"/>
      <c r="K176" s="99"/>
      <c r="L176" s="96"/>
      <c r="M176" s="100"/>
      <c r="N176" s="99"/>
      <c r="O176" s="99"/>
      <c r="P176" s="99"/>
      <c r="Q176" s="98"/>
      <c r="R176" s="97"/>
      <c r="S176" s="99"/>
      <c r="T176" s="99"/>
      <c r="U176" s="99"/>
      <c r="V176" s="99"/>
      <c r="W176" s="99"/>
      <c r="X176" s="99"/>
      <c r="Y176" s="99"/>
      <c r="Z176" s="99"/>
      <c r="AA176" s="99"/>
      <c r="AB176" s="99"/>
      <c r="AC176" s="99"/>
      <c r="AD176" s="99"/>
      <c r="AE176" s="99"/>
      <c r="AF176" s="99"/>
      <c r="AG176" s="99"/>
      <c r="AH176" s="99"/>
      <c r="AI176" s="96"/>
      <c r="AJ176" s="456"/>
      <c r="AK176" s="456"/>
      <c r="AL176" s="456"/>
      <c r="AM176" s="456"/>
      <c r="AN176" s="456"/>
      <c r="AO176" s="456"/>
      <c r="AP176" s="456"/>
      <c r="AQ176" s="456"/>
      <c r="AR176" s="456"/>
      <c r="AS176" s="456"/>
      <c r="AT176" s="456"/>
      <c r="AU176" s="456"/>
      <c r="AV176" s="456"/>
      <c r="AW176" s="456"/>
      <c r="AX176" s="456"/>
      <c r="AY176" s="456"/>
      <c r="AZ176" s="169"/>
      <c r="BA176" s="598"/>
      <c r="BB176" s="597"/>
      <c r="BC176" s="468"/>
      <c r="BD176" s="453"/>
      <c r="BE176" s="453"/>
      <c r="BF176" s="453"/>
      <c r="BG176" s="472"/>
      <c r="BH176" s="468"/>
      <c r="BI176" s="453"/>
      <c r="BJ176" s="453"/>
      <c r="BK176" s="453"/>
      <c r="BL176" s="472"/>
      <c r="BM176" s="468"/>
      <c r="BN176" s="453"/>
      <c r="BO176" s="453"/>
      <c r="BP176" s="453"/>
      <c r="BQ176" s="472"/>
      <c r="BR176" s="468"/>
      <c r="BS176" s="453"/>
      <c r="BT176" s="453"/>
      <c r="BU176" s="453"/>
      <c r="BV176" s="453"/>
      <c r="BW176" s="453"/>
      <c r="BX176" s="453"/>
      <c r="BY176" s="454"/>
      <c r="BZ176" s="454"/>
      <c r="CA176" s="454"/>
      <c r="CB176" s="454"/>
      <c r="CC176" s="454"/>
      <c r="CD176" s="454"/>
      <c r="CE176" s="454"/>
      <c r="CF176" s="454"/>
      <c r="CG176" s="454"/>
      <c r="CH176" s="454"/>
      <c r="CI176" s="454"/>
      <c r="CJ176" s="3"/>
      <c r="CK176" s="3"/>
      <c r="CL176" s="3"/>
      <c r="CM176" s="3"/>
      <c r="CN176" s="3"/>
      <c r="CO176" s="3"/>
      <c r="CP176" s="3"/>
      <c r="CQ176" s="3"/>
      <c r="CR176" s="3"/>
      <c r="CS176" s="3"/>
      <c r="CT176" s="3"/>
      <c r="CU176" s="3"/>
      <c r="CV176" s="3"/>
      <c r="CW176" s="3"/>
      <c r="CX176" s="3"/>
      <c r="CY176" s="3"/>
      <c r="CZ176" s="3"/>
    </row>
    <row r="177" s="331" customFormat="true" ht="15" customHeight="true" x14ac:dyDescent="0.2">
      <c r="A177" s="135"/>
      <c r="B177" s="129"/>
      <c r="C177" s="100"/>
      <c r="D177" s="99"/>
      <c r="E177" s="99"/>
      <c r="F177" s="99"/>
      <c r="G177" s="98"/>
      <c r="H177" s="97"/>
      <c r="I177" s="99"/>
      <c r="J177" s="99"/>
      <c r="K177" s="99"/>
      <c r="L177" s="96"/>
      <c r="M177" s="100"/>
      <c r="N177" s="99"/>
      <c r="O177" s="99"/>
      <c r="P177" s="99"/>
      <c r="Q177" s="98"/>
      <c r="R177" s="97"/>
      <c r="S177" s="99"/>
      <c r="T177" s="99"/>
      <c r="U177" s="99"/>
      <c r="V177" s="99"/>
      <c r="W177" s="99"/>
      <c r="X177" s="99"/>
      <c r="Y177" s="99"/>
      <c r="Z177" s="99"/>
      <c r="AA177" s="99"/>
      <c r="AB177" s="99"/>
      <c r="AC177" s="99"/>
      <c r="AD177" s="99"/>
      <c r="AE177" s="99"/>
      <c r="AF177" s="99"/>
      <c r="AG177" s="99"/>
      <c r="AH177" s="99"/>
      <c r="AI177" s="96"/>
      <c r="AJ177" s="456"/>
      <c r="AK177" s="456"/>
      <c r="AL177" s="456"/>
      <c r="AM177" s="456"/>
      <c r="AN177" s="456"/>
      <c r="AO177" s="456"/>
      <c r="AP177" s="456"/>
      <c r="AQ177" s="456"/>
      <c r="AR177" s="456"/>
      <c r="AS177" s="456"/>
      <c r="AT177" s="456"/>
      <c r="AU177" s="456"/>
      <c r="AV177" s="456"/>
      <c r="AW177" s="456"/>
      <c r="AX177" s="456"/>
      <c r="AY177" s="456"/>
      <c r="AZ177" s="169"/>
      <c r="BA177" s="598"/>
      <c r="BB177" s="597"/>
      <c r="BC177" s="468"/>
      <c r="BD177" s="453"/>
      <c r="BE177" s="453"/>
      <c r="BF177" s="453"/>
      <c r="BG177" s="472"/>
      <c r="BH177" s="468"/>
      <c r="BI177" s="453"/>
      <c r="BJ177" s="453"/>
      <c r="BK177" s="453"/>
      <c r="BL177" s="472"/>
      <c r="BM177" s="468"/>
      <c r="BN177" s="453"/>
      <c r="BO177" s="453"/>
      <c r="BP177" s="453"/>
      <c r="BQ177" s="472"/>
      <c r="BR177" s="468"/>
      <c r="BS177" s="453"/>
      <c r="BT177" s="453"/>
      <c r="BU177" s="453"/>
      <c r="BV177" s="453"/>
      <c r="BW177" s="453"/>
      <c r="BX177" s="453"/>
      <c r="BY177" s="454"/>
      <c r="BZ177" s="454"/>
      <c r="CA177" s="454"/>
      <c r="CB177" s="454"/>
      <c r="CC177" s="454"/>
      <c r="CD177" s="454"/>
      <c r="CE177" s="454"/>
      <c r="CF177" s="454"/>
      <c r="CG177" s="454"/>
      <c r="CH177" s="454"/>
      <c r="CI177" s="454"/>
      <c r="CJ177" s="3"/>
      <c r="CK177" s="3"/>
      <c r="CL177" s="3"/>
      <c r="CM177" s="3"/>
      <c r="CN177" s="3"/>
      <c r="CO177" s="3"/>
      <c r="CP177" s="3"/>
      <c r="CQ177" s="3"/>
      <c r="CR177" s="3"/>
      <c r="CS177" s="3"/>
      <c r="CT177" s="3"/>
      <c r="CU177" s="3"/>
      <c r="CV177" s="3"/>
      <c r="CW177" s="3"/>
      <c r="CX177" s="3"/>
      <c r="CY177" s="3"/>
      <c r="CZ177" s="3"/>
    </row>
    <row r="178" s="331" customFormat="true" ht="15" customHeight="true" x14ac:dyDescent="0.2">
      <c r="A178" s="135"/>
      <c r="B178" s="129"/>
      <c r="C178" s="100"/>
      <c r="D178" s="99"/>
      <c r="E178" s="99"/>
      <c r="F178" s="99"/>
      <c r="G178" s="98"/>
      <c r="H178" s="97"/>
      <c r="I178" s="99"/>
      <c r="J178" s="99"/>
      <c r="K178" s="99"/>
      <c r="L178" s="96"/>
      <c r="M178" s="100"/>
      <c r="N178" s="99"/>
      <c r="O178" s="99"/>
      <c r="P178" s="99"/>
      <c r="Q178" s="98"/>
      <c r="R178" s="97"/>
      <c r="S178" s="99"/>
      <c r="T178" s="99"/>
      <c r="U178" s="99"/>
      <c r="V178" s="99"/>
      <c r="W178" s="99"/>
      <c r="X178" s="99"/>
      <c r="Y178" s="99"/>
      <c r="Z178" s="99"/>
      <c r="AA178" s="99"/>
      <c r="AB178" s="99"/>
      <c r="AC178" s="99"/>
      <c r="AD178" s="99"/>
      <c r="AE178" s="99"/>
      <c r="AF178" s="99"/>
      <c r="AG178" s="99"/>
      <c r="AH178" s="99"/>
      <c r="AI178" s="96"/>
      <c r="AJ178" s="456"/>
      <c r="AK178" s="456"/>
      <c r="AL178" s="456"/>
      <c r="AM178" s="456"/>
      <c r="AN178" s="456"/>
      <c r="AO178" s="456"/>
      <c r="AP178" s="456"/>
      <c r="AQ178" s="456"/>
      <c r="AR178" s="456"/>
      <c r="AS178" s="456"/>
      <c r="AT178" s="456"/>
      <c r="AU178" s="456"/>
      <c r="AV178" s="456"/>
      <c r="AW178" s="456"/>
      <c r="AX178" s="456"/>
      <c r="AY178" s="456"/>
      <c r="AZ178" s="169"/>
      <c r="BA178" s="598"/>
      <c r="BB178" s="597"/>
      <c r="BC178" s="468"/>
      <c r="BD178" s="453"/>
      <c r="BE178" s="453"/>
      <c r="BF178" s="453"/>
      <c r="BG178" s="472"/>
      <c r="BH178" s="468"/>
      <c r="BI178" s="453"/>
      <c r="BJ178" s="453"/>
      <c r="BK178" s="453"/>
      <c r="BL178" s="472"/>
      <c r="BM178" s="468"/>
      <c r="BN178" s="453"/>
      <c r="BO178" s="453"/>
      <c r="BP178" s="453"/>
      <c r="BQ178" s="472"/>
      <c r="BR178" s="468"/>
      <c r="BS178" s="453"/>
      <c r="BT178" s="453"/>
      <c r="BU178" s="453"/>
      <c r="BV178" s="453"/>
      <c r="BW178" s="453"/>
      <c r="BX178" s="453"/>
      <c r="BY178" s="454"/>
      <c r="BZ178" s="454"/>
      <c r="CA178" s="454"/>
      <c r="CB178" s="454"/>
      <c r="CC178" s="454"/>
      <c r="CD178" s="454"/>
      <c r="CE178" s="454"/>
      <c r="CF178" s="454"/>
      <c r="CG178" s="454"/>
      <c r="CH178" s="454"/>
      <c r="CI178" s="454"/>
      <c r="CJ178" s="3"/>
      <c r="CK178" s="3"/>
      <c r="CL178" s="3"/>
      <c r="CM178" s="3"/>
      <c r="CN178" s="3"/>
      <c r="CO178" s="3"/>
      <c r="CP178" s="3"/>
      <c r="CQ178" s="3"/>
      <c r="CR178" s="3"/>
      <c r="CS178" s="3"/>
      <c r="CT178" s="3"/>
      <c r="CU178" s="3"/>
      <c r="CV178" s="3"/>
      <c r="CW178" s="3"/>
      <c r="CX178" s="3"/>
      <c r="CY178" s="3"/>
      <c r="CZ178" s="3"/>
    </row>
    <row r="179" s="331" customFormat="true" ht="15" customHeight="true" x14ac:dyDescent="0.2">
      <c r="A179" s="135"/>
      <c r="B179" s="129"/>
      <c r="C179" s="100"/>
      <c r="D179" s="99"/>
      <c r="E179" s="99"/>
      <c r="F179" s="99"/>
      <c r="G179" s="98"/>
      <c r="H179" s="97"/>
      <c r="I179" s="99"/>
      <c r="J179" s="99"/>
      <c r="K179" s="99"/>
      <c r="L179" s="96"/>
      <c r="M179" s="100"/>
      <c r="N179" s="99"/>
      <c r="O179" s="99"/>
      <c r="P179" s="99"/>
      <c r="Q179" s="98"/>
      <c r="R179" s="97"/>
      <c r="S179" s="99"/>
      <c r="T179" s="99"/>
      <c r="U179" s="99"/>
      <c r="V179" s="99"/>
      <c r="W179" s="99"/>
      <c r="X179" s="99"/>
      <c r="Y179" s="99"/>
      <c r="Z179" s="99"/>
      <c r="AA179" s="99"/>
      <c r="AB179" s="99"/>
      <c r="AC179" s="99"/>
      <c r="AD179" s="99"/>
      <c r="AE179" s="99"/>
      <c r="AF179" s="99"/>
      <c r="AG179" s="99"/>
      <c r="AH179" s="99"/>
      <c r="AI179" s="96"/>
      <c r="AJ179" s="456"/>
      <c r="AK179" s="456"/>
      <c r="AL179" s="456"/>
      <c r="AM179" s="456"/>
      <c r="AN179" s="456"/>
      <c r="AO179" s="456"/>
      <c r="AP179" s="456"/>
      <c r="AQ179" s="456"/>
      <c r="AR179" s="456"/>
      <c r="AS179" s="456"/>
      <c r="AT179" s="456"/>
      <c r="AU179" s="456"/>
      <c r="AV179" s="456"/>
      <c r="AW179" s="456"/>
      <c r="AX179" s="456"/>
      <c r="AY179" s="456"/>
      <c r="AZ179" s="169"/>
      <c r="BA179" s="598"/>
      <c r="BB179" s="597"/>
      <c r="BC179" s="468"/>
      <c r="BD179" s="453"/>
      <c r="BE179" s="453"/>
      <c r="BF179" s="453"/>
      <c r="BG179" s="472"/>
      <c r="BH179" s="468"/>
      <c r="BI179" s="453"/>
      <c r="BJ179" s="453"/>
      <c r="BK179" s="453"/>
      <c r="BL179" s="472"/>
      <c r="BM179" s="468"/>
      <c r="BN179" s="453"/>
      <c r="BO179" s="453"/>
      <c r="BP179" s="453"/>
      <c r="BQ179" s="472"/>
      <c r="BR179" s="468"/>
      <c r="BS179" s="453"/>
      <c r="BT179" s="453"/>
      <c r="BU179" s="453"/>
      <c r="BV179" s="453"/>
      <c r="BW179" s="453"/>
      <c r="BX179" s="453"/>
      <c r="BY179" s="454"/>
      <c r="BZ179" s="454"/>
      <c r="CA179" s="454"/>
      <c r="CB179" s="454"/>
      <c r="CC179" s="454"/>
      <c r="CD179" s="454"/>
      <c r="CE179" s="454"/>
      <c r="CF179" s="454"/>
      <c r="CG179" s="454"/>
      <c r="CH179" s="454"/>
      <c r="CI179" s="454"/>
      <c r="CJ179" s="3"/>
      <c r="CK179" s="3"/>
      <c r="CL179" s="3"/>
      <c r="CM179" s="3"/>
      <c r="CN179" s="3"/>
      <c r="CO179" s="3"/>
      <c r="CP179" s="3"/>
      <c r="CQ179" s="3"/>
      <c r="CR179" s="3"/>
      <c r="CS179" s="3"/>
      <c r="CT179" s="3"/>
      <c r="CU179" s="3"/>
      <c r="CV179" s="3"/>
      <c r="CW179" s="3"/>
      <c r="CX179" s="3"/>
      <c r="CY179" s="3"/>
      <c r="CZ179" s="3"/>
    </row>
    <row r="180" s="331" customFormat="true" ht="15" customHeight="true" x14ac:dyDescent="0.2">
      <c r="A180" s="135"/>
      <c r="B180" s="129"/>
      <c r="C180" s="100"/>
      <c r="D180" s="99"/>
      <c r="E180" s="99"/>
      <c r="F180" s="99"/>
      <c r="G180" s="98"/>
      <c r="H180" s="97"/>
      <c r="I180" s="99"/>
      <c r="J180" s="99"/>
      <c r="K180" s="99"/>
      <c r="L180" s="96"/>
      <c r="M180" s="100"/>
      <c r="N180" s="99"/>
      <c r="O180" s="99"/>
      <c r="P180" s="99"/>
      <c r="Q180" s="98"/>
      <c r="R180" s="97"/>
      <c r="S180" s="99"/>
      <c r="T180" s="99"/>
      <c r="U180" s="99"/>
      <c r="V180" s="99"/>
      <c r="W180" s="99"/>
      <c r="X180" s="99"/>
      <c r="Y180" s="99"/>
      <c r="Z180" s="99"/>
      <c r="AA180" s="99"/>
      <c r="AB180" s="99"/>
      <c r="AC180" s="99"/>
      <c r="AD180" s="99"/>
      <c r="AE180" s="99"/>
      <c r="AF180" s="99"/>
      <c r="AG180" s="99"/>
      <c r="AH180" s="99"/>
      <c r="AI180" s="96"/>
      <c r="AJ180" s="456"/>
      <c r="AK180" s="456"/>
      <c r="AL180" s="456"/>
      <c r="AM180" s="456"/>
      <c r="AN180" s="456"/>
      <c r="AO180" s="456"/>
      <c r="AP180" s="456"/>
      <c r="AQ180" s="456"/>
      <c r="AR180" s="456"/>
      <c r="AS180" s="456"/>
      <c r="AT180" s="456"/>
      <c r="AU180" s="456"/>
      <c r="AV180" s="456"/>
      <c r="AW180" s="456"/>
      <c r="AX180" s="456"/>
      <c r="AY180" s="456"/>
      <c r="AZ180" s="169"/>
      <c r="BA180" s="598"/>
      <c r="BB180" s="597"/>
      <c r="BC180" s="468"/>
      <c r="BD180" s="453"/>
      <c r="BE180" s="453"/>
      <c r="BF180" s="453"/>
      <c r="BG180" s="472"/>
      <c r="BH180" s="468"/>
      <c r="BI180" s="453"/>
      <c r="BJ180" s="453"/>
      <c r="BK180" s="453"/>
      <c r="BL180" s="472"/>
      <c r="BM180" s="468"/>
      <c r="BN180" s="453"/>
      <c r="BO180" s="453"/>
      <c r="BP180" s="453"/>
      <c r="BQ180" s="472"/>
      <c r="BR180" s="468"/>
      <c r="BS180" s="453"/>
      <c r="BT180" s="453"/>
      <c r="BU180" s="453"/>
      <c r="BV180" s="453"/>
      <c r="BW180" s="453"/>
      <c r="BX180" s="453"/>
      <c r="BY180" s="454"/>
      <c r="BZ180" s="454"/>
      <c r="CA180" s="454"/>
      <c r="CB180" s="454"/>
      <c r="CC180" s="454"/>
      <c r="CD180" s="454"/>
      <c r="CE180" s="454"/>
      <c r="CF180" s="454"/>
      <c r="CG180" s="454"/>
      <c r="CH180" s="454"/>
      <c r="CI180" s="454"/>
      <c r="CJ180" s="3"/>
      <c r="CK180" s="3"/>
      <c r="CL180" s="3"/>
      <c r="CM180" s="3"/>
      <c r="CN180" s="3"/>
      <c r="CO180" s="3"/>
      <c r="CP180" s="3"/>
      <c r="CQ180" s="3"/>
      <c r="CR180" s="3"/>
      <c r="CS180" s="3"/>
      <c r="CT180" s="3"/>
      <c r="CU180" s="3"/>
      <c r="CV180" s="3"/>
      <c r="CW180" s="3"/>
      <c r="CX180" s="3"/>
      <c r="CY180" s="3"/>
      <c r="CZ180" s="3"/>
    </row>
    <row r="181" s="331" customFormat="true" ht="15" customHeight="true" x14ac:dyDescent="0.2">
      <c r="A181" s="135"/>
      <c r="B181" s="129"/>
      <c r="C181" s="100"/>
      <c r="D181" s="99"/>
      <c r="E181" s="99"/>
      <c r="F181" s="99"/>
      <c r="G181" s="98"/>
      <c r="H181" s="97"/>
      <c r="I181" s="99"/>
      <c r="J181" s="99"/>
      <c r="K181" s="99"/>
      <c r="L181" s="96"/>
      <c r="M181" s="100"/>
      <c r="N181" s="99"/>
      <c r="O181" s="99"/>
      <c r="P181" s="99"/>
      <c r="Q181" s="98"/>
      <c r="R181" s="97"/>
      <c r="S181" s="99"/>
      <c r="T181" s="99"/>
      <c r="U181" s="99"/>
      <c r="V181" s="99"/>
      <c r="W181" s="99"/>
      <c r="X181" s="99"/>
      <c r="Y181" s="99"/>
      <c r="Z181" s="99"/>
      <c r="AA181" s="99"/>
      <c r="AB181" s="99"/>
      <c r="AC181" s="99"/>
      <c r="AD181" s="99"/>
      <c r="AE181" s="99"/>
      <c r="AF181" s="99"/>
      <c r="AG181" s="99"/>
      <c r="AH181" s="99"/>
      <c r="AI181" s="96"/>
      <c r="AJ181" s="456"/>
      <c r="AK181" s="456"/>
      <c r="AL181" s="456"/>
      <c r="AM181" s="456"/>
      <c r="AN181" s="456"/>
      <c r="AO181" s="456"/>
      <c r="AP181" s="456"/>
      <c r="AQ181" s="456"/>
      <c r="AR181" s="456"/>
      <c r="AS181" s="456"/>
      <c r="AT181" s="456"/>
      <c r="AU181" s="456"/>
      <c r="AV181" s="456"/>
      <c r="AW181" s="456"/>
      <c r="AX181" s="456"/>
      <c r="AY181" s="456"/>
      <c r="AZ181" s="169"/>
      <c r="BA181" s="598"/>
      <c r="BB181" s="597"/>
      <c r="BC181" s="468"/>
      <c r="BD181" s="453"/>
      <c r="BE181" s="453"/>
      <c r="BF181" s="453"/>
      <c r="BG181" s="472"/>
      <c r="BH181" s="468"/>
      <c r="BI181" s="453"/>
      <c r="BJ181" s="453"/>
      <c r="BK181" s="453"/>
      <c r="BL181" s="472"/>
      <c r="BM181" s="468"/>
      <c r="BN181" s="453"/>
      <c r="BO181" s="453"/>
      <c r="BP181" s="453"/>
      <c r="BQ181" s="472"/>
      <c r="BR181" s="468"/>
      <c r="BS181" s="453"/>
      <c r="BT181" s="453"/>
      <c r="BU181" s="453"/>
      <c r="BV181" s="453"/>
      <c r="BW181" s="453"/>
      <c r="BX181" s="453"/>
      <c r="BY181" s="454"/>
      <c r="BZ181" s="454"/>
      <c r="CA181" s="454"/>
      <c r="CB181" s="454"/>
      <c r="CC181" s="454"/>
      <c r="CD181" s="454"/>
      <c r="CE181" s="454"/>
      <c r="CF181" s="454"/>
      <c r="CG181" s="454"/>
      <c r="CH181" s="454"/>
      <c r="CI181" s="454"/>
      <c r="CJ181" s="3"/>
      <c r="CK181" s="3"/>
      <c r="CL181" s="3"/>
      <c r="CM181" s="3"/>
      <c r="CN181" s="3"/>
      <c r="CO181" s="3"/>
      <c r="CP181" s="3"/>
      <c r="CQ181" s="3"/>
      <c r="CR181" s="3"/>
      <c r="CS181" s="3"/>
      <c r="CT181" s="3"/>
      <c r="CU181" s="3"/>
      <c r="CV181" s="3"/>
      <c r="CW181" s="3"/>
      <c r="CX181" s="3"/>
      <c r="CY181" s="3"/>
      <c r="CZ181" s="3"/>
    </row>
    <row r="182" s="331" customFormat="true" ht="15" customHeight="true" x14ac:dyDescent="0.2">
      <c r="A182" s="135"/>
      <c r="B182" s="129"/>
      <c r="C182" s="100"/>
      <c r="D182" s="99"/>
      <c r="E182" s="99"/>
      <c r="F182" s="99"/>
      <c r="G182" s="98"/>
      <c r="H182" s="97"/>
      <c r="I182" s="99"/>
      <c r="J182" s="99"/>
      <c r="K182" s="99"/>
      <c r="L182" s="96"/>
      <c r="M182" s="100"/>
      <c r="N182" s="99"/>
      <c r="O182" s="99"/>
      <c r="P182" s="99"/>
      <c r="Q182" s="98"/>
      <c r="R182" s="97"/>
      <c r="S182" s="99"/>
      <c r="T182" s="99"/>
      <c r="U182" s="99"/>
      <c r="V182" s="99"/>
      <c r="W182" s="99"/>
      <c r="X182" s="99"/>
      <c r="Y182" s="99"/>
      <c r="Z182" s="99"/>
      <c r="AA182" s="99"/>
      <c r="AB182" s="99"/>
      <c r="AC182" s="99"/>
      <c r="AD182" s="99"/>
      <c r="AE182" s="99"/>
      <c r="AF182" s="99"/>
      <c r="AG182" s="99"/>
      <c r="AH182" s="99"/>
      <c r="AI182" s="96"/>
      <c r="AJ182" s="456"/>
      <c r="AK182" s="456"/>
      <c r="AL182" s="456"/>
      <c r="AM182" s="456"/>
      <c r="AN182" s="456"/>
      <c r="AO182" s="456"/>
      <c r="AP182" s="456"/>
      <c r="AQ182" s="456"/>
      <c r="AR182" s="456"/>
      <c r="AS182" s="456"/>
      <c r="AT182" s="456"/>
      <c r="AU182" s="456"/>
      <c r="AV182" s="456"/>
      <c r="AW182" s="456"/>
      <c r="AX182" s="456"/>
      <c r="AY182" s="456"/>
      <c r="AZ182" s="169"/>
      <c r="BA182" s="598"/>
      <c r="BB182" s="597"/>
      <c r="BC182" s="468"/>
      <c r="BD182" s="453"/>
      <c r="BE182" s="453"/>
      <c r="BF182" s="453"/>
      <c r="BG182" s="472"/>
      <c r="BH182" s="468"/>
      <c r="BI182" s="453"/>
      <c r="BJ182" s="453"/>
      <c r="BK182" s="453"/>
      <c r="BL182" s="472"/>
      <c r="BM182" s="468"/>
      <c r="BN182" s="453"/>
      <c r="BO182" s="453"/>
      <c r="BP182" s="453"/>
      <c r="BQ182" s="472"/>
      <c r="BR182" s="468"/>
      <c r="BS182" s="453"/>
      <c r="BT182" s="453"/>
      <c r="BU182" s="453"/>
      <c r="BV182" s="453"/>
      <c r="BW182" s="453"/>
      <c r="BX182" s="453"/>
      <c r="BY182" s="454"/>
      <c r="BZ182" s="454"/>
      <c r="CA182" s="454"/>
      <c r="CB182" s="454"/>
      <c r="CC182" s="454"/>
      <c r="CD182" s="454"/>
      <c r="CE182" s="454"/>
      <c r="CF182" s="454"/>
      <c r="CG182" s="454"/>
      <c r="CH182" s="454"/>
      <c r="CI182" s="454"/>
      <c r="CJ182" s="3"/>
      <c r="CK182" s="3"/>
      <c r="CL182" s="3"/>
      <c r="CM182" s="3"/>
      <c r="CN182" s="3"/>
      <c r="CO182" s="3"/>
      <c r="CP182" s="3"/>
      <c r="CQ182" s="3"/>
      <c r="CR182" s="3"/>
      <c r="CS182" s="3"/>
      <c r="CT182" s="3"/>
      <c r="CU182" s="3"/>
      <c r="CV182" s="3"/>
      <c r="CW182" s="3"/>
      <c r="CX182" s="3"/>
      <c r="CY182" s="3"/>
      <c r="CZ182" s="3"/>
    </row>
    <row r="183" s="331" customFormat="true" ht="15" customHeight="true" x14ac:dyDescent="0.2">
      <c r="A183" s="135"/>
      <c r="B183" s="129"/>
      <c r="C183" s="100"/>
      <c r="D183" s="99"/>
      <c r="E183" s="99"/>
      <c r="F183" s="99"/>
      <c r="G183" s="98"/>
      <c r="H183" s="97"/>
      <c r="I183" s="99"/>
      <c r="J183" s="99"/>
      <c r="K183" s="99"/>
      <c r="L183" s="96"/>
      <c r="M183" s="100"/>
      <c r="N183" s="99"/>
      <c r="O183" s="99"/>
      <c r="P183" s="99"/>
      <c r="Q183" s="98"/>
      <c r="R183" s="97"/>
      <c r="S183" s="99"/>
      <c r="T183" s="99"/>
      <c r="U183" s="99"/>
      <c r="V183" s="99"/>
      <c r="W183" s="99"/>
      <c r="X183" s="99"/>
      <c r="Y183" s="99"/>
      <c r="Z183" s="99"/>
      <c r="AA183" s="99"/>
      <c r="AB183" s="99"/>
      <c r="AC183" s="99"/>
      <c r="AD183" s="99"/>
      <c r="AE183" s="99"/>
      <c r="AF183" s="99"/>
      <c r="AG183" s="99"/>
      <c r="AH183" s="99"/>
      <c r="AI183" s="96"/>
      <c r="AJ183" s="456"/>
      <c r="AK183" s="456"/>
      <c r="AL183" s="456"/>
      <c r="AM183" s="456"/>
      <c r="AN183" s="456"/>
      <c r="AO183" s="456"/>
      <c r="AP183" s="456"/>
      <c r="AQ183" s="456"/>
      <c r="AR183" s="456"/>
      <c r="AS183" s="456"/>
      <c r="AT183" s="456"/>
      <c r="AU183" s="456"/>
      <c r="AV183" s="456"/>
      <c r="AW183" s="456"/>
      <c r="AX183" s="456"/>
      <c r="AY183" s="456"/>
      <c r="AZ183" s="169"/>
      <c r="BA183" s="598"/>
      <c r="BB183" s="597"/>
      <c r="BC183" s="468"/>
      <c r="BD183" s="453"/>
      <c r="BE183" s="453"/>
      <c r="BF183" s="453"/>
      <c r="BG183" s="472"/>
      <c r="BH183" s="468"/>
      <c r="BI183" s="453"/>
      <c r="BJ183" s="453"/>
      <c r="BK183" s="453"/>
      <c r="BL183" s="472"/>
      <c r="BM183" s="468"/>
      <c r="BN183" s="453"/>
      <c r="BO183" s="453"/>
      <c r="BP183" s="453"/>
      <c r="BQ183" s="472"/>
      <c r="BR183" s="468"/>
      <c r="BS183" s="453"/>
      <c r="BT183" s="453"/>
      <c r="BU183" s="453"/>
      <c r="BV183" s="453"/>
      <c r="BW183" s="453"/>
      <c r="BX183" s="453"/>
      <c r="BY183" s="454"/>
      <c r="BZ183" s="454"/>
      <c r="CA183" s="454"/>
      <c r="CB183" s="454"/>
      <c r="CC183" s="454"/>
      <c r="CD183" s="454"/>
      <c r="CE183" s="454"/>
      <c r="CF183" s="454"/>
      <c r="CG183" s="454"/>
      <c r="CH183" s="454"/>
      <c r="CI183" s="454"/>
      <c r="CJ183" s="3"/>
      <c r="CK183" s="3"/>
      <c r="CL183" s="3"/>
      <c r="CM183" s="3"/>
      <c r="CN183" s="3"/>
      <c r="CO183" s="3"/>
      <c r="CP183" s="3"/>
      <c r="CQ183" s="3"/>
      <c r="CR183" s="3"/>
      <c r="CS183" s="3"/>
      <c r="CT183" s="3"/>
      <c r="CU183" s="3"/>
      <c r="CV183" s="3"/>
      <c r="CW183" s="3"/>
      <c r="CX183" s="3"/>
      <c r="CY183" s="3"/>
      <c r="CZ183" s="3"/>
    </row>
    <row r="184" s="331" customFormat="true" ht="15" customHeight="true" x14ac:dyDescent="0.2">
      <c r="A184" s="135"/>
      <c r="B184" s="129"/>
      <c r="C184" s="100"/>
      <c r="D184" s="99"/>
      <c r="E184" s="99"/>
      <c r="F184" s="99"/>
      <c r="G184" s="98"/>
      <c r="H184" s="97"/>
      <c r="I184" s="99"/>
      <c r="J184" s="99"/>
      <c r="K184" s="99"/>
      <c r="L184" s="96"/>
      <c r="M184" s="100"/>
      <c r="N184" s="99"/>
      <c r="O184" s="99"/>
      <c r="P184" s="99"/>
      <c r="Q184" s="98"/>
      <c r="R184" s="97"/>
      <c r="S184" s="99"/>
      <c r="T184" s="99"/>
      <c r="U184" s="99"/>
      <c r="V184" s="99"/>
      <c r="W184" s="99"/>
      <c r="X184" s="99"/>
      <c r="Y184" s="99"/>
      <c r="Z184" s="99"/>
      <c r="AA184" s="99"/>
      <c r="AB184" s="99"/>
      <c r="AC184" s="99"/>
      <c r="AD184" s="99"/>
      <c r="AE184" s="99"/>
      <c r="AF184" s="99"/>
      <c r="AG184" s="99"/>
      <c r="AH184" s="99"/>
      <c r="AI184" s="96"/>
      <c r="AJ184" s="456"/>
      <c r="AK184" s="456"/>
      <c r="AL184" s="456"/>
      <c r="AM184" s="456"/>
      <c r="AN184" s="456"/>
      <c r="AO184" s="456"/>
      <c r="AP184" s="456"/>
      <c r="AQ184" s="456"/>
      <c r="AR184" s="456"/>
      <c r="AS184" s="456"/>
      <c r="AT184" s="456"/>
      <c r="AU184" s="456"/>
      <c r="AV184" s="456"/>
      <c r="AW184" s="456"/>
      <c r="AX184" s="456"/>
      <c r="AY184" s="456"/>
      <c r="AZ184" s="169"/>
      <c r="BA184" s="598"/>
      <c r="BB184" s="597"/>
      <c r="BC184" s="468"/>
      <c r="BD184" s="453"/>
      <c r="BE184" s="453"/>
      <c r="BF184" s="453"/>
      <c r="BG184" s="472"/>
      <c r="BH184" s="468"/>
      <c r="BI184" s="453"/>
      <c r="BJ184" s="453"/>
      <c r="BK184" s="453"/>
      <c r="BL184" s="472"/>
      <c r="BM184" s="468"/>
      <c r="BN184" s="453"/>
      <c r="BO184" s="453"/>
      <c r="BP184" s="453"/>
      <c r="BQ184" s="472"/>
      <c r="BR184" s="468"/>
      <c r="BS184" s="453"/>
      <c r="BT184" s="453"/>
      <c r="BU184" s="453"/>
      <c r="BV184" s="453"/>
      <c r="BW184" s="453"/>
      <c r="BX184" s="453"/>
      <c r="BY184" s="454"/>
      <c r="BZ184" s="454"/>
      <c r="CA184" s="454"/>
      <c r="CB184" s="454"/>
      <c r="CC184" s="454"/>
      <c r="CD184" s="454"/>
      <c r="CE184" s="454"/>
      <c r="CF184" s="454"/>
      <c r="CG184" s="454"/>
      <c r="CH184" s="454"/>
      <c r="CI184" s="454"/>
      <c r="CJ184" s="3"/>
      <c r="CK184" s="3"/>
      <c r="CL184" s="3"/>
      <c r="CM184" s="3"/>
      <c r="CN184" s="3"/>
      <c r="CO184" s="3"/>
      <c r="CP184" s="3"/>
      <c r="CQ184" s="3"/>
      <c r="CR184" s="3"/>
      <c r="CS184" s="3"/>
      <c r="CT184" s="3"/>
      <c r="CU184" s="3"/>
      <c r="CV184" s="3"/>
      <c r="CW184" s="3"/>
      <c r="CX184" s="3"/>
      <c r="CY184" s="3"/>
      <c r="CZ184" s="3"/>
    </row>
    <row r="185" s="331" customFormat="true" ht="15" customHeight="true" x14ac:dyDescent="0.2">
      <c r="A185" s="135"/>
      <c r="B185" s="129"/>
      <c r="C185" s="100"/>
      <c r="D185" s="99"/>
      <c r="E185" s="99"/>
      <c r="F185" s="99"/>
      <c r="G185" s="98"/>
      <c r="H185" s="97"/>
      <c r="I185" s="99"/>
      <c r="J185" s="99"/>
      <c r="K185" s="99"/>
      <c r="L185" s="96"/>
      <c r="M185" s="100"/>
      <c r="N185" s="99"/>
      <c r="O185" s="99"/>
      <c r="P185" s="99"/>
      <c r="Q185" s="98"/>
      <c r="R185" s="97"/>
      <c r="S185" s="99"/>
      <c r="T185" s="99"/>
      <c r="U185" s="99"/>
      <c r="V185" s="99"/>
      <c r="W185" s="99"/>
      <c r="X185" s="99"/>
      <c r="Y185" s="99"/>
      <c r="Z185" s="99"/>
      <c r="AA185" s="99"/>
      <c r="AB185" s="99"/>
      <c r="AC185" s="99"/>
      <c r="AD185" s="99"/>
      <c r="AE185" s="99"/>
      <c r="AF185" s="99"/>
      <c r="AG185" s="99"/>
      <c r="AH185" s="99"/>
      <c r="AI185" s="96"/>
      <c r="AJ185" s="456"/>
      <c r="AK185" s="456"/>
      <c r="AL185" s="456"/>
      <c r="AM185" s="456"/>
      <c r="AN185" s="456"/>
      <c r="AO185" s="456"/>
      <c r="AP185" s="456"/>
      <c r="AQ185" s="456"/>
      <c r="AR185" s="456"/>
      <c r="AS185" s="456"/>
      <c r="AT185" s="456"/>
      <c r="AU185" s="456"/>
      <c r="AV185" s="456"/>
      <c r="AW185" s="456"/>
      <c r="AX185" s="456"/>
      <c r="AY185" s="456"/>
      <c r="AZ185" s="169"/>
      <c r="BA185" s="598"/>
      <c r="BB185" s="597"/>
      <c r="BC185" s="468"/>
      <c r="BD185" s="453"/>
      <c r="BE185" s="453"/>
      <c r="BF185" s="453"/>
      <c r="BG185" s="472"/>
      <c r="BH185" s="468"/>
      <c r="BI185" s="453"/>
      <c r="BJ185" s="453"/>
      <c r="BK185" s="453"/>
      <c r="BL185" s="472"/>
      <c r="BM185" s="468"/>
      <c r="BN185" s="453"/>
      <c r="BO185" s="453"/>
      <c r="BP185" s="453"/>
      <c r="BQ185" s="472"/>
      <c r="BR185" s="468"/>
      <c r="BS185" s="453"/>
      <c r="BT185" s="453"/>
      <c r="BU185" s="453"/>
      <c r="BV185" s="453"/>
      <c r="BW185" s="453"/>
      <c r="BX185" s="453"/>
      <c r="BY185" s="454"/>
      <c r="BZ185" s="454"/>
      <c r="CA185" s="454"/>
      <c r="CB185" s="454"/>
      <c r="CC185" s="454"/>
      <c r="CD185" s="454"/>
      <c r="CE185" s="454"/>
      <c r="CF185" s="454"/>
      <c r="CG185" s="454"/>
      <c r="CH185" s="454"/>
      <c r="CI185" s="454"/>
      <c r="CJ185" s="3"/>
      <c r="CK185" s="3"/>
      <c r="CL185" s="3"/>
      <c r="CM185" s="3"/>
      <c r="CN185" s="3"/>
      <c r="CO185" s="3"/>
      <c r="CP185" s="3"/>
      <c r="CQ185" s="3"/>
      <c r="CR185" s="3"/>
      <c r="CS185" s="3"/>
      <c r="CT185" s="3"/>
      <c r="CU185" s="3"/>
      <c r="CV185" s="3"/>
      <c r="CW185" s="3"/>
      <c r="CX185" s="3"/>
      <c r="CY185" s="3"/>
      <c r="CZ185" s="3"/>
    </row>
    <row r="186" s="331" customFormat="true" ht="15" customHeight="true" x14ac:dyDescent="0.2">
      <c r="A186" s="135"/>
      <c r="B186" s="129"/>
      <c r="C186" s="100"/>
      <c r="D186" s="99"/>
      <c r="E186" s="99"/>
      <c r="F186" s="99"/>
      <c r="G186" s="98"/>
      <c r="H186" s="97"/>
      <c r="I186" s="99"/>
      <c r="J186" s="99"/>
      <c r="K186" s="99"/>
      <c r="L186" s="96"/>
      <c r="M186" s="100"/>
      <c r="N186" s="99"/>
      <c r="O186" s="99"/>
      <c r="P186" s="99"/>
      <c r="Q186" s="98"/>
      <c r="R186" s="97"/>
      <c r="S186" s="99"/>
      <c r="T186" s="99"/>
      <c r="U186" s="99"/>
      <c r="V186" s="99"/>
      <c r="W186" s="99"/>
      <c r="X186" s="99"/>
      <c r="Y186" s="99"/>
      <c r="Z186" s="99"/>
      <c r="AA186" s="99"/>
      <c r="AB186" s="99"/>
      <c r="AC186" s="99"/>
      <c r="AD186" s="99"/>
      <c r="AE186" s="99"/>
      <c r="AF186" s="99"/>
      <c r="AG186" s="99"/>
      <c r="AH186" s="99"/>
      <c r="AI186" s="96"/>
      <c r="AJ186" s="456"/>
      <c r="AK186" s="456"/>
      <c r="AL186" s="456"/>
      <c r="AM186" s="456"/>
      <c r="AN186" s="456"/>
      <c r="AO186" s="456"/>
      <c r="AP186" s="456"/>
      <c r="AQ186" s="456"/>
      <c r="AR186" s="456"/>
      <c r="AS186" s="456"/>
      <c r="AT186" s="456"/>
      <c r="AU186" s="456"/>
      <c r="AV186" s="456"/>
      <c r="AW186" s="456"/>
      <c r="AX186" s="456"/>
      <c r="AY186" s="456"/>
      <c r="AZ186" s="169"/>
      <c r="BA186" s="598"/>
      <c r="BB186" s="597"/>
      <c r="BC186" s="468"/>
      <c r="BD186" s="453"/>
      <c r="BE186" s="453"/>
      <c r="BF186" s="453"/>
      <c r="BG186" s="472"/>
      <c r="BH186" s="468"/>
      <c r="BI186" s="453"/>
      <c r="BJ186" s="453"/>
      <c r="BK186" s="453"/>
      <c r="BL186" s="472"/>
      <c r="BM186" s="468"/>
      <c r="BN186" s="453"/>
      <c r="BO186" s="453"/>
      <c r="BP186" s="453"/>
      <c r="BQ186" s="472"/>
      <c r="BR186" s="468"/>
      <c r="BS186" s="453"/>
      <c r="BT186" s="453"/>
      <c r="BU186" s="453"/>
      <c r="BV186" s="453"/>
      <c r="BW186" s="453"/>
      <c r="BX186" s="453"/>
      <c r="BY186" s="454"/>
      <c r="BZ186" s="454"/>
      <c r="CA186" s="454"/>
      <c r="CB186" s="454"/>
      <c r="CC186" s="454"/>
      <c r="CD186" s="454"/>
      <c r="CE186" s="454"/>
      <c r="CF186" s="454"/>
      <c r="CG186" s="454"/>
      <c r="CH186" s="454"/>
      <c r="CI186" s="454"/>
      <c r="CJ186" s="3"/>
      <c r="CK186" s="3"/>
      <c r="CL186" s="3"/>
      <c r="CM186" s="3"/>
      <c r="CN186" s="3"/>
      <c r="CO186" s="3"/>
      <c r="CP186" s="3"/>
      <c r="CQ186" s="3"/>
      <c r="CR186" s="3"/>
      <c r="CS186" s="3"/>
      <c r="CT186" s="3"/>
      <c r="CU186" s="3"/>
      <c r="CV186" s="3"/>
      <c r="CW186" s="3"/>
      <c r="CX186" s="3"/>
      <c r="CY186" s="3"/>
      <c r="CZ186" s="3"/>
    </row>
    <row r="187" s="331" customFormat="true" ht="15" customHeight="true" x14ac:dyDescent="0.2">
      <c r="A187" s="135"/>
      <c r="B187" s="129"/>
      <c r="C187" s="100"/>
      <c r="D187" s="99"/>
      <c r="E187" s="99"/>
      <c r="F187" s="99"/>
      <c r="G187" s="98"/>
      <c r="H187" s="97"/>
      <c r="I187" s="99"/>
      <c r="J187" s="99"/>
      <c r="K187" s="99"/>
      <c r="L187" s="96"/>
      <c r="M187" s="100"/>
      <c r="N187" s="99"/>
      <c r="O187" s="99"/>
      <c r="P187" s="99"/>
      <c r="Q187" s="98"/>
      <c r="R187" s="97"/>
      <c r="S187" s="99"/>
      <c r="T187" s="99"/>
      <c r="U187" s="99"/>
      <c r="V187" s="99"/>
      <c r="W187" s="99"/>
      <c r="X187" s="99"/>
      <c r="Y187" s="99"/>
      <c r="Z187" s="99"/>
      <c r="AA187" s="99"/>
      <c r="AB187" s="99"/>
      <c r="AC187" s="99"/>
      <c r="AD187" s="99"/>
      <c r="AE187" s="99"/>
      <c r="AF187" s="99"/>
      <c r="AG187" s="99"/>
      <c r="AH187" s="99"/>
      <c r="AI187" s="96"/>
      <c r="AJ187" s="456"/>
      <c r="AK187" s="456"/>
      <c r="AL187" s="456"/>
      <c r="AM187" s="456"/>
      <c r="AN187" s="456"/>
      <c r="AO187" s="456"/>
      <c r="AP187" s="456"/>
      <c r="AQ187" s="456"/>
      <c r="AR187" s="456"/>
      <c r="AS187" s="456"/>
      <c r="AT187" s="456"/>
      <c r="AU187" s="456"/>
      <c r="AV187" s="456"/>
      <c r="AW187" s="456"/>
      <c r="AX187" s="456"/>
      <c r="AY187" s="456"/>
      <c r="AZ187" s="169"/>
      <c r="BA187" s="598"/>
      <c r="BB187" s="597"/>
      <c r="BC187" s="468"/>
      <c r="BD187" s="453"/>
      <c r="BE187" s="453"/>
      <c r="BF187" s="453"/>
      <c r="BG187" s="472"/>
      <c r="BH187" s="468"/>
      <c r="BI187" s="453"/>
      <c r="BJ187" s="453"/>
      <c r="BK187" s="453"/>
      <c r="BL187" s="472"/>
      <c r="BM187" s="468"/>
      <c r="BN187" s="453"/>
      <c r="BO187" s="453"/>
      <c r="BP187" s="453"/>
      <c r="BQ187" s="472"/>
      <c r="BR187" s="468"/>
      <c r="BS187" s="453"/>
      <c r="BT187" s="453"/>
      <c r="BU187" s="453"/>
      <c r="BV187" s="453"/>
      <c r="BW187" s="453"/>
      <c r="BX187" s="453"/>
      <c r="BY187" s="454"/>
      <c r="BZ187" s="454"/>
      <c r="CA187" s="454"/>
      <c r="CB187" s="454"/>
      <c r="CC187" s="454"/>
      <c r="CD187" s="454"/>
      <c r="CE187" s="454"/>
      <c r="CF187" s="454"/>
      <c r="CG187" s="454"/>
      <c r="CH187" s="454"/>
      <c r="CI187" s="454"/>
      <c r="CJ187" s="3"/>
      <c r="CK187" s="3"/>
      <c r="CL187" s="3"/>
      <c r="CM187" s="3"/>
      <c r="CN187" s="3"/>
      <c r="CO187" s="3"/>
      <c r="CP187" s="3"/>
      <c r="CQ187" s="3"/>
      <c r="CR187" s="3"/>
      <c r="CS187" s="3"/>
      <c r="CT187" s="3"/>
      <c r="CU187" s="3"/>
      <c r="CV187" s="3"/>
      <c r="CW187" s="3"/>
      <c r="CX187" s="3"/>
      <c r="CY187" s="3"/>
      <c r="CZ187" s="3"/>
    </row>
    <row r="188" s="331" customFormat="true" ht="15" customHeight="true" x14ac:dyDescent="0.2">
      <c r="A188" s="135"/>
      <c r="B188" s="129"/>
      <c r="C188" s="100"/>
      <c r="D188" s="99"/>
      <c r="E188" s="99"/>
      <c r="F188" s="99"/>
      <c r="G188" s="98"/>
      <c r="H188" s="97"/>
      <c r="I188" s="99"/>
      <c r="J188" s="99"/>
      <c r="K188" s="99"/>
      <c r="L188" s="96"/>
      <c r="M188" s="100"/>
      <c r="N188" s="99"/>
      <c r="O188" s="99"/>
      <c r="P188" s="99"/>
      <c r="Q188" s="98"/>
      <c r="R188" s="97"/>
      <c r="S188" s="99"/>
      <c r="T188" s="99"/>
      <c r="U188" s="99"/>
      <c r="V188" s="99"/>
      <c r="W188" s="99"/>
      <c r="X188" s="99"/>
      <c r="Y188" s="99"/>
      <c r="Z188" s="99"/>
      <c r="AA188" s="99"/>
      <c r="AB188" s="99"/>
      <c r="AC188" s="99"/>
      <c r="AD188" s="99"/>
      <c r="AE188" s="99"/>
      <c r="AF188" s="99"/>
      <c r="AG188" s="99"/>
      <c r="AH188" s="99"/>
      <c r="AI188" s="96"/>
      <c r="AJ188" s="456"/>
      <c r="AK188" s="456"/>
      <c r="AL188" s="456"/>
      <c r="AM188" s="456"/>
      <c r="AN188" s="456"/>
      <c r="AO188" s="456"/>
      <c r="AP188" s="456"/>
      <c r="AQ188" s="456"/>
      <c r="AR188" s="456"/>
      <c r="AS188" s="456"/>
      <c r="AT188" s="456"/>
      <c r="AU188" s="456"/>
      <c r="AV188" s="456"/>
      <c r="AW188" s="456"/>
      <c r="AX188" s="456"/>
      <c r="AY188" s="456"/>
      <c r="AZ188" s="169"/>
      <c r="BA188" s="598"/>
      <c r="BB188" s="597"/>
      <c r="BC188" s="468"/>
      <c r="BD188" s="453"/>
      <c r="BE188" s="453"/>
      <c r="BF188" s="453"/>
      <c r="BG188" s="472"/>
      <c r="BH188" s="468"/>
      <c r="BI188" s="453"/>
      <c r="BJ188" s="453"/>
      <c r="BK188" s="453"/>
      <c r="BL188" s="472"/>
      <c r="BM188" s="468"/>
      <c r="BN188" s="453"/>
      <c r="BO188" s="453"/>
      <c r="BP188" s="453"/>
      <c r="BQ188" s="472"/>
      <c r="BR188" s="468"/>
      <c r="BS188" s="453"/>
      <c r="BT188" s="453"/>
      <c r="BU188" s="453"/>
      <c r="BV188" s="453"/>
      <c r="BW188" s="453"/>
      <c r="BX188" s="453"/>
      <c r="BY188" s="454"/>
      <c r="BZ188" s="454"/>
      <c r="CA188" s="454"/>
      <c r="CB188" s="454"/>
      <c r="CC188" s="454"/>
      <c r="CD188" s="454"/>
      <c r="CE188" s="454"/>
      <c r="CF188" s="454"/>
      <c r="CG188" s="454"/>
      <c r="CH188" s="454"/>
      <c r="CI188" s="454"/>
      <c r="CJ188" s="3"/>
      <c r="CK188" s="3"/>
      <c r="CL188" s="3"/>
      <c r="CM188" s="3"/>
      <c r="CN188" s="3"/>
      <c r="CO188" s="3"/>
      <c r="CP188" s="3"/>
      <c r="CQ188" s="3"/>
      <c r="CR188" s="3"/>
      <c r="CS188" s="3"/>
      <c r="CT188" s="3"/>
      <c r="CU188" s="3"/>
      <c r="CV188" s="3"/>
      <c r="CW188" s="3"/>
      <c r="CX188" s="3"/>
      <c r="CY188" s="3"/>
      <c r="CZ188" s="3"/>
    </row>
    <row r="189" s="331" customFormat="true" ht="15" customHeight="true" x14ac:dyDescent="0.2">
      <c r="A189" s="135"/>
      <c r="B189" s="129"/>
      <c r="C189" s="100"/>
      <c r="D189" s="99"/>
      <c r="E189" s="99"/>
      <c r="F189" s="99"/>
      <c r="G189" s="98"/>
      <c r="H189" s="97"/>
      <c r="I189" s="99"/>
      <c r="J189" s="99"/>
      <c r="K189" s="99"/>
      <c r="L189" s="96"/>
      <c r="M189" s="100"/>
      <c r="N189" s="99"/>
      <c r="O189" s="99"/>
      <c r="P189" s="99"/>
      <c r="Q189" s="98"/>
      <c r="R189" s="97"/>
      <c r="S189" s="99"/>
      <c r="T189" s="99"/>
      <c r="U189" s="99"/>
      <c r="V189" s="99"/>
      <c r="W189" s="99"/>
      <c r="X189" s="99"/>
      <c r="Y189" s="99"/>
      <c r="Z189" s="99"/>
      <c r="AA189" s="99"/>
      <c r="AB189" s="99"/>
      <c r="AC189" s="99"/>
      <c r="AD189" s="99"/>
      <c r="AE189" s="99"/>
      <c r="AF189" s="99"/>
      <c r="AG189" s="99"/>
      <c r="AH189" s="99"/>
      <c r="AI189" s="96"/>
      <c r="AJ189" s="456"/>
      <c r="AK189" s="456"/>
      <c r="AL189" s="456"/>
      <c r="AM189" s="456"/>
      <c r="AN189" s="456"/>
      <c r="AO189" s="456"/>
      <c r="AP189" s="456"/>
      <c r="AQ189" s="456"/>
      <c r="AR189" s="456"/>
      <c r="AS189" s="456"/>
      <c r="AT189" s="456"/>
      <c r="AU189" s="456"/>
      <c r="AV189" s="456"/>
      <c r="AW189" s="456"/>
      <c r="AX189" s="456"/>
      <c r="AY189" s="456"/>
      <c r="AZ189" s="169"/>
      <c r="BA189" s="598"/>
      <c r="BB189" s="597"/>
      <c r="BC189" s="468"/>
      <c r="BD189" s="453"/>
      <c r="BE189" s="453"/>
      <c r="BF189" s="453"/>
      <c r="BG189" s="472"/>
      <c r="BH189" s="468"/>
      <c r="BI189" s="453"/>
      <c r="BJ189" s="453"/>
      <c r="BK189" s="453"/>
      <c r="BL189" s="472"/>
      <c r="BM189" s="468"/>
      <c r="BN189" s="453"/>
      <c r="BO189" s="453"/>
      <c r="BP189" s="453"/>
      <c r="BQ189" s="472"/>
      <c r="BR189" s="468"/>
      <c r="BS189" s="453"/>
      <c r="BT189" s="453"/>
      <c r="BU189" s="453"/>
      <c r="BV189" s="453"/>
      <c r="BW189" s="453"/>
      <c r="BX189" s="453"/>
      <c r="BY189" s="454"/>
      <c r="BZ189" s="454"/>
      <c r="CA189" s="454"/>
      <c r="CB189" s="454"/>
      <c r="CC189" s="454"/>
      <c r="CD189" s="454"/>
      <c r="CE189" s="454"/>
      <c r="CF189" s="454"/>
      <c r="CG189" s="454"/>
      <c r="CH189" s="454"/>
      <c r="CI189" s="454"/>
      <c r="CJ189" s="3"/>
      <c r="CK189" s="3"/>
      <c r="CL189" s="3"/>
      <c r="CM189" s="3"/>
      <c r="CN189" s="3"/>
      <c r="CO189" s="3"/>
      <c r="CP189" s="3"/>
      <c r="CQ189" s="3"/>
      <c r="CR189" s="3"/>
      <c r="CS189" s="3"/>
      <c r="CT189" s="3"/>
      <c r="CU189" s="3"/>
      <c r="CV189" s="3"/>
      <c r="CW189" s="3"/>
      <c r="CX189" s="3"/>
      <c r="CY189" s="3"/>
      <c r="CZ189" s="3"/>
    </row>
    <row r="190" s="331" customFormat="true" ht="15" customHeight="true" x14ac:dyDescent="0.2">
      <c r="A190" s="135"/>
      <c r="B190" s="129"/>
      <c r="C190" s="100"/>
      <c r="D190" s="99"/>
      <c r="E190" s="99"/>
      <c r="F190" s="99"/>
      <c r="G190" s="98"/>
      <c r="H190" s="97"/>
      <c r="I190" s="99"/>
      <c r="J190" s="99"/>
      <c r="K190" s="99"/>
      <c r="L190" s="96"/>
      <c r="M190" s="100"/>
      <c r="N190" s="99"/>
      <c r="O190" s="99"/>
      <c r="P190" s="99"/>
      <c r="Q190" s="98"/>
      <c r="R190" s="97"/>
      <c r="S190" s="99"/>
      <c r="T190" s="99"/>
      <c r="U190" s="99"/>
      <c r="V190" s="99"/>
      <c r="W190" s="99"/>
      <c r="X190" s="99"/>
      <c r="Y190" s="99"/>
      <c r="Z190" s="99"/>
      <c r="AA190" s="99"/>
      <c r="AB190" s="99"/>
      <c r="AC190" s="99"/>
      <c r="AD190" s="99"/>
      <c r="AE190" s="99"/>
      <c r="AF190" s="99"/>
      <c r="AG190" s="99"/>
      <c r="AH190" s="99"/>
      <c r="AI190" s="96"/>
      <c r="AJ190" s="456"/>
      <c r="AK190" s="456"/>
      <c r="AL190" s="456"/>
      <c r="AM190" s="456"/>
      <c r="AN190" s="456"/>
      <c r="AO190" s="456"/>
      <c r="AP190" s="456"/>
      <c r="AQ190" s="456"/>
      <c r="AR190" s="456"/>
      <c r="AS190" s="456"/>
      <c r="AT190" s="456"/>
      <c r="AU190" s="456"/>
      <c r="AV190" s="456"/>
      <c r="AW190" s="456"/>
      <c r="AX190" s="456"/>
      <c r="AY190" s="456"/>
      <c r="AZ190" s="169"/>
      <c r="BA190" s="598"/>
      <c r="BB190" s="597"/>
      <c r="BC190" s="468"/>
      <c r="BD190" s="453"/>
      <c r="BE190" s="453"/>
      <c r="BF190" s="453"/>
      <c r="BG190" s="472"/>
      <c r="BH190" s="468"/>
      <c r="BI190" s="453"/>
      <c r="BJ190" s="453"/>
      <c r="BK190" s="453"/>
      <c r="BL190" s="472"/>
      <c r="BM190" s="468"/>
      <c r="BN190" s="453"/>
      <c r="BO190" s="453"/>
      <c r="BP190" s="453"/>
      <c r="BQ190" s="472"/>
      <c r="BR190" s="468"/>
      <c r="BS190" s="453"/>
      <c r="BT190" s="453"/>
      <c r="BU190" s="453"/>
      <c r="BV190" s="453"/>
      <c r="BW190" s="453"/>
      <c r="BX190" s="453"/>
      <c r="BY190" s="454"/>
      <c r="BZ190" s="454"/>
      <c r="CA190" s="454"/>
      <c r="CB190" s="454"/>
      <c r="CC190" s="454"/>
      <c r="CD190" s="454"/>
      <c r="CE190" s="454"/>
      <c r="CF190" s="454"/>
      <c r="CG190" s="454"/>
      <c r="CH190" s="454"/>
      <c r="CI190" s="454"/>
      <c r="CJ190" s="3"/>
      <c r="CK190" s="3"/>
      <c r="CL190" s="3"/>
      <c r="CM190" s="3"/>
      <c r="CN190" s="3"/>
      <c r="CO190" s="3"/>
      <c r="CP190" s="3"/>
      <c r="CQ190" s="3"/>
      <c r="CR190" s="3"/>
      <c r="CS190" s="3"/>
      <c r="CT190" s="3"/>
      <c r="CU190" s="3"/>
      <c r="CV190" s="3"/>
      <c r="CW190" s="3"/>
      <c r="CX190" s="3"/>
      <c r="CY190" s="3"/>
      <c r="CZ190" s="3"/>
    </row>
    <row r="191" s="331" customFormat="true" ht="15" customHeight="true" x14ac:dyDescent="0.2">
      <c r="A191" s="135"/>
      <c r="B191" s="129"/>
      <c r="C191" s="100"/>
      <c r="D191" s="99"/>
      <c r="E191" s="99"/>
      <c r="F191" s="99"/>
      <c r="G191" s="98"/>
      <c r="H191" s="97"/>
      <c r="I191" s="99"/>
      <c r="J191" s="99"/>
      <c r="K191" s="99"/>
      <c r="L191" s="96"/>
      <c r="M191" s="100"/>
      <c r="N191" s="99"/>
      <c r="O191" s="99"/>
      <c r="P191" s="99"/>
      <c r="Q191" s="98"/>
      <c r="R191" s="97"/>
      <c r="S191" s="99"/>
      <c r="T191" s="99"/>
      <c r="U191" s="99"/>
      <c r="V191" s="99"/>
      <c r="W191" s="99"/>
      <c r="X191" s="99"/>
      <c r="Y191" s="99"/>
      <c r="Z191" s="99"/>
      <c r="AA191" s="99"/>
      <c r="AB191" s="99"/>
      <c r="AC191" s="99"/>
      <c r="AD191" s="99"/>
      <c r="AE191" s="99"/>
      <c r="AF191" s="99"/>
      <c r="AG191" s="99"/>
      <c r="AH191" s="99"/>
      <c r="AI191" s="96"/>
      <c r="AJ191" s="456"/>
      <c r="AK191" s="456"/>
      <c r="AL191" s="456"/>
      <c r="AM191" s="456"/>
      <c r="AN191" s="456"/>
      <c r="AO191" s="456"/>
      <c r="AP191" s="456"/>
      <c r="AQ191" s="456"/>
      <c r="AR191" s="456"/>
      <c r="AS191" s="456"/>
      <c r="AT191" s="456"/>
      <c r="AU191" s="456"/>
      <c r="AV191" s="456"/>
      <c r="AW191" s="456"/>
      <c r="AX191" s="456"/>
      <c r="AY191" s="456"/>
      <c r="AZ191" s="169"/>
      <c r="BA191" s="598"/>
      <c r="BB191" s="597"/>
      <c r="BC191" s="468"/>
      <c r="BD191" s="453"/>
      <c r="BE191" s="453"/>
      <c r="BF191" s="453"/>
      <c r="BG191" s="472"/>
      <c r="BH191" s="468"/>
      <c r="BI191" s="453"/>
      <c r="BJ191" s="453"/>
      <c r="BK191" s="453"/>
      <c r="BL191" s="472"/>
      <c r="BM191" s="468"/>
      <c r="BN191" s="453"/>
      <c r="BO191" s="453"/>
      <c r="BP191" s="453"/>
      <c r="BQ191" s="472"/>
      <c r="BR191" s="468"/>
      <c r="BS191" s="453"/>
      <c r="BT191" s="453"/>
      <c r="BU191" s="453"/>
      <c r="BV191" s="453"/>
      <c r="BW191" s="453"/>
      <c r="BX191" s="453"/>
      <c r="BY191" s="454"/>
      <c r="BZ191" s="454"/>
      <c r="CA191" s="454"/>
      <c r="CB191" s="454"/>
      <c r="CC191" s="454"/>
      <c r="CD191" s="454"/>
      <c r="CE191" s="454"/>
      <c r="CF191" s="454"/>
      <c r="CG191" s="454"/>
      <c r="CH191" s="454"/>
      <c r="CI191" s="454"/>
      <c r="CJ191" s="3"/>
      <c r="CK191" s="3"/>
      <c r="CL191" s="3"/>
      <c r="CM191" s="3"/>
      <c r="CN191" s="3"/>
      <c r="CO191" s="3"/>
      <c r="CP191" s="3"/>
      <c r="CQ191" s="3"/>
      <c r="CR191" s="3"/>
      <c r="CS191" s="3"/>
      <c r="CT191" s="3"/>
      <c r="CU191" s="3"/>
      <c r="CV191" s="3"/>
      <c r="CW191" s="3"/>
      <c r="CX191" s="3"/>
      <c r="CY191" s="3"/>
      <c r="CZ191" s="3"/>
    </row>
    <row r="192" s="331" customFormat="true" ht="15" customHeight="true" x14ac:dyDescent="0.2">
      <c r="A192" s="135"/>
      <c r="B192" s="129"/>
      <c r="C192" s="100"/>
      <c r="D192" s="99"/>
      <c r="E192" s="99"/>
      <c r="F192" s="99"/>
      <c r="G192" s="98"/>
      <c r="H192" s="97"/>
      <c r="I192" s="99"/>
      <c r="J192" s="99"/>
      <c r="K192" s="99"/>
      <c r="L192" s="96"/>
      <c r="M192" s="100"/>
      <c r="N192" s="99"/>
      <c r="O192" s="99"/>
      <c r="P192" s="99"/>
      <c r="Q192" s="98"/>
      <c r="R192" s="97"/>
      <c r="S192" s="99"/>
      <c r="T192" s="99"/>
      <c r="U192" s="99"/>
      <c r="V192" s="99"/>
      <c r="W192" s="99"/>
      <c r="X192" s="99"/>
      <c r="Y192" s="99"/>
      <c r="Z192" s="99"/>
      <c r="AA192" s="99"/>
      <c r="AB192" s="99"/>
      <c r="AC192" s="99"/>
      <c r="AD192" s="99"/>
      <c r="AE192" s="99"/>
      <c r="AF192" s="99"/>
      <c r="AG192" s="99"/>
      <c r="AH192" s="99"/>
      <c r="AI192" s="96"/>
      <c r="AJ192" s="456"/>
      <c r="AK192" s="456"/>
      <c r="AL192" s="456"/>
      <c r="AM192" s="456"/>
      <c r="AN192" s="456"/>
      <c r="AO192" s="456"/>
      <c r="AP192" s="456"/>
      <c r="AQ192" s="456"/>
      <c r="AR192" s="456"/>
      <c r="AS192" s="456"/>
      <c r="AT192" s="456"/>
      <c r="AU192" s="456"/>
      <c r="AV192" s="456"/>
      <c r="AW192" s="456"/>
      <c r="AX192" s="456"/>
      <c r="AY192" s="456"/>
      <c r="AZ192" s="169"/>
      <c r="BA192" s="598"/>
      <c r="BB192" s="597"/>
      <c r="BC192" s="468"/>
      <c r="BD192" s="453"/>
      <c r="BE192" s="453"/>
      <c r="BF192" s="453"/>
      <c r="BG192" s="472"/>
      <c r="BH192" s="468"/>
      <c r="BI192" s="453"/>
      <c r="BJ192" s="453"/>
      <c r="BK192" s="453"/>
      <c r="BL192" s="472"/>
      <c r="BM192" s="468"/>
      <c r="BN192" s="453"/>
      <c r="BO192" s="453"/>
      <c r="BP192" s="453"/>
      <c r="BQ192" s="472"/>
      <c r="BR192" s="468"/>
      <c r="BS192" s="453"/>
      <c r="BT192" s="453"/>
      <c r="BU192" s="453"/>
      <c r="BV192" s="453"/>
      <c r="BW192" s="453"/>
      <c r="BX192" s="453"/>
      <c r="BY192" s="454"/>
      <c r="BZ192" s="454"/>
      <c r="CA192" s="454"/>
      <c r="CB192" s="454"/>
      <c r="CC192" s="454"/>
      <c r="CD192" s="454"/>
      <c r="CE192" s="454"/>
      <c r="CF192" s="454"/>
      <c r="CG192" s="454"/>
      <c r="CH192" s="454"/>
      <c r="CI192" s="454"/>
      <c r="CJ192" s="3"/>
      <c r="CK192" s="3"/>
      <c r="CL192" s="3"/>
      <c r="CM192" s="3"/>
      <c r="CN192" s="3"/>
      <c r="CO192" s="3"/>
      <c r="CP192" s="3"/>
      <c r="CQ192" s="3"/>
      <c r="CR192" s="3"/>
      <c r="CS192" s="3"/>
      <c r="CT192" s="3"/>
      <c r="CU192" s="3"/>
      <c r="CV192" s="3"/>
      <c r="CW192" s="3"/>
      <c r="CX192" s="3"/>
      <c r="CY192" s="3"/>
      <c r="CZ192" s="3"/>
    </row>
    <row r="193" s="567" customFormat="true" ht="15" customHeight="true" x14ac:dyDescent="0.2">
      <c r="A193" s="135"/>
      <c r="B193" s="129"/>
      <c r="C193" s="76"/>
      <c r="D193" s="75"/>
      <c r="E193" s="75"/>
      <c r="F193" s="75"/>
      <c r="G193" s="74"/>
      <c r="H193" s="73"/>
      <c r="I193" s="75"/>
      <c r="J193" s="75"/>
      <c r="K193" s="75"/>
      <c r="L193" s="72"/>
      <c r="M193" s="76"/>
      <c r="N193" s="75"/>
      <c r="O193" s="75"/>
      <c r="P193" s="75"/>
      <c r="Q193" s="74"/>
      <c r="R193" s="73"/>
      <c r="S193" s="75"/>
      <c r="T193" s="75"/>
      <c r="U193" s="75"/>
      <c r="V193" s="75"/>
      <c r="W193" s="75"/>
      <c r="X193" s="75"/>
      <c r="Y193" s="75"/>
      <c r="Z193" s="75"/>
      <c r="AA193" s="75"/>
      <c r="AB193" s="75"/>
      <c r="AC193" s="95"/>
      <c r="AD193" s="95"/>
      <c r="AE193" s="95"/>
      <c r="AF193" s="95"/>
      <c r="AG193" s="95"/>
      <c r="AH193" s="95"/>
      <c r="AI193" s="91"/>
      <c r="AJ193" s="174"/>
      <c r="AK193" s="174"/>
      <c r="AL193" s="174"/>
      <c r="AM193" s="174"/>
      <c r="AN193" s="174"/>
      <c r="AO193" s="174"/>
      <c r="AP193" s="174"/>
      <c r="AQ193" s="174"/>
      <c r="AR193" s="174"/>
      <c r="AS193" s="174"/>
      <c r="AT193" s="174"/>
      <c r="AU193" s="174"/>
      <c r="AV193" s="174"/>
      <c r="AW193" s="174"/>
      <c r="AX193" s="174"/>
      <c r="AY193" s="174"/>
      <c r="AZ193" s="364"/>
      <c r="BA193" s="598"/>
      <c r="BB193" s="597"/>
      <c r="BC193" s="468"/>
      <c r="BD193" s="453"/>
      <c r="BE193" s="453"/>
      <c r="BF193" s="453"/>
      <c r="BG193" s="472"/>
      <c r="BH193" s="468"/>
      <c r="BI193" s="453"/>
      <c r="BJ193" s="453"/>
      <c r="BK193" s="453"/>
      <c r="BL193" s="472"/>
      <c r="BM193" s="468"/>
      <c r="BN193" s="453"/>
      <c r="BO193" s="453"/>
      <c r="BP193" s="453"/>
      <c r="BQ193" s="472"/>
      <c r="BR193" s="468"/>
      <c r="BS193" s="453"/>
      <c r="BT193" s="453"/>
      <c r="BU193" s="453"/>
      <c r="BV193" s="453"/>
      <c r="BW193" s="453"/>
      <c r="BX193" s="453"/>
      <c r="BY193" s="454"/>
      <c r="BZ193" s="454"/>
      <c r="CA193" s="454"/>
      <c r="CB193" s="454"/>
      <c r="CC193" s="454"/>
      <c r="CD193" s="454"/>
      <c r="CE193" s="454"/>
      <c r="CF193" s="454"/>
      <c r="CG193" s="454"/>
      <c r="CH193" s="454"/>
      <c r="CI193" s="454"/>
      <c r="CJ193" s="3"/>
      <c r="CK193" s="3"/>
      <c r="CL193" s="3"/>
      <c r="CM193" s="3"/>
      <c r="CN193" s="3"/>
      <c r="CO193" s="3"/>
      <c r="CP193" s="3"/>
      <c r="CQ193" s="3"/>
      <c r="CR193" s="3"/>
      <c r="CS193" s="3"/>
      <c r="CT193" s="3"/>
      <c r="CU193" s="3"/>
      <c r="CV193" s="3"/>
      <c r="CW193" s="3"/>
      <c r="CX193" s="3"/>
      <c r="CY193" s="3"/>
      <c r="CZ193" s="3"/>
    </row>
    <row r="194" s="567" customFormat="true" ht="15" customHeight="true" x14ac:dyDescent="0.2">
      <c r="A194" s="157"/>
      <c r="B194" s="128"/>
      <c r="C194" s="93"/>
      <c r="D194" s="95"/>
      <c r="E194" s="95"/>
      <c r="F194" s="95"/>
      <c r="G194" s="94"/>
      <c r="H194" s="92"/>
      <c r="I194" s="95"/>
      <c r="J194" s="95"/>
      <c r="K194" s="95"/>
      <c r="L194" s="91"/>
      <c r="M194" s="93"/>
      <c r="N194" s="95"/>
      <c r="O194" s="95"/>
      <c r="P194" s="95"/>
      <c r="Q194" s="94"/>
      <c r="R194" s="92"/>
      <c r="S194" s="95"/>
      <c r="T194" s="95"/>
      <c r="U194" s="95"/>
      <c r="V194" s="95"/>
      <c r="W194" s="95"/>
      <c r="X194" s="95"/>
      <c r="Y194" s="95"/>
      <c r="Z194" s="95"/>
      <c r="AA194" s="95"/>
      <c r="AB194" s="95"/>
      <c r="AC194" s="95"/>
      <c r="AD194" s="95"/>
      <c r="AE194" s="95"/>
      <c r="AF194" s="95"/>
      <c r="AG194" s="95"/>
      <c r="AH194" s="95"/>
      <c r="AI194" s="91"/>
      <c r="AJ194" s="174"/>
      <c r="AK194" s="174"/>
      <c r="AL194" s="174"/>
      <c r="AM194" s="174"/>
      <c r="AN194" s="174"/>
      <c r="AO194" s="174"/>
      <c r="AP194" s="174"/>
      <c r="AQ194" s="174"/>
      <c r="AR194" s="174"/>
      <c r="AS194" s="174"/>
      <c r="AT194" s="174"/>
      <c r="AU194" s="174"/>
      <c r="AV194" s="174"/>
      <c r="AW194" s="174"/>
      <c r="AX194" s="174"/>
      <c r="AY194" s="174"/>
      <c r="AZ194" s="364"/>
      <c r="BA194" s="598"/>
      <c r="BB194" s="597"/>
      <c r="BC194" s="468"/>
      <c r="BD194" s="453"/>
      <c r="BE194" s="453"/>
      <c r="BF194" s="453"/>
      <c r="BG194" s="472"/>
      <c r="BH194" s="468"/>
      <c r="BI194" s="453"/>
      <c r="BJ194" s="453"/>
      <c r="BK194" s="453"/>
      <c r="BL194" s="472"/>
      <c r="BM194" s="468"/>
      <c r="BN194" s="453"/>
      <c r="BO194" s="453"/>
      <c r="BP194" s="453"/>
      <c r="BQ194" s="472"/>
      <c r="BR194" s="468"/>
      <c r="BS194" s="453"/>
      <c r="BT194" s="453"/>
      <c r="BU194" s="453"/>
      <c r="BV194" s="453"/>
      <c r="BW194" s="453"/>
      <c r="BX194" s="453"/>
      <c r="BY194" s="454"/>
      <c r="BZ194" s="454"/>
      <c r="CA194" s="454"/>
      <c r="CB194" s="454"/>
      <c r="CC194" s="454"/>
      <c r="CD194" s="454"/>
      <c r="CE194" s="454"/>
      <c r="CF194" s="454"/>
      <c r="CG194" s="454"/>
      <c r="CH194" s="454"/>
      <c r="CI194" s="454"/>
      <c r="CJ194" s="3"/>
      <c r="CK194" s="3"/>
      <c r="CL194" s="3"/>
      <c r="CM194" s="3"/>
      <c r="CN194" s="3"/>
      <c r="CO194" s="3"/>
      <c r="CP194" s="3"/>
      <c r="CQ194" s="3"/>
      <c r="CR194" s="3"/>
      <c r="CS194" s="3"/>
      <c r="CT194" s="3"/>
      <c r="CU194" s="3"/>
      <c r="CV194" s="3"/>
      <c r="CW194" s="3"/>
      <c r="CX194" s="3"/>
      <c r="CY194" s="3"/>
      <c r="CZ194" s="3"/>
    </row>
    <row r="195" s="327" customFormat="true" ht="15" customHeight="true" x14ac:dyDescent="0.2">
      <c r="A195" s="157"/>
      <c r="B195" s="128"/>
      <c r="C195" s="93"/>
      <c r="D195" s="95"/>
      <c r="E195" s="95"/>
      <c r="F195" s="95"/>
      <c r="G195" s="94"/>
      <c r="H195" s="92"/>
      <c r="I195" s="95"/>
      <c r="J195" s="95"/>
      <c r="K195" s="95"/>
      <c r="L195" s="91"/>
      <c r="M195" s="93"/>
      <c r="N195" s="95"/>
      <c r="O195" s="95"/>
      <c r="P195" s="95"/>
      <c r="Q195" s="94"/>
      <c r="R195" s="92"/>
      <c r="S195" s="95"/>
      <c r="T195" s="95"/>
      <c r="U195" s="95"/>
      <c r="V195" s="95"/>
      <c r="W195" s="95"/>
      <c r="X195" s="95"/>
      <c r="Y195" s="95"/>
      <c r="Z195" s="95"/>
      <c r="AA195" s="95"/>
      <c r="AB195" s="95"/>
      <c r="AC195" s="95"/>
      <c r="AD195" s="95"/>
      <c r="AE195" s="95"/>
      <c r="AF195" s="95"/>
      <c r="AG195" s="95"/>
      <c r="AH195" s="95"/>
      <c r="AI195" s="91"/>
      <c r="AJ195" s="174"/>
      <c r="AK195" s="174"/>
      <c r="AL195" s="174"/>
      <c r="AM195" s="174"/>
      <c r="AN195" s="174"/>
      <c r="AO195" s="174"/>
      <c r="AP195" s="174"/>
      <c r="AQ195" s="174"/>
      <c r="AR195" s="174"/>
      <c r="AS195" s="174"/>
      <c r="AT195" s="174"/>
      <c r="AU195" s="174"/>
      <c r="AV195" s="174"/>
      <c r="AW195" s="174"/>
      <c r="AX195" s="174"/>
      <c r="AY195" s="174"/>
      <c r="AZ195" s="364"/>
      <c r="BA195" s="598"/>
      <c r="BB195" s="597"/>
      <c r="BC195" s="468"/>
      <c r="BD195" s="453"/>
      <c r="BE195" s="453"/>
      <c r="BF195" s="453"/>
      <c r="BG195" s="472"/>
      <c r="BH195" s="468"/>
      <c r="BI195" s="453"/>
      <c r="BJ195" s="453"/>
      <c r="BK195" s="453"/>
      <c r="BL195" s="472"/>
      <c r="BM195" s="468"/>
      <c r="BN195" s="453"/>
      <c r="BO195" s="453"/>
      <c r="BP195" s="453"/>
      <c r="BQ195" s="472"/>
      <c r="BR195" s="468"/>
      <c r="BS195" s="453"/>
      <c r="BT195" s="453"/>
      <c r="BU195" s="453"/>
      <c r="BV195" s="453"/>
      <c r="BW195" s="453"/>
      <c r="BX195" s="453"/>
      <c r="BY195" s="454"/>
      <c r="BZ195" s="454"/>
      <c r="CA195" s="454"/>
      <c r="CB195" s="454"/>
      <c r="CC195" s="454"/>
      <c r="CD195" s="454"/>
      <c r="CE195" s="454"/>
      <c r="CF195" s="454"/>
      <c r="CG195" s="454"/>
      <c r="CH195" s="454"/>
      <c r="CI195" s="454"/>
      <c r="CJ195" s="3"/>
      <c r="CK195" s="3"/>
      <c r="CL195" s="3"/>
      <c r="CM195" s="3"/>
      <c r="CN195" s="3"/>
      <c r="CO195" s="3"/>
      <c r="CP195" s="3"/>
      <c r="CQ195" s="3"/>
      <c r="CR195" s="3"/>
      <c r="CS195" s="3"/>
      <c r="CT195" s="3"/>
      <c r="CU195" s="3"/>
      <c r="CV195" s="3"/>
      <c r="CW195" s="3"/>
      <c r="CX195" s="3"/>
      <c r="CY195" s="3"/>
      <c r="CZ195" s="3"/>
    </row>
    <row r="196" s="327" customFormat="true" ht="15" customHeight="true" x14ac:dyDescent="0.2">
      <c r="A196" s="157"/>
      <c r="B196" s="128"/>
      <c r="C196" s="93"/>
      <c r="D196" s="95"/>
      <c r="E196" s="95"/>
      <c r="F196" s="95"/>
      <c r="G196" s="94"/>
      <c r="H196" s="92"/>
      <c r="I196" s="95"/>
      <c r="J196" s="95"/>
      <c r="K196" s="95"/>
      <c r="L196" s="91"/>
      <c r="M196" s="93"/>
      <c r="N196" s="95"/>
      <c r="O196" s="95"/>
      <c r="P196" s="95"/>
      <c r="Q196" s="94"/>
      <c r="R196" s="92"/>
      <c r="S196" s="95"/>
      <c r="T196" s="95"/>
      <c r="U196" s="95"/>
      <c r="V196" s="95"/>
      <c r="W196" s="95"/>
      <c r="X196" s="95"/>
      <c r="Y196" s="95"/>
      <c r="Z196" s="95"/>
      <c r="AA196" s="95"/>
      <c r="AB196" s="95"/>
      <c r="AC196" s="95"/>
      <c r="AD196" s="95"/>
      <c r="AE196" s="95"/>
      <c r="AF196" s="95"/>
      <c r="AG196" s="95"/>
      <c r="AH196" s="95"/>
      <c r="AI196" s="91"/>
      <c r="AJ196" s="174"/>
      <c r="AK196" s="174"/>
      <c r="AL196" s="174"/>
      <c r="AM196" s="174"/>
      <c r="AN196" s="174"/>
      <c r="AO196" s="174"/>
      <c r="AP196" s="174"/>
      <c r="AQ196" s="174"/>
      <c r="AR196" s="174"/>
      <c r="AS196" s="174"/>
      <c r="AT196" s="174"/>
      <c r="AU196" s="174"/>
      <c r="AV196" s="174"/>
      <c r="AW196" s="174"/>
      <c r="AX196" s="174"/>
      <c r="AY196" s="174"/>
      <c r="AZ196" s="364"/>
      <c r="BA196" s="598"/>
      <c r="BB196" s="597"/>
      <c r="BC196" s="468"/>
      <c r="BD196" s="453"/>
      <c r="BE196" s="453"/>
      <c r="BF196" s="453"/>
      <c r="BG196" s="472"/>
      <c r="BH196" s="468"/>
      <c r="BI196" s="453"/>
      <c r="BJ196" s="453"/>
      <c r="BK196" s="453"/>
      <c r="BL196" s="472"/>
      <c r="BM196" s="468"/>
      <c r="BN196" s="453"/>
      <c r="BO196" s="453"/>
      <c r="BP196" s="453"/>
      <c r="BQ196" s="472"/>
      <c r="BR196" s="468"/>
      <c r="BS196" s="453"/>
      <c r="BT196" s="453"/>
      <c r="BU196" s="453"/>
      <c r="BV196" s="453"/>
      <c r="BW196" s="453"/>
      <c r="BX196" s="453"/>
      <c r="BY196" s="454"/>
      <c r="BZ196" s="454"/>
      <c r="CA196" s="454"/>
      <c r="CB196" s="454"/>
      <c r="CC196" s="454"/>
      <c r="CD196" s="454"/>
      <c r="CE196" s="454"/>
      <c r="CF196" s="454"/>
      <c r="CG196" s="454"/>
      <c r="CH196" s="454"/>
      <c r="CI196" s="454"/>
      <c r="CJ196" s="3"/>
      <c r="CK196" s="3"/>
      <c r="CL196" s="3"/>
      <c r="CM196" s="3"/>
      <c r="CN196" s="3"/>
      <c r="CO196" s="3"/>
      <c r="CP196" s="3"/>
      <c r="CQ196" s="3"/>
      <c r="CR196" s="3"/>
      <c r="CS196" s="3"/>
      <c r="CT196" s="3"/>
      <c r="CU196" s="3"/>
      <c r="CV196" s="3"/>
      <c r="CW196" s="3"/>
      <c r="CX196" s="3"/>
      <c r="CY196" s="3"/>
      <c r="CZ196" s="3"/>
    </row>
    <row r="197" s="327" customFormat="true" ht="15" customHeight="true" x14ac:dyDescent="0.2">
      <c r="A197" s="157"/>
      <c r="B197" s="128"/>
      <c r="C197" s="93"/>
      <c r="D197" s="95"/>
      <c r="E197" s="95"/>
      <c r="F197" s="95"/>
      <c r="G197" s="94"/>
      <c r="H197" s="92"/>
      <c r="I197" s="95"/>
      <c r="J197" s="95"/>
      <c r="K197" s="95"/>
      <c r="L197" s="91"/>
      <c r="M197" s="93"/>
      <c r="N197" s="95"/>
      <c r="O197" s="95"/>
      <c r="P197" s="95"/>
      <c r="Q197" s="94"/>
      <c r="R197" s="92"/>
      <c r="S197" s="95"/>
      <c r="T197" s="95"/>
      <c r="U197" s="95"/>
      <c r="V197" s="95"/>
      <c r="W197" s="95"/>
      <c r="X197" s="95"/>
      <c r="Y197" s="95"/>
      <c r="Z197" s="95"/>
      <c r="AA197" s="95"/>
      <c r="AB197" s="95"/>
      <c r="AC197" s="95"/>
      <c r="AD197" s="95"/>
      <c r="AE197" s="95"/>
      <c r="AF197" s="95"/>
      <c r="AG197" s="95"/>
      <c r="AH197" s="95"/>
      <c r="AI197" s="91"/>
      <c r="AJ197" s="174"/>
      <c r="AK197" s="174"/>
      <c r="AL197" s="174"/>
      <c r="AM197" s="174"/>
      <c r="AN197" s="174"/>
      <c r="AO197" s="174"/>
      <c r="AP197" s="174"/>
      <c r="AQ197" s="174"/>
      <c r="AR197" s="174"/>
      <c r="AS197" s="174"/>
      <c r="AT197" s="174"/>
      <c r="AU197" s="174"/>
      <c r="AV197" s="174"/>
      <c r="AW197" s="174"/>
      <c r="AX197" s="174"/>
      <c r="AY197" s="174"/>
      <c r="AZ197" s="364"/>
      <c r="BA197" s="598"/>
      <c r="BB197" s="597"/>
      <c r="BC197" s="468"/>
      <c r="BD197" s="453"/>
      <c r="BE197" s="453"/>
      <c r="BF197" s="453"/>
      <c r="BG197" s="472"/>
      <c r="BH197" s="468"/>
      <c r="BI197" s="453"/>
      <c r="BJ197" s="453"/>
      <c r="BK197" s="453"/>
      <c r="BL197" s="472"/>
      <c r="BM197" s="468"/>
      <c r="BN197" s="453"/>
      <c r="BO197" s="453"/>
      <c r="BP197" s="453"/>
      <c r="BQ197" s="472"/>
      <c r="BR197" s="468"/>
      <c r="BS197" s="453"/>
      <c r="BT197" s="453"/>
      <c r="BU197" s="453"/>
      <c r="BV197" s="453"/>
      <c r="BW197" s="453"/>
      <c r="BX197" s="453"/>
      <c r="BY197" s="454"/>
      <c r="BZ197" s="454"/>
      <c r="CA197" s="454"/>
      <c r="CB197" s="454"/>
      <c r="CC197" s="454"/>
      <c r="CD197" s="454"/>
      <c r="CE197" s="454"/>
      <c r="CF197" s="454"/>
      <c r="CG197" s="454"/>
      <c r="CH197" s="454"/>
      <c r="CI197" s="454"/>
      <c r="CJ197" s="3"/>
      <c r="CK197" s="3"/>
      <c r="CL197" s="3"/>
      <c r="CM197" s="3"/>
      <c r="CN197" s="3"/>
      <c r="CO197" s="3"/>
      <c r="CP197" s="3"/>
      <c r="CQ197" s="3"/>
      <c r="CR197" s="3"/>
      <c r="CS197" s="3"/>
      <c r="CT197" s="3"/>
      <c r="CU197" s="3"/>
      <c r="CV197" s="3"/>
      <c r="CW197" s="3"/>
      <c r="CX197" s="3"/>
      <c r="CY197" s="3"/>
      <c r="CZ197" s="3"/>
    </row>
    <row r="198" s="327" customFormat="true" ht="15" customHeight="true" x14ac:dyDescent="0.2">
      <c r="A198" s="157"/>
      <c r="B198" s="128"/>
      <c r="C198" s="93"/>
      <c r="D198" s="95"/>
      <c r="E198" s="95"/>
      <c r="F198" s="95"/>
      <c r="G198" s="94"/>
      <c r="H198" s="92"/>
      <c r="I198" s="95"/>
      <c r="J198" s="95"/>
      <c r="K198" s="95"/>
      <c r="L198" s="91"/>
      <c r="M198" s="93"/>
      <c r="N198" s="95"/>
      <c r="O198" s="95"/>
      <c r="P198" s="95"/>
      <c r="Q198" s="94"/>
      <c r="R198" s="92"/>
      <c r="S198" s="95"/>
      <c r="T198" s="95"/>
      <c r="U198" s="95"/>
      <c r="V198" s="95"/>
      <c r="W198" s="95"/>
      <c r="X198" s="95"/>
      <c r="Y198" s="95"/>
      <c r="Z198" s="95"/>
      <c r="AA198" s="95"/>
      <c r="AB198" s="95"/>
      <c r="AC198" s="95"/>
      <c r="AD198" s="95"/>
      <c r="AE198" s="95"/>
      <c r="AF198" s="95"/>
      <c r="AG198" s="95"/>
      <c r="AH198" s="95"/>
      <c r="AI198" s="91"/>
      <c r="AJ198" s="174"/>
      <c r="AK198" s="174"/>
      <c r="AL198" s="174"/>
      <c r="AM198" s="174"/>
      <c r="AN198" s="174"/>
      <c r="AO198" s="174"/>
      <c r="AP198" s="174"/>
      <c r="AQ198" s="174"/>
      <c r="AR198" s="174"/>
      <c r="AS198" s="174"/>
      <c r="AT198" s="174"/>
      <c r="AU198" s="174"/>
      <c r="AV198" s="174"/>
      <c r="AW198" s="174"/>
      <c r="AX198" s="174"/>
      <c r="AY198" s="174"/>
      <c r="AZ198" s="364"/>
      <c r="BA198" s="598"/>
      <c r="BB198" s="597"/>
      <c r="BC198" s="468"/>
      <c r="BD198" s="453"/>
      <c r="BE198" s="453"/>
      <c r="BF198" s="453"/>
      <c r="BG198" s="472"/>
      <c r="BH198" s="468"/>
      <c r="BI198" s="453"/>
      <c r="BJ198" s="453"/>
      <c r="BK198" s="453"/>
      <c r="BL198" s="472"/>
      <c r="BM198" s="468"/>
      <c r="BN198" s="453"/>
      <c r="BO198" s="453"/>
      <c r="BP198" s="453"/>
      <c r="BQ198" s="472"/>
      <c r="BR198" s="468"/>
      <c r="BS198" s="453"/>
      <c r="BT198" s="453"/>
      <c r="BU198" s="453"/>
      <c r="BV198" s="453"/>
      <c r="BW198" s="453"/>
      <c r="BX198" s="453"/>
      <c r="BY198" s="454"/>
      <c r="BZ198" s="454"/>
      <c r="CA198" s="454"/>
      <c r="CB198" s="454"/>
      <c r="CC198" s="454"/>
      <c r="CD198" s="454"/>
      <c r="CE198" s="454"/>
      <c r="CF198" s="454"/>
      <c r="CG198" s="454"/>
      <c r="CH198" s="454"/>
      <c r="CI198" s="454"/>
      <c r="CJ198" s="3"/>
      <c r="CK198" s="3"/>
      <c r="CL198" s="3"/>
      <c r="CM198" s="3"/>
      <c r="CN198" s="3"/>
      <c r="CO198" s="3"/>
      <c r="CP198" s="3"/>
      <c r="CQ198" s="3"/>
      <c r="CR198" s="3"/>
      <c r="CS198" s="3"/>
      <c r="CT198" s="3"/>
      <c r="CU198" s="3"/>
      <c r="CV198" s="3"/>
      <c r="CW198" s="3"/>
      <c r="CX198" s="3"/>
      <c r="CY198" s="3"/>
      <c r="CZ198" s="3"/>
    </row>
    <row r="199" s="327" customFormat="true" ht="15" customHeight="true" x14ac:dyDescent="0.2">
      <c r="A199" s="157"/>
      <c r="B199" s="128"/>
      <c r="C199" s="93"/>
      <c r="D199" s="95"/>
      <c r="E199" s="95"/>
      <c r="F199" s="95"/>
      <c r="G199" s="94"/>
      <c r="H199" s="92"/>
      <c r="I199" s="95"/>
      <c r="J199" s="95"/>
      <c r="K199" s="95"/>
      <c r="L199" s="91"/>
      <c r="M199" s="93"/>
      <c r="N199" s="95"/>
      <c r="O199" s="95"/>
      <c r="P199" s="95"/>
      <c r="Q199" s="94"/>
      <c r="R199" s="92"/>
      <c r="S199" s="95"/>
      <c r="T199" s="95"/>
      <c r="U199" s="95"/>
      <c r="V199" s="95"/>
      <c r="W199" s="95"/>
      <c r="X199" s="95"/>
      <c r="Y199" s="95"/>
      <c r="Z199" s="95"/>
      <c r="AA199" s="95"/>
      <c r="AB199" s="95"/>
      <c r="AC199" s="95"/>
      <c r="AD199" s="95"/>
      <c r="AE199" s="95"/>
      <c r="AF199" s="95"/>
      <c r="AG199" s="95"/>
      <c r="AH199" s="95"/>
      <c r="AI199" s="91"/>
      <c r="AJ199" s="174"/>
      <c r="AK199" s="174"/>
      <c r="AL199" s="174"/>
      <c r="AM199" s="174"/>
      <c r="AN199" s="174"/>
      <c r="AO199" s="174"/>
      <c r="AP199" s="174"/>
      <c r="AQ199" s="174"/>
      <c r="AR199" s="174"/>
      <c r="AS199" s="174"/>
      <c r="AT199" s="174"/>
      <c r="AU199" s="174"/>
      <c r="AV199" s="174"/>
      <c r="AW199" s="174"/>
      <c r="AX199" s="174"/>
      <c r="AY199" s="174"/>
      <c r="AZ199" s="364"/>
      <c r="BA199" s="598"/>
      <c r="BB199" s="597"/>
      <c r="BC199" s="468"/>
      <c r="BD199" s="453"/>
      <c r="BE199" s="453"/>
      <c r="BF199" s="453"/>
      <c r="BG199" s="472"/>
      <c r="BH199" s="468"/>
      <c r="BI199" s="453"/>
      <c r="BJ199" s="453"/>
      <c r="BK199" s="453"/>
      <c r="BL199" s="472"/>
      <c r="BM199" s="468"/>
      <c r="BN199" s="453"/>
      <c r="BO199" s="453"/>
      <c r="BP199" s="453"/>
      <c r="BQ199" s="472"/>
      <c r="BR199" s="468"/>
      <c r="BS199" s="453"/>
      <c r="BT199" s="453"/>
      <c r="BU199" s="453"/>
      <c r="BV199" s="453"/>
      <c r="BW199" s="453"/>
      <c r="BX199" s="453"/>
      <c r="BY199" s="454"/>
      <c r="BZ199" s="454"/>
      <c r="CA199" s="454"/>
      <c r="CB199" s="454"/>
      <c r="CC199" s="454"/>
      <c r="CD199" s="454"/>
      <c r="CE199" s="454"/>
      <c r="CF199" s="454"/>
      <c r="CG199" s="454"/>
      <c r="CH199" s="454"/>
      <c r="CI199" s="454"/>
      <c r="CJ199" s="3"/>
      <c r="CK199" s="3"/>
      <c r="CL199" s="3"/>
      <c r="CM199" s="3"/>
      <c r="CN199" s="3"/>
      <c r="CO199" s="3"/>
      <c r="CP199" s="3"/>
      <c r="CQ199" s="3"/>
      <c r="CR199" s="3"/>
      <c r="CS199" s="3"/>
      <c r="CT199" s="3"/>
      <c r="CU199" s="3"/>
      <c r="CV199" s="3"/>
      <c r="CW199" s="3"/>
      <c r="CX199" s="3"/>
      <c r="CY199" s="3"/>
      <c r="CZ199" s="3"/>
    </row>
    <row r="200" s="327" customFormat="true" ht="15" customHeight="true" x14ac:dyDescent="0.2">
      <c r="A200" s="157"/>
      <c r="B200" s="128"/>
      <c r="C200" s="93"/>
      <c r="D200" s="95"/>
      <c r="E200" s="95"/>
      <c r="F200" s="95"/>
      <c r="G200" s="94"/>
      <c r="H200" s="92"/>
      <c r="I200" s="95"/>
      <c r="J200" s="95"/>
      <c r="K200" s="95"/>
      <c r="L200" s="91"/>
      <c r="M200" s="93"/>
      <c r="N200" s="95"/>
      <c r="O200" s="95"/>
      <c r="P200" s="95"/>
      <c r="Q200" s="94"/>
      <c r="R200" s="92"/>
      <c r="S200" s="95"/>
      <c r="T200" s="95"/>
      <c r="U200" s="95"/>
      <c r="V200" s="95"/>
      <c r="W200" s="95"/>
      <c r="X200" s="95"/>
      <c r="Y200" s="95"/>
      <c r="Z200" s="95"/>
      <c r="AA200" s="95"/>
      <c r="AB200" s="95"/>
      <c r="AC200" s="95"/>
      <c r="AD200" s="95"/>
      <c r="AE200" s="95"/>
      <c r="AF200" s="95"/>
      <c r="AG200" s="95"/>
      <c r="AH200" s="95"/>
      <c r="AI200" s="91"/>
      <c r="AJ200" s="174"/>
      <c r="AK200" s="174"/>
      <c r="AL200" s="174"/>
      <c r="AM200" s="174"/>
      <c r="AN200" s="174"/>
      <c r="AO200" s="174"/>
      <c r="AP200" s="174"/>
      <c r="AQ200" s="174"/>
      <c r="AR200" s="174"/>
      <c r="AS200" s="174"/>
      <c r="AT200" s="174"/>
      <c r="AU200" s="174"/>
      <c r="AV200" s="174"/>
      <c r="AW200" s="174"/>
      <c r="AX200" s="174"/>
      <c r="AY200" s="174"/>
      <c r="AZ200" s="364"/>
      <c r="BA200" s="598"/>
      <c r="BB200" s="597"/>
      <c r="BC200" s="468"/>
      <c r="BD200" s="453"/>
      <c r="BE200" s="453"/>
      <c r="BF200" s="453"/>
      <c r="BG200" s="472"/>
      <c r="BH200" s="468"/>
      <c r="BI200" s="453"/>
      <c r="BJ200" s="453"/>
      <c r="BK200" s="453"/>
      <c r="BL200" s="472"/>
      <c r="BM200" s="468"/>
      <c r="BN200" s="453"/>
      <c r="BO200" s="453"/>
      <c r="BP200" s="453"/>
      <c r="BQ200" s="472"/>
      <c r="BR200" s="468"/>
      <c r="BS200" s="453"/>
      <c r="BT200" s="453"/>
      <c r="BU200" s="453"/>
      <c r="BV200" s="453"/>
      <c r="BW200" s="453"/>
      <c r="BX200" s="453"/>
      <c r="BY200" s="454"/>
      <c r="BZ200" s="454"/>
      <c r="CA200" s="454"/>
      <c r="CB200" s="454"/>
      <c r="CC200" s="454"/>
      <c r="CD200" s="454"/>
      <c r="CE200" s="454"/>
      <c r="CF200" s="454"/>
      <c r="CG200" s="454"/>
      <c r="CH200" s="454"/>
      <c r="CI200" s="454"/>
      <c r="CJ200" s="3"/>
      <c r="CK200" s="3"/>
      <c r="CL200" s="3"/>
      <c r="CM200" s="3"/>
      <c r="CN200" s="3"/>
      <c r="CO200" s="3"/>
      <c r="CP200" s="3"/>
      <c r="CQ200" s="3"/>
      <c r="CR200" s="3"/>
      <c r="CS200" s="3"/>
      <c r="CT200" s="3"/>
      <c r="CU200" s="3"/>
      <c r="CV200" s="3"/>
      <c r="CW200" s="3"/>
      <c r="CX200" s="3"/>
      <c r="CY200" s="3"/>
      <c r="CZ200" s="3"/>
    </row>
    <row r="201" s="327" customFormat="true" ht="15" customHeight="true" x14ac:dyDescent="0.2">
      <c r="A201" s="157"/>
      <c r="B201" s="128"/>
      <c r="C201" s="93"/>
      <c r="D201" s="95"/>
      <c r="E201" s="95"/>
      <c r="F201" s="95"/>
      <c r="G201" s="94"/>
      <c r="H201" s="92"/>
      <c r="I201" s="95"/>
      <c r="J201" s="95"/>
      <c r="K201" s="95"/>
      <c r="L201" s="91"/>
      <c r="M201" s="93"/>
      <c r="N201" s="95"/>
      <c r="O201" s="95"/>
      <c r="P201" s="95"/>
      <c r="Q201" s="94"/>
      <c r="R201" s="92"/>
      <c r="S201" s="95"/>
      <c r="T201" s="95"/>
      <c r="U201" s="95"/>
      <c r="V201" s="95"/>
      <c r="W201" s="95"/>
      <c r="X201" s="95"/>
      <c r="Y201" s="95"/>
      <c r="Z201" s="95"/>
      <c r="AA201" s="95"/>
      <c r="AB201" s="95"/>
      <c r="AC201" s="95"/>
      <c r="AD201" s="95"/>
      <c r="AE201" s="95"/>
      <c r="AF201" s="95"/>
      <c r="AG201" s="95"/>
      <c r="AH201" s="95"/>
      <c r="AI201" s="91"/>
      <c r="AJ201" s="174"/>
      <c r="AK201" s="174"/>
      <c r="AL201" s="174"/>
      <c r="AM201" s="174"/>
      <c r="AN201" s="174"/>
      <c r="AO201" s="174"/>
      <c r="AP201" s="174"/>
      <c r="AQ201" s="174"/>
      <c r="AR201" s="174"/>
      <c r="AS201" s="174"/>
      <c r="AT201" s="174"/>
      <c r="AU201" s="174"/>
      <c r="AV201" s="174"/>
      <c r="AW201" s="174"/>
      <c r="AX201" s="174"/>
      <c r="AY201" s="174"/>
      <c r="AZ201" s="364"/>
      <c r="BA201" s="598"/>
      <c r="BB201" s="597"/>
      <c r="BC201" s="468"/>
      <c r="BD201" s="453"/>
      <c r="BE201" s="453"/>
      <c r="BF201" s="453"/>
      <c r="BG201" s="472"/>
      <c r="BH201" s="468"/>
      <c r="BI201" s="453"/>
      <c r="BJ201" s="453"/>
      <c r="BK201" s="453"/>
      <c r="BL201" s="472"/>
      <c r="BM201" s="468"/>
      <c r="BN201" s="453"/>
      <c r="BO201" s="453"/>
      <c r="BP201" s="453"/>
      <c r="BQ201" s="472"/>
      <c r="BR201" s="468"/>
      <c r="BS201" s="453"/>
      <c r="BT201" s="453"/>
      <c r="BU201" s="453"/>
      <c r="BV201" s="453"/>
      <c r="BW201" s="453"/>
      <c r="BX201" s="453"/>
      <c r="BY201" s="454"/>
      <c r="BZ201" s="454"/>
      <c r="CA201" s="454"/>
      <c r="CB201" s="454"/>
      <c r="CC201" s="454"/>
      <c r="CD201" s="454"/>
      <c r="CE201" s="454"/>
      <c r="CF201" s="454"/>
      <c r="CG201" s="454"/>
      <c r="CH201" s="454"/>
      <c r="CI201" s="454"/>
      <c r="CJ201" s="3"/>
      <c r="CK201" s="3"/>
      <c r="CL201" s="3"/>
      <c r="CM201" s="3"/>
      <c r="CN201" s="3"/>
      <c r="CO201" s="3"/>
      <c r="CP201" s="3"/>
      <c r="CQ201" s="3"/>
      <c r="CR201" s="3"/>
      <c r="CS201" s="3"/>
      <c r="CT201" s="3"/>
      <c r="CU201" s="3"/>
      <c r="CV201" s="3"/>
      <c r="CW201" s="3"/>
      <c r="CX201" s="3"/>
      <c r="CY201" s="3"/>
      <c r="CZ201" s="3"/>
    </row>
    <row r="202" s="327" customFormat="true" ht="15" customHeight="true" x14ac:dyDescent="0.2">
      <c r="A202" s="157"/>
      <c r="B202" s="128"/>
      <c r="C202" s="93"/>
      <c r="D202" s="95"/>
      <c r="E202" s="95"/>
      <c r="F202" s="95"/>
      <c r="G202" s="94"/>
      <c r="H202" s="92"/>
      <c r="I202" s="95"/>
      <c r="J202" s="95"/>
      <c r="K202" s="95"/>
      <c r="L202" s="91"/>
      <c r="M202" s="93"/>
      <c r="N202" s="95"/>
      <c r="O202" s="95"/>
      <c r="P202" s="95"/>
      <c r="Q202" s="94"/>
      <c r="R202" s="92"/>
      <c r="S202" s="95"/>
      <c r="T202" s="95"/>
      <c r="U202" s="95"/>
      <c r="V202" s="95"/>
      <c r="W202" s="95"/>
      <c r="X202" s="95"/>
      <c r="Y202" s="95"/>
      <c r="Z202" s="95"/>
      <c r="AA202" s="95"/>
      <c r="AB202" s="95"/>
      <c r="AC202" s="95"/>
      <c r="AD202" s="95"/>
      <c r="AE202" s="95"/>
      <c r="AF202" s="95"/>
      <c r="AG202" s="95"/>
      <c r="AH202" s="95"/>
      <c r="AI202" s="91"/>
      <c r="AJ202" s="174"/>
      <c r="AK202" s="174"/>
      <c r="AL202" s="174"/>
      <c r="AM202" s="174"/>
      <c r="AN202" s="174"/>
      <c r="AO202" s="174"/>
      <c r="AP202" s="174"/>
      <c r="AQ202" s="174"/>
      <c r="AR202" s="174"/>
      <c r="AS202" s="174"/>
      <c r="AT202" s="174"/>
      <c r="AU202" s="174"/>
      <c r="AV202" s="174"/>
      <c r="AW202" s="174"/>
      <c r="AX202" s="174"/>
      <c r="AY202" s="174"/>
      <c r="AZ202" s="364"/>
      <c r="BA202" s="598"/>
      <c r="BB202" s="597"/>
      <c r="BC202" s="468"/>
      <c r="BD202" s="453"/>
      <c r="BE202" s="453"/>
      <c r="BF202" s="453"/>
      <c r="BG202" s="472"/>
      <c r="BH202" s="468"/>
      <c r="BI202" s="453"/>
      <c r="BJ202" s="453"/>
      <c r="BK202" s="453"/>
      <c r="BL202" s="472"/>
      <c r="BM202" s="468"/>
      <c r="BN202" s="453"/>
      <c r="BO202" s="453"/>
      <c r="BP202" s="453"/>
      <c r="BQ202" s="472"/>
      <c r="BR202" s="468"/>
      <c r="BS202" s="453"/>
      <c r="BT202" s="453"/>
      <c r="BU202" s="453"/>
      <c r="BV202" s="453"/>
      <c r="BW202" s="453"/>
      <c r="BX202" s="453"/>
      <c r="BY202" s="454"/>
      <c r="BZ202" s="454"/>
      <c r="CA202" s="454"/>
      <c r="CB202" s="454"/>
      <c r="CC202" s="454"/>
      <c r="CD202" s="454"/>
      <c r="CE202" s="454"/>
      <c r="CF202" s="454"/>
      <c r="CG202" s="454"/>
      <c r="CH202" s="454"/>
      <c r="CI202" s="454"/>
      <c r="CJ202" s="3"/>
      <c r="CK202" s="3"/>
      <c r="CL202" s="3"/>
      <c r="CM202" s="3"/>
      <c r="CN202" s="3"/>
      <c r="CO202" s="3"/>
      <c r="CP202" s="3"/>
      <c r="CQ202" s="3"/>
      <c r="CR202" s="3"/>
      <c r="CS202" s="3"/>
      <c r="CT202" s="3"/>
      <c r="CU202" s="3"/>
      <c r="CV202" s="3"/>
      <c r="CW202" s="3"/>
      <c r="CX202" s="3"/>
      <c r="CY202" s="3"/>
      <c r="CZ202" s="3"/>
    </row>
    <row r="203" s="566" customFormat="true" ht="15" customHeight="true" x14ac:dyDescent="0.2">
      <c r="A203" s="135"/>
      <c r="B203" s="129"/>
      <c r="C203" s="112"/>
      <c r="D203" s="111"/>
      <c r="E203" s="111"/>
      <c r="F203" s="111"/>
      <c r="G203" s="110"/>
      <c r="H203" s="109"/>
      <c r="I203" s="111"/>
      <c r="J203" s="111"/>
      <c r="K203" s="111"/>
      <c r="L203" s="108"/>
      <c r="M203" s="112"/>
      <c r="N203" s="111"/>
      <c r="O203" s="111"/>
      <c r="P203" s="111"/>
      <c r="Q203" s="110"/>
      <c r="R203" s="109"/>
      <c r="S203" s="111"/>
      <c r="T203" s="111"/>
      <c r="U203" s="111"/>
      <c r="V203" s="111"/>
      <c r="W203" s="111"/>
      <c r="X203" s="111"/>
      <c r="Y203" s="111"/>
      <c r="Z203" s="111"/>
      <c r="AA203" s="111"/>
      <c r="AB203" s="111"/>
      <c r="AC203" s="111"/>
      <c r="AD203" s="111"/>
      <c r="AE203" s="111"/>
      <c r="AF203" s="111"/>
      <c r="AG203" s="111"/>
      <c r="AH203" s="111"/>
      <c r="AI203" s="108"/>
      <c r="AJ203" s="456"/>
      <c r="AK203" s="456"/>
      <c r="AL203" s="456"/>
      <c r="AM203" s="456"/>
      <c r="AN203" s="456"/>
      <c r="AO203" s="456"/>
      <c r="AP203" s="456"/>
      <c r="AQ203" s="456"/>
      <c r="AR203" s="456"/>
      <c r="AS203" s="456"/>
      <c r="AT203" s="456"/>
      <c r="AU203" s="456"/>
      <c r="AV203" s="456"/>
      <c r="AW203" s="456"/>
      <c r="AX203" s="456"/>
      <c r="AY203" s="456"/>
      <c r="AZ203" s="169"/>
      <c r="BA203" s="598"/>
      <c r="BB203" s="597"/>
      <c r="BC203" s="468"/>
      <c r="BD203" s="453"/>
      <c r="BE203" s="453"/>
      <c r="BF203" s="453"/>
      <c r="BG203" s="472"/>
      <c r="BH203" s="468"/>
      <c r="BI203" s="453"/>
      <c r="BJ203" s="453"/>
      <c r="BK203" s="453"/>
      <c r="BL203" s="472"/>
      <c r="BM203" s="468"/>
      <c r="BN203" s="453"/>
      <c r="BO203" s="453"/>
      <c r="BP203" s="453"/>
      <c r="BQ203" s="472"/>
      <c r="BR203" s="468"/>
      <c r="BS203" s="453"/>
      <c r="BT203" s="453"/>
      <c r="BU203" s="453"/>
      <c r="BV203" s="453"/>
      <c r="BW203" s="453"/>
      <c r="BX203" s="453"/>
      <c r="BY203" s="454"/>
      <c r="BZ203" s="454"/>
      <c r="CA203" s="454"/>
      <c r="CB203" s="454"/>
      <c r="CC203" s="454"/>
      <c r="CD203" s="454"/>
      <c r="CE203" s="454"/>
      <c r="CF203" s="454"/>
      <c r="CG203" s="454"/>
      <c r="CH203" s="454"/>
      <c r="CI203" s="454"/>
      <c r="CJ203" s="3"/>
      <c r="CK203" s="3"/>
      <c r="CL203" s="3"/>
      <c r="CM203" s="3"/>
      <c r="CN203" s="3"/>
      <c r="CO203" s="3"/>
      <c r="CP203" s="3"/>
      <c r="CQ203" s="3"/>
      <c r="CR203" s="3"/>
      <c r="CS203" s="3"/>
      <c r="CT203" s="3"/>
      <c r="CU203" s="3"/>
      <c r="CV203" s="3"/>
      <c r="CW203" s="3"/>
      <c r="CX203" s="3"/>
      <c r="CY203" s="3"/>
      <c r="CZ203" s="3"/>
    </row>
    <row r="204" s="566" customFormat="true" ht="15" customHeight="true" x14ac:dyDescent="0.2">
      <c r="A204" s="135"/>
      <c r="B204" s="129"/>
      <c r="C204" s="112"/>
      <c r="D204" s="111"/>
      <c r="E204" s="111"/>
      <c r="F204" s="111"/>
      <c r="G204" s="110"/>
      <c r="H204" s="109"/>
      <c r="I204" s="111"/>
      <c r="J204" s="111"/>
      <c r="K204" s="111"/>
      <c r="L204" s="108"/>
      <c r="M204" s="112"/>
      <c r="N204" s="111"/>
      <c r="O204" s="111"/>
      <c r="P204" s="111"/>
      <c r="Q204" s="110"/>
      <c r="R204" s="109"/>
      <c r="S204" s="111"/>
      <c r="T204" s="111"/>
      <c r="U204" s="111"/>
      <c r="V204" s="111"/>
      <c r="W204" s="111"/>
      <c r="X204" s="111"/>
      <c r="Y204" s="111"/>
      <c r="Z204" s="111"/>
      <c r="AA204" s="111"/>
      <c r="AB204" s="111"/>
      <c r="AC204" s="111"/>
      <c r="AD204" s="111"/>
      <c r="AE204" s="111"/>
      <c r="AF204" s="111"/>
      <c r="AG204" s="111"/>
      <c r="AH204" s="111"/>
      <c r="AI204" s="108"/>
      <c r="AJ204" s="456"/>
      <c r="AK204" s="456"/>
      <c r="AL204" s="456"/>
      <c r="AM204" s="456"/>
      <c r="AN204" s="456"/>
      <c r="AO204" s="456"/>
      <c r="AP204" s="456"/>
      <c r="AQ204" s="456"/>
      <c r="AR204" s="456"/>
      <c r="AS204" s="456"/>
      <c r="AT204" s="456"/>
      <c r="AU204" s="456"/>
      <c r="AV204" s="456"/>
      <c r="AW204" s="456"/>
      <c r="AX204" s="456"/>
      <c r="AY204" s="456"/>
      <c r="AZ204" s="169"/>
      <c r="BA204" s="598"/>
      <c r="BB204" s="597"/>
      <c r="BC204" s="468"/>
      <c r="BD204" s="453"/>
      <c r="BE204" s="453"/>
      <c r="BF204" s="453"/>
      <c r="BG204" s="472"/>
      <c r="BH204" s="468"/>
      <c r="BI204" s="453"/>
      <c r="BJ204" s="453"/>
      <c r="BK204" s="453"/>
      <c r="BL204" s="472"/>
      <c r="BM204" s="468"/>
      <c r="BN204" s="453"/>
      <c r="BO204" s="453"/>
      <c r="BP204" s="453"/>
      <c r="BQ204" s="472"/>
      <c r="BR204" s="468"/>
      <c r="BS204" s="453"/>
      <c r="BT204" s="453"/>
      <c r="BU204" s="453"/>
      <c r="BV204" s="453"/>
      <c r="BW204" s="453"/>
      <c r="BX204" s="453"/>
      <c r="BY204" s="454"/>
      <c r="BZ204" s="454"/>
      <c r="CA204" s="454"/>
      <c r="CB204" s="454"/>
      <c r="CC204" s="454"/>
      <c r="CD204" s="454"/>
      <c r="CE204" s="454"/>
      <c r="CF204" s="454"/>
      <c r="CG204" s="454"/>
      <c r="CH204" s="454"/>
      <c r="CI204" s="454"/>
      <c r="CJ204" s="3"/>
      <c r="CK204" s="3"/>
      <c r="CL204" s="3"/>
      <c r="CM204" s="3"/>
      <c r="CN204" s="3"/>
      <c r="CO204" s="3"/>
      <c r="CP204" s="3"/>
      <c r="CQ204" s="3"/>
      <c r="CR204" s="3"/>
      <c r="CS204" s="3"/>
      <c r="CT204" s="3"/>
      <c r="CU204" s="3"/>
      <c r="CV204" s="3"/>
      <c r="CW204" s="3"/>
      <c r="CX204" s="3"/>
      <c r="CY204" s="3"/>
      <c r="CZ204" s="3"/>
    </row>
    <row r="205" s="566" customFormat="true" ht="15" customHeight="true" x14ac:dyDescent="0.2">
      <c r="A205" s="20"/>
      <c r="B205" s="16"/>
      <c r="C205" s="107"/>
      <c r="D205" s="106"/>
      <c r="E205" s="106"/>
      <c r="F205" s="106"/>
      <c r="G205" s="105"/>
      <c r="H205" s="104"/>
      <c r="I205" s="106"/>
      <c r="J205" s="106"/>
      <c r="K205" s="106"/>
      <c r="L205" s="103"/>
      <c r="M205" s="107"/>
      <c r="N205" s="106"/>
      <c r="O205" s="106"/>
      <c r="P205" s="106"/>
      <c r="Q205" s="105"/>
      <c r="R205" s="104"/>
      <c r="S205" s="106"/>
      <c r="T205" s="106"/>
      <c r="U205" s="106"/>
      <c r="V205" s="106"/>
      <c r="W205" s="106"/>
      <c r="X205" s="106"/>
      <c r="Y205" s="106"/>
      <c r="Z205" s="106"/>
      <c r="AA205" s="106"/>
      <c r="AB205" s="106"/>
      <c r="AC205" s="106"/>
      <c r="AD205" s="106"/>
      <c r="AE205" s="106"/>
      <c r="AF205" s="106"/>
      <c r="AG205" s="106"/>
      <c r="AH205" s="106"/>
      <c r="AI205" s="103"/>
      <c r="AJ205" s="456"/>
      <c r="AK205" s="456"/>
      <c r="AL205" s="456"/>
      <c r="AM205" s="456"/>
      <c r="AN205" s="456"/>
      <c r="AO205" s="456"/>
      <c r="AP205" s="456"/>
      <c r="AQ205" s="456"/>
      <c r="AR205" s="456"/>
      <c r="AS205" s="456"/>
      <c r="AT205" s="456"/>
      <c r="AU205" s="456"/>
      <c r="AV205" s="456"/>
      <c r="AW205" s="456"/>
      <c r="AX205" s="456"/>
      <c r="AY205" s="456"/>
      <c r="AZ205" s="169"/>
      <c r="BA205" s="598"/>
      <c r="BB205" s="597"/>
      <c r="BC205" s="471"/>
      <c r="BD205" s="470"/>
      <c r="BE205" s="470"/>
      <c r="BF205" s="470"/>
      <c r="BG205" s="474"/>
      <c r="BH205" s="471"/>
      <c r="BI205" s="470"/>
      <c r="BJ205" s="470"/>
      <c r="BK205" s="470"/>
      <c r="BL205" s="474"/>
      <c r="BM205" s="471"/>
      <c r="BN205" s="470"/>
      <c r="BO205" s="470"/>
      <c r="BP205" s="470"/>
      <c r="BQ205" s="474"/>
      <c r="BR205" s="471"/>
      <c r="BS205" s="470"/>
      <c r="BT205" s="470"/>
      <c r="BU205" s="470"/>
      <c r="BV205" s="470"/>
      <c r="BW205" s="470"/>
      <c r="BX205" s="470"/>
      <c r="BY205" s="473"/>
      <c r="BZ205" s="473"/>
      <c r="CA205" s="473"/>
      <c r="CB205" s="473"/>
      <c r="CC205" s="473"/>
      <c r="CD205" s="473"/>
      <c r="CE205" s="473"/>
      <c r="CF205" s="473"/>
      <c r="CG205" s="473"/>
      <c r="CH205" s="473"/>
      <c r="CI205" s="473"/>
      <c r="CJ205" s="3"/>
      <c r="CK205" s="3"/>
      <c r="CL205" s="3"/>
      <c r="CM205" s="3"/>
      <c r="CN205" s="3"/>
      <c r="CO205" s="3"/>
      <c r="CP205" s="3"/>
      <c r="CQ205" s="3"/>
      <c r="CR205" s="3"/>
      <c r="CS205" s="3"/>
      <c r="CT205" s="3"/>
      <c r="CU205" s="3"/>
      <c r="CV205" s="3"/>
      <c r="CW205" s="3"/>
      <c r="CX205" s="3"/>
      <c r="CY205" s="3"/>
      <c r="CZ205" s="3"/>
    </row>
    <row r="206" s="567" customFormat="true" ht="250.15" customHeight="true" x14ac:dyDescent="0.2">
      <c r="B206" s="566"/>
      <c r="AJ206" s="364"/>
      <c r="AK206" s="364"/>
      <c r="AL206" s="364"/>
      <c r="AM206" s="364"/>
      <c r="AN206" s="364"/>
      <c r="AO206" s="364"/>
      <c r="AP206" s="364"/>
      <c r="AQ206" s="364"/>
      <c r="AR206" s="364"/>
      <c r="AS206" s="364"/>
      <c r="AT206" s="364"/>
      <c r="AU206" s="364"/>
      <c r="AV206" s="364"/>
      <c r="AW206" s="364"/>
      <c r="AX206" s="364"/>
      <c r="AY206" s="364"/>
      <c r="AZ206" s="364"/>
      <c r="BA206" s="328"/>
      <c r="BB206" s="326"/>
      <c r="BC206" s="326"/>
      <c r="BD206" s="326"/>
      <c r="BE206" s="326"/>
      <c r="BF206" s="326"/>
      <c r="BG206" s="326"/>
      <c r="BH206" s="326"/>
      <c r="BI206" s="326"/>
      <c r="BJ206" s="326"/>
      <c r="BK206" s="326"/>
      <c r="BL206" s="326"/>
      <c r="BM206" s="326"/>
      <c r="BN206" s="326"/>
      <c r="BO206" s="326"/>
      <c r="BP206" s="326"/>
      <c r="BQ206" s="326"/>
      <c r="BR206" s="326"/>
      <c r="BS206" s="326"/>
      <c r="BT206" s="326"/>
      <c r="BU206" s="326"/>
      <c r="BV206" s="326"/>
      <c r="BW206" s="326"/>
      <c r="BX206" s="326"/>
      <c r="BY206" s="328"/>
      <c r="BZ206" s="363"/>
      <c r="CA206" s="363"/>
      <c r="CB206" s="363"/>
      <c r="CC206" s="363"/>
      <c r="CD206" s="363"/>
      <c r="CE206" s="363"/>
      <c r="CF206" s="363"/>
      <c r="CG206" s="363"/>
      <c r="CH206" s="363"/>
      <c r="CI206" s="363"/>
      <c r="CJ206" s="363"/>
      <c r="CK206" s="363"/>
      <c r="CL206" s="363"/>
      <c r="CM206" s="363"/>
      <c r="CN206" s="363"/>
      <c r="CO206" s="363"/>
      <c r="CP206" s="363"/>
      <c r="CQ206" s="363"/>
      <c r="CR206" s="363"/>
      <c r="CS206" s="363"/>
      <c r="CT206" s="363"/>
      <c r="CU206" s="363"/>
      <c r="CV206" s="363"/>
      <c r="CW206" s="363"/>
      <c r="CX206" s="363"/>
      <c r="CY206" s="363"/>
      <c r="CZ206" s="363"/>
    </row>
    <row r="207" s="307" customFormat="true" ht="18" customHeight="true" x14ac:dyDescent="0.2">
      <c r="AJ207" s="359"/>
      <c r="AK207" s="359"/>
      <c r="AL207" s="359"/>
      <c r="AM207" s="359"/>
      <c r="AN207" s="359"/>
      <c r="AO207" s="359"/>
      <c r="AP207" s="359"/>
      <c r="AQ207" s="359"/>
      <c r="AR207" s="359"/>
      <c r="AS207" s="359"/>
      <c r="AT207" s="359"/>
      <c r="AU207" s="359"/>
      <c r="AV207" s="359"/>
      <c r="AW207" s="359"/>
      <c r="AX207" s="359"/>
      <c r="AY207" s="359"/>
      <c r="AZ207" s="359"/>
      <c r="BA207" s="319"/>
      <c r="BB207" s="330"/>
      <c r="BC207" s="319"/>
      <c r="BD207" s="319"/>
      <c r="BE207" s="319"/>
      <c r="BF207" s="319"/>
      <c r="BG207" s="319"/>
      <c r="BH207" s="319"/>
      <c r="BI207" s="319"/>
      <c r="BJ207" s="319"/>
      <c r="BK207" s="319"/>
      <c r="BL207" s="319"/>
      <c r="BM207" s="319"/>
      <c r="BN207" s="319"/>
      <c r="BO207" s="319"/>
      <c r="BP207" s="319"/>
      <c r="BQ207" s="319"/>
      <c r="BR207" s="319"/>
      <c r="BS207" s="319"/>
      <c r="BT207" s="319"/>
      <c r="BU207" s="319"/>
      <c r="BV207" s="319"/>
      <c r="BW207" s="319"/>
      <c r="BX207" s="319"/>
      <c r="BY207" s="319"/>
      <c r="BZ207" s="359"/>
      <c r="CA207" s="359"/>
      <c r="CB207" s="359"/>
      <c r="CC207" s="359"/>
      <c r="CD207" s="359"/>
      <c r="CE207" s="359"/>
      <c r="CF207" s="359"/>
      <c r="CG207" s="359"/>
      <c r="CH207" s="359"/>
      <c r="CI207" s="359"/>
      <c r="CJ207" s="359"/>
      <c r="CK207" s="359"/>
      <c r="CL207" s="359"/>
      <c r="CM207" s="359"/>
      <c r="CN207" s="359"/>
      <c r="CO207" s="359"/>
      <c r="CP207" s="359"/>
      <c r="CQ207" s="359"/>
      <c r="CR207" s="359"/>
      <c r="CS207" s="359"/>
      <c r="CT207" s="359"/>
      <c r="CU207" s="359"/>
      <c r="CV207" s="359"/>
      <c r="CW207" s="359"/>
      <c r="CX207" s="359"/>
      <c r="CY207" s="359"/>
      <c r="CZ207" s="359"/>
    </row>
    <row r="208" s="307" customFormat="true" ht="22.5" customHeight="true" x14ac:dyDescent="0.35">
      <c r="A208" s="789" t="str">
        <f>A1026</f>
        <v>Iraq</v>
      </c>
      <c r="B208" s="790"/>
      <c r="AJ208" s="359"/>
      <c r="AK208" s="359"/>
      <c r="AL208" s="359"/>
      <c r="AM208" s="359"/>
      <c r="AN208" s="359"/>
      <c r="AO208" s="359"/>
      <c r="AP208" s="359"/>
      <c r="AQ208" s="359"/>
      <c r="AR208" s="359"/>
      <c r="AS208" s="359"/>
      <c r="AT208" s="359"/>
      <c r="AU208" s="359"/>
      <c r="AV208" s="359"/>
      <c r="AW208" s="359"/>
      <c r="AX208" s="359"/>
      <c r="AY208" s="359"/>
      <c r="AZ208" s="359"/>
      <c r="BA208" s="319"/>
      <c r="BB208" s="330"/>
      <c r="BC208" s="319"/>
      <c r="BD208" s="319"/>
      <c r="BE208" s="319"/>
      <c r="BF208" s="319"/>
      <c r="BG208" s="319"/>
      <c r="BH208" s="319"/>
      <c r="BI208" s="319"/>
      <c r="BJ208" s="319"/>
      <c r="BK208" s="319"/>
      <c r="BL208" s="319"/>
      <c r="BM208" s="319"/>
      <c r="BN208" s="319"/>
      <c r="BO208" s="319"/>
      <c r="BP208" s="319"/>
      <c r="BQ208" s="319"/>
      <c r="BR208" s="319"/>
      <c r="BS208" s="319"/>
      <c r="BT208" s="319"/>
      <c r="BU208" s="319"/>
      <c r="BV208" s="319"/>
      <c r="BW208" s="319"/>
      <c r="BX208" s="319"/>
      <c r="BY208" s="319"/>
      <c r="BZ208" s="359"/>
      <c r="CA208" s="359"/>
      <c r="CB208" s="359"/>
      <c r="CC208" s="359"/>
      <c r="CD208" s="359"/>
      <c r="CE208" s="359"/>
      <c r="CF208" s="359"/>
      <c r="CG208" s="359"/>
      <c r="CH208" s="359"/>
      <c r="CI208" s="359"/>
      <c r="CJ208" s="359"/>
      <c r="CK208" s="359"/>
      <c r="CL208" s="359"/>
      <c r="CM208" s="359"/>
      <c r="CN208" s="359"/>
      <c r="CO208" s="359"/>
      <c r="CP208" s="359"/>
      <c r="CQ208" s="359"/>
      <c r="CR208" s="359"/>
      <c r="CS208" s="359"/>
      <c r="CT208" s="359"/>
      <c r="CU208" s="359"/>
      <c r="CV208" s="359"/>
      <c r="CW208" s="359"/>
      <c r="CX208" s="359"/>
      <c r="CY208" s="359"/>
      <c r="CZ208" s="359"/>
    </row>
    <row r="209" s="307" customFormat="true" ht="22.5" customHeight="true" x14ac:dyDescent="0.35">
      <c r="A209" s="334" t="str">
        <f>A1034</f>
        <v>2006</v>
      </c>
      <c r="B209" s="335"/>
      <c r="AJ209" s="359"/>
      <c r="AK209" s="359"/>
      <c r="AL209" s="359"/>
      <c r="AM209" s="359"/>
      <c r="AN209" s="359"/>
      <c r="AO209" s="359"/>
      <c r="AP209" s="359"/>
      <c r="AQ209" s="359"/>
      <c r="AR209" s="359"/>
      <c r="AS209" s="359"/>
      <c r="AT209" s="359"/>
      <c r="AU209" s="359"/>
      <c r="AV209" s="359"/>
      <c r="AW209" s="359"/>
      <c r="AX209" s="359"/>
      <c r="AY209" s="359"/>
      <c r="AZ209" s="359"/>
      <c r="BA209" s="319"/>
      <c r="BB209" s="330"/>
      <c r="BC209" s="319"/>
      <c r="BD209" s="319"/>
      <c r="BE209" s="319"/>
      <c r="BF209" s="319"/>
      <c r="BG209" s="319"/>
      <c r="BH209" s="319"/>
      <c r="BI209" s="319"/>
      <c r="BJ209" s="319"/>
      <c r="BK209" s="319"/>
      <c r="BL209" s="319"/>
      <c r="BM209" s="319"/>
      <c r="BN209" s="319"/>
      <c r="BO209" s="319"/>
      <c r="BP209" s="319"/>
      <c r="BQ209" s="319"/>
      <c r="BR209" s="319"/>
      <c r="BS209" s="319"/>
      <c r="BT209" s="319"/>
      <c r="BU209" s="319"/>
      <c r="BV209" s="319"/>
      <c r="BW209" s="319"/>
      <c r="BX209" s="319"/>
      <c r="BY209" s="319"/>
      <c r="BZ209" s="359"/>
      <c r="CA209" s="359"/>
      <c r="CB209" s="359"/>
      <c r="CC209" s="359"/>
      <c r="CD209" s="359"/>
      <c r="CE209" s="359"/>
      <c r="CF209" s="359"/>
      <c r="CG209" s="359"/>
      <c r="CH209" s="359"/>
      <c r="CI209" s="359"/>
      <c r="CJ209" s="359"/>
      <c r="CK209" s="359"/>
      <c r="CL209" s="359"/>
      <c r="CM209" s="359"/>
      <c r="CN209" s="359"/>
      <c r="CO209" s="359"/>
      <c r="CP209" s="359"/>
      <c r="CQ209" s="359"/>
      <c r="CR209" s="359"/>
      <c r="CS209" s="359"/>
      <c r="CT209" s="359"/>
      <c r="CU209" s="359"/>
      <c r="CV209" s="359"/>
      <c r="CW209" s="359"/>
      <c r="CX209" s="359"/>
      <c r="CY209" s="359"/>
      <c r="CZ209" s="359"/>
    </row>
    <row r="210" s="307" customFormat="true" ht="22.5" customHeight="true" x14ac:dyDescent="0.35">
      <c r="A210" s="594" t="s">
        <v>113</v>
      </c>
      <c r="B210" s="337"/>
      <c r="AJ210" s="359"/>
      <c r="AK210" s="359"/>
      <c r="AL210" s="359"/>
      <c r="AM210" s="359"/>
      <c r="AN210" s="359"/>
      <c r="AO210" s="359"/>
      <c r="AP210" s="359"/>
      <c r="AQ210" s="359"/>
      <c r="AR210" s="359"/>
      <c r="AS210" s="359"/>
      <c r="AT210" s="359"/>
      <c r="AU210" s="359"/>
      <c r="AV210" s="359"/>
      <c r="AW210" s="359"/>
      <c r="AX210" s="359"/>
      <c r="AY210" s="359"/>
      <c r="AZ210" s="359"/>
      <c r="BA210" s="319"/>
      <c r="BB210" s="330"/>
      <c r="BC210" s="319"/>
      <c r="BD210" s="319"/>
      <c r="BE210" s="319"/>
      <c r="BF210" s="319"/>
      <c r="BG210" s="319"/>
      <c r="BH210" s="319"/>
      <c r="BI210" s="319"/>
      <c r="BJ210" s="319"/>
      <c r="BK210" s="319"/>
      <c r="BL210" s="319"/>
      <c r="BM210" s="319"/>
      <c r="BN210" s="319"/>
      <c r="BO210" s="319"/>
      <c r="BP210" s="319"/>
      <c r="BQ210" s="319"/>
      <c r="BR210" s="319"/>
      <c r="BS210" s="319"/>
      <c r="BT210" s="319"/>
      <c r="BU210" s="319"/>
      <c r="BV210" s="319"/>
      <c r="BW210" s="319"/>
      <c r="BX210" s="319"/>
      <c r="BY210" s="319"/>
      <c r="BZ210" s="359"/>
      <c r="CA210" s="359"/>
      <c r="CB210" s="359"/>
      <c r="CC210" s="359"/>
      <c r="CD210" s="359"/>
      <c r="CE210" s="359"/>
      <c r="CF210" s="359"/>
      <c r="CG210" s="359"/>
      <c r="CH210" s="359"/>
      <c r="CI210" s="359"/>
      <c r="CJ210" s="359"/>
      <c r="CK210" s="359"/>
      <c r="CL210" s="359"/>
      <c r="CM210" s="359"/>
      <c r="CN210" s="359"/>
      <c r="CO210" s="359"/>
      <c r="CP210" s="359"/>
      <c r="CQ210" s="359"/>
      <c r="CR210" s="359"/>
      <c r="CS210" s="359"/>
      <c r="CT210" s="359"/>
      <c r="CU210" s="359"/>
      <c r="CV210" s="359"/>
      <c r="CW210" s="359"/>
      <c r="CX210" s="359"/>
      <c r="CY210" s="359"/>
      <c r="CZ210" s="359"/>
    </row>
    <row r="211" s="307" customFormat="true" ht="20.1" customHeight="true" x14ac:dyDescent="0.35">
      <c r="A211" s="339" t="s">
        <v>98</v>
      </c>
      <c r="B211" s="335"/>
      <c r="AJ211" s="359"/>
      <c r="AK211" s="359"/>
      <c r="AL211" s="359"/>
      <c r="AM211" s="359"/>
      <c r="AN211" s="359"/>
      <c r="AO211" s="359"/>
      <c r="AP211" s="359"/>
      <c r="AQ211" s="359"/>
      <c r="AR211" s="359"/>
      <c r="AS211" s="359"/>
      <c r="AT211" s="359"/>
      <c r="AU211" s="359"/>
      <c r="AV211" s="359"/>
      <c r="AW211" s="359"/>
      <c r="AX211" s="359"/>
      <c r="AY211" s="359"/>
      <c r="AZ211" s="359"/>
      <c r="BA211" s="319"/>
      <c r="BB211" s="330"/>
      <c r="BC211" s="319"/>
      <c r="BD211" s="319"/>
      <c r="BE211" s="319"/>
      <c r="BF211" s="319"/>
      <c r="BG211" s="319"/>
      <c r="BH211" s="319"/>
      <c r="BI211" s="319"/>
      <c r="BJ211" s="319"/>
      <c r="BK211" s="319"/>
      <c r="BL211" s="319"/>
      <c r="BM211" s="319"/>
      <c r="BN211" s="319"/>
      <c r="BO211" s="319"/>
      <c r="BP211" s="319"/>
      <c r="BQ211" s="319"/>
      <c r="BR211" s="319"/>
      <c r="BS211" s="319"/>
      <c r="BT211" s="319"/>
      <c r="BU211" s="319"/>
      <c r="BV211" s="319"/>
      <c r="BW211" s="319"/>
      <c r="BX211" s="319"/>
      <c r="BY211" s="319"/>
      <c r="BZ211" s="359"/>
      <c r="CA211" s="359"/>
      <c r="CB211" s="359"/>
      <c r="CC211" s="359"/>
      <c r="CD211" s="359"/>
      <c r="CE211" s="359"/>
      <c r="CF211" s="359"/>
      <c r="CG211" s="359"/>
      <c r="CH211" s="359"/>
      <c r="CI211" s="359"/>
      <c r="CJ211" s="359"/>
      <c r="CK211" s="359"/>
      <c r="CL211" s="359"/>
      <c r="CM211" s="359"/>
      <c r="CN211" s="359"/>
      <c r="CO211" s="359"/>
      <c r="CP211" s="359"/>
      <c r="CQ211" s="359"/>
      <c r="CR211" s="359"/>
      <c r="CS211" s="359"/>
      <c r="CT211" s="359"/>
      <c r="CU211" s="359"/>
      <c r="CV211" s="359"/>
      <c r="CW211" s="359"/>
      <c r="CX211" s="359"/>
      <c r="CY211" s="359"/>
      <c r="CZ211" s="359"/>
    </row>
    <row r="212" s="307" customFormat="true" ht="15" customHeight="true" x14ac:dyDescent="0.2">
      <c r="A212" s="595" t="s">
        <v>99</v>
      </c>
      <c r="B212" s="372"/>
      <c r="AJ212" s="359"/>
      <c r="AK212" s="359"/>
      <c r="AL212" s="359"/>
      <c r="AM212" s="359"/>
      <c r="AN212" s="359"/>
      <c r="AO212" s="359"/>
      <c r="AP212" s="359"/>
      <c r="AQ212" s="359"/>
      <c r="AR212" s="359"/>
      <c r="AS212" s="359"/>
      <c r="AT212" s="359"/>
      <c r="AU212" s="359"/>
      <c r="AV212" s="359"/>
      <c r="AW212" s="359"/>
      <c r="AX212" s="359"/>
      <c r="AY212" s="359"/>
      <c r="AZ212" s="359"/>
      <c r="BA212" s="319"/>
      <c r="BB212" s="330"/>
      <c r="BC212" s="319"/>
      <c r="BD212" s="319"/>
      <c r="BE212" s="319"/>
      <c r="BF212" s="319"/>
      <c r="BG212" s="319"/>
      <c r="BH212" s="319"/>
      <c r="BI212" s="319"/>
      <c r="BJ212" s="319"/>
      <c r="BK212" s="319"/>
      <c r="BL212" s="319"/>
      <c r="BM212" s="319"/>
      <c r="BN212" s="319"/>
      <c r="BO212" s="319"/>
      <c r="BP212" s="319"/>
      <c r="BQ212" s="319"/>
      <c r="BR212" s="319"/>
      <c r="BS212" s="319"/>
      <c r="BT212" s="319"/>
      <c r="BU212" s="319"/>
      <c r="BV212" s="319"/>
      <c r="BW212" s="319"/>
      <c r="BX212" s="319"/>
      <c r="BY212" s="319"/>
      <c r="BZ212" s="359"/>
      <c r="CA212" s="359"/>
      <c r="CB212" s="359"/>
      <c r="CC212" s="359"/>
      <c r="CD212" s="359"/>
      <c r="CE212" s="359"/>
      <c r="CF212" s="359"/>
      <c r="CG212" s="359"/>
      <c r="CH212" s="359"/>
      <c r="CI212" s="359"/>
      <c r="CJ212" s="359"/>
      <c r="CK212" s="359"/>
      <c r="CL212" s="359"/>
      <c r="CM212" s="359"/>
      <c r="CN212" s="359"/>
      <c r="CO212" s="359"/>
      <c r="CP212" s="359"/>
      <c r="CQ212" s="359"/>
      <c r="CR212" s="359"/>
      <c r="CS212" s="359"/>
      <c r="CT212" s="359"/>
      <c r="CU212" s="359"/>
      <c r="CV212" s="359"/>
      <c r="CW212" s="359"/>
      <c r="CX212" s="359"/>
      <c r="CY212" s="359"/>
      <c r="CZ212" s="359"/>
    </row>
    <row r="213" s="307" customFormat="true" ht="15" customHeight="true" x14ac:dyDescent="0.2">
      <c r="A213" s="348" t="s">
        <v>41</v>
      </c>
      <c r="B213" s="347"/>
      <c r="AJ213" s="359"/>
      <c r="AK213" s="359"/>
      <c r="AL213" s="359"/>
      <c r="AM213" s="359"/>
      <c r="AN213" s="359"/>
      <c r="AO213" s="359"/>
      <c r="AP213" s="359"/>
      <c r="AQ213" s="359"/>
      <c r="AR213" s="359"/>
      <c r="AS213" s="359"/>
      <c r="AT213" s="359"/>
      <c r="AU213" s="359"/>
      <c r="AV213" s="359"/>
      <c r="AW213" s="359"/>
      <c r="AX213" s="359"/>
      <c r="AY213" s="359"/>
      <c r="AZ213" s="359"/>
      <c r="BA213" s="319"/>
      <c r="BB213" s="330"/>
      <c r="BC213" s="319"/>
      <c r="BD213" s="319"/>
      <c r="BE213" s="319"/>
      <c r="BF213" s="319"/>
      <c r="BG213" s="319"/>
      <c r="BH213" s="319"/>
      <c r="BI213" s="319"/>
      <c r="BJ213" s="319"/>
      <c r="BK213" s="319"/>
      <c r="BL213" s="319"/>
      <c r="BM213" s="319"/>
      <c r="BN213" s="319"/>
      <c r="BO213" s="319"/>
      <c r="BP213" s="319"/>
      <c r="BQ213" s="319"/>
      <c r="BR213" s="319"/>
      <c r="BS213" s="319"/>
      <c r="BT213" s="319"/>
      <c r="BU213" s="319"/>
      <c r="BV213" s="319"/>
      <c r="BW213" s="319"/>
      <c r="BX213" s="319"/>
      <c r="BY213" s="319"/>
      <c r="BZ213" s="359"/>
      <c r="CA213" s="359"/>
      <c r="CB213" s="359"/>
      <c r="CC213" s="359"/>
      <c r="CD213" s="359"/>
      <c r="CE213" s="359"/>
      <c r="CF213" s="359"/>
      <c r="CG213" s="359"/>
      <c r="CH213" s="359"/>
      <c r="CI213" s="359"/>
      <c r="CJ213" s="359"/>
      <c r="CK213" s="359"/>
      <c r="CL213" s="359"/>
      <c r="CM213" s="359"/>
      <c r="CN213" s="359"/>
      <c r="CO213" s="359"/>
      <c r="CP213" s="359"/>
      <c r="CQ213" s="359"/>
      <c r="CR213" s="359"/>
      <c r="CS213" s="359"/>
      <c r="CT213" s="359"/>
      <c r="CU213" s="359"/>
      <c r="CV213" s="359"/>
      <c r="CW213" s="359"/>
      <c r="CX213" s="359"/>
      <c r="CY213" s="359"/>
      <c r="CZ213" s="359"/>
    </row>
    <row r="214" s="307" customFormat="true" ht="15" customHeight="true" x14ac:dyDescent="0.2">
      <c r="A214" s="346" t="s">
        <v>40</v>
      </c>
      <c r="B214" s="347"/>
      <c r="AJ214" s="359"/>
      <c r="AK214" s="359"/>
      <c r="AL214" s="359"/>
      <c r="AM214" s="359"/>
      <c r="AN214" s="359"/>
      <c r="AO214" s="359"/>
      <c r="AP214" s="359"/>
      <c r="AQ214" s="359"/>
      <c r="AR214" s="359"/>
      <c r="AS214" s="359"/>
      <c r="AT214" s="359"/>
      <c r="AU214" s="359"/>
      <c r="AV214" s="359"/>
      <c r="AW214" s="359"/>
      <c r="AX214" s="359"/>
      <c r="AY214" s="359"/>
      <c r="AZ214" s="359"/>
      <c r="BA214" s="319"/>
      <c r="BB214" s="330"/>
      <c r="BC214" s="319"/>
      <c r="BD214" s="319"/>
      <c r="BE214" s="319"/>
      <c r="BF214" s="319"/>
      <c r="BG214" s="319"/>
      <c r="BH214" s="319"/>
      <c r="BI214" s="319"/>
      <c r="BJ214" s="319"/>
      <c r="BK214" s="319"/>
      <c r="BL214" s="319"/>
      <c r="BM214" s="319"/>
      <c r="BN214" s="319"/>
      <c r="BO214" s="319"/>
      <c r="BP214" s="319"/>
      <c r="BQ214" s="319"/>
      <c r="BR214" s="319"/>
      <c r="BS214" s="319"/>
      <c r="BT214" s="319"/>
      <c r="BU214" s="319"/>
      <c r="BV214" s="319"/>
      <c r="BW214" s="319"/>
      <c r="BX214" s="319"/>
      <c r="BY214" s="319"/>
      <c r="BZ214" s="359"/>
      <c r="CA214" s="359"/>
      <c r="CB214" s="359"/>
      <c r="CC214" s="359"/>
      <c r="CD214" s="359"/>
      <c r="CE214" s="359"/>
      <c r="CF214" s="359"/>
      <c r="CG214" s="359"/>
      <c r="CH214" s="359"/>
      <c r="CI214" s="359"/>
      <c r="CJ214" s="359"/>
      <c r="CK214" s="359"/>
      <c r="CL214" s="359"/>
      <c r="CM214" s="359"/>
      <c r="CN214" s="359"/>
      <c r="CO214" s="359"/>
      <c r="CP214" s="359"/>
      <c r="CQ214" s="359"/>
      <c r="CR214" s="359"/>
      <c r="CS214" s="359"/>
      <c r="CT214" s="359"/>
      <c r="CU214" s="359"/>
      <c r="CV214" s="359"/>
      <c r="CW214" s="359"/>
      <c r="CX214" s="359"/>
      <c r="CY214" s="359"/>
      <c r="CZ214" s="359"/>
    </row>
    <row r="215" s="307" customFormat="true" ht="15" customHeight="true" x14ac:dyDescent="0.2">
      <c r="A215" s="346" t="s">
        <v>137</v>
      </c>
      <c r="B215" s="371" t="str">
        <f>A1025</f>
        <v>MICS06</v>
      </c>
      <c r="AJ215" s="359"/>
      <c r="AK215" s="359"/>
      <c r="AL215" s="359"/>
      <c r="AM215" s="359"/>
      <c r="AN215" s="359"/>
      <c r="AO215" s="359"/>
      <c r="AP215" s="359"/>
      <c r="AQ215" s="359"/>
      <c r="AR215" s="359"/>
      <c r="AS215" s="359"/>
      <c r="AT215" s="359"/>
      <c r="AU215" s="359"/>
      <c r="AV215" s="359"/>
      <c r="AW215" s="359"/>
      <c r="AX215" s="359"/>
      <c r="AY215" s="359"/>
      <c r="AZ215" s="359"/>
      <c r="BA215" s="319"/>
      <c r="BB215" s="330"/>
      <c r="BC215" s="319"/>
      <c r="BD215" s="319"/>
      <c r="BE215" s="319"/>
      <c r="BF215" s="319"/>
      <c r="BG215" s="319"/>
      <c r="BH215" s="319"/>
      <c r="BI215" s="319"/>
      <c r="BJ215" s="319"/>
      <c r="BK215" s="319"/>
      <c r="BL215" s="319"/>
      <c r="BM215" s="319"/>
      <c r="BN215" s="319"/>
      <c r="BO215" s="319"/>
      <c r="BP215" s="319"/>
      <c r="BQ215" s="319"/>
      <c r="BR215" s="319"/>
      <c r="BS215" s="319"/>
      <c r="BT215" s="319"/>
      <c r="BU215" s="319"/>
      <c r="BV215" s="319"/>
      <c r="BW215" s="319"/>
      <c r="BX215" s="319"/>
      <c r="BY215" s="319"/>
      <c r="BZ215" s="359"/>
      <c r="CA215" s="359"/>
      <c r="CB215" s="359"/>
      <c r="CC215" s="359"/>
      <c r="CD215" s="359"/>
      <c r="CE215" s="359"/>
      <c r="CF215" s="359"/>
      <c r="CG215" s="359"/>
      <c r="CH215" s="359"/>
      <c r="CI215" s="359"/>
      <c r="CJ215" s="359"/>
      <c r="CK215" s="359"/>
      <c r="CL215" s="359"/>
      <c r="CM215" s="359"/>
      <c r="CN215" s="359"/>
      <c r="CO215" s="359"/>
      <c r="CP215" s="359"/>
      <c r="CQ215" s="359"/>
      <c r="CR215" s="359"/>
      <c r="CS215" s="359"/>
      <c r="CT215" s="359"/>
      <c r="CU215" s="359"/>
      <c r="CV215" s="359"/>
      <c r="CW215" s="359"/>
      <c r="CX215" s="359"/>
      <c r="CY215" s="359"/>
      <c r="CZ215" s="359"/>
    </row>
    <row r="216" s="307" customFormat="true" ht="15" customHeight="true" x14ac:dyDescent="0.2">
      <c r="A216" s="162"/>
      <c r="B216" s="164"/>
      <c r="AJ216" s="359"/>
      <c r="AK216" s="359"/>
      <c r="AL216" s="359"/>
      <c r="AM216" s="359"/>
      <c r="AN216" s="359"/>
      <c r="AO216" s="359"/>
      <c r="AP216" s="359"/>
      <c r="AQ216" s="359"/>
      <c r="AR216" s="359"/>
      <c r="AS216" s="359"/>
      <c r="AT216" s="359"/>
      <c r="AU216" s="359"/>
      <c r="AV216" s="359"/>
      <c r="AW216" s="359"/>
      <c r="AX216" s="359"/>
      <c r="AY216" s="359"/>
      <c r="AZ216" s="359"/>
      <c r="BA216" s="319"/>
      <c r="BB216" s="330"/>
      <c r="BC216" s="319"/>
      <c r="BD216" s="319"/>
      <c r="BE216" s="319"/>
      <c r="BF216" s="319"/>
      <c r="BG216" s="319"/>
      <c r="BH216" s="319"/>
      <c r="BI216" s="319"/>
      <c r="BJ216" s="319"/>
      <c r="BK216" s="319"/>
      <c r="BL216" s="319"/>
      <c r="BM216" s="319"/>
      <c r="BN216" s="319"/>
      <c r="BO216" s="319"/>
      <c r="BP216" s="319"/>
      <c r="BQ216" s="319"/>
      <c r="BR216" s="319"/>
      <c r="BS216" s="319"/>
      <c r="BT216" s="319"/>
      <c r="BU216" s="319"/>
      <c r="BV216" s="319"/>
      <c r="BW216" s="319"/>
      <c r="BX216" s="319"/>
      <c r="BY216" s="319"/>
      <c r="BZ216" s="359"/>
      <c r="CA216" s="359"/>
      <c r="CB216" s="359"/>
      <c r="CC216" s="359"/>
      <c r="CD216" s="359"/>
      <c r="CE216" s="359"/>
      <c r="CF216" s="359"/>
      <c r="CG216" s="359"/>
      <c r="CH216" s="359"/>
      <c r="CI216" s="359"/>
      <c r="CJ216" s="359"/>
      <c r="CK216" s="359"/>
      <c r="CL216" s="359"/>
      <c r="CM216" s="359"/>
      <c r="CN216" s="359"/>
      <c r="CO216" s="359"/>
      <c r="CP216" s="359"/>
      <c r="CQ216" s="359"/>
      <c r="CR216" s="359"/>
      <c r="CS216" s="359"/>
      <c r="CT216" s="359"/>
      <c r="CU216" s="359"/>
      <c r="CV216" s="359"/>
      <c r="CW216" s="359"/>
      <c r="CX216" s="359"/>
      <c r="CY216" s="359"/>
      <c r="CZ216" s="359"/>
    </row>
    <row r="217" s="307" customFormat="true" ht="15" customHeight="true" x14ac:dyDescent="0.2">
      <c r="A217" s="162"/>
      <c r="B217" s="163"/>
      <c r="AJ217" s="359"/>
      <c r="AK217" s="359"/>
      <c r="AL217" s="359"/>
      <c r="AM217" s="359"/>
      <c r="AN217" s="359"/>
      <c r="AO217" s="359"/>
      <c r="AP217" s="359"/>
      <c r="AQ217" s="359"/>
      <c r="AR217" s="359"/>
      <c r="AS217" s="359"/>
      <c r="AT217" s="359"/>
      <c r="AU217" s="359"/>
      <c r="AV217" s="359"/>
      <c r="AW217" s="359"/>
      <c r="AX217" s="359"/>
      <c r="AY217" s="359"/>
      <c r="AZ217" s="359"/>
      <c r="BA217" s="319"/>
      <c r="BB217" s="330"/>
      <c r="BC217" s="319"/>
      <c r="BD217" s="319"/>
      <c r="BE217" s="319"/>
      <c r="BF217" s="319"/>
      <c r="BG217" s="319"/>
      <c r="BH217" s="319"/>
      <c r="BI217" s="319"/>
      <c r="BJ217" s="319"/>
      <c r="BK217" s="319"/>
      <c r="BL217" s="319"/>
      <c r="BM217" s="319"/>
      <c r="BN217" s="319"/>
      <c r="BO217" s="319"/>
      <c r="BP217" s="319"/>
      <c r="BQ217" s="319"/>
      <c r="BR217" s="319"/>
      <c r="BS217" s="319"/>
      <c r="BT217" s="319"/>
      <c r="BU217" s="319"/>
      <c r="BV217" s="319"/>
      <c r="BW217" s="319"/>
      <c r="BX217" s="319"/>
      <c r="BY217" s="319"/>
      <c r="BZ217" s="359"/>
      <c r="CA217" s="359"/>
      <c r="CB217" s="359"/>
      <c r="CC217" s="359"/>
      <c r="CD217" s="359"/>
      <c r="CE217" s="359"/>
      <c r="CF217" s="359"/>
      <c r="CG217" s="359"/>
      <c r="CH217" s="359"/>
      <c r="CI217" s="359"/>
      <c r="CJ217" s="359"/>
      <c r="CK217" s="359"/>
      <c r="CL217" s="359"/>
      <c r="CM217" s="359"/>
      <c r="CN217" s="359"/>
      <c r="CO217" s="359"/>
      <c r="CP217" s="359"/>
      <c r="CQ217" s="359"/>
      <c r="CR217" s="359"/>
      <c r="CS217" s="359"/>
      <c r="CT217" s="359"/>
      <c r="CU217" s="359"/>
      <c r="CV217" s="359"/>
      <c r="CW217" s="359"/>
      <c r="CX217" s="359"/>
      <c r="CY217" s="359"/>
      <c r="CZ217" s="359"/>
    </row>
    <row r="218" s="307" customFormat="true" ht="18" customHeight="true" x14ac:dyDescent="0.2">
      <c r="A218" s="162"/>
      <c r="B218" s="164"/>
      <c r="AJ218" s="359"/>
      <c r="AK218" s="359"/>
      <c r="AL218" s="359"/>
      <c r="AM218" s="359"/>
      <c r="AN218" s="359"/>
      <c r="AO218" s="359"/>
      <c r="AP218" s="359"/>
      <c r="AQ218" s="359"/>
      <c r="AR218" s="359"/>
      <c r="AS218" s="359"/>
      <c r="AT218" s="359"/>
      <c r="AU218" s="359"/>
      <c r="AV218" s="359"/>
      <c r="AW218" s="359"/>
      <c r="AX218" s="359"/>
      <c r="AY218" s="359"/>
      <c r="AZ218" s="359"/>
      <c r="BA218" s="319"/>
      <c r="BB218" s="330"/>
      <c r="BC218" s="319"/>
      <c r="BD218" s="319"/>
      <c r="BE218" s="319"/>
      <c r="BF218" s="319"/>
      <c r="BG218" s="319"/>
      <c r="BH218" s="319"/>
      <c r="BI218" s="319"/>
      <c r="BJ218" s="319"/>
      <c r="BK218" s="319"/>
      <c r="BL218" s="319"/>
      <c r="BM218" s="319"/>
      <c r="BN218" s="319"/>
      <c r="BO218" s="319"/>
      <c r="BP218" s="319"/>
      <c r="BQ218" s="319"/>
      <c r="BR218" s="319"/>
      <c r="BS218" s="319"/>
      <c r="BT218" s="319"/>
      <c r="BU218" s="319"/>
      <c r="BV218" s="319"/>
      <c r="BW218" s="319"/>
      <c r="BX218" s="319"/>
      <c r="BY218" s="319"/>
      <c r="BZ218" s="359"/>
      <c r="CA218" s="359"/>
      <c r="CB218" s="359"/>
      <c r="CC218" s="359"/>
      <c r="CD218" s="359"/>
      <c r="CE218" s="359"/>
      <c r="CF218" s="359"/>
      <c r="CG218" s="359"/>
      <c r="CH218" s="359"/>
      <c r="CI218" s="359"/>
      <c r="CJ218" s="359"/>
      <c r="CK218" s="359"/>
      <c r="CL218" s="359"/>
      <c r="CM218" s="359"/>
      <c r="CN218" s="359"/>
      <c r="CO218" s="359"/>
      <c r="CP218" s="359"/>
      <c r="CQ218" s="359"/>
      <c r="CR218" s="359"/>
      <c r="CS218" s="359"/>
      <c r="CT218" s="359"/>
      <c r="CU218" s="359"/>
      <c r="CV218" s="359"/>
      <c r="CW218" s="359"/>
      <c r="CX218" s="359"/>
      <c r="CY218" s="359"/>
      <c r="CZ218" s="359"/>
    </row>
    <row r="219" s="307" customFormat="true" ht="18" customHeight="true" x14ac:dyDescent="0.2">
      <c r="A219" s="161"/>
      <c r="B219" s="160"/>
      <c r="AJ219" s="359"/>
      <c r="AK219" s="359"/>
      <c r="AL219" s="359"/>
      <c r="AM219" s="359"/>
      <c r="AN219" s="359"/>
      <c r="AO219" s="359"/>
      <c r="AP219" s="359"/>
      <c r="AQ219" s="359"/>
      <c r="AR219" s="359"/>
      <c r="AS219" s="359"/>
      <c r="AT219" s="359"/>
      <c r="AU219" s="359"/>
      <c r="AV219" s="359"/>
      <c r="AW219" s="359"/>
      <c r="AX219" s="359"/>
      <c r="AY219" s="359"/>
      <c r="AZ219" s="359"/>
      <c r="BA219" s="319"/>
      <c r="BB219" s="330"/>
      <c r="BC219" s="319"/>
      <c r="BD219" s="319"/>
      <c r="BE219" s="319"/>
      <c r="BF219" s="319"/>
      <c r="BG219" s="319"/>
      <c r="BH219" s="319"/>
      <c r="BI219" s="319"/>
      <c r="BJ219" s="319"/>
      <c r="BK219" s="319"/>
      <c r="BL219" s="319"/>
      <c r="BM219" s="319"/>
      <c r="BN219" s="319"/>
      <c r="BO219" s="319"/>
      <c r="BP219" s="319"/>
      <c r="BQ219" s="319"/>
      <c r="BR219" s="319"/>
      <c r="BS219" s="319"/>
      <c r="BT219" s="319"/>
      <c r="BU219" s="319"/>
      <c r="BV219" s="319"/>
      <c r="BW219" s="319"/>
      <c r="BX219" s="319"/>
      <c r="BY219" s="319"/>
      <c r="BZ219" s="359"/>
      <c r="CA219" s="359"/>
      <c r="CB219" s="359"/>
      <c r="CC219" s="359"/>
      <c r="CD219" s="359"/>
      <c r="CE219" s="359"/>
      <c r="CF219" s="359"/>
      <c r="CG219" s="359"/>
      <c r="CH219" s="359"/>
      <c r="CI219" s="359"/>
      <c r="CJ219" s="359"/>
      <c r="CK219" s="359"/>
      <c r="CL219" s="359"/>
      <c r="CM219" s="359"/>
      <c r="CN219" s="359"/>
      <c r="CO219" s="359"/>
      <c r="CP219" s="359"/>
      <c r="CQ219" s="359"/>
      <c r="CR219" s="359"/>
      <c r="CS219" s="359"/>
      <c r="CT219" s="359"/>
      <c r="CU219" s="359"/>
      <c r="CV219" s="359"/>
      <c r="CW219" s="359"/>
      <c r="CX219" s="359"/>
      <c r="CY219" s="359"/>
      <c r="CZ219" s="359"/>
    </row>
    <row r="220" s="331" customFormat="true" ht="15" customHeight="true" x14ac:dyDescent="0.2">
      <c r="A220" s="310" t="s">
        <v>87</v>
      </c>
      <c r="B220" s="354"/>
      <c r="C220" s="770" t="s">
        <v>116</v>
      </c>
      <c r="D220" s="771"/>
      <c r="E220" s="771"/>
      <c r="F220" s="771"/>
      <c r="G220" s="772"/>
      <c r="H220" s="773" t="s">
        <v>39</v>
      </c>
      <c r="I220" s="774"/>
      <c r="J220" s="774"/>
      <c r="K220" s="774"/>
      <c r="L220" s="775"/>
      <c r="M220" s="782" t="s">
        <v>38</v>
      </c>
      <c r="N220" s="783"/>
      <c r="O220" s="783"/>
      <c r="P220" s="783"/>
      <c r="Q220" s="784"/>
      <c r="R220" s="15" t="s">
        <v>143</v>
      </c>
      <c r="S220" s="445"/>
      <c r="T220" s="445"/>
      <c r="U220" s="445"/>
      <c r="V220" s="445"/>
      <c r="W220" s="445"/>
      <c r="X220" s="445"/>
      <c r="Y220" s="445"/>
      <c r="Z220" s="445"/>
      <c r="AA220" s="445"/>
      <c r="AB220" s="445"/>
      <c r="AC220" s="445"/>
      <c r="AD220" s="445"/>
      <c r="AE220" s="445"/>
      <c r="AF220" s="445"/>
      <c r="AG220" s="445"/>
      <c r="AH220" s="445"/>
      <c r="AI220" s="445"/>
      <c r="AJ220" s="456"/>
      <c r="AK220" s="456"/>
      <c r="AL220" s="456"/>
      <c r="AM220" s="456"/>
      <c r="AN220" s="456"/>
      <c r="AO220" s="456"/>
      <c r="AP220" s="456"/>
      <c r="AQ220" s="456"/>
      <c r="AR220" s="456"/>
      <c r="AS220" s="456"/>
      <c r="AT220" s="456"/>
      <c r="AU220" s="456"/>
      <c r="AV220" s="456"/>
      <c r="AW220" s="456"/>
      <c r="AX220" s="456"/>
      <c r="AY220" s="456"/>
      <c r="AZ220" s="169"/>
      <c r="BA220" s="365" t="s">
        <v>132</v>
      </c>
      <c r="BB220" s="310" t="s">
        <v>87</v>
      </c>
      <c r="BC220" s="782" t="s">
        <v>116</v>
      </c>
      <c r="BD220" s="783"/>
      <c r="BE220" s="783"/>
      <c r="BF220" s="783"/>
      <c r="BG220" s="811"/>
      <c r="BH220" s="782" t="s">
        <v>39</v>
      </c>
      <c r="BI220" s="783"/>
      <c r="BJ220" s="783"/>
      <c r="BK220" s="783"/>
      <c r="BL220" s="811"/>
      <c r="BM220" s="782" t="s">
        <v>38</v>
      </c>
      <c r="BN220" s="783"/>
      <c r="BO220" s="783"/>
      <c r="BP220" s="783"/>
      <c r="BQ220" s="784"/>
      <c r="BR220" s="14" t="s">
        <v>143</v>
      </c>
      <c r="BS220" s="445"/>
      <c r="BT220" s="445"/>
      <c r="BU220" s="445"/>
      <c r="BV220" s="445"/>
      <c r="BW220" s="445"/>
      <c r="BX220" s="445"/>
      <c r="BY220" s="445"/>
      <c r="BZ220" s="459"/>
      <c r="CA220" s="459"/>
      <c r="CB220" s="459"/>
      <c r="CC220" s="459"/>
      <c r="CD220" s="459"/>
      <c r="CE220" s="459"/>
      <c r="CF220" s="459"/>
      <c r="CG220" s="459"/>
      <c r="CH220" s="459"/>
      <c r="CI220" s="459"/>
      <c r="CJ220" s="363"/>
      <c r="CK220" s="363"/>
      <c r="CL220" s="363"/>
      <c r="CM220" s="363"/>
      <c r="CN220" s="363"/>
      <c r="CO220" s="363"/>
      <c r="CP220" s="363"/>
      <c r="CQ220" s="363"/>
      <c r="CR220" s="363"/>
      <c r="CS220" s="363"/>
      <c r="CT220" s="363"/>
      <c r="CU220" s="363"/>
      <c r="CV220" s="363"/>
      <c r="CW220" s="363"/>
      <c r="CX220" s="363"/>
      <c r="CY220" s="363"/>
      <c r="CZ220" s="363"/>
    </row>
    <row r="221" s="331" customFormat="true" ht="12.75" x14ac:dyDescent="0.2">
      <c r="A221" s="351" t="s">
        <v>88</v>
      </c>
      <c r="B221" s="394"/>
      <c r="C221" s="436" t="s">
        <v>0</v>
      </c>
      <c r="D221" s="592" t="s">
        <v>1</v>
      </c>
      <c r="E221" s="592" t="s">
        <v>2</v>
      </c>
      <c r="F221" s="592" t="s">
        <v>3</v>
      </c>
      <c r="G221" s="593" t="s">
        <v>4</v>
      </c>
      <c r="H221" s="399" t="s">
        <v>0</v>
      </c>
      <c r="I221" s="603" t="s">
        <v>1</v>
      </c>
      <c r="J221" s="603" t="s">
        <v>2</v>
      </c>
      <c r="K221" s="603" t="s">
        <v>3</v>
      </c>
      <c r="L221" s="604" t="s">
        <v>4</v>
      </c>
      <c r="M221" s="400" t="s">
        <v>0</v>
      </c>
      <c r="N221" s="603" t="s">
        <v>1</v>
      </c>
      <c r="O221" s="603" t="s">
        <v>2</v>
      </c>
      <c r="P221" s="603" t="s">
        <v>3</v>
      </c>
      <c r="Q221" s="591" t="s">
        <v>4</v>
      </c>
      <c r="R221" s="399" t="s">
        <v>237</v>
      </c>
      <c r="S221" s="603" t="s">
        <v>238</v>
      </c>
      <c r="T221" s="603" t="s">
        <v>239</v>
      </c>
      <c r="U221" s="603" t="s">
        <v>240</v>
      </c>
      <c r="V221" s="603" t="s">
        <v>241</v>
      </c>
      <c r="W221" s="603" t="s">
        <v>242</v>
      </c>
      <c r="X221" s="603" t="s">
        <v>243</v>
      </c>
      <c r="Y221" s="603" t="s">
        <v>244</v>
      </c>
      <c r="Z221" s="603" t="s">
        <v>245</v>
      </c>
      <c r="AA221" s="603" t="s">
        <v>246</v>
      </c>
      <c r="AB221" s="603" t="s">
        <v>247</v>
      </c>
      <c r="AC221" s="603" t="s">
        <v>248</v>
      </c>
      <c r="AD221" s="603" t="s">
        <v>249</v>
      </c>
      <c r="AE221" s="603" t="s">
        <v>250</v>
      </c>
      <c r="AF221" s="603" t="s">
        <v>251</v>
      </c>
      <c r="AG221" s="603" t="s">
        <v>252</v>
      </c>
      <c r="AH221" s="603" t="s">
        <v>253</v>
      </c>
      <c r="AI221" s="604" t="s">
        <v>254</v>
      </c>
      <c r="AJ221" s="456"/>
      <c r="AK221" s="456"/>
      <c r="AL221" s="456"/>
      <c r="AM221" s="456"/>
      <c r="AN221" s="456"/>
      <c r="AO221" s="456"/>
      <c r="AP221" s="456"/>
      <c r="AQ221" s="456"/>
      <c r="AR221" s="456"/>
      <c r="AS221" s="456"/>
      <c r="AT221" s="456"/>
      <c r="AU221" s="456"/>
      <c r="AV221" s="456"/>
      <c r="AW221" s="456"/>
      <c r="AX221" s="456"/>
      <c r="AY221" s="456"/>
      <c r="AZ221" s="169"/>
      <c r="BA221" s="351" t="s">
        <v>119</v>
      </c>
      <c r="BB221" s="350"/>
      <c r="BC221" s="476" t="s">
        <v>0</v>
      </c>
      <c r="BD221" s="568" t="s">
        <v>1</v>
      </c>
      <c r="BE221" s="568" t="s">
        <v>2</v>
      </c>
      <c r="BF221" s="568" t="s">
        <v>3</v>
      </c>
      <c r="BG221" s="477" t="s">
        <v>4</v>
      </c>
      <c r="BH221" s="476" t="s">
        <v>0</v>
      </c>
      <c r="BI221" s="568" t="s">
        <v>1</v>
      </c>
      <c r="BJ221" s="568" t="s">
        <v>2</v>
      </c>
      <c r="BK221" s="568" t="s">
        <v>3</v>
      </c>
      <c r="BL221" s="477" t="s">
        <v>4</v>
      </c>
      <c r="BM221" s="476" t="s">
        <v>0</v>
      </c>
      <c r="BN221" s="568" t="s">
        <v>1</v>
      </c>
      <c r="BO221" s="568" t="s">
        <v>2</v>
      </c>
      <c r="BP221" s="568" t="s">
        <v>3</v>
      </c>
      <c r="BQ221" s="477" t="s">
        <v>4</v>
      </c>
      <c r="BR221" s="476" t="s">
        <v>237</v>
      </c>
      <c r="BS221" s="568" t="s">
        <v>238</v>
      </c>
      <c r="BT221" s="568" t="s">
        <v>239</v>
      </c>
      <c r="BU221" s="568" t="s">
        <v>240</v>
      </c>
      <c r="BV221" s="568" t="s">
        <v>241</v>
      </c>
      <c r="BW221" s="568" t="s">
        <v>242</v>
      </c>
      <c r="BX221" s="568" t="s">
        <v>243</v>
      </c>
      <c r="BY221" s="569" t="s">
        <v>244</v>
      </c>
      <c r="BZ221" s="569" t="s">
        <v>245</v>
      </c>
      <c r="CA221" s="569" t="s">
        <v>246</v>
      </c>
      <c r="CB221" s="569" t="s">
        <v>247</v>
      </c>
      <c r="CC221" s="569" t="s">
        <v>248</v>
      </c>
      <c r="CD221" s="569" t="s">
        <v>249</v>
      </c>
      <c r="CE221" s="569" t="s">
        <v>250</v>
      </c>
      <c r="CF221" s="569" t="s">
        <v>251</v>
      </c>
      <c r="CG221" s="569" t="s">
        <v>252</v>
      </c>
      <c r="CH221" s="569" t="s">
        <v>253</v>
      </c>
      <c r="CI221" s="569" t="s">
        <v>254</v>
      </c>
      <c r="CJ221" s="168"/>
      <c r="CK221" s="168"/>
      <c r="CL221" s="168"/>
      <c r="CM221" s="168"/>
      <c r="CN221" s="168"/>
      <c r="CO221" s="168"/>
      <c r="CP221" s="168"/>
      <c r="CQ221" s="168"/>
      <c r="CR221" s="168"/>
      <c r="CS221" s="168"/>
      <c r="CT221" s="168"/>
      <c r="CU221" s="168"/>
      <c r="CV221" s="168"/>
      <c r="CW221" s="168"/>
      <c r="CX221" s="168"/>
      <c r="CY221" s="168"/>
      <c r="CZ221" s="168"/>
    </row>
    <row r="222" s="331" customFormat="true" ht="15" customHeight="true" x14ac:dyDescent="0.2">
      <c r="A222" s="776" t="s">
        <v>37</v>
      </c>
      <c r="B222" s="396" t="s">
        <v>15</v>
      </c>
      <c r="C222" s="54" t="s">
        <v>36</v>
      </c>
      <c r="D222" s="51" t="s">
        <v>36</v>
      </c>
      <c r="E222" s="51" t="s">
        <v>36</v>
      </c>
      <c r="F222" s="51" t="s">
        <v>36</v>
      </c>
      <c r="G222" s="48" t="s">
        <v>36</v>
      </c>
      <c r="H222" s="45" t="s">
        <v>36</v>
      </c>
      <c r="I222" s="51" t="s">
        <v>36</v>
      </c>
      <c r="J222" s="51" t="s">
        <v>36</v>
      </c>
      <c r="K222" s="51" t="s">
        <v>36</v>
      </c>
      <c r="L222" s="42" t="s">
        <v>36</v>
      </c>
      <c r="M222" s="54" t="s">
        <v>36</v>
      </c>
      <c r="N222" s="51" t="s">
        <v>36</v>
      </c>
      <c r="O222" s="51" t="s">
        <v>36</v>
      </c>
      <c r="P222" s="51" t="s">
        <v>36</v>
      </c>
      <c r="Q222" s="48" t="s">
        <v>36</v>
      </c>
      <c r="R222" s="45" t="s">
        <v>36</v>
      </c>
      <c r="S222" s="51" t="s">
        <v>36</v>
      </c>
      <c r="T222" s="51" t="s">
        <v>36</v>
      </c>
      <c r="U222" s="51" t="s">
        <v>36</v>
      </c>
      <c r="V222" s="51" t="s">
        <v>36</v>
      </c>
      <c r="W222" s="51" t="s">
        <v>36</v>
      </c>
      <c r="X222" s="51" t="s">
        <v>36</v>
      </c>
      <c r="Y222" s="51" t="s">
        <v>36</v>
      </c>
      <c r="Z222" s="51" t="s">
        <v>36</v>
      </c>
      <c r="AA222" s="51" t="s">
        <v>36</v>
      </c>
      <c r="AB222" s="51" t="s">
        <v>36</v>
      </c>
      <c r="AC222" s="51" t="s">
        <v>36</v>
      </c>
      <c r="AD222" s="51" t="s">
        <v>36</v>
      </c>
      <c r="AE222" s="51" t="s">
        <v>36</v>
      </c>
      <c r="AF222" s="51" t="s">
        <v>36</v>
      </c>
      <c r="AG222" s="51" t="s">
        <v>36</v>
      </c>
      <c r="AH222" s="51" t="s">
        <v>36</v>
      </c>
      <c r="AI222" s="42" t="s">
        <v>36</v>
      </c>
      <c r="AJ222" s="456"/>
      <c r="AK222" s="456"/>
      <c r="AL222" s="456"/>
      <c r="AM222" s="456"/>
      <c r="AN222" s="456"/>
      <c r="AO222" s="456"/>
      <c r="AP222" s="456"/>
      <c r="AQ222" s="456"/>
      <c r="AR222" s="456"/>
      <c r="AS222" s="456"/>
      <c r="AT222" s="456"/>
      <c r="AU222" s="456"/>
      <c r="AV222" s="456"/>
      <c r="AW222" s="456"/>
      <c r="AX222" s="456"/>
      <c r="AY222" s="456"/>
      <c r="AZ222" s="169"/>
      <c r="BA222" s="808" t="s">
        <v>37</v>
      </c>
      <c r="BB222" s="599" t="s">
        <v>15</v>
      </c>
      <c r="BC222" s="41" t="s">
        <v>36</v>
      </c>
      <c r="BD222" s="37" t="s">
        <v>36</v>
      </c>
      <c r="BE222" s="37" t="s">
        <v>36</v>
      </c>
      <c r="BF222" s="37" t="s">
        <v>36</v>
      </c>
      <c r="BG222" s="32" t="s">
        <v>36</v>
      </c>
      <c r="BH222" s="41" t="s">
        <v>36</v>
      </c>
      <c r="BI222" s="37" t="s">
        <v>36</v>
      </c>
      <c r="BJ222" s="37" t="s">
        <v>36</v>
      </c>
      <c r="BK222" s="37" t="s">
        <v>36</v>
      </c>
      <c r="BL222" s="32" t="s">
        <v>36</v>
      </c>
      <c r="BM222" s="41" t="s">
        <v>36</v>
      </c>
      <c r="BN222" s="37" t="s">
        <v>36</v>
      </c>
      <c r="BO222" s="37" t="s">
        <v>36</v>
      </c>
      <c r="BP222" s="37" t="s">
        <v>36</v>
      </c>
      <c r="BQ222" s="32" t="s">
        <v>36</v>
      </c>
      <c r="BR222" s="41" t="s">
        <v>36</v>
      </c>
      <c r="BS222" s="37" t="s">
        <v>36</v>
      </c>
      <c r="BT222" s="37" t="s">
        <v>36</v>
      </c>
      <c r="BU222" s="37" t="s">
        <v>36</v>
      </c>
      <c r="BV222" s="37" t="s">
        <v>36</v>
      </c>
      <c r="BW222" s="37" t="s">
        <v>36</v>
      </c>
      <c r="BX222" s="37" t="s">
        <v>36</v>
      </c>
      <c r="BY222" s="26" t="s">
        <v>36</v>
      </c>
      <c r="BZ222" s="26" t="s">
        <v>36</v>
      </c>
      <c r="CA222" s="26" t="s">
        <v>36</v>
      </c>
      <c r="CB222" s="26" t="s">
        <v>36</v>
      </c>
      <c r="CC222" s="26" t="s">
        <v>36</v>
      </c>
      <c r="CD222" s="26" t="s">
        <v>36</v>
      </c>
      <c r="CE222" s="26" t="s">
        <v>36</v>
      </c>
      <c r="CF222" s="26" t="s">
        <v>36</v>
      </c>
      <c r="CG222" s="26" t="s">
        <v>36</v>
      </c>
      <c r="CH222" s="26" t="s">
        <v>36</v>
      </c>
      <c r="CI222" s="26" t="s">
        <v>36</v>
      </c>
      <c r="CJ222" s="2"/>
      <c r="CK222" s="2"/>
      <c r="CL222" s="2"/>
      <c r="CM222" s="2"/>
      <c r="CN222" s="2"/>
      <c r="CO222" s="2"/>
      <c r="CP222" s="2"/>
      <c r="CQ222" s="2"/>
      <c r="CR222" s="2"/>
      <c r="CS222" s="2"/>
      <c r="CT222" s="2"/>
      <c r="CU222" s="2"/>
      <c r="CV222" s="2"/>
      <c r="CW222" s="2"/>
      <c r="CX222" s="2"/>
      <c r="CY222" s="2"/>
      <c r="CZ222" s="4"/>
    </row>
    <row r="223" s="331" customFormat="true" ht="15" customHeight="true" x14ac:dyDescent="0.2">
      <c r="A223" s="777"/>
      <c r="B223" s="397" t="s">
        <v>16</v>
      </c>
      <c r="C223" s="56" t="s">
        <v>36</v>
      </c>
      <c r="D223" s="53" t="s">
        <v>36</v>
      </c>
      <c r="E223" s="53" t="s">
        <v>36</v>
      </c>
      <c r="F223" s="53" t="s">
        <v>36</v>
      </c>
      <c r="G223" s="50" t="s">
        <v>36</v>
      </c>
      <c r="H223" s="47" t="s">
        <v>36</v>
      </c>
      <c r="I223" s="53" t="s">
        <v>36</v>
      </c>
      <c r="J223" s="53" t="s">
        <v>36</v>
      </c>
      <c r="K223" s="53" t="s">
        <v>36</v>
      </c>
      <c r="L223" s="44" t="s">
        <v>36</v>
      </c>
      <c r="M223" s="56" t="s">
        <v>36</v>
      </c>
      <c r="N223" s="53" t="s">
        <v>36</v>
      </c>
      <c r="O223" s="53" t="s">
        <v>36</v>
      </c>
      <c r="P223" s="53" t="s">
        <v>36</v>
      </c>
      <c r="Q223" s="50" t="s">
        <v>36</v>
      </c>
      <c r="R223" s="47" t="s">
        <v>36</v>
      </c>
      <c r="S223" s="53" t="s">
        <v>36</v>
      </c>
      <c r="T223" s="53" t="s">
        <v>36</v>
      </c>
      <c r="U223" s="53" t="s">
        <v>36</v>
      </c>
      <c r="V223" s="53" t="s">
        <v>36</v>
      </c>
      <c r="W223" s="53" t="s">
        <v>36</v>
      </c>
      <c r="X223" s="53" t="s">
        <v>36</v>
      </c>
      <c r="Y223" s="53" t="s">
        <v>36</v>
      </c>
      <c r="Z223" s="53" t="s">
        <v>36</v>
      </c>
      <c r="AA223" s="53" t="s">
        <v>36</v>
      </c>
      <c r="AB223" s="53" t="s">
        <v>36</v>
      </c>
      <c r="AC223" s="53" t="s">
        <v>36</v>
      </c>
      <c r="AD223" s="53" t="s">
        <v>36</v>
      </c>
      <c r="AE223" s="53" t="s">
        <v>36</v>
      </c>
      <c r="AF223" s="53" t="s">
        <v>36</v>
      </c>
      <c r="AG223" s="53" t="s">
        <v>36</v>
      </c>
      <c r="AH223" s="53" t="s">
        <v>36</v>
      </c>
      <c r="AI223" s="44" t="s">
        <v>36</v>
      </c>
      <c r="AJ223" s="456"/>
      <c r="AK223" s="456"/>
      <c r="AL223" s="456"/>
      <c r="AM223" s="456"/>
      <c r="AN223" s="456"/>
      <c r="AO223" s="456"/>
      <c r="AP223" s="456"/>
      <c r="AQ223" s="456"/>
      <c r="AR223" s="456"/>
      <c r="AS223" s="456"/>
      <c r="AT223" s="456"/>
      <c r="AU223" s="456"/>
      <c r="AV223" s="456"/>
      <c r="AW223" s="456"/>
      <c r="AX223" s="456"/>
      <c r="AY223" s="456"/>
      <c r="AZ223" s="169"/>
      <c r="BA223" s="809"/>
      <c r="BB223" s="597" t="s">
        <v>16</v>
      </c>
      <c r="BC223" s="40" t="s">
        <v>36</v>
      </c>
      <c r="BD223" s="36" t="s">
        <v>36</v>
      </c>
      <c r="BE223" s="36" t="s">
        <v>36</v>
      </c>
      <c r="BF223" s="36" t="s">
        <v>36</v>
      </c>
      <c r="BG223" s="31" t="s">
        <v>36</v>
      </c>
      <c r="BH223" s="40" t="s">
        <v>36</v>
      </c>
      <c r="BI223" s="36" t="s">
        <v>36</v>
      </c>
      <c r="BJ223" s="36" t="s">
        <v>36</v>
      </c>
      <c r="BK223" s="36" t="s">
        <v>36</v>
      </c>
      <c r="BL223" s="31" t="s">
        <v>36</v>
      </c>
      <c r="BM223" s="40" t="s">
        <v>36</v>
      </c>
      <c r="BN223" s="36" t="s">
        <v>36</v>
      </c>
      <c r="BO223" s="36" t="s">
        <v>36</v>
      </c>
      <c r="BP223" s="36" t="s">
        <v>36</v>
      </c>
      <c r="BQ223" s="31" t="s">
        <v>36</v>
      </c>
      <c r="BR223" s="40" t="s">
        <v>36</v>
      </c>
      <c r="BS223" s="36" t="s">
        <v>36</v>
      </c>
      <c r="BT223" s="36" t="s">
        <v>36</v>
      </c>
      <c r="BU223" s="36" t="s">
        <v>36</v>
      </c>
      <c r="BV223" s="36" t="s">
        <v>36</v>
      </c>
      <c r="BW223" s="36" t="s">
        <v>36</v>
      </c>
      <c r="BX223" s="36" t="s">
        <v>36</v>
      </c>
      <c r="BY223" s="25" t="s">
        <v>36</v>
      </c>
      <c r="BZ223" s="25" t="s">
        <v>36</v>
      </c>
      <c r="CA223" s="25" t="s">
        <v>36</v>
      </c>
      <c r="CB223" s="25" t="s">
        <v>36</v>
      </c>
      <c r="CC223" s="25" t="s">
        <v>36</v>
      </c>
      <c r="CD223" s="25" t="s">
        <v>36</v>
      </c>
      <c r="CE223" s="25" t="s">
        <v>36</v>
      </c>
      <c r="CF223" s="25" t="s">
        <v>36</v>
      </c>
      <c r="CG223" s="25" t="s">
        <v>36</v>
      </c>
      <c r="CH223" s="25" t="s">
        <v>36</v>
      </c>
      <c r="CI223" s="25" t="s">
        <v>36</v>
      </c>
      <c r="CJ223" s="2"/>
      <c r="CK223" s="2"/>
      <c r="CL223" s="2"/>
      <c r="CM223" s="2"/>
      <c r="CN223" s="2"/>
      <c r="CO223" s="2"/>
      <c r="CP223" s="2"/>
      <c r="CQ223" s="2"/>
      <c r="CR223" s="2"/>
      <c r="CS223" s="2"/>
      <c r="CT223" s="2"/>
      <c r="CU223" s="2"/>
      <c r="CV223" s="2"/>
      <c r="CW223" s="2"/>
      <c r="CX223" s="2"/>
      <c r="CY223" s="2"/>
      <c r="CZ223" s="4"/>
    </row>
    <row r="224" s="331" customFormat="true" ht="15" customHeight="true" x14ac:dyDescent="0.2">
      <c r="A224" s="785"/>
      <c r="B224" s="398" t="s">
        <v>20</v>
      </c>
      <c r="C224" s="56" t="s">
        <v>36</v>
      </c>
      <c r="D224" s="53" t="s">
        <v>36</v>
      </c>
      <c r="E224" s="53" t="s">
        <v>36</v>
      </c>
      <c r="F224" s="53" t="s">
        <v>36</v>
      </c>
      <c r="G224" s="50" t="s">
        <v>36</v>
      </c>
      <c r="H224" s="47" t="s">
        <v>36</v>
      </c>
      <c r="I224" s="53" t="s">
        <v>36</v>
      </c>
      <c r="J224" s="53" t="s">
        <v>36</v>
      </c>
      <c r="K224" s="53" t="s">
        <v>36</v>
      </c>
      <c r="L224" s="44" t="s">
        <v>36</v>
      </c>
      <c r="M224" s="56" t="s">
        <v>36</v>
      </c>
      <c r="N224" s="53" t="s">
        <v>36</v>
      </c>
      <c r="O224" s="53" t="s">
        <v>36</v>
      </c>
      <c r="P224" s="53" t="s">
        <v>36</v>
      </c>
      <c r="Q224" s="50" t="s">
        <v>36</v>
      </c>
      <c r="R224" s="47" t="s">
        <v>36</v>
      </c>
      <c r="S224" s="53" t="s">
        <v>36</v>
      </c>
      <c r="T224" s="53" t="s">
        <v>36</v>
      </c>
      <c r="U224" s="53" t="s">
        <v>36</v>
      </c>
      <c r="V224" s="53" t="s">
        <v>36</v>
      </c>
      <c r="W224" s="53" t="s">
        <v>36</v>
      </c>
      <c r="X224" s="53" t="s">
        <v>36</v>
      </c>
      <c r="Y224" s="53" t="s">
        <v>36</v>
      </c>
      <c r="Z224" s="53" t="s">
        <v>36</v>
      </c>
      <c r="AA224" s="53" t="s">
        <v>36</v>
      </c>
      <c r="AB224" s="53" t="s">
        <v>36</v>
      </c>
      <c r="AC224" s="53" t="s">
        <v>36</v>
      </c>
      <c r="AD224" s="53" t="s">
        <v>36</v>
      </c>
      <c r="AE224" s="53" t="s">
        <v>36</v>
      </c>
      <c r="AF224" s="53" t="s">
        <v>36</v>
      </c>
      <c r="AG224" s="53" t="s">
        <v>36</v>
      </c>
      <c r="AH224" s="53" t="s">
        <v>36</v>
      </c>
      <c r="AI224" s="44" t="s">
        <v>36</v>
      </c>
      <c r="AJ224" s="456"/>
      <c r="AK224" s="456"/>
      <c r="AL224" s="456"/>
      <c r="AM224" s="456"/>
      <c r="AN224" s="456"/>
      <c r="AO224" s="456"/>
      <c r="AP224" s="456"/>
      <c r="AQ224" s="456"/>
      <c r="AR224" s="456"/>
      <c r="AS224" s="456"/>
      <c r="AT224" s="456"/>
      <c r="AU224" s="456"/>
      <c r="AV224" s="456"/>
      <c r="AW224" s="456"/>
      <c r="AX224" s="456"/>
      <c r="AY224" s="456"/>
      <c r="AZ224" s="169"/>
      <c r="BA224" s="809"/>
      <c r="BB224" s="597" t="s">
        <v>20</v>
      </c>
      <c r="BC224" s="40" t="s">
        <v>36</v>
      </c>
      <c r="BD224" s="36" t="s">
        <v>36</v>
      </c>
      <c r="BE224" s="36" t="s">
        <v>36</v>
      </c>
      <c r="BF224" s="36" t="s">
        <v>36</v>
      </c>
      <c r="BG224" s="31" t="s">
        <v>36</v>
      </c>
      <c r="BH224" s="40" t="s">
        <v>36</v>
      </c>
      <c r="BI224" s="36" t="s">
        <v>36</v>
      </c>
      <c r="BJ224" s="36" t="s">
        <v>36</v>
      </c>
      <c r="BK224" s="36" t="s">
        <v>36</v>
      </c>
      <c r="BL224" s="31" t="s">
        <v>36</v>
      </c>
      <c r="BM224" s="40" t="s">
        <v>36</v>
      </c>
      <c r="BN224" s="36" t="s">
        <v>36</v>
      </c>
      <c r="BO224" s="36" t="s">
        <v>36</v>
      </c>
      <c r="BP224" s="36" t="s">
        <v>36</v>
      </c>
      <c r="BQ224" s="31" t="s">
        <v>36</v>
      </c>
      <c r="BR224" s="40" t="s">
        <v>36</v>
      </c>
      <c r="BS224" s="36" t="s">
        <v>36</v>
      </c>
      <c r="BT224" s="36" t="s">
        <v>36</v>
      </c>
      <c r="BU224" s="36" t="s">
        <v>36</v>
      </c>
      <c r="BV224" s="36" t="s">
        <v>36</v>
      </c>
      <c r="BW224" s="36" t="s">
        <v>36</v>
      </c>
      <c r="BX224" s="36" t="s">
        <v>36</v>
      </c>
      <c r="BY224" s="25" t="s">
        <v>36</v>
      </c>
      <c r="BZ224" s="25" t="s">
        <v>36</v>
      </c>
      <c r="CA224" s="25" t="s">
        <v>36</v>
      </c>
      <c r="CB224" s="25" t="s">
        <v>36</v>
      </c>
      <c r="CC224" s="25" t="s">
        <v>36</v>
      </c>
      <c r="CD224" s="25" t="s">
        <v>36</v>
      </c>
      <c r="CE224" s="25" t="s">
        <v>36</v>
      </c>
      <c r="CF224" s="25" t="s">
        <v>36</v>
      </c>
      <c r="CG224" s="25" t="s">
        <v>36</v>
      </c>
      <c r="CH224" s="25" t="s">
        <v>36</v>
      </c>
      <c r="CI224" s="25" t="s">
        <v>36</v>
      </c>
      <c r="CJ224" s="2"/>
      <c r="CK224" s="2"/>
      <c r="CL224" s="2"/>
      <c r="CM224" s="2"/>
      <c r="CN224" s="2"/>
      <c r="CO224" s="2"/>
      <c r="CP224" s="2"/>
      <c r="CQ224" s="2"/>
      <c r="CR224" s="2"/>
      <c r="CS224" s="2"/>
      <c r="CT224" s="2"/>
      <c r="CU224" s="2"/>
      <c r="CV224" s="2"/>
      <c r="CW224" s="2"/>
      <c r="CX224" s="2"/>
      <c r="CY224" s="2"/>
      <c r="CZ224" s="4"/>
    </row>
    <row r="225" s="331" customFormat="true" ht="15" customHeight="true" x14ac:dyDescent="0.2">
      <c r="A225" s="60"/>
      <c r="B225" s="119"/>
      <c r="C225" s="78"/>
      <c r="D225" s="149"/>
      <c r="E225" s="149"/>
      <c r="F225" s="149"/>
      <c r="G225" s="138"/>
      <c r="H225" s="77"/>
      <c r="I225" s="149"/>
      <c r="J225" s="149"/>
      <c r="K225" s="149"/>
      <c r="L225" s="144"/>
      <c r="M225" s="78"/>
      <c r="N225" s="149"/>
      <c r="O225" s="149"/>
      <c r="P225" s="149"/>
      <c r="Q225" s="138"/>
      <c r="R225" s="77"/>
      <c r="S225" s="149"/>
      <c r="T225" s="149"/>
      <c r="U225" s="149"/>
      <c r="V225" s="149"/>
      <c r="W225" s="149"/>
      <c r="X225" s="149"/>
      <c r="Y225" s="149"/>
      <c r="Z225" s="149"/>
      <c r="AA225" s="149"/>
      <c r="AB225" s="149"/>
      <c r="AC225" s="149"/>
      <c r="AD225" s="149"/>
      <c r="AE225" s="149"/>
      <c r="AF225" s="149"/>
      <c r="AG225" s="149"/>
      <c r="AH225" s="149"/>
      <c r="AI225" s="144"/>
      <c r="AJ225" s="456"/>
      <c r="AK225" s="456"/>
      <c r="AL225" s="456"/>
      <c r="AM225" s="456"/>
      <c r="AN225" s="456"/>
      <c r="AO225" s="456"/>
      <c r="AP225" s="456"/>
      <c r="AQ225" s="456"/>
      <c r="AR225" s="456"/>
      <c r="AS225" s="456"/>
      <c r="AT225" s="456"/>
      <c r="AU225" s="456"/>
      <c r="AV225" s="456"/>
      <c r="AW225" s="456"/>
      <c r="AX225" s="456"/>
      <c r="AY225" s="456"/>
      <c r="AZ225" s="169"/>
      <c r="BA225" s="809" t="s">
        <v>71</v>
      </c>
      <c r="BB225" s="597" t="s">
        <v>72</v>
      </c>
      <c r="BC225" s="40" t="s">
        <v>36</v>
      </c>
      <c r="BD225" s="36" t="s">
        <v>36</v>
      </c>
      <c r="BE225" s="36" t="s">
        <v>36</v>
      </c>
      <c r="BF225" s="36" t="s">
        <v>36</v>
      </c>
      <c r="BG225" s="31" t="s">
        <v>36</v>
      </c>
      <c r="BH225" s="40" t="s">
        <v>36</v>
      </c>
      <c r="BI225" s="36" t="s">
        <v>36</v>
      </c>
      <c r="BJ225" s="36" t="s">
        <v>36</v>
      </c>
      <c r="BK225" s="36" t="s">
        <v>36</v>
      </c>
      <c r="BL225" s="31" t="s">
        <v>36</v>
      </c>
      <c r="BM225" s="40" t="s">
        <v>36</v>
      </c>
      <c r="BN225" s="36" t="s">
        <v>36</v>
      </c>
      <c r="BO225" s="36" t="s">
        <v>36</v>
      </c>
      <c r="BP225" s="36" t="s">
        <v>36</v>
      </c>
      <c r="BQ225" s="31" t="s">
        <v>36</v>
      </c>
      <c r="BR225" s="40" t="s">
        <v>36</v>
      </c>
      <c r="BS225" s="36" t="s">
        <v>36</v>
      </c>
      <c r="BT225" s="36" t="s">
        <v>36</v>
      </c>
      <c r="BU225" s="36" t="s">
        <v>36</v>
      </c>
      <c r="BV225" s="36" t="s">
        <v>36</v>
      </c>
      <c r="BW225" s="36" t="s">
        <v>36</v>
      </c>
      <c r="BX225" s="36" t="s">
        <v>36</v>
      </c>
      <c r="BY225" s="25" t="s">
        <v>36</v>
      </c>
      <c r="BZ225" s="25" t="s">
        <v>36</v>
      </c>
      <c r="CA225" s="25" t="s">
        <v>36</v>
      </c>
      <c r="CB225" s="25" t="s">
        <v>36</v>
      </c>
      <c r="CC225" s="25" t="s">
        <v>36</v>
      </c>
      <c r="CD225" s="25" t="s">
        <v>36</v>
      </c>
      <c r="CE225" s="25" t="s">
        <v>36</v>
      </c>
      <c r="CF225" s="25" t="s">
        <v>36</v>
      </c>
      <c r="CG225" s="25" t="s">
        <v>36</v>
      </c>
      <c r="CH225" s="25" t="s">
        <v>36</v>
      </c>
      <c r="CI225" s="25" t="s">
        <v>36</v>
      </c>
      <c r="CJ225" s="4"/>
      <c r="CK225" s="4"/>
      <c r="CL225" s="4"/>
      <c r="CM225" s="4"/>
      <c r="CN225" s="4"/>
      <c r="CO225" s="4"/>
      <c r="CP225" s="4"/>
      <c r="CQ225" s="4"/>
      <c r="CR225" s="4"/>
      <c r="CS225" s="4"/>
      <c r="CT225" s="4"/>
      <c r="CU225" s="4"/>
      <c r="CV225" s="4"/>
      <c r="CW225" s="4"/>
      <c r="CX225" s="4"/>
      <c r="CY225" s="4"/>
      <c r="CZ225" s="4"/>
    </row>
    <row r="226" s="331" customFormat="true" ht="15" customHeight="true" x14ac:dyDescent="0.2">
      <c r="A226" s="135"/>
      <c r="B226" s="129"/>
      <c r="C226" s="147"/>
      <c r="D226" s="146"/>
      <c r="E226" s="146"/>
      <c r="F226" s="146"/>
      <c r="G226" s="136"/>
      <c r="H226" s="139"/>
      <c r="I226" s="146"/>
      <c r="J226" s="146"/>
      <c r="K226" s="146"/>
      <c r="L226" s="142"/>
      <c r="M226" s="147"/>
      <c r="N226" s="146"/>
      <c r="O226" s="146"/>
      <c r="P226" s="146"/>
      <c r="Q226" s="136"/>
      <c r="R226" s="139"/>
      <c r="S226" s="146"/>
      <c r="T226" s="146"/>
      <c r="U226" s="146"/>
      <c r="V226" s="146"/>
      <c r="W226" s="146"/>
      <c r="X226" s="146"/>
      <c r="Y226" s="146"/>
      <c r="Z226" s="146"/>
      <c r="AA226" s="146"/>
      <c r="AB226" s="146"/>
      <c r="AC226" s="146"/>
      <c r="AD226" s="146"/>
      <c r="AE226" s="146"/>
      <c r="AF226" s="146"/>
      <c r="AG226" s="146"/>
      <c r="AH226" s="146"/>
      <c r="AI226" s="142"/>
      <c r="AJ226" s="456"/>
      <c r="AK226" s="456"/>
      <c r="AL226" s="456"/>
      <c r="AM226" s="456"/>
      <c r="AN226" s="456"/>
      <c r="AO226" s="456"/>
      <c r="AP226" s="456"/>
      <c r="AQ226" s="456"/>
      <c r="AR226" s="456"/>
      <c r="AS226" s="456"/>
      <c r="AT226" s="456"/>
      <c r="AU226" s="456"/>
      <c r="AV226" s="456"/>
      <c r="AW226" s="456"/>
      <c r="AX226" s="456"/>
      <c r="AY226" s="456"/>
      <c r="AZ226" s="169"/>
      <c r="BA226" s="809"/>
      <c r="BB226" s="597" t="s">
        <v>73</v>
      </c>
      <c r="BC226" s="40" t="s">
        <v>36</v>
      </c>
      <c r="BD226" s="36" t="s">
        <v>36</v>
      </c>
      <c r="BE226" s="36" t="s">
        <v>36</v>
      </c>
      <c r="BF226" s="36" t="s">
        <v>36</v>
      </c>
      <c r="BG226" s="31" t="s">
        <v>36</v>
      </c>
      <c r="BH226" s="40" t="s">
        <v>36</v>
      </c>
      <c r="BI226" s="36" t="s">
        <v>36</v>
      </c>
      <c r="BJ226" s="36" t="s">
        <v>36</v>
      </c>
      <c r="BK226" s="36" t="s">
        <v>36</v>
      </c>
      <c r="BL226" s="31" t="s">
        <v>36</v>
      </c>
      <c r="BM226" s="40" t="s">
        <v>36</v>
      </c>
      <c r="BN226" s="36" t="s">
        <v>36</v>
      </c>
      <c r="BO226" s="36" t="s">
        <v>36</v>
      </c>
      <c r="BP226" s="36" t="s">
        <v>36</v>
      </c>
      <c r="BQ226" s="31" t="s">
        <v>36</v>
      </c>
      <c r="BR226" s="40" t="s">
        <v>36</v>
      </c>
      <c r="BS226" s="36" t="s">
        <v>36</v>
      </c>
      <c r="BT226" s="36" t="s">
        <v>36</v>
      </c>
      <c r="BU226" s="36" t="s">
        <v>36</v>
      </c>
      <c r="BV226" s="36" t="s">
        <v>36</v>
      </c>
      <c r="BW226" s="36" t="s">
        <v>36</v>
      </c>
      <c r="BX226" s="36" t="s">
        <v>36</v>
      </c>
      <c r="BY226" s="25" t="s">
        <v>36</v>
      </c>
      <c r="BZ226" s="25" t="s">
        <v>36</v>
      </c>
      <c r="CA226" s="25" t="s">
        <v>36</v>
      </c>
      <c r="CB226" s="25" t="s">
        <v>36</v>
      </c>
      <c r="CC226" s="25" t="s">
        <v>36</v>
      </c>
      <c r="CD226" s="25" t="s">
        <v>36</v>
      </c>
      <c r="CE226" s="25" t="s">
        <v>36</v>
      </c>
      <c r="CF226" s="25" t="s">
        <v>36</v>
      </c>
      <c r="CG226" s="25" t="s">
        <v>36</v>
      </c>
      <c r="CH226" s="25" t="s">
        <v>36</v>
      </c>
      <c r="CI226" s="25" t="s">
        <v>36</v>
      </c>
      <c r="CJ226" s="4"/>
      <c r="CK226" s="4"/>
      <c r="CL226" s="4"/>
      <c r="CM226" s="4"/>
      <c r="CN226" s="4"/>
      <c r="CO226" s="4"/>
      <c r="CP226" s="4"/>
      <c r="CQ226" s="4"/>
      <c r="CR226" s="4"/>
      <c r="CS226" s="4"/>
      <c r="CT226" s="4"/>
      <c r="CU226" s="4"/>
      <c r="CV226" s="4"/>
      <c r="CW226" s="4"/>
      <c r="CX226" s="4"/>
      <c r="CY226" s="4"/>
      <c r="CZ226" s="4"/>
    </row>
    <row r="227" s="331" customFormat="true" ht="15" customHeight="true" x14ac:dyDescent="0.2">
      <c r="A227" s="135"/>
      <c r="B227" s="129"/>
      <c r="C227" s="147"/>
      <c r="D227" s="146"/>
      <c r="E227" s="146"/>
      <c r="F227" s="146"/>
      <c r="G227" s="136"/>
      <c r="H227" s="139"/>
      <c r="I227" s="146"/>
      <c r="J227" s="146"/>
      <c r="K227" s="146"/>
      <c r="L227" s="142"/>
      <c r="M227" s="147"/>
      <c r="N227" s="146"/>
      <c r="O227" s="146"/>
      <c r="P227" s="146"/>
      <c r="Q227" s="136"/>
      <c r="R227" s="139"/>
      <c r="S227" s="146"/>
      <c r="T227" s="146"/>
      <c r="U227" s="146"/>
      <c r="V227" s="146"/>
      <c r="W227" s="146"/>
      <c r="X227" s="146"/>
      <c r="Y227" s="146"/>
      <c r="Z227" s="146"/>
      <c r="AA227" s="146"/>
      <c r="AB227" s="146"/>
      <c r="AC227" s="146"/>
      <c r="AD227" s="146"/>
      <c r="AE227" s="146"/>
      <c r="AF227" s="146"/>
      <c r="AG227" s="146"/>
      <c r="AH227" s="146"/>
      <c r="AI227" s="142"/>
      <c r="AJ227" s="456"/>
      <c r="AK227" s="456"/>
      <c r="AL227" s="456"/>
      <c r="AM227" s="456"/>
      <c r="AN227" s="456"/>
      <c r="AO227" s="456"/>
      <c r="AP227" s="456"/>
      <c r="AQ227" s="456"/>
      <c r="AR227" s="456"/>
      <c r="AS227" s="456"/>
      <c r="AT227" s="456"/>
      <c r="AU227" s="456"/>
      <c r="AV227" s="456"/>
      <c r="AW227" s="456"/>
      <c r="AX227" s="456"/>
      <c r="AY227" s="456"/>
      <c r="AZ227" s="169"/>
      <c r="BA227" s="809" t="s">
        <v>96</v>
      </c>
      <c r="BB227" s="597" t="s">
        <v>62</v>
      </c>
      <c r="BC227" s="40" t="s">
        <v>36</v>
      </c>
      <c r="BD227" s="36" t="s">
        <v>36</v>
      </c>
      <c r="BE227" s="36" t="s">
        <v>36</v>
      </c>
      <c r="BF227" s="36" t="s">
        <v>36</v>
      </c>
      <c r="BG227" s="31" t="s">
        <v>36</v>
      </c>
      <c r="BH227" s="40" t="s">
        <v>36</v>
      </c>
      <c r="BI227" s="36" t="s">
        <v>36</v>
      </c>
      <c r="BJ227" s="36" t="s">
        <v>36</v>
      </c>
      <c r="BK227" s="36" t="s">
        <v>36</v>
      </c>
      <c r="BL227" s="31" t="s">
        <v>36</v>
      </c>
      <c r="BM227" s="40" t="s">
        <v>36</v>
      </c>
      <c r="BN227" s="36" t="s">
        <v>36</v>
      </c>
      <c r="BO227" s="36" t="s">
        <v>36</v>
      </c>
      <c r="BP227" s="36" t="s">
        <v>36</v>
      </c>
      <c r="BQ227" s="31" t="s">
        <v>36</v>
      </c>
      <c r="BR227" s="40" t="s">
        <v>36</v>
      </c>
      <c r="BS227" s="36" t="s">
        <v>36</v>
      </c>
      <c r="BT227" s="36" t="s">
        <v>36</v>
      </c>
      <c r="BU227" s="36" t="s">
        <v>36</v>
      </c>
      <c r="BV227" s="36" t="s">
        <v>36</v>
      </c>
      <c r="BW227" s="36" t="s">
        <v>36</v>
      </c>
      <c r="BX227" s="36" t="s">
        <v>36</v>
      </c>
      <c r="BY227" s="25" t="s">
        <v>36</v>
      </c>
      <c r="BZ227" s="25" t="s">
        <v>36</v>
      </c>
      <c r="CA227" s="25" t="s">
        <v>36</v>
      </c>
      <c r="CB227" s="25" t="s">
        <v>36</v>
      </c>
      <c r="CC227" s="25" t="s">
        <v>36</v>
      </c>
      <c r="CD227" s="25" t="s">
        <v>36</v>
      </c>
      <c r="CE227" s="25" t="s">
        <v>36</v>
      </c>
      <c r="CF227" s="25" t="s">
        <v>36</v>
      </c>
      <c r="CG227" s="25" t="s">
        <v>36</v>
      </c>
      <c r="CH227" s="25" t="s">
        <v>36</v>
      </c>
      <c r="CI227" s="25" t="s">
        <v>36</v>
      </c>
      <c r="CJ227" s="4"/>
      <c r="CK227" s="4"/>
      <c r="CL227" s="4"/>
      <c r="CM227" s="4"/>
      <c r="CN227" s="4"/>
      <c r="CO227" s="4"/>
      <c r="CP227" s="4"/>
      <c r="CQ227" s="4"/>
      <c r="CR227" s="4"/>
      <c r="CS227" s="4"/>
      <c r="CT227" s="4"/>
      <c r="CU227" s="4"/>
      <c r="CV227" s="4"/>
      <c r="CW227" s="4"/>
      <c r="CX227" s="4"/>
      <c r="CY227" s="4"/>
      <c r="CZ227" s="4"/>
    </row>
    <row r="228" s="331" customFormat="true" ht="15" customHeight="true" x14ac:dyDescent="0.2">
      <c r="A228" s="135"/>
      <c r="B228" s="129"/>
      <c r="C228" s="112"/>
      <c r="D228" s="111"/>
      <c r="E228" s="111"/>
      <c r="F228" s="111"/>
      <c r="G228" s="110"/>
      <c r="H228" s="109"/>
      <c r="I228" s="111"/>
      <c r="J228" s="111"/>
      <c r="K228" s="111"/>
      <c r="L228" s="108"/>
      <c r="M228" s="112"/>
      <c r="N228" s="111"/>
      <c r="O228" s="111"/>
      <c r="P228" s="111"/>
      <c r="Q228" s="110"/>
      <c r="R228" s="109"/>
      <c r="S228" s="111"/>
      <c r="T228" s="111"/>
      <c r="U228" s="111"/>
      <c r="V228" s="111"/>
      <c r="W228" s="111"/>
      <c r="X228" s="111"/>
      <c r="Y228" s="111"/>
      <c r="Z228" s="111"/>
      <c r="AA228" s="111"/>
      <c r="AB228" s="111"/>
      <c r="AC228" s="111"/>
      <c r="AD228" s="111"/>
      <c r="AE228" s="111"/>
      <c r="AF228" s="111"/>
      <c r="AG228" s="111"/>
      <c r="AH228" s="111"/>
      <c r="AI228" s="108"/>
      <c r="AJ228" s="456"/>
      <c r="AK228" s="456"/>
      <c r="AL228" s="456"/>
      <c r="AM228" s="456"/>
      <c r="AN228" s="456"/>
      <c r="AO228" s="456"/>
      <c r="AP228" s="456"/>
      <c r="AQ228" s="456"/>
      <c r="AR228" s="456"/>
      <c r="AS228" s="456"/>
      <c r="AT228" s="456"/>
      <c r="AU228" s="456"/>
      <c r="AV228" s="456"/>
      <c r="AW228" s="456"/>
      <c r="AX228" s="456"/>
      <c r="AY228" s="456"/>
      <c r="AZ228" s="169"/>
      <c r="BA228" s="809"/>
      <c r="BB228" s="597" t="s">
        <v>93</v>
      </c>
      <c r="BC228" s="40" t="s">
        <v>36</v>
      </c>
      <c r="BD228" s="36" t="s">
        <v>36</v>
      </c>
      <c r="BE228" s="36" t="s">
        <v>36</v>
      </c>
      <c r="BF228" s="36" t="s">
        <v>36</v>
      </c>
      <c r="BG228" s="31" t="s">
        <v>36</v>
      </c>
      <c r="BH228" s="40" t="s">
        <v>36</v>
      </c>
      <c r="BI228" s="36" t="s">
        <v>36</v>
      </c>
      <c r="BJ228" s="36" t="s">
        <v>36</v>
      </c>
      <c r="BK228" s="36" t="s">
        <v>36</v>
      </c>
      <c r="BL228" s="31" t="s">
        <v>36</v>
      </c>
      <c r="BM228" s="40" t="s">
        <v>36</v>
      </c>
      <c r="BN228" s="36" t="s">
        <v>36</v>
      </c>
      <c r="BO228" s="36" t="s">
        <v>36</v>
      </c>
      <c r="BP228" s="36" t="s">
        <v>36</v>
      </c>
      <c r="BQ228" s="31" t="s">
        <v>36</v>
      </c>
      <c r="BR228" s="40" t="s">
        <v>36</v>
      </c>
      <c r="BS228" s="36" t="s">
        <v>36</v>
      </c>
      <c r="BT228" s="36" t="s">
        <v>36</v>
      </c>
      <c r="BU228" s="36" t="s">
        <v>36</v>
      </c>
      <c r="BV228" s="36" t="s">
        <v>36</v>
      </c>
      <c r="BW228" s="36" t="s">
        <v>36</v>
      </c>
      <c r="BX228" s="36" t="s">
        <v>36</v>
      </c>
      <c r="BY228" s="25" t="s">
        <v>36</v>
      </c>
      <c r="BZ228" s="25" t="s">
        <v>36</v>
      </c>
      <c r="CA228" s="25" t="s">
        <v>36</v>
      </c>
      <c r="CB228" s="25" t="s">
        <v>36</v>
      </c>
      <c r="CC228" s="25" t="s">
        <v>36</v>
      </c>
      <c r="CD228" s="25" t="s">
        <v>36</v>
      </c>
      <c r="CE228" s="25" t="s">
        <v>36</v>
      </c>
      <c r="CF228" s="25" t="s">
        <v>36</v>
      </c>
      <c r="CG228" s="25" t="s">
        <v>36</v>
      </c>
      <c r="CH228" s="25" t="s">
        <v>36</v>
      </c>
      <c r="CI228" s="25" t="s">
        <v>36</v>
      </c>
      <c r="CJ228" s="4"/>
      <c r="CK228" s="4"/>
      <c r="CL228" s="4"/>
      <c r="CM228" s="4"/>
      <c r="CN228" s="4"/>
      <c r="CO228" s="4"/>
      <c r="CP228" s="4"/>
      <c r="CQ228" s="4"/>
      <c r="CR228" s="4"/>
      <c r="CS228" s="4"/>
      <c r="CT228" s="4"/>
      <c r="CU228" s="4"/>
      <c r="CV228" s="4"/>
      <c r="CW228" s="4"/>
      <c r="CX228" s="4"/>
      <c r="CY228" s="4"/>
      <c r="CZ228" s="4"/>
    </row>
    <row r="229" s="331" customFormat="true" ht="15" customHeight="true" x14ac:dyDescent="0.2">
      <c r="A229" s="135"/>
      <c r="B229" s="129"/>
      <c r="C229" s="112"/>
      <c r="D229" s="111"/>
      <c r="E229" s="111"/>
      <c r="F229" s="111"/>
      <c r="G229" s="110"/>
      <c r="H229" s="109"/>
      <c r="I229" s="111"/>
      <c r="J229" s="111"/>
      <c r="K229" s="111"/>
      <c r="L229" s="108"/>
      <c r="M229" s="112"/>
      <c r="N229" s="111"/>
      <c r="O229" s="111"/>
      <c r="P229" s="111"/>
      <c r="Q229" s="110"/>
      <c r="R229" s="109"/>
      <c r="S229" s="111"/>
      <c r="T229" s="111"/>
      <c r="U229" s="111"/>
      <c r="V229" s="111"/>
      <c r="W229" s="111"/>
      <c r="X229" s="111"/>
      <c r="Y229" s="111"/>
      <c r="Z229" s="111"/>
      <c r="AA229" s="111"/>
      <c r="AB229" s="111"/>
      <c r="AC229" s="111"/>
      <c r="AD229" s="111"/>
      <c r="AE229" s="111"/>
      <c r="AF229" s="111"/>
      <c r="AG229" s="111"/>
      <c r="AH229" s="111"/>
      <c r="AI229" s="108"/>
      <c r="AJ229" s="456"/>
      <c r="AK229" s="456"/>
      <c r="AL229" s="456"/>
      <c r="AM229" s="456"/>
      <c r="AN229" s="456"/>
      <c r="AO229" s="456"/>
      <c r="AP229" s="456"/>
      <c r="AQ229" s="456"/>
      <c r="AR229" s="456"/>
      <c r="AS229" s="456"/>
      <c r="AT229" s="456"/>
      <c r="AU229" s="456"/>
      <c r="AV229" s="456"/>
      <c r="AW229" s="456"/>
      <c r="AX229" s="456"/>
      <c r="AY229" s="456"/>
      <c r="AZ229" s="169"/>
      <c r="BA229" s="809"/>
      <c r="BB229" s="597" t="s">
        <v>94</v>
      </c>
      <c r="BC229" s="40" t="s">
        <v>36</v>
      </c>
      <c r="BD229" s="36" t="s">
        <v>36</v>
      </c>
      <c r="BE229" s="36" t="s">
        <v>36</v>
      </c>
      <c r="BF229" s="36" t="s">
        <v>36</v>
      </c>
      <c r="BG229" s="31" t="s">
        <v>36</v>
      </c>
      <c r="BH229" s="40" t="s">
        <v>36</v>
      </c>
      <c r="BI229" s="36" t="s">
        <v>36</v>
      </c>
      <c r="BJ229" s="36" t="s">
        <v>36</v>
      </c>
      <c r="BK229" s="36" t="s">
        <v>36</v>
      </c>
      <c r="BL229" s="31" t="s">
        <v>36</v>
      </c>
      <c r="BM229" s="40" t="s">
        <v>36</v>
      </c>
      <c r="BN229" s="36" t="s">
        <v>36</v>
      </c>
      <c r="BO229" s="36" t="s">
        <v>36</v>
      </c>
      <c r="BP229" s="36" t="s">
        <v>36</v>
      </c>
      <c r="BQ229" s="31" t="s">
        <v>36</v>
      </c>
      <c r="BR229" s="40" t="s">
        <v>36</v>
      </c>
      <c r="BS229" s="36" t="s">
        <v>36</v>
      </c>
      <c r="BT229" s="36" t="s">
        <v>36</v>
      </c>
      <c r="BU229" s="36" t="s">
        <v>36</v>
      </c>
      <c r="BV229" s="36" t="s">
        <v>36</v>
      </c>
      <c r="BW229" s="36" t="s">
        <v>36</v>
      </c>
      <c r="BX229" s="36" t="s">
        <v>36</v>
      </c>
      <c r="BY229" s="25" t="s">
        <v>36</v>
      </c>
      <c r="BZ229" s="25" t="s">
        <v>36</v>
      </c>
      <c r="CA229" s="25" t="s">
        <v>36</v>
      </c>
      <c r="CB229" s="25" t="s">
        <v>36</v>
      </c>
      <c r="CC229" s="25" t="s">
        <v>36</v>
      </c>
      <c r="CD229" s="25" t="s">
        <v>36</v>
      </c>
      <c r="CE229" s="25" t="s">
        <v>36</v>
      </c>
      <c r="CF229" s="25" t="s">
        <v>36</v>
      </c>
      <c r="CG229" s="25" t="s">
        <v>36</v>
      </c>
      <c r="CH229" s="25" t="s">
        <v>36</v>
      </c>
      <c r="CI229" s="25" t="s">
        <v>36</v>
      </c>
      <c r="CJ229" s="4"/>
      <c r="CK229" s="4"/>
      <c r="CL229" s="4"/>
      <c r="CM229" s="4"/>
      <c r="CN229" s="4"/>
      <c r="CO229" s="4"/>
      <c r="CP229" s="4"/>
      <c r="CQ229" s="4"/>
      <c r="CR229" s="4"/>
      <c r="CS229" s="4"/>
      <c r="CT229" s="4"/>
      <c r="CU229" s="4"/>
      <c r="CV229" s="4"/>
      <c r="CW229" s="4"/>
      <c r="CX229" s="4"/>
      <c r="CY229" s="4"/>
      <c r="CZ229" s="4"/>
    </row>
    <row r="230" s="331" customFormat="true" ht="15" customHeight="true" x14ac:dyDescent="0.2">
      <c r="A230" s="135"/>
      <c r="B230" s="129"/>
      <c r="C230" s="112"/>
      <c r="D230" s="111"/>
      <c r="E230" s="111"/>
      <c r="F230" s="111"/>
      <c r="G230" s="110"/>
      <c r="H230" s="109"/>
      <c r="I230" s="111"/>
      <c r="J230" s="111"/>
      <c r="K230" s="111"/>
      <c r="L230" s="108"/>
      <c r="M230" s="112"/>
      <c r="N230" s="111"/>
      <c r="O230" s="111"/>
      <c r="P230" s="111"/>
      <c r="Q230" s="110"/>
      <c r="R230" s="109"/>
      <c r="S230" s="111"/>
      <c r="T230" s="111"/>
      <c r="U230" s="111"/>
      <c r="V230" s="111"/>
      <c r="W230" s="111"/>
      <c r="X230" s="111"/>
      <c r="Y230" s="111"/>
      <c r="Z230" s="111"/>
      <c r="AA230" s="111"/>
      <c r="AB230" s="111"/>
      <c r="AC230" s="111"/>
      <c r="AD230" s="111"/>
      <c r="AE230" s="111"/>
      <c r="AF230" s="111"/>
      <c r="AG230" s="111"/>
      <c r="AH230" s="111"/>
      <c r="AI230" s="108"/>
      <c r="AJ230" s="456"/>
      <c r="AK230" s="456"/>
      <c r="AL230" s="456"/>
      <c r="AM230" s="456"/>
      <c r="AN230" s="456"/>
      <c r="AO230" s="456"/>
      <c r="AP230" s="456"/>
      <c r="AQ230" s="456"/>
      <c r="AR230" s="456"/>
      <c r="AS230" s="456"/>
      <c r="AT230" s="456"/>
      <c r="AU230" s="456"/>
      <c r="AV230" s="456"/>
      <c r="AW230" s="456"/>
      <c r="AX230" s="456"/>
      <c r="AY230" s="456"/>
      <c r="AZ230" s="169"/>
      <c r="BA230" s="809"/>
      <c r="BB230" s="597" t="s">
        <v>95</v>
      </c>
      <c r="BC230" s="40" t="s">
        <v>36</v>
      </c>
      <c r="BD230" s="36" t="s">
        <v>36</v>
      </c>
      <c r="BE230" s="36" t="s">
        <v>36</v>
      </c>
      <c r="BF230" s="36" t="s">
        <v>36</v>
      </c>
      <c r="BG230" s="31" t="s">
        <v>36</v>
      </c>
      <c r="BH230" s="40" t="s">
        <v>36</v>
      </c>
      <c r="BI230" s="36" t="s">
        <v>36</v>
      </c>
      <c r="BJ230" s="36" t="s">
        <v>36</v>
      </c>
      <c r="BK230" s="36" t="s">
        <v>36</v>
      </c>
      <c r="BL230" s="31" t="s">
        <v>36</v>
      </c>
      <c r="BM230" s="40" t="s">
        <v>36</v>
      </c>
      <c r="BN230" s="36" t="s">
        <v>36</v>
      </c>
      <c r="BO230" s="36" t="s">
        <v>36</v>
      </c>
      <c r="BP230" s="36" t="s">
        <v>36</v>
      </c>
      <c r="BQ230" s="31" t="s">
        <v>36</v>
      </c>
      <c r="BR230" s="40" t="s">
        <v>36</v>
      </c>
      <c r="BS230" s="36" t="s">
        <v>36</v>
      </c>
      <c r="BT230" s="36" t="s">
        <v>36</v>
      </c>
      <c r="BU230" s="36" t="s">
        <v>36</v>
      </c>
      <c r="BV230" s="36" t="s">
        <v>36</v>
      </c>
      <c r="BW230" s="36" t="s">
        <v>36</v>
      </c>
      <c r="BX230" s="36" t="s">
        <v>36</v>
      </c>
      <c r="BY230" s="25" t="s">
        <v>36</v>
      </c>
      <c r="BZ230" s="25" t="s">
        <v>36</v>
      </c>
      <c r="CA230" s="25" t="s">
        <v>36</v>
      </c>
      <c r="CB230" s="25" t="s">
        <v>36</v>
      </c>
      <c r="CC230" s="25" t="s">
        <v>36</v>
      </c>
      <c r="CD230" s="25" t="s">
        <v>36</v>
      </c>
      <c r="CE230" s="25" t="s">
        <v>36</v>
      </c>
      <c r="CF230" s="25" t="s">
        <v>36</v>
      </c>
      <c r="CG230" s="25" t="s">
        <v>36</v>
      </c>
      <c r="CH230" s="25" t="s">
        <v>36</v>
      </c>
      <c r="CI230" s="25" t="s">
        <v>36</v>
      </c>
      <c r="CJ230" s="4"/>
      <c r="CK230" s="4"/>
      <c r="CL230" s="4"/>
      <c r="CM230" s="4"/>
      <c r="CN230" s="4"/>
      <c r="CO230" s="4"/>
      <c r="CP230" s="4"/>
      <c r="CQ230" s="4"/>
      <c r="CR230" s="4"/>
      <c r="CS230" s="4"/>
      <c r="CT230" s="4"/>
      <c r="CU230" s="4"/>
      <c r="CV230" s="4"/>
      <c r="CW230" s="4"/>
      <c r="CX230" s="4"/>
      <c r="CY230" s="4"/>
      <c r="CZ230" s="4"/>
    </row>
    <row r="231" s="331" customFormat="true" ht="15" customHeight="true" x14ac:dyDescent="0.2">
      <c r="A231" s="157"/>
      <c r="B231" s="128"/>
      <c r="C231" s="78"/>
      <c r="D231" s="149"/>
      <c r="E231" s="149"/>
      <c r="F231" s="149"/>
      <c r="G231" s="138"/>
      <c r="H231" s="77"/>
      <c r="I231" s="149"/>
      <c r="J231" s="149"/>
      <c r="K231" s="149"/>
      <c r="L231" s="144"/>
      <c r="M231" s="78"/>
      <c r="N231" s="149"/>
      <c r="O231" s="149"/>
      <c r="P231" s="149"/>
      <c r="Q231" s="138"/>
      <c r="R231" s="77"/>
      <c r="S231" s="149"/>
      <c r="T231" s="149"/>
      <c r="U231" s="149"/>
      <c r="V231" s="149"/>
      <c r="W231" s="149"/>
      <c r="X231" s="149"/>
      <c r="Y231" s="149"/>
      <c r="Z231" s="149"/>
      <c r="AA231" s="149"/>
      <c r="AB231" s="149"/>
      <c r="AC231" s="149"/>
      <c r="AD231" s="149"/>
      <c r="AE231" s="149"/>
      <c r="AF231" s="149"/>
      <c r="AG231" s="149"/>
      <c r="AH231" s="149"/>
      <c r="AI231" s="144"/>
      <c r="AJ231" s="456"/>
      <c r="AK231" s="456"/>
      <c r="AL231" s="456"/>
      <c r="AM231" s="456"/>
      <c r="AN231" s="456"/>
      <c r="AO231" s="456"/>
      <c r="AP231" s="456"/>
      <c r="AQ231" s="456"/>
      <c r="AR231" s="456"/>
      <c r="AS231" s="456"/>
      <c r="AT231" s="456"/>
      <c r="AU231" s="456"/>
      <c r="AV231" s="456"/>
      <c r="AW231" s="456"/>
      <c r="AX231" s="456"/>
      <c r="AY231" s="456"/>
      <c r="AZ231" s="169"/>
      <c r="BA231" s="167"/>
      <c r="BB231" s="597"/>
      <c r="BC231" s="468"/>
      <c r="BD231" s="453"/>
      <c r="BE231" s="453"/>
      <c r="BF231" s="453"/>
      <c r="BG231" s="472"/>
      <c r="BH231" s="468"/>
      <c r="BI231" s="453"/>
      <c r="BJ231" s="453"/>
      <c r="BK231" s="453"/>
      <c r="BL231" s="472"/>
      <c r="BM231" s="468"/>
      <c r="BN231" s="453"/>
      <c r="BO231" s="453"/>
      <c r="BP231" s="453"/>
      <c r="BQ231" s="472"/>
      <c r="BR231" s="468"/>
      <c r="BS231" s="453"/>
      <c r="BT231" s="453"/>
      <c r="BU231" s="453"/>
      <c r="BV231" s="453"/>
      <c r="BW231" s="453"/>
      <c r="BX231" s="453"/>
      <c r="BY231" s="454"/>
      <c r="BZ231" s="454"/>
      <c r="CA231" s="454"/>
      <c r="CB231" s="454"/>
      <c r="CC231" s="454"/>
      <c r="CD231" s="454"/>
      <c r="CE231" s="454"/>
      <c r="CF231" s="454"/>
      <c r="CG231" s="454"/>
      <c r="CH231" s="454"/>
      <c r="CI231" s="454"/>
      <c r="CJ231" s="3"/>
      <c r="CK231" s="3"/>
      <c r="CL231" s="3"/>
      <c r="CM231" s="3"/>
      <c r="CN231" s="3"/>
      <c r="CO231" s="3"/>
      <c r="CP231" s="3"/>
      <c r="CQ231" s="3"/>
      <c r="CR231" s="3"/>
      <c r="CS231" s="3"/>
      <c r="CT231" s="3"/>
      <c r="CU231" s="3"/>
      <c r="CV231" s="3"/>
      <c r="CW231" s="3"/>
      <c r="CX231" s="3"/>
      <c r="CY231" s="3"/>
      <c r="CZ231" s="3"/>
    </row>
    <row r="232" s="331" customFormat="true" ht="15" customHeight="true" x14ac:dyDescent="0.2">
      <c r="A232" s="157"/>
      <c r="B232" s="128"/>
      <c r="C232" s="78"/>
      <c r="D232" s="149"/>
      <c r="E232" s="149"/>
      <c r="F232" s="149"/>
      <c r="G232" s="138"/>
      <c r="H232" s="77"/>
      <c r="I232" s="149"/>
      <c r="J232" s="149"/>
      <c r="K232" s="149"/>
      <c r="L232" s="144"/>
      <c r="M232" s="78"/>
      <c r="N232" s="149"/>
      <c r="O232" s="149"/>
      <c r="P232" s="149"/>
      <c r="Q232" s="138"/>
      <c r="R232" s="77"/>
      <c r="S232" s="149"/>
      <c r="T232" s="149"/>
      <c r="U232" s="149"/>
      <c r="V232" s="149"/>
      <c r="W232" s="149"/>
      <c r="X232" s="149"/>
      <c r="Y232" s="149"/>
      <c r="Z232" s="149"/>
      <c r="AA232" s="149"/>
      <c r="AB232" s="149"/>
      <c r="AC232" s="149"/>
      <c r="AD232" s="149"/>
      <c r="AE232" s="149"/>
      <c r="AF232" s="149"/>
      <c r="AG232" s="149"/>
      <c r="AH232" s="149"/>
      <c r="AI232" s="144"/>
      <c r="AJ232" s="456"/>
      <c r="AK232" s="456"/>
      <c r="AL232" s="456"/>
      <c r="AM232" s="456"/>
      <c r="AN232" s="456"/>
      <c r="AO232" s="456"/>
      <c r="AP232" s="456"/>
      <c r="AQ232" s="456"/>
      <c r="AR232" s="456"/>
      <c r="AS232" s="456"/>
      <c r="AT232" s="456"/>
      <c r="AU232" s="456"/>
      <c r="AV232" s="456"/>
      <c r="AW232" s="456"/>
      <c r="AX232" s="456"/>
      <c r="AY232" s="456"/>
      <c r="AZ232" s="169"/>
      <c r="BA232" s="598"/>
      <c r="BB232" s="597"/>
      <c r="BC232" s="468"/>
      <c r="BD232" s="453"/>
      <c r="BE232" s="453"/>
      <c r="BF232" s="453"/>
      <c r="BG232" s="472"/>
      <c r="BH232" s="468"/>
      <c r="BI232" s="453"/>
      <c r="BJ232" s="453"/>
      <c r="BK232" s="453"/>
      <c r="BL232" s="472"/>
      <c r="BM232" s="468"/>
      <c r="BN232" s="453"/>
      <c r="BO232" s="453"/>
      <c r="BP232" s="453"/>
      <c r="BQ232" s="472"/>
      <c r="BR232" s="468"/>
      <c r="BS232" s="453"/>
      <c r="BT232" s="453"/>
      <c r="BU232" s="453"/>
      <c r="BV232" s="453"/>
      <c r="BW232" s="453"/>
      <c r="BX232" s="453"/>
      <c r="BY232" s="454"/>
      <c r="BZ232" s="454"/>
      <c r="CA232" s="454"/>
      <c r="CB232" s="454"/>
      <c r="CC232" s="454"/>
      <c r="CD232" s="454"/>
      <c r="CE232" s="454"/>
      <c r="CF232" s="454"/>
      <c r="CG232" s="454"/>
      <c r="CH232" s="454"/>
      <c r="CI232" s="454"/>
      <c r="CJ232" s="3"/>
      <c r="CK232" s="3"/>
      <c r="CL232" s="3"/>
      <c r="CM232" s="3"/>
      <c r="CN232" s="3"/>
      <c r="CO232" s="3"/>
      <c r="CP232" s="3"/>
      <c r="CQ232" s="3"/>
      <c r="CR232" s="3"/>
      <c r="CS232" s="3"/>
      <c r="CT232" s="3"/>
      <c r="CU232" s="3"/>
      <c r="CV232" s="3"/>
      <c r="CW232" s="3"/>
      <c r="CX232" s="3"/>
      <c r="CY232" s="3"/>
      <c r="CZ232" s="3"/>
    </row>
    <row r="233" s="331" customFormat="true" ht="15" customHeight="true" x14ac:dyDescent="0.2">
      <c r="A233" s="157"/>
      <c r="B233" s="128"/>
      <c r="C233" s="78"/>
      <c r="D233" s="149"/>
      <c r="E233" s="149"/>
      <c r="F233" s="149"/>
      <c r="G233" s="138"/>
      <c r="H233" s="77"/>
      <c r="I233" s="149"/>
      <c r="J233" s="149"/>
      <c r="K233" s="149"/>
      <c r="L233" s="144"/>
      <c r="M233" s="78"/>
      <c r="N233" s="149"/>
      <c r="O233" s="149"/>
      <c r="P233" s="149"/>
      <c r="Q233" s="138"/>
      <c r="R233" s="77"/>
      <c r="S233" s="149"/>
      <c r="T233" s="149"/>
      <c r="U233" s="149"/>
      <c r="V233" s="149"/>
      <c r="W233" s="149"/>
      <c r="X233" s="149"/>
      <c r="Y233" s="149"/>
      <c r="Z233" s="149"/>
      <c r="AA233" s="149"/>
      <c r="AB233" s="149"/>
      <c r="AC233" s="149"/>
      <c r="AD233" s="149"/>
      <c r="AE233" s="149"/>
      <c r="AF233" s="149"/>
      <c r="AG233" s="149"/>
      <c r="AH233" s="149"/>
      <c r="AI233" s="144"/>
      <c r="AJ233" s="456"/>
      <c r="AK233" s="456"/>
      <c r="AL233" s="456"/>
      <c r="AM233" s="456"/>
      <c r="AN233" s="456"/>
      <c r="AO233" s="456"/>
      <c r="AP233" s="456"/>
      <c r="AQ233" s="456"/>
      <c r="AR233" s="456"/>
      <c r="AS233" s="456"/>
      <c r="AT233" s="456"/>
      <c r="AU233" s="456"/>
      <c r="AV233" s="456"/>
      <c r="AW233" s="456"/>
      <c r="AX233" s="456"/>
      <c r="AY233" s="456"/>
      <c r="AZ233" s="169"/>
      <c r="BA233" s="598"/>
      <c r="BB233" s="597"/>
      <c r="BC233" s="468"/>
      <c r="BD233" s="453"/>
      <c r="BE233" s="453"/>
      <c r="BF233" s="453"/>
      <c r="BG233" s="472"/>
      <c r="BH233" s="468"/>
      <c r="BI233" s="453"/>
      <c r="BJ233" s="453"/>
      <c r="BK233" s="453"/>
      <c r="BL233" s="472"/>
      <c r="BM233" s="468"/>
      <c r="BN233" s="453"/>
      <c r="BO233" s="453"/>
      <c r="BP233" s="453"/>
      <c r="BQ233" s="472"/>
      <c r="BR233" s="468"/>
      <c r="BS233" s="453"/>
      <c r="BT233" s="453"/>
      <c r="BU233" s="453"/>
      <c r="BV233" s="453"/>
      <c r="BW233" s="453"/>
      <c r="BX233" s="453"/>
      <c r="BY233" s="454"/>
      <c r="BZ233" s="454"/>
      <c r="CA233" s="454"/>
      <c r="CB233" s="454"/>
      <c r="CC233" s="454"/>
      <c r="CD233" s="454"/>
      <c r="CE233" s="454"/>
      <c r="CF233" s="454"/>
      <c r="CG233" s="454"/>
      <c r="CH233" s="454"/>
      <c r="CI233" s="454"/>
      <c r="CJ233" s="3"/>
      <c r="CK233" s="3"/>
      <c r="CL233" s="3"/>
      <c r="CM233" s="3"/>
      <c r="CN233" s="3"/>
      <c r="CO233" s="3"/>
      <c r="CP233" s="3"/>
      <c r="CQ233" s="3"/>
      <c r="CR233" s="3"/>
      <c r="CS233" s="3"/>
      <c r="CT233" s="3"/>
      <c r="CU233" s="3"/>
      <c r="CV233" s="3"/>
      <c r="CW233" s="3"/>
      <c r="CX233" s="3"/>
      <c r="CY233" s="3"/>
      <c r="CZ233" s="3"/>
    </row>
    <row r="234" s="331" customFormat="true" ht="15" customHeight="true" x14ac:dyDescent="0.2">
      <c r="A234" s="157"/>
      <c r="B234" s="128"/>
      <c r="C234" s="78"/>
      <c r="D234" s="149"/>
      <c r="E234" s="149"/>
      <c r="F234" s="149"/>
      <c r="G234" s="138"/>
      <c r="H234" s="77"/>
      <c r="I234" s="149"/>
      <c r="J234" s="149"/>
      <c r="K234" s="149"/>
      <c r="L234" s="144"/>
      <c r="M234" s="78"/>
      <c r="N234" s="149"/>
      <c r="O234" s="149"/>
      <c r="P234" s="149"/>
      <c r="Q234" s="138"/>
      <c r="R234" s="77"/>
      <c r="S234" s="149"/>
      <c r="T234" s="149"/>
      <c r="U234" s="149"/>
      <c r="V234" s="149"/>
      <c r="W234" s="149"/>
      <c r="X234" s="149"/>
      <c r="Y234" s="149"/>
      <c r="Z234" s="149"/>
      <c r="AA234" s="149"/>
      <c r="AB234" s="149"/>
      <c r="AC234" s="149"/>
      <c r="AD234" s="149"/>
      <c r="AE234" s="149"/>
      <c r="AF234" s="149"/>
      <c r="AG234" s="149"/>
      <c r="AH234" s="149"/>
      <c r="AI234" s="144"/>
      <c r="AJ234" s="456"/>
      <c r="AK234" s="456"/>
      <c r="AL234" s="456"/>
      <c r="AM234" s="456"/>
      <c r="AN234" s="456"/>
      <c r="AO234" s="456"/>
      <c r="AP234" s="456"/>
      <c r="AQ234" s="456"/>
      <c r="AR234" s="456"/>
      <c r="AS234" s="456"/>
      <c r="AT234" s="456"/>
      <c r="AU234" s="456"/>
      <c r="AV234" s="456"/>
      <c r="AW234" s="456"/>
      <c r="AX234" s="456"/>
      <c r="AY234" s="456"/>
      <c r="AZ234" s="169"/>
      <c r="BA234" s="598"/>
      <c r="BB234" s="597"/>
      <c r="BC234" s="468"/>
      <c r="BD234" s="453"/>
      <c r="BE234" s="453"/>
      <c r="BF234" s="453"/>
      <c r="BG234" s="472"/>
      <c r="BH234" s="468"/>
      <c r="BI234" s="453"/>
      <c r="BJ234" s="453"/>
      <c r="BK234" s="453"/>
      <c r="BL234" s="472"/>
      <c r="BM234" s="468"/>
      <c r="BN234" s="453"/>
      <c r="BO234" s="453"/>
      <c r="BP234" s="453"/>
      <c r="BQ234" s="472"/>
      <c r="BR234" s="468"/>
      <c r="BS234" s="453"/>
      <c r="BT234" s="453"/>
      <c r="BU234" s="453"/>
      <c r="BV234" s="453"/>
      <c r="BW234" s="453"/>
      <c r="BX234" s="453"/>
      <c r="BY234" s="454"/>
      <c r="BZ234" s="454"/>
      <c r="CA234" s="454"/>
      <c r="CB234" s="454"/>
      <c r="CC234" s="454"/>
      <c r="CD234" s="454"/>
      <c r="CE234" s="454"/>
      <c r="CF234" s="454"/>
      <c r="CG234" s="454"/>
      <c r="CH234" s="454"/>
      <c r="CI234" s="454"/>
      <c r="CJ234" s="3"/>
      <c r="CK234" s="3"/>
      <c r="CL234" s="3"/>
      <c r="CM234" s="3"/>
      <c r="CN234" s="3"/>
      <c r="CO234" s="3"/>
      <c r="CP234" s="3"/>
      <c r="CQ234" s="3"/>
      <c r="CR234" s="3"/>
      <c r="CS234" s="3"/>
      <c r="CT234" s="3"/>
      <c r="CU234" s="3"/>
      <c r="CV234" s="3"/>
      <c r="CW234" s="3"/>
      <c r="CX234" s="3"/>
      <c r="CY234" s="3"/>
      <c r="CZ234" s="3"/>
    </row>
    <row r="235" s="331" customFormat="true" ht="15" customHeight="true" x14ac:dyDescent="0.2">
      <c r="A235" s="157"/>
      <c r="B235" s="128"/>
      <c r="C235" s="78"/>
      <c r="D235" s="149"/>
      <c r="E235" s="149"/>
      <c r="F235" s="149"/>
      <c r="G235" s="138"/>
      <c r="H235" s="77"/>
      <c r="I235" s="149"/>
      <c r="J235" s="149"/>
      <c r="K235" s="149"/>
      <c r="L235" s="144"/>
      <c r="M235" s="78"/>
      <c r="N235" s="149"/>
      <c r="O235" s="149"/>
      <c r="P235" s="149"/>
      <c r="Q235" s="138"/>
      <c r="R235" s="77"/>
      <c r="S235" s="149"/>
      <c r="T235" s="149"/>
      <c r="U235" s="149"/>
      <c r="V235" s="149"/>
      <c r="W235" s="149"/>
      <c r="X235" s="149"/>
      <c r="Y235" s="149"/>
      <c r="Z235" s="149"/>
      <c r="AA235" s="149"/>
      <c r="AB235" s="149"/>
      <c r="AC235" s="149"/>
      <c r="AD235" s="149"/>
      <c r="AE235" s="149"/>
      <c r="AF235" s="149"/>
      <c r="AG235" s="149"/>
      <c r="AH235" s="149"/>
      <c r="AI235" s="144"/>
      <c r="AJ235" s="456"/>
      <c r="AK235" s="456"/>
      <c r="AL235" s="456"/>
      <c r="AM235" s="456"/>
      <c r="AN235" s="456"/>
      <c r="AO235" s="456"/>
      <c r="AP235" s="456"/>
      <c r="AQ235" s="456"/>
      <c r="AR235" s="456"/>
      <c r="AS235" s="456"/>
      <c r="AT235" s="456"/>
      <c r="AU235" s="456"/>
      <c r="AV235" s="456"/>
      <c r="AW235" s="456"/>
      <c r="AX235" s="456"/>
      <c r="AY235" s="456"/>
      <c r="AZ235" s="169"/>
      <c r="BA235" s="598"/>
      <c r="BB235" s="597"/>
      <c r="BC235" s="468"/>
      <c r="BD235" s="453"/>
      <c r="BE235" s="453"/>
      <c r="BF235" s="453"/>
      <c r="BG235" s="472"/>
      <c r="BH235" s="468"/>
      <c r="BI235" s="453"/>
      <c r="BJ235" s="453"/>
      <c r="BK235" s="453"/>
      <c r="BL235" s="472"/>
      <c r="BM235" s="468"/>
      <c r="BN235" s="453"/>
      <c r="BO235" s="453"/>
      <c r="BP235" s="453"/>
      <c r="BQ235" s="472"/>
      <c r="BR235" s="468"/>
      <c r="BS235" s="453"/>
      <c r="BT235" s="453"/>
      <c r="BU235" s="453"/>
      <c r="BV235" s="453"/>
      <c r="BW235" s="453"/>
      <c r="BX235" s="453"/>
      <c r="BY235" s="454"/>
      <c r="BZ235" s="454"/>
      <c r="CA235" s="454"/>
      <c r="CB235" s="454"/>
      <c r="CC235" s="454"/>
      <c r="CD235" s="454"/>
      <c r="CE235" s="454"/>
      <c r="CF235" s="454"/>
      <c r="CG235" s="454"/>
      <c r="CH235" s="454"/>
      <c r="CI235" s="454"/>
      <c r="CJ235" s="3"/>
      <c r="CK235" s="3"/>
      <c r="CL235" s="3"/>
      <c r="CM235" s="3"/>
      <c r="CN235" s="3"/>
      <c r="CO235" s="3"/>
      <c r="CP235" s="3"/>
      <c r="CQ235" s="3"/>
      <c r="CR235" s="3"/>
      <c r="CS235" s="3"/>
      <c r="CT235" s="3"/>
      <c r="CU235" s="3"/>
      <c r="CV235" s="3"/>
      <c r="CW235" s="3"/>
      <c r="CX235" s="3"/>
      <c r="CY235" s="3"/>
      <c r="CZ235" s="3"/>
    </row>
    <row r="236" s="331" customFormat="true" ht="15" customHeight="true" x14ac:dyDescent="0.2">
      <c r="A236" s="157"/>
      <c r="B236" s="128"/>
      <c r="C236" s="78"/>
      <c r="D236" s="149"/>
      <c r="E236" s="149"/>
      <c r="F236" s="149"/>
      <c r="G236" s="138"/>
      <c r="H236" s="77"/>
      <c r="I236" s="149"/>
      <c r="J236" s="149"/>
      <c r="K236" s="149"/>
      <c r="L236" s="144"/>
      <c r="M236" s="78"/>
      <c r="N236" s="149"/>
      <c r="O236" s="149"/>
      <c r="P236" s="149"/>
      <c r="Q236" s="138"/>
      <c r="R236" s="77"/>
      <c r="S236" s="149"/>
      <c r="T236" s="149"/>
      <c r="U236" s="149"/>
      <c r="V236" s="149"/>
      <c r="W236" s="149"/>
      <c r="X236" s="149"/>
      <c r="Y236" s="149"/>
      <c r="Z236" s="149"/>
      <c r="AA236" s="149"/>
      <c r="AB236" s="149"/>
      <c r="AC236" s="149"/>
      <c r="AD236" s="149"/>
      <c r="AE236" s="149"/>
      <c r="AF236" s="149"/>
      <c r="AG236" s="149"/>
      <c r="AH236" s="149"/>
      <c r="AI236" s="144"/>
      <c r="AJ236" s="456"/>
      <c r="AK236" s="456"/>
      <c r="AL236" s="456"/>
      <c r="AM236" s="456"/>
      <c r="AN236" s="456"/>
      <c r="AO236" s="456"/>
      <c r="AP236" s="456"/>
      <c r="AQ236" s="456"/>
      <c r="AR236" s="456"/>
      <c r="AS236" s="456"/>
      <c r="AT236" s="456"/>
      <c r="AU236" s="456"/>
      <c r="AV236" s="456"/>
      <c r="AW236" s="456"/>
      <c r="AX236" s="456"/>
      <c r="AY236" s="456"/>
      <c r="AZ236" s="169"/>
      <c r="BA236" s="598"/>
      <c r="BB236" s="597"/>
      <c r="BC236" s="468"/>
      <c r="BD236" s="453"/>
      <c r="BE236" s="453"/>
      <c r="BF236" s="453"/>
      <c r="BG236" s="472"/>
      <c r="BH236" s="468"/>
      <c r="BI236" s="453"/>
      <c r="BJ236" s="453"/>
      <c r="BK236" s="453"/>
      <c r="BL236" s="472"/>
      <c r="BM236" s="468"/>
      <c r="BN236" s="453"/>
      <c r="BO236" s="453"/>
      <c r="BP236" s="453"/>
      <c r="BQ236" s="472"/>
      <c r="BR236" s="468"/>
      <c r="BS236" s="453"/>
      <c r="BT236" s="453"/>
      <c r="BU236" s="453"/>
      <c r="BV236" s="453"/>
      <c r="BW236" s="453"/>
      <c r="BX236" s="453"/>
      <c r="BY236" s="454"/>
      <c r="BZ236" s="454"/>
      <c r="CA236" s="454"/>
      <c r="CB236" s="454"/>
      <c r="CC236" s="454"/>
      <c r="CD236" s="454"/>
      <c r="CE236" s="454"/>
      <c r="CF236" s="454"/>
      <c r="CG236" s="454"/>
      <c r="CH236" s="454"/>
      <c r="CI236" s="454"/>
      <c r="CJ236" s="3"/>
      <c r="CK236" s="3"/>
      <c r="CL236" s="3"/>
      <c r="CM236" s="3"/>
      <c r="CN236" s="3"/>
      <c r="CO236" s="3"/>
      <c r="CP236" s="3"/>
      <c r="CQ236" s="3"/>
      <c r="CR236" s="3"/>
      <c r="CS236" s="3"/>
      <c r="CT236" s="3"/>
      <c r="CU236" s="3"/>
      <c r="CV236" s="3"/>
      <c r="CW236" s="3"/>
      <c r="CX236" s="3"/>
      <c r="CY236" s="3"/>
      <c r="CZ236" s="3"/>
    </row>
    <row r="237" s="331" customFormat="true" ht="15" customHeight="true" x14ac:dyDescent="0.2">
      <c r="A237" s="157"/>
      <c r="B237" s="128"/>
      <c r="C237" s="78"/>
      <c r="D237" s="149"/>
      <c r="E237" s="149"/>
      <c r="F237" s="149"/>
      <c r="G237" s="138"/>
      <c r="H237" s="77"/>
      <c r="I237" s="149"/>
      <c r="J237" s="149"/>
      <c r="K237" s="149"/>
      <c r="L237" s="144"/>
      <c r="M237" s="78"/>
      <c r="N237" s="149"/>
      <c r="O237" s="149"/>
      <c r="P237" s="149"/>
      <c r="Q237" s="138"/>
      <c r="R237" s="77"/>
      <c r="S237" s="149"/>
      <c r="T237" s="149"/>
      <c r="U237" s="149"/>
      <c r="V237" s="149"/>
      <c r="W237" s="149"/>
      <c r="X237" s="149"/>
      <c r="Y237" s="149"/>
      <c r="Z237" s="149"/>
      <c r="AA237" s="149"/>
      <c r="AB237" s="149"/>
      <c r="AC237" s="149"/>
      <c r="AD237" s="149"/>
      <c r="AE237" s="149"/>
      <c r="AF237" s="149"/>
      <c r="AG237" s="149"/>
      <c r="AH237" s="149"/>
      <c r="AI237" s="144"/>
      <c r="AJ237" s="456"/>
      <c r="AK237" s="456"/>
      <c r="AL237" s="456"/>
      <c r="AM237" s="456"/>
      <c r="AN237" s="456"/>
      <c r="AO237" s="456"/>
      <c r="AP237" s="456"/>
      <c r="AQ237" s="456"/>
      <c r="AR237" s="456"/>
      <c r="AS237" s="456"/>
      <c r="AT237" s="456"/>
      <c r="AU237" s="456"/>
      <c r="AV237" s="456"/>
      <c r="AW237" s="456"/>
      <c r="AX237" s="456"/>
      <c r="AY237" s="456"/>
      <c r="AZ237" s="169"/>
      <c r="BA237" s="598"/>
      <c r="BB237" s="597"/>
      <c r="BC237" s="468"/>
      <c r="BD237" s="453"/>
      <c r="BE237" s="453"/>
      <c r="BF237" s="453"/>
      <c r="BG237" s="472"/>
      <c r="BH237" s="468"/>
      <c r="BI237" s="453"/>
      <c r="BJ237" s="453"/>
      <c r="BK237" s="453"/>
      <c r="BL237" s="472"/>
      <c r="BM237" s="468"/>
      <c r="BN237" s="453"/>
      <c r="BO237" s="453"/>
      <c r="BP237" s="453"/>
      <c r="BQ237" s="472"/>
      <c r="BR237" s="468"/>
      <c r="BS237" s="453"/>
      <c r="BT237" s="453"/>
      <c r="BU237" s="453"/>
      <c r="BV237" s="453"/>
      <c r="BW237" s="453"/>
      <c r="BX237" s="453"/>
      <c r="BY237" s="454"/>
      <c r="BZ237" s="454"/>
      <c r="CA237" s="454"/>
      <c r="CB237" s="454"/>
      <c r="CC237" s="454"/>
      <c r="CD237" s="454"/>
      <c r="CE237" s="454"/>
      <c r="CF237" s="454"/>
      <c r="CG237" s="454"/>
      <c r="CH237" s="454"/>
      <c r="CI237" s="454"/>
      <c r="CJ237" s="3"/>
      <c r="CK237" s="3"/>
      <c r="CL237" s="3"/>
      <c r="CM237" s="3"/>
      <c r="CN237" s="3"/>
      <c r="CO237" s="3"/>
      <c r="CP237" s="3"/>
      <c r="CQ237" s="3"/>
      <c r="CR237" s="3"/>
      <c r="CS237" s="3"/>
      <c r="CT237" s="3"/>
      <c r="CU237" s="3"/>
      <c r="CV237" s="3"/>
      <c r="CW237" s="3"/>
      <c r="CX237" s="3"/>
      <c r="CY237" s="3"/>
      <c r="CZ237" s="3"/>
    </row>
    <row r="238" s="331" customFormat="true" ht="15" customHeight="true" x14ac:dyDescent="0.2">
      <c r="A238" s="157"/>
      <c r="B238" s="128"/>
      <c r="C238" s="78"/>
      <c r="D238" s="149"/>
      <c r="E238" s="149"/>
      <c r="F238" s="149"/>
      <c r="G238" s="138"/>
      <c r="H238" s="77"/>
      <c r="I238" s="149"/>
      <c r="J238" s="149"/>
      <c r="K238" s="149"/>
      <c r="L238" s="144"/>
      <c r="M238" s="78"/>
      <c r="N238" s="149"/>
      <c r="O238" s="149"/>
      <c r="P238" s="149"/>
      <c r="Q238" s="138"/>
      <c r="R238" s="77"/>
      <c r="S238" s="149"/>
      <c r="T238" s="149"/>
      <c r="U238" s="149"/>
      <c r="V238" s="149"/>
      <c r="W238" s="149"/>
      <c r="X238" s="149"/>
      <c r="Y238" s="149"/>
      <c r="Z238" s="149"/>
      <c r="AA238" s="149"/>
      <c r="AB238" s="149"/>
      <c r="AC238" s="149"/>
      <c r="AD238" s="149"/>
      <c r="AE238" s="149"/>
      <c r="AF238" s="149"/>
      <c r="AG238" s="149"/>
      <c r="AH238" s="149"/>
      <c r="AI238" s="144"/>
      <c r="AJ238" s="456"/>
      <c r="AK238" s="456"/>
      <c r="AL238" s="456"/>
      <c r="AM238" s="456"/>
      <c r="AN238" s="456"/>
      <c r="AO238" s="456"/>
      <c r="AP238" s="456"/>
      <c r="AQ238" s="456"/>
      <c r="AR238" s="456"/>
      <c r="AS238" s="456"/>
      <c r="AT238" s="456"/>
      <c r="AU238" s="456"/>
      <c r="AV238" s="456"/>
      <c r="AW238" s="456"/>
      <c r="AX238" s="456"/>
      <c r="AY238" s="456"/>
      <c r="AZ238" s="169"/>
      <c r="BA238" s="598"/>
      <c r="BB238" s="597"/>
      <c r="BC238" s="468"/>
      <c r="BD238" s="453"/>
      <c r="BE238" s="453"/>
      <c r="BF238" s="453"/>
      <c r="BG238" s="472"/>
      <c r="BH238" s="468"/>
      <c r="BI238" s="453"/>
      <c r="BJ238" s="453"/>
      <c r="BK238" s="453"/>
      <c r="BL238" s="472"/>
      <c r="BM238" s="468"/>
      <c r="BN238" s="453"/>
      <c r="BO238" s="453"/>
      <c r="BP238" s="453"/>
      <c r="BQ238" s="472"/>
      <c r="BR238" s="468"/>
      <c r="BS238" s="453"/>
      <c r="BT238" s="453"/>
      <c r="BU238" s="453"/>
      <c r="BV238" s="453"/>
      <c r="BW238" s="453"/>
      <c r="BX238" s="453"/>
      <c r="BY238" s="454"/>
      <c r="BZ238" s="454"/>
      <c r="CA238" s="454"/>
      <c r="CB238" s="454"/>
      <c r="CC238" s="454"/>
      <c r="CD238" s="454"/>
      <c r="CE238" s="454"/>
      <c r="CF238" s="454"/>
      <c r="CG238" s="454"/>
      <c r="CH238" s="454"/>
      <c r="CI238" s="454"/>
      <c r="CJ238" s="3"/>
      <c r="CK238" s="3"/>
      <c r="CL238" s="3"/>
      <c r="CM238" s="3"/>
      <c r="CN238" s="3"/>
      <c r="CO238" s="3"/>
      <c r="CP238" s="3"/>
      <c r="CQ238" s="3"/>
      <c r="CR238" s="3"/>
      <c r="CS238" s="3"/>
      <c r="CT238" s="3"/>
      <c r="CU238" s="3"/>
      <c r="CV238" s="3"/>
      <c r="CW238" s="3"/>
      <c r="CX238" s="3"/>
      <c r="CY238" s="3"/>
      <c r="CZ238" s="3"/>
    </row>
    <row r="239" s="331" customFormat="true" ht="15" customHeight="true" x14ac:dyDescent="0.2">
      <c r="A239" s="157"/>
      <c r="B239" s="128"/>
      <c r="C239" s="78"/>
      <c r="D239" s="149"/>
      <c r="E239" s="149"/>
      <c r="F239" s="149"/>
      <c r="G239" s="138"/>
      <c r="H239" s="77"/>
      <c r="I239" s="149"/>
      <c r="J239" s="149"/>
      <c r="K239" s="149"/>
      <c r="L239" s="144"/>
      <c r="M239" s="78"/>
      <c r="N239" s="149"/>
      <c r="O239" s="149"/>
      <c r="P239" s="149"/>
      <c r="Q239" s="138"/>
      <c r="R239" s="77"/>
      <c r="S239" s="149"/>
      <c r="T239" s="149"/>
      <c r="U239" s="149"/>
      <c r="V239" s="149"/>
      <c r="W239" s="149"/>
      <c r="X239" s="149"/>
      <c r="Y239" s="149"/>
      <c r="Z239" s="149"/>
      <c r="AA239" s="149"/>
      <c r="AB239" s="149"/>
      <c r="AC239" s="149"/>
      <c r="AD239" s="149"/>
      <c r="AE239" s="149"/>
      <c r="AF239" s="149"/>
      <c r="AG239" s="149"/>
      <c r="AH239" s="149"/>
      <c r="AI239" s="144"/>
      <c r="AJ239" s="456"/>
      <c r="AK239" s="456"/>
      <c r="AL239" s="456"/>
      <c r="AM239" s="456"/>
      <c r="AN239" s="456"/>
      <c r="AO239" s="456"/>
      <c r="AP239" s="456"/>
      <c r="AQ239" s="456"/>
      <c r="AR239" s="456"/>
      <c r="AS239" s="456"/>
      <c r="AT239" s="456"/>
      <c r="AU239" s="456"/>
      <c r="AV239" s="456"/>
      <c r="AW239" s="456"/>
      <c r="AX239" s="456"/>
      <c r="AY239" s="456"/>
      <c r="AZ239" s="169"/>
      <c r="BA239" s="598"/>
      <c r="BB239" s="597"/>
      <c r="BC239" s="468"/>
      <c r="BD239" s="453"/>
      <c r="BE239" s="453"/>
      <c r="BF239" s="453"/>
      <c r="BG239" s="472"/>
      <c r="BH239" s="468"/>
      <c r="BI239" s="453"/>
      <c r="BJ239" s="453"/>
      <c r="BK239" s="453"/>
      <c r="BL239" s="472"/>
      <c r="BM239" s="468"/>
      <c r="BN239" s="453"/>
      <c r="BO239" s="453"/>
      <c r="BP239" s="453"/>
      <c r="BQ239" s="472"/>
      <c r="BR239" s="468"/>
      <c r="BS239" s="453"/>
      <c r="BT239" s="453"/>
      <c r="BU239" s="453"/>
      <c r="BV239" s="453"/>
      <c r="BW239" s="453"/>
      <c r="BX239" s="453"/>
      <c r="BY239" s="454"/>
      <c r="BZ239" s="454"/>
      <c r="CA239" s="454"/>
      <c r="CB239" s="454"/>
      <c r="CC239" s="454"/>
      <c r="CD239" s="454"/>
      <c r="CE239" s="454"/>
      <c r="CF239" s="454"/>
      <c r="CG239" s="454"/>
      <c r="CH239" s="454"/>
      <c r="CI239" s="454"/>
      <c r="CJ239" s="3"/>
      <c r="CK239" s="3"/>
      <c r="CL239" s="3"/>
      <c r="CM239" s="3"/>
      <c r="CN239" s="3"/>
      <c r="CO239" s="3"/>
      <c r="CP239" s="3"/>
      <c r="CQ239" s="3"/>
      <c r="CR239" s="3"/>
      <c r="CS239" s="3"/>
      <c r="CT239" s="3"/>
      <c r="CU239" s="3"/>
      <c r="CV239" s="3"/>
      <c r="CW239" s="3"/>
      <c r="CX239" s="3"/>
      <c r="CY239" s="3"/>
      <c r="CZ239" s="3"/>
    </row>
    <row r="240" s="331" customFormat="true" ht="15" customHeight="true" x14ac:dyDescent="0.2">
      <c r="A240" s="157"/>
      <c r="B240" s="128"/>
      <c r="C240" s="78"/>
      <c r="D240" s="149"/>
      <c r="E240" s="149"/>
      <c r="F240" s="149"/>
      <c r="G240" s="138"/>
      <c r="H240" s="77"/>
      <c r="I240" s="149"/>
      <c r="J240" s="149"/>
      <c r="K240" s="149"/>
      <c r="L240" s="144"/>
      <c r="M240" s="78"/>
      <c r="N240" s="149"/>
      <c r="O240" s="149"/>
      <c r="P240" s="149"/>
      <c r="Q240" s="138"/>
      <c r="R240" s="77"/>
      <c r="S240" s="149"/>
      <c r="T240" s="149"/>
      <c r="U240" s="149"/>
      <c r="V240" s="149"/>
      <c r="W240" s="149"/>
      <c r="X240" s="149"/>
      <c r="Y240" s="149"/>
      <c r="Z240" s="149"/>
      <c r="AA240" s="149"/>
      <c r="AB240" s="149"/>
      <c r="AC240" s="149"/>
      <c r="AD240" s="149"/>
      <c r="AE240" s="149"/>
      <c r="AF240" s="149"/>
      <c r="AG240" s="149"/>
      <c r="AH240" s="149"/>
      <c r="AI240" s="144"/>
      <c r="AJ240" s="456"/>
      <c r="AK240" s="456"/>
      <c r="AL240" s="456"/>
      <c r="AM240" s="456"/>
      <c r="AN240" s="456"/>
      <c r="AO240" s="456"/>
      <c r="AP240" s="456"/>
      <c r="AQ240" s="456"/>
      <c r="AR240" s="456"/>
      <c r="AS240" s="456"/>
      <c r="AT240" s="456"/>
      <c r="AU240" s="456"/>
      <c r="AV240" s="456"/>
      <c r="AW240" s="456"/>
      <c r="AX240" s="456"/>
      <c r="AY240" s="456"/>
      <c r="AZ240" s="169"/>
      <c r="BA240" s="598"/>
      <c r="BB240" s="597"/>
      <c r="BC240" s="468"/>
      <c r="BD240" s="453"/>
      <c r="BE240" s="453"/>
      <c r="BF240" s="453"/>
      <c r="BG240" s="472"/>
      <c r="BH240" s="468"/>
      <c r="BI240" s="453"/>
      <c r="BJ240" s="453"/>
      <c r="BK240" s="453"/>
      <c r="BL240" s="472"/>
      <c r="BM240" s="468"/>
      <c r="BN240" s="453"/>
      <c r="BO240" s="453"/>
      <c r="BP240" s="453"/>
      <c r="BQ240" s="472"/>
      <c r="BR240" s="468"/>
      <c r="BS240" s="453"/>
      <c r="BT240" s="453"/>
      <c r="BU240" s="453"/>
      <c r="BV240" s="453"/>
      <c r="BW240" s="453"/>
      <c r="BX240" s="453"/>
      <c r="BY240" s="454"/>
      <c r="BZ240" s="454"/>
      <c r="CA240" s="454"/>
      <c r="CB240" s="454"/>
      <c r="CC240" s="454"/>
      <c r="CD240" s="454"/>
      <c r="CE240" s="454"/>
      <c r="CF240" s="454"/>
      <c r="CG240" s="454"/>
      <c r="CH240" s="454"/>
      <c r="CI240" s="454"/>
      <c r="CJ240" s="3"/>
      <c r="CK240" s="3"/>
      <c r="CL240" s="3"/>
      <c r="CM240" s="3"/>
      <c r="CN240" s="3"/>
      <c r="CO240" s="3"/>
      <c r="CP240" s="3"/>
      <c r="CQ240" s="3"/>
      <c r="CR240" s="3"/>
      <c r="CS240" s="3"/>
      <c r="CT240" s="3"/>
      <c r="CU240" s="3"/>
      <c r="CV240" s="3"/>
      <c r="CW240" s="3"/>
      <c r="CX240" s="3"/>
      <c r="CY240" s="3"/>
      <c r="CZ240" s="3"/>
    </row>
    <row r="241" s="331" customFormat="true" ht="15" customHeight="true" x14ac:dyDescent="0.2">
      <c r="A241" s="157"/>
      <c r="B241" s="128"/>
      <c r="C241" s="78"/>
      <c r="D241" s="149"/>
      <c r="E241" s="149"/>
      <c r="F241" s="149"/>
      <c r="G241" s="138"/>
      <c r="H241" s="77"/>
      <c r="I241" s="149"/>
      <c r="J241" s="149"/>
      <c r="K241" s="149"/>
      <c r="L241" s="144"/>
      <c r="M241" s="78"/>
      <c r="N241" s="149"/>
      <c r="O241" s="149"/>
      <c r="P241" s="149"/>
      <c r="Q241" s="138"/>
      <c r="R241" s="77"/>
      <c r="S241" s="149"/>
      <c r="T241" s="149"/>
      <c r="U241" s="149"/>
      <c r="V241" s="149"/>
      <c r="W241" s="149"/>
      <c r="X241" s="149"/>
      <c r="Y241" s="149"/>
      <c r="Z241" s="149"/>
      <c r="AA241" s="149"/>
      <c r="AB241" s="149"/>
      <c r="AC241" s="149"/>
      <c r="AD241" s="149"/>
      <c r="AE241" s="149"/>
      <c r="AF241" s="149"/>
      <c r="AG241" s="149"/>
      <c r="AH241" s="149"/>
      <c r="AI241" s="144"/>
      <c r="AJ241" s="456"/>
      <c r="AK241" s="456"/>
      <c r="AL241" s="456"/>
      <c r="AM241" s="456"/>
      <c r="AN241" s="456"/>
      <c r="AO241" s="456"/>
      <c r="AP241" s="456"/>
      <c r="AQ241" s="456"/>
      <c r="AR241" s="456"/>
      <c r="AS241" s="456"/>
      <c r="AT241" s="456"/>
      <c r="AU241" s="456"/>
      <c r="AV241" s="456"/>
      <c r="AW241" s="456"/>
      <c r="AX241" s="456"/>
      <c r="AY241" s="456"/>
      <c r="AZ241" s="169"/>
      <c r="BA241" s="598"/>
      <c r="BB241" s="597"/>
      <c r="BC241" s="468"/>
      <c r="BD241" s="453"/>
      <c r="BE241" s="453"/>
      <c r="BF241" s="453"/>
      <c r="BG241" s="472"/>
      <c r="BH241" s="468"/>
      <c r="BI241" s="453"/>
      <c r="BJ241" s="453"/>
      <c r="BK241" s="453"/>
      <c r="BL241" s="472"/>
      <c r="BM241" s="468"/>
      <c r="BN241" s="453"/>
      <c r="BO241" s="453"/>
      <c r="BP241" s="453"/>
      <c r="BQ241" s="472"/>
      <c r="BR241" s="468"/>
      <c r="BS241" s="453"/>
      <c r="BT241" s="453"/>
      <c r="BU241" s="453"/>
      <c r="BV241" s="453"/>
      <c r="BW241" s="453"/>
      <c r="BX241" s="453"/>
      <c r="BY241" s="454"/>
      <c r="BZ241" s="454"/>
      <c r="CA241" s="454"/>
      <c r="CB241" s="454"/>
      <c r="CC241" s="454"/>
      <c r="CD241" s="454"/>
      <c r="CE241" s="454"/>
      <c r="CF241" s="454"/>
      <c r="CG241" s="454"/>
      <c r="CH241" s="454"/>
      <c r="CI241" s="454"/>
      <c r="CJ241" s="3"/>
      <c r="CK241" s="3"/>
      <c r="CL241" s="3"/>
      <c r="CM241" s="3"/>
      <c r="CN241" s="3"/>
      <c r="CO241" s="3"/>
      <c r="CP241" s="3"/>
      <c r="CQ241" s="3"/>
      <c r="CR241" s="3"/>
      <c r="CS241" s="3"/>
      <c r="CT241" s="3"/>
      <c r="CU241" s="3"/>
      <c r="CV241" s="3"/>
      <c r="CW241" s="3"/>
      <c r="CX241" s="3"/>
      <c r="CY241" s="3"/>
      <c r="CZ241" s="3"/>
    </row>
    <row r="242" s="331" customFormat="true" ht="15" customHeight="true" x14ac:dyDescent="0.2">
      <c r="A242" s="157"/>
      <c r="B242" s="128"/>
      <c r="C242" s="78"/>
      <c r="D242" s="149"/>
      <c r="E242" s="149"/>
      <c r="F242" s="149"/>
      <c r="G242" s="138"/>
      <c r="H242" s="77"/>
      <c r="I242" s="149"/>
      <c r="J242" s="149"/>
      <c r="K242" s="149"/>
      <c r="L242" s="144"/>
      <c r="M242" s="78"/>
      <c r="N242" s="149"/>
      <c r="O242" s="149"/>
      <c r="P242" s="149"/>
      <c r="Q242" s="138"/>
      <c r="R242" s="77"/>
      <c r="S242" s="149"/>
      <c r="T242" s="149"/>
      <c r="U242" s="149"/>
      <c r="V242" s="149"/>
      <c r="W242" s="149"/>
      <c r="X242" s="149"/>
      <c r="Y242" s="149"/>
      <c r="Z242" s="149"/>
      <c r="AA242" s="149"/>
      <c r="AB242" s="149"/>
      <c r="AC242" s="149"/>
      <c r="AD242" s="149"/>
      <c r="AE242" s="149"/>
      <c r="AF242" s="149"/>
      <c r="AG242" s="149"/>
      <c r="AH242" s="149"/>
      <c r="AI242" s="144"/>
      <c r="AJ242" s="456"/>
      <c r="AK242" s="456"/>
      <c r="AL242" s="456"/>
      <c r="AM242" s="456"/>
      <c r="AN242" s="456"/>
      <c r="AO242" s="456"/>
      <c r="AP242" s="456"/>
      <c r="AQ242" s="456"/>
      <c r="AR242" s="456"/>
      <c r="AS242" s="456"/>
      <c r="AT242" s="456"/>
      <c r="AU242" s="456"/>
      <c r="AV242" s="456"/>
      <c r="AW242" s="456"/>
      <c r="AX242" s="456"/>
      <c r="AY242" s="456"/>
      <c r="AZ242" s="169"/>
      <c r="BA242" s="598"/>
      <c r="BB242" s="597"/>
      <c r="BC242" s="468"/>
      <c r="BD242" s="453"/>
      <c r="BE242" s="453"/>
      <c r="BF242" s="453"/>
      <c r="BG242" s="472"/>
      <c r="BH242" s="468"/>
      <c r="BI242" s="453"/>
      <c r="BJ242" s="453"/>
      <c r="BK242" s="453"/>
      <c r="BL242" s="472"/>
      <c r="BM242" s="468"/>
      <c r="BN242" s="453"/>
      <c r="BO242" s="453"/>
      <c r="BP242" s="453"/>
      <c r="BQ242" s="472"/>
      <c r="BR242" s="468"/>
      <c r="BS242" s="453"/>
      <c r="BT242" s="453"/>
      <c r="BU242" s="453"/>
      <c r="BV242" s="453"/>
      <c r="BW242" s="453"/>
      <c r="BX242" s="453"/>
      <c r="BY242" s="454"/>
      <c r="BZ242" s="454"/>
      <c r="CA242" s="454"/>
      <c r="CB242" s="454"/>
      <c r="CC242" s="454"/>
      <c r="CD242" s="454"/>
      <c r="CE242" s="454"/>
      <c r="CF242" s="454"/>
      <c r="CG242" s="454"/>
      <c r="CH242" s="454"/>
      <c r="CI242" s="454"/>
      <c r="CJ242" s="3"/>
      <c r="CK242" s="3"/>
      <c r="CL242" s="3"/>
      <c r="CM242" s="3"/>
      <c r="CN242" s="3"/>
      <c r="CO242" s="3"/>
      <c r="CP242" s="3"/>
      <c r="CQ242" s="3"/>
      <c r="CR242" s="3"/>
      <c r="CS242" s="3"/>
      <c r="CT242" s="3"/>
      <c r="CU242" s="3"/>
      <c r="CV242" s="3"/>
      <c r="CW242" s="3"/>
      <c r="CX242" s="3"/>
      <c r="CY242" s="3"/>
      <c r="CZ242" s="3"/>
    </row>
    <row r="243" s="331" customFormat="true" ht="15" customHeight="true" x14ac:dyDescent="0.2">
      <c r="A243" s="157"/>
      <c r="B243" s="128"/>
      <c r="C243" s="78"/>
      <c r="D243" s="149"/>
      <c r="E243" s="149"/>
      <c r="F243" s="149"/>
      <c r="G243" s="138"/>
      <c r="H243" s="77"/>
      <c r="I243" s="149"/>
      <c r="J243" s="149"/>
      <c r="K243" s="149"/>
      <c r="L243" s="144"/>
      <c r="M243" s="78"/>
      <c r="N243" s="149"/>
      <c r="O243" s="149"/>
      <c r="P243" s="149"/>
      <c r="Q243" s="138"/>
      <c r="R243" s="77"/>
      <c r="S243" s="149"/>
      <c r="T243" s="149"/>
      <c r="U243" s="149"/>
      <c r="V243" s="149"/>
      <c r="W243" s="149"/>
      <c r="X243" s="149"/>
      <c r="Y243" s="149"/>
      <c r="Z243" s="149"/>
      <c r="AA243" s="149"/>
      <c r="AB243" s="149"/>
      <c r="AC243" s="149"/>
      <c r="AD243" s="149"/>
      <c r="AE243" s="149"/>
      <c r="AF243" s="149"/>
      <c r="AG243" s="149"/>
      <c r="AH243" s="149"/>
      <c r="AI243" s="144"/>
      <c r="AJ243" s="456"/>
      <c r="AK243" s="456"/>
      <c r="AL243" s="456"/>
      <c r="AM243" s="456"/>
      <c r="AN243" s="456"/>
      <c r="AO243" s="456"/>
      <c r="AP243" s="456"/>
      <c r="AQ243" s="456"/>
      <c r="AR243" s="456"/>
      <c r="AS243" s="456"/>
      <c r="AT243" s="456"/>
      <c r="AU243" s="456"/>
      <c r="AV243" s="456"/>
      <c r="AW243" s="456"/>
      <c r="AX243" s="456"/>
      <c r="AY243" s="456"/>
      <c r="AZ243" s="169"/>
      <c r="BA243" s="598"/>
      <c r="BB243" s="597"/>
      <c r="BC243" s="468"/>
      <c r="BD243" s="453"/>
      <c r="BE243" s="453"/>
      <c r="BF243" s="453"/>
      <c r="BG243" s="472"/>
      <c r="BH243" s="468"/>
      <c r="BI243" s="453"/>
      <c r="BJ243" s="453"/>
      <c r="BK243" s="453"/>
      <c r="BL243" s="472"/>
      <c r="BM243" s="468"/>
      <c r="BN243" s="453"/>
      <c r="BO243" s="453"/>
      <c r="BP243" s="453"/>
      <c r="BQ243" s="472"/>
      <c r="BR243" s="468"/>
      <c r="BS243" s="453"/>
      <c r="BT243" s="453"/>
      <c r="BU243" s="453"/>
      <c r="BV243" s="453"/>
      <c r="BW243" s="453"/>
      <c r="BX243" s="453"/>
      <c r="BY243" s="454"/>
      <c r="BZ243" s="454"/>
      <c r="CA243" s="454"/>
      <c r="CB243" s="454"/>
      <c r="CC243" s="454"/>
      <c r="CD243" s="454"/>
      <c r="CE243" s="454"/>
      <c r="CF243" s="454"/>
      <c r="CG243" s="454"/>
      <c r="CH243" s="454"/>
      <c r="CI243" s="454"/>
      <c r="CJ243" s="3"/>
      <c r="CK243" s="3"/>
      <c r="CL243" s="3"/>
      <c r="CM243" s="3"/>
      <c r="CN243" s="3"/>
      <c r="CO243" s="3"/>
      <c r="CP243" s="3"/>
      <c r="CQ243" s="3"/>
      <c r="CR243" s="3"/>
      <c r="CS243" s="3"/>
      <c r="CT243" s="3"/>
      <c r="CU243" s="3"/>
      <c r="CV243" s="3"/>
      <c r="CW243" s="3"/>
      <c r="CX243" s="3"/>
      <c r="CY243" s="3"/>
      <c r="CZ243" s="3"/>
    </row>
    <row r="244" s="331" customFormat="true" ht="15" customHeight="true" x14ac:dyDescent="0.2">
      <c r="A244" s="157"/>
      <c r="B244" s="128"/>
      <c r="C244" s="78"/>
      <c r="D244" s="149"/>
      <c r="E244" s="149"/>
      <c r="F244" s="149"/>
      <c r="G244" s="138"/>
      <c r="H244" s="77"/>
      <c r="I244" s="149"/>
      <c r="J244" s="149"/>
      <c r="K244" s="149"/>
      <c r="L244" s="144"/>
      <c r="M244" s="78"/>
      <c r="N244" s="149"/>
      <c r="O244" s="149"/>
      <c r="P244" s="149"/>
      <c r="Q244" s="138"/>
      <c r="R244" s="77"/>
      <c r="S244" s="149"/>
      <c r="T244" s="149"/>
      <c r="U244" s="149"/>
      <c r="V244" s="149"/>
      <c r="W244" s="149"/>
      <c r="X244" s="149"/>
      <c r="Y244" s="149"/>
      <c r="Z244" s="149"/>
      <c r="AA244" s="149"/>
      <c r="AB244" s="149"/>
      <c r="AC244" s="149"/>
      <c r="AD244" s="149"/>
      <c r="AE244" s="149"/>
      <c r="AF244" s="149"/>
      <c r="AG244" s="149"/>
      <c r="AH244" s="149"/>
      <c r="AI244" s="144"/>
      <c r="AJ244" s="456"/>
      <c r="AK244" s="456"/>
      <c r="AL244" s="456"/>
      <c r="AM244" s="456"/>
      <c r="AN244" s="456"/>
      <c r="AO244" s="456"/>
      <c r="AP244" s="456"/>
      <c r="AQ244" s="456"/>
      <c r="AR244" s="456"/>
      <c r="AS244" s="456"/>
      <c r="AT244" s="456"/>
      <c r="AU244" s="456"/>
      <c r="AV244" s="456"/>
      <c r="AW244" s="456"/>
      <c r="AX244" s="456"/>
      <c r="AY244" s="456"/>
      <c r="AZ244" s="169"/>
      <c r="BA244" s="598"/>
      <c r="BB244" s="597"/>
      <c r="BC244" s="468"/>
      <c r="BD244" s="453"/>
      <c r="BE244" s="453"/>
      <c r="BF244" s="453"/>
      <c r="BG244" s="472"/>
      <c r="BH244" s="468"/>
      <c r="BI244" s="453"/>
      <c r="BJ244" s="453"/>
      <c r="BK244" s="453"/>
      <c r="BL244" s="472"/>
      <c r="BM244" s="468"/>
      <c r="BN244" s="453"/>
      <c r="BO244" s="453"/>
      <c r="BP244" s="453"/>
      <c r="BQ244" s="472"/>
      <c r="BR244" s="468"/>
      <c r="BS244" s="453"/>
      <c r="BT244" s="453"/>
      <c r="BU244" s="453"/>
      <c r="BV244" s="453"/>
      <c r="BW244" s="453"/>
      <c r="BX244" s="453"/>
      <c r="BY244" s="454"/>
      <c r="BZ244" s="454"/>
      <c r="CA244" s="454"/>
      <c r="CB244" s="454"/>
      <c r="CC244" s="454"/>
      <c r="CD244" s="454"/>
      <c r="CE244" s="454"/>
      <c r="CF244" s="454"/>
      <c r="CG244" s="454"/>
      <c r="CH244" s="454"/>
      <c r="CI244" s="454"/>
      <c r="CJ244" s="3"/>
      <c r="CK244" s="3"/>
      <c r="CL244" s="3"/>
      <c r="CM244" s="3"/>
      <c r="CN244" s="3"/>
      <c r="CO244" s="3"/>
      <c r="CP244" s="3"/>
      <c r="CQ244" s="3"/>
      <c r="CR244" s="3"/>
      <c r="CS244" s="3"/>
      <c r="CT244" s="3"/>
      <c r="CU244" s="3"/>
      <c r="CV244" s="3"/>
      <c r="CW244" s="3"/>
      <c r="CX244" s="3"/>
      <c r="CY244" s="3"/>
      <c r="CZ244" s="3"/>
    </row>
    <row r="245" s="331" customFormat="true" ht="15" customHeight="true" x14ac:dyDescent="0.2">
      <c r="A245" s="157"/>
      <c r="B245" s="128"/>
      <c r="C245" s="78"/>
      <c r="D245" s="149"/>
      <c r="E245" s="149"/>
      <c r="F245" s="149"/>
      <c r="G245" s="138"/>
      <c r="H245" s="77"/>
      <c r="I245" s="149"/>
      <c r="J245" s="149"/>
      <c r="K245" s="149"/>
      <c r="L245" s="144"/>
      <c r="M245" s="78"/>
      <c r="N245" s="149"/>
      <c r="O245" s="149"/>
      <c r="P245" s="149"/>
      <c r="Q245" s="138"/>
      <c r="R245" s="77"/>
      <c r="S245" s="149"/>
      <c r="T245" s="149"/>
      <c r="U245" s="149"/>
      <c r="V245" s="149"/>
      <c r="W245" s="149"/>
      <c r="X245" s="149"/>
      <c r="Y245" s="149"/>
      <c r="Z245" s="149"/>
      <c r="AA245" s="149"/>
      <c r="AB245" s="149"/>
      <c r="AC245" s="149"/>
      <c r="AD245" s="149"/>
      <c r="AE245" s="149"/>
      <c r="AF245" s="149"/>
      <c r="AG245" s="149"/>
      <c r="AH245" s="149"/>
      <c r="AI245" s="144"/>
      <c r="AJ245" s="456"/>
      <c r="AK245" s="456"/>
      <c r="AL245" s="456"/>
      <c r="AM245" s="456"/>
      <c r="AN245" s="456"/>
      <c r="AO245" s="456"/>
      <c r="AP245" s="456"/>
      <c r="AQ245" s="456"/>
      <c r="AR245" s="456"/>
      <c r="AS245" s="456"/>
      <c r="AT245" s="456"/>
      <c r="AU245" s="456"/>
      <c r="AV245" s="456"/>
      <c r="AW245" s="456"/>
      <c r="AX245" s="456"/>
      <c r="AY245" s="456"/>
      <c r="AZ245" s="169"/>
      <c r="BA245" s="598"/>
      <c r="BB245" s="597"/>
      <c r="BC245" s="468"/>
      <c r="BD245" s="453"/>
      <c r="BE245" s="453"/>
      <c r="BF245" s="453"/>
      <c r="BG245" s="472"/>
      <c r="BH245" s="468"/>
      <c r="BI245" s="453"/>
      <c r="BJ245" s="453"/>
      <c r="BK245" s="453"/>
      <c r="BL245" s="472"/>
      <c r="BM245" s="468"/>
      <c r="BN245" s="453"/>
      <c r="BO245" s="453"/>
      <c r="BP245" s="453"/>
      <c r="BQ245" s="472"/>
      <c r="BR245" s="468"/>
      <c r="BS245" s="453"/>
      <c r="BT245" s="453"/>
      <c r="BU245" s="453"/>
      <c r="BV245" s="453"/>
      <c r="BW245" s="453"/>
      <c r="BX245" s="453"/>
      <c r="BY245" s="454"/>
      <c r="BZ245" s="454"/>
      <c r="CA245" s="454"/>
      <c r="CB245" s="454"/>
      <c r="CC245" s="454"/>
      <c r="CD245" s="454"/>
      <c r="CE245" s="454"/>
      <c r="CF245" s="454"/>
      <c r="CG245" s="454"/>
      <c r="CH245" s="454"/>
      <c r="CI245" s="454"/>
      <c r="CJ245" s="3"/>
      <c r="CK245" s="3"/>
      <c r="CL245" s="3"/>
      <c r="CM245" s="3"/>
      <c r="CN245" s="3"/>
      <c r="CO245" s="3"/>
      <c r="CP245" s="3"/>
      <c r="CQ245" s="3"/>
      <c r="CR245" s="3"/>
      <c r="CS245" s="3"/>
      <c r="CT245" s="3"/>
      <c r="CU245" s="3"/>
      <c r="CV245" s="3"/>
      <c r="CW245" s="3"/>
      <c r="CX245" s="3"/>
      <c r="CY245" s="3"/>
      <c r="CZ245" s="3"/>
    </row>
    <row r="246" s="331" customFormat="true" ht="15" customHeight="true" x14ac:dyDescent="0.2">
      <c r="A246" s="157"/>
      <c r="B246" s="128"/>
      <c r="C246" s="78"/>
      <c r="D246" s="149"/>
      <c r="E246" s="149"/>
      <c r="F246" s="149"/>
      <c r="G246" s="138"/>
      <c r="H246" s="77"/>
      <c r="I246" s="149"/>
      <c r="J246" s="149"/>
      <c r="K246" s="149"/>
      <c r="L246" s="144"/>
      <c r="M246" s="78"/>
      <c r="N246" s="149"/>
      <c r="O246" s="149"/>
      <c r="P246" s="149"/>
      <c r="Q246" s="138"/>
      <c r="R246" s="77"/>
      <c r="S246" s="149"/>
      <c r="T246" s="149"/>
      <c r="U246" s="149"/>
      <c r="V246" s="149"/>
      <c r="W246" s="149"/>
      <c r="X246" s="149"/>
      <c r="Y246" s="149"/>
      <c r="Z246" s="149"/>
      <c r="AA246" s="149"/>
      <c r="AB246" s="149"/>
      <c r="AC246" s="149"/>
      <c r="AD246" s="149"/>
      <c r="AE246" s="149"/>
      <c r="AF246" s="149"/>
      <c r="AG246" s="149"/>
      <c r="AH246" s="149"/>
      <c r="AI246" s="144"/>
      <c r="AJ246" s="456"/>
      <c r="AK246" s="456"/>
      <c r="AL246" s="456"/>
      <c r="AM246" s="456"/>
      <c r="AN246" s="456"/>
      <c r="AO246" s="456"/>
      <c r="AP246" s="456"/>
      <c r="AQ246" s="456"/>
      <c r="AR246" s="456"/>
      <c r="AS246" s="456"/>
      <c r="AT246" s="456"/>
      <c r="AU246" s="456"/>
      <c r="AV246" s="456"/>
      <c r="AW246" s="456"/>
      <c r="AX246" s="456"/>
      <c r="AY246" s="456"/>
      <c r="AZ246" s="169"/>
      <c r="BA246" s="598"/>
      <c r="BB246" s="597"/>
      <c r="BC246" s="468"/>
      <c r="BD246" s="453"/>
      <c r="BE246" s="453"/>
      <c r="BF246" s="453"/>
      <c r="BG246" s="472"/>
      <c r="BH246" s="468"/>
      <c r="BI246" s="453"/>
      <c r="BJ246" s="453"/>
      <c r="BK246" s="453"/>
      <c r="BL246" s="472"/>
      <c r="BM246" s="468"/>
      <c r="BN246" s="453"/>
      <c r="BO246" s="453"/>
      <c r="BP246" s="453"/>
      <c r="BQ246" s="472"/>
      <c r="BR246" s="468"/>
      <c r="BS246" s="453"/>
      <c r="BT246" s="453"/>
      <c r="BU246" s="453"/>
      <c r="BV246" s="453"/>
      <c r="BW246" s="453"/>
      <c r="BX246" s="453"/>
      <c r="BY246" s="454"/>
      <c r="BZ246" s="454"/>
      <c r="CA246" s="454"/>
      <c r="CB246" s="454"/>
      <c r="CC246" s="454"/>
      <c r="CD246" s="454"/>
      <c r="CE246" s="454"/>
      <c r="CF246" s="454"/>
      <c r="CG246" s="454"/>
      <c r="CH246" s="454"/>
      <c r="CI246" s="454"/>
      <c r="CJ246" s="3"/>
      <c r="CK246" s="3"/>
      <c r="CL246" s="3"/>
      <c r="CM246" s="3"/>
      <c r="CN246" s="3"/>
      <c r="CO246" s="3"/>
      <c r="CP246" s="3"/>
      <c r="CQ246" s="3"/>
      <c r="CR246" s="3"/>
      <c r="CS246" s="3"/>
      <c r="CT246" s="3"/>
      <c r="CU246" s="3"/>
      <c r="CV246" s="3"/>
      <c r="CW246" s="3"/>
      <c r="CX246" s="3"/>
      <c r="CY246" s="3"/>
      <c r="CZ246" s="3"/>
    </row>
    <row r="247" s="331" customFormat="true" ht="15" customHeight="true" x14ac:dyDescent="0.2">
      <c r="A247" s="157"/>
      <c r="B247" s="128"/>
      <c r="C247" s="78"/>
      <c r="D247" s="149"/>
      <c r="E247" s="149"/>
      <c r="F247" s="149"/>
      <c r="G247" s="138"/>
      <c r="H247" s="77"/>
      <c r="I247" s="149"/>
      <c r="J247" s="149"/>
      <c r="K247" s="149"/>
      <c r="L247" s="144"/>
      <c r="M247" s="78"/>
      <c r="N247" s="149"/>
      <c r="O247" s="149"/>
      <c r="P247" s="149"/>
      <c r="Q247" s="138"/>
      <c r="R247" s="77"/>
      <c r="S247" s="149"/>
      <c r="T247" s="149"/>
      <c r="U247" s="149"/>
      <c r="V247" s="149"/>
      <c r="W247" s="149"/>
      <c r="X247" s="149"/>
      <c r="Y247" s="149"/>
      <c r="Z247" s="149"/>
      <c r="AA247" s="149"/>
      <c r="AB247" s="149"/>
      <c r="AC247" s="149"/>
      <c r="AD247" s="149"/>
      <c r="AE247" s="149"/>
      <c r="AF247" s="149"/>
      <c r="AG247" s="149"/>
      <c r="AH247" s="149"/>
      <c r="AI247" s="144"/>
      <c r="AJ247" s="456"/>
      <c r="AK247" s="456"/>
      <c r="AL247" s="456"/>
      <c r="AM247" s="456"/>
      <c r="AN247" s="456"/>
      <c r="AO247" s="456"/>
      <c r="AP247" s="456"/>
      <c r="AQ247" s="456"/>
      <c r="AR247" s="456"/>
      <c r="AS247" s="456"/>
      <c r="AT247" s="456"/>
      <c r="AU247" s="456"/>
      <c r="AV247" s="456"/>
      <c r="AW247" s="456"/>
      <c r="AX247" s="456"/>
      <c r="AY247" s="456"/>
      <c r="AZ247" s="169"/>
      <c r="BA247" s="598"/>
      <c r="BB247" s="597"/>
      <c r="BC247" s="468"/>
      <c r="BD247" s="453"/>
      <c r="BE247" s="453"/>
      <c r="BF247" s="453"/>
      <c r="BG247" s="472"/>
      <c r="BH247" s="468"/>
      <c r="BI247" s="453"/>
      <c r="BJ247" s="453"/>
      <c r="BK247" s="453"/>
      <c r="BL247" s="472"/>
      <c r="BM247" s="468"/>
      <c r="BN247" s="453"/>
      <c r="BO247" s="453"/>
      <c r="BP247" s="453"/>
      <c r="BQ247" s="472"/>
      <c r="BR247" s="468"/>
      <c r="BS247" s="453"/>
      <c r="BT247" s="453"/>
      <c r="BU247" s="453"/>
      <c r="BV247" s="453"/>
      <c r="BW247" s="453"/>
      <c r="BX247" s="453"/>
      <c r="BY247" s="454"/>
      <c r="BZ247" s="454"/>
      <c r="CA247" s="454"/>
      <c r="CB247" s="454"/>
      <c r="CC247" s="454"/>
      <c r="CD247" s="454"/>
      <c r="CE247" s="454"/>
      <c r="CF247" s="454"/>
      <c r="CG247" s="454"/>
      <c r="CH247" s="454"/>
      <c r="CI247" s="454"/>
      <c r="CJ247" s="3"/>
      <c r="CK247" s="3"/>
      <c r="CL247" s="3"/>
      <c r="CM247" s="3"/>
      <c r="CN247" s="3"/>
      <c r="CO247" s="3"/>
      <c r="CP247" s="3"/>
      <c r="CQ247" s="3"/>
      <c r="CR247" s="3"/>
      <c r="CS247" s="3"/>
      <c r="CT247" s="3"/>
      <c r="CU247" s="3"/>
      <c r="CV247" s="3"/>
      <c r="CW247" s="3"/>
      <c r="CX247" s="3"/>
      <c r="CY247" s="3"/>
      <c r="CZ247" s="3"/>
    </row>
    <row r="248" s="331" customFormat="true" ht="15" customHeight="true" x14ac:dyDescent="0.2">
      <c r="A248" s="59"/>
      <c r="B248" s="118"/>
      <c r="C248" s="63"/>
      <c r="D248" s="102"/>
      <c r="E248" s="102"/>
      <c r="F248" s="102"/>
      <c r="G248" s="101"/>
      <c r="H248" s="62"/>
      <c r="I248" s="102"/>
      <c r="J248" s="102"/>
      <c r="K248" s="102"/>
      <c r="L248" s="61"/>
      <c r="M248" s="63"/>
      <c r="N248" s="102"/>
      <c r="O248" s="102"/>
      <c r="P248" s="102"/>
      <c r="Q248" s="101"/>
      <c r="R248" s="62"/>
      <c r="S248" s="102"/>
      <c r="T248" s="102"/>
      <c r="U248" s="102"/>
      <c r="V248" s="102"/>
      <c r="W248" s="102"/>
      <c r="X248" s="102"/>
      <c r="Y248" s="102"/>
      <c r="Z248" s="102"/>
      <c r="AA248" s="102"/>
      <c r="AB248" s="102"/>
      <c r="AC248" s="102"/>
      <c r="AD248" s="102"/>
      <c r="AE248" s="102"/>
      <c r="AF248" s="102"/>
      <c r="AG248" s="102"/>
      <c r="AH248" s="102"/>
      <c r="AI248" s="61"/>
      <c r="AJ248" s="456"/>
      <c r="AK248" s="456"/>
      <c r="AL248" s="456"/>
      <c r="AM248" s="456"/>
      <c r="AN248" s="456"/>
      <c r="AO248" s="456"/>
      <c r="AP248" s="456"/>
      <c r="AQ248" s="456"/>
      <c r="AR248" s="456"/>
      <c r="AS248" s="456"/>
      <c r="AT248" s="456"/>
      <c r="AU248" s="456"/>
      <c r="AV248" s="456"/>
      <c r="AW248" s="456"/>
      <c r="AX248" s="456"/>
      <c r="AY248" s="456"/>
      <c r="AZ248" s="169"/>
      <c r="BA248" s="598"/>
      <c r="BB248" s="597"/>
      <c r="BC248" s="471"/>
      <c r="BD248" s="470"/>
      <c r="BE248" s="470"/>
      <c r="BF248" s="470"/>
      <c r="BG248" s="474"/>
      <c r="BH248" s="471"/>
      <c r="BI248" s="470"/>
      <c r="BJ248" s="470"/>
      <c r="BK248" s="470"/>
      <c r="BL248" s="474"/>
      <c r="BM248" s="471"/>
      <c r="BN248" s="470"/>
      <c r="BO248" s="470"/>
      <c r="BP248" s="470"/>
      <c r="BQ248" s="474"/>
      <c r="BR248" s="471"/>
      <c r="BS248" s="470"/>
      <c r="BT248" s="470"/>
      <c r="BU248" s="470"/>
      <c r="BV248" s="470"/>
      <c r="BW248" s="470"/>
      <c r="BX248" s="470"/>
      <c r="BY248" s="473"/>
      <c r="BZ248" s="473"/>
      <c r="CA248" s="473"/>
      <c r="CB248" s="473"/>
      <c r="CC248" s="473"/>
      <c r="CD248" s="473"/>
      <c r="CE248" s="473"/>
      <c r="CF248" s="473"/>
      <c r="CG248" s="473"/>
      <c r="CH248" s="473"/>
      <c r="CI248" s="473"/>
      <c r="CJ248" s="3"/>
      <c r="CK248" s="3"/>
      <c r="CL248" s="3"/>
      <c r="CM248" s="3"/>
      <c r="CN248" s="3"/>
      <c r="CO248" s="3"/>
      <c r="CP248" s="3"/>
      <c r="CQ248" s="3"/>
      <c r="CR248" s="3"/>
      <c r="CS248" s="3"/>
      <c r="CT248" s="3"/>
      <c r="CU248" s="3"/>
      <c r="CV248" s="3"/>
      <c r="CW248" s="3"/>
      <c r="CX248" s="3"/>
      <c r="CY248" s="3"/>
      <c r="CZ248" s="3"/>
    </row>
    <row r="249" s="331" customFormat="true" ht="250.15" customHeight="true" x14ac:dyDescent="0.2">
      <c r="AJ249" s="169"/>
      <c r="AK249" s="169"/>
      <c r="AL249" s="169"/>
      <c r="AM249" s="169"/>
      <c r="AN249" s="169"/>
      <c r="AO249" s="169"/>
      <c r="AP249" s="169"/>
      <c r="AQ249" s="169"/>
      <c r="AR249" s="169"/>
      <c r="AS249" s="169"/>
      <c r="AT249" s="169"/>
      <c r="AU249" s="169"/>
      <c r="AV249" s="169"/>
      <c r="AW249" s="169"/>
      <c r="AX249" s="169"/>
      <c r="AY249" s="169"/>
      <c r="AZ249" s="169"/>
      <c r="BA249" s="328"/>
      <c r="BB249" s="326"/>
      <c r="BC249" s="326"/>
      <c r="BD249" s="326"/>
      <c r="BE249" s="326"/>
      <c r="BF249" s="326"/>
      <c r="BG249" s="326"/>
      <c r="BH249" s="326"/>
      <c r="BI249" s="326"/>
      <c r="BJ249" s="326"/>
      <c r="BK249" s="326"/>
      <c r="BL249" s="326"/>
      <c r="BM249" s="326"/>
      <c r="BN249" s="326"/>
      <c r="BO249" s="326"/>
      <c r="BP249" s="326"/>
      <c r="BQ249" s="326"/>
      <c r="BR249" s="326"/>
      <c r="BS249" s="326"/>
      <c r="BT249" s="326"/>
      <c r="BU249" s="326"/>
      <c r="BV249" s="326"/>
      <c r="BW249" s="326"/>
      <c r="BX249" s="326"/>
      <c r="BY249" s="328"/>
      <c r="BZ249" s="363"/>
      <c r="CA249" s="363"/>
      <c r="CB249" s="363"/>
      <c r="CC249" s="363"/>
      <c r="CD249" s="363"/>
      <c r="CE249" s="363"/>
      <c r="CF249" s="363"/>
      <c r="CG249" s="363"/>
      <c r="CH249" s="363"/>
      <c r="CI249" s="363"/>
      <c r="CJ249" s="363"/>
      <c r="CK249" s="363"/>
      <c r="CL249" s="363"/>
      <c r="CM249" s="363"/>
      <c r="CN249" s="363"/>
      <c r="CO249" s="363"/>
      <c r="CP249" s="363"/>
      <c r="CQ249" s="363"/>
      <c r="CR249" s="363"/>
      <c r="CS249" s="363"/>
      <c r="CT249" s="363"/>
      <c r="CU249" s="363"/>
      <c r="CV249" s="363"/>
      <c r="CW249" s="363"/>
      <c r="CX249" s="363"/>
      <c r="CY249" s="363"/>
      <c r="CZ249" s="363"/>
    </row>
    <row r="250" s="531" customFormat="true" ht="19.15" customHeight="true" x14ac:dyDescent="0.2">
      <c r="AJ250" s="180"/>
      <c r="AK250" s="180"/>
      <c r="AL250" s="180"/>
      <c r="AM250" s="180"/>
      <c r="AN250" s="180"/>
      <c r="AO250" s="180"/>
      <c r="AP250" s="180"/>
      <c r="AQ250" s="180"/>
      <c r="AR250" s="180"/>
      <c r="AS250" s="180"/>
      <c r="AT250" s="180"/>
      <c r="AU250" s="180"/>
      <c r="AV250" s="180"/>
      <c r="AW250" s="180"/>
      <c r="AX250" s="180"/>
      <c r="AY250" s="180"/>
      <c r="AZ250" s="180"/>
      <c r="BA250" s="600"/>
      <c r="BB250" s="387"/>
      <c r="BC250" s="600"/>
      <c r="BD250" s="600"/>
      <c r="BE250" s="600"/>
      <c r="BF250" s="600"/>
      <c r="BG250" s="600"/>
      <c r="BH250" s="600"/>
      <c r="BI250" s="600"/>
      <c r="BJ250" s="600"/>
      <c r="BK250" s="600"/>
      <c r="BL250" s="600"/>
      <c r="BM250" s="600"/>
      <c r="BN250" s="600"/>
      <c r="BO250" s="600"/>
      <c r="BP250" s="600"/>
      <c r="BQ250" s="600"/>
      <c r="BR250" s="600"/>
      <c r="BS250" s="600"/>
      <c r="BT250" s="600"/>
      <c r="BU250" s="600"/>
      <c r="BV250" s="600"/>
      <c r="BW250" s="600"/>
      <c r="BX250" s="600"/>
      <c r="BY250" s="600"/>
      <c r="BZ250" s="359"/>
      <c r="CA250" s="359"/>
      <c r="CB250" s="359"/>
      <c r="CC250" s="359"/>
      <c r="CD250" s="359"/>
      <c r="CE250" s="359"/>
      <c r="CF250" s="359"/>
      <c r="CG250" s="359"/>
      <c r="CH250" s="359"/>
      <c r="CI250" s="359"/>
      <c r="CJ250" s="359"/>
      <c r="CK250" s="359"/>
      <c r="CL250" s="359"/>
      <c r="CM250" s="359"/>
      <c r="CN250" s="359"/>
      <c r="CO250" s="359"/>
      <c r="CP250" s="359"/>
      <c r="CQ250" s="359"/>
      <c r="CR250" s="359"/>
      <c r="CS250" s="359"/>
      <c r="CT250" s="359"/>
      <c r="CU250" s="359"/>
      <c r="CV250" s="359"/>
      <c r="CW250" s="359"/>
      <c r="CX250" s="359"/>
      <c r="CY250" s="359"/>
      <c r="CZ250" s="359"/>
    </row>
    <row r="251" s="531" customFormat="true" ht="12.75" x14ac:dyDescent="0.2">
      <c r="AJ251" s="180"/>
      <c r="AK251" s="180"/>
      <c r="AL251" s="180"/>
      <c r="AM251" s="180"/>
      <c r="AN251" s="180"/>
      <c r="AO251" s="180"/>
      <c r="AP251" s="180"/>
      <c r="AQ251" s="180"/>
      <c r="AR251" s="180"/>
      <c r="AS251" s="180"/>
      <c r="AT251" s="180"/>
      <c r="AU251" s="180"/>
      <c r="AV251" s="180"/>
      <c r="AW251" s="180"/>
      <c r="AX251" s="180"/>
      <c r="AY251" s="180"/>
      <c r="AZ251" s="180"/>
      <c r="BA251" s="600"/>
      <c r="BB251" s="387"/>
      <c r="BC251" s="600"/>
      <c r="BD251" s="600"/>
      <c r="BE251" s="600"/>
      <c r="BF251" s="600"/>
      <c r="BG251" s="600"/>
      <c r="BH251" s="600"/>
      <c r="BI251" s="600"/>
      <c r="BJ251" s="600"/>
      <c r="BK251" s="600"/>
      <c r="BL251" s="600"/>
      <c r="BM251" s="600"/>
      <c r="BN251" s="600"/>
      <c r="BO251" s="600"/>
      <c r="BP251" s="600"/>
      <c r="BQ251" s="600"/>
      <c r="BR251" s="600"/>
      <c r="BS251" s="600"/>
      <c r="BT251" s="600"/>
      <c r="BU251" s="600"/>
      <c r="BV251" s="600"/>
      <c r="BW251" s="600"/>
      <c r="BX251" s="600"/>
      <c r="BY251" s="600"/>
      <c r="BZ251" s="359"/>
      <c r="CA251" s="359"/>
      <c r="CB251" s="359"/>
      <c r="CC251" s="359"/>
      <c r="CD251" s="359"/>
      <c r="CE251" s="359"/>
      <c r="CF251" s="359"/>
      <c r="CG251" s="359"/>
      <c r="CH251" s="359"/>
      <c r="CI251" s="359"/>
      <c r="CJ251" s="359"/>
      <c r="CK251" s="359"/>
      <c r="CL251" s="359"/>
      <c r="CM251" s="359"/>
      <c r="CN251" s="359"/>
      <c r="CO251" s="359"/>
      <c r="CP251" s="359"/>
      <c r="CQ251" s="359"/>
      <c r="CR251" s="359"/>
      <c r="CS251" s="359"/>
      <c r="CT251" s="359"/>
      <c r="CU251" s="359"/>
      <c r="CV251" s="359"/>
      <c r="CW251" s="359"/>
      <c r="CX251" s="359"/>
      <c r="CY251" s="359"/>
      <c r="CZ251" s="359"/>
    </row>
    <row r="252" s="531" customFormat="true" ht="12.75" x14ac:dyDescent="0.2">
      <c r="AJ252" s="180"/>
      <c r="AK252" s="180"/>
      <c r="AL252" s="180"/>
      <c r="AM252" s="180"/>
      <c r="AN252" s="180"/>
      <c r="AO252" s="180"/>
      <c r="AP252" s="180"/>
      <c r="AQ252" s="180"/>
      <c r="AR252" s="180"/>
      <c r="AS252" s="180"/>
      <c r="AT252" s="180"/>
      <c r="AU252" s="180"/>
      <c r="AV252" s="180"/>
      <c r="AW252" s="180"/>
      <c r="AX252" s="180"/>
      <c r="AY252" s="180"/>
      <c r="AZ252" s="180"/>
      <c r="BA252" s="600"/>
      <c r="BB252" s="387"/>
      <c r="BC252" s="600"/>
      <c r="BD252" s="600"/>
      <c r="BE252" s="600"/>
      <c r="BF252" s="600"/>
      <c r="BG252" s="600"/>
      <c r="BH252" s="600"/>
      <c r="BI252" s="600"/>
      <c r="BJ252" s="600"/>
      <c r="BK252" s="600"/>
      <c r="BL252" s="600"/>
      <c r="BM252" s="600"/>
      <c r="BN252" s="600"/>
      <c r="BO252" s="600"/>
      <c r="BP252" s="600"/>
      <c r="BQ252" s="600"/>
      <c r="BR252" s="600"/>
      <c r="BS252" s="600"/>
      <c r="BT252" s="600"/>
      <c r="BU252" s="600"/>
      <c r="BV252" s="600"/>
      <c r="BW252" s="600"/>
      <c r="BX252" s="600"/>
      <c r="BY252" s="600"/>
      <c r="BZ252" s="359"/>
      <c r="CA252" s="359"/>
      <c r="CB252" s="359"/>
      <c r="CC252" s="359"/>
      <c r="CD252" s="359"/>
      <c r="CE252" s="359"/>
      <c r="CF252" s="359"/>
      <c r="CG252" s="359"/>
      <c r="CH252" s="359"/>
      <c r="CI252" s="359"/>
      <c r="CJ252" s="359"/>
      <c r="CK252" s="359"/>
      <c r="CL252" s="359"/>
      <c r="CM252" s="359"/>
      <c r="CN252" s="359"/>
      <c r="CO252" s="359"/>
      <c r="CP252" s="359"/>
      <c r="CQ252" s="359"/>
      <c r="CR252" s="359"/>
      <c r="CS252" s="359"/>
      <c r="CT252" s="359"/>
      <c r="CU252" s="359"/>
      <c r="CV252" s="359"/>
      <c r="CW252" s="359"/>
      <c r="CX252" s="359"/>
      <c r="CY252" s="359"/>
      <c r="CZ252" s="359"/>
    </row>
    <row r="253" s="531" customFormat="true" ht="12.75" x14ac:dyDescent="0.2">
      <c r="AJ253" s="180"/>
      <c r="AK253" s="180"/>
      <c r="AL253" s="180"/>
      <c r="AM253" s="180"/>
      <c r="AN253" s="180"/>
      <c r="AO253" s="180"/>
      <c r="AP253" s="180"/>
      <c r="AQ253" s="180"/>
      <c r="AR253" s="180"/>
      <c r="AS253" s="180"/>
      <c r="AT253" s="180"/>
      <c r="AU253" s="180"/>
      <c r="AV253" s="180"/>
      <c r="AW253" s="180"/>
      <c r="AX253" s="180"/>
      <c r="AY253" s="180"/>
      <c r="AZ253" s="180"/>
      <c r="BA253" s="600"/>
      <c r="BB253" s="387"/>
      <c r="BC253" s="600"/>
      <c r="BD253" s="600"/>
      <c r="BE253" s="600"/>
      <c r="BF253" s="600"/>
      <c r="BG253" s="600"/>
      <c r="BH253" s="600"/>
      <c r="BI253" s="600"/>
      <c r="BJ253" s="600"/>
      <c r="BK253" s="600"/>
      <c r="BL253" s="600"/>
      <c r="BM253" s="600"/>
      <c r="BN253" s="600"/>
      <c r="BO253" s="600"/>
      <c r="BP253" s="600"/>
      <c r="BQ253" s="600"/>
      <c r="BR253" s="600"/>
      <c r="BS253" s="600"/>
      <c r="BT253" s="600"/>
      <c r="BU253" s="600"/>
      <c r="BV253" s="600"/>
      <c r="BW253" s="600"/>
      <c r="BX253" s="600"/>
      <c r="BY253" s="600"/>
      <c r="BZ253" s="359"/>
      <c r="CA253" s="359"/>
      <c r="CB253" s="359"/>
      <c r="CC253" s="359"/>
      <c r="CD253" s="359"/>
      <c r="CE253" s="359"/>
      <c r="CF253" s="359"/>
      <c r="CG253" s="359"/>
      <c r="CH253" s="359"/>
      <c r="CI253" s="359"/>
      <c r="CJ253" s="359"/>
      <c r="CK253" s="359"/>
      <c r="CL253" s="359"/>
      <c r="CM253" s="359"/>
      <c r="CN253" s="359"/>
      <c r="CO253" s="359"/>
      <c r="CP253" s="359"/>
      <c r="CQ253" s="359"/>
      <c r="CR253" s="359"/>
      <c r="CS253" s="359"/>
      <c r="CT253" s="359"/>
      <c r="CU253" s="359"/>
      <c r="CV253" s="359"/>
      <c r="CW253" s="359"/>
      <c r="CX253" s="359"/>
      <c r="CY253" s="359"/>
      <c r="CZ253" s="359"/>
    </row>
    <row r="254" s="531" customFormat="true" ht="12.75" x14ac:dyDescent="0.2">
      <c r="AJ254" s="180"/>
      <c r="AK254" s="180"/>
      <c r="AL254" s="180"/>
      <c r="AM254" s="180"/>
      <c r="AN254" s="180"/>
      <c r="AO254" s="180"/>
      <c r="AP254" s="180"/>
      <c r="AQ254" s="180"/>
      <c r="AR254" s="180"/>
      <c r="AS254" s="180"/>
      <c r="AT254" s="180"/>
      <c r="AU254" s="180"/>
      <c r="AV254" s="180"/>
      <c r="AW254" s="180"/>
      <c r="AX254" s="180"/>
      <c r="AY254" s="180"/>
      <c r="AZ254" s="180"/>
      <c r="BA254" s="600"/>
      <c r="BB254" s="387"/>
      <c r="BC254" s="600"/>
      <c r="BD254" s="600"/>
      <c r="BE254" s="600"/>
      <c r="BF254" s="600"/>
      <c r="BG254" s="600"/>
      <c r="BH254" s="600"/>
      <c r="BI254" s="600"/>
      <c r="BJ254" s="600"/>
      <c r="BK254" s="600"/>
      <c r="BL254" s="600"/>
      <c r="BM254" s="600"/>
      <c r="BN254" s="600"/>
      <c r="BO254" s="600"/>
      <c r="BP254" s="600"/>
      <c r="BQ254" s="600"/>
      <c r="BR254" s="600"/>
      <c r="BS254" s="600"/>
      <c r="BT254" s="600"/>
      <c r="BU254" s="600"/>
      <c r="BV254" s="600"/>
      <c r="BW254" s="600"/>
      <c r="BX254" s="600"/>
      <c r="BY254" s="600"/>
      <c r="BZ254" s="359"/>
      <c r="CA254" s="359"/>
      <c r="CB254" s="359"/>
      <c r="CC254" s="359"/>
      <c r="CD254" s="359"/>
      <c r="CE254" s="359"/>
      <c r="CF254" s="359"/>
      <c r="CG254" s="359"/>
      <c r="CH254" s="359"/>
      <c r="CI254" s="359"/>
      <c r="CJ254" s="359"/>
      <c r="CK254" s="359"/>
      <c r="CL254" s="359"/>
      <c r="CM254" s="359"/>
      <c r="CN254" s="359"/>
      <c r="CO254" s="359"/>
      <c r="CP254" s="359"/>
      <c r="CQ254" s="359"/>
      <c r="CR254" s="359"/>
      <c r="CS254" s="359"/>
      <c r="CT254" s="359"/>
      <c r="CU254" s="359"/>
      <c r="CV254" s="359"/>
      <c r="CW254" s="359"/>
      <c r="CX254" s="359"/>
      <c r="CY254" s="359"/>
      <c r="CZ254" s="359"/>
    </row>
    <row r="255" s="531" customFormat="true" ht="12.75" x14ac:dyDescent="0.2">
      <c r="AJ255" s="180"/>
      <c r="AK255" s="180"/>
      <c r="AL255" s="180"/>
      <c r="AM255" s="180"/>
      <c r="AN255" s="180"/>
      <c r="AO255" s="180"/>
      <c r="AP255" s="180"/>
      <c r="AQ255" s="180"/>
      <c r="AR255" s="180"/>
      <c r="AS255" s="180"/>
      <c r="AT255" s="180"/>
      <c r="AU255" s="180"/>
      <c r="AV255" s="180"/>
      <c r="AW255" s="180"/>
      <c r="AX255" s="180"/>
      <c r="AY255" s="180"/>
      <c r="AZ255" s="180"/>
      <c r="BA255" s="600"/>
      <c r="BB255" s="387"/>
      <c r="BC255" s="600"/>
      <c r="BD255" s="600"/>
      <c r="BE255" s="600"/>
      <c r="BF255" s="600"/>
      <c r="BG255" s="600"/>
      <c r="BH255" s="600"/>
      <c r="BI255" s="600"/>
      <c r="BJ255" s="600"/>
      <c r="BK255" s="600"/>
      <c r="BL255" s="600"/>
      <c r="BM255" s="600"/>
      <c r="BN255" s="600"/>
      <c r="BO255" s="600"/>
      <c r="BP255" s="600"/>
      <c r="BQ255" s="600"/>
      <c r="BR255" s="600"/>
      <c r="BS255" s="600"/>
      <c r="BT255" s="600"/>
      <c r="BU255" s="600"/>
      <c r="BV255" s="600"/>
      <c r="BW255" s="600"/>
      <c r="BX255" s="600"/>
      <c r="BY255" s="600"/>
      <c r="BZ255" s="359"/>
      <c r="CA255" s="359"/>
      <c r="CB255" s="359"/>
      <c r="CC255" s="359"/>
      <c r="CD255" s="359"/>
      <c r="CE255" s="359"/>
      <c r="CF255" s="359"/>
      <c r="CG255" s="359"/>
      <c r="CH255" s="359"/>
      <c r="CI255" s="359"/>
      <c r="CJ255" s="359"/>
      <c r="CK255" s="359"/>
      <c r="CL255" s="359"/>
      <c r="CM255" s="359"/>
      <c r="CN255" s="359"/>
      <c r="CO255" s="359"/>
      <c r="CP255" s="359"/>
      <c r="CQ255" s="359"/>
      <c r="CR255" s="359"/>
      <c r="CS255" s="359"/>
      <c r="CT255" s="359"/>
      <c r="CU255" s="359"/>
      <c r="CV255" s="359"/>
      <c r="CW255" s="359"/>
      <c r="CX255" s="359"/>
      <c r="CY255" s="359"/>
      <c r="CZ255" s="359"/>
    </row>
    <row r="256" s="531" customFormat="true" ht="12.75" x14ac:dyDescent="0.2">
      <c r="AJ256" s="180"/>
      <c r="AK256" s="180"/>
      <c r="AL256" s="180"/>
      <c r="AM256" s="180"/>
      <c r="AN256" s="180"/>
      <c r="AO256" s="180"/>
      <c r="AP256" s="180"/>
      <c r="AQ256" s="180"/>
      <c r="AR256" s="180"/>
      <c r="AS256" s="180"/>
      <c r="AT256" s="180"/>
      <c r="AU256" s="180"/>
      <c r="AV256" s="180"/>
      <c r="AW256" s="180"/>
      <c r="AX256" s="180"/>
      <c r="AY256" s="180"/>
      <c r="AZ256" s="180"/>
      <c r="BA256" s="600"/>
      <c r="BB256" s="387"/>
      <c r="BC256" s="600"/>
      <c r="BD256" s="600"/>
      <c r="BE256" s="600"/>
      <c r="BF256" s="600"/>
      <c r="BG256" s="600"/>
      <c r="BH256" s="600"/>
      <c r="BI256" s="600"/>
      <c r="BJ256" s="600"/>
      <c r="BK256" s="600"/>
      <c r="BL256" s="600"/>
      <c r="BM256" s="600"/>
      <c r="BN256" s="600"/>
      <c r="BO256" s="600"/>
      <c r="BP256" s="600"/>
      <c r="BQ256" s="600"/>
      <c r="BR256" s="600"/>
      <c r="BS256" s="600"/>
      <c r="BT256" s="600"/>
      <c r="BU256" s="600"/>
      <c r="BV256" s="600"/>
      <c r="BW256" s="600"/>
      <c r="BX256" s="600"/>
      <c r="BY256" s="600"/>
      <c r="BZ256" s="359"/>
      <c r="CA256" s="359"/>
      <c r="CB256" s="359"/>
      <c r="CC256" s="359"/>
      <c r="CD256" s="359"/>
      <c r="CE256" s="359"/>
      <c r="CF256" s="359"/>
      <c r="CG256" s="359"/>
      <c r="CH256" s="359"/>
      <c r="CI256" s="359"/>
      <c r="CJ256" s="359"/>
      <c r="CK256" s="359"/>
      <c r="CL256" s="359"/>
      <c r="CM256" s="359"/>
      <c r="CN256" s="359"/>
      <c r="CO256" s="359"/>
      <c r="CP256" s="359"/>
      <c r="CQ256" s="359"/>
      <c r="CR256" s="359"/>
      <c r="CS256" s="359"/>
      <c r="CT256" s="359"/>
      <c r="CU256" s="359"/>
      <c r="CV256" s="359"/>
      <c r="CW256" s="359"/>
      <c r="CX256" s="359"/>
      <c r="CY256" s="359"/>
      <c r="CZ256" s="359"/>
    </row>
    <row r="257" s="531" customFormat="true" ht="18" customHeight="true" x14ac:dyDescent="0.2">
      <c r="AJ257" s="180"/>
      <c r="AK257" s="180"/>
      <c r="AL257" s="180"/>
      <c r="AM257" s="180"/>
      <c r="AN257" s="180"/>
      <c r="AO257" s="180"/>
      <c r="AP257" s="180"/>
      <c r="AQ257" s="180"/>
      <c r="AR257" s="180"/>
      <c r="AS257" s="180"/>
      <c r="AT257" s="180"/>
      <c r="AU257" s="180"/>
      <c r="AV257" s="180"/>
      <c r="AW257" s="180"/>
      <c r="AX257" s="180"/>
      <c r="AY257" s="180"/>
      <c r="AZ257" s="180"/>
      <c r="BA257" s="600"/>
      <c r="BB257" s="387"/>
      <c r="BC257" s="600"/>
      <c r="BD257" s="600"/>
      <c r="BE257" s="600"/>
      <c r="BF257" s="600"/>
      <c r="BG257" s="600"/>
      <c r="BH257" s="600"/>
      <c r="BI257" s="600"/>
      <c r="BJ257" s="600"/>
      <c r="BK257" s="600"/>
      <c r="BL257" s="600"/>
      <c r="BM257" s="600"/>
      <c r="BN257" s="600"/>
      <c r="BO257" s="600"/>
      <c r="BP257" s="600"/>
      <c r="BQ257" s="600"/>
      <c r="BR257" s="600"/>
      <c r="BS257" s="600"/>
      <c r="BT257" s="600"/>
      <c r="BU257" s="600"/>
      <c r="BV257" s="600"/>
      <c r="BW257" s="600"/>
      <c r="BX257" s="600"/>
      <c r="BY257" s="600"/>
      <c r="BZ257" s="359"/>
      <c r="CA257" s="359"/>
      <c r="CB257" s="359"/>
      <c r="CC257" s="359"/>
      <c r="CD257" s="359"/>
      <c r="CE257" s="359"/>
      <c r="CF257" s="359"/>
      <c r="CG257" s="359"/>
      <c r="CH257" s="359"/>
      <c r="CI257" s="359"/>
      <c r="CJ257" s="359"/>
      <c r="CK257" s="359"/>
      <c r="CL257" s="359"/>
      <c r="CM257" s="359"/>
      <c r="CN257" s="359"/>
      <c r="CO257" s="359"/>
      <c r="CP257" s="359"/>
      <c r="CQ257" s="359"/>
      <c r="CR257" s="359"/>
      <c r="CS257" s="359"/>
      <c r="CT257" s="359"/>
      <c r="CU257" s="359"/>
      <c r="CV257" s="359"/>
      <c r="CW257" s="359"/>
      <c r="CX257" s="359"/>
      <c r="CY257" s="359"/>
      <c r="CZ257" s="359"/>
    </row>
    <row r="258" s="531" customFormat="true" ht="18" customHeight="true" x14ac:dyDescent="0.2">
      <c r="AJ258" s="180"/>
      <c r="AK258" s="180"/>
      <c r="AL258" s="180"/>
      <c r="AM258" s="180"/>
      <c r="AN258" s="180"/>
      <c r="AO258" s="180"/>
      <c r="AP258" s="180"/>
      <c r="AQ258" s="180"/>
      <c r="AR258" s="180"/>
      <c r="AS258" s="180"/>
      <c r="AT258" s="180"/>
      <c r="AU258" s="180"/>
      <c r="AV258" s="180"/>
      <c r="AW258" s="180"/>
      <c r="AX258" s="180"/>
      <c r="AY258" s="180"/>
      <c r="AZ258" s="180"/>
      <c r="BA258" s="600"/>
      <c r="BB258" s="387"/>
      <c r="BC258" s="600"/>
      <c r="BD258" s="600"/>
      <c r="BE258" s="600"/>
      <c r="BF258" s="600"/>
      <c r="BG258" s="600"/>
      <c r="BH258" s="600"/>
      <c r="BI258" s="600"/>
      <c r="BJ258" s="600"/>
      <c r="BK258" s="600"/>
      <c r="BL258" s="600"/>
      <c r="BM258" s="600"/>
      <c r="BN258" s="600"/>
      <c r="BO258" s="600"/>
      <c r="BP258" s="600"/>
      <c r="BQ258" s="600"/>
      <c r="BR258" s="600"/>
      <c r="BS258" s="600"/>
      <c r="BT258" s="600"/>
      <c r="BU258" s="600"/>
      <c r="BV258" s="600"/>
      <c r="BW258" s="600"/>
      <c r="BX258" s="600"/>
      <c r="BY258" s="600"/>
      <c r="BZ258" s="359"/>
      <c r="CA258" s="359"/>
      <c r="CB258" s="359"/>
      <c r="CC258" s="359"/>
      <c r="CD258" s="359"/>
      <c r="CE258" s="359"/>
      <c r="CF258" s="359"/>
      <c r="CG258" s="359"/>
      <c r="CH258" s="359"/>
      <c r="CI258" s="359"/>
      <c r="CJ258" s="359"/>
      <c r="CK258" s="359"/>
      <c r="CL258" s="359"/>
      <c r="CM258" s="359"/>
      <c r="CN258" s="359"/>
      <c r="CO258" s="359"/>
      <c r="CP258" s="359"/>
      <c r="CQ258" s="359"/>
      <c r="CR258" s="359"/>
      <c r="CS258" s="359"/>
      <c r="CT258" s="359"/>
      <c r="CU258" s="359"/>
      <c r="CV258" s="359"/>
      <c r="CW258" s="359"/>
      <c r="CX258" s="359"/>
      <c r="CY258" s="359"/>
      <c r="CZ258" s="359"/>
    </row>
    <row r="259" s="331" customFormat="true" ht="15" customHeight="true" x14ac:dyDescent="0.2">
      <c r="AJ259" s="169"/>
      <c r="AK259" s="169"/>
      <c r="AL259" s="169"/>
      <c r="AM259" s="169"/>
      <c r="AN259" s="169"/>
      <c r="AO259" s="169"/>
      <c r="AP259" s="169"/>
      <c r="AQ259" s="169"/>
      <c r="AR259" s="169"/>
      <c r="AS259" s="169"/>
      <c r="AT259" s="169"/>
      <c r="AU259" s="169"/>
      <c r="AV259" s="169"/>
      <c r="AW259" s="169"/>
      <c r="AX259" s="169"/>
      <c r="AY259" s="169"/>
      <c r="AZ259" s="169"/>
      <c r="BA259" s="365" t="s">
        <v>132</v>
      </c>
      <c r="BB259" s="333" t="s">
        <v>86</v>
      </c>
      <c r="BC259" s="782" t="s">
        <v>116</v>
      </c>
      <c r="BD259" s="783"/>
      <c r="BE259" s="783"/>
      <c r="BF259" s="783"/>
      <c r="BG259" s="811"/>
      <c r="BH259" s="782" t="s">
        <v>39</v>
      </c>
      <c r="BI259" s="783"/>
      <c r="BJ259" s="783"/>
      <c r="BK259" s="783"/>
      <c r="BL259" s="811"/>
      <c r="BM259" s="782" t="s">
        <v>38</v>
      </c>
      <c r="BN259" s="783"/>
      <c r="BO259" s="783"/>
      <c r="BP259" s="783"/>
      <c r="BQ259" s="784"/>
      <c r="BR259" s="14" t="s">
        <v>143</v>
      </c>
      <c r="BS259" s="445"/>
      <c r="BT259" s="445"/>
      <c r="BU259" s="445"/>
      <c r="BV259" s="445"/>
      <c r="BW259" s="445"/>
      <c r="BX259" s="445"/>
      <c r="BY259" s="445"/>
      <c r="BZ259" s="459"/>
      <c r="CA259" s="459"/>
      <c r="CB259" s="459"/>
      <c r="CC259" s="459"/>
      <c r="CD259" s="459"/>
      <c r="CE259" s="459"/>
      <c r="CF259" s="459"/>
      <c r="CG259" s="459"/>
      <c r="CH259" s="459"/>
      <c r="CI259" s="459"/>
      <c r="CJ259" s="363"/>
      <c r="CK259" s="363"/>
      <c r="CL259" s="363"/>
      <c r="CM259" s="363"/>
      <c r="CN259" s="363"/>
      <c r="CO259" s="363"/>
      <c r="CP259" s="363"/>
      <c r="CQ259" s="363"/>
      <c r="CR259" s="363"/>
      <c r="CS259" s="363"/>
      <c r="CT259" s="363"/>
      <c r="CU259" s="363"/>
      <c r="CV259" s="363"/>
      <c r="CW259" s="363"/>
      <c r="CX259" s="363"/>
      <c r="CY259" s="363"/>
      <c r="CZ259" s="363"/>
    </row>
    <row r="260" s="331" customFormat="true" ht="12.75" x14ac:dyDescent="0.2">
      <c r="AJ260" s="169"/>
      <c r="AK260" s="169"/>
      <c r="AL260" s="169"/>
      <c r="AM260" s="169"/>
      <c r="AN260" s="169"/>
      <c r="AO260" s="169"/>
      <c r="AP260" s="169"/>
      <c r="AQ260" s="169"/>
      <c r="AR260" s="169"/>
      <c r="AS260" s="169"/>
      <c r="AT260" s="169"/>
      <c r="AU260" s="169"/>
      <c r="AV260" s="169"/>
      <c r="AW260" s="169"/>
      <c r="AX260" s="169"/>
      <c r="AY260" s="169"/>
      <c r="AZ260" s="169"/>
      <c r="BA260" s="351" t="s">
        <v>120</v>
      </c>
      <c r="BB260" s="350"/>
      <c r="BC260" s="476" t="s">
        <v>0</v>
      </c>
      <c r="BD260" s="568" t="s">
        <v>1</v>
      </c>
      <c r="BE260" s="568" t="s">
        <v>2</v>
      </c>
      <c r="BF260" s="568" t="s">
        <v>3</v>
      </c>
      <c r="BG260" s="477" t="s">
        <v>4</v>
      </c>
      <c r="BH260" s="476" t="s">
        <v>0</v>
      </c>
      <c r="BI260" s="568" t="s">
        <v>1</v>
      </c>
      <c r="BJ260" s="568" t="s">
        <v>2</v>
      </c>
      <c r="BK260" s="568" t="s">
        <v>3</v>
      </c>
      <c r="BL260" s="477" t="s">
        <v>4</v>
      </c>
      <c r="BM260" s="476" t="s">
        <v>0</v>
      </c>
      <c r="BN260" s="568" t="s">
        <v>1</v>
      </c>
      <c r="BO260" s="568" t="s">
        <v>2</v>
      </c>
      <c r="BP260" s="568" t="s">
        <v>3</v>
      </c>
      <c r="BQ260" s="477" t="s">
        <v>4</v>
      </c>
      <c r="BR260" s="476" t="s">
        <v>237</v>
      </c>
      <c r="BS260" s="568" t="s">
        <v>238</v>
      </c>
      <c r="BT260" s="568" t="s">
        <v>239</v>
      </c>
      <c r="BU260" s="568" t="s">
        <v>240</v>
      </c>
      <c r="BV260" s="568" t="s">
        <v>241</v>
      </c>
      <c r="BW260" s="568" t="s">
        <v>242</v>
      </c>
      <c r="BX260" s="568" t="s">
        <v>243</v>
      </c>
      <c r="BY260" s="569" t="s">
        <v>244</v>
      </c>
      <c r="BZ260" s="569" t="s">
        <v>245</v>
      </c>
      <c r="CA260" s="569" t="s">
        <v>246</v>
      </c>
      <c r="CB260" s="569" t="s">
        <v>247</v>
      </c>
      <c r="CC260" s="569" t="s">
        <v>248</v>
      </c>
      <c r="CD260" s="569" t="s">
        <v>249</v>
      </c>
      <c r="CE260" s="569" t="s">
        <v>250</v>
      </c>
      <c r="CF260" s="569" t="s">
        <v>251</v>
      </c>
      <c r="CG260" s="569" t="s">
        <v>252</v>
      </c>
      <c r="CH260" s="569" t="s">
        <v>253</v>
      </c>
      <c r="CI260" s="569" t="s">
        <v>254</v>
      </c>
      <c r="CJ260" s="168"/>
      <c r="CK260" s="168"/>
      <c r="CL260" s="168"/>
      <c r="CM260" s="168"/>
      <c r="CN260" s="168"/>
      <c r="CO260" s="168"/>
      <c r="CP260" s="168"/>
      <c r="CQ260" s="168"/>
      <c r="CR260" s="168"/>
      <c r="CS260" s="168"/>
      <c r="CT260" s="168"/>
      <c r="CU260" s="168"/>
      <c r="CV260" s="168"/>
      <c r="CW260" s="168"/>
      <c r="CX260" s="168"/>
      <c r="CY260" s="168"/>
      <c r="CZ260" s="168"/>
    </row>
    <row r="261" s="331" customFormat="true" ht="15" customHeight="true" x14ac:dyDescent="0.2">
      <c r="AJ261" s="169"/>
      <c r="AK261" s="169"/>
      <c r="AL261" s="169"/>
      <c r="AM261" s="169"/>
      <c r="AN261" s="169"/>
      <c r="AO261" s="169"/>
      <c r="AP261" s="169"/>
      <c r="AQ261" s="169"/>
      <c r="AR261" s="169"/>
      <c r="AS261" s="169"/>
      <c r="AT261" s="169"/>
      <c r="AU261" s="169"/>
      <c r="AV261" s="169"/>
      <c r="AW261" s="169"/>
      <c r="AX261" s="169"/>
      <c r="AY261" s="169"/>
      <c r="AZ261" s="169"/>
      <c r="BA261" s="808" t="s">
        <v>74</v>
      </c>
      <c r="BB261" s="599" t="s">
        <v>50</v>
      </c>
      <c r="BC261" s="41" t="s">
        <v>36</v>
      </c>
      <c r="BD261" s="37" t="s">
        <v>36</v>
      </c>
      <c r="BE261" s="37" t="s">
        <v>36</v>
      </c>
      <c r="BF261" s="37" t="s">
        <v>36</v>
      </c>
      <c r="BG261" s="32" t="s">
        <v>36</v>
      </c>
      <c r="BH261" s="41" t="s">
        <v>36</v>
      </c>
      <c r="BI261" s="37" t="s">
        <v>36</v>
      </c>
      <c r="BJ261" s="37" t="s">
        <v>36</v>
      </c>
      <c r="BK261" s="37" t="s">
        <v>36</v>
      </c>
      <c r="BL261" s="32" t="s">
        <v>36</v>
      </c>
      <c r="BM261" s="41" t="s">
        <v>36</v>
      </c>
      <c r="BN261" s="37" t="s">
        <v>36</v>
      </c>
      <c r="BO261" s="37" t="s">
        <v>36</v>
      </c>
      <c r="BP261" s="37" t="s">
        <v>36</v>
      </c>
      <c r="BQ261" s="32" t="s">
        <v>36</v>
      </c>
      <c r="BR261" s="41" t="s">
        <v>36</v>
      </c>
      <c r="BS261" s="37" t="s">
        <v>36</v>
      </c>
      <c r="BT261" s="37" t="s">
        <v>36</v>
      </c>
      <c r="BU261" s="37" t="s">
        <v>36</v>
      </c>
      <c r="BV261" s="37" t="s">
        <v>36</v>
      </c>
      <c r="BW261" s="37" t="s">
        <v>36</v>
      </c>
      <c r="BX261" s="37" t="s">
        <v>36</v>
      </c>
      <c r="BY261" s="26" t="s">
        <v>36</v>
      </c>
      <c r="BZ261" s="26" t="s">
        <v>36</v>
      </c>
      <c r="CA261" s="26" t="s">
        <v>36</v>
      </c>
      <c r="CB261" s="26" t="s">
        <v>36</v>
      </c>
      <c r="CC261" s="26" t="s">
        <v>36</v>
      </c>
      <c r="CD261" s="26" t="s">
        <v>36</v>
      </c>
      <c r="CE261" s="26" t="s">
        <v>36</v>
      </c>
      <c r="CF261" s="26" t="s">
        <v>36</v>
      </c>
      <c r="CG261" s="26" t="s">
        <v>36</v>
      </c>
      <c r="CH261" s="26" t="s">
        <v>36</v>
      </c>
      <c r="CI261" s="26" t="s">
        <v>36</v>
      </c>
      <c r="CJ261" s="4"/>
      <c r="CK261" s="4"/>
      <c r="CL261" s="4"/>
      <c r="CM261" s="4"/>
      <c r="CN261" s="4"/>
      <c r="CO261" s="4"/>
      <c r="CP261" s="4"/>
      <c r="CQ261" s="4"/>
      <c r="CR261" s="4"/>
      <c r="CS261" s="4"/>
      <c r="CT261" s="4"/>
      <c r="CU261" s="4"/>
      <c r="CV261" s="4"/>
      <c r="CW261" s="4"/>
      <c r="CX261" s="4"/>
      <c r="CY261" s="4"/>
      <c r="CZ261" s="4"/>
    </row>
    <row r="262" s="331" customFormat="true" ht="15" customHeight="true" x14ac:dyDescent="0.2">
      <c r="AJ262" s="169"/>
      <c r="AK262" s="169"/>
      <c r="AL262" s="169"/>
      <c r="AM262" s="169"/>
      <c r="AN262" s="169"/>
      <c r="AO262" s="169"/>
      <c r="AP262" s="169"/>
      <c r="AQ262" s="169"/>
      <c r="AR262" s="169"/>
      <c r="AS262" s="169"/>
      <c r="AT262" s="169"/>
      <c r="AU262" s="169"/>
      <c r="AV262" s="169"/>
      <c r="AW262" s="169"/>
      <c r="AX262" s="169"/>
      <c r="AY262" s="169"/>
      <c r="AZ262" s="169"/>
      <c r="BA262" s="809"/>
      <c r="BB262" s="597" t="s">
        <v>49</v>
      </c>
      <c r="BC262" s="40" t="s">
        <v>36</v>
      </c>
      <c r="BD262" s="36" t="s">
        <v>36</v>
      </c>
      <c r="BE262" s="36" t="s">
        <v>36</v>
      </c>
      <c r="BF262" s="36" t="s">
        <v>36</v>
      </c>
      <c r="BG262" s="31" t="s">
        <v>36</v>
      </c>
      <c r="BH262" s="40" t="s">
        <v>36</v>
      </c>
      <c r="BI262" s="36" t="s">
        <v>36</v>
      </c>
      <c r="BJ262" s="36" t="s">
        <v>36</v>
      </c>
      <c r="BK262" s="36" t="s">
        <v>36</v>
      </c>
      <c r="BL262" s="31" t="s">
        <v>36</v>
      </c>
      <c r="BM262" s="40" t="s">
        <v>36</v>
      </c>
      <c r="BN262" s="36" t="s">
        <v>36</v>
      </c>
      <c r="BO262" s="36" t="s">
        <v>36</v>
      </c>
      <c r="BP262" s="36" t="s">
        <v>36</v>
      </c>
      <c r="BQ262" s="31" t="s">
        <v>36</v>
      </c>
      <c r="BR262" s="40" t="s">
        <v>36</v>
      </c>
      <c r="BS262" s="36" t="s">
        <v>36</v>
      </c>
      <c r="BT262" s="36" t="s">
        <v>36</v>
      </c>
      <c r="BU262" s="36" t="s">
        <v>36</v>
      </c>
      <c r="BV262" s="36" t="s">
        <v>36</v>
      </c>
      <c r="BW262" s="36" t="s">
        <v>36</v>
      </c>
      <c r="BX262" s="36" t="s">
        <v>36</v>
      </c>
      <c r="BY262" s="25" t="s">
        <v>36</v>
      </c>
      <c r="BZ262" s="25" t="s">
        <v>36</v>
      </c>
      <c r="CA262" s="25" t="s">
        <v>36</v>
      </c>
      <c r="CB262" s="25" t="s">
        <v>36</v>
      </c>
      <c r="CC262" s="25" t="s">
        <v>36</v>
      </c>
      <c r="CD262" s="25" t="s">
        <v>36</v>
      </c>
      <c r="CE262" s="25" t="s">
        <v>36</v>
      </c>
      <c r="CF262" s="25" t="s">
        <v>36</v>
      </c>
      <c r="CG262" s="25" t="s">
        <v>36</v>
      </c>
      <c r="CH262" s="25" t="s">
        <v>36</v>
      </c>
      <c r="CI262" s="25" t="s">
        <v>36</v>
      </c>
      <c r="CJ262" s="4"/>
      <c r="CK262" s="4"/>
      <c r="CL262" s="4"/>
      <c r="CM262" s="4"/>
      <c r="CN262" s="4"/>
      <c r="CO262" s="4"/>
      <c r="CP262" s="4"/>
      <c r="CQ262" s="4"/>
      <c r="CR262" s="4"/>
      <c r="CS262" s="4"/>
      <c r="CT262" s="4"/>
      <c r="CU262" s="4"/>
      <c r="CV262" s="4"/>
      <c r="CW262" s="4"/>
      <c r="CX262" s="4"/>
      <c r="CY262" s="4"/>
      <c r="CZ262" s="4"/>
    </row>
    <row r="263" s="331" customFormat="true" ht="15" customHeight="true" x14ac:dyDescent="0.2">
      <c r="AJ263" s="169"/>
      <c r="AK263" s="169"/>
      <c r="AL263" s="169"/>
      <c r="AM263" s="169"/>
      <c r="AN263" s="169"/>
      <c r="AO263" s="169"/>
      <c r="AP263" s="169"/>
      <c r="AQ263" s="169"/>
      <c r="AR263" s="169"/>
      <c r="AS263" s="169"/>
      <c r="AT263" s="169"/>
      <c r="AU263" s="169"/>
      <c r="AV263" s="169"/>
      <c r="AW263" s="169"/>
      <c r="AX263" s="169"/>
      <c r="AY263" s="169"/>
      <c r="AZ263" s="169"/>
      <c r="BA263" s="809"/>
      <c r="BB263" s="597" t="s">
        <v>114</v>
      </c>
      <c r="BC263" s="40" t="s">
        <v>36</v>
      </c>
      <c r="BD263" s="36" t="s">
        <v>36</v>
      </c>
      <c r="BE263" s="36" t="s">
        <v>36</v>
      </c>
      <c r="BF263" s="36" t="s">
        <v>36</v>
      </c>
      <c r="BG263" s="31" t="s">
        <v>36</v>
      </c>
      <c r="BH263" s="40" t="s">
        <v>36</v>
      </c>
      <c r="BI263" s="36" t="s">
        <v>36</v>
      </c>
      <c r="BJ263" s="36" t="s">
        <v>36</v>
      </c>
      <c r="BK263" s="36" t="s">
        <v>36</v>
      </c>
      <c r="BL263" s="31" t="s">
        <v>36</v>
      </c>
      <c r="BM263" s="40" t="s">
        <v>36</v>
      </c>
      <c r="BN263" s="36" t="s">
        <v>36</v>
      </c>
      <c r="BO263" s="36" t="s">
        <v>36</v>
      </c>
      <c r="BP263" s="36" t="s">
        <v>36</v>
      </c>
      <c r="BQ263" s="31" t="s">
        <v>36</v>
      </c>
      <c r="BR263" s="40" t="s">
        <v>36</v>
      </c>
      <c r="BS263" s="36" t="s">
        <v>36</v>
      </c>
      <c r="BT263" s="36" t="s">
        <v>36</v>
      </c>
      <c r="BU263" s="36" t="s">
        <v>36</v>
      </c>
      <c r="BV263" s="36" t="s">
        <v>36</v>
      </c>
      <c r="BW263" s="36" t="s">
        <v>36</v>
      </c>
      <c r="BX263" s="36" t="s">
        <v>36</v>
      </c>
      <c r="BY263" s="25" t="s">
        <v>36</v>
      </c>
      <c r="BZ263" s="25" t="s">
        <v>36</v>
      </c>
      <c r="CA263" s="25" t="s">
        <v>36</v>
      </c>
      <c r="CB263" s="25" t="s">
        <v>36</v>
      </c>
      <c r="CC263" s="25" t="s">
        <v>36</v>
      </c>
      <c r="CD263" s="25" t="s">
        <v>36</v>
      </c>
      <c r="CE263" s="25" t="s">
        <v>36</v>
      </c>
      <c r="CF263" s="25" t="s">
        <v>36</v>
      </c>
      <c r="CG263" s="25" t="s">
        <v>36</v>
      </c>
      <c r="CH263" s="25" t="s">
        <v>36</v>
      </c>
      <c r="CI263" s="25" t="s">
        <v>36</v>
      </c>
      <c r="CJ263" s="4"/>
      <c r="CK263" s="4"/>
      <c r="CL263" s="4"/>
      <c r="CM263" s="4"/>
      <c r="CN263" s="4"/>
      <c r="CO263" s="4"/>
      <c r="CP263" s="4"/>
      <c r="CQ263" s="4"/>
      <c r="CR263" s="4"/>
      <c r="CS263" s="4"/>
      <c r="CT263" s="4"/>
      <c r="CU263" s="4"/>
      <c r="CV263" s="4"/>
      <c r="CW263" s="4"/>
      <c r="CX263" s="4"/>
      <c r="CY263" s="4"/>
      <c r="CZ263" s="4"/>
    </row>
    <row r="264" s="331" customFormat="true" ht="15" customHeight="true" x14ac:dyDescent="0.2">
      <c r="AJ264" s="169"/>
      <c r="AK264" s="169"/>
      <c r="AL264" s="169"/>
      <c r="AM264" s="169"/>
      <c r="AN264" s="169"/>
      <c r="AO264" s="169"/>
      <c r="AP264" s="169"/>
      <c r="AQ264" s="169"/>
      <c r="AR264" s="169"/>
      <c r="AS264" s="169"/>
      <c r="AT264" s="169"/>
      <c r="AU264" s="169"/>
      <c r="AV264" s="169"/>
      <c r="AW264" s="169"/>
      <c r="AX264" s="169"/>
      <c r="AY264" s="169"/>
      <c r="AZ264" s="169"/>
      <c r="BA264" s="809" t="s">
        <v>75</v>
      </c>
      <c r="BB264" s="597" t="s">
        <v>90</v>
      </c>
      <c r="BC264" s="40" t="s">
        <v>36</v>
      </c>
      <c r="BD264" s="36" t="s">
        <v>36</v>
      </c>
      <c r="BE264" s="36" t="s">
        <v>36</v>
      </c>
      <c r="BF264" s="36" t="s">
        <v>36</v>
      </c>
      <c r="BG264" s="31" t="s">
        <v>36</v>
      </c>
      <c r="BH264" s="40" t="s">
        <v>36</v>
      </c>
      <c r="BI264" s="36" t="s">
        <v>36</v>
      </c>
      <c r="BJ264" s="36" t="s">
        <v>36</v>
      </c>
      <c r="BK264" s="36" t="s">
        <v>36</v>
      </c>
      <c r="BL264" s="31" t="s">
        <v>36</v>
      </c>
      <c r="BM264" s="40" t="s">
        <v>36</v>
      </c>
      <c r="BN264" s="36" t="s">
        <v>36</v>
      </c>
      <c r="BO264" s="36" t="s">
        <v>36</v>
      </c>
      <c r="BP264" s="36" t="s">
        <v>36</v>
      </c>
      <c r="BQ264" s="31" t="s">
        <v>36</v>
      </c>
      <c r="BR264" s="40" t="s">
        <v>36</v>
      </c>
      <c r="BS264" s="36" t="s">
        <v>36</v>
      </c>
      <c r="BT264" s="36" t="s">
        <v>36</v>
      </c>
      <c r="BU264" s="36" t="s">
        <v>36</v>
      </c>
      <c r="BV264" s="36" t="s">
        <v>36</v>
      </c>
      <c r="BW264" s="36" t="s">
        <v>36</v>
      </c>
      <c r="BX264" s="36" t="s">
        <v>36</v>
      </c>
      <c r="BY264" s="25" t="s">
        <v>36</v>
      </c>
      <c r="BZ264" s="25" t="s">
        <v>36</v>
      </c>
      <c r="CA264" s="25" t="s">
        <v>36</v>
      </c>
      <c r="CB264" s="25" t="s">
        <v>36</v>
      </c>
      <c r="CC264" s="25" t="s">
        <v>36</v>
      </c>
      <c r="CD264" s="25" t="s">
        <v>36</v>
      </c>
      <c r="CE264" s="25" t="s">
        <v>36</v>
      </c>
      <c r="CF264" s="25" t="s">
        <v>36</v>
      </c>
      <c r="CG264" s="25" t="s">
        <v>36</v>
      </c>
      <c r="CH264" s="25" t="s">
        <v>36</v>
      </c>
      <c r="CI264" s="25" t="s">
        <v>36</v>
      </c>
      <c r="CJ264" s="4"/>
      <c r="CK264" s="4"/>
      <c r="CL264" s="4"/>
      <c r="CM264" s="4"/>
      <c r="CN264" s="4"/>
      <c r="CO264" s="4"/>
      <c r="CP264" s="4"/>
      <c r="CQ264" s="4"/>
      <c r="CR264" s="4"/>
      <c r="CS264" s="4"/>
      <c r="CT264" s="4"/>
      <c r="CU264" s="4"/>
      <c r="CV264" s="4"/>
      <c r="CW264" s="4"/>
      <c r="CX264" s="4"/>
      <c r="CY264" s="4"/>
      <c r="CZ264" s="4"/>
    </row>
    <row r="265" s="331" customFormat="true" ht="15" customHeight="true" x14ac:dyDescent="0.2">
      <c r="AJ265" s="169"/>
      <c r="AK265" s="169"/>
      <c r="AL265" s="169"/>
      <c r="AM265" s="169"/>
      <c r="AN265" s="169"/>
      <c r="AO265" s="169"/>
      <c r="AP265" s="169"/>
      <c r="AQ265" s="169"/>
      <c r="AR265" s="169"/>
      <c r="AS265" s="169"/>
      <c r="AT265" s="169"/>
      <c r="AU265" s="169"/>
      <c r="AV265" s="169"/>
      <c r="AW265" s="169"/>
      <c r="AX265" s="169"/>
      <c r="AY265" s="169"/>
      <c r="AZ265" s="169"/>
      <c r="BA265" s="809"/>
      <c r="BB265" s="597" t="s">
        <v>91</v>
      </c>
      <c r="BC265" s="40" t="s">
        <v>36</v>
      </c>
      <c r="BD265" s="36" t="s">
        <v>36</v>
      </c>
      <c r="BE265" s="36" t="s">
        <v>36</v>
      </c>
      <c r="BF265" s="36" t="s">
        <v>36</v>
      </c>
      <c r="BG265" s="31" t="s">
        <v>36</v>
      </c>
      <c r="BH265" s="40" t="s">
        <v>36</v>
      </c>
      <c r="BI265" s="36" t="s">
        <v>36</v>
      </c>
      <c r="BJ265" s="36" t="s">
        <v>36</v>
      </c>
      <c r="BK265" s="36" t="s">
        <v>36</v>
      </c>
      <c r="BL265" s="31" t="s">
        <v>36</v>
      </c>
      <c r="BM265" s="40" t="s">
        <v>36</v>
      </c>
      <c r="BN265" s="36" t="s">
        <v>36</v>
      </c>
      <c r="BO265" s="36" t="s">
        <v>36</v>
      </c>
      <c r="BP265" s="36" t="s">
        <v>36</v>
      </c>
      <c r="BQ265" s="31" t="s">
        <v>36</v>
      </c>
      <c r="BR265" s="40" t="s">
        <v>36</v>
      </c>
      <c r="BS265" s="36" t="s">
        <v>36</v>
      </c>
      <c r="BT265" s="36" t="s">
        <v>36</v>
      </c>
      <c r="BU265" s="36" t="s">
        <v>36</v>
      </c>
      <c r="BV265" s="36" t="s">
        <v>36</v>
      </c>
      <c r="BW265" s="36" t="s">
        <v>36</v>
      </c>
      <c r="BX265" s="36" t="s">
        <v>36</v>
      </c>
      <c r="BY265" s="25" t="s">
        <v>36</v>
      </c>
      <c r="BZ265" s="25" t="s">
        <v>36</v>
      </c>
      <c r="CA265" s="25" t="s">
        <v>36</v>
      </c>
      <c r="CB265" s="25" t="s">
        <v>36</v>
      </c>
      <c r="CC265" s="25" t="s">
        <v>36</v>
      </c>
      <c r="CD265" s="25" t="s">
        <v>36</v>
      </c>
      <c r="CE265" s="25" t="s">
        <v>36</v>
      </c>
      <c r="CF265" s="25" t="s">
        <v>36</v>
      </c>
      <c r="CG265" s="25" t="s">
        <v>36</v>
      </c>
      <c r="CH265" s="25" t="s">
        <v>36</v>
      </c>
      <c r="CI265" s="25" t="s">
        <v>36</v>
      </c>
      <c r="CJ265" s="4"/>
      <c r="CK265" s="4"/>
      <c r="CL265" s="4"/>
      <c r="CM265" s="4"/>
      <c r="CN265" s="4"/>
      <c r="CO265" s="4"/>
      <c r="CP265" s="4"/>
      <c r="CQ265" s="4"/>
      <c r="CR265" s="4"/>
      <c r="CS265" s="4"/>
      <c r="CT265" s="4"/>
      <c r="CU265" s="4"/>
      <c r="CV265" s="4"/>
      <c r="CW265" s="4"/>
      <c r="CX265" s="4"/>
      <c r="CY265" s="4"/>
      <c r="CZ265" s="4"/>
    </row>
    <row r="266" s="331" customFormat="true" ht="15" customHeight="true" x14ac:dyDescent="0.2">
      <c r="AJ266" s="169"/>
      <c r="AK266" s="169"/>
      <c r="AL266" s="169"/>
      <c r="AM266" s="169"/>
      <c r="AN266" s="169"/>
      <c r="AO266" s="169"/>
      <c r="AP266" s="169"/>
      <c r="AQ266" s="169"/>
      <c r="AR266" s="169"/>
      <c r="AS266" s="169"/>
      <c r="AT266" s="169"/>
      <c r="AU266" s="169"/>
      <c r="AV266" s="169"/>
      <c r="AW266" s="169"/>
      <c r="AX266" s="169"/>
      <c r="AY266" s="169"/>
      <c r="AZ266" s="169"/>
      <c r="BA266" s="809"/>
      <c r="BB266" s="597" t="s">
        <v>92</v>
      </c>
      <c r="BC266" s="40" t="s">
        <v>36</v>
      </c>
      <c r="BD266" s="36" t="s">
        <v>36</v>
      </c>
      <c r="BE266" s="36" t="s">
        <v>36</v>
      </c>
      <c r="BF266" s="36" t="s">
        <v>36</v>
      </c>
      <c r="BG266" s="31" t="s">
        <v>36</v>
      </c>
      <c r="BH266" s="40" t="s">
        <v>36</v>
      </c>
      <c r="BI266" s="36" t="s">
        <v>36</v>
      </c>
      <c r="BJ266" s="36" t="s">
        <v>36</v>
      </c>
      <c r="BK266" s="36" t="s">
        <v>36</v>
      </c>
      <c r="BL266" s="31" t="s">
        <v>36</v>
      </c>
      <c r="BM266" s="40" t="s">
        <v>36</v>
      </c>
      <c r="BN266" s="36" t="s">
        <v>36</v>
      </c>
      <c r="BO266" s="36" t="s">
        <v>36</v>
      </c>
      <c r="BP266" s="36" t="s">
        <v>36</v>
      </c>
      <c r="BQ266" s="31" t="s">
        <v>36</v>
      </c>
      <c r="BR266" s="40" t="s">
        <v>36</v>
      </c>
      <c r="BS266" s="36" t="s">
        <v>36</v>
      </c>
      <c r="BT266" s="36" t="s">
        <v>36</v>
      </c>
      <c r="BU266" s="36" t="s">
        <v>36</v>
      </c>
      <c r="BV266" s="36" t="s">
        <v>36</v>
      </c>
      <c r="BW266" s="36" t="s">
        <v>36</v>
      </c>
      <c r="BX266" s="36" t="s">
        <v>36</v>
      </c>
      <c r="BY266" s="25" t="s">
        <v>36</v>
      </c>
      <c r="BZ266" s="25" t="s">
        <v>36</v>
      </c>
      <c r="CA266" s="25" t="s">
        <v>36</v>
      </c>
      <c r="CB266" s="25" t="s">
        <v>36</v>
      </c>
      <c r="CC266" s="25" t="s">
        <v>36</v>
      </c>
      <c r="CD266" s="25" t="s">
        <v>36</v>
      </c>
      <c r="CE266" s="25" t="s">
        <v>36</v>
      </c>
      <c r="CF266" s="25" t="s">
        <v>36</v>
      </c>
      <c r="CG266" s="25" t="s">
        <v>36</v>
      </c>
      <c r="CH266" s="25" t="s">
        <v>36</v>
      </c>
      <c r="CI266" s="25" t="s">
        <v>36</v>
      </c>
      <c r="CJ266" s="4"/>
      <c r="CK266" s="4"/>
      <c r="CL266" s="4"/>
      <c r="CM266" s="4"/>
      <c r="CN266" s="4"/>
      <c r="CO266" s="4"/>
      <c r="CP266" s="4"/>
      <c r="CQ266" s="4"/>
      <c r="CR266" s="4"/>
      <c r="CS266" s="4"/>
      <c r="CT266" s="4"/>
      <c r="CU266" s="4"/>
      <c r="CV266" s="4"/>
      <c r="CW266" s="4"/>
      <c r="CX266" s="4"/>
      <c r="CY266" s="4"/>
      <c r="CZ266" s="4"/>
    </row>
    <row r="267" s="331" customFormat="true" ht="15" customHeight="true" x14ac:dyDescent="0.2">
      <c r="AJ267" s="169"/>
      <c r="AK267" s="169"/>
      <c r="AL267" s="169"/>
      <c r="AM267" s="169"/>
      <c r="AN267" s="169"/>
      <c r="AO267" s="169"/>
      <c r="AP267" s="169"/>
      <c r="AQ267" s="169"/>
      <c r="AR267" s="169"/>
      <c r="AS267" s="169"/>
      <c r="AT267" s="169"/>
      <c r="AU267" s="169"/>
      <c r="AV267" s="169"/>
      <c r="AW267" s="169"/>
      <c r="AX267" s="169"/>
      <c r="AY267" s="169"/>
      <c r="AZ267" s="169"/>
      <c r="BA267" s="809"/>
      <c r="BB267" s="597" t="s">
        <v>114</v>
      </c>
      <c r="BC267" s="40" t="s">
        <v>36</v>
      </c>
      <c r="BD267" s="36" t="s">
        <v>36</v>
      </c>
      <c r="BE267" s="36" t="s">
        <v>36</v>
      </c>
      <c r="BF267" s="36" t="s">
        <v>36</v>
      </c>
      <c r="BG267" s="31" t="s">
        <v>36</v>
      </c>
      <c r="BH267" s="40" t="s">
        <v>36</v>
      </c>
      <c r="BI267" s="36" t="s">
        <v>36</v>
      </c>
      <c r="BJ267" s="36" t="s">
        <v>36</v>
      </c>
      <c r="BK267" s="36" t="s">
        <v>36</v>
      </c>
      <c r="BL267" s="31" t="s">
        <v>36</v>
      </c>
      <c r="BM267" s="40" t="s">
        <v>36</v>
      </c>
      <c r="BN267" s="36" t="s">
        <v>36</v>
      </c>
      <c r="BO267" s="36" t="s">
        <v>36</v>
      </c>
      <c r="BP267" s="36" t="s">
        <v>36</v>
      </c>
      <c r="BQ267" s="31" t="s">
        <v>36</v>
      </c>
      <c r="BR267" s="40" t="s">
        <v>36</v>
      </c>
      <c r="BS267" s="36" t="s">
        <v>36</v>
      </c>
      <c r="BT267" s="36" t="s">
        <v>36</v>
      </c>
      <c r="BU267" s="36" t="s">
        <v>36</v>
      </c>
      <c r="BV267" s="36" t="s">
        <v>36</v>
      </c>
      <c r="BW267" s="36" t="s">
        <v>36</v>
      </c>
      <c r="BX267" s="36" t="s">
        <v>36</v>
      </c>
      <c r="BY267" s="25" t="s">
        <v>36</v>
      </c>
      <c r="BZ267" s="25" t="s">
        <v>36</v>
      </c>
      <c r="CA267" s="25" t="s">
        <v>36</v>
      </c>
      <c r="CB267" s="25" t="s">
        <v>36</v>
      </c>
      <c r="CC267" s="25" t="s">
        <v>36</v>
      </c>
      <c r="CD267" s="25" t="s">
        <v>36</v>
      </c>
      <c r="CE267" s="25" t="s">
        <v>36</v>
      </c>
      <c r="CF267" s="25" t="s">
        <v>36</v>
      </c>
      <c r="CG267" s="25" t="s">
        <v>36</v>
      </c>
      <c r="CH267" s="25" t="s">
        <v>36</v>
      </c>
      <c r="CI267" s="25" t="s">
        <v>36</v>
      </c>
      <c r="CJ267" s="4"/>
      <c r="CK267" s="4"/>
      <c r="CL267" s="4"/>
      <c r="CM267" s="4"/>
      <c r="CN267" s="4"/>
      <c r="CO267" s="4"/>
      <c r="CP267" s="4"/>
      <c r="CQ267" s="4"/>
      <c r="CR267" s="4"/>
      <c r="CS267" s="4"/>
      <c r="CT267" s="4"/>
      <c r="CU267" s="4"/>
      <c r="CV267" s="4"/>
      <c r="CW267" s="4"/>
      <c r="CX267" s="4"/>
      <c r="CY267" s="4"/>
      <c r="CZ267" s="4"/>
    </row>
    <row r="268" s="331" customFormat="true" ht="15" customHeight="true" x14ac:dyDescent="0.2">
      <c r="AJ268" s="169"/>
      <c r="AK268" s="169"/>
      <c r="AL268" s="169"/>
      <c r="AM268" s="169"/>
      <c r="AN268" s="169"/>
      <c r="AO268" s="169"/>
      <c r="AP268" s="169"/>
      <c r="AQ268" s="169"/>
      <c r="AR268" s="169"/>
      <c r="AS268" s="169"/>
      <c r="AT268" s="169"/>
      <c r="AU268" s="169"/>
      <c r="AV268" s="169"/>
      <c r="AW268" s="169"/>
      <c r="AX268" s="169"/>
      <c r="AY268" s="169"/>
      <c r="AZ268" s="169"/>
      <c r="BA268" s="809" t="s">
        <v>117</v>
      </c>
      <c r="BB268" s="597" t="s">
        <v>90</v>
      </c>
      <c r="BC268" s="40" t="s">
        <v>36</v>
      </c>
      <c r="BD268" s="36" t="s">
        <v>36</v>
      </c>
      <c r="BE268" s="36" t="s">
        <v>36</v>
      </c>
      <c r="BF268" s="36" t="s">
        <v>36</v>
      </c>
      <c r="BG268" s="31" t="s">
        <v>36</v>
      </c>
      <c r="BH268" s="40" t="s">
        <v>36</v>
      </c>
      <c r="BI268" s="36" t="s">
        <v>36</v>
      </c>
      <c r="BJ268" s="36" t="s">
        <v>36</v>
      </c>
      <c r="BK268" s="36" t="s">
        <v>36</v>
      </c>
      <c r="BL268" s="31" t="s">
        <v>36</v>
      </c>
      <c r="BM268" s="40" t="s">
        <v>36</v>
      </c>
      <c r="BN268" s="36" t="s">
        <v>36</v>
      </c>
      <c r="BO268" s="36" t="s">
        <v>36</v>
      </c>
      <c r="BP268" s="36" t="s">
        <v>36</v>
      </c>
      <c r="BQ268" s="31" t="s">
        <v>36</v>
      </c>
      <c r="BR268" s="40" t="s">
        <v>36</v>
      </c>
      <c r="BS268" s="36" t="s">
        <v>36</v>
      </c>
      <c r="BT268" s="36" t="s">
        <v>36</v>
      </c>
      <c r="BU268" s="36" t="s">
        <v>36</v>
      </c>
      <c r="BV268" s="36" t="s">
        <v>36</v>
      </c>
      <c r="BW268" s="36" t="s">
        <v>36</v>
      </c>
      <c r="BX268" s="36" t="s">
        <v>36</v>
      </c>
      <c r="BY268" s="25" t="s">
        <v>36</v>
      </c>
      <c r="BZ268" s="25" t="s">
        <v>36</v>
      </c>
      <c r="CA268" s="25" t="s">
        <v>36</v>
      </c>
      <c r="CB268" s="25" t="s">
        <v>36</v>
      </c>
      <c r="CC268" s="25" t="s">
        <v>36</v>
      </c>
      <c r="CD268" s="25" t="s">
        <v>36</v>
      </c>
      <c r="CE268" s="25" t="s">
        <v>36</v>
      </c>
      <c r="CF268" s="25" t="s">
        <v>36</v>
      </c>
      <c r="CG268" s="25" t="s">
        <v>36</v>
      </c>
      <c r="CH268" s="25" t="s">
        <v>36</v>
      </c>
      <c r="CI268" s="25" t="s">
        <v>36</v>
      </c>
      <c r="CJ268" s="4"/>
      <c r="CK268" s="4"/>
      <c r="CL268" s="4"/>
      <c r="CM268" s="4"/>
      <c r="CN268" s="4"/>
      <c r="CO268" s="4"/>
      <c r="CP268" s="4"/>
      <c r="CQ268" s="4"/>
      <c r="CR268" s="4"/>
      <c r="CS268" s="4"/>
      <c r="CT268" s="4"/>
      <c r="CU268" s="4"/>
      <c r="CV268" s="4"/>
      <c r="CW268" s="4"/>
      <c r="CX268" s="4"/>
      <c r="CY268" s="4"/>
      <c r="CZ268" s="4"/>
    </row>
    <row r="269" s="331" customFormat="true" ht="15" customHeight="true" x14ac:dyDescent="0.2">
      <c r="AJ269" s="169"/>
      <c r="AK269" s="169"/>
      <c r="AL269" s="169"/>
      <c r="AM269" s="169"/>
      <c r="AN269" s="169"/>
      <c r="AO269" s="169"/>
      <c r="AP269" s="169"/>
      <c r="AQ269" s="169"/>
      <c r="AR269" s="169"/>
      <c r="AS269" s="169"/>
      <c r="AT269" s="169"/>
      <c r="AU269" s="169"/>
      <c r="AV269" s="169"/>
      <c r="AW269" s="169"/>
      <c r="AX269" s="169"/>
      <c r="AY269" s="169"/>
      <c r="AZ269" s="169"/>
      <c r="BA269" s="809"/>
      <c r="BB269" s="597" t="s">
        <v>91</v>
      </c>
      <c r="BC269" s="40" t="s">
        <v>36</v>
      </c>
      <c r="BD269" s="36" t="s">
        <v>36</v>
      </c>
      <c r="BE269" s="36" t="s">
        <v>36</v>
      </c>
      <c r="BF269" s="36" t="s">
        <v>36</v>
      </c>
      <c r="BG269" s="31" t="s">
        <v>36</v>
      </c>
      <c r="BH269" s="40" t="s">
        <v>36</v>
      </c>
      <c r="BI269" s="36" t="s">
        <v>36</v>
      </c>
      <c r="BJ269" s="36" t="s">
        <v>36</v>
      </c>
      <c r="BK269" s="36" t="s">
        <v>36</v>
      </c>
      <c r="BL269" s="31" t="s">
        <v>36</v>
      </c>
      <c r="BM269" s="40" t="s">
        <v>36</v>
      </c>
      <c r="BN269" s="36" t="s">
        <v>36</v>
      </c>
      <c r="BO269" s="36" t="s">
        <v>36</v>
      </c>
      <c r="BP269" s="36" t="s">
        <v>36</v>
      </c>
      <c r="BQ269" s="31" t="s">
        <v>36</v>
      </c>
      <c r="BR269" s="40" t="s">
        <v>36</v>
      </c>
      <c r="BS269" s="36" t="s">
        <v>36</v>
      </c>
      <c r="BT269" s="36" t="s">
        <v>36</v>
      </c>
      <c r="BU269" s="36" t="s">
        <v>36</v>
      </c>
      <c r="BV269" s="36" t="s">
        <v>36</v>
      </c>
      <c r="BW269" s="36" t="s">
        <v>36</v>
      </c>
      <c r="BX269" s="36" t="s">
        <v>36</v>
      </c>
      <c r="BY269" s="25" t="s">
        <v>36</v>
      </c>
      <c r="BZ269" s="25" t="s">
        <v>36</v>
      </c>
      <c r="CA269" s="25" t="s">
        <v>36</v>
      </c>
      <c r="CB269" s="25" t="s">
        <v>36</v>
      </c>
      <c r="CC269" s="25" t="s">
        <v>36</v>
      </c>
      <c r="CD269" s="25" t="s">
        <v>36</v>
      </c>
      <c r="CE269" s="25" t="s">
        <v>36</v>
      </c>
      <c r="CF269" s="25" t="s">
        <v>36</v>
      </c>
      <c r="CG269" s="25" t="s">
        <v>36</v>
      </c>
      <c r="CH269" s="25" t="s">
        <v>36</v>
      </c>
      <c r="CI269" s="25" t="s">
        <v>36</v>
      </c>
      <c r="CJ269" s="4"/>
      <c r="CK269" s="4"/>
      <c r="CL269" s="4"/>
      <c r="CM269" s="4"/>
      <c r="CN269" s="4"/>
      <c r="CO269" s="4"/>
      <c r="CP269" s="4"/>
      <c r="CQ269" s="4"/>
      <c r="CR269" s="4"/>
      <c r="CS269" s="4"/>
      <c r="CT269" s="4"/>
      <c r="CU269" s="4"/>
      <c r="CV269" s="4"/>
      <c r="CW269" s="4"/>
      <c r="CX269" s="4"/>
      <c r="CY269" s="4"/>
      <c r="CZ269" s="4"/>
    </row>
    <row r="270" s="331" customFormat="true" ht="15" customHeight="true" x14ac:dyDescent="0.2">
      <c r="AJ270" s="169"/>
      <c r="AK270" s="169"/>
      <c r="AL270" s="169"/>
      <c r="AM270" s="169"/>
      <c r="AN270" s="169"/>
      <c r="AO270" s="169"/>
      <c r="AP270" s="169"/>
      <c r="AQ270" s="169"/>
      <c r="AR270" s="169"/>
      <c r="AS270" s="169"/>
      <c r="AT270" s="169"/>
      <c r="AU270" s="169"/>
      <c r="AV270" s="169"/>
      <c r="AW270" s="169"/>
      <c r="AX270" s="169"/>
      <c r="AY270" s="169"/>
      <c r="AZ270" s="169"/>
      <c r="BA270" s="809"/>
      <c r="BB270" s="597" t="s">
        <v>92</v>
      </c>
      <c r="BC270" s="40" t="s">
        <v>36</v>
      </c>
      <c r="BD270" s="36" t="s">
        <v>36</v>
      </c>
      <c r="BE270" s="36" t="s">
        <v>36</v>
      </c>
      <c r="BF270" s="36" t="s">
        <v>36</v>
      </c>
      <c r="BG270" s="31" t="s">
        <v>36</v>
      </c>
      <c r="BH270" s="40" t="s">
        <v>36</v>
      </c>
      <c r="BI270" s="36" t="s">
        <v>36</v>
      </c>
      <c r="BJ270" s="36" t="s">
        <v>36</v>
      </c>
      <c r="BK270" s="36" t="s">
        <v>36</v>
      </c>
      <c r="BL270" s="31" t="s">
        <v>36</v>
      </c>
      <c r="BM270" s="40" t="s">
        <v>36</v>
      </c>
      <c r="BN270" s="36" t="s">
        <v>36</v>
      </c>
      <c r="BO270" s="36" t="s">
        <v>36</v>
      </c>
      <c r="BP270" s="36" t="s">
        <v>36</v>
      </c>
      <c r="BQ270" s="31" t="s">
        <v>36</v>
      </c>
      <c r="BR270" s="40" t="s">
        <v>36</v>
      </c>
      <c r="BS270" s="36" t="s">
        <v>36</v>
      </c>
      <c r="BT270" s="36" t="s">
        <v>36</v>
      </c>
      <c r="BU270" s="36" t="s">
        <v>36</v>
      </c>
      <c r="BV270" s="36" t="s">
        <v>36</v>
      </c>
      <c r="BW270" s="36" t="s">
        <v>36</v>
      </c>
      <c r="BX270" s="36" t="s">
        <v>36</v>
      </c>
      <c r="BY270" s="25" t="s">
        <v>36</v>
      </c>
      <c r="BZ270" s="25" t="s">
        <v>36</v>
      </c>
      <c r="CA270" s="25" t="s">
        <v>36</v>
      </c>
      <c r="CB270" s="25" t="s">
        <v>36</v>
      </c>
      <c r="CC270" s="25" t="s">
        <v>36</v>
      </c>
      <c r="CD270" s="25" t="s">
        <v>36</v>
      </c>
      <c r="CE270" s="25" t="s">
        <v>36</v>
      </c>
      <c r="CF270" s="25" t="s">
        <v>36</v>
      </c>
      <c r="CG270" s="25" t="s">
        <v>36</v>
      </c>
      <c r="CH270" s="25" t="s">
        <v>36</v>
      </c>
      <c r="CI270" s="25" t="s">
        <v>36</v>
      </c>
      <c r="CJ270" s="4"/>
      <c r="CK270" s="4"/>
      <c r="CL270" s="4"/>
      <c r="CM270" s="4"/>
      <c r="CN270" s="4"/>
      <c r="CO270" s="4"/>
      <c r="CP270" s="4"/>
      <c r="CQ270" s="4"/>
      <c r="CR270" s="4"/>
      <c r="CS270" s="4"/>
      <c r="CT270" s="4"/>
      <c r="CU270" s="4"/>
      <c r="CV270" s="4"/>
      <c r="CW270" s="4"/>
      <c r="CX270" s="4"/>
      <c r="CY270" s="4"/>
      <c r="CZ270" s="4"/>
    </row>
    <row r="271" s="331" customFormat="true" ht="15" customHeight="true" x14ac:dyDescent="0.2">
      <c r="AJ271" s="169"/>
      <c r="AK271" s="169"/>
      <c r="AL271" s="169"/>
      <c r="AM271" s="169"/>
      <c r="AN271" s="169"/>
      <c r="AO271" s="169"/>
      <c r="AP271" s="169"/>
      <c r="AQ271" s="169"/>
      <c r="AR271" s="169"/>
      <c r="AS271" s="169"/>
      <c r="AT271" s="169"/>
      <c r="AU271" s="169"/>
      <c r="AV271" s="169"/>
      <c r="AW271" s="169"/>
      <c r="AX271" s="169"/>
      <c r="AY271" s="169"/>
      <c r="AZ271" s="169"/>
      <c r="BA271" s="809" t="s">
        <v>76</v>
      </c>
      <c r="BB271" s="597" t="s">
        <v>50</v>
      </c>
      <c r="BC271" s="40" t="s">
        <v>36</v>
      </c>
      <c r="BD271" s="33" t="s">
        <v>36</v>
      </c>
      <c r="BE271" s="33" t="s">
        <v>36</v>
      </c>
      <c r="BF271" s="33" t="s">
        <v>36</v>
      </c>
      <c r="BG271" s="28" t="s">
        <v>36</v>
      </c>
      <c r="BH271" s="40" t="s">
        <v>36</v>
      </c>
      <c r="BI271" s="33" t="s">
        <v>36</v>
      </c>
      <c r="BJ271" s="33" t="s">
        <v>36</v>
      </c>
      <c r="BK271" s="33" t="s">
        <v>36</v>
      </c>
      <c r="BL271" s="28" t="s">
        <v>36</v>
      </c>
      <c r="BM271" s="40" t="s">
        <v>36</v>
      </c>
      <c r="BN271" s="33" t="s">
        <v>36</v>
      </c>
      <c r="BO271" s="33" t="s">
        <v>36</v>
      </c>
      <c r="BP271" s="33" t="s">
        <v>36</v>
      </c>
      <c r="BQ271" s="28" t="s">
        <v>36</v>
      </c>
      <c r="BR271" s="40" t="s">
        <v>36</v>
      </c>
      <c r="BS271" s="33" t="s">
        <v>36</v>
      </c>
      <c r="BT271" s="33" t="s">
        <v>36</v>
      </c>
      <c r="BU271" s="33" t="s">
        <v>36</v>
      </c>
      <c r="BV271" s="33" t="s">
        <v>36</v>
      </c>
      <c r="BW271" s="33" t="s">
        <v>36</v>
      </c>
      <c r="BX271" s="33" t="s">
        <v>36</v>
      </c>
      <c r="BY271" s="23" t="s">
        <v>36</v>
      </c>
      <c r="BZ271" s="23" t="s">
        <v>36</v>
      </c>
      <c r="CA271" s="23" t="s">
        <v>36</v>
      </c>
      <c r="CB271" s="23" t="s">
        <v>36</v>
      </c>
      <c r="CC271" s="23" t="s">
        <v>36</v>
      </c>
      <c r="CD271" s="23" t="s">
        <v>36</v>
      </c>
      <c r="CE271" s="23" t="s">
        <v>36</v>
      </c>
      <c r="CF271" s="23" t="s">
        <v>36</v>
      </c>
      <c r="CG271" s="23" t="s">
        <v>36</v>
      </c>
      <c r="CH271" s="23" t="s">
        <v>36</v>
      </c>
      <c r="CI271" s="23" t="s">
        <v>36</v>
      </c>
      <c r="CJ271" s="4"/>
      <c r="CK271" s="4"/>
      <c r="CL271" s="4"/>
      <c r="CM271" s="4"/>
      <c r="CN271" s="4"/>
      <c r="CO271" s="4"/>
      <c r="CP271" s="4"/>
      <c r="CQ271" s="4"/>
      <c r="CR271" s="4"/>
      <c r="CS271" s="4"/>
      <c r="CT271" s="4"/>
      <c r="CU271" s="4"/>
      <c r="CV271" s="4"/>
      <c r="CW271" s="4"/>
      <c r="CX271" s="4"/>
      <c r="CY271" s="4"/>
      <c r="CZ271" s="4"/>
    </row>
    <row r="272" s="331" customFormat="true" ht="15" customHeight="true" x14ac:dyDescent="0.2">
      <c r="AJ272" s="169"/>
      <c r="AK272" s="169"/>
      <c r="AL272" s="169"/>
      <c r="AM272" s="169"/>
      <c r="AN272" s="169"/>
      <c r="AO272" s="169"/>
      <c r="AP272" s="169"/>
      <c r="AQ272" s="169"/>
      <c r="AR272" s="169"/>
      <c r="AS272" s="169"/>
      <c r="AT272" s="169"/>
      <c r="AU272" s="169"/>
      <c r="AV272" s="169"/>
      <c r="AW272" s="169"/>
      <c r="AX272" s="169"/>
      <c r="AY272" s="169"/>
      <c r="AZ272" s="169"/>
      <c r="BA272" s="809"/>
      <c r="BB272" s="597" t="s">
        <v>49</v>
      </c>
      <c r="BC272" s="40" t="s">
        <v>36</v>
      </c>
      <c r="BD272" s="33" t="s">
        <v>36</v>
      </c>
      <c r="BE272" s="33" t="s">
        <v>36</v>
      </c>
      <c r="BF272" s="33" t="s">
        <v>36</v>
      </c>
      <c r="BG272" s="28" t="s">
        <v>36</v>
      </c>
      <c r="BH272" s="40" t="s">
        <v>36</v>
      </c>
      <c r="BI272" s="33" t="s">
        <v>36</v>
      </c>
      <c r="BJ272" s="33" t="s">
        <v>36</v>
      </c>
      <c r="BK272" s="33" t="s">
        <v>36</v>
      </c>
      <c r="BL272" s="28" t="s">
        <v>36</v>
      </c>
      <c r="BM272" s="40" t="s">
        <v>36</v>
      </c>
      <c r="BN272" s="33" t="s">
        <v>36</v>
      </c>
      <c r="BO272" s="33" t="s">
        <v>36</v>
      </c>
      <c r="BP272" s="33" t="s">
        <v>36</v>
      </c>
      <c r="BQ272" s="28" t="s">
        <v>36</v>
      </c>
      <c r="BR272" s="40" t="s">
        <v>36</v>
      </c>
      <c r="BS272" s="33" t="s">
        <v>36</v>
      </c>
      <c r="BT272" s="33" t="s">
        <v>36</v>
      </c>
      <c r="BU272" s="33" t="s">
        <v>36</v>
      </c>
      <c r="BV272" s="33" t="s">
        <v>36</v>
      </c>
      <c r="BW272" s="33" t="s">
        <v>36</v>
      </c>
      <c r="BX272" s="33" t="s">
        <v>36</v>
      </c>
      <c r="BY272" s="23" t="s">
        <v>36</v>
      </c>
      <c r="BZ272" s="23" t="s">
        <v>36</v>
      </c>
      <c r="CA272" s="23" t="s">
        <v>36</v>
      </c>
      <c r="CB272" s="23" t="s">
        <v>36</v>
      </c>
      <c r="CC272" s="23" t="s">
        <v>36</v>
      </c>
      <c r="CD272" s="23" t="s">
        <v>36</v>
      </c>
      <c r="CE272" s="23" t="s">
        <v>36</v>
      </c>
      <c r="CF272" s="23" t="s">
        <v>36</v>
      </c>
      <c r="CG272" s="23" t="s">
        <v>36</v>
      </c>
      <c r="CH272" s="23" t="s">
        <v>36</v>
      </c>
      <c r="CI272" s="23" t="s">
        <v>36</v>
      </c>
      <c r="CJ272" s="4"/>
      <c r="CK272" s="4"/>
      <c r="CL272" s="4"/>
      <c r="CM272" s="4"/>
      <c r="CN272" s="4"/>
      <c r="CO272" s="4"/>
      <c r="CP272" s="4"/>
      <c r="CQ272" s="4"/>
      <c r="CR272" s="4"/>
      <c r="CS272" s="4"/>
      <c r="CT272" s="4"/>
      <c r="CU272" s="4"/>
      <c r="CV272" s="4"/>
      <c r="CW272" s="4"/>
      <c r="CX272" s="4"/>
      <c r="CY272" s="4"/>
      <c r="CZ272" s="4"/>
    </row>
    <row r="273" s="331" customFormat="true" ht="15" customHeight="true" x14ac:dyDescent="0.2">
      <c r="AJ273" s="169"/>
      <c r="AK273" s="169"/>
      <c r="AL273" s="169"/>
      <c r="AM273" s="169"/>
      <c r="AN273" s="169"/>
      <c r="AO273" s="169"/>
      <c r="AP273" s="169"/>
      <c r="AQ273" s="169"/>
      <c r="AR273" s="169"/>
      <c r="AS273" s="169"/>
      <c r="AT273" s="169"/>
      <c r="AU273" s="169"/>
      <c r="AV273" s="169"/>
      <c r="AW273" s="169"/>
      <c r="AX273" s="169"/>
      <c r="AY273" s="169"/>
      <c r="AZ273" s="169"/>
      <c r="BA273" s="809"/>
      <c r="BB273" s="597" t="s">
        <v>114</v>
      </c>
      <c r="BC273" s="40" t="s">
        <v>36</v>
      </c>
      <c r="BD273" s="33" t="s">
        <v>36</v>
      </c>
      <c r="BE273" s="33" t="s">
        <v>36</v>
      </c>
      <c r="BF273" s="33" t="s">
        <v>36</v>
      </c>
      <c r="BG273" s="28" t="s">
        <v>36</v>
      </c>
      <c r="BH273" s="40" t="s">
        <v>36</v>
      </c>
      <c r="BI273" s="33" t="s">
        <v>36</v>
      </c>
      <c r="BJ273" s="33" t="s">
        <v>36</v>
      </c>
      <c r="BK273" s="33" t="s">
        <v>36</v>
      </c>
      <c r="BL273" s="28" t="s">
        <v>36</v>
      </c>
      <c r="BM273" s="40" t="s">
        <v>36</v>
      </c>
      <c r="BN273" s="33" t="s">
        <v>36</v>
      </c>
      <c r="BO273" s="33" t="s">
        <v>36</v>
      </c>
      <c r="BP273" s="33" t="s">
        <v>36</v>
      </c>
      <c r="BQ273" s="28" t="s">
        <v>36</v>
      </c>
      <c r="BR273" s="40" t="s">
        <v>36</v>
      </c>
      <c r="BS273" s="33" t="s">
        <v>36</v>
      </c>
      <c r="BT273" s="33" t="s">
        <v>36</v>
      </c>
      <c r="BU273" s="33" t="s">
        <v>36</v>
      </c>
      <c r="BV273" s="33" t="s">
        <v>36</v>
      </c>
      <c r="BW273" s="33" t="s">
        <v>36</v>
      </c>
      <c r="BX273" s="33" t="s">
        <v>36</v>
      </c>
      <c r="BY273" s="23" t="s">
        <v>36</v>
      </c>
      <c r="BZ273" s="23" t="s">
        <v>36</v>
      </c>
      <c r="CA273" s="23" t="s">
        <v>36</v>
      </c>
      <c r="CB273" s="23" t="s">
        <v>36</v>
      </c>
      <c r="CC273" s="23" t="s">
        <v>36</v>
      </c>
      <c r="CD273" s="23" t="s">
        <v>36</v>
      </c>
      <c r="CE273" s="23" t="s">
        <v>36</v>
      </c>
      <c r="CF273" s="23" t="s">
        <v>36</v>
      </c>
      <c r="CG273" s="23" t="s">
        <v>36</v>
      </c>
      <c r="CH273" s="23" t="s">
        <v>36</v>
      </c>
      <c r="CI273" s="23" t="s">
        <v>36</v>
      </c>
      <c r="CJ273" s="4"/>
      <c r="CK273" s="4"/>
      <c r="CL273" s="4"/>
      <c r="CM273" s="4"/>
      <c r="CN273" s="4"/>
      <c r="CO273" s="4"/>
      <c r="CP273" s="4"/>
      <c r="CQ273" s="4"/>
      <c r="CR273" s="4"/>
      <c r="CS273" s="4"/>
      <c r="CT273" s="4"/>
      <c r="CU273" s="4"/>
      <c r="CV273" s="4"/>
      <c r="CW273" s="4"/>
      <c r="CX273" s="4"/>
      <c r="CY273" s="4"/>
      <c r="CZ273" s="4"/>
    </row>
    <row r="274" s="331" customFormat="true" ht="15" customHeight="true" x14ac:dyDescent="0.2">
      <c r="AJ274" s="169"/>
      <c r="AK274" s="169"/>
      <c r="AL274" s="169"/>
      <c r="AM274" s="169"/>
      <c r="AN274" s="169"/>
      <c r="AO274" s="169"/>
      <c r="AP274" s="169"/>
      <c r="AQ274" s="169"/>
      <c r="AR274" s="169"/>
      <c r="AS274" s="169"/>
      <c r="AT274" s="169"/>
      <c r="AU274" s="169"/>
      <c r="AV274" s="169"/>
      <c r="AW274" s="169"/>
      <c r="AX274" s="169"/>
      <c r="AY274" s="169"/>
      <c r="AZ274" s="169"/>
      <c r="BA274" s="809" t="s">
        <v>77</v>
      </c>
      <c r="BB274" s="597" t="s">
        <v>50</v>
      </c>
      <c r="BC274" s="40" t="s">
        <v>36</v>
      </c>
      <c r="BD274" s="36" t="s">
        <v>36</v>
      </c>
      <c r="BE274" s="36" t="s">
        <v>36</v>
      </c>
      <c r="BF274" s="36" t="s">
        <v>36</v>
      </c>
      <c r="BG274" s="31" t="s">
        <v>36</v>
      </c>
      <c r="BH274" s="40" t="s">
        <v>36</v>
      </c>
      <c r="BI274" s="36" t="s">
        <v>36</v>
      </c>
      <c r="BJ274" s="36" t="s">
        <v>36</v>
      </c>
      <c r="BK274" s="36" t="s">
        <v>36</v>
      </c>
      <c r="BL274" s="31" t="s">
        <v>36</v>
      </c>
      <c r="BM274" s="40" t="s">
        <v>36</v>
      </c>
      <c r="BN274" s="36" t="s">
        <v>36</v>
      </c>
      <c r="BO274" s="36" t="s">
        <v>36</v>
      </c>
      <c r="BP274" s="36" t="s">
        <v>36</v>
      </c>
      <c r="BQ274" s="31" t="s">
        <v>36</v>
      </c>
      <c r="BR274" s="40" t="s">
        <v>36</v>
      </c>
      <c r="BS274" s="36" t="s">
        <v>36</v>
      </c>
      <c r="BT274" s="36" t="s">
        <v>36</v>
      </c>
      <c r="BU274" s="36" t="s">
        <v>36</v>
      </c>
      <c r="BV274" s="36" t="s">
        <v>36</v>
      </c>
      <c r="BW274" s="36" t="s">
        <v>36</v>
      </c>
      <c r="BX274" s="36" t="s">
        <v>36</v>
      </c>
      <c r="BY274" s="25" t="s">
        <v>36</v>
      </c>
      <c r="BZ274" s="25" t="s">
        <v>36</v>
      </c>
      <c r="CA274" s="25" t="s">
        <v>36</v>
      </c>
      <c r="CB274" s="25" t="s">
        <v>36</v>
      </c>
      <c r="CC274" s="25" t="s">
        <v>36</v>
      </c>
      <c r="CD274" s="25" t="s">
        <v>36</v>
      </c>
      <c r="CE274" s="25" t="s">
        <v>36</v>
      </c>
      <c r="CF274" s="25" t="s">
        <v>36</v>
      </c>
      <c r="CG274" s="25" t="s">
        <v>36</v>
      </c>
      <c r="CH274" s="25" t="s">
        <v>36</v>
      </c>
      <c r="CI274" s="25" t="s">
        <v>36</v>
      </c>
      <c r="CJ274" s="4"/>
      <c r="CK274" s="4"/>
      <c r="CL274" s="4"/>
      <c r="CM274" s="4"/>
      <c r="CN274" s="4"/>
      <c r="CO274" s="4"/>
      <c r="CP274" s="4"/>
      <c r="CQ274" s="4"/>
      <c r="CR274" s="4"/>
      <c r="CS274" s="4"/>
      <c r="CT274" s="4"/>
      <c r="CU274" s="4"/>
      <c r="CV274" s="4"/>
      <c r="CW274" s="4"/>
      <c r="CX274" s="4"/>
      <c r="CY274" s="4"/>
      <c r="CZ274" s="4"/>
    </row>
    <row r="275" s="331" customFormat="true" ht="15" customHeight="true" x14ac:dyDescent="0.2">
      <c r="AJ275" s="169"/>
      <c r="AK275" s="169"/>
      <c r="AL275" s="169"/>
      <c r="AM275" s="169"/>
      <c r="AN275" s="169"/>
      <c r="AO275" s="169"/>
      <c r="AP275" s="169"/>
      <c r="AQ275" s="169"/>
      <c r="AR275" s="169"/>
      <c r="AS275" s="169"/>
      <c r="AT275" s="169"/>
      <c r="AU275" s="169"/>
      <c r="AV275" s="169"/>
      <c r="AW275" s="169"/>
      <c r="AX275" s="169"/>
      <c r="AY275" s="169"/>
      <c r="AZ275" s="169"/>
      <c r="BA275" s="809"/>
      <c r="BB275" s="597" t="s">
        <v>49</v>
      </c>
      <c r="BC275" s="40" t="s">
        <v>36</v>
      </c>
      <c r="BD275" s="36" t="s">
        <v>36</v>
      </c>
      <c r="BE275" s="36" t="s">
        <v>36</v>
      </c>
      <c r="BF275" s="36" t="s">
        <v>36</v>
      </c>
      <c r="BG275" s="31" t="s">
        <v>36</v>
      </c>
      <c r="BH275" s="40" t="s">
        <v>36</v>
      </c>
      <c r="BI275" s="36" t="s">
        <v>36</v>
      </c>
      <c r="BJ275" s="36" t="s">
        <v>36</v>
      </c>
      <c r="BK275" s="36" t="s">
        <v>36</v>
      </c>
      <c r="BL275" s="31" t="s">
        <v>36</v>
      </c>
      <c r="BM275" s="40" t="s">
        <v>36</v>
      </c>
      <c r="BN275" s="36" t="s">
        <v>36</v>
      </c>
      <c r="BO275" s="36" t="s">
        <v>36</v>
      </c>
      <c r="BP275" s="36" t="s">
        <v>36</v>
      </c>
      <c r="BQ275" s="31" t="s">
        <v>36</v>
      </c>
      <c r="BR275" s="40" t="s">
        <v>36</v>
      </c>
      <c r="BS275" s="36" t="s">
        <v>36</v>
      </c>
      <c r="BT275" s="36" t="s">
        <v>36</v>
      </c>
      <c r="BU275" s="36" t="s">
        <v>36</v>
      </c>
      <c r="BV275" s="36" t="s">
        <v>36</v>
      </c>
      <c r="BW275" s="36" t="s">
        <v>36</v>
      </c>
      <c r="BX275" s="36" t="s">
        <v>36</v>
      </c>
      <c r="BY275" s="25" t="s">
        <v>36</v>
      </c>
      <c r="BZ275" s="25" t="s">
        <v>36</v>
      </c>
      <c r="CA275" s="25" t="s">
        <v>36</v>
      </c>
      <c r="CB275" s="25" t="s">
        <v>36</v>
      </c>
      <c r="CC275" s="25" t="s">
        <v>36</v>
      </c>
      <c r="CD275" s="25" t="s">
        <v>36</v>
      </c>
      <c r="CE275" s="25" t="s">
        <v>36</v>
      </c>
      <c r="CF275" s="25" t="s">
        <v>36</v>
      </c>
      <c r="CG275" s="25" t="s">
        <v>36</v>
      </c>
      <c r="CH275" s="25" t="s">
        <v>36</v>
      </c>
      <c r="CI275" s="25" t="s">
        <v>36</v>
      </c>
      <c r="CJ275" s="4"/>
      <c r="CK275" s="4"/>
      <c r="CL275" s="4"/>
      <c r="CM275" s="4"/>
      <c r="CN275" s="4"/>
      <c r="CO275" s="4"/>
      <c r="CP275" s="4"/>
      <c r="CQ275" s="4"/>
      <c r="CR275" s="4"/>
      <c r="CS275" s="4"/>
      <c r="CT275" s="4"/>
      <c r="CU275" s="4"/>
      <c r="CV275" s="4"/>
      <c r="CW275" s="4"/>
      <c r="CX275" s="4"/>
      <c r="CY275" s="4"/>
      <c r="CZ275" s="4"/>
    </row>
    <row r="276" s="331" customFormat="true" ht="15" customHeight="true" x14ac:dyDescent="0.2">
      <c r="AJ276" s="169"/>
      <c r="AK276" s="169"/>
      <c r="AL276" s="169"/>
      <c r="AM276" s="169"/>
      <c r="AN276" s="169"/>
      <c r="AO276" s="169"/>
      <c r="AP276" s="169"/>
      <c r="AQ276" s="169"/>
      <c r="AR276" s="169"/>
      <c r="AS276" s="169"/>
      <c r="AT276" s="169"/>
      <c r="AU276" s="169"/>
      <c r="AV276" s="169"/>
      <c r="AW276" s="169"/>
      <c r="AX276" s="169"/>
      <c r="AY276" s="169"/>
      <c r="AZ276" s="169"/>
      <c r="BA276" s="809"/>
      <c r="BB276" s="597" t="s">
        <v>115</v>
      </c>
      <c r="BC276" s="40" t="s">
        <v>36</v>
      </c>
      <c r="BD276" s="36" t="s">
        <v>36</v>
      </c>
      <c r="BE276" s="36" t="s">
        <v>36</v>
      </c>
      <c r="BF276" s="36" t="s">
        <v>36</v>
      </c>
      <c r="BG276" s="31" t="s">
        <v>36</v>
      </c>
      <c r="BH276" s="40" t="s">
        <v>36</v>
      </c>
      <c r="BI276" s="36" t="s">
        <v>36</v>
      </c>
      <c r="BJ276" s="36" t="s">
        <v>36</v>
      </c>
      <c r="BK276" s="36" t="s">
        <v>36</v>
      </c>
      <c r="BL276" s="31" t="s">
        <v>36</v>
      </c>
      <c r="BM276" s="40" t="s">
        <v>36</v>
      </c>
      <c r="BN276" s="36" t="s">
        <v>36</v>
      </c>
      <c r="BO276" s="36" t="s">
        <v>36</v>
      </c>
      <c r="BP276" s="36" t="s">
        <v>36</v>
      </c>
      <c r="BQ276" s="31" t="s">
        <v>36</v>
      </c>
      <c r="BR276" s="40" t="s">
        <v>36</v>
      </c>
      <c r="BS276" s="36" t="s">
        <v>36</v>
      </c>
      <c r="BT276" s="36" t="s">
        <v>36</v>
      </c>
      <c r="BU276" s="36" t="s">
        <v>36</v>
      </c>
      <c r="BV276" s="36" t="s">
        <v>36</v>
      </c>
      <c r="BW276" s="36" t="s">
        <v>36</v>
      </c>
      <c r="BX276" s="36" t="s">
        <v>36</v>
      </c>
      <c r="BY276" s="25" t="s">
        <v>36</v>
      </c>
      <c r="BZ276" s="25" t="s">
        <v>36</v>
      </c>
      <c r="CA276" s="25" t="s">
        <v>36</v>
      </c>
      <c r="CB276" s="25" t="s">
        <v>36</v>
      </c>
      <c r="CC276" s="25" t="s">
        <v>36</v>
      </c>
      <c r="CD276" s="25" t="s">
        <v>36</v>
      </c>
      <c r="CE276" s="25" t="s">
        <v>36</v>
      </c>
      <c r="CF276" s="25" t="s">
        <v>36</v>
      </c>
      <c r="CG276" s="25" t="s">
        <v>36</v>
      </c>
      <c r="CH276" s="25" t="s">
        <v>36</v>
      </c>
      <c r="CI276" s="25" t="s">
        <v>36</v>
      </c>
      <c r="CJ276" s="4"/>
      <c r="CK276" s="4"/>
      <c r="CL276" s="4"/>
      <c r="CM276" s="4"/>
      <c r="CN276" s="4"/>
      <c r="CO276" s="4"/>
      <c r="CP276" s="4"/>
      <c r="CQ276" s="4"/>
      <c r="CR276" s="4"/>
      <c r="CS276" s="4"/>
      <c r="CT276" s="4"/>
      <c r="CU276" s="4"/>
      <c r="CV276" s="4"/>
      <c r="CW276" s="4"/>
      <c r="CX276" s="4"/>
      <c r="CY276" s="4"/>
      <c r="CZ276" s="4"/>
    </row>
    <row r="277" s="331" customFormat="true" ht="15" customHeight="true" x14ac:dyDescent="0.2">
      <c r="AJ277" s="169"/>
      <c r="AK277" s="169"/>
      <c r="AL277" s="169"/>
      <c r="AM277" s="169"/>
      <c r="AN277" s="169"/>
      <c r="AO277" s="169"/>
      <c r="AP277" s="169"/>
      <c r="AQ277" s="169"/>
      <c r="AR277" s="169"/>
      <c r="AS277" s="169"/>
      <c r="AT277" s="169"/>
      <c r="AU277" s="169"/>
      <c r="AV277" s="169"/>
      <c r="AW277" s="169"/>
      <c r="AX277" s="169"/>
      <c r="AY277" s="169"/>
      <c r="AZ277" s="169"/>
      <c r="BA277" s="809" t="s">
        <v>78</v>
      </c>
      <c r="BB277" s="597" t="s">
        <v>79</v>
      </c>
      <c r="BC277" s="40" t="s">
        <v>36</v>
      </c>
      <c r="BD277" s="36" t="s">
        <v>36</v>
      </c>
      <c r="BE277" s="36" t="s">
        <v>36</v>
      </c>
      <c r="BF277" s="36" t="s">
        <v>36</v>
      </c>
      <c r="BG277" s="31" t="s">
        <v>36</v>
      </c>
      <c r="BH277" s="40" t="s">
        <v>36</v>
      </c>
      <c r="BI277" s="36" t="s">
        <v>36</v>
      </c>
      <c r="BJ277" s="36" t="s">
        <v>36</v>
      </c>
      <c r="BK277" s="36" t="s">
        <v>36</v>
      </c>
      <c r="BL277" s="31" t="s">
        <v>36</v>
      </c>
      <c r="BM277" s="40" t="s">
        <v>36</v>
      </c>
      <c r="BN277" s="36" t="s">
        <v>36</v>
      </c>
      <c r="BO277" s="36" t="s">
        <v>36</v>
      </c>
      <c r="BP277" s="36" t="s">
        <v>36</v>
      </c>
      <c r="BQ277" s="31" t="s">
        <v>36</v>
      </c>
      <c r="BR277" s="40" t="s">
        <v>36</v>
      </c>
      <c r="BS277" s="36" t="s">
        <v>36</v>
      </c>
      <c r="BT277" s="36" t="s">
        <v>36</v>
      </c>
      <c r="BU277" s="36" t="s">
        <v>36</v>
      </c>
      <c r="BV277" s="36" t="s">
        <v>36</v>
      </c>
      <c r="BW277" s="36" t="s">
        <v>36</v>
      </c>
      <c r="BX277" s="36" t="s">
        <v>36</v>
      </c>
      <c r="BY277" s="25" t="s">
        <v>36</v>
      </c>
      <c r="BZ277" s="25" t="s">
        <v>36</v>
      </c>
      <c r="CA277" s="25" t="s">
        <v>36</v>
      </c>
      <c r="CB277" s="25" t="s">
        <v>36</v>
      </c>
      <c r="CC277" s="25" t="s">
        <v>36</v>
      </c>
      <c r="CD277" s="25" t="s">
        <v>36</v>
      </c>
      <c r="CE277" s="25" t="s">
        <v>36</v>
      </c>
      <c r="CF277" s="25" t="s">
        <v>36</v>
      </c>
      <c r="CG277" s="25" t="s">
        <v>36</v>
      </c>
      <c r="CH277" s="25" t="s">
        <v>36</v>
      </c>
      <c r="CI277" s="25" t="s">
        <v>36</v>
      </c>
      <c r="CJ277" s="4"/>
      <c r="CK277" s="4"/>
      <c r="CL277" s="4"/>
      <c r="CM277" s="4"/>
      <c r="CN277" s="4"/>
      <c r="CO277" s="4"/>
      <c r="CP277" s="4"/>
      <c r="CQ277" s="4"/>
      <c r="CR277" s="4"/>
      <c r="CS277" s="4"/>
      <c r="CT277" s="4"/>
      <c r="CU277" s="4"/>
      <c r="CV277" s="4"/>
      <c r="CW277" s="4"/>
      <c r="CX277" s="4"/>
      <c r="CY277" s="4"/>
      <c r="CZ277" s="4"/>
    </row>
    <row r="278" s="331" customFormat="true" ht="15" customHeight="true" x14ac:dyDescent="0.2">
      <c r="AJ278" s="169"/>
      <c r="AK278" s="169"/>
      <c r="AL278" s="169"/>
      <c r="AM278" s="169"/>
      <c r="AN278" s="169"/>
      <c r="AO278" s="169"/>
      <c r="AP278" s="169"/>
      <c r="AQ278" s="169"/>
      <c r="AR278" s="169"/>
      <c r="AS278" s="169"/>
      <c r="AT278" s="169"/>
      <c r="AU278" s="169"/>
      <c r="AV278" s="169"/>
      <c r="AW278" s="169"/>
      <c r="AX278" s="169"/>
      <c r="AY278" s="169"/>
      <c r="AZ278" s="169"/>
      <c r="BA278" s="809"/>
      <c r="BB278" s="597" t="s">
        <v>80</v>
      </c>
      <c r="BC278" s="40" t="s">
        <v>36</v>
      </c>
      <c r="BD278" s="36" t="s">
        <v>36</v>
      </c>
      <c r="BE278" s="36" t="s">
        <v>36</v>
      </c>
      <c r="BF278" s="36" t="s">
        <v>36</v>
      </c>
      <c r="BG278" s="31" t="s">
        <v>36</v>
      </c>
      <c r="BH278" s="40" t="s">
        <v>36</v>
      </c>
      <c r="BI278" s="36" t="s">
        <v>36</v>
      </c>
      <c r="BJ278" s="36" t="s">
        <v>36</v>
      </c>
      <c r="BK278" s="36" t="s">
        <v>36</v>
      </c>
      <c r="BL278" s="31" t="s">
        <v>36</v>
      </c>
      <c r="BM278" s="40" t="s">
        <v>36</v>
      </c>
      <c r="BN278" s="36" t="s">
        <v>36</v>
      </c>
      <c r="BO278" s="36" t="s">
        <v>36</v>
      </c>
      <c r="BP278" s="36" t="s">
        <v>36</v>
      </c>
      <c r="BQ278" s="31" t="s">
        <v>36</v>
      </c>
      <c r="BR278" s="40" t="s">
        <v>36</v>
      </c>
      <c r="BS278" s="36" t="s">
        <v>36</v>
      </c>
      <c r="BT278" s="36" t="s">
        <v>36</v>
      </c>
      <c r="BU278" s="36" t="s">
        <v>36</v>
      </c>
      <c r="BV278" s="36" t="s">
        <v>36</v>
      </c>
      <c r="BW278" s="36" t="s">
        <v>36</v>
      </c>
      <c r="BX278" s="36" t="s">
        <v>36</v>
      </c>
      <c r="BY278" s="25" t="s">
        <v>36</v>
      </c>
      <c r="BZ278" s="25" t="s">
        <v>36</v>
      </c>
      <c r="CA278" s="25" t="s">
        <v>36</v>
      </c>
      <c r="CB278" s="25" t="s">
        <v>36</v>
      </c>
      <c r="CC278" s="25" t="s">
        <v>36</v>
      </c>
      <c r="CD278" s="25" t="s">
        <v>36</v>
      </c>
      <c r="CE278" s="25" t="s">
        <v>36</v>
      </c>
      <c r="CF278" s="25" t="s">
        <v>36</v>
      </c>
      <c r="CG278" s="25" t="s">
        <v>36</v>
      </c>
      <c r="CH278" s="25" t="s">
        <v>36</v>
      </c>
      <c r="CI278" s="25" t="s">
        <v>36</v>
      </c>
      <c r="CJ278" s="4"/>
      <c r="CK278" s="4"/>
      <c r="CL278" s="4"/>
      <c r="CM278" s="4"/>
      <c r="CN278" s="4"/>
      <c r="CO278" s="4"/>
      <c r="CP278" s="4"/>
      <c r="CQ278" s="4"/>
      <c r="CR278" s="4"/>
      <c r="CS278" s="4"/>
      <c r="CT278" s="4"/>
      <c r="CU278" s="4"/>
      <c r="CV278" s="4"/>
      <c r="CW278" s="4"/>
      <c r="CX278" s="4"/>
      <c r="CY278" s="4"/>
      <c r="CZ278" s="4"/>
    </row>
    <row r="279" s="331" customFormat="true" ht="15" customHeight="true" x14ac:dyDescent="0.2">
      <c r="AJ279" s="169"/>
      <c r="AK279" s="169"/>
      <c r="AL279" s="169"/>
      <c r="AM279" s="169"/>
      <c r="AN279" s="169"/>
      <c r="AO279" s="169"/>
      <c r="AP279" s="169"/>
      <c r="AQ279" s="169"/>
      <c r="AR279" s="169"/>
      <c r="AS279" s="169"/>
      <c r="AT279" s="169"/>
      <c r="AU279" s="169"/>
      <c r="AV279" s="169"/>
      <c r="AW279" s="169"/>
      <c r="AX279" s="169"/>
      <c r="AY279" s="169"/>
      <c r="AZ279" s="169"/>
      <c r="BA279" s="809"/>
      <c r="BB279" s="597" t="s">
        <v>81</v>
      </c>
      <c r="BC279" s="40" t="s">
        <v>36</v>
      </c>
      <c r="BD279" s="33" t="s">
        <v>36</v>
      </c>
      <c r="BE279" s="33" t="s">
        <v>36</v>
      </c>
      <c r="BF279" s="33" t="s">
        <v>36</v>
      </c>
      <c r="BG279" s="28" t="s">
        <v>36</v>
      </c>
      <c r="BH279" s="40" t="s">
        <v>36</v>
      </c>
      <c r="BI279" s="33" t="s">
        <v>36</v>
      </c>
      <c r="BJ279" s="33" t="s">
        <v>36</v>
      </c>
      <c r="BK279" s="33" t="s">
        <v>36</v>
      </c>
      <c r="BL279" s="28" t="s">
        <v>36</v>
      </c>
      <c r="BM279" s="40" t="s">
        <v>36</v>
      </c>
      <c r="BN279" s="33" t="s">
        <v>36</v>
      </c>
      <c r="BO279" s="33" t="s">
        <v>36</v>
      </c>
      <c r="BP279" s="33" t="s">
        <v>36</v>
      </c>
      <c r="BQ279" s="28" t="s">
        <v>36</v>
      </c>
      <c r="BR279" s="40" t="s">
        <v>36</v>
      </c>
      <c r="BS279" s="33" t="s">
        <v>36</v>
      </c>
      <c r="BT279" s="33" t="s">
        <v>36</v>
      </c>
      <c r="BU279" s="33" t="s">
        <v>36</v>
      </c>
      <c r="BV279" s="33" t="s">
        <v>36</v>
      </c>
      <c r="BW279" s="33" t="s">
        <v>36</v>
      </c>
      <c r="BX279" s="33" t="s">
        <v>36</v>
      </c>
      <c r="BY279" s="23" t="s">
        <v>36</v>
      </c>
      <c r="BZ279" s="23" t="s">
        <v>36</v>
      </c>
      <c r="CA279" s="23" t="s">
        <v>36</v>
      </c>
      <c r="CB279" s="23" t="s">
        <v>36</v>
      </c>
      <c r="CC279" s="23" t="s">
        <v>36</v>
      </c>
      <c r="CD279" s="23" t="s">
        <v>36</v>
      </c>
      <c r="CE279" s="23" t="s">
        <v>36</v>
      </c>
      <c r="CF279" s="23" t="s">
        <v>36</v>
      </c>
      <c r="CG279" s="23" t="s">
        <v>36</v>
      </c>
      <c r="CH279" s="23" t="s">
        <v>36</v>
      </c>
      <c r="CI279" s="23" t="s">
        <v>36</v>
      </c>
      <c r="CJ279" s="4"/>
      <c r="CK279" s="4"/>
      <c r="CL279" s="4"/>
      <c r="CM279" s="4"/>
      <c r="CN279" s="4"/>
      <c r="CO279" s="4"/>
      <c r="CP279" s="4"/>
      <c r="CQ279" s="4"/>
      <c r="CR279" s="4"/>
      <c r="CS279" s="4"/>
      <c r="CT279" s="4"/>
      <c r="CU279" s="4"/>
      <c r="CV279" s="4"/>
      <c r="CW279" s="4"/>
      <c r="CX279" s="4"/>
      <c r="CY279" s="4"/>
      <c r="CZ279" s="4"/>
    </row>
    <row r="280" s="567" customFormat="true" ht="15" customHeight="true" x14ac:dyDescent="0.2">
      <c r="B280" s="566"/>
      <c r="AJ280" s="364"/>
      <c r="AK280" s="364"/>
      <c r="AL280" s="364"/>
      <c r="AM280" s="364"/>
      <c r="AN280" s="364"/>
      <c r="AO280" s="364"/>
      <c r="AP280" s="364"/>
      <c r="AQ280" s="364"/>
      <c r="AR280" s="364"/>
      <c r="AS280" s="364"/>
      <c r="AT280" s="364"/>
      <c r="AU280" s="364"/>
      <c r="AV280" s="364"/>
      <c r="AW280" s="364"/>
      <c r="AX280" s="364"/>
      <c r="AY280" s="364"/>
      <c r="AZ280" s="364"/>
      <c r="BA280" s="809"/>
      <c r="BB280" s="597" t="s">
        <v>82</v>
      </c>
      <c r="BC280" s="40" t="s">
        <v>36</v>
      </c>
      <c r="BD280" s="33" t="s">
        <v>36</v>
      </c>
      <c r="BE280" s="33" t="s">
        <v>36</v>
      </c>
      <c r="BF280" s="33" t="s">
        <v>36</v>
      </c>
      <c r="BG280" s="28" t="s">
        <v>36</v>
      </c>
      <c r="BH280" s="40" t="s">
        <v>36</v>
      </c>
      <c r="BI280" s="33" t="s">
        <v>36</v>
      </c>
      <c r="BJ280" s="33" t="s">
        <v>36</v>
      </c>
      <c r="BK280" s="33" t="s">
        <v>36</v>
      </c>
      <c r="BL280" s="28" t="s">
        <v>36</v>
      </c>
      <c r="BM280" s="40" t="s">
        <v>36</v>
      </c>
      <c r="BN280" s="33" t="s">
        <v>36</v>
      </c>
      <c r="BO280" s="33" t="s">
        <v>36</v>
      </c>
      <c r="BP280" s="33" t="s">
        <v>36</v>
      </c>
      <c r="BQ280" s="28" t="s">
        <v>36</v>
      </c>
      <c r="BR280" s="40" t="s">
        <v>36</v>
      </c>
      <c r="BS280" s="33" t="s">
        <v>36</v>
      </c>
      <c r="BT280" s="33" t="s">
        <v>36</v>
      </c>
      <c r="BU280" s="33" t="s">
        <v>36</v>
      </c>
      <c r="BV280" s="33" t="s">
        <v>36</v>
      </c>
      <c r="BW280" s="33" t="s">
        <v>36</v>
      </c>
      <c r="BX280" s="33" t="s">
        <v>36</v>
      </c>
      <c r="BY280" s="23" t="s">
        <v>36</v>
      </c>
      <c r="BZ280" s="23" t="s">
        <v>36</v>
      </c>
      <c r="CA280" s="23" t="s">
        <v>36</v>
      </c>
      <c r="CB280" s="23" t="s">
        <v>36</v>
      </c>
      <c r="CC280" s="23" t="s">
        <v>36</v>
      </c>
      <c r="CD280" s="23" t="s">
        <v>36</v>
      </c>
      <c r="CE280" s="23" t="s">
        <v>36</v>
      </c>
      <c r="CF280" s="23" t="s">
        <v>36</v>
      </c>
      <c r="CG280" s="23" t="s">
        <v>36</v>
      </c>
      <c r="CH280" s="23" t="s">
        <v>36</v>
      </c>
      <c r="CI280" s="23" t="s">
        <v>36</v>
      </c>
      <c r="CJ280" s="4"/>
      <c r="CK280" s="4"/>
      <c r="CL280" s="4"/>
      <c r="CM280" s="4"/>
      <c r="CN280" s="4"/>
      <c r="CO280" s="4"/>
      <c r="CP280" s="4"/>
      <c r="CQ280" s="4"/>
      <c r="CR280" s="4"/>
      <c r="CS280" s="4"/>
      <c r="CT280" s="4"/>
      <c r="CU280" s="4"/>
      <c r="CV280" s="4"/>
      <c r="CW280" s="4"/>
      <c r="CX280" s="4"/>
      <c r="CY280" s="4"/>
      <c r="CZ280" s="4"/>
    </row>
    <row r="281" s="567" customFormat="true" ht="15" customHeight="true" x14ac:dyDescent="0.2">
      <c r="B281" s="566"/>
      <c r="AJ281" s="364"/>
      <c r="AK281" s="364"/>
      <c r="AL281" s="364"/>
      <c r="AM281" s="364"/>
      <c r="AN281" s="364"/>
      <c r="AO281" s="364"/>
      <c r="AP281" s="364"/>
      <c r="AQ281" s="364"/>
      <c r="AR281" s="364"/>
      <c r="AS281" s="364"/>
      <c r="AT281" s="364"/>
      <c r="AU281" s="364"/>
      <c r="AV281" s="364"/>
      <c r="AW281" s="364"/>
      <c r="AX281" s="364"/>
      <c r="AY281" s="364"/>
      <c r="AZ281" s="364"/>
      <c r="BA281" s="809"/>
      <c r="BB281" s="597" t="s">
        <v>83</v>
      </c>
      <c r="BC281" s="40" t="s">
        <v>36</v>
      </c>
      <c r="BD281" s="33" t="s">
        <v>36</v>
      </c>
      <c r="BE281" s="33" t="s">
        <v>36</v>
      </c>
      <c r="BF281" s="33" t="s">
        <v>36</v>
      </c>
      <c r="BG281" s="28" t="s">
        <v>36</v>
      </c>
      <c r="BH281" s="40" t="s">
        <v>36</v>
      </c>
      <c r="BI281" s="33" t="s">
        <v>36</v>
      </c>
      <c r="BJ281" s="33" t="s">
        <v>36</v>
      </c>
      <c r="BK281" s="33" t="s">
        <v>36</v>
      </c>
      <c r="BL281" s="28" t="s">
        <v>36</v>
      </c>
      <c r="BM281" s="40" t="s">
        <v>36</v>
      </c>
      <c r="BN281" s="33" t="s">
        <v>36</v>
      </c>
      <c r="BO281" s="33" t="s">
        <v>36</v>
      </c>
      <c r="BP281" s="33" t="s">
        <v>36</v>
      </c>
      <c r="BQ281" s="28" t="s">
        <v>36</v>
      </c>
      <c r="BR281" s="40" t="s">
        <v>36</v>
      </c>
      <c r="BS281" s="33" t="s">
        <v>36</v>
      </c>
      <c r="BT281" s="33" t="s">
        <v>36</v>
      </c>
      <c r="BU281" s="33" t="s">
        <v>36</v>
      </c>
      <c r="BV281" s="33" t="s">
        <v>36</v>
      </c>
      <c r="BW281" s="33" t="s">
        <v>36</v>
      </c>
      <c r="BX281" s="33" t="s">
        <v>36</v>
      </c>
      <c r="BY281" s="23" t="s">
        <v>36</v>
      </c>
      <c r="BZ281" s="23" t="s">
        <v>36</v>
      </c>
      <c r="CA281" s="23" t="s">
        <v>36</v>
      </c>
      <c r="CB281" s="23" t="s">
        <v>36</v>
      </c>
      <c r="CC281" s="23" t="s">
        <v>36</v>
      </c>
      <c r="CD281" s="23" t="s">
        <v>36</v>
      </c>
      <c r="CE281" s="23" t="s">
        <v>36</v>
      </c>
      <c r="CF281" s="23" t="s">
        <v>36</v>
      </c>
      <c r="CG281" s="23" t="s">
        <v>36</v>
      </c>
      <c r="CH281" s="23" t="s">
        <v>36</v>
      </c>
      <c r="CI281" s="23" t="s">
        <v>36</v>
      </c>
      <c r="CJ281" s="4"/>
      <c r="CK281" s="4"/>
      <c r="CL281" s="4"/>
      <c r="CM281" s="4"/>
      <c r="CN281" s="4"/>
      <c r="CO281" s="4"/>
      <c r="CP281" s="4"/>
      <c r="CQ281" s="4"/>
      <c r="CR281" s="4"/>
      <c r="CS281" s="4"/>
      <c r="CT281" s="4"/>
      <c r="CU281" s="4"/>
      <c r="CV281" s="4"/>
      <c r="CW281" s="4"/>
      <c r="CX281" s="4"/>
      <c r="CY281" s="4"/>
      <c r="CZ281" s="4"/>
    </row>
    <row r="282" s="567" customFormat="true" ht="15" customHeight="true" x14ac:dyDescent="0.2">
      <c r="B282" s="566"/>
      <c r="AJ282" s="364"/>
      <c r="AK282" s="364"/>
      <c r="AL282" s="364"/>
      <c r="AM282" s="364"/>
      <c r="AN282" s="364"/>
      <c r="AO282" s="364"/>
      <c r="AP282" s="364"/>
      <c r="AQ282" s="364"/>
      <c r="AR282" s="364"/>
      <c r="AS282" s="364"/>
      <c r="AT282" s="364"/>
      <c r="AU282" s="364"/>
      <c r="AV282" s="364"/>
      <c r="AW282" s="364"/>
      <c r="AX282" s="364"/>
      <c r="AY282" s="364"/>
      <c r="AZ282" s="364"/>
      <c r="BA282" s="809"/>
      <c r="BB282" s="597" t="s">
        <v>84</v>
      </c>
      <c r="BC282" s="40" t="s">
        <v>36</v>
      </c>
      <c r="BD282" s="33" t="s">
        <v>36</v>
      </c>
      <c r="BE282" s="33" t="s">
        <v>36</v>
      </c>
      <c r="BF282" s="33" t="s">
        <v>36</v>
      </c>
      <c r="BG282" s="28" t="s">
        <v>36</v>
      </c>
      <c r="BH282" s="40" t="s">
        <v>36</v>
      </c>
      <c r="BI282" s="33" t="s">
        <v>36</v>
      </c>
      <c r="BJ282" s="33" t="s">
        <v>36</v>
      </c>
      <c r="BK282" s="33" t="s">
        <v>36</v>
      </c>
      <c r="BL282" s="28" t="s">
        <v>36</v>
      </c>
      <c r="BM282" s="40" t="s">
        <v>36</v>
      </c>
      <c r="BN282" s="33" t="s">
        <v>36</v>
      </c>
      <c r="BO282" s="33" t="s">
        <v>36</v>
      </c>
      <c r="BP282" s="33" t="s">
        <v>36</v>
      </c>
      <c r="BQ282" s="28" t="s">
        <v>36</v>
      </c>
      <c r="BR282" s="40" t="s">
        <v>36</v>
      </c>
      <c r="BS282" s="33" t="s">
        <v>36</v>
      </c>
      <c r="BT282" s="33" t="s">
        <v>36</v>
      </c>
      <c r="BU282" s="33" t="s">
        <v>36</v>
      </c>
      <c r="BV282" s="33" t="s">
        <v>36</v>
      </c>
      <c r="BW282" s="33" t="s">
        <v>36</v>
      </c>
      <c r="BX282" s="33" t="s">
        <v>36</v>
      </c>
      <c r="BY282" s="23" t="s">
        <v>36</v>
      </c>
      <c r="BZ282" s="23" t="s">
        <v>36</v>
      </c>
      <c r="CA282" s="23" t="s">
        <v>36</v>
      </c>
      <c r="CB282" s="23" t="s">
        <v>36</v>
      </c>
      <c r="CC282" s="23" t="s">
        <v>36</v>
      </c>
      <c r="CD282" s="23" t="s">
        <v>36</v>
      </c>
      <c r="CE282" s="23" t="s">
        <v>36</v>
      </c>
      <c r="CF282" s="23" t="s">
        <v>36</v>
      </c>
      <c r="CG282" s="23" t="s">
        <v>36</v>
      </c>
      <c r="CH282" s="23" t="s">
        <v>36</v>
      </c>
      <c r="CI282" s="23" t="s">
        <v>36</v>
      </c>
      <c r="CJ282" s="4"/>
      <c r="CK282" s="4"/>
      <c r="CL282" s="4"/>
      <c r="CM282" s="4"/>
      <c r="CN282" s="4"/>
      <c r="CO282" s="4"/>
      <c r="CP282" s="4"/>
      <c r="CQ282" s="4"/>
      <c r="CR282" s="4"/>
      <c r="CS282" s="4"/>
      <c r="CT282" s="4"/>
      <c r="CU282" s="4"/>
      <c r="CV282" s="4"/>
      <c r="CW282" s="4"/>
      <c r="CX282" s="4"/>
      <c r="CY282" s="4"/>
      <c r="CZ282" s="4"/>
    </row>
    <row r="283" s="567" customFormat="true" ht="15" customHeight="true" x14ac:dyDescent="0.2">
      <c r="B283" s="566"/>
      <c r="AJ283" s="364"/>
      <c r="AK283" s="364"/>
      <c r="AL283" s="364"/>
      <c r="AM283" s="364"/>
      <c r="AN283" s="364"/>
      <c r="AO283" s="364"/>
      <c r="AP283" s="364"/>
      <c r="AQ283" s="364"/>
      <c r="AR283" s="364"/>
      <c r="AS283" s="364"/>
      <c r="AT283" s="364"/>
      <c r="AU283" s="364"/>
      <c r="AV283" s="364"/>
      <c r="AW283" s="364"/>
      <c r="AX283" s="364"/>
      <c r="AY283" s="364"/>
      <c r="AZ283" s="364"/>
      <c r="BA283" s="809"/>
      <c r="BB283" s="597" t="s">
        <v>85</v>
      </c>
      <c r="BC283" s="40" t="s">
        <v>36</v>
      </c>
      <c r="BD283" s="33" t="s">
        <v>36</v>
      </c>
      <c r="BE283" s="33" t="s">
        <v>36</v>
      </c>
      <c r="BF283" s="33" t="s">
        <v>36</v>
      </c>
      <c r="BG283" s="28" t="s">
        <v>36</v>
      </c>
      <c r="BH283" s="40" t="s">
        <v>36</v>
      </c>
      <c r="BI283" s="33" t="s">
        <v>36</v>
      </c>
      <c r="BJ283" s="33" t="s">
        <v>36</v>
      </c>
      <c r="BK283" s="33" t="s">
        <v>36</v>
      </c>
      <c r="BL283" s="28" t="s">
        <v>36</v>
      </c>
      <c r="BM283" s="40" t="s">
        <v>36</v>
      </c>
      <c r="BN283" s="33" t="s">
        <v>36</v>
      </c>
      <c r="BO283" s="33" t="s">
        <v>36</v>
      </c>
      <c r="BP283" s="33" t="s">
        <v>36</v>
      </c>
      <c r="BQ283" s="28" t="s">
        <v>36</v>
      </c>
      <c r="BR283" s="40" t="s">
        <v>36</v>
      </c>
      <c r="BS283" s="33" t="s">
        <v>36</v>
      </c>
      <c r="BT283" s="33" t="s">
        <v>36</v>
      </c>
      <c r="BU283" s="33" t="s">
        <v>36</v>
      </c>
      <c r="BV283" s="33" t="s">
        <v>36</v>
      </c>
      <c r="BW283" s="33" t="s">
        <v>36</v>
      </c>
      <c r="BX283" s="33" t="s">
        <v>36</v>
      </c>
      <c r="BY283" s="23" t="s">
        <v>36</v>
      </c>
      <c r="BZ283" s="23" t="s">
        <v>36</v>
      </c>
      <c r="CA283" s="23" t="s">
        <v>36</v>
      </c>
      <c r="CB283" s="23" t="s">
        <v>36</v>
      </c>
      <c r="CC283" s="23" t="s">
        <v>36</v>
      </c>
      <c r="CD283" s="23" t="s">
        <v>36</v>
      </c>
      <c r="CE283" s="23" t="s">
        <v>36</v>
      </c>
      <c r="CF283" s="23" t="s">
        <v>36</v>
      </c>
      <c r="CG283" s="23" t="s">
        <v>36</v>
      </c>
      <c r="CH283" s="23" t="s">
        <v>36</v>
      </c>
      <c r="CI283" s="23" t="s">
        <v>36</v>
      </c>
      <c r="CJ283" s="4"/>
      <c r="CK283" s="4"/>
      <c r="CL283" s="4"/>
      <c r="CM283" s="4"/>
      <c r="CN283" s="4"/>
      <c r="CO283" s="4"/>
      <c r="CP283" s="4"/>
      <c r="CQ283" s="4"/>
      <c r="CR283" s="4"/>
      <c r="CS283" s="4"/>
      <c r="CT283" s="4"/>
      <c r="CU283" s="4"/>
      <c r="CV283" s="4"/>
      <c r="CW283" s="4"/>
      <c r="CX283" s="4"/>
      <c r="CY283" s="4"/>
      <c r="CZ283" s="4"/>
    </row>
    <row r="284" s="567" customFormat="true" ht="15" customHeight="true" x14ac:dyDescent="0.2">
      <c r="B284" s="566"/>
      <c r="AJ284" s="364"/>
      <c r="AK284" s="364"/>
      <c r="AL284" s="364"/>
      <c r="AM284" s="364"/>
      <c r="AN284" s="364"/>
      <c r="AO284" s="364"/>
      <c r="AP284" s="364"/>
      <c r="AQ284" s="364"/>
      <c r="AR284" s="364"/>
      <c r="AS284" s="364"/>
      <c r="AT284" s="364"/>
      <c r="AU284" s="364"/>
      <c r="AV284" s="364"/>
      <c r="AW284" s="364"/>
      <c r="AX284" s="364"/>
      <c r="AY284" s="364"/>
      <c r="AZ284" s="364"/>
      <c r="BA284" s="810"/>
      <c r="BB284" s="601" t="s">
        <v>115</v>
      </c>
      <c r="BC284" s="39" t="s">
        <v>36</v>
      </c>
      <c r="BD284" s="35" t="s">
        <v>36</v>
      </c>
      <c r="BE284" s="35" t="s">
        <v>36</v>
      </c>
      <c r="BF284" s="35" t="s">
        <v>36</v>
      </c>
      <c r="BG284" s="30" t="s">
        <v>36</v>
      </c>
      <c r="BH284" s="39" t="s">
        <v>36</v>
      </c>
      <c r="BI284" s="35" t="s">
        <v>36</v>
      </c>
      <c r="BJ284" s="35" t="s">
        <v>36</v>
      </c>
      <c r="BK284" s="35" t="s">
        <v>36</v>
      </c>
      <c r="BL284" s="30" t="s">
        <v>36</v>
      </c>
      <c r="BM284" s="39" t="s">
        <v>36</v>
      </c>
      <c r="BN284" s="35" t="s">
        <v>36</v>
      </c>
      <c r="BO284" s="35" t="s">
        <v>36</v>
      </c>
      <c r="BP284" s="35" t="s">
        <v>36</v>
      </c>
      <c r="BQ284" s="30" t="s">
        <v>36</v>
      </c>
      <c r="BR284" s="39" t="s">
        <v>36</v>
      </c>
      <c r="BS284" s="35" t="s">
        <v>36</v>
      </c>
      <c r="BT284" s="35" t="s">
        <v>36</v>
      </c>
      <c r="BU284" s="35" t="s">
        <v>36</v>
      </c>
      <c r="BV284" s="35" t="s">
        <v>36</v>
      </c>
      <c r="BW284" s="35" t="s">
        <v>36</v>
      </c>
      <c r="BX284" s="35" t="s">
        <v>36</v>
      </c>
      <c r="BY284" s="24" t="s">
        <v>36</v>
      </c>
      <c r="BZ284" s="24" t="s">
        <v>36</v>
      </c>
      <c r="CA284" s="24" t="s">
        <v>36</v>
      </c>
      <c r="CB284" s="24" t="s">
        <v>36</v>
      </c>
      <c r="CC284" s="24" t="s">
        <v>36</v>
      </c>
      <c r="CD284" s="24" t="s">
        <v>36</v>
      </c>
      <c r="CE284" s="24" t="s">
        <v>36</v>
      </c>
      <c r="CF284" s="24" t="s">
        <v>36</v>
      </c>
      <c r="CG284" s="24" t="s">
        <v>36</v>
      </c>
      <c r="CH284" s="24" t="s">
        <v>36</v>
      </c>
      <c r="CI284" s="24" t="s">
        <v>36</v>
      </c>
      <c r="CJ284" s="4"/>
      <c r="CK284" s="4"/>
      <c r="CL284" s="4"/>
      <c r="CM284" s="4"/>
      <c r="CN284" s="4"/>
      <c r="CO284" s="4"/>
      <c r="CP284" s="4"/>
      <c r="CQ284" s="4"/>
      <c r="CR284" s="4"/>
      <c r="CS284" s="4"/>
      <c r="CT284" s="4"/>
      <c r="CU284" s="4"/>
      <c r="CV284" s="4"/>
      <c r="CW284" s="4"/>
      <c r="CX284" s="4"/>
      <c r="CY284" s="4"/>
      <c r="CZ284" s="4"/>
    </row>
    <row r="285" s="567" customFormat="true" ht="15" customHeight="true" x14ac:dyDescent="0.2">
      <c r="B285" s="566"/>
      <c r="AJ285" s="364"/>
      <c r="AK285" s="364"/>
      <c r="AL285" s="364"/>
      <c r="AM285" s="364"/>
      <c r="AN285" s="364"/>
      <c r="AO285" s="364"/>
      <c r="AP285" s="364"/>
      <c r="AQ285" s="364"/>
      <c r="AR285" s="364"/>
      <c r="AS285" s="364"/>
      <c r="AT285" s="364"/>
      <c r="AU285" s="364"/>
      <c r="AV285" s="364"/>
      <c r="AW285" s="364"/>
      <c r="AX285" s="364"/>
      <c r="AY285" s="364"/>
      <c r="AZ285" s="364"/>
      <c r="BA285" s="328"/>
      <c r="BB285" s="326"/>
      <c r="BC285" s="326"/>
      <c r="BD285" s="326"/>
      <c r="BE285" s="326"/>
      <c r="BF285" s="326"/>
      <c r="BG285" s="326"/>
      <c r="BH285" s="326"/>
      <c r="BI285" s="326"/>
      <c r="BJ285" s="326"/>
      <c r="BK285" s="326"/>
      <c r="BL285" s="326"/>
      <c r="BM285" s="326"/>
      <c r="BN285" s="326"/>
      <c r="BO285" s="326"/>
      <c r="BP285" s="326"/>
      <c r="BQ285" s="326"/>
      <c r="BR285" s="326"/>
      <c r="BS285" s="326"/>
      <c r="BT285" s="326"/>
      <c r="BU285" s="326"/>
      <c r="BV285" s="326"/>
      <c r="BW285" s="326"/>
      <c r="BX285" s="326"/>
      <c r="BY285" s="328"/>
      <c r="BZ285" s="363"/>
      <c r="CA285" s="363"/>
      <c r="CB285" s="363"/>
      <c r="CC285" s="363"/>
      <c r="CD285" s="363"/>
      <c r="CE285" s="363"/>
      <c r="CF285" s="363"/>
      <c r="CG285" s="363"/>
      <c r="CH285" s="363"/>
      <c r="CI285" s="363"/>
      <c r="CJ285" s="363"/>
      <c r="CK285" s="363"/>
      <c r="CL285" s="363"/>
      <c r="CM285" s="363"/>
      <c r="CN285" s="363"/>
      <c r="CO285" s="363"/>
      <c r="CP285" s="363"/>
      <c r="CQ285" s="363"/>
      <c r="CR285" s="363"/>
      <c r="CS285" s="363"/>
      <c r="CT285" s="363"/>
      <c r="CU285" s="363"/>
      <c r="CV285" s="363"/>
      <c r="CW285" s="363"/>
      <c r="CX285" s="363"/>
      <c r="CY285" s="363"/>
      <c r="CZ285" s="363"/>
    </row>
    <row r="286" s="567" customFormat="true" ht="15" customHeight="true" x14ac:dyDescent="0.2">
      <c r="B286" s="566"/>
      <c r="AJ286" s="364"/>
      <c r="AK286" s="364"/>
      <c r="AL286" s="364"/>
      <c r="AM286" s="364"/>
      <c r="AN286" s="364"/>
      <c r="AO286" s="364"/>
      <c r="AP286" s="364"/>
      <c r="AQ286" s="364"/>
      <c r="AR286" s="364"/>
      <c r="AS286" s="364"/>
      <c r="AT286" s="364"/>
      <c r="AU286" s="364"/>
      <c r="AV286" s="364"/>
      <c r="AW286" s="364"/>
      <c r="AX286" s="364"/>
      <c r="AY286" s="364"/>
      <c r="AZ286" s="364"/>
      <c r="BA286" s="328"/>
      <c r="BB286" s="326"/>
      <c r="BC286" s="326"/>
      <c r="BD286" s="326"/>
      <c r="BE286" s="326"/>
      <c r="BF286" s="326"/>
      <c r="BG286" s="326"/>
      <c r="BH286" s="326"/>
      <c r="BI286" s="326"/>
      <c r="BJ286" s="326"/>
      <c r="BK286" s="326"/>
      <c r="BL286" s="326"/>
      <c r="BM286" s="326"/>
      <c r="BN286" s="326"/>
      <c r="BO286" s="326"/>
      <c r="BP286" s="326"/>
      <c r="BQ286" s="326"/>
      <c r="BR286" s="326"/>
      <c r="BS286" s="326"/>
      <c r="BT286" s="326"/>
      <c r="BU286" s="326"/>
      <c r="BV286" s="326"/>
      <c r="BW286" s="326"/>
      <c r="BX286" s="326"/>
      <c r="BY286" s="328"/>
      <c r="BZ286" s="363"/>
      <c r="CA286" s="363"/>
      <c r="CB286" s="363"/>
      <c r="CC286" s="363"/>
      <c r="CD286" s="363"/>
      <c r="CE286" s="363"/>
      <c r="CF286" s="363"/>
      <c r="CG286" s="363"/>
      <c r="CH286" s="363"/>
      <c r="CI286" s="363"/>
      <c r="CJ286" s="363"/>
      <c r="CK286" s="363"/>
      <c r="CL286" s="363"/>
      <c r="CM286" s="363"/>
      <c r="CN286" s="363"/>
      <c r="CO286" s="363"/>
      <c r="CP286" s="363"/>
      <c r="CQ286" s="363"/>
      <c r="CR286" s="363"/>
      <c r="CS286" s="363"/>
      <c r="CT286" s="363"/>
      <c r="CU286" s="363"/>
      <c r="CV286" s="363"/>
      <c r="CW286" s="363"/>
      <c r="CX286" s="363"/>
      <c r="CY286" s="363"/>
      <c r="CZ286" s="363"/>
    </row>
    <row r="287" s="567" customFormat="true" ht="15" customHeight="true" x14ac:dyDescent="0.2">
      <c r="B287" s="566"/>
      <c r="AJ287" s="364"/>
      <c r="AK287" s="364"/>
      <c r="AL287" s="364"/>
      <c r="AM287" s="364"/>
      <c r="AN287" s="364"/>
      <c r="AO287" s="364"/>
      <c r="AP287" s="364"/>
      <c r="AQ287" s="364"/>
      <c r="AR287" s="364"/>
      <c r="AS287" s="364"/>
      <c r="AT287" s="364"/>
      <c r="AU287" s="364"/>
      <c r="AV287" s="364"/>
      <c r="AW287" s="364"/>
      <c r="AX287" s="364"/>
      <c r="AY287" s="364"/>
      <c r="AZ287" s="364"/>
      <c r="BA287" s="328"/>
      <c r="BB287" s="326"/>
      <c r="BC287" s="326"/>
      <c r="BD287" s="326"/>
      <c r="BE287" s="326"/>
      <c r="BF287" s="326"/>
      <c r="BG287" s="326"/>
      <c r="BH287" s="326"/>
      <c r="BI287" s="326"/>
      <c r="BJ287" s="326"/>
      <c r="BK287" s="326"/>
      <c r="BL287" s="326"/>
      <c r="BM287" s="326"/>
      <c r="BN287" s="326"/>
      <c r="BO287" s="326"/>
      <c r="BP287" s="326"/>
      <c r="BQ287" s="326"/>
      <c r="BR287" s="326"/>
      <c r="BS287" s="326"/>
      <c r="BT287" s="326"/>
      <c r="BU287" s="326"/>
      <c r="BV287" s="326"/>
      <c r="BW287" s="326"/>
      <c r="BX287" s="326"/>
      <c r="BY287" s="328"/>
      <c r="BZ287" s="363"/>
      <c r="CA287" s="363"/>
      <c r="CB287" s="363"/>
      <c r="CC287" s="363"/>
      <c r="CD287" s="363"/>
      <c r="CE287" s="363"/>
      <c r="CF287" s="363"/>
      <c r="CG287" s="363"/>
      <c r="CH287" s="363"/>
      <c r="CI287" s="363"/>
      <c r="CJ287" s="363"/>
      <c r="CK287" s="363"/>
      <c r="CL287" s="363"/>
      <c r="CM287" s="363"/>
      <c r="CN287" s="363"/>
      <c r="CO287" s="363"/>
      <c r="CP287" s="363"/>
      <c r="CQ287" s="363"/>
      <c r="CR287" s="363"/>
      <c r="CS287" s="363"/>
      <c r="CT287" s="363"/>
      <c r="CU287" s="363"/>
      <c r="CV287" s="363"/>
      <c r="CW287" s="363"/>
      <c r="CX287" s="363"/>
      <c r="CY287" s="363"/>
      <c r="CZ287" s="363"/>
    </row>
    <row r="288" s="567" customFormat="true" ht="15" customHeight="true" x14ac:dyDescent="0.2">
      <c r="B288" s="566"/>
      <c r="AJ288" s="364"/>
      <c r="AK288" s="364"/>
      <c r="AL288" s="364"/>
      <c r="AM288" s="364"/>
      <c r="AN288" s="364"/>
      <c r="AO288" s="364"/>
      <c r="AP288" s="364"/>
      <c r="AQ288" s="364"/>
      <c r="AR288" s="364"/>
      <c r="AS288" s="364"/>
      <c r="AT288" s="364"/>
      <c r="AU288" s="364"/>
      <c r="AV288" s="364"/>
      <c r="AW288" s="364"/>
      <c r="AX288" s="364"/>
      <c r="AY288" s="364"/>
      <c r="AZ288" s="364"/>
      <c r="BA288" s="328"/>
      <c r="BB288" s="326"/>
      <c r="BC288" s="326"/>
      <c r="BD288" s="326"/>
      <c r="BE288" s="326"/>
      <c r="BF288" s="326"/>
      <c r="BG288" s="326"/>
      <c r="BH288" s="326"/>
      <c r="BI288" s="326"/>
      <c r="BJ288" s="326"/>
      <c r="BK288" s="326"/>
      <c r="BL288" s="326"/>
      <c r="BM288" s="326"/>
      <c r="BN288" s="326"/>
      <c r="BO288" s="326"/>
      <c r="BP288" s="326"/>
      <c r="BQ288" s="326"/>
      <c r="BR288" s="326"/>
      <c r="BS288" s="326"/>
      <c r="BT288" s="326"/>
      <c r="BU288" s="326"/>
      <c r="BV288" s="326"/>
      <c r="BW288" s="326"/>
      <c r="BX288" s="326"/>
      <c r="BY288" s="328"/>
      <c r="BZ288" s="363"/>
      <c r="CA288" s="363"/>
      <c r="CB288" s="363"/>
      <c r="CC288" s="363"/>
      <c r="CD288" s="363"/>
      <c r="CE288" s="363"/>
      <c r="CF288" s="363"/>
      <c r="CG288" s="363"/>
      <c r="CH288" s="363"/>
      <c r="CI288" s="363"/>
      <c r="CJ288" s="363"/>
      <c r="CK288" s="363"/>
      <c r="CL288" s="363"/>
      <c r="CM288" s="363"/>
      <c r="CN288" s="363"/>
      <c r="CO288" s="363"/>
      <c r="CP288" s="363"/>
      <c r="CQ288" s="363"/>
      <c r="CR288" s="363"/>
      <c r="CS288" s="363"/>
      <c r="CT288" s="363"/>
      <c r="CU288" s="363"/>
      <c r="CV288" s="363"/>
      <c r="CW288" s="363"/>
      <c r="CX288" s="363"/>
      <c r="CY288" s="363"/>
      <c r="CZ288" s="363"/>
    </row>
    <row r="289" s="567" customFormat="true" ht="15" customHeight="true" x14ac:dyDescent="0.2">
      <c r="A289" s="544"/>
      <c r="B289" s="543"/>
      <c r="C289" s="544"/>
      <c r="AJ289" s="364"/>
      <c r="AK289" s="364"/>
      <c r="AL289" s="364"/>
      <c r="AM289" s="364"/>
      <c r="AN289" s="364"/>
      <c r="AO289" s="364"/>
      <c r="AP289" s="364"/>
      <c r="AQ289" s="364"/>
      <c r="AR289" s="364"/>
      <c r="AS289" s="364"/>
      <c r="AT289" s="364"/>
      <c r="AU289" s="364"/>
      <c r="AV289" s="364"/>
      <c r="AW289" s="364"/>
      <c r="AX289" s="364"/>
      <c r="AY289" s="364"/>
      <c r="AZ289" s="364"/>
      <c r="BA289" s="328"/>
      <c r="BB289" s="326"/>
      <c r="BC289" s="326"/>
      <c r="BD289" s="326"/>
      <c r="BE289" s="326"/>
      <c r="BF289" s="326"/>
      <c r="BG289" s="326"/>
      <c r="BH289" s="326"/>
      <c r="BI289" s="326"/>
      <c r="BJ289" s="326"/>
      <c r="BK289" s="326"/>
      <c r="BL289" s="326"/>
      <c r="BM289" s="326"/>
      <c r="BN289" s="326"/>
      <c r="BO289" s="326"/>
      <c r="BP289" s="326"/>
      <c r="BQ289" s="326"/>
      <c r="BR289" s="326"/>
      <c r="BS289" s="326"/>
      <c r="BT289" s="326"/>
      <c r="BU289" s="326"/>
      <c r="BV289" s="326"/>
      <c r="BW289" s="326"/>
      <c r="BX289" s="326"/>
      <c r="BY289" s="328"/>
      <c r="BZ289" s="363"/>
      <c r="CA289" s="363"/>
      <c r="CB289" s="363"/>
      <c r="CC289" s="363"/>
      <c r="CD289" s="363"/>
      <c r="CE289" s="363"/>
      <c r="CF289" s="363"/>
      <c r="CG289" s="363"/>
      <c r="CH289" s="363"/>
      <c r="CI289" s="363"/>
      <c r="CJ289" s="363"/>
      <c r="CK289" s="363"/>
      <c r="CL289" s="363"/>
      <c r="CM289" s="363"/>
      <c r="CN289" s="363"/>
      <c r="CO289" s="363"/>
      <c r="CP289" s="363"/>
      <c r="CQ289" s="363"/>
      <c r="CR289" s="363"/>
      <c r="CS289" s="363"/>
      <c r="CT289" s="363"/>
      <c r="CU289" s="363"/>
      <c r="CV289" s="363"/>
      <c r="CW289" s="363"/>
      <c r="CX289" s="363"/>
      <c r="CY289" s="363"/>
      <c r="CZ289" s="363"/>
    </row>
    <row r="290" s="567" customFormat="true" ht="15" customHeight="true" x14ac:dyDescent="0.2">
      <c r="A290" s="172"/>
      <c r="B290" s="171"/>
      <c r="C290" s="166"/>
      <c r="AJ290" s="364"/>
      <c r="AK290" s="364"/>
      <c r="AL290" s="364"/>
      <c r="AM290" s="364"/>
      <c r="AN290" s="364"/>
      <c r="AO290" s="364"/>
      <c r="AP290" s="364"/>
      <c r="AQ290" s="364"/>
      <c r="AR290" s="364"/>
      <c r="AS290" s="364"/>
      <c r="AT290" s="364"/>
      <c r="AU290" s="364"/>
      <c r="AV290" s="364"/>
      <c r="AW290" s="364"/>
      <c r="AX290" s="364"/>
      <c r="AY290" s="364"/>
      <c r="AZ290" s="364"/>
      <c r="BA290" s="328"/>
      <c r="BB290" s="326"/>
      <c r="BC290" s="326"/>
      <c r="BD290" s="326"/>
      <c r="BE290" s="326"/>
      <c r="BF290" s="326"/>
      <c r="BG290" s="326"/>
      <c r="BH290" s="326"/>
      <c r="BI290" s="326"/>
      <c r="BJ290" s="326"/>
      <c r="BK290" s="326"/>
      <c r="BL290" s="326"/>
      <c r="BM290" s="326"/>
      <c r="BN290" s="326"/>
      <c r="BO290" s="326"/>
      <c r="BP290" s="326"/>
      <c r="BQ290" s="326"/>
      <c r="BR290" s="326"/>
      <c r="BS290" s="326"/>
      <c r="BT290" s="326"/>
      <c r="BU290" s="326"/>
      <c r="BV290" s="326"/>
      <c r="BW290" s="326"/>
      <c r="BX290" s="326"/>
      <c r="BY290" s="328"/>
      <c r="BZ290" s="363"/>
      <c r="CA290" s="363"/>
      <c r="CB290" s="363"/>
      <c r="CC290" s="363"/>
      <c r="CD290" s="363"/>
      <c r="CE290" s="363"/>
      <c r="CF290" s="363"/>
      <c r="CG290" s="363"/>
      <c r="CH290" s="363"/>
      <c r="CI290" s="363"/>
      <c r="CJ290" s="363"/>
      <c r="CK290" s="363"/>
      <c r="CL290" s="363"/>
      <c r="CM290" s="363"/>
      <c r="CN290" s="363"/>
      <c r="CO290" s="363"/>
      <c r="CP290" s="363"/>
      <c r="CQ290" s="363"/>
      <c r="CR290" s="363"/>
      <c r="CS290" s="363"/>
      <c r="CT290" s="363"/>
      <c r="CU290" s="363"/>
      <c r="CV290" s="363"/>
      <c r="CW290" s="363"/>
      <c r="CX290" s="363"/>
      <c r="CY290" s="363"/>
      <c r="CZ290" s="363"/>
    </row>
    <row r="291" s="567" customFormat="true" ht="15" customHeight="true" x14ac:dyDescent="0.2">
      <c r="A291" s="172"/>
      <c r="B291" s="171"/>
      <c r="C291" s="166"/>
      <c r="AJ291" s="364"/>
      <c r="AK291" s="364"/>
      <c r="AL291" s="364"/>
      <c r="AM291" s="364"/>
      <c r="AN291" s="364"/>
      <c r="AO291" s="364"/>
      <c r="AP291" s="364"/>
      <c r="AQ291" s="364"/>
      <c r="AR291" s="364"/>
      <c r="AS291" s="364"/>
      <c r="AT291" s="364"/>
      <c r="AU291" s="364"/>
      <c r="AV291" s="364"/>
      <c r="AW291" s="364"/>
      <c r="AX291" s="364"/>
      <c r="AY291" s="364"/>
      <c r="AZ291" s="364"/>
      <c r="BA291" s="328"/>
      <c r="BB291" s="326"/>
      <c r="BC291" s="326"/>
      <c r="BD291" s="326"/>
      <c r="BE291" s="326"/>
      <c r="BF291" s="326"/>
      <c r="BG291" s="326"/>
      <c r="BH291" s="326"/>
      <c r="BI291" s="326"/>
      <c r="BJ291" s="326"/>
      <c r="BK291" s="326"/>
      <c r="BL291" s="326"/>
      <c r="BM291" s="326"/>
      <c r="BN291" s="326"/>
      <c r="BO291" s="326"/>
      <c r="BP291" s="326"/>
      <c r="BQ291" s="326"/>
      <c r="BR291" s="326"/>
      <c r="BS291" s="326"/>
      <c r="BT291" s="326"/>
      <c r="BU291" s="326"/>
      <c r="BV291" s="326"/>
      <c r="BW291" s="326"/>
      <c r="BX291" s="326"/>
      <c r="BY291" s="328"/>
      <c r="BZ291" s="363"/>
      <c r="CA291" s="363"/>
      <c r="CB291" s="363"/>
      <c r="CC291" s="363"/>
      <c r="CD291" s="363"/>
      <c r="CE291" s="363"/>
      <c r="CF291" s="363"/>
      <c r="CG291" s="363"/>
      <c r="CH291" s="363"/>
      <c r="CI291" s="363"/>
      <c r="CJ291" s="363"/>
      <c r="CK291" s="363"/>
      <c r="CL291" s="363"/>
      <c r="CM291" s="363"/>
      <c r="CN291" s="363"/>
      <c r="CO291" s="363"/>
      <c r="CP291" s="363"/>
      <c r="CQ291" s="363"/>
      <c r="CR291" s="363"/>
      <c r="CS291" s="363"/>
      <c r="CT291" s="363"/>
      <c r="CU291" s="363"/>
      <c r="CV291" s="363"/>
      <c r="CW291" s="363"/>
      <c r="CX291" s="363"/>
      <c r="CY291" s="363"/>
      <c r="CZ291" s="363"/>
    </row>
    <row r="292" s="567" customFormat="true" ht="15" customHeight="true" x14ac:dyDescent="0.2">
      <c r="A292" s="172"/>
      <c r="B292" s="171"/>
      <c r="C292" s="166"/>
      <c r="AJ292" s="364"/>
      <c r="AK292" s="364"/>
      <c r="AL292" s="364"/>
      <c r="AM292" s="364"/>
      <c r="AN292" s="364"/>
      <c r="AO292" s="364"/>
      <c r="AP292" s="364"/>
      <c r="AQ292" s="364"/>
      <c r="AR292" s="364"/>
      <c r="AS292" s="364"/>
      <c r="AT292" s="364"/>
      <c r="AU292" s="364"/>
      <c r="AV292" s="364"/>
      <c r="AW292" s="364"/>
      <c r="AX292" s="364"/>
      <c r="AY292" s="364"/>
      <c r="AZ292" s="364"/>
      <c r="BA292" s="328"/>
      <c r="BB292" s="326"/>
      <c r="BC292" s="326"/>
      <c r="BD292" s="326"/>
      <c r="BE292" s="326"/>
      <c r="BF292" s="326"/>
      <c r="BG292" s="326"/>
      <c r="BH292" s="326"/>
      <c r="BI292" s="326"/>
      <c r="BJ292" s="326"/>
      <c r="BK292" s="326"/>
      <c r="BL292" s="326"/>
      <c r="BM292" s="326"/>
      <c r="BN292" s="326"/>
      <c r="BO292" s="326"/>
      <c r="BP292" s="326"/>
      <c r="BQ292" s="326"/>
      <c r="BR292" s="326"/>
      <c r="BS292" s="326"/>
      <c r="BT292" s="326"/>
      <c r="BU292" s="326"/>
      <c r="BV292" s="326"/>
      <c r="BW292" s="326"/>
      <c r="BX292" s="326"/>
      <c r="BY292" s="328"/>
      <c r="BZ292" s="363"/>
      <c r="CA292" s="363"/>
      <c r="CB292" s="363"/>
      <c r="CC292" s="363"/>
      <c r="CD292" s="363"/>
      <c r="CE292" s="363"/>
      <c r="CF292" s="363"/>
      <c r="CG292" s="363"/>
      <c r="CH292" s="363"/>
      <c r="CI292" s="363"/>
      <c r="CJ292" s="363"/>
      <c r="CK292" s="363"/>
      <c r="CL292" s="363"/>
      <c r="CM292" s="363"/>
      <c r="CN292" s="363"/>
      <c r="CO292" s="363"/>
      <c r="CP292" s="363"/>
      <c r="CQ292" s="363"/>
      <c r="CR292" s="363"/>
      <c r="CS292" s="363"/>
      <c r="CT292" s="363"/>
      <c r="CU292" s="363"/>
      <c r="CV292" s="363"/>
      <c r="CW292" s="363"/>
      <c r="CX292" s="363"/>
      <c r="CY292" s="363"/>
      <c r="CZ292" s="363"/>
    </row>
    <row r="293" s="567" customFormat="true" ht="15" customHeight="true" x14ac:dyDescent="0.2">
      <c r="A293" s="172"/>
      <c r="B293" s="171"/>
      <c r="C293" s="170"/>
      <c r="AJ293" s="364"/>
      <c r="AK293" s="364"/>
      <c r="AL293" s="364"/>
      <c r="AM293" s="364"/>
      <c r="AN293" s="364"/>
      <c r="AO293" s="364"/>
      <c r="AP293" s="364"/>
      <c r="AQ293" s="364"/>
      <c r="AR293" s="364"/>
      <c r="AS293" s="364"/>
      <c r="AT293" s="364"/>
      <c r="AU293" s="364"/>
      <c r="AV293" s="364"/>
      <c r="AW293" s="364"/>
      <c r="AX293" s="364"/>
      <c r="AY293" s="364"/>
      <c r="AZ293" s="364"/>
      <c r="BA293" s="328"/>
      <c r="BB293" s="326"/>
      <c r="BC293" s="326"/>
      <c r="BD293" s="326"/>
      <c r="BE293" s="326"/>
      <c r="BF293" s="326"/>
      <c r="BG293" s="326"/>
      <c r="BH293" s="326"/>
      <c r="BI293" s="326"/>
      <c r="BJ293" s="326"/>
      <c r="BK293" s="326"/>
      <c r="BL293" s="326"/>
      <c r="BM293" s="326"/>
      <c r="BN293" s="326"/>
      <c r="BO293" s="326"/>
      <c r="BP293" s="326"/>
      <c r="BQ293" s="326"/>
      <c r="BR293" s="326"/>
      <c r="BS293" s="326"/>
      <c r="BT293" s="326"/>
      <c r="BU293" s="326"/>
      <c r="BV293" s="326"/>
      <c r="BW293" s="326"/>
      <c r="BX293" s="326"/>
      <c r="BY293" s="328"/>
      <c r="BZ293" s="363"/>
      <c r="CA293" s="363"/>
      <c r="CB293" s="363"/>
      <c r="CC293" s="363"/>
      <c r="CD293" s="363"/>
      <c r="CE293" s="363"/>
      <c r="CF293" s="363"/>
      <c r="CG293" s="363"/>
      <c r="CH293" s="363"/>
      <c r="CI293" s="363"/>
      <c r="CJ293" s="363"/>
      <c r="CK293" s="363"/>
      <c r="CL293" s="363"/>
      <c r="CM293" s="363"/>
      <c r="CN293" s="363"/>
      <c r="CO293" s="363"/>
      <c r="CP293" s="363"/>
      <c r="CQ293" s="363"/>
      <c r="CR293" s="363"/>
      <c r="CS293" s="363"/>
      <c r="CT293" s="363"/>
      <c r="CU293" s="363"/>
      <c r="CV293" s="363"/>
      <c r="CW293" s="363"/>
      <c r="CX293" s="363"/>
      <c r="CY293" s="363"/>
      <c r="CZ293" s="363"/>
    </row>
    <row r="294" s="567" customFormat="true" ht="15" customHeight="true" x14ac:dyDescent="0.2">
      <c r="A294" s="172"/>
      <c r="B294" s="171"/>
      <c r="C294" s="170"/>
      <c r="AJ294" s="364"/>
      <c r="AK294" s="364"/>
      <c r="AL294" s="364"/>
      <c r="AM294" s="364"/>
      <c r="AN294" s="364"/>
      <c r="AO294" s="364"/>
      <c r="AP294" s="364"/>
      <c r="AQ294" s="364"/>
      <c r="AR294" s="364"/>
      <c r="AS294" s="364"/>
      <c r="AT294" s="364"/>
      <c r="AU294" s="364"/>
      <c r="AV294" s="364"/>
      <c r="AW294" s="364"/>
      <c r="AX294" s="364"/>
      <c r="AY294" s="364"/>
      <c r="AZ294" s="364"/>
      <c r="BA294" s="328"/>
      <c r="BB294" s="326"/>
      <c r="BC294" s="326"/>
      <c r="BD294" s="326"/>
      <c r="BE294" s="326"/>
      <c r="BF294" s="326"/>
      <c r="BG294" s="326"/>
      <c r="BH294" s="326"/>
      <c r="BI294" s="326"/>
      <c r="BJ294" s="326"/>
      <c r="BK294" s="326"/>
      <c r="BL294" s="326"/>
      <c r="BM294" s="326"/>
      <c r="BN294" s="326"/>
      <c r="BO294" s="326"/>
      <c r="BP294" s="326"/>
      <c r="BQ294" s="326"/>
      <c r="BR294" s="326"/>
      <c r="BS294" s="326"/>
      <c r="BT294" s="326"/>
      <c r="BU294" s="326"/>
      <c r="BV294" s="326"/>
      <c r="BW294" s="326"/>
      <c r="BX294" s="326"/>
      <c r="BY294" s="328"/>
      <c r="BZ294" s="363"/>
      <c r="CA294" s="363"/>
      <c r="CB294" s="363"/>
      <c r="CC294" s="363"/>
      <c r="CD294" s="363"/>
      <c r="CE294" s="363"/>
      <c r="CF294" s="363"/>
      <c r="CG294" s="363"/>
      <c r="CH294" s="363"/>
      <c r="CI294" s="363"/>
      <c r="CJ294" s="363"/>
      <c r="CK294" s="363"/>
      <c r="CL294" s="363"/>
      <c r="CM294" s="363"/>
      <c r="CN294" s="363"/>
      <c r="CO294" s="363"/>
      <c r="CP294" s="363"/>
      <c r="CQ294" s="363"/>
      <c r="CR294" s="363"/>
      <c r="CS294" s="363"/>
      <c r="CT294" s="363"/>
      <c r="CU294" s="363"/>
      <c r="CV294" s="363"/>
      <c r="CW294" s="363"/>
      <c r="CX294" s="363"/>
      <c r="CY294" s="363"/>
      <c r="CZ294" s="363"/>
    </row>
    <row r="295" s="567" customFormat="true" ht="15" customHeight="true" x14ac:dyDescent="0.2">
      <c r="A295" s="172"/>
      <c r="B295" s="171"/>
      <c r="C295" s="170"/>
      <c r="AJ295" s="364"/>
      <c r="AK295" s="364"/>
      <c r="AL295" s="364"/>
      <c r="AM295" s="364"/>
      <c r="AN295" s="364"/>
      <c r="AO295" s="364"/>
      <c r="AP295" s="364"/>
      <c r="AQ295" s="364"/>
      <c r="AR295" s="364"/>
      <c r="AS295" s="364"/>
      <c r="AT295" s="364"/>
      <c r="AU295" s="364"/>
      <c r="AV295" s="364"/>
      <c r="AW295" s="364"/>
      <c r="AX295" s="364"/>
      <c r="AY295" s="364"/>
      <c r="AZ295" s="364"/>
      <c r="BA295" s="328"/>
      <c r="BB295" s="326"/>
      <c r="BC295" s="326"/>
      <c r="BD295" s="326"/>
      <c r="BE295" s="326"/>
      <c r="BF295" s="326"/>
      <c r="BG295" s="326"/>
      <c r="BH295" s="326"/>
      <c r="BI295" s="326"/>
      <c r="BJ295" s="326"/>
      <c r="BK295" s="326"/>
      <c r="BL295" s="326"/>
      <c r="BM295" s="326"/>
      <c r="BN295" s="326"/>
      <c r="BO295" s="326"/>
      <c r="BP295" s="326"/>
      <c r="BQ295" s="326"/>
      <c r="BR295" s="326"/>
      <c r="BS295" s="326"/>
      <c r="BT295" s="326"/>
      <c r="BU295" s="326"/>
      <c r="BV295" s="326"/>
      <c r="BW295" s="326"/>
      <c r="BX295" s="326"/>
      <c r="BY295" s="328"/>
      <c r="BZ295" s="363"/>
      <c r="CA295" s="363"/>
      <c r="CB295" s="363"/>
      <c r="CC295" s="363"/>
      <c r="CD295" s="363"/>
      <c r="CE295" s="363"/>
      <c r="CF295" s="363"/>
      <c r="CG295" s="363"/>
      <c r="CH295" s="363"/>
      <c r="CI295" s="363"/>
      <c r="CJ295" s="363"/>
      <c r="CK295" s="363"/>
      <c r="CL295" s="363"/>
      <c r="CM295" s="363"/>
      <c r="CN295" s="363"/>
      <c r="CO295" s="363"/>
      <c r="CP295" s="363"/>
      <c r="CQ295" s="363"/>
      <c r="CR295" s="363"/>
      <c r="CS295" s="363"/>
      <c r="CT295" s="363"/>
      <c r="CU295" s="363"/>
      <c r="CV295" s="363"/>
      <c r="CW295" s="363"/>
      <c r="CX295" s="363"/>
      <c r="CY295" s="363"/>
      <c r="CZ295" s="363"/>
    </row>
    <row r="296" s="567" customFormat="true" ht="15" customHeight="true" x14ac:dyDescent="0.2">
      <c r="A296" s="172"/>
      <c r="B296" s="171"/>
      <c r="C296" s="170"/>
      <c r="AJ296" s="364"/>
      <c r="AK296" s="364"/>
      <c r="AL296" s="364"/>
      <c r="AM296" s="364"/>
      <c r="AN296" s="364"/>
      <c r="AO296" s="364"/>
      <c r="AP296" s="364"/>
      <c r="AQ296" s="364"/>
      <c r="AR296" s="364"/>
      <c r="AS296" s="364"/>
      <c r="AT296" s="364"/>
      <c r="AU296" s="364"/>
      <c r="AV296" s="364"/>
      <c r="AW296" s="364"/>
      <c r="AX296" s="364"/>
      <c r="AY296" s="364"/>
      <c r="AZ296" s="364"/>
      <c r="BA296" s="328"/>
      <c r="BB296" s="326"/>
      <c r="BC296" s="326"/>
      <c r="BD296" s="326"/>
      <c r="BE296" s="326"/>
      <c r="BF296" s="326"/>
      <c r="BG296" s="326"/>
      <c r="BH296" s="326"/>
      <c r="BI296" s="326"/>
      <c r="BJ296" s="326"/>
      <c r="BK296" s="326"/>
      <c r="BL296" s="326"/>
      <c r="BM296" s="326"/>
      <c r="BN296" s="326"/>
      <c r="BO296" s="326"/>
      <c r="BP296" s="326"/>
      <c r="BQ296" s="326"/>
      <c r="BR296" s="326"/>
      <c r="BS296" s="326"/>
      <c r="BT296" s="326"/>
      <c r="BU296" s="326"/>
      <c r="BV296" s="326"/>
      <c r="BW296" s="326"/>
      <c r="BX296" s="326"/>
      <c r="BY296" s="328"/>
      <c r="BZ296" s="363"/>
      <c r="CA296" s="363"/>
      <c r="CB296" s="363"/>
      <c r="CC296" s="363"/>
      <c r="CD296" s="363"/>
      <c r="CE296" s="363"/>
      <c r="CF296" s="363"/>
      <c r="CG296" s="363"/>
      <c r="CH296" s="363"/>
      <c r="CI296" s="363"/>
      <c r="CJ296" s="363"/>
      <c r="CK296" s="363"/>
      <c r="CL296" s="363"/>
      <c r="CM296" s="363"/>
      <c r="CN296" s="363"/>
      <c r="CO296" s="363"/>
      <c r="CP296" s="363"/>
      <c r="CQ296" s="363"/>
      <c r="CR296" s="363"/>
      <c r="CS296" s="363"/>
      <c r="CT296" s="363"/>
      <c r="CU296" s="363"/>
      <c r="CV296" s="363"/>
      <c r="CW296" s="363"/>
      <c r="CX296" s="363"/>
      <c r="CY296" s="363"/>
      <c r="CZ296" s="363"/>
    </row>
    <row r="297" s="567" customFormat="true" ht="15" customHeight="true" x14ac:dyDescent="0.2">
      <c r="A297" s="172"/>
      <c r="B297" s="171"/>
      <c r="C297" s="170"/>
      <c r="AJ297" s="364"/>
      <c r="AK297" s="364"/>
      <c r="AL297" s="364"/>
      <c r="AM297" s="364"/>
      <c r="AN297" s="364"/>
      <c r="AO297" s="364"/>
      <c r="AP297" s="364"/>
      <c r="AQ297" s="364"/>
      <c r="AR297" s="364"/>
      <c r="AS297" s="364"/>
      <c r="AT297" s="364"/>
      <c r="AU297" s="364"/>
      <c r="AV297" s="364"/>
      <c r="AW297" s="364"/>
      <c r="AX297" s="364"/>
      <c r="AY297" s="364"/>
      <c r="AZ297" s="364"/>
      <c r="BA297" s="328"/>
      <c r="BB297" s="326"/>
      <c r="BC297" s="326"/>
      <c r="BD297" s="326"/>
      <c r="BE297" s="326"/>
      <c r="BF297" s="326"/>
      <c r="BG297" s="326"/>
      <c r="BH297" s="326"/>
      <c r="BI297" s="326"/>
      <c r="BJ297" s="326"/>
      <c r="BK297" s="326"/>
      <c r="BL297" s="326"/>
      <c r="BM297" s="326"/>
      <c r="BN297" s="326"/>
      <c r="BO297" s="326"/>
      <c r="BP297" s="326"/>
      <c r="BQ297" s="326"/>
      <c r="BR297" s="326"/>
      <c r="BS297" s="326"/>
      <c r="BT297" s="326"/>
      <c r="BU297" s="326"/>
      <c r="BV297" s="326"/>
      <c r="BW297" s="326"/>
      <c r="BX297" s="326"/>
      <c r="BY297" s="328"/>
      <c r="BZ297" s="363"/>
      <c r="CA297" s="363"/>
      <c r="CB297" s="363"/>
      <c r="CC297" s="363"/>
      <c r="CD297" s="363"/>
      <c r="CE297" s="363"/>
      <c r="CF297" s="363"/>
      <c r="CG297" s="363"/>
      <c r="CH297" s="363"/>
      <c r="CI297" s="363"/>
      <c r="CJ297" s="363"/>
      <c r="CK297" s="363"/>
      <c r="CL297" s="363"/>
      <c r="CM297" s="363"/>
      <c r="CN297" s="363"/>
      <c r="CO297" s="363"/>
      <c r="CP297" s="363"/>
      <c r="CQ297" s="363"/>
      <c r="CR297" s="363"/>
      <c r="CS297" s="363"/>
      <c r="CT297" s="363"/>
      <c r="CU297" s="363"/>
      <c r="CV297" s="363"/>
      <c r="CW297" s="363"/>
      <c r="CX297" s="363"/>
      <c r="CY297" s="363"/>
      <c r="CZ297" s="363"/>
    </row>
    <row r="298" s="567" customFormat="true" ht="15" customHeight="true" x14ac:dyDescent="0.2">
      <c r="B298" s="566"/>
      <c r="AJ298" s="364"/>
      <c r="AK298" s="364"/>
      <c r="AL298" s="364"/>
      <c r="AM298" s="364"/>
      <c r="AN298" s="364"/>
      <c r="AO298" s="364"/>
      <c r="AP298" s="364"/>
      <c r="AQ298" s="364"/>
      <c r="AR298" s="364"/>
      <c r="AS298" s="364"/>
      <c r="AT298" s="364"/>
      <c r="AU298" s="364"/>
      <c r="AV298" s="364"/>
      <c r="AW298" s="364"/>
      <c r="AX298" s="364"/>
      <c r="AY298" s="364"/>
      <c r="AZ298" s="364"/>
      <c r="BA298" s="328"/>
      <c r="BB298" s="326"/>
      <c r="BC298" s="326"/>
      <c r="BD298" s="326"/>
      <c r="BE298" s="326"/>
      <c r="BF298" s="326"/>
      <c r="BG298" s="326"/>
      <c r="BH298" s="326"/>
      <c r="BI298" s="326"/>
      <c r="BJ298" s="326"/>
      <c r="BK298" s="326"/>
      <c r="BL298" s="326"/>
      <c r="BM298" s="326"/>
      <c r="BN298" s="326"/>
      <c r="BO298" s="326"/>
      <c r="BP298" s="326"/>
      <c r="BQ298" s="326"/>
      <c r="BR298" s="326"/>
      <c r="BS298" s="326"/>
      <c r="BT298" s="326"/>
      <c r="BU298" s="326"/>
      <c r="BV298" s="326"/>
      <c r="BW298" s="326"/>
      <c r="BX298" s="326"/>
      <c r="BY298" s="328"/>
      <c r="BZ298" s="363"/>
      <c r="CA298" s="363"/>
      <c r="CB298" s="363"/>
      <c r="CC298" s="363"/>
      <c r="CD298" s="363"/>
      <c r="CE298" s="363"/>
      <c r="CF298" s="363"/>
      <c r="CG298" s="363"/>
      <c r="CH298" s="363"/>
      <c r="CI298" s="363"/>
      <c r="CJ298" s="363"/>
      <c r="CK298" s="363"/>
      <c r="CL298" s="363"/>
      <c r="CM298" s="363"/>
      <c r="CN298" s="363"/>
      <c r="CO298" s="363"/>
      <c r="CP298" s="363"/>
      <c r="CQ298" s="363"/>
      <c r="CR298" s="363"/>
      <c r="CS298" s="363"/>
      <c r="CT298" s="363"/>
      <c r="CU298" s="363"/>
      <c r="CV298" s="363"/>
      <c r="CW298" s="363"/>
      <c r="CX298" s="363"/>
      <c r="CY298" s="363"/>
      <c r="CZ298" s="363"/>
    </row>
    <row r="299" s="567" customFormat="true" ht="15" customHeight="true" x14ac:dyDescent="0.2">
      <c r="A299" s="544"/>
      <c r="B299" s="543"/>
      <c r="C299" s="544"/>
      <c r="D299" s="544"/>
      <c r="AJ299" s="364"/>
      <c r="AK299" s="364"/>
      <c r="AL299" s="364"/>
      <c r="AM299" s="364"/>
      <c r="AN299" s="364"/>
      <c r="AO299" s="364"/>
      <c r="AP299" s="364"/>
      <c r="AQ299" s="364"/>
      <c r="AR299" s="364"/>
      <c r="AS299" s="364"/>
      <c r="AT299" s="364"/>
      <c r="AU299" s="364"/>
      <c r="AV299" s="364"/>
      <c r="AW299" s="364"/>
      <c r="AX299" s="364"/>
      <c r="AY299" s="364"/>
      <c r="AZ299" s="364"/>
      <c r="BA299" s="328"/>
      <c r="BB299" s="326"/>
      <c r="BC299" s="326"/>
      <c r="BD299" s="326"/>
      <c r="BE299" s="326"/>
      <c r="BF299" s="326"/>
      <c r="BG299" s="326"/>
      <c r="BH299" s="326"/>
      <c r="BI299" s="326"/>
      <c r="BJ299" s="326"/>
      <c r="BK299" s="326"/>
      <c r="BL299" s="326"/>
      <c r="BM299" s="326"/>
      <c r="BN299" s="326"/>
      <c r="BO299" s="326"/>
      <c r="BP299" s="326"/>
      <c r="BQ299" s="326"/>
      <c r="BR299" s="326"/>
      <c r="BS299" s="326"/>
      <c r="BT299" s="326"/>
      <c r="BU299" s="326"/>
      <c r="BV299" s="326"/>
      <c r="BW299" s="326"/>
      <c r="BX299" s="326"/>
      <c r="BY299" s="328"/>
      <c r="BZ299" s="363"/>
      <c r="CA299" s="363"/>
      <c r="CB299" s="363"/>
      <c r="CC299" s="363"/>
      <c r="CD299" s="363"/>
      <c r="CE299" s="363"/>
      <c r="CF299" s="363"/>
      <c r="CG299" s="363"/>
      <c r="CH299" s="363"/>
      <c r="CI299" s="363"/>
      <c r="CJ299" s="363"/>
      <c r="CK299" s="363"/>
      <c r="CL299" s="363"/>
      <c r="CM299" s="363"/>
      <c r="CN299" s="363"/>
      <c r="CO299" s="363"/>
      <c r="CP299" s="363"/>
      <c r="CQ299" s="363"/>
      <c r="CR299" s="363"/>
      <c r="CS299" s="363"/>
      <c r="CT299" s="363"/>
      <c r="CU299" s="363"/>
      <c r="CV299" s="363"/>
      <c r="CW299" s="363"/>
      <c r="CX299" s="363"/>
      <c r="CY299" s="363"/>
      <c r="CZ299" s="363"/>
    </row>
    <row r="300" s="567" customFormat="true" ht="15" customHeight="true" x14ac:dyDescent="0.2">
      <c r="A300" s="172"/>
      <c r="B300" s="171"/>
      <c r="C300" s="166"/>
      <c r="D300" s="166"/>
      <c r="AJ300" s="364"/>
      <c r="AK300" s="364"/>
      <c r="AL300" s="364"/>
      <c r="AM300" s="364"/>
      <c r="AN300" s="364"/>
      <c r="AO300" s="364"/>
      <c r="AP300" s="364"/>
      <c r="AQ300" s="364"/>
      <c r="AR300" s="364"/>
      <c r="AS300" s="364"/>
      <c r="AT300" s="364"/>
      <c r="AU300" s="364"/>
      <c r="AV300" s="364"/>
      <c r="AW300" s="364"/>
      <c r="AX300" s="364"/>
      <c r="AY300" s="364"/>
      <c r="AZ300" s="364"/>
      <c r="BA300" s="328"/>
      <c r="BB300" s="326"/>
      <c r="BC300" s="326"/>
      <c r="BD300" s="326"/>
      <c r="BE300" s="326"/>
      <c r="BF300" s="326"/>
      <c r="BG300" s="326"/>
      <c r="BH300" s="326"/>
      <c r="BI300" s="326"/>
      <c r="BJ300" s="326"/>
      <c r="BK300" s="326"/>
      <c r="BL300" s="326"/>
      <c r="BM300" s="326"/>
      <c r="BN300" s="326"/>
      <c r="BO300" s="326"/>
      <c r="BP300" s="326"/>
      <c r="BQ300" s="326"/>
      <c r="BR300" s="326"/>
      <c r="BS300" s="326"/>
      <c r="BT300" s="326"/>
      <c r="BU300" s="326"/>
      <c r="BV300" s="326"/>
      <c r="BW300" s="326"/>
      <c r="BX300" s="326"/>
      <c r="BY300" s="328"/>
      <c r="BZ300" s="363"/>
      <c r="CA300" s="363"/>
      <c r="CB300" s="363"/>
      <c r="CC300" s="363"/>
      <c r="CD300" s="363"/>
      <c r="CE300" s="363"/>
      <c r="CF300" s="363"/>
      <c r="CG300" s="363"/>
      <c r="CH300" s="363"/>
      <c r="CI300" s="363"/>
      <c r="CJ300" s="363"/>
      <c r="CK300" s="363"/>
      <c r="CL300" s="363"/>
      <c r="CM300" s="363"/>
      <c r="CN300" s="363"/>
      <c r="CO300" s="363"/>
      <c r="CP300" s="363"/>
      <c r="CQ300" s="363"/>
      <c r="CR300" s="363"/>
      <c r="CS300" s="363"/>
      <c r="CT300" s="363"/>
      <c r="CU300" s="363"/>
      <c r="CV300" s="363"/>
      <c r="CW300" s="363"/>
      <c r="CX300" s="363"/>
      <c r="CY300" s="363"/>
      <c r="CZ300" s="363"/>
    </row>
    <row r="301" s="567" customFormat="true" ht="15" customHeight="true" x14ac:dyDescent="0.2">
      <c r="A301" s="172"/>
      <c r="B301" s="171"/>
      <c r="C301" s="166"/>
      <c r="D301" s="166"/>
      <c r="AJ301" s="364"/>
      <c r="AK301" s="364"/>
      <c r="AL301" s="364"/>
      <c r="AM301" s="364"/>
      <c r="AN301" s="364"/>
      <c r="AO301" s="364"/>
      <c r="AP301" s="364"/>
      <c r="AQ301" s="364"/>
      <c r="AR301" s="364"/>
      <c r="AS301" s="364"/>
      <c r="AT301" s="364"/>
      <c r="AU301" s="364"/>
      <c r="AV301" s="364"/>
      <c r="AW301" s="364"/>
      <c r="AX301" s="364"/>
      <c r="AY301" s="364"/>
      <c r="AZ301" s="364"/>
      <c r="BA301" s="328"/>
      <c r="BB301" s="326"/>
      <c r="BC301" s="326"/>
      <c r="BD301" s="326"/>
      <c r="BE301" s="326"/>
      <c r="BF301" s="326"/>
      <c r="BG301" s="326"/>
      <c r="BH301" s="326"/>
      <c r="BI301" s="326"/>
      <c r="BJ301" s="326"/>
      <c r="BK301" s="326"/>
      <c r="BL301" s="326"/>
      <c r="BM301" s="326"/>
      <c r="BN301" s="326"/>
      <c r="BO301" s="326"/>
      <c r="BP301" s="326"/>
      <c r="BQ301" s="326"/>
      <c r="BR301" s="326"/>
      <c r="BS301" s="326"/>
      <c r="BT301" s="326"/>
      <c r="BU301" s="326"/>
      <c r="BV301" s="326"/>
      <c r="BW301" s="326"/>
      <c r="BX301" s="326"/>
      <c r="BY301" s="328"/>
      <c r="BZ301" s="363"/>
      <c r="CA301" s="363"/>
      <c r="CB301" s="363"/>
      <c r="CC301" s="363"/>
      <c r="CD301" s="363"/>
      <c r="CE301" s="363"/>
      <c r="CF301" s="363"/>
      <c r="CG301" s="363"/>
      <c r="CH301" s="363"/>
      <c r="CI301" s="363"/>
      <c r="CJ301" s="363"/>
      <c r="CK301" s="363"/>
      <c r="CL301" s="363"/>
      <c r="CM301" s="363"/>
      <c r="CN301" s="363"/>
      <c r="CO301" s="363"/>
      <c r="CP301" s="363"/>
      <c r="CQ301" s="363"/>
      <c r="CR301" s="363"/>
      <c r="CS301" s="363"/>
      <c r="CT301" s="363"/>
      <c r="CU301" s="363"/>
      <c r="CV301" s="363"/>
      <c r="CW301" s="363"/>
      <c r="CX301" s="363"/>
      <c r="CY301" s="363"/>
      <c r="CZ301" s="363"/>
    </row>
    <row r="302" s="567" customFormat="true" ht="15" customHeight="true" x14ac:dyDescent="0.2">
      <c r="A302" s="172"/>
      <c r="B302" s="171"/>
      <c r="C302" s="166"/>
      <c r="D302" s="166"/>
      <c r="AJ302" s="364"/>
      <c r="AK302" s="364"/>
      <c r="AL302" s="364"/>
      <c r="AM302" s="364"/>
      <c r="AN302" s="364"/>
      <c r="AO302" s="364"/>
      <c r="AP302" s="364"/>
      <c r="AQ302" s="364"/>
      <c r="AR302" s="364"/>
      <c r="AS302" s="364"/>
      <c r="AT302" s="364"/>
      <c r="AU302" s="364"/>
      <c r="AV302" s="364"/>
      <c r="AW302" s="364"/>
      <c r="AX302" s="364"/>
      <c r="AY302" s="364"/>
      <c r="AZ302" s="364"/>
      <c r="BA302" s="328"/>
      <c r="BB302" s="326"/>
      <c r="BC302" s="326"/>
      <c r="BD302" s="326"/>
      <c r="BE302" s="326"/>
      <c r="BF302" s="326"/>
      <c r="BG302" s="326"/>
      <c r="BH302" s="326"/>
      <c r="BI302" s="326"/>
      <c r="BJ302" s="326"/>
      <c r="BK302" s="326"/>
      <c r="BL302" s="326"/>
      <c r="BM302" s="326"/>
      <c r="BN302" s="326"/>
      <c r="BO302" s="326"/>
      <c r="BP302" s="326"/>
      <c r="BQ302" s="326"/>
      <c r="BR302" s="326"/>
      <c r="BS302" s="326"/>
      <c r="BT302" s="326"/>
      <c r="BU302" s="326"/>
      <c r="BV302" s="326"/>
      <c r="BW302" s="326"/>
      <c r="BX302" s="326"/>
      <c r="BY302" s="328"/>
      <c r="BZ302" s="363"/>
      <c r="CA302" s="363"/>
      <c r="CB302" s="363"/>
      <c r="CC302" s="363"/>
      <c r="CD302" s="363"/>
      <c r="CE302" s="363"/>
      <c r="CF302" s="363"/>
      <c r="CG302" s="363"/>
      <c r="CH302" s="363"/>
      <c r="CI302" s="363"/>
      <c r="CJ302" s="363"/>
      <c r="CK302" s="363"/>
      <c r="CL302" s="363"/>
      <c r="CM302" s="363"/>
      <c r="CN302" s="363"/>
      <c r="CO302" s="363"/>
      <c r="CP302" s="363"/>
      <c r="CQ302" s="363"/>
      <c r="CR302" s="363"/>
      <c r="CS302" s="363"/>
      <c r="CT302" s="363"/>
      <c r="CU302" s="363"/>
      <c r="CV302" s="363"/>
      <c r="CW302" s="363"/>
      <c r="CX302" s="363"/>
      <c r="CY302" s="363"/>
      <c r="CZ302" s="363"/>
    </row>
    <row r="303" s="567" customFormat="true" ht="15" customHeight="true" x14ac:dyDescent="0.2">
      <c r="A303" s="172"/>
      <c r="B303" s="171"/>
      <c r="C303" s="170"/>
      <c r="D303" s="170"/>
      <c r="AJ303" s="364"/>
      <c r="AK303" s="364"/>
      <c r="AL303" s="364"/>
      <c r="AM303" s="364"/>
      <c r="AN303" s="364"/>
      <c r="AO303" s="364"/>
      <c r="AP303" s="364"/>
      <c r="AQ303" s="364"/>
      <c r="AR303" s="364"/>
      <c r="AS303" s="364"/>
      <c r="AT303" s="364"/>
      <c r="AU303" s="364"/>
      <c r="AV303" s="364"/>
      <c r="AW303" s="364"/>
      <c r="AX303" s="364"/>
      <c r="AY303" s="364"/>
      <c r="AZ303" s="364"/>
      <c r="BA303" s="328"/>
      <c r="BB303" s="326"/>
      <c r="BC303" s="326"/>
      <c r="BD303" s="326"/>
      <c r="BE303" s="326"/>
      <c r="BF303" s="326"/>
      <c r="BG303" s="326"/>
      <c r="BH303" s="326"/>
      <c r="BI303" s="326"/>
      <c r="BJ303" s="326"/>
      <c r="BK303" s="326"/>
      <c r="BL303" s="326"/>
      <c r="BM303" s="326"/>
      <c r="BN303" s="326"/>
      <c r="BO303" s="326"/>
      <c r="BP303" s="326"/>
      <c r="BQ303" s="326"/>
      <c r="BR303" s="326"/>
      <c r="BS303" s="326"/>
      <c r="BT303" s="326"/>
      <c r="BU303" s="326"/>
      <c r="BV303" s="326"/>
      <c r="BW303" s="326"/>
      <c r="BX303" s="326"/>
      <c r="BY303" s="328"/>
      <c r="BZ303" s="363"/>
      <c r="CA303" s="363"/>
      <c r="CB303" s="363"/>
      <c r="CC303" s="363"/>
      <c r="CD303" s="363"/>
      <c r="CE303" s="363"/>
      <c r="CF303" s="363"/>
      <c r="CG303" s="363"/>
      <c r="CH303" s="363"/>
      <c r="CI303" s="363"/>
      <c r="CJ303" s="363"/>
      <c r="CK303" s="363"/>
      <c r="CL303" s="363"/>
      <c r="CM303" s="363"/>
      <c r="CN303" s="363"/>
      <c r="CO303" s="363"/>
      <c r="CP303" s="363"/>
      <c r="CQ303" s="363"/>
      <c r="CR303" s="363"/>
      <c r="CS303" s="363"/>
      <c r="CT303" s="363"/>
      <c r="CU303" s="363"/>
      <c r="CV303" s="363"/>
      <c r="CW303" s="363"/>
      <c r="CX303" s="363"/>
      <c r="CY303" s="363"/>
      <c r="CZ303" s="363"/>
    </row>
    <row r="304" s="567" customFormat="true" ht="15" customHeight="true" x14ac:dyDescent="0.2">
      <c r="A304" s="172"/>
      <c r="B304" s="171"/>
      <c r="C304" s="170"/>
      <c r="D304" s="170"/>
      <c r="AJ304" s="364"/>
      <c r="AK304" s="364"/>
      <c r="AL304" s="364"/>
      <c r="AM304" s="364"/>
      <c r="AN304" s="364"/>
      <c r="AO304" s="364"/>
      <c r="AP304" s="364"/>
      <c r="AQ304" s="364"/>
      <c r="AR304" s="364"/>
      <c r="AS304" s="364"/>
      <c r="AT304" s="364"/>
      <c r="AU304" s="364"/>
      <c r="AV304" s="364"/>
      <c r="AW304" s="364"/>
      <c r="AX304" s="364"/>
      <c r="AY304" s="364"/>
      <c r="AZ304" s="364"/>
      <c r="BA304" s="328"/>
      <c r="BB304" s="326"/>
      <c r="BC304" s="326"/>
      <c r="BD304" s="326"/>
      <c r="BE304" s="326"/>
      <c r="BF304" s="326"/>
      <c r="BG304" s="326"/>
      <c r="BH304" s="326"/>
      <c r="BI304" s="326"/>
      <c r="BJ304" s="326"/>
      <c r="BK304" s="326"/>
      <c r="BL304" s="326"/>
      <c r="BM304" s="326"/>
      <c r="BN304" s="326"/>
      <c r="BO304" s="326"/>
      <c r="BP304" s="326"/>
      <c r="BQ304" s="326"/>
      <c r="BR304" s="326"/>
      <c r="BS304" s="326"/>
      <c r="BT304" s="326"/>
      <c r="BU304" s="326"/>
      <c r="BV304" s="326"/>
      <c r="BW304" s="326"/>
      <c r="BX304" s="326"/>
      <c r="BY304" s="328"/>
      <c r="BZ304" s="363"/>
      <c r="CA304" s="363"/>
      <c r="CB304" s="363"/>
      <c r="CC304" s="363"/>
      <c r="CD304" s="363"/>
      <c r="CE304" s="363"/>
      <c r="CF304" s="363"/>
      <c r="CG304" s="363"/>
      <c r="CH304" s="363"/>
      <c r="CI304" s="363"/>
      <c r="CJ304" s="363"/>
      <c r="CK304" s="363"/>
      <c r="CL304" s="363"/>
      <c r="CM304" s="363"/>
      <c r="CN304" s="363"/>
      <c r="CO304" s="363"/>
      <c r="CP304" s="363"/>
      <c r="CQ304" s="363"/>
      <c r="CR304" s="363"/>
      <c r="CS304" s="363"/>
      <c r="CT304" s="363"/>
      <c r="CU304" s="363"/>
      <c r="CV304" s="363"/>
      <c r="CW304" s="363"/>
      <c r="CX304" s="363"/>
      <c r="CY304" s="363"/>
      <c r="CZ304" s="363"/>
    </row>
    <row r="305" s="567" customFormat="true" ht="15" customHeight="true" x14ac:dyDescent="0.2">
      <c r="A305" s="172"/>
      <c r="B305" s="171"/>
      <c r="C305" s="170"/>
      <c r="D305" s="170"/>
      <c r="AJ305" s="364"/>
      <c r="AK305" s="364"/>
      <c r="AL305" s="364"/>
      <c r="AM305" s="364"/>
      <c r="AN305" s="364"/>
      <c r="AO305" s="364"/>
      <c r="AP305" s="364"/>
      <c r="AQ305" s="364"/>
      <c r="AR305" s="364"/>
      <c r="AS305" s="364"/>
      <c r="AT305" s="364"/>
      <c r="AU305" s="364"/>
      <c r="AV305" s="364"/>
      <c r="AW305" s="364"/>
      <c r="AX305" s="364"/>
      <c r="AY305" s="364"/>
      <c r="AZ305" s="364"/>
      <c r="BA305" s="328"/>
      <c r="BB305" s="326"/>
      <c r="BC305" s="326"/>
      <c r="BD305" s="326"/>
      <c r="BE305" s="326"/>
      <c r="BF305" s="326"/>
      <c r="BG305" s="326"/>
      <c r="BH305" s="326"/>
      <c r="BI305" s="326"/>
      <c r="BJ305" s="326"/>
      <c r="BK305" s="326"/>
      <c r="BL305" s="326"/>
      <c r="BM305" s="326"/>
      <c r="BN305" s="326"/>
      <c r="BO305" s="326"/>
      <c r="BP305" s="326"/>
      <c r="BQ305" s="326"/>
      <c r="BR305" s="326"/>
      <c r="BS305" s="326"/>
      <c r="BT305" s="326"/>
      <c r="BU305" s="326"/>
      <c r="BV305" s="326"/>
      <c r="BW305" s="326"/>
      <c r="BX305" s="326"/>
      <c r="BY305" s="328"/>
      <c r="BZ305" s="363"/>
      <c r="CA305" s="363"/>
      <c r="CB305" s="363"/>
      <c r="CC305" s="363"/>
      <c r="CD305" s="363"/>
      <c r="CE305" s="363"/>
      <c r="CF305" s="363"/>
      <c r="CG305" s="363"/>
      <c r="CH305" s="363"/>
      <c r="CI305" s="363"/>
      <c r="CJ305" s="363"/>
      <c r="CK305" s="363"/>
      <c r="CL305" s="363"/>
      <c r="CM305" s="363"/>
      <c r="CN305" s="363"/>
      <c r="CO305" s="363"/>
      <c r="CP305" s="363"/>
      <c r="CQ305" s="363"/>
      <c r="CR305" s="363"/>
      <c r="CS305" s="363"/>
      <c r="CT305" s="363"/>
      <c r="CU305" s="363"/>
      <c r="CV305" s="363"/>
      <c r="CW305" s="363"/>
      <c r="CX305" s="363"/>
      <c r="CY305" s="363"/>
      <c r="CZ305" s="363"/>
    </row>
    <row r="306" s="567" customFormat="true" ht="15" customHeight="true" x14ac:dyDescent="0.2">
      <c r="B306" s="566"/>
      <c r="AJ306" s="364"/>
      <c r="AK306" s="364"/>
      <c r="AL306" s="364"/>
      <c r="AM306" s="364"/>
      <c r="AN306" s="364"/>
      <c r="AO306" s="364"/>
      <c r="AP306" s="364"/>
      <c r="AQ306" s="364"/>
      <c r="AR306" s="364"/>
      <c r="AS306" s="364"/>
      <c r="AT306" s="364"/>
      <c r="AU306" s="364"/>
      <c r="AV306" s="364"/>
      <c r="AW306" s="364"/>
      <c r="AX306" s="364"/>
      <c r="AY306" s="364"/>
      <c r="AZ306" s="364"/>
      <c r="BA306" s="328"/>
      <c r="BB306" s="326"/>
      <c r="BC306" s="326"/>
      <c r="BD306" s="326"/>
      <c r="BE306" s="326"/>
      <c r="BF306" s="326"/>
      <c r="BG306" s="326"/>
      <c r="BH306" s="326"/>
      <c r="BI306" s="326"/>
      <c r="BJ306" s="326"/>
      <c r="BK306" s="326"/>
      <c r="BL306" s="326"/>
      <c r="BM306" s="326"/>
      <c r="BN306" s="326"/>
      <c r="BO306" s="326"/>
      <c r="BP306" s="326"/>
      <c r="BQ306" s="326"/>
      <c r="BR306" s="326"/>
      <c r="BS306" s="326"/>
      <c r="BT306" s="326"/>
      <c r="BU306" s="326"/>
      <c r="BV306" s="326"/>
      <c r="BW306" s="326"/>
      <c r="BX306" s="326"/>
      <c r="BY306" s="328"/>
      <c r="BZ306" s="363"/>
      <c r="CA306" s="363"/>
      <c r="CB306" s="363"/>
      <c r="CC306" s="363"/>
      <c r="CD306" s="363"/>
      <c r="CE306" s="363"/>
      <c r="CF306" s="363"/>
      <c r="CG306" s="363"/>
      <c r="CH306" s="363"/>
      <c r="CI306" s="363"/>
      <c r="CJ306" s="363"/>
      <c r="CK306" s="363"/>
      <c r="CL306" s="363"/>
      <c r="CM306" s="363"/>
      <c r="CN306" s="363"/>
      <c r="CO306" s="363"/>
      <c r="CP306" s="363"/>
      <c r="CQ306" s="363"/>
      <c r="CR306" s="363"/>
      <c r="CS306" s="363"/>
      <c r="CT306" s="363"/>
      <c r="CU306" s="363"/>
      <c r="CV306" s="363"/>
      <c r="CW306" s="363"/>
      <c r="CX306" s="363"/>
      <c r="CY306" s="363"/>
      <c r="CZ306" s="363"/>
    </row>
    <row r="307" s="567" customFormat="true" ht="15" customHeight="true" x14ac:dyDescent="0.2">
      <c r="B307" s="566"/>
      <c r="AJ307" s="364"/>
      <c r="AK307" s="364"/>
      <c r="AL307" s="364"/>
      <c r="AM307" s="364"/>
      <c r="AN307" s="364"/>
      <c r="AO307" s="364"/>
      <c r="AP307" s="364"/>
      <c r="AQ307" s="364"/>
      <c r="AR307" s="364"/>
      <c r="AS307" s="364"/>
      <c r="AT307" s="364"/>
      <c r="AU307" s="364"/>
      <c r="AV307" s="364"/>
      <c r="AW307" s="364"/>
      <c r="AX307" s="364"/>
      <c r="AY307" s="364"/>
      <c r="AZ307" s="364"/>
      <c r="BA307" s="328"/>
      <c r="BB307" s="326"/>
      <c r="BC307" s="326"/>
      <c r="BD307" s="326"/>
      <c r="BE307" s="326"/>
      <c r="BF307" s="326"/>
      <c r="BG307" s="326"/>
      <c r="BH307" s="326"/>
      <c r="BI307" s="326"/>
      <c r="BJ307" s="326"/>
      <c r="BK307" s="326"/>
      <c r="BL307" s="326"/>
      <c r="BM307" s="326"/>
      <c r="BN307" s="326"/>
      <c r="BO307" s="326"/>
      <c r="BP307" s="326"/>
      <c r="BQ307" s="326"/>
      <c r="BR307" s="326"/>
      <c r="BS307" s="326"/>
      <c r="BT307" s="326"/>
      <c r="BU307" s="326"/>
      <c r="BV307" s="326"/>
      <c r="BW307" s="326"/>
      <c r="BX307" s="326"/>
      <c r="BY307" s="328"/>
      <c r="BZ307" s="363"/>
      <c r="CA307" s="363"/>
      <c r="CB307" s="363"/>
      <c r="CC307" s="363"/>
      <c r="CD307" s="363"/>
      <c r="CE307" s="363"/>
      <c r="CF307" s="363"/>
      <c r="CG307" s="363"/>
      <c r="CH307" s="363"/>
      <c r="CI307" s="363"/>
      <c r="CJ307" s="363"/>
      <c r="CK307" s="363"/>
      <c r="CL307" s="363"/>
      <c r="CM307" s="363"/>
      <c r="CN307" s="363"/>
      <c r="CO307" s="363"/>
      <c r="CP307" s="363"/>
      <c r="CQ307" s="363"/>
      <c r="CR307" s="363"/>
      <c r="CS307" s="363"/>
      <c r="CT307" s="363"/>
      <c r="CU307" s="363"/>
      <c r="CV307" s="363"/>
      <c r="CW307" s="363"/>
      <c r="CX307" s="363"/>
      <c r="CY307" s="363"/>
      <c r="CZ307" s="363"/>
    </row>
    <row r="308" s="567" customFormat="true" ht="15" customHeight="true" x14ac:dyDescent="0.2">
      <c r="B308" s="566"/>
      <c r="AJ308" s="364"/>
      <c r="AK308" s="364"/>
      <c r="AL308" s="364"/>
      <c r="AM308" s="364"/>
      <c r="AN308" s="364"/>
      <c r="AO308" s="364"/>
      <c r="AP308" s="364"/>
      <c r="AQ308" s="364"/>
      <c r="AR308" s="364"/>
      <c r="AS308" s="364"/>
      <c r="AT308" s="364"/>
      <c r="AU308" s="364"/>
      <c r="AV308" s="364"/>
      <c r="AW308" s="364"/>
      <c r="AX308" s="364"/>
      <c r="AY308" s="364"/>
      <c r="AZ308" s="364"/>
      <c r="BA308" s="328"/>
      <c r="BB308" s="326"/>
      <c r="BC308" s="326"/>
      <c r="BD308" s="326"/>
      <c r="BE308" s="326"/>
      <c r="BF308" s="326"/>
      <c r="BG308" s="326"/>
      <c r="BH308" s="326"/>
      <c r="BI308" s="326"/>
      <c r="BJ308" s="326"/>
      <c r="BK308" s="326"/>
      <c r="BL308" s="326"/>
      <c r="BM308" s="326"/>
      <c r="BN308" s="326"/>
      <c r="BO308" s="326"/>
      <c r="BP308" s="326"/>
      <c r="BQ308" s="326"/>
      <c r="BR308" s="326"/>
      <c r="BS308" s="326"/>
      <c r="BT308" s="326"/>
      <c r="BU308" s="326"/>
      <c r="BV308" s="326"/>
      <c r="BW308" s="326"/>
      <c r="BX308" s="326"/>
      <c r="BY308" s="328"/>
      <c r="BZ308" s="363"/>
      <c r="CA308" s="363"/>
      <c r="CB308" s="363"/>
      <c r="CC308" s="363"/>
      <c r="CD308" s="363"/>
      <c r="CE308" s="363"/>
      <c r="CF308" s="363"/>
      <c r="CG308" s="363"/>
      <c r="CH308" s="363"/>
      <c r="CI308" s="363"/>
      <c r="CJ308" s="363"/>
      <c r="CK308" s="363"/>
      <c r="CL308" s="363"/>
      <c r="CM308" s="363"/>
      <c r="CN308" s="363"/>
      <c r="CO308" s="363"/>
      <c r="CP308" s="363"/>
      <c r="CQ308" s="363"/>
      <c r="CR308" s="363"/>
      <c r="CS308" s="363"/>
      <c r="CT308" s="363"/>
      <c r="CU308" s="363"/>
      <c r="CV308" s="363"/>
      <c r="CW308" s="363"/>
      <c r="CX308" s="363"/>
      <c r="CY308" s="363"/>
      <c r="CZ308" s="363"/>
    </row>
    <row r="309" s="567" customFormat="true" ht="15" customHeight="true" x14ac:dyDescent="0.2">
      <c r="B309" s="566"/>
      <c r="AJ309" s="364"/>
      <c r="AK309" s="364"/>
      <c r="AL309" s="364"/>
      <c r="AM309" s="364"/>
      <c r="AN309" s="364"/>
      <c r="AO309" s="364"/>
      <c r="AP309" s="364"/>
      <c r="AQ309" s="364"/>
      <c r="AR309" s="364"/>
      <c r="AS309" s="364"/>
      <c r="AT309" s="364"/>
      <c r="AU309" s="364"/>
      <c r="AV309" s="364"/>
      <c r="AW309" s="364"/>
      <c r="AX309" s="364"/>
      <c r="AY309" s="364"/>
      <c r="AZ309" s="364"/>
      <c r="BA309" s="328"/>
      <c r="BB309" s="326"/>
      <c r="BC309" s="326"/>
      <c r="BD309" s="326"/>
      <c r="BE309" s="326"/>
      <c r="BF309" s="326"/>
      <c r="BG309" s="326"/>
      <c r="BH309" s="326"/>
      <c r="BI309" s="326"/>
      <c r="BJ309" s="326"/>
      <c r="BK309" s="326"/>
      <c r="BL309" s="326"/>
      <c r="BM309" s="326"/>
      <c r="BN309" s="326"/>
      <c r="BO309" s="326"/>
      <c r="BP309" s="326"/>
      <c r="BQ309" s="326"/>
      <c r="BR309" s="326"/>
      <c r="BS309" s="326"/>
      <c r="BT309" s="326"/>
      <c r="BU309" s="326"/>
      <c r="BV309" s="326"/>
      <c r="BW309" s="326"/>
      <c r="BX309" s="326"/>
      <c r="BY309" s="328"/>
      <c r="BZ309" s="363"/>
      <c r="CA309" s="363"/>
      <c r="CB309" s="363"/>
      <c r="CC309" s="363"/>
      <c r="CD309" s="363"/>
      <c r="CE309" s="363"/>
      <c r="CF309" s="363"/>
      <c r="CG309" s="363"/>
      <c r="CH309" s="363"/>
      <c r="CI309" s="363"/>
      <c r="CJ309" s="363"/>
      <c r="CK309" s="363"/>
      <c r="CL309" s="363"/>
      <c r="CM309" s="363"/>
      <c r="CN309" s="363"/>
      <c r="CO309" s="363"/>
      <c r="CP309" s="363"/>
      <c r="CQ309" s="363"/>
      <c r="CR309" s="363"/>
      <c r="CS309" s="363"/>
      <c r="CT309" s="363"/>
      <c r="CU309" s="363"/>
      <c r="CV309" s="363"/>
      <c r="CW309" s="363"/>
      <c r="CX309" s="363"/>
      <c r="CY309" s="363"/>
      <c r="CZ309" s="363"/>
    </row>
    <row r="310" s="567" customFormat="true" ht="15" customHeight="true" x14ac:dyDescent="0.2">
      <c r="B310" s="566"/>
      <c r="AJ310" s="364"/>
      <c r="AK310" s="364"/>
      <c r="AL310" s="364"/>
      <c r="AM310" s="364"/>
      <c r="AN310" s="364"/>
      <c r="AO310" s="364"/>
      <c r="AP310" s="364"/>
      <c r="AQ310" s="364"/>
      <c r="AR310" s="364"/>
      <c r="AS310" s="364"/>
      <c r="AT310" s="364"/>
      <c r="AU310" s="364"/>
      <c r="AV310" s="364"/>
      <c r="AW310" s="364"/>
      <c r="AX310" s="364"/>
      <c r="AY310" s="364"/>
      <c r="AZ310" s="364"/>
      <c r="BA310" s="328"/>
      <c r="BB310" s="326"/>
      <c r="BC310" s="326"/>
      <c r="BD310" s="326"/>
      <c r="BE310" s="326"/>
      <c r="BF310" s="326"/>
      <c r="BG310" s="326"/>
      <c r="BH310" s="326"/>
      <c r="BI310" s="326"/>
      <c r="BJ310" s="326"/>
      <c r="BK310" s="326"/>
      <c r="BL310" s="326"/>
      <c r="BM310" s="326"/>
      <c r="BN310" s="326"/>
      <c r="BO310" s="326"/>
      <c r="BP310" s="326"/>
      <c r="BQ310" s="326"/>
      <c r="BR310" s="326"/>
      <c r="BS310" s="326"/>
      <c r="BT310" s="326"/>
      <c r="BU310" s="326"/>
      <c r="BV310" s="326"/>
      <c r="BW310" s="326"/>
      <c r="BX310" s="326"/>
      <c r="BY310" s="328"/>
      <c r="BZ310" s="363"/>
      <c r="CA310" s="363"/>
      <c r="CB310" s="363"/>
      <c r="CC310" s="363"/>
      <c r="CD310" s="363"/>
      <c r="CE310" s="363"/>
      <c r="CF310" s="363"/>
      <c r="CG310" s="363"/>
      <c r="CH310" s="363"/>
      <c r="CI310" s="363"/>
      <c r="CJ310" s="363"/>
      <c r="CK310" s="363"/>
      <c r="CL310" s="363"/>
      <c r="CM310" s="363"/>
      <c r="CN310" s="363"/>
      <c r="CO310" s="363"/>
      <c r="CP310" s="363"/>
      <c r="CQ310" s="363"/>
      <c r="CR310" s="363"/>
      <c r="CS310" s="363"/>
      <c r="CT310" s="363"/>
      <c r="CU310" s="363"/>
      <c r="CV310" s="363"/>
      <c r="CW310" s="363"/>
      <c r="CX310" s="363"/>
      <c r="CY310" s="363"/>
      <c r="CZ310" s="363"/>
    </row>
    <row r="311" s="567" customFormat="true" ht="15" customHeight="true" x14ac:dyDescent="0.2">
      <c r="B311" s="566"/>
      <c r="AJ311" s="364"/>
      <c r="AK311" s="364"/>
      <c r="AL311" s="364"/>
      <c r="AM311" s="364"/>
      <c r="AN311" s="364"/>
      <c r="AO311" s="364"/>
      <c r="AP311" s="364"/>
      <c r="AQ311" s="364"/>
      <c r="AR311" s="364"/>
      <c r="AS311" s="364"/>
      <c r="AT311" s="364"/>
      <c r="AU311" s="364"/>
      <c r="AV311" s="364"/>
      <c r="AW311" s="364"/>
      <c r="AX311" s="364"/>
      <c r="AY311" s="364"/>
      <c r="AZ311" s="364"/>
      <c r="BA311" s="328"/>
      <c r="BB311" s="326"/>
      <c r="BC311" s="326"/>
      <c r="BD311" s="326"/>
      <c r="BE311" s="326"/>
      <c r="BF311" s="326"/>
      <c r="BG311" s="326"/>
      <c r="BH311" s="326"/>
      <c r="BI311" s="326"/>
      <c r="BJ311" s="326"/>
      <c r="BK311" s="326"/>
      <c r="BL311" s="326"/>
      <c r="BM311" s="326"/>
      <c r="BN311" s="326"/>
      <c r="BO311" s="326"/>
      <c r="BP311" s="326"/>
      <c r="BQ311" s="326"/>
      <c r="BR311" s="326"/>
      <c r="BS311" s="326"/>
      <c r="BT311" s="326"/>
      <c r="BU311" s="326"/>
      <c r="BV311" s="326"/>
      <c r="BW311" s="326"/>
      <c r="BX311" s="326"/>
      <c r="BY311" s="328"/>
      <c r="BZ311" s="363"/>
      <c r="CA311" s="363"/>
      <c r="CB311" s="363"/>
      <c r="CC311" s="363"/>
      <c r="CD311" s="363"/>
      <c r="CE311" s="363"/>
      <c r="CF311" s="363"/>
      <c r="CG311" s="363"/>
      <c r="CH311" s="363"/>
      <c r="CI311" s="363"/>
      <c r="CJ311" s="363"/>
      <c r="CK311" s="363"/>
      <c r="CL311" s="363"/>
      <c r="CM311" s="363"/>
      <c r="CN311" s="363"/>
      <c r="CO311" s="363"/>
      <c r="CP311" s="363"/>
      <c r="CQ311" s="363"/>
      <c r="CR311" s="363"/>
      <c r="CS311" s="363"/>
      <c r="CT311" s="363"/>
      <c r="CU311" s="363"/>
      <c r="CV311" s="363"/>
      <c r="CW311" s="363"/>
      <c r="CX311" s="363"/>
      <c r="CY311" s="363"/>
      <c r="CZ311" s="363"/>
    </row>
    <row r="312" s="567" customFormat="true" ht="15" customHeight="true" x14ac:dyDescent="0.2">
      <c r="B312" s="566"/>
      <c r="AJ312" s="364"/>
      <c r="AK312" s="364"/>
      <c r="AL312" s="364"/>
      <c r="AM312" s="364"/>
      <c r="AN312" s="364"/>
      <c r="AO312" s="364"/>
      <c r="AP312" s="364"/>
      <c r="AQ312" s="364"/>
      <c r="AR312" s="364"/>
      <c r="AS312" s="364"/>
      <c r="AT312" s="364"/>
      <c r="AU312" s="364"/>
      <c r="AV312" s="364"/>
      <c r="AW312" s="364"/>
      <c r="AX312" s="364"/>
      <c r="AY312" s="364"/>
      <c r="AZ312" s="364"/>
      <c r="BA312" s="328"/>
      <c r="BB312" s="326"/>
      <c r="BC312" s="326"/>
      <c r="BD312" s="326"/>
      <c r="BE312" s="326"/>
      <c r="BF312" s="326"/>
      <c r="BG312" s="326"/>
      <c r="BH312" s="326"/>
      <c r="BI312" s="326"/>
      <c r="BJ312" s="326"/>
      <c r="BK312" s="326"/>
      <c r="BL312" s="326"/>
      <c r="BM312" s="326"/>
      <c r="BN312" s="326"/>
      <c r="BO312" s="326"/>
      <c r="BP312" s="326"/>
      <c r="BQ312" s="326"/>
      <c r="BR312" s="326"/>
      <c r="BS312" s="326"/>
      <c r="BT312" s="326"/>
      <c r="BU312" s="326"/>
      <c r="BV312" s="326"/>
      <c r="BW312" s="326"/>
      <c r="BX312" s="326"/>
      <c r="BY312" s="328"/>
      <c r="BZ312" s="363"/>
      <c r="CA312" s="363"/>
      <c r="CB312" s="363"/>
      <c r="CC312" s="363"/>
      <c r="CD312" s="363"/>
      <c r="CE312" s="363"/>
      <c r="CF312" s="363"/>
      <c r="CG312" s="363"/>
      <c r="CH312" s="363"/>
      <c r="CI312" s="363"/>
      <c r="CJ312" s="363"/>
      <c r="CK312" s="363"/>
      <c r="CL312" s="363"/>
      <c r="CM312" s="363"/>
      <c r="CN312" s="363"/>
      <c r="CO312" s="363"/>
      <c r="CP312" s="363"/>
      <c r="CQ312" s="363"/>
      <c r="CR312" s="363"/>
      <c r="CS312" s="363"/>
      <c r="CT312" s="363"/>
      <c r="CU312" s="363"/>
      <c r="CV312" s="363"/>
      <c r="CW312" s="363"/>
      <c r="CX312" s="363"/>
      <c r="CY312" s="363"/>
      <c r="CZ312" s="363"/>
    </row>
    <row r="313" s="567" customFormat="true" ht="15" customHeight="true" x14ac:dyDescent="0.2">
      <c r="B313" s="566"/>
      <c r="AJ313" s="364"/>
      <c r="AK313" s="364"/>
      <c r="AL313" s="364"/>
      <c r="AM313" s="364"/>
      <c r="AN313" s="364"/>
      <c r="AO313" s="364"/>
      <c r="AP313" s="364"/>
      <c r="AQ313" s="364"/>
      <c r="AR313" s="364"/>
      <c r="AS313" s="364"/>
      <c r="AT313" s="364"/>
      <c r="AU313" s="364"/>
      <c r="AV313" s="364"/>
      <c r="AW313" s="364"/>
      <c r="AX313" s="364"/>
      <c r="AY313" s="364"/>
      <c r="AZ313" s="364"/>
      <c r="BA313" s="328"/>
      <c r="BB313" s="326"/>
      <c r="BC313" s="326"/>
      <c r="BD313" s="326"/>
      <c r="BE313" s="326"/>
      <c r="BF313" s="326"/>
      <c r="BG313" s="326"/>
      <c r="BH313" s="326"/>
      <c r="BI313" s="326"/>
      <c r="BJ313" s="326"/>
      <c r="BK313" s="326"/>
      <c r="BL313" s="326"/>
      <c r="BM313" s="326"/>
      <c r="BN313" s="326"/>
      <c r="BO313" s="326"/>
      <c r="BP313" s="326"/>
      <c r="BQ313" s="326"/>
      <c r="BR313" s="326"/>
      <c r="BS313" s="326"/>
      <c r="BT313" s="326"/>
      <c r="BU313" s="326"/>
      <c r="BV313" s="326"/>
      <c r="BW313" s="326"/>
      <c r="BX313" s="326"/>
      <c r="BY313" s="328"/>
      <c r="BZ313" s="363"/>
      <c r="CA313" s="363"/>
      <c r="CB313" s="363"/>
      <c r="CC313" s="363"/>
      <c r="CD313" s="363"/>
      <c r="CE313" s="363"/>
      <c r="CF313" s="363"/>
      <c r="CG313" s="363"/>
      <c r="CH313" s="363"/>
      <c r="CI313" s="363"/>
      <c r="CJ313" s="363"/>
      <c r="CK313" s="363"/>
      <c r="CL313" s="363"/>
      <c r="CM313" s="363"/>
      <c r="CN313" s="363"/>
      <c r="CO313" s="363"/>
      <c r="CP313" s="363"/>
      <c r="CQ313" s="363"/>
      <c r="CR313" s="363"/>
      <c r="CS313" s="363"/>
      <c r="CT313" s="363"/>
      <c r="CU313" s="363"/>
      <c r="CV313" s="363"/>
      <c r="CW313" s="363"/>
      <c r="CX313" s="363"/>
      <c r="CY313" s="363"/>
      <c r="CZ313" s="363"/>
    </row>
    <row r="314" s="567" customFormat="true" ht="15" customHeight="true" x14ac:dyDescent="0.2">
      <c r="B314" s="566"/>
      <c r="AJ314" s="364"/>
      <c r="AK314" s="364"/>
      <c r="AL314" s="364"/>
      <c r="AM314" s="364"/>
      <c r="AN314" s="364"/>
      <c r="AO314" s="364"/>
      <c r="AP314" s="364"/>
      <c r="AQ314" s="364"/>
      <c r="AR314" s="364"/>
      <c r="AS314" s="364"/>
      <c r="AT314" s="364"/>
      <c r="AU314" s="364"/>
      <c r="AV314" s="364"/>
      <c r="AW314" s="364"/>
      <c r="AX314" s="364"/>
      <c r="AY314" s="364"/>
      <c r="AZ314" s="364"/>
      <c r="BA314" s="328"/>
      <c r="BB314" s="326"/>
      <c r="BC314" s="326"/>
      <c r="BD314" s="326"/>
      <c r="BE314" s="326"/>
      <c r="BF314" s="326"/>
      <c r="BG314" s="326"/>
      <c r="BH314" s="326"/>
      <c r="BI314" s="326"/>
      <c r="BJ314" s="326"/>
      <c r="BK314" s="326"/>
      <c r="BL314" s="326"/>
      <c r="BM314" s="326"/>
      <c r="BN314" s="326"/>
      <c r="BO314" s="326"/>
      <c r="BP314" s="326"/>
      <c r="BQ314" s="326"/>
      <c r="BR314" s="326"/>
      <c r="BS314" s="326"/>
      <c r="BT314" s="326"/>
      <c r="BU314" s="326"/>
      <c r="BV314" s="326"/>
      <c r="BW314" s="326"/>
      <c r="BX314" s="326"/>
      <c r="BY314" s="328"/>
      <c r="BZ314" s="363"/>
      <c r="CA314" s="363"/>
      <c r="CB314" s="363"/>
      <c r="CC314" s="363"/>
      <c r="CD314" s="363"/>
      <c r="CE314" s="363"/>
      <c r="CF314" s="363"/>
      <c r="CG314" s="363"/>
      <c r="CH314" s="363"/>
      <c r="CI314" s="363"/>
      <c r="CJ314" s="363"/>
      <c r="CK314" s="363"/>
      <c r="CL314" s="363"/>
      <c r="CM314" s="363"/>
      <c r="CN314" s="363"/>
      <c r="CO314" s="363"/>
      <c r="CP314" s="363"/>
      <c r="CQ314" s="363"/>
      <c r="CR314" s="363"/>
      <c r="CS314" s="363"/>
      <c r="CT314" s="363"/>
      <c r="CU314" s="363"/>
      <c r="CV314" s="363"/>
      <c r="CW314" s="363"/>
      <c r="CX314" s="363"/>
      <c r="CY314" s="363"/>
      <c r="CZ314" s="363"/>
    </row>
    <row r="315" s="567" customFormat="true" ht="15" customHeight="true" x14ac:dyDescent="0.2">
      <c r="B315" s="566"/>
      <c r="AJ315" s="364"/>
      <c r="AK315" s="364"/>
      <c r="AL315" s="364"/>
      <c r="AM315" s="364"/>
      <c r="AN315" s="364"/>
      <c r="AO315" s="364"/>
      <c r="AP315" s="364"/>
      <c r="AQ315" s="364"/>
      <c r="AR315" s="364"/>
      <c r="AS315" s="364"/>
      <c r="AT315" s="364"/>
      <c r="AU315" s="364"/>
      <c r="AV315" s="364"/>
      <c r="AW315" s="364"/>
      <c r="AX315" s="364"/>
      <c r="AY315" s="364"/>
      <c r="AZ315" s="364"/>
      <c r="BA315" s="328"/>
      <c r="BB315" s="326"/>
      <c r="BC315" s="326"/>
      <c r="BD315" s="326"/>
      <c r="BE315" s="326"/>
      <c r="BF315" s="326"/>
      <c r="BG315" s="326"/>
      <c r="BH315" s="326"/>
      <c r="BI315" s="326"/>
      <c r="BJ315" s="326"/>
      <c r="BK315" s="326"/>
      <c r="BL315" s="326"/>
      <c r="BM315" s="326"/>
      <c r="BN315" s="326"/>
      <c r="BO315" s="326"/>
      <c r="BP315" s="326"/>
      <c r="BQ315" s="326"/>
      <c r="BR315" s="326"/>
      <c r="BS315" s="326"/>
      <c r="BT315" s="326"/>
      <c r="BU315" s="326"/>
      <c r="BV315" s="326"/>
      <c r="BW315" s="326"/>
      <c r="BX315" s="326"/>
      <c r="BY315" s="328"/>
      <c r="BZ315" s="363"/>
      <c r="CA315" s="363"/>
      <c r="CB315" s="363"/>
      <c r="CC315" s="363"/>
      <c r="CD315" s="363"/>
      <c r="CE315" s="363"/>
      <c r="CF315" s="363"/>
      <c r="CG315" s="363"/>
      <c r="CH315" s="363"/>
      <c r="CI315" s="363"/>
      <c r="CJ315" s="363"/>
      <c r="CK315" s="363"/>
      <c r="CL315" s="363"/>
      <c r="CM315" s="363"/>
      <c r="CN315" s="363"/>
      <c r="CO315" s="363"/>
      <c r="CP315" s="363"/>
      <c r="CQ315" s="363"/>
      <c r="CR315" s="363"/>
      <c r="CS315" s="363"/>
      <c r="CT315" s="363"/>
      <c r="CU315" s="363"/>
      <c r="CV315" s="363"/>
      <c r="CW315" s="363"/>
      <c r="CX315" s="363"/>
      <c r="CY315" s="363"/>
      <c r="CZ315" s="363"/>
    </row>
    <row r="316" s="567" customFormat="true" ht="15" customHeight="true" x14ac:dyDescent="0.2">
      <c r="B316" s="566"/>
      <c r="AJ316" s="364"/>
      <c r="AK316" s="364"/>
      <c r="AL316" s="364"/>
      <c r="AM316" s="364"/>
      <c r="AN316" s="364"/>
      <c r="AO316" s="364"/>
      <c r="AP316" s="364"/>
      <c r="AQ316" s="364"/>
      <c r="AR316" s="364"/>
      <c r="AS316" s="364"/>
      <c r="AT316" s="364"/>
      <c r="AU316" s="364"/>
      <c r="AV316" s="364"/>
      <c r="AW316" s="364"/>
      <c r="AX316" s="364"/>
      <c r="AY316" s="364"/>
      <c r="AZ316" s="364"/>
      <c r="BA316" s="328"/>
      <c r="BB316" s="326"/>
      <c r="BC316" s="326"/>
      <c r="BD316" s="326"/>
      <c r="BE316" s="326"/>
      <c r="BF316" s="326"/>
      <c r="BG316" s="326"/>
      <c r="BH316" s="326"/>
      <c r="BI316" s="326"/>
      <c r="BJ316" s="326"/>
      <c r="BK316" s="326"/>
      <c r="BL316" s="326"/>
      <c r="BM316" s="326"/>
      <c r="BN316" s="326"/>
      <c r="BO316" s="326"/>
      <c r="BP316" s="326"/>
      <c r="BQ316" s="326"/>
      <c r="BR316" s="326"/>
      <c r="BS316" s="326"/>
      <c r="BT316" s="326"/>
      <c r="BU316" s="326"/>
      <c r="BV316" s="326"/>
      <c r="BW316" s="326"/>
      <c r="BX316" s="326"/>
      <c r="BY316" s="328"/>
      <c r="BZ316" s="363"/>
      <c r="CA316" s="363"/>
      <c r="CB316" s="363"/>
      <c r="CC316" s="363"/>
      <c r="CD316" s="363"/>
      <c r="CE316" s="363"/>
      <c r="CF316" s="363"/>
      <c r="CG316" s="363"/>
      <c r="CH316" s="363"/>
      <c r="CI316" s="363"/>
      <c r="CJ316" s="363"/>
      <c r="CK316" s="363"/>
      <c r="CL316" s="363"/>
      <c r="CM316" s="363"/>
      <c r="CN316" s="363"/>
      <c r="CO316" s="363"/>
      <c r="CP316" s="363"/>
      <c r="CQ316" s="363"/>
      <c r="CR316" s="363"/>
      <c r="CS316" s="363"/>
      <c r="CT316" s="363"/>
      <c r="CU316" s="363"/>
      <c r="CV316" s="363"/>
      <c r="CW316" s="363"/>
      <c r="CX316" s="363"/>
      <c r="CY316" s="363"/>
      <c r="CZ316" s="363"/>
    </row>
    <row r="317" s="567" customFormat="true" ht="15" customHeight="true" x14ac:dyDescent="0.2">
      <c r="B317" s="566"/>
      <c r="AJ317" s="364"/>
      <c r="AK317" s="364"/>
      <c r="AL317" s="364"/>
      <c r="AM317" s="364"/>
      <c r="AN317" s="364"/>
      <c r="AO317" s="364"/>
      <c r="AP317" s="364"/>
      <c r="AQ317" s="364"/>
      <c r="AR317" s="364"/>
      <c r="AS317" s="364"/>
      <c r="AT317" s="364"/>
      <c r="AU317" s="364"/>
      <c r="AV317" s="364"/>
      <c r="AW317" s="364"/>
      <c r="AX317" s="364"/>
      <c r="AY317" s="364"/>
      <c r="AZ317" s="364"/>
      <c r="BA317" s="328"/>
      <c r="BB317" s="326"/>
      <c r="BC317" s="326"/>
      <c r="BD317" s="326"/>
      <c r="BE317" s="326"/>
      <c r="BF317" s="326"/>
      <c r="BG317" s="326"/>
      <c r="BH317" s="326"/>
      <c r="BI317" s="326"/>
      <c r="BJ317" s="326"/>
      <c r="BK317" s="326"/>
      <c r="BL317" s="326"/>
      <c r="BM317" s="326"/>
      <c r="BN317" s="326"/>
      <c r="BO317" s="326"/>
      <c r="BP317" s="326"/>
      <c r="BQ317" s="326"/>
      <c r="BR317" s="326"/>
      <c r="BS317" s="326"/>
      <c r="BT317" s="326"/>
      <c r="BU317" s="326"/>
      <c r="BV317" s="326"/>
      <c r="BW317" s="326"/>
      <c r="BX317" s="326"/>
      <c r="BY317" s="328"/>
      <c r="BZ317" s="363"/>
      <c r="CA317" s="363"/>
      <c r="CB317" s="363"/>
      <c r="CC317" s="363"/>
      <c r="CD317" s="363"/>
      <c r="CE317" s="363"/>
      <c r="CF317" s="363"/>
      <c r="CG317" s="363"/>
      <c r="CH317" s="363"/>
      <c r="CI317" s="363"/>
      <c r="CJ317" s="363"/>
      <c r="CK317" s="363"/>
      <c r="CL317" s="363"/>
      <c r="CM317" s="363"/>
      <c r="CN317" s="363"/>
      <c r="CO317" s="363"/>
      <c r="CP317" s="363"/>
      <c r="CQ317" s="363"/>
      <c r="CR317" s="363"/>
      <c r="CS317" s="363"/>
      <c r="CT317" s="363"/>
      <c r="CU317" s="363"/>
      <c r="CV317" s="363"/>
      <c r="CW317" s="363"/>
      <c r="CX317" s="363"/>
      <c r="CY317" s="363"/>
      <c r="CZ317" s="363"/>
    </row>
    <row r="318" s="567" customFormat="true" ht="15" customHeight="true" x14ac:dyDescent="0.2">
      <c r="B318" s="566"/>
      <c r="AJ318" s="364"/>
      <c r="AK318" s="364"/>
      <c r="AL318" s="364"/>
      <c r="AM318" s="364"/>
      <c r="AN318" s="364"/>
      <c r="AO318" s="364"/>
      <c r="AP318" s="364"/>
      <c r="AQ318" s="364"/>
      <c r="AR318" s="364"/>
      <c r="AS318" s="364"/>
      <c r="AT318" s="364"/>
      <c r="AU318" s="364"/>
      <c r="AV318" s="364"/>
      <c r="AW318" s="364"/>
      <c r="AX318" s="364"/>
      <c r="AY318" s="364"/>
      <c r="AZ318" s="364"/>
      <c r="BA318" s="328"/>
      <c r="BB318" s="326"/>
      <c r="BC318" s="326"/>
      <c r="BD318" s="326"/>
      <c r="BE318" s="326"/>
      <c r="BF318" s="326"/>
      <c r="BG318" s="326"/>
      <c r="BH318" s="326"/>
      <c r="BI318" s="326"/>
      <c r="BJ318" s="326"/>
      <c r="BK318" s="326"/>
      <c r="BL318" s="326"/>
      <c r="BM318" s="326"/>
      <c r="BN318" s="326"/>
      <c r="BO318" s="326"/>
      <c r="BP318" s="326"/>
      <c r="BQ318" s="326"/>
      <c r="BR318" s="326"/>
      <c r="BS318" s="326"/>
      <c r="BT318" s="326"/>
      <c r="BU318" s="326"/>
      <c r="BV318" s="326"/>
      <c r="BW318" s="326"/>
      <c r="BX318" s="326"/>
      <c r="BY318" s="328"/>
      <c r="BZ318" s="363"/>
      <c r="CA318" s="363"/>
      <c r="CB318" s="363"/>
      <c r="CC318" s="363"/>
      <c r="CD318" s="363"/>
      <c r="CE318" s="363"/>
      <c r="CF318" s="363"/>
      <c r="CG318" s="363"/>
      <c r="CH318" s="363"/>
      <c r="CI318" s="363"/>
      <c r="CJ318" s="363"/>
      <c r="CK318" s="363"/>
      <c r="CL318" s="363"/>
      <c r="CM318" s="363"/>
      <c r="CN318" s="363"/>
      <c r="CO318" s="363"/>
      <c r="CP318" s="363"/>
      <c r="CQ318" s="363"/>
      <c r="CR318" s="363"/>
      <c r="CS318" s="363"/>
      <c r="CT318" s="363"/>
      <c r="CU318" s="363"/>
      <c r="CV318" s="363"/>
      <c r="CW318" s="363"/>
      <c r="CX318" s="363"/>
      <c r="CY318" s="363"/>
      <c r="CZ318" s="363"/>
    </row>
    <row r="319" s="567" customFormat="true" ht="15" customHeight="true" x14ac:dyDescent="0.2">
      <c r="B319" s="566"/>
      <c r="AJ319" s="364"/>
      <c r="AK319" s="364"/>
      <c r="AL319" s="364"/>
      <c r="AM319" s="364"/>
      <c r="AN319" s="364"/>
      <c r="AO319" s="364"/>
      <c r="AP319" s="364"/>
      <c r="AQ319" s="364"/>
      <c r="AR319" s="364"/>
      <c r="AS319" s="364"/>
      <c r="AT319" s="364"/>
      <c r="AU319" s="364"/>
      <c r="AV319" s="364"/>
      <c r="AW319" s="364"/>
      <c r="AX319" s="364"/>
      <c r="AY319" s="364"/>
      <c r="AZ319" s="364"/>
      <c r="BA319" s="328"/>
      <c r="BB319" s="326"/>
      <c r="BC319" s="326"/>
      <c r="BD319" s="326"/>
      <c r="BE319" s="326"/>
      <c r="BF319" s="326"/>
      <c r="BG319" s="326"/>
      <c r="BH319" s="326"/>
      <c r="BI319" s="326"/>
      <c r="BJ319" s="326"/>
      <c r="BK319" s="326"/>
      <c r="BL319" s="326"/>
      <c r="BM319" s="326"/>
      <c r="BN319" s="326"/>
      <c r="BO319" s="326"/>
      <c r="BP319" s="326"/>
      <c r="BQ319" s="326"/>
      <c r="BR319" s="326"/>
      <c r="BS319" s="326"/>
      <c r="BT319" s="326"/>
      <c r="BU319" s="326"/>
      <c r="BV319" s="326"/>
      <c r="BW319" s="326"/>
      <c r="BX319" s="326"/>
      <c r="BY319" s="328"/>
      <c r="BZ319" s="363"/>
      <c r="CA319" s="363"/>
      <c r="CB319" s="363"/>
      <c r="CC319" s="363"/>
      <c r="CD319" s="363"/>
      <c r="CE319" s="363"/>
      <c r="CF319" s="363"/>
      <c r="CG319" s="363"/>
      <c r="CH319" s="363"/>
      <c r="CI319" s="363"/>
      <c r="CJ319" s="363"/>
      <c r="CK319" s="363"/>
      <c r="CL319" s="363"/>
      <c r="CM319" s="363"/>
      <c r="CN319" s="363"/>
      <c r="CO319" s="363"/>
      <c r="CP319" s="363"/>
      <c r="CQ319" s="363"/>
      <c r="CR319" s="363"/>
      <c r="CS319" s="363"/>
      <c r="CT319" s="363"/>
      <c r="CU319" s="363"/>
      <c r="CV319" s="363"/>
      <c r="CW319" s="363"/>
      <c r="CX319" s="363"/>
      <c r="CY319" s="363"/>
      <c r="CZ319" s="363"/>
    </row>
    <row r="320" s="567" customFormat="true" ht="15" customHeight="true" x14ac:dyDescent="0.2">
      <c r="B320" s="566"/>
      <c r="AJ320" s="364"/>
      <c r="AK320" s="364"/>
      <c r="AL320" s="364"/>
      <c r="AM320" s="364"/>
      <c r="AN320" s="364"/>
      <c r="AO320" s="364"/>
      <c r="AP320" s="364"/>
      <c r="AQ320" s="364"/>
      <c r="AR320" s="364"/>
      <c r="AS320" s="364"/>
      <c r="AT320" s="364"/>
      <c r="AU320" s="364"/>
      <c r="AV320" s="364"/>
      <c r="AW320" s="364"/>
      <c r="AX320" s="364"/>
      <c r="AY320" s="364"/>
      <c r="AZ320" s="364"/>
      <c r="BA320" s="328"/>
      <c r="BB320" s="326"/>
      <c r="BC320" s="326"/>
      <c r="BD320" s="326"/>
      <c r="BE320" s="326"/>
      <c r="BF320" s="326"/>
      <c r="BG320" s="326"/>
      <c r="BH320" s="326"/>
      <c r="BI320" s="326"/>
      <c r="BJ320" s="326"/>
      <c r="BK320" s="326"/>
      <c r="BL320" s="326"/>
      <c r="BM320" s="326"/>
      <c r="BN320" s="326"/>
      <c r="BO320" s="326"/>
      <c r="BP320" s="326"/>
      <c r="BQ320" s="326"/>
      <c r="BR320" s="326"/>
      <c r="BS320" s="326"/>
      <c r="BT320" s="326"/>
      <c r="BU320" s="326"/>
      <c r="BV320" s="326"/>
      <c r="BW320" s="326"/>
      <c r="BX320" s="326"/>
      <c r="BY320" s="328"/>
      <c r="BZ320" s="363"/>
      <c r="CA320" s="363"/>
      <c r="CB320" s="363"/>
      <c r="CC320" s="363"/>
      <c r="CD320" s="363"/>
      <c r="CE320" s="363"/>
      <c r="CF320" s="363"/>
      <c r="CG320" s="363"/>
      <c r="CH320" s="363"/>
      <c r="CI320" s="363"/>
      <c r="CJ320" s="363"/>
      <c r="CK320" s="363"/>
      <c r="CL320" s="363"/>
      <c r="CM320" s="363"/>
      <c r="CN320" s="363"/>
      <c r="CO320" s="363"/>
      <c r="CP320" s="363"/>
      <c r="CQ320" s="363"/>
      <c r="CR320" s="363"/>
      <c r="CS320" s="363"/>
      <c r="CT320" s="363"/>
      <c r="CU320" s="363"/>
      <c r="CV320" s="363"/>
      <c r="CW320" s="363"/>
      <c r="CX320" s="363"/>
      <c r="CY320" s="363"/>
      <c r="CZ320" s="363"/>
    </row>
    <row r="321" s="567" customFormat="true" ht="15" customHeight="true" x14ac:dyDescent="0.2">
      <c r="B321" s="566"/>
      <c r="AJ321" s="364"/>
      <c r="AK321" s="364"/>
      <c r="AL321" s="364"/>
      <c r="AM321" s="364"/>
      <c r="AN321" s="364"/>
      <c r="AO321" s="364"/>
      <c r="AP321" s="364"/>
      <c r="AQ321" s="364"/>
      <c r="AR321" s="364"/>
      <c r="AS321" s="364"/>
      <c r="AT321" s="364"/>
      <c r="AU321" s="364"/>
      <c r="AV321" s="364"/>
      <c r="AW321" s="364"/>
      <c r="AX321" s="364"/>
      <c r="AY321" s="364"/>
      <c r="AZ321" s="364"/>
      <c r="BA321" s="328"/>
      <c r="BB321" s="326"/>
      <c r="BC321" s="326"/>
      <c r="BD321" s="326"/>
      <c r="BE321" s="326"/>
      <c r="BF321" s="326"/>
      <c r="BG321" s="326"/>
      <c r="BH321" s="326"/>
      <c r="BI321" s="326"/>
      <c r="BJ321" s="326"/>
      <c r="BK321" s="326"/>
      <c r="BL321" s="326"/>
      <c r="BM321" s="326"/>
      <c r="BN321" s="326"/>
      <c r="BO321" s="326"/>
      <c r="BP321" s="326"/>
      <c r="BQ321" s="326"/>
      <c r="BR321" s="326"/>
      <c r="BS321" s="326"/>
      <c r="BT321" s="326"/>
      <c r="BU321" s="326"/>
      <c r="BV321" s="326"/>
      <c r="BW321" s="326"/>
      <c r="BX321" s="326"/>
      <c r="BY321" s="328"/>
      <c r="BZ321" s="363"/>
      <c r="CA321" s="363"/>
      <c r="CB321" s="363"/>
      <c r="CC321" s="363"/>
      <c r="CD321" s="363"/>
      <c r="CE321" s="363"/>
      <c r="CF321" s="363"/>
      <c r="CG321" s="363"/>
      <c r="CH321" s="363"/>
      <c r="CI321" s="363"/>
      <c r="CJ321" s="363"/>
      <c r="CK321" s="363"/>
      <c r="CL321" s="363"/>
      <c r="CM321" s="363"/>
      <c r="CN321" s="363"/>
      <c r="CO321" s="363"/>
      <c r="CP321" s="363"/>
      <c r="CQ321" s="363"/>
      <c r="CR321" s="363"/>
      <c r="CS321" s="363"/>
      <c r="CT321" s="363"/>
      <c r="CU321" s="363"/>
      <c r="CV321" s="363"/>
      <c r="CW321" s="363"/>
      <c r="CX321" s="363"/>
      <c r="CY321" s="363"/>
      <c r="CZ321" s="363"/>
    </row>
    <row r="322" s="567" customFormat="true" ht="15" customHeight="true" x14ac:dyDescent="0.2">
      <c r="B322" s="566"/>
      <c r="AJ322" s="364"/>
      <c r="AK322" s="364"/>
      <c r="AL322" s="364"/>
      <c r="AM322" s="364"/>
      <c r="AN322" s="364"/>
      <c r="AO322" s="364"/>
      <c r="AP322" s="364"/>
      <c r="AQ322" s="364"/>
      <c r="AR322" s="364"/>
      <c r="AS322" s="364"/>
      <c r="AT322" s="364"/>
      <c r="AU322" s="364"/>
      <c r="AV322" s="364"/>
      <c r="AW322" s="364"/>
      <c r="AX322" s="364"/>
      <c r="AY322" s="364"/>
      <c r="AZ322" s="364"/>
      <c r="BA322" s="328"/>
      <c r="BB322" s="326"/>
      <c r="BC322" s="326"/>
      <c r="BD322" s="326"/>
      <c r="BE322" s="326"/>
      <c r="BF322" s="326"/>
      <c r="BG322" s="326"/>
      <c r="BH322" s="326"/>
      <c r="BI322" s="326"/>
      <c r="BJ322" s="326"/>
      <c r="BK322" s="326"/>
      <c r="BL322" s="326"/>
      <c r="BM322" s="326"/>
      <c r="BN322" s="326"/>
      <c r="BO322" s="326"/>
      <c r="BP322" s="326"/>
      <c r="BQ322" s="326"/>
      <c r="BR322" s="326"/>
      <c r="BS322" s="326"/>
      <c r="BT322" s="326"/>
      <c r="BU322" s="326"/>
      <c r="BV322" s="326"/>
      <c r="BW322" s="326"/>
      <c r="BX322" s="326"/>
      <c r="BY322" s="328"/>
      <c r="BZ322" s="363"/>
      <c r="CA322" s="363"/>
      <c r="CB322" s="363"/>
      <c r="CC322" s="363"/>
      <c r="CD322" s="363"/>
      <c r="CE322" s="363"/>
      <c r="CF322" s="363"/>
      <c r="CG322" s="363"/>
      <c r="CH322" s="363"/>
      <c r="CI322" s="363"/>
      <c r="CJ322" s="363"/>
      <c r="CK322" s="363"/>
      <c r="CL322" s="363"/>
      <c r="CM322" s="363"/>
      <c r="CN322" s="363"/>
      <c r="CO322" s="363"/>
      <c r="CP322" s="363"/>
      <c r="CQ322" s="363"/>
      <c r="CR322" s="363"/>
      <c r="CS322" s="363"/>
      <c r="CT322" s="363"/>
      <c r="CU322" s="363"/>
      <c r="CV322" s="363"/>
      <c r="CW322" s="363"/>
      <c r="CX322" s="363"/>
      <c r="CY322" s="363"/>
      <c r="CZ322" s="363"/>
    </row>
    <row r="323" s="567" customFormat="true" ht="15" customHeight="true" x14ac:dyDescent="0.2">
      <c r="B323" s="566"/>
      <c r="AJ323" s="364"/>
      <c r="AK323" s="364"/>
      <c r="AL323" s="364"/>
      <c r="AM323" s="364"/>
      <c r="AN323" s="364"/>
      <c r="AO323" s="364"/>
      <c r="AP323" s="364"/>
      <c r="AQ323" s="364"/>
      <c r="AR323" s="364"/>
      <c r="AS323" s="364"/>
      <c r="AT323" s="364"/>
      <c r="AU323" s="364"/>
      <c r="AV323" s="364"/>
      <c r="AW323" s="364"/>
      <c r="AX323" s="364"/>
      <c r="AY323" s="364"/>
      <c r="AZ323" s="364"/>
      <c r="BA323" s="328"/>
      <c r="BB323" s="326"/>
      <c r="BC323" s="326"/>
      <c r="BD323" s="326"/>
      <c r="BE323" s="326"/>
      <c r="BF323" s="326"/>
      <c r="BG323" s="326"/>
      <c r="BH323" s="326"/>
      <c r="BI323" s="326"/>
      <c r="BJ323" s="326"/>
      <c r="BK323" s="326"/>
      <c r="BL323" s="326"/>
      <c r="BM323" s="326"/>
      <c r="BN323" s="326"/>
      <c r="BO323" s="326"/>
      <c r="BP323" s="326"/>
      <c r="BQ323" s="326"/>
      <c r="BR323" s="326"/>
      <c r="BS323" s="326"/>
      <c r="BT323" s="326"/>
      <c r="BU323" s="326"/>
      <c r="BV323" s="326"/>
      <c r="BW323" s="326"/>
      <c r="BX323" s="326"/>
      <c r="BY323" s="328"/>
      <c r="BZ323" s="363"/>
      <c r="CA323" s="363"/>
      <c r="CB323" s="363"/>
      <c r="CC323" s="363"/>
      <c r="CD323" s="363"/>
      <c r="CE323" s="363"/>
      <c r="CF323" s="363"/>
      <c r="CG323" s="363"/>
      <c r="CH323" s="363"/>
      <c r="CI323" s="363"/>
      <c r="CJ323" s="363"/>
      <c r="CK323" s="363"/>
      <c r="CL323" s="363"/>
      <c r="CM323" s="363"/>
      <c r="CN323" s="363"/>
      <c r="CO323" s="363"/>
      <c r="CP323" s="363"/>
      <c r="CQ323" s="363"/>
      <c r="CR323" s="363"/>
      <c r="CS323" s="363"/>
      <c r="CT323" s="363"/>
      <c r="CU323" s="363"/>
      <c r="CV323" s="363"/>
      <c r="CW323" s="363"/>
      <c r="CX323" s="363"/>
      <c r="CY323" s="363"/>
      <c r="CZ323" s="363"/>
    </row>
    <row r="324" s="567" customFormat="true" ht="15" customHeight="true" x14ac:dyDescent="0.2">
      <c r="B324" s="566"/>
      <c r="AJ324" s="364"/>
      <c r="AK324" s="364"/>
      <c r="AL324" s="364"/>
      <c r="AM324" s="364"/>
      <c r="AN324" s="364"/>
      <c r="AO324" s="364"/>
      <c r="AP324" s="364"/>
      <c r="AQ324" s="364"/>
      <c r="AR324" s="364"/>
      <c r="AS324" s="364"/>
      <c r="AT324" s="364"/>
      <c r="AU324" s="364"/>
      <c r="AV324" s="364"/>
      <c r="AW324" s="364"/>
      <c r="AX324" s="364"/>
      <c r="AY324" s="364"/>
      <c r="AZ324" s="364"/>
      <c r="BA324" s="328"/>
      <c r="BB324" s="326"/>
      <c r="BC324" s="326"/>
      <c r="BD324" s="326"/>
      <c r="BE324" s="326"/>
      <c r="BF324" s="326"/>
      <c r="BG324" s="326"/>
      <c r="BH324" s="326"/>
      <c r="BI324" s="326"/>
      <c r="BJ324" s="326"/>
      <c r="BK324" s="326"/>
      <c r="BL324" s="326"/>
      <c r="BM324" s="326"/>
      <c r="BN324" s="326"/>
      <c r="BO324" s="326"/>
      <c r="BP324" s="326"/>
      <c r="BQ324" s="326"/>
      <c r="BR324" s="326"/>
      <c r="BS324" s="326"/>
      <c r="BT324" s="326"/>
      <c r="BU324" s="326"/>
      <c r="BV324" s="326"/>
      <c r="BW324" s="326"/>
      <c r="BX324" s="326"/>
      <c r="BY324" s="328"/>
      <c r="BZ324" s="363"/>
      <c r="CA324" s="363"/>
      <c r="CB324" s="363"/>
      <c r="CC324" s="363"/>
      <c r="CD324" s="363"/>
      <c r="CE324" s="363"/>
      <c r="CF324" s="363"/>
      <c r="CG324" s="363"/>
      <c r="CH324" s="363"/>
      <c r="CI324" s="363"/>
      <c r="CJ324" s="363"/>
      <c r="CK324" s="363"/>
      <c r="CL324" s="363"/>
      <c r="CM324" s="363"/>
      <c r="CN324" s="363"/>
      <c r="CO324" s="363"/>
      <c r="CP324" s="363"/>
      <c r="CQ324" s="363"/>
      <c r="CR324" s="363"/>
      <c r="CS324" s="363"/>
      <c r="CT324" s="363"/>
      <c r="CU324" s="363"/>
      <c r="CV324" s="363"/>
      <c r="CW324" s="363"/>
      <c r="CX324" s="363"/>
      <c r="CY324" s="363"/>
      <c r="CZ324" s="363"/>
    </row>
    <row r="325" s="567" customFormat="true" ht="15" customHeight="true" x14ac:dyDescent="0.2">
      <c r="B325" s="566"/>
      <c r="AJ325" s="364"/>
      <c r="AK325" s="364"/>
      <c r="AL325" s="364"/>
      <c r="AM325" s="364"/>
      <c r="AN325" s="364"/>
      <c r="AO325" s="364"/>
      <c r="AP325" s="364"/>
      <c r="AQ325" s="364"/>
      <c r="AR325" s="364"/>
      <c r="AS325" s="364"/>
      <c r="AT325" s="364"/>
      <c r="AU325" s="364"/>
      <c r="AV325" s="364"/>
      <c r="AW325" s="364"/>
      <c r="AX325" s="364"/>
      <c r="AY325" s="364"/>
      <c r="AZ325" s="364"/>
      <c r="BA325" s="328"/>
      <c r="BB325" s="326"/>
      <c r="BC325" s="326"/>
      <c r="BD325" s="326"/>
      <c r="BE325" s="326"/>
      <c r="BF325" s="326"/>
      <c r="BG325" s="326"/>
      <c r="BH325" s="326"/>
      <c r="BI325" s="326"/>
      <c r="BJ325" s="326"/>
      <c r="BK325" s="326"/>
      <c r="BL325" s="326"/>
      <c r="BM325" s="326"/>
      <c r="BN325" s="326"/>
      <c r="BO325" s="326"/>
      <c r="BP325" s="326"/>
      <c r="BQ325" s="326"/>
      <c r="BR325" s="326"/>
      <c r="BS325" s="326"/>
      <c r="BT325" s="326"/>
      <c r="BU325" s="326"/>
      <c r="BV325" s="326"/>
      <c r="BW325" s="326"/>
      <c r="BX325" s="326"/>
      <c r="BY325" s="328"/>
      <c r="BZ325" s="363"/>
      <c r="CA325" s="363"/>
      <c r="CB325" s="363"/>
      <c r="CC325" s="363"/>
      <c r="CD325" s="363"/>
      <c r="CE325" s="363"/>
      <c r="CF325" s="363"/>
      <c r="CG325" s="363"/>
      <c r="CH325" s="363"/>
      <c r="CI325" s="363"/>
      <c r="CJ325" s="363"/>
      <c r="CK325" s="363"/>
      <c r="CL325" s="363"/>
      <c r="CM325" s="363"/>
      <c r="CN325" s="363"/>
      <c r="CO325" s="363"/>
      <c r="CP325" s="363"/>
      <c r="CQ325" s="363"/>
      <c r="CR325" s="363"/>
      <c r="CS325" s="363"/>
      <c r="CT325" s="363"/>
      <c r="CU325" s="363"/>
      <c r="CV325" s="363"/>
      <c r="CW325" s="363"/>
      <c r="CX325" s="363"/>
      <c r="CY325" s="363"/>
      <c r="CZ325" s="363"/>
    </row>
    <row r="326" s="567" customFormat="true" ht="15" customHeight="true" x14ac:dyDescent="0.2">
      <c r="B326" s="566"/>
      <c r="AJ326" s="364"/>
      <c r="AK326" s="364"/>
      <c r="AL326" s="364"/>
      <c r="AM326" s="364"/>
      <c r="AN326" s="364"/>
      <c r="AO326" s="364"/>
      <c r="AP326" s="364"/>
      <c r="AQ326" s="364"/>
      <c r="AR326" s="364"/>
      <c r="AS326" s="364"/>
      <c r="AT326" s="364"/>
      <c r="AU326" s="364"/>
      <c r="AV326" s="364"/>
      <c r="AW326" s="364"/>
      <c r="AX326" s="364"/>
      <c r="AY326" s="364"/>
      <c r="AZ326" s="364"/>
      <c r="BA326" s="328"/>
      <c r="BB326" s="326"/>
      <c r="BC326" s="326"/>
      <c r="BD326" s="326"/>
      <c r="BE326" s="326"/>
      <c r="BF326" s="326"/>
      <c r="BG326" s="326"/>
      <c r="BH326" s="326"/>
      <c r="BI326" s="326"/>
      <c r="BJ326" s="326"/>
      <c r="BK326" s="326"/>
      <c r="BL326" s="326"/>
      <c r="BM326" s="326"/>
      <c r="BN326" s="326"/>
      <c r="BO326" s="326"/>
      <c r="BP326" s="326"/>
      <c r="BQ326" s="326"/>
      <c r="BR326" s="326"/>
      <c r="BS326" s="326"/>
      <c r="BT326" s="326"/>
      <c r="BU326" s="326"/>
      <c r="BV326" s="326"/>
      <c r="BW326" s="326"/>
      <c r="BX326" s="326"/>
      <c r="BY326" s="328"/>
      <c r="BZ326" s="363"/>
      <c r="CA326" s="363"/>
      <c r="CB326" s="363"/>
      <c r="CC326" s="363"/>
      <c r="CD326" s="363"/>
      <c r="CE326" s="363"/>
      <c r="CF326" s="363"/>
      <c r="CG326" s="363"/>
      <c r="CH326" s="363"/>
      <c r="CI326" s="363"/>
      <c r="CJ326" s="363"/>
      <c r="CK326" s="363"/>
      <c r="CL326" s="363"/>
      <c r="CM326" s="363"/>
      <c r="CN326" s="363"/>
      <c r="CO326" s="363"/>
      <c r="CP326" s="363"/>
      <c r="CQ326" s="363"/>
      <c r="CR326" s="363"/>
      <c r="CS326" s="363"/>
      <c r="CT326" s="363"/>
      <c r="CU326" s="363"/>
      <c r="CV326" s="363"/>
      <c r="CW326" s="363"/>
      <c r="CX326" s="363"/>
      <c r="CY326" s="363"/>
      <c r="CZ326" s="363"/>
    </row>
    <row r="327" s="567" customFormat="true" ht="15" customHeight="true" x14ac:dyDescent="0.2">
      <c r="B327" s="566"/>
      <c r="AJ327" s="364"/>
      <c r="AK327" s="364"/>
      <c r="AL327" s="364"/>
      <c r="AM327" s="364"/>
      <c r="AN327" s="364"/>
      <c r="AO327" s="364"/>
      <c r="AP327" s="364"/>
      <c r="AQ327" s="364"/>
      <c r="AR327" s="364"/>
      <c r="AS327" s="364"/>
      <c r="AT327" s="364"/>
      <c r="AU327" s="364"/>
      <c r="AV327" s="364"/>
      <c r="AW327" s="364"/>
      <c r="AX327" s="364"/>
      <c r="AY327" s="364"/>
      <c r="AZ327" s="364"/>
      <c r="BA327" s="328"/>
      <c r="BB327" s="326"/>
      <c r="BC327" s="326"/>
      <c r="BD327" s="326"/>
      <c r="BE327" s="326"/>
      <c r="BF327" s="326"/>
      <c r="BG327" s="326"/>
      <c r="BH327" s="326"/>
      <c r="BI327" s="326"/>
      <c r="BJ327" s="326"/>
      <c r="BK327" s="326"/>
      <c r="BL327" s="326"/>
      <c r="BM327" s="326"/>
      <c r="BN327" s="326"/>
      <c r="BO327" s="326"/>
      <c r="BP327" s="326"/>
      <c r="BQ327" s="326"/>
      <c r="BR327" s="326"/>
      <c r="BS327" s="326"/>
      <c r="BT327" s="326"/>
      <c r="BU327" s="326"/>
      <c r="BV327" s="326"/>
      <c r="BW327" s="326"/>
      <c r="BX327" s="326"/>
      <c r="BY327" s="328"/>
      <c r="BZ327" s="363"/>
      <c r="CA327" s="363"/>
      <c r="CB327" s="363"/>
      <c r="CC327" s="363"/>
      <c r="CD327" s="363"/>
      <c r="CE327" s="363"/>
      <c r="CF327" s="363"/>
      <c r="CG327" s="363"/>
      <c r="CH327" s="363"/>
      <c r="CI327" s="363"/>
      <c r="CJ327" s="363"/>
      <c r="CK327" s="363"/>
      <c r="CL327" s="363"/>
      <c r="CM327" s="363"/>
      <c r="CN327" s="363"/>
      <c r="CO327" s="363"/>
      <c r="CP327" s="363"/>
      <c r="CQ327" s="363"/>
      <c r="CR327" s="363"/>
      <c r="CS327" s="363"/>
      <c r="CT327" s="363"/>
      <c r="CU327" s="363"/>
      <c r="CV327" s="363"/>
      <c r="CW327" s="363"/>
      <c r="CX327" s="363"/>
      <c r="CY327" s="363"/>
      <c r="CZ327" s="363"/>
    </row>
    <row r="328" s="567" customFormat="true" ht="15" customHeight="true" x14ac:dyDescent="0.2">
      <c r="B328" s="566"/>
      <c r="AJ328" s="364"/>
      <c r="AK328" s="364"/>
      <c r="AL328" s="364"/>
      <c r="AM328" s="364"/>
      <c r="AN328" s="364"/>
      <c r="AO328" s="364"/>
      <c r="AP328" s="364"/>
      <c r="AQ328" s="364"/>
      <c r="AR328" s="364"/>
      <c r="AS328" s="364"/>
      <c r="AT328" s="364"/>
      <c r="AU328" s="364"/>
      <c r="AV328" s="364"/>
      <c r="AW328" s="364"/>
      <c r="AX328" s="364"/>
      <c r="AY328" s="364"/>
      <c r="AZ328" s="364"/>
      <c r="BA328" s="328"/>
      <c r="BB328" s="326"/>
      <c r="BC328" s="326"/>
      <c r="BD328" s="326"/>
      <c r="BE328" s="326"/>
      <c r="BF328" s="326"/>
      <c r="BG328" s="326"/>
      <c r="BH328" s="326"/>
      <c r="BI328" s="326"/>
      <c r="BJ328" s="326"/>
      <c r="BK328" s="326"/>
      <c r="BL328" s="326"/>
      <c r="BM328" s="326"/>
      <c r="BN328" s="326"/>
      <c r="BO328" s="326"/>
      <c r="BP328" s="326"/>
      <c r="BQ328" s="326"/>
      <c r="BR328" s="326"/>
      <c r="BS328" s="326"/>
      <c r="BT328" s="326"/>
      <c r="BU328" s="326"/>
      <c r="BV328" s="326"/>
      <c r="BW328" s="326"/>
      <c r="BX328" s="326"/>
      <c r="BY328" s="328"/>
      <c r="BZ328" s="363"/>
      <c r="CA328" s="363"/>
      <c r="CB328" s="363"/>
      <c r="CC328" s="363"/>
      <c r="CD328" s="363"/>
      <c r="CE328" s="363"/>
      <c r="CF328" s="363"/>
      <c r="CG328" s="363"/>
      <c r="CH328" s="363"/>
      <c r="CI328" s="363"/>
      <c r="CJ328" s="363"/>
      <c r="CK328" s="363"/>
      <c r="CL328" s="363"/>
      <c r="CM328" s="363"/>
      <c r="CN328" s="363"/>
      <c r="CO328" s="363"/>
      <c r="CP328" s="363"/>
      <c r="CQ328" s="363"/>
      <c r="CR328" s="363"/>
      <c r="CS328" s="363"/>
      <c r="CT328" s="363"/>
      <c r="CU328" s="363"/>
      <c r="CV328" s="363"/>
      <c r="CW328" s="363"/>
      <c r="CX328" s="363"/>
      <c r="CY328" s="363"/>
      <c r="CZ328" s="363"/>
    </row>
    <row r="329" s="567" customFormat="true" ht="250.15" customHeight="true" x14ac:dyDescent="0.2">
      <c r="B329" s="566"/>
      <c r="AJ329" s="364"/>
      <c r="AK329" s="364"/>
      <c r="AL329" s="364"/>
      <c r="AM329" s="364"/>
      <c r="AN329" s="364"/>
      <c r="AO329" s="364"/>
      <c r="AP329" s="364"/>
      <c r="AQ329" s="364"/>
      <c r="AR329" s="364"/>
      <c r="AS329" s="364"/>
      <c r="AT329" s="364"/>
      <c r="AU329" s="364"/>
      <c r="AV329" s="364"/>
      <c r="AW329" s="364"/>
      <c r="AX329" s="364"/>
      <c r="AY329" s="364"/>
      <c r="AZ329" s="364"/>
      <c r="BA329" s="328"/>
      <c r="BB329" s="326"/>
      <c r="BC329" s="326"/>
      <c r="BD329" s="326"/>
      <c r="BE329" s="326"/>
      <c r="BF329" s="326"/>
      <c r="BG329" s="326"/>
      <c r="BH329" s="326"/>
      <c r="BI329" s="326"/>
      <c r="BJ329" s="326"/>
      <c r="BK329" s="326"/>
      <c r="BL329" s="326"/>
      <c r="BM329" s="326"/>
      <c r="BN329" s="326"/>
      <c r="BO329" s="326"/>
      <c r="BP329" s="326"/>
      <c r="BQ329" s="326"/>
      <c r="BR329" s="326"/>
      <c r="BS329" s="326"/>
      <c r="BT329" s="326"/>
      <c r="BU329" s="326"/>
      <c r="BV329" s="326"/>
      <c r="BW329" s="326"/>
      <c r="BX329" s="326"/>
      <c r="BY329" s="328"/>
      <c r="BZ329" s="363"/>
      <c r="CA329" s="363"/>
      <c r="CB329" s="363"/>
      <c r="CC329" s="363"/>
      <c r="CD329" s="363"/>
      <c r="CE329" s="363"/>
      <c r="CF329" s="363"/>
      <c r="CG329" s="363"/>
      <c r="CH329" s="363"/>
      <c r="CI329" s="363"/>
      <c r="CJ329" s="363"/>
      <c r="CK329" s="363"/>
      <c r="CL329" s="363"/>
      <c r="CM329" s="363"/>
      <c r="CN329" s="363"/>
      <c r="CO329" s="363"/>
      <c r="CP329" s="363"/>
      <c r="CQ329" s="363"/>
      <c r="CR329" s="363"/>
      <c r="CS329" s="363"/>
      <c r="CT329" s="363"/>
      <c r="CU329" s="363"/>
      <c r="CV329" s="363"/>
      <c r="CW329" s="363"/>
      <c r="CX329" s="363"/>
      <c r="CY329" s="363"/>
      <c r="CZ329" s="363"/>
    </row>
    <row r="330" s="366" customFormat="true" ht="19.15" customHeight="true" x14ac:dyDescent="0.2">
      <c r="B330" s="532"/>
      <c r="AJ330" s="359"/>
      <c r="AK330" s="359"/>
      <c r="AL330" s="359"/>
      <c r="AM330" s="359"/>
      <c r="AN330" s="359"/>
      <c r="AO330" s="359"/>
      <c r="AP330" s="359"/>
      <c r="AQ330" s="359"/>
      <c r="AR330" s="359"/>
      <c r="AS330" s="359"/>
      <c r="AT330" s="359"/>
      <c r="AU330" s="359"/>
      <c r="AV330" s="359"/>
      <c r="AW330" s="359"/>
      <c r="AX330" s="359"/>
      <c r="AY330" s="359"/>
      <c r="AZ330" s="359"/>
      <c r="BA330" s="331"/>
      <c r="BB330" s="331"/>
      <c r="BC330" s="600"/>
      <c r="BD330" s="600"/>
      <c r="BE330" s="600"/>
      <c r="BF330" s="600"/>
      <c r="BG330" s="600"/>
      <c r="BH330" s="600"/>
      <c r="BI330" s="600"/>
      <c r="BJ330" s="600"/>
      <c r="BK330" s="600"/>
      <c r="BL330" s="600"/>
      <c r="BM330" s="600"/>
      <c r="BN330" s="600"/>
      <c r="BO330" s="600"/>
      <c r="BP330" s="600"/>
      <c r="BQ330" s="600"/>
      <c r="BR330" s="600"/>
      <c r="BS330" s="600"/>
      <c r="BT330" s="600"/>
      <c r="BU330" s="600"/>
      <c r="BV330" s="600"/>
      <c r="BW330" s="600"/>
      <c r="BX330" s="600"/>
      <c r="BY330" s="600"/>
      <c r="BZ330" s="359"/>
      <c r="CA330" s="359"/>
      <c r="CB330" s="359"/>
      <c r="CC330" s="359"/>
      <c r="CD330" s="359"/>
      <c r="CE330" s="359"/>
      <c r="CF330" s="359"/>
      <c r="CG330" s="359"/>
      <c r="CH330" s="359"/>
      <c r="CI330" s="359"/>
      <c r="CJ330" s="359"/>
      <c r="CK330" s="359"/>
      <c r="CL330" s="359"/>
      <c r="CM330" s="359"/>
      <c r="CN330" s="359"/>
      <c r="CO330" s="359"/>
      <c r="CP330" s="359"/>
      <c r="CQ330" s="359"/>
      <c r="CR330" s="359"/>
      <c r="CS330" s="359"/>
      <c r="CT330" s="359"/>
      <c r="CU330" s="359"/>
      <c r="CV330" s="359"/>
      <c r="CW330" s="359"/>
      <c r="CX330" s="359"/>
      <c r="CY330" s="359"/>
      <c r="CZ330" s="359"/>
    </row>
    <row r="331" s="366" customFormat="true" ht="15" customHeight="true" x14ac:dyDescent="0.2">
      <c r="B331" s="532"/>
      <c r="AJ331" s="359"/>
      <c r="AK331" s="359"/>
      <c r="AL331" s="359"/>
      <c r="AM331" s="359"/>
      <c r="AN331" s="359"/>
      <c r="AO331" s="359"/>
      <c r="AP331" s="359"/>
      <c r="AQ331" s="359"/>
      <c r="AR331" s="359"/>
      <c r="AS331" s="359"/>
      <c r="AT331" s="359"/>
      <c r="AU331" s="359"/>
      <c r="AV331" s="359"/>
      <c r="AW331" s="359"/>
      <c r="AX331" s="359"/>
      <c r="AY331" s="359"/>
      <c r="AZ331" s="359"/>
      <c r="BA331" s="331"/>
      <c r="BB331" s="331"/>
      <c r="BC331" s="600"/>
      <c r="BD331" s="600"/>
      <c r="BE331" s="600"/>
      <c r="BF331" s="600"/>
      <c r="BG331" s="600"/>
      <c r="BH331" s="600"/>
      <c r="BI331" s="600"/>
      <c r="BJ331" s="600"/>
      <c r="BK331" s="600"/>
      <c r="BL331" s="600"/>
      <c r="BM331" s="600"/>
      <c r="BN331" s="600"/>
      <c r="BO331" s="600"/>
      <c r="BP331" s="600"/>
      <c r="BQ331" s="600"/>
      <c r="BR331" s="600"/>
      <c r="BS331" s="600"/>
      <c r="BT331" s="600"/>
      <c r="BU331" s="600"/>
      <c r="BV331" s="600"/>
      <c r="BW331" s="600"/>
      <c r="BX331" s="600"/>
      <c r="BY331" s="600"/>
      <c r="BZ331" s="359"/>
      <c r="CA331" s="359"/>
      <c r="CB331" s="359"/>
      <c r="CC331" s="359"/>
      <c r="CD331" s="359"/>
      <c r="CE331" s="359"/>
      <c r="CF331" s="359"/>
      <c r="CG331" s="359"/>
      <c r="CH331" s="359"/>
      <c r="CI331" s="359"/>
      <c r="CJ331" s="359"/>
      <c r="CK331" s="359"/>
      <c r="CL331" s="359"/>
      <c r="CM331" s="359"/>
      <c r="CN331" s="359"/>
      <c r="CO331" s="359"/>
      <c r="CP331" s="359"/>
      <c r="CQ331" s="359"/>
      <c r="CR331" s="359"/>
      <c r="CS331" s="359"/>
      <c r="CT331" s="359"/>
      <c r="CU331" s="359"/>
      <c r="CV331" s="359"/>
      <c r="CW331" s="359"/>
      <c r="CX331" s="359"/>
      <c r="CY331" s="359"/>
      <c r="CZ331" s="359"/>
    </row>
    <row r="332" s="366" customFormat="true" ht="15" customHeight="true" x14ac:dyDescent="0.2">
      <c r="B332" s="532"/>
      <c r="AJ332" s="359"/>
      <c r="AK332" s="359"/>
      <c r="AL332" s="359"/>
      <c r="AM332" s="359"/>
      <c r="AN332" s="359"/>
      <c r="AO332" s="359"/>
      <c r="AP332" s="359"/>
      <c r="AQ332" s="359"/>
      <c r="AR332" s="359"/>
      <c r="AS332" s="359"/>
      <c r="AT332" s="359"/>
      <c r="AU332" s="359"/>
      <c r="AV332" s="359"/>
      <c r="AW332" s="359"/>
      <c r="AX332" s="359"/>
      <c r="AY332" s="359"/>
      <c r="AZ332" s="359"/>
      <c r="BA332" s="331"/>
      <c r="BB332" s="331"/>
      <c r="BC332" s="600"/>
      <c r="BD332" s="600"/>
      <c r="BE332" s="600"/>
      <c r="BF332" s="600"/>
      <c r="BG332" s="600"/>
      <c r="BH332" s="600"/>
      <c r="BI332" s="600"/>
      <c r="BJ332" s="600"/>
      <c r="BK332" s="600"/>
      <c r="BL332" s="600"/>
      <c r="BM332" s="600"/>
      <c r="BN332" s="600"/>
      <c r="BO332" s="600"/>
      <c r="BP332" s="600"/>
      <c r="BQ332" s="600"/>
      <c r="BR332" s="600"/>
      <c r="BS332" s="600"/>
      <c r="BT332" s="600"/>
      <c r="BU332" s="600"/>
      <c r="BV332" s="600"/>
      <c r="BW332" s="600"/>
      <c r="BX332" s="600"/>
      <c r="BY332" s="600"/>
      <c r="BZ332" s="359"/>
      <c r="CA332" s="359"/>
      <c r="CB332" s="359"/>
      <c r="CC332" s="359"/>
      <c r="CD332" s="359"/>
      <c r="CE332" s="359"/>
      <c r="CF332" s="359"/>
      <c r="CG332" s="359"/>
      <c r="CH332" s="359"/>
      <c r="CI332" s="359"/>
      <c r="CJ332" s="359"/>
      <c r="CK332" s="359"/>
      <c r="CL332" s="359"/>
      <c r="CM332" s="359"/>
      <c r="CN332" s="359"/>
      <c r="CO332" s="359"/>
      <c r="CP332" s="359"/>
      <c r="CQ332" s="359"/>
      <c r="CR332" s="359"/>
      <c r="CS332" s="359"/>
      <c r="CT332" s="359"/>
      <c r="CU332" s="359"/>
      <c r="CV332" s="359"/>
      <c r="CW332" s="359"/>
      <c r="CX332" s="359"/>
      <c r="CY332" s="359"/>
      <c r="CZ332" s="359"/>
    </row>
    <row r="333" s="366" customFormat="true" ht="15" customHeight="true" x14ac:dyDescent="0.2">
      <c r="B333" s="532"/>
      <c r="AJ333" s="359"/>
      <c r="AK333" s="359"/>
      <c r="AL333" s="359"/>
      <c r="AM333" s="359"/>
      <c r="AN333" s="359"/>
      <c r="AO333" s="359"/>
      <c r="AP333" s="359"/>
      <c r="AQ333" s="359"/>
      <c r="AR333" s="359"/>
      <c r="AS333" s="359"/>
      <c r="AT333" s="359"/>
      <c r="AU333" s="359"/>
      <c r="AV333" s="359"/>
      <c r="AW333" s="359"/>
      <c r="AX333" s="359"/>
      <c r="AY333" s="359"/>
      <c r="AZ333" s="359"/>
      <c r="BA333" s="331"/>
      <c r="BB333" s="331"/>
      <c r="BC333" s="600"/>
      <c r="BD333" s="600"/>
      <c r="BE333" s="600"/>
      <c r="BF333" s="600"/>
      <c r="BG333" s="600"/>
      <c r="BH333" s="600"/>
      <c r="BI333" s="600"/>
      <c r="BJ333" s="600"/>
      <c r="BK333" s="600"/>
      <c r="BL333" s="600"/>
      <c r="BM333" s="600"/>
      <c r="BN333" s="600"/>
      <c r="BO333" s="600"/>
      <c r="BP333" s="600"/>
      <c r="BQ333" s="600"/>
      <c r="BR333" s="600"/>
      <c r="BS333" s="600"/>
      <c r="BT333" s="600"/>
      <c r="BU333" s="600"/>
      <c r="BV333" s="600"/>
      <c r="BW333" s="600"/>
      <c r="BX333" s="600"/>
      <c r="BY333" s="600"/>
      <c r="BZ333" s="359"/>
      <c r="CA333" s="359"/>
      <c r="CB333" s="359"/>
      <c r="CC333" s="359"/>
      <c r="CD333" s="359"/>
      <c r="CE333" s="359"/>
      <c r="CF333" s="359"/>
      <c r="CG333" s="359"/>
      <c r="CH333" s="359"/>
      <c r="CI333" s="359"/>
      <c r="CJ333" s="359"/>
      <c r="CK333" s="359"/>
      <c r="CL333" s="359"/>
      <c r="CM333" s="359"/>
      <c r="CN333" s="359"/>
      <c r="CO333" s="359"/>
      <c r="CP333" s="359"/>
      <c r="CQ333" s="359"/>
      <c r="CR333" s="359"/>
      <c r="CS333" s="359"/>
      <c r="CT333" s="359"/>
      <c r="CU333" s="359"/>
      <c r="CV333" s="359"/>
      <c r="CW333" s="359"/>
      <c r="CX333" s="359"/>
      <c r="CY333" s="359"/>
      <c r="CZ333" s="359"/>
    </row>
    <row r="334" s="366" customFormat="true" ht="15" customHeight="true" x14ac:dyDescent="0.2">
      <c r="B334" s="532"/>
      <c r="AJ334" s="359"/>
      <c r="AK334" s="359"/>
      <c r="AL334" s="359"/>
      <c r="AM334" s="359"/>
      <c r="AN334" s="359"/>
      <c r="AO334" s="359"/>
      <c r="AP334" s="359"/>
      <c r="AQ334" s="359"/>
      <c r="AR334" s="359"/>
      <c r="AS334" s="359"/>
      <c r="AT334" s="359"/>
      <c r="AU334" s="359"/>
      <c r="AV334" s="359"/>
      <c r="AW334" s="359"/>
      <c r="AX334" s="359"/>
      <c r="AY334" s="359"/>
      <c r="AZ334" s="359"/>
      <c r="BA334" s="331"/>
      <c r="BB334" s="331"/>
      <c r="BC334" s="600"/>
      <c r="BD334" s="600"/>
      <c r="BE334" s="600"/>
      <c r="BF334" s="600"/>
      <c r="BG334" s="600"/>
      <c r="BH334" s="600"/>
      <c r="BI334" s="600"/>
      <c r="BJ334" s="600"/>
      <c r="BK334" s="600"/>
      <c r="BL334" s="600"/>
      <c r="BM334" s="600"/>
      <c r="BN334" s="600"/>
      <c r="BO334" s="600"/>
      <c r="BP334" s="600"/>
      <c r="BQ334" s="600"/>
      <c r="BR334" s="600"/>
      <c r="BS334" s="600"/>
      <c r="BT334" s="600"/>
      <c r="BU334" s="600"/>
      <c r="BV334" s="600"/>
      <c r="BW334" s="600"/>
      <c r="BX334" s="600"/>
      <c r="BY334" s="600"/>
      <c r="BZ334" s="359"/>
      <c r="CA334" s="359"/>
      <c r="CB334" s="359"/>
      <c r="CC334" s="359"/>
      <c r="CD334" s="359"/>
      <c r="CE334" s="359"/>
      <c r="CF334" s="359"/>
      <c r="CG334" s="359"/>
      <c r="CH334" s="359"/>
      <c r="CI334" s="359"/>
      <c r="CJ334" s="359"/>
      <c r="CK334" s="359"/>
      <c r="CL334" s="359"/>
      <c r="CM334" s="359"/>
      <c r="CN334" s="359"/>
      <c r="CO334" s="359"/>
      <c r="CP334" s="359"/>
      <c r="CQ334" s="359"/>
      <c r="CR334" s="359"/>
      <c r="CS334" s="359"/>
      <c r="CT334" s="359"/>
      <c r="CU334" s="359"/>
      <c r="CV334" s="359"/>
      <c r="CW334" s="359"/>
      <c r="CX334" s="359"/>
      <c r="CY334" s="359"/>
      <c r="CZ334" s="359"/>
    </row>
    <row r="335" s="366" customFormat="true" ht="15" customHeight="true" x14ac:dyDescent="0.2">
      <c r="B335" s="532"/>
      <c r="AJ335" s="359"/>
      <c r="AK335" s="359"/>
      <c r="AL335" s="359"/>
      <c r="AM335" s="359"/>
      <c r="AN335" s="359"/>
      <c r="AO335" s="359"/>
      <c r="AP335" s="359"/>
      <c r="AQ335" s="359"/>
      <c r="AR335" s="359"/>
      <c r="AS335" s="359"/>
      <c r="AT335" s="359"/>
      <c r="AU335" s="359"/>
      <c r="AV335" s="359"/>
      <c r="AW335" s="359"/>
      <c r="AX335" s="359"/>
      <c r="AY335" s="359"/>
      <c r="AZ335" s="359"/>
      <c r="BA335" s="331"/>
      <c r="BB335" s="331"/>
      <c r="BC335" s="600"/>
      <c r="BD335" s="600"/>
      <c r="BE335" s="600"/>
      <c r="BF335" s="600"/>
      <c r="BG335" s="600"/>
      <c r="BH335" s="600"/>
      <c r="BI335" s="600"/>
      <c r="BJ335" s="600"/>
      <c r="BK335" s="600"/>
      <c r="BL335" s="600"/>
      <c r="BM335" s="600"/>
      <c r="BN335" s="600"/>
      <c r="BO335" s="600"/>
      <c r="BP335" s="600"/>
      <c r="BQ335" s="600"/>
      <c r="BR335" s="600"/>
      <c r="BS335" s="600"/>
      <c r="BT335" s="600"/>
      <c r="BU335" s="600"/>
      <c r="BV335" s="600"/>
      <c r="BW335" s="600"/>
      <c r="BX335" s="600"/>
      <c r="BY335" s="600"/>
      <c r="BZ335" s="359"/>
      <c r="CA335" s="359"/>
      <c r="CB335" s="359"/>
      <c r="CC335" s="359"/>
      <c r="CD335" s="359"/>
      <c r="CE335" s="359"/>
      <c r="CF335" s="359"/>
      <c r="CG335" s="359"/>
      <c r="CH335" s="359"/>
      <c r="CI335" s="359"/>
      <c r="CJ335" s="359"/>
      <c r="CK335" s="359"/>
      <c r="CL335" s="359"/>
      <c r="CM335" s="359"/>
      <c r="CN335" s="359"/>
      <c r="CO335" s="359"/>
      <c r="CP335" s="359"/>
      <c r="CQ335" s="359"/>
      <c r="CR335" s="359"/>
      <c r="CS335" s="359"/>
      <c r="CT335" s="359"/>
      <c r="CU335" s="359"/>
      <c r="CV335" s="359"/>
      <c r="CW335" s="359"/>
      <c r="CX335" s="359"/>
      <c r="CY335" s="359"/>
      <c r="CZ335" s="359"/>
    </row>
    <row r="336" s="366" customFormat="true" ht="15" customHeight="true" x14ac:dyDescent="0.2">
      <c r="B336" s="532"/>
      <c r="AJ336" s="359"/>
      <c r="AK336" s="359"/>
      <c r="AL336" s="359"/>
      <c r="AM336" s="359"/>
      <c r="AN336" s="359"/>
      <c r="AO336" s="359"/>
      <c r="AP336" s="359"/>
      <c r="AQ336" s="359"/>
      <c r="AR336" s="359"/>
      <c r="AS336" s="359"/>
      <c r="AT336" s="359"/>
      <c r="AU336" s="359"/>
      <c r="AV336" s="359"/>
      <c r="AW336" s="359"/>
      <c r="AX336" s="359"/>
      <c r="AY336" s="359"/>
      <c r="AZ336" s="359"/>
      <c r="BA336" s="331"/>
      <c r="BB336" s="331"/>
      <c r="BC336" s="600"/>
      <c r="BD336" s="600"/>
      <c r="BE336" s="600"/>
      <c r="BF336" s="600"/>
      <c r="BG336" s="600"/>
      <c r="BH336" s="600"/>
      <c r="BI336" s="600"/>
      <c r="BJ336" s="600"/>
      <c r="BK336" s="600"/>
      <c r="BL336" s="600"/>
      <c r="BM336" s="600"/>
      <c r="BN336" s="600"/>
      <c r="BO336" s="600"/>
      <c r="BP336" s="600"/>
      <c r="BQ336" s="600"/>
      <c r="BR336" s="600"/>
      <c r="BS336" s="600"/>
      <c r="BT336" s="600"/>
      <c r="BU336" s="600"/>
      <c r="BV336" s="600"/>
      <c r="BW336" s="600"/>
      <c r="BX336" s="600"/>
      <c r="BY336" s="600"/>
      <c r="BZ336" s="359"/>
      <c r="CA336" s="359"/>
      <c r="CB336" s="359"/>
      <c r="CC336" s="359"/>
      <c r="CD336" s="359"/>
      <c r="CE336" s="359"/>
      <c r="CF336" s="359"/>
      <c r="CG336" s="359"/>
      <c r="CH336" s="359"/>
      <c r="CI336" s="359"/>
      <c r="CJ336" s="359"/>
      <c r="CK336" s="359"/>
      <c r="CL336" s="359"/>
      <c r="CM336" s="359"/>
      <c r="CN336" s="359"/>
      <c r="CO336" s="359"/>
      <c r="CP336" s="359"/>
      <c r="CQ336" s="359"/>
      <c r="CR336" s="359"/>
      <c r="CS336" s="359"/>
      <c r="CT336" s="359"/>
      <c r="CU336" s="359"/>
      <c r="CV336" s="359"/>
      <c r="CW336" s="359"/>
      <c r="CX336" s="359"/>
      <c r="CY336" s="359"/>
      <c r="CZ336" s="359"/>
    </row>
    <row r="337" s="366" customFormat="true" ht="18" customHeight="true" x14ac:dyDescent="0.2">
      <c r="B337" s="532"/>
      <c r="AJ337" s="359"/>
      <c r="AK337" s="359"/>
      <c r="AL337" s="359"/>
      <c r="AM337" s="359"/>
      <c r="AN337" s="359"/>
      <c r="AO337" s="359"/>
      <c r="AP337" s="359"/>
      <c r="AQ337" s="359"/>
      <c r="AR337" s="359"/>
      <c r="AS337" s="359"/>
      <c r="AT337" s="359"/>
      <c r="AU337" s="359"/>
      <c r="AV337" s="359"/>
      <c r="AW337" s="359"/>
      <c r="AX337" s="359"/>
      <c r="AY337" s="359"/>
      <c r="AZ337" s="359"/>
      <c r="BA337" s="331"/>
      <c r="BB337" s="331"/>
      <c r="BC337" s="600"/>
      <c r="BD337" s="600"/>
      <c r="BE337" s="600"/>
      <c r="BF337" s="600"/>
      <c r="BG337" s="600"/>
      <c r="BH337" s="600"/>
      <c r="BI337" s="600"/>
      <c r="BJ337" s="600"/>
      <c r="BK337" s="600"/>
      <c r="BL337" s="600"/>
      <c r="BM337" s="600"/>
      <c r="BN337" s="600"/>
      <c r="BO337" s="600"/>
      <c r="BP337" s="600"/>
      <c r="BQ337" s="600"/>
      <c r="BR337" s="600"/>
      <c r="BS337" s="600"/>
      <c r="BT337" s="600"/>
      <c r="BU337" s="600"/>
      <c r="BV337" s="600"/>
      <c r="BW337" s="600"/>
      <c r="BX337" s="600"/>
      <c r="BY337" s="600"/>
      <c r="BZ337" s="359"/>
      <c r="CA337" s="359"/>
      <c r="CB337" s="359"/>
      <c r="CC337" s="359"/>
      <c r="CD337" s="359"/>
      <c r="CE337" s="359"/>
      <c r="CF337" s="359"/>
      <c r="CG337" s="359"/>
      <c r="CH337" s="359"/>
      <c r="CI337" s="359"/>
      <c r="CJ337" s="359"/>
      <c r="CK337" s="359"/>
      <c r="CL337" s="359"/>
      <c r="CM337" s="359"/>
      <c r="CN337" s="359"/>
      <c r="CO337" s="359"/>
      <c r="CP337" s="359"/>
      <c r="CQ337" s="359"/>
      <c r="CR337" s="359"/>
      <c r="CS337" s="359"/>
      <c r="CT337" s="359"/>
      <c r="CU337" s="359"/>
      <c r="CV337" s="359"/>
      <c r="CW337" s="359"/>
      <c r="CX337" s="359"/>
      <c r="CY337" s="359"/>
      <c r="CZ337" s="359"/>
    </row>
    <row r="338" s="366" customFormat="true" ht="18" customHeight="true" x14ac:dyDescent="0.2">
      <c r="B338" s="532"/>
      <c r="AJ338" s="359"/>
      <c r="AK338" s="359"/>
      <c r="AL338" s="359"/>
      <c r="AM338" s="359"/>
      <c r="AN338" s="359"/>
      <c r="AO338" s="359"/>
      <c r="AP338" s="359"/>
      <c r="AQ338" s="359"/>
      <c r="AR338" s="359"/>
      <c r="AS338" s="359"/>
      <c r="AT338" s="359"/>
      <c r="AU338" s="359"/>
      <c r="AV338" s="359"/>
      <c r="AW338" s="359"/>
      <c r="AX338" s="359"/>
      <c r="AY338" s="359"/>
      <c r="AZ338" s="359"/>
      <c r="BA338" s="331"/>
      <c r="BB338" s="331"/>
      <c r="BC338" s="600"/>
      <c r="BD338" s="600"/>
      <c r="BE338" s="600"/>
      <c r="BF338" s="600"/>
      <c r="BG338" s="600"/>
      <c r="BH338" s="600"/>
      <c r="BI338" s="600"/>
      <c r="BJ338" s="600"/>
      <c r="BK338" s="600"/>
      <c r="BL338" s="600"/>
      <c r="BM338" s="600"/>
      <c r="BN338" s="600"/>
      <c r="BO338" s="600"/>
      <c r="BP338" s="600"/>
      <c r="BQ338" s="600"/>
      <c r="BR338" s="600"/>
      <c r="BS338" s="600"/>
      <c r="BT338" s="600"/>
      <c r="BU338" s="600"/>
      <c r="BV338" s="600"/>
      <c r="BW338" s="600"/>
      <c r="BX338" s="600"/>
      <c r="BY338" s="600"/>
      <c r="BZ338" s="359"/>
      <c r="CA338" s="359"/>
      <c r="CB338" s="359"/>
      <c r="CC338" s="359"/>
      <c r="CD338" s="359"/>
      <c r="CE338" s="359"/>
      <c r="CF338" s="359"/>
      <c r="CG338" s="359"/>
      <c r="CH338" s="359"/>
      <c r="CI338" s="359"/>
      <c r="CJ338" s="359"/>
      <c r="CK338" s="359"/>
      <c r="CL338" s="359"/>
      <c r="CM338" s="359"/>
      <c r="CN338" s="359"/>
      <c r="CO338" s="359"/>
      <c r="CP338" s="359"/>
      <c r="CQ338" s="359"/>
      <c r="CR338" s="359"/>
      <c r="CS338" s="359"/>
      <c r="CT338" s="359"/>
      <c r="CU338" s="359"/>
      <c r="CV338" s="359"/>
      <c r="CW338" s="359"/>
      <c r="CX338" s="359"/>
      <c r="CY338" s="359"/>
      <c r="CZ338" s="359"/>
    </row>
    <row r="339" s="567" customFormat="true" ht="15" customHeight="true" x14ac:dyDescent="0.2">
      <c r="B339" s="566"/>
      <c r="AJ339" s="364"/>
      <c r="AK339" s="364"/>
      <c r="AL339" s="364"/>
      <c r="AM339" s="364"/>
      <c r="AN339" s="364"/>
      <c r="AO339" s="364"/>
      <c r="AP339" s="364"/>
      <c r="AQ339" s="364"/>
      <c r="AR339" s="364"/>
      <c r="AS339" s="364"/>
      <c r="AT339" s="364"/>
      <c r="AU339" s="364"/>
      <c r="AV339" s="364"/>
      <c r="AW339" s="364"/>
      <c r="AX339" s="364"/>
      <c r="AY339" s="364"/>
      <c r="AZ339" s="364"/>
      <c r="BA339" s="365" t="s">
        <v>132</v>
      </c>
      <c r="BB339" s="313" t="s">
        <v>131</v>
      </c>
      <c r="BC339" s="782" t="s">
        <v>116</v>
      </c>
      <c r="BD339" s="783"/>
      <c r="BE339" s="783"/>
      <c r="BF339" s="783"/>
      <c r="BG339" s="811"/>
      <c r="BH339" s="782" t="s">
        <v>39</v>
      </c>
      <c r="BI339" s="783"/>
      <c r="BJ339" s="783"/>
      <c r="BK339" s="783"/>
      <c r="BL339" s="811"/>
      <c r="BM339" s="782" t="s">
        <v>38</v>
      </c>
      <c r="BN339" s="783"/>
      <c r="BO339" s="783"/>
      <c r="BP339" s="783"/>
      <c r="BQ339" s="784"/>
      <c r="BR339" s="14" t="s">
        <v>143</v>
      </c>
      <c r="BS339" s="445"/>
      <c r="BT339" s="445"/>
      <c r="BU339" s="445"/>
      <c r="BV339" s="445"/>
      <c r="BW339" s="445"/>
      <c r="BX339" s="445"/>
      <c r="BY339" s="445"/>
      <c r="BZ339" s="459"/>
      <c r="CA339" s="459"/>
      <c r="CB339" s="459"/>
      <c r="CC339" s="459"/>
      <c r="CD339" s="459"/>
      <c r="CE339" s="459"/>
      <c r="CF339" s="459"/>
      <c r="CG339" s="459"/>
      <c r="CH339" s="459"/>
      <c r="CI339" s="459"/>
      <c r="CJ339" s="363"/>
      <c r="CK339" s="363"/>
      <c r="CL339" s="363"/>
      <c r="CM339" s="363"/>
      <c r="CN339" s="363"/>
      <c r="CO339" s="363"/>
      <c r="CP339" s="363"/>
      <c r="CQ339" s="363"/>
      <c r="CR339" s="363"/>
      <c r="CS339" s="363"/>
      <c r="CT339" s="363"/>
      <c r="CU339" s="363"/>
      <c r="CV339" s="363"/>
      <c r="CW339" s="363"/>
      <c r="CX339" s="363"/>
      <c r="CY339" s="363"/>
      <c r="CZ339" s="363"/>
    </row>
    <row r="340" s="567" customFormat="true" ht="12.75" x14ac:dyDescent="0.2">
      <c r="B340" s="566"/>
      <c r="AJ340" s="364"/>
      <c r="AK340" s="364"/>
      <c r="AL340" s="364"/>
      <c r="AM340" s="364"/>
      <c r="AN340" s="364"/>
      <c r="AO340" s="364"/>
      <c r="AP340" s="364"/>
      <c r="AQ340" s="364"/>
      <c r="AR340" s="364"/>
      <c r="AS340" s="364"/>
      <c r="AT340" s="364"/>
      <c r="AU340" s="364"/>
      <c r="AV340" s="364"/>
      <c r="AW340" s="364"/>
      <c r="AX340" s="364"/>
      <c r="AY340" s="364"/>
      <c r="AZ340" s="364"/>
      <c r="BA340" s="351" t="s">
        <v>128</v>
      </c>
      <c r="BB340" s="350"/>
      <c r="BC340" s="476" t="s">
        <v>0</v>
      </c>
      <c r="BD340" s="568" t="s">
        <v>1</v>
      </c>
      <c r="BE340" s="568" t="s">
        <v>2</v>
      </c>
      <c r="BF340" s="568" t="s">
        <v>3</v>
      </c>
      <c r="BG340" s="477" t="s">
        <v>4</v>
      </c>
      <c r="BH340" s="476" t="s">
        <v>0</v>
      </c>
      <c r="BI340" s="568" t="s">
        <v>1</v>
      </c>
      <c r="BJ340" s="568" t="s">
        <v>2</v>
      </c>
      <c r="BK340" s="568" t="s">
        <v>3</v>
      </c>
      <c r="BL340" s="477" t="s">
        <v>4</v>
      </c>
      <c r="BM340" s="476" t="s">
        <v>0</v>
      </c>
      <c r="BN340" s="568" t="s">
        <v>1</v>
      </c>
      <c r="BO340" s="568" t="s">
        <v>2</v>
      </c>
      <c r="BP340" s="568" t="s">
        <v>3</v>
      </c>
      <c r="BQ340" s="477" t="s">
        <v>4</v>
      </c>
      <c r="BR340" s="476" t="s">
        <v>237</v>
      </c>
      <c r="BS340" s="568" t="s">
        <v>238</v>
      </c>
      <c r="BT340" s="568" t="s">
        <v>239</v>
      </c>
      <c r="BU340" s="568" t="s">
        <v>240</v>
      </c>
      <c r="BV340" s="568" t="s">
        <v>241</v>
      </c>
      <c r="BW340" s="568" t="s">
        <v>242</v>
      </c>
      <c r="BX340" s="568" t="s">
        <v>243</v>
      </c>
      <c r="BY340" s="569" t="s">
        <v>244</v>
      </c>
      <c r="BZ340" s="569" t="s">
        <v>245</v>
      </c>
      <c r="CA340" s="569" t="s">
        <v>246</v>
      </c>
      <c r="CB340" s="569" t="s">
        <v>247</v>
      </c>
      <c r="CC340" s="569" t="s">
        <v>248</v>
      </c>
      <c r="CD340" s="569" t="s">
        <v>249</v>
      </c>
      <c r="CE340" s="569" t="s">
        <v>250</v>
      </c>
      <c r="CF340" s="569" t="s">
        <v>251</v>
      </c>
      <c r="CG340" s="569" t="s">
        <v>252</v>
      </c>
      <c r="CH340" s="569" t="s">
        <v>253</v>
      </c>
      <c r="CI340" s="569" t="s">
        <v>254</v>
      </c>
      <c r="CJ340" s="168"/>
      <c r="CK340" s="168"/>
      <c r="CL340" s="168"/>
      <c r="CM340" s="168"/>
      <c r="CN340" s="168"/>
      <c r="CO340" s="168"/>
      <c r="CP340" s="168"/>
      <c r="CQ340" s="168"/>
      <c r="CR340" s="168"/>
      <c r="CS340" s="168"/>
      <c r="CT340" s="168"/>
      <c r="CU340" s="168"/>
      <c r="CV340" s="168"/>
      <c r="CW340" s="168"/>
      <c r="CX340" s="168"/>
      <c r="CY340" s="168"/>
      <c r="CZ340" s="168"/>
    </row>
    <row r="341" s="567" customFormat="true" ht="15" customHeight="true" x14ac:dyDescent="0.2">
      <c r="B341" s="566"/>
      <c r="AJ341" s="364"/>
      <c r="AK341" s="364"/>
      <c r="AL341" s="364"/>
      <c r="AM341" s="364"/>
      <c r="AN341" s="364"/>
      <c r="AO341" s="364"/>
      <c r="AP341" s="364"/>
      <c r="AQ341" s="364"/>
      <c r="AR341" s="364"/>
      <c r="AS341" s="364"/>
      <c r="AT341" s="364"/>
      <c r="AU341" s="364"/>
      <c r="AV341" s="364"/>
      <c r="AW341" s="364"/>
      <c r="AX341" s="364"/>
      <c r="AY341" s="364"/>
      <c r="AZ341" s="364"/>
      <c r="BA341" s="813" t="s">
        <v>156</v>
      </c>
      <c r="BB341" s="599" t="s">
        <v>50</v>
      </c>
      <c r="BC341" s="41" t="s">
        <v>36</v>
      </c>
      <c r="BD341" s="37" t="s">
        <v>36</v>
      </c>
      <c r="BE341" s="37" t="s">
        <v>36</v>
      </c>
      <c r="BF341" s="37" t="s">
        <v>36</v>
      </c>
      <c r="BG341" s="32" t="s">
        <v>36</v>
      </c>
      <c r="BH341" s="41" t="s">
        <v>36</v>
      </c>
      <c r="BI341" s="37" t="s">
        <v>36</v>
      </c>
      <c r="BJ341" s="37" t="s">
        <v>36</v>
      </c>
      <c r="BK341" s="37" t="s">
        <v>36</v>
      </c>
      <c r="BL341" s="32" t="s">
        <v>36</v>
      </c>
      <c r="BM341" s="41" t="s">
        <v>36</v>
      </c>
      <c r="BN341" s="37" t="s">
        <v>36</v>
      </c>
      <c r="BO341" s="37" t="s">
        <v>36</v>
      </c>
      <c r="BP341" s="37" t="s">
        <v>36</v>
      </c>
      <c r="BQ341" s="32" t="s">
        <v>36</v>
      </c>
      <c r="BR341" s="41" t="s">
        <v>36</v>
      </c>
      <c r="BS341" s="37" t="s">
        <v>36</v>
      </c>
      <c r="BT341" s="37" t="s">
        <v>36</v>
      </c>
      <c r="BU341" s="37" t="s">
        <v>36</v>
      </c>
      <c r="BV341" s="37" t="s">
        <v>36</v>
      </c>
      <c r="BW341" s="37" t="s">
        <v>36</v>
      </c>
      <c r="BX341" s="37" t="s">
        <v>36</v>
      </c>
      <c r="BY341" s="26" t="s">
        <v>36</v>
      </c>
      <c r="BZ341" s="26" t="s">
        <v>36</v>
      </c>
      <c r="CA341" s="26" t="s">
        <v>36</v>
      </c>
      <c r="CB341" s="26" t="s">
        <v>36</v>
      </c>
      <c r="CC341" s="26" t="s">
        <v>36</v>
      </c>
      <c r="CD341" s="26" t="s">
        <v>36</v>
      </c>
      <c r="CE341" s="26" t="s">
        <v>36</v>
      </c>
      <c r="CF341" s="26" t="s">
        <v>36</v>
      </c>
      <c r="CG341" s="26" t="s">
        <v>36</v>
      </c>
      <c r="CH341" s="26" t="s">
        <v>36</v>
      </c>
      <c r="CI341" s="26" t="s">
        <v>36</v>
      </c>
      <c r="CJ341" s="4"/>
      <c r="CK341" s="4"/>
      <c r="CL341" s="4"/>
      <c r="CM341" s="4"/>
      <c r="CN341" s="4"/>
      <c r="CO341" s="4"/>
      <c r="CP341" s="4"/>
      <c r="CQ341" s="4"/>
      <c r="CR341" s="4"/>
      <c r="CS341" s="4"/>
      <c r="CT341" s="4"/>
      <c r="CU341" s="4"/>
      <c r="CV341" s="4"/>
      <c r="CW341" s="4"/>
      <c r="CX341" s="4"/>
      <c r="CY341" s="4"/>
      <c r="CZ341" s="4"/>
    </row>
    <row r="342" s="567" customFormat="true" ht="15" customHeight="true" x14ac:dyDescent="0.2">
      <c r="B342" s="566"/>
      <c r="AJ342" s="364"/>
      <c r="AK342" s="364"/>
      <c r="AL342" s="364"/>
      <c r="AM342" s="364"/>
      <c r="AN342" s="364"/>
      <c r="AO342" s="364"/>
      <c r="AP342" s="364"/>
      <c r="AQ342" s="364"/>
      <c r="AR342" s="364"/>
      <c r="AS342" s="364"/>
      <c r="AT342" s="364"/>
      <c r="AU342" s="364"/>
      <c r="AV342" s="364"/>
      <c r="AW342" s="364"/>
      <c r="AX342" s="364"/>
      <c r="AY342" s="364"/>
      <c r="AZ342" s="364"/>
      <c r="BA342" s="809"/>
      <c r="BB342" s="597" t="s">
        <v>49</v>
      </c>
      <c r="BC342" s="40" t="s">
        <v>36</v>
      </c>
      <c r="BD342" s="36" t="s">
        <v>36</v>
      </c>
      <c r="BE342" s="36" t="s">
        <v>36</v>
      </c>
      <c r="BF342" s="36" t="s">
        <v>36</v>
      </c>
      <c r="BG342" s="31" t="s">
        <v>36</v>
      </c>
      <c r="BH342" s="40" t="s">
        <v>36</v>
      </c>
      <c r="BI342" s="36" t="s">
        <v>36</v>
      </c>
      <c r="BJ342" s="36" t="s">
        <v>36</v>
      </c>
      <c r="BK342" s="36" t="s">
        <v>36</v>
      </c>
      <c r="BL342" s="31" t="s">
        <v>36</v>
      </c>
      <c r="BM342" s="40" t="s">
        <v>36</v>
      </c>
      <c r="BN342" s="36" t="s">
        <v>36</v>
      </c>
      <c r="BO342" s="36" t="s">
        <v>36</v>
      </c>
      <c r="BP342" s="36" t="s">
        <v>36</v>
      </c>
      <c r="BQ342" s="31" t="s">
        <v>36</v>
      </c>
      <c r="BR342" s="40" t="s">
        <v>36</v>
      </c>
      <c r="BS342" s="36" t="s">
        <v>36</v>
      </c>
      <c r="BT342" s="36" t="s">
        <v>36</v>
      </c>
      <c r="BU342" s="36" t="s">
        <v>36</v>
      </c>
      <c r="BV342" s="36" t="s">
        <v>36</v>
      </c>
      <c r="BW342" s="36" t="s">
        <v>36</v>
      </c>
      <c r="BX342" s="36" t="s">
        <v>36</v>
      </c>
      <c r="BY342" s="25" t="s">
        <v>36</v>
      </c>
      <c r="BZ342" s="25" t="s">
        <v>36</v>
      </c>
      <c r="CA342" s="25" t="s">
        <v>36</v>
      </c>
      <c r="CB342" s="25" t="s">
        <v>36</v>
      </c>
      <c r="CC342" s="25" t="s">
        <v>36</v>
      </c>
      <c r="CD342" s="25" t="s">
        <v>36</v>
      </c>
      <c r="CE342" s="25" t="s">
        <v>36</v>
      </c>
      <c r="CF342" s="25" t="s">
        <v>36</v>
      </c>
      <c r="CG342" s="25" t="s">
        <v>36</v>
      </c>
      <c r="CH342" s="25" t="s">
        <v>36</v>
      </c>
      <c r="CI342" s="25" t="s">
        <v>36</v>
      </c>
      <c r="CJ342" s="4"/>
      <c r="CK342" s="4"/>
      <c r="CL342" s="4"/>
      <c r="CM342" s="4"/>
      <c r="CN342" s="4"/>
      <c r="CO342" s="4"/>
      <c r="CP342" s="4"/>
      <c r="CQ342" s="4"/>
      <c r="CR342" s="4"/>
      <c r="CS342" s="4"/>
      <c r="CT342" s="4"/>
      <c r="CU342" s="4"/>
      <c r="CV342" s="4"/>
      <c r="CW342" s="4"/>
      <c r="CX342" s="4"/>
      <c r="CY342" s="4"/>
      <c r="CZ342" s="4"/>
    </row>
    <row r="343" s="567" customFormat="true" ht="15" customHeight="true" x14ac:dyDescent="0.2">
      <c r="B343" s="566"/>
      <c r="AJ343" s="364"/>
      <c r="AK343" s="364"/>
      <c r="AL343" s="364"/>
      <c r="AM343" s="364"/>
      <c r="AN343" s="364"/>
      <c r="AO343" s="364"/>
      <c r="AP343" s="364"/>
      <c r="AQ343" s="364"/>
      <c r="AR343" s="364"/>
      <c r="AS343" s="364"/>
      <c r="AT343" s="364"/>
      <c r="AU343" s="364"/>
      <c r="AV343" s="364"/>
      <c r="AW343" s="364"/>
      <c r="AX343" s="364"/>
      <c r="AY343" s="364"/>
      <c r="AZ343" s="364"/>
      <c r="BA343" s="814" t="s">
        <v>151</v>
      </c>
      <c r="BB343" s="597" t="s">
        <v>50</v>
      </c>
      <c r="BC343" s="40" t="s">
        <v>36</v>
      </c>
      <c r="BD343" s="36" t="s">
        <v>36</v>
      </c>
      <c r="BE343" s="36" t="s">
        <v>36</v>
      </c>
      <c r="BF343" s="36" t="s">
        <v>36</v>
      </c>
      <c r="BG343" s="31" t="s">
        <v>36</v>
      </c>
      <c r="BH343" s="40" t="s">
        <v>36</v>
      </c>
      <c r="BI343" s="36" t="s">
        <v>36</v>
      </c>
      <c r="BJ343" s="36" t="s">
        <v>36</v>
      </c>
      <c r="BK343" s="36" t="s">
        <v>36</v>
      </c>
      <c r="BL343" s="31" t="s">
        <v>36</v>
      </c>
      <c r="BM343" s="40" t="s">
        <v>36</v>
      </c>
      <c r="BN343" s="36" t="s">
        <v>36</v>
      </c>
      <c r="BO343" s="36" t="s">
        <v>36</v>
      </c>
      <c r="BP343" s="36" t="s">
        <v>36</v>
      </c>
      <c r="BQ343" s="31" t="s">
        <v>36</v>
      </c>
      <c r="BR343" s="40" t="s">
        <v>36</v>
      </c>
      <c r="BS343" s="36" t="s">
        <v>36</v>
      </c>
      <c r="BT343" s="36" t="s">
        <v>36</v>
      </c>
      <c r="BU343" s="36" t="s">
        <v>36</v>
      </c>
      <c r="BV343" s="36" t="s">
        <v>36</v>
      </c>
      <c r="BW343" s="36" t="s">
        <v>36</v>
      </c>
      <c r="BX343" s="36" t="s">
        <v>36</v>
      </c>
      <c r="BY343" s="25" t="s">
        <v>36</v>
      </c>
      <c r="BZ343" s="25" t="s">
        <v>36</v>
      </c>
      <c r="CA343" s="25" t="s">
        <v>36</v>
      </c>
      <c r="CB343" s="25" t="s">
        <v>36</v>
      </c>
      <c r="CC343" s="25" t="s">
        <v>36</v>
      </c>
      <c r="CD343" s="25" t="s">
        <v>36</v>
      </c>
      <c r="CE343" s="25" t="s">
        <v>36</v>
      </c>
      <c r="CF343" s="25" t="s">
        <v>36</v>
      </c>
      <c r="CG343" s="25" t="s">
        <v>36</v>
      </c>
      <c r="CH343" s="25" t="s">
        <v>36</v>
      </c>
      <c r="CI343" s="25" t="s">
        <v>36</v>
      </c>
      <c r="CJ343" s="4"/>
      <c r="CK343" s="4"/>
      <c r="CL343" s="4"/>
      <c r="CM343" s="4"/>
      <c r="CN343" s="4"/>
      <c r="CO343" s="4"/>
      <c r="CP343" s="4"/>
      <c r="CQ343" s="4"/>
      <c r="CR343" s="4"/>
      <c r="CS343" s="4"/>
      <c r="CT343" s="4"/>
      <c r="CU343" s="4"/>
      <c r="CV343" s="4"/>
      <c r="CW343" s="4"/>
      <c r="CX343" s="4"/>
      <c r="CY343" s="4"/>
      <c r="CZ343" s="4"/>
    </row>
    <row r="344" s="567" customFormat="true" ht="15" customHeight="true" x14ac:dyDescent="0.2">
      <c r="B344" s="566"/>
      <c r="AJ344" s="364"/>
      <c r="AK344" s="364"/>
      <c r="AL344" s="364"/>
      <c r="AM344" s="364"/>
      <c r="AN344" s="364"/>
      <c r="AO344" s="364"/>
      <c r="AP344" s="364"/>
      <c r="AQ344" s="364"/>
      <c r="AR344" s="364"/>
      <c r="AS344" s="364"/>
      <c r="AT344" s="364"/>
      <c r="AU344" s="364"/>
      <c r="AV344" s="364"/>
      <c r="AW344" s="364"/>
      <c r="AX344" s="364"/>
      <c r="AY344" s="364"/>
      <c r="AZ344" s="364"/>
      <c r="BA344" s="809"/>
      <c r="BB344" s="597" t="s">
        <v>49</v>
      </c>
      <c r="BC344" s="40" t="s">
        <v>36</v>
      </c>
      <c r="BD344" s="36" t="s">
        <v>36</v>
      </c>
      <c r="BE344" s="36" t="s">
        <v>36</v>
      </c>
      <c r="BF344" s="36" t="s">
        <v>36</v>
      </c>
      <c r="BG344" s="31" t="s">
        <v>36</v>
      </c>
      <c r="BH344" s="40" t="s">
        <v>36</v>
      </c>
      <c r="BI344" s="36" t="s">
        <v>36</v>
      </c>
      <c r="BJ344" s="36" t="s">
        <v>36</v>
      </c>
      <c r="BK344" s="36" t="s">
        <v>36</v>
      </c>
      <c r="BL344" s="31" t="s">
        <v>36</v>
      </c>
      <c r="BM344" s="40" t="s">
        <v>36</v>
      </c>
      <c r="BN344" s="36" t="s">
        <v>36</v>
      </c>
      <c r="BO344" s="36" t="s">
        <v>36</v>
      </c>
      <c r="BP344" s="36" t="s">
        <v>36</v>
      </c>
      <c r="BQ344" s="31" t="s">
        <v>36</v>
      </c>
      <c r="BR344" s="40" t="s">
        <v>36</v>
      </c>
      <c r="BS344" s="36" t="s">
        <v>36</v>
      </c>
      <c r="BT344" s="36" t="s">
        <v>36</v>
      </c>
      <c r="BU344" s="36" t="s">
        <v>36</v>
      </c>
      <c r="BV344" s="36" t="s">
        <v>36</v>
      </c>
      <c r="BW344" s="36" t="s">
        <v>36</v>
      </c>
      <c r="BX344" s="36" t="s">
        <v>36</v>
      </c>
      <c r="BY344" s="25" t="s">
        <v>36</v>
      </c>
      <c r="BZ344" s="25" t="s">
        <v>36</v>
      </c>
      <c r="CA344" s="25" t="s">
        <v>36</v>
      </c>
      <c r="CB344" s="25" t="s">
        <v>36</v>
      </c>
      <c r="CC344" s="25" t="s">
        <v>36</v>
      </c>
      <c r="CD344" s="25" t="s">
        <v>36</v>
      </c>
      <c r="CE344" s="25" t="s">
        <v>36</v>
      </c>
      <c r="CF344" s="25" t="s">
        <v>36</v>
      </c>
      <c r="CG344" s="25" t="s">
        <v>36</v>
      </c>
      <c r="CH344" s="25" t="s">
        <v>36</v>
      </c>
      <c r="CI344" s="25" t="s">
        <v>36</v>
      </c>
      <c r="CJ344" s="4"/>
      <c r="CK344" s="4"/>
      <c r="CL344" s="4"/>
      <c r="CM344" s="4"/>
      <c r="CN344" s="4"/>
      <c r="CO344" s="4"/>
      <c r="CP344" s="4"/>
      <c r="CQ344" s="4"/>
      <c r="CR344" s="4"/>
      <c r="CS344" s="4"/>
      <c r="CT344" s="4"/>
      <c r="CU344" s="4"/>
      <c r="CV344" s="4"/>
      <c r="CW344" s="4"/>
      <c r="CX344" s="4"/>
      <c r="CY344" s="4"/>
      <c r="CZ344" s="4"/>
    </row>
    <row r="345" s="567" customFormat="true" ht="15" customHeight="true" x14ac:dyDescent="0.2">
      <c r="B345" s="566"/>
      <c r="AJ345" s="364"/>
      <c r="AK345" s="364"/>
      <c r="AL345" s="364"/>
      <c r="AM345" s="364"/>
      <c r="AN345" s="364"/>
      <c r="AO345" s="364"/>
      <c r="AP345" s="364"/>
      <c r="AQ345" s="364"/>
      <c r="AR345" s="364"/>
      <c r="AS345" s="364"/>
      <c r="AT345" s="364"/>
      <c r="AU345" s="364"/>
      <c r="AV345" s="364"/>
      <c r="AW345" s="364"/>
      <c r="AX345" s="364"/>
      <c r="AY345" s="364"/>
      <c r="AZ345" s="364"/>
      <c r="BA345" s="814" t="s">
        <v>152</v>
      </c>
      <c r="BB345" s="597" t="s">
        <v>50</v>
      </c>
      <c r="BC345" s="40" t="s">
        <v>36</v>
      </c>
      <c r="BD345" s="36" t="s">
        <v>36</v>
      </c>
      <c r="BE345" s="36" t="s">
        <v>36</v>
      </c>
      <c r="BF345" s="36" t="s">
        <v>36</v>
      </c>
      <c r="BG345" s="31" t="s">
        <v>36</v>
      </c>
      <c r="BH345" s="40" t="s">
        <v>36</v>
      </c>
      <c r="BI345" s="36" t="s">
        <v>36</v>
      </c>
      <c r="BJ345" s="36" t="s">
        <v>36</v>
      </c>
      <c r="BK345" s="36" t="s">
        <v>36</v>
      </c>
      <c r="BL345" s="31" t="s">
        <v>36</v>
      </c>
      <c r="BM345" s="40" t="s">
        <v>36</v>
      </c>
      <c r="BN345" s="36" t="s">
        <v>36</v>
      </c>
      <c r="BO345" s="36" t="s">
        <v>36</v>
      </c>
      <c r="BP345" s="36" t="s">
        <v>36</v>
      </c>
      <c r="BQ345" s="31" t="s">
        <v>36</v>
      </c>
      <c r="BR345" s="40" t="s">
        <v>36</v>
      </c>
      <c r="BS345" s="36" t="s">
        <v>36</v>
      </c>
      <c r="BT345" s="36" t="s">
        <v>36</v>
      </c>
      <c r="BU345" s="36" t="s">
        <v>36</v>
      </c>
      <c r="BV345" s="36" t="s">
        <v>36</v>
      </c>
      <c r="BW345" s="36" t="s">
        <v>36</v>
      </c>
      <c r="BX345" s="36" t="s">
        <v>36</v>
      </c>
      <c r="BY345" s="25" t="s">
        <v>36</v>
      </c>
      <c r="BZ345" s="25" t="s">
        <v>36</v>
      </c>
      <c r="CA345" s="25" t="s">
        <v>36</v>
      </c>
      <c r="CB345" s="25" t="s">
        <v>36</v>
      </c>
      <c r="CC345" s="25" t="s">
        <v>36</v>
      </c>
      <c r="CD345" s="25" t="s">
        <v>36</v>
      </c>
      <c r="CE345" s="25" t="s">
        <v>36</v>
      </c>
      <c r="CF345" s="25" t="s">
        <v>36</v>
      </c>
      <c r="CG345" s="25" t="s">
        <v>36</v>
      </c>
      <c r="CH345" s="25" t="s">
        <v>36</v>
      </c>
      <c r="CI345" s="25" t="s">
        <v>36</v>
      </c>
      <c r="CJ345" s="4"/>
      <c r="CK345" s="4"/>
      <c r="CL345" s="4"/>
      <c r="CM345" s="4"/>
      <c r="CN345" s="4"/>
      <c r="CO345" s="4"/>
      <c r="CP345" s="4"/>
      <c r="CQ345" s="4"/>
      <c r="CR345" s="4"/>
      <c r="CS345" s="4"/>
      <c r="CT345" s="4"/>
      <c r="CU345" s="4"/>
      <c r="CV345" s="4"/>
      <c r="CW345" s="4"/>
      <c r="CX345" s="4"/>
      <c r="CY345" s="4"/>
      <c r="CZ345" s="4"/>
    </row>
    <row r="346" s="567" customFormat="true" ht="15" customHeight="true" x14ac:dyDescent="0.2">
      <c r="B346" s="566"/>
      <c r="AJ346" s="364"/>
      <c r="AK346" s="364"/>
      <c r="AL346" s="364"/>
      <c r="AM346" s="364"/>
      <c r="AN346" s="364"/>
      <c r="AO346" s="364"/>
      <c r="AP346" s="364"/>
      <c r="AQ346" s="364"/>
      <c r="AR346" s="364"/>
      <c r="AS346" s="364"/>
      <c r="AT346" s="364"/>
      <c r="AU346" s="364"/>
      <c r="AV346" s="364"/>
      <c r="AW346" s="364"/>
      <c r="AX346" s="364"/>
      <c r="AY346" s="364"/>
      <c r="AZ346" s="364"/>
      <c r="BA346" s="809"/>
      <c r="BB346" s="597" t="s">
        <v>49</v>
      </c>
      <c r="BC346" s="40" t="s">
        <v>36</v>
      </c>
      <c r="BD346" s="36" t="s">
        <v>36</v>
      </c>
      <c r="BE346" s="36" t="s">
        <v>36</v>
      </c>
      <c r="BF346" s="36" t="s">
        <v>36</v>
      </c>
      <c r="BG346" s="31" t="s">
        <v>36</v>
      </c>
      <c r="BH346" s="40" t="s">
        <v>36</v>
      </c>
      <c r="BI346" s="36" t="s">
        <v>36</v>
      </c>
      <c r="BJ346" s="36" t="s">
        <v>36</v>
      </c>
      <c r="BK346" s="36" t="s">
        <v>36</v>
      </c>
      <c r="BL346" s="31" t="s">
        <v>36</v>
      </c>
      <c r="BM346" s="40" t="s">
        <v>36</v>
      </c>
      <c r="BN346" s="36" t="s">
        <v>36</v>
      </c>
      <c r="BO346" s="36" t="s">
        <v>36</v>
      </c>
      <c r="BP346" s="36" t="s">
        <v>36</v>
      </c>
      <c r="BQ346" s="31" t="s">
        <v>36</v>
      </c>
      <c r="BR346" s="40" t="s">
        <v>36</v>
      </c>
      <c r="BS346" s="36" t="s">
        <v>36</v>
      </c>
      <c r="BT346" s="36" t="s">
        <v>36</v>
      </c>
      <c r="BU346" s="36" t="s">
        <v>36</v>
      </c>
      <c r="BV346" s="36" t="s">
        <v>36</v>
      </c>
      <c r="BW346" s="36" t="s">
        <v>36</v>
      </c>
      <c r="BX346" s="36" t="s">
        <v>36</v>
      </c>
      <c r="BY346" s="25" t="s">
        <v>36</v>
      </c>
      <c r="BZ346" s="25" t="s">
        <v>36</v>
      </c>
      <c r="CA346" s="25" t="s">
        <v>36</v>
      </c>
      <c r="CB346" s="25" t="s">
        <v>36</v>
      </c>
      <c r="CC346" s="25" t="s">
        <v>36</v>
      </c>
      <c r="CD346" s="25" t="s">
        <v>36</v>
      </c>
      <c r="CE346" s="25" t="s">
        <v>36</v>
      </c>
      <c r="CF346" s="25" t="s">
        <v>36</v>
      </c>
      <c r="CG346" s="25" t="s">
        <v>36</v>
      </c>
      <c r="CH346" s="25" t="s">
        <v>36</v>
      </c>
      <c r="CI346" s="25" t="s">
        <v>36</v>
      </c>
      <c r="CJ346" s="4"/>
      <c r="CK346" s="4"/>
      <c r="CL346" s="4"/>
      <c r="CM346" s="4"/>
      <c r="CN346" s="4"/>
      <c r="CO346" s="4"/>
      <c r="CP346" s="4"/>
      <c r="CQ346" s="4"/>
      <c r="CR346" s="4"/>
      <c r="CS346" s="4"/>
      <c r="CT346" s="4"/>
      <c r="CU346" s="4"/>
      <c r="CV346" s="4"/>
      <c r="CW346" s="4"/>
      <c r="CX346" s="4"/>
      <c r="CY346" s="4"/>
      <c r="CZ346" s="4"/>
    </row>
    <row r="347" s="567" customFormat="true" ht="15" customHeight="true" x14ac:dyDescent="0.2">
      <c r="B347" s="566"/>
      <c r="AJ347" s="364"/>
      <c r="AK347" s="364"/>
      <c r="AL347" s="364"/>
      <c r="AM347" s="364"/>
      <c r="AN347" s="364"/>
      <c r="AO347" s="364"/>
      <c r="AP347" s="364"/>
      <c r="AQ347" s="364"/>
      <c r="AR347" s="364"/>
      <c r="AS347" s="364"/>
      <c r="AT347" s="364"/>
      <c r="AU347" s="364"/>
      <c r="AV347" s="364"/>
      <c r="AW347" s="364"/>
      <c r="AX347" s="364"/>
      <c r="AY347" s="364"/>
      <c r="AZ347" s="364"/>
      <c r="BA347" s="814" t="s">
        <v>153</v>
      </c>
      <c r="BB347" s="597" t="s">
        <v>50</v>
      </c>
      <c r="BC347" s="40" t="s">
        <v>36</v>
      </c>
      <c r="BD347" s="36" t="s">
        <v>36</v>
      </c>
      <c r="BE347" s="36" t="s">
        <v>36</v>
      </c>
      <c r="BF347" s="36" t="s">
        <v>36</v>
      </c>
      <c r="BG347" s="31" t="s">
        <v>36</v>
      </c>
      <c r="BH347" s="40" t="s">
        <v>36</v>
      </c>
      <c r="BI347" s="36" t="s">
        <v>36</v>
      </c>
      <c r="BJ347" s="36" t="s">
        <v>36</v>
      </c>
      <c r="BK347" s="36" t="s">
        <v>36</v>
      </c>
      <c r="BL347" s="31" t="s">
        <v>36</v>
      </c>
      <c r="BM347" s="40" t="s">
        <v>36</v>
      </c>
      <c r="BN347" s="36" t="s">
        <v>36</v>
      </c>
      <c r="BO347" s="36" t="s">
        <v>36</v>
      </c>
      <c r="BP347" s="36" t="s">
        <v>36</v>
      </c>
      <c r="BQ347" s="31" t="s">
        <v>36</v>
      </c>
      <c r="BR347" s="40" t="s">
        <v>36</v>
      </c>
      <c r="BS347" s="36" t="s">
        <v>36</v>
      </c>
      <c r="BT347" s="36" t="s">
        <v>36</v>
      </c>
      <c r="BU347" s="36" t="s">
        <v>36</v>
      </c>
      <c r="BV347" s="36" t="s">
        <v>36</v>
      </c>
      <c r="BW347" s="36" t="s">
        <v>36</v>
      </c>
      <c r="BX347" s="36" t="s">
        <v>36</v>
      </c>
      <c r="BY347" s="25" t="s">
        <v>36</v>
      </c>
      <c r="BZ347" s="25" t="s">
        <v>36</v>
      </c>
      <c r="CA347" s="25" t="s">
        <v>36</v>
      </c>
      <c r="CB347" s="25" t="s">
        <v>36</v>
      </c>
      <c r="CC347" s="25" t="s">
        <v>36</v>
      </c>
      <c r="CD347" s="25" t="s">
        <v>36</v>
      </c>
      <c r="CE347" s="25" t="s">
        <v>36</v>
      </c>
      <c r="CF347" s="25" t="s">
        <v>36</v>
      </c>
      <c r="CG347" s="25" t="s">
        <v>36</v>
      </c>
      <c r="CH347" s="25" t="s">
        <v>36</v>
      </c>
      <c r="CI347" s="25" t="s">
        <v>36</v>
      </c>
      <c r="CJ347" s="4"/>
      <c r="CK347" s="4"/>
      <c r="CL347" s="4"/>
      <c r="CM347" s="4"/>
      <c r="CN347" s="4"/>
      <c r="CO347" s="4"/>
      <c r="CP347" s="4"/>
      <c r="CQ347" s="4"/>
      <c r="CR347" s="4"/>
      <c r="CS347" s="4"/>
      <c r="CT347" s="4"/>
      <c r="CU347" s="4"/>
      <c r="CV347" s="4"/>
      <c r="CW347" s="4"/>
      <c r="CX347" s="4"/>
      <c r="CY347" s="4"/>
      <c r="CZ347" s="4"/>
    </row>
    <row r="348" s="567" customFormat="true" ht="15" customHeight="true" x14ac:dyDescent="0.2">
      <c r="B348" s="566"/>
      <c r="AJ348" s="364"/>
      <c r="AK348" s="364"/>
      <c r="AL348" s="364"/>
      <c r="AM348" s="364"/>
      <c r="AN348" s="364"/>
      <c r="AO348" s="364"/>
      <c r="AP348" s="364"/>
      <c r="AQ348" s="364"/>
      <c r="AR348" s="364"/>
      <c r="AS348" s="364"/>
      <c r="AT348" s="364"/>
      <c r="AU348" s="364"/>
      <c r="AV348" s="364"/>
      <c r="AW348" s="364"/>
      <c r="AX348" s="364"/>
      <c r="AY348" s="364"/>
      <c r="AZ348" s="364"/>
      <c r="BA348" s="809"/>
      <c r="BB348" s="597" t="s">
        <v>49</v>
      </c>
      <c r="BC348" s="40" t="s">
        <v>36</v>
      </c>
      <c r="BD348" s="36" t="s">
        <v>36</v>
      </c>
      <c r="BE348" s="36" t="s">
        <v>36</v>
      </c>
      <c r="BF348" s="36" t="s">
        <v>36</v>
      </c>
      <c r="BG348" s="31" t="s">
        <v>36</v>
      </c>
      <c r="BH348" s="40" t="s">
        <v>36</v>
      </c>
      <c r="BI348" s="36" t="s">
        <v>36</v>
      </c>
      <c r="BJ348" s="36" t="s">
        <v>36</v>
      </c>
      <c r="BK348" s="36" t="s">
        <v>36</v>
      </c>
      <c r="BL348" s="31" t="s">
        <v>36</v>
      </c>
      <c r="BM348" s="40" t="s">
        <v>36</v>
      </c>
      <c r="BN348" s="36" t="s">
        <v>36</v>
      </c>
      <c r="BO348" s="36" t="s">
        <v>36</v>
      </c>
      <c r="BP348" s="36" t="s">
        <v>36</v>
      </c>
      <c r="BQ348" s="31" t="s">
        <v>36</v>
      </c>
      <c r="BR348" s="40" t="s">
        <v>36</v>
      </c>
      <c r="BS348" s="36" t="s">
        <v>36</v>
      </c>
      <c r="BT348" s="36" t="s">
        <v>36</v>
      </c>
      <c r="BU348" s="36" t="s">
        <v>36</v>
      </c>
      <c r="BV348" s="36" t="s">
        <v>36</v>
      </c>
      <c r="BW348" s="36" t="s">
        <v>36</v>
      </c>
      <c r="BX348" s="36" t="s">
        <v>36</v>
      </c>
      <c r="BY348" s="25" t="s">
        <v>36</v>
      </c>
      <c r="BZ348" s="25" t="s">
        <v>36</v>
      </c>
      <c r="CA348" s="25" t="s">
        <v>36</v>
      </c>
      <c r="CB348" s="25" t="s">
        <v>36</v>
      </c>
      <c r="CC348" s="25" t="s">
        <v>36</v>
      </c>
      <c r="CD348" s="25" t="s">
        <v>36</v>
      </c>
      <c r="CE348" s="25" t="s">
        <v>36</v>
      </c>
      <c r="CF348" s="25" t="s">
        <v>36</v>
      </c>
      <c r="CG348" s="25" t="s">
        <v>36</v>
      </c>
      <c r="CH348" s="25" t="s">
        <v>36</v>
      </c>
      <c r="CI348" s="25" t="s">
        <v>36</v>
      </c>
      <c r="CJ348" s="4"/>
      <c r="CK348" s="4"/>
      <c r="CL348" s="4"/>
      <c r="CM348" s="4"/>
      <c r="CN348" s="4"/>
      <c r="CO348" s="4"/>
      <c r="CP348" s="4"/>
      <c r="CQ348" s="4"/>
      <c r="CR348" s="4"/>
      <c r="CS348" s="4"/>
      <c r="CT348" s="4"/>
      <c r="CU348" s="4"/>
      <c r="CV348" s="4"/>
      <c r="CW348" s="4"/>
      <c r="CX348" s="4"/>
      <c r="CY348" s="4"/>
      <c r="CZ348" s="4"/>
    </row>
    <row r="349" s="567" customFormat="true" ht="15" customHeight="true" x14ac:dyDescent="0.2">
      <c r="B349" s="566"/>
      <c r="AJ349" s="364"/>
      <c r="AK349" s="364"/>
      <c r="AL349" s="364"/>
      <c r="AM349" s="364"/>
      <c r="AN349" s="364"/>
      <c r="AO349" s="364"/>
      <c r="AP349" s="364"/>
      <c r="AQ349" s="364"/>
      <c r="AR349" s="364"/>
      <c r="AS349" s="364"/>
      <c r="AT349" s="364"/>
      <c r="AU349" s="364"/>
      <c r="AV349" s="364"/>
      <c r="AW349" s="364"/>
      <c r="AX349" s="364"/>
      <c r="AY349" s="364"/>
      <c r="AZ349" s="364"/>
      <c r="BA349" s="814" t="s">
        <v>154</v>
      </c>
      <c r="BB349" s="597" t="s">
        <v>50</v>
      </c>
      <c r="BC349" s="40" t="s">
        <v>36</v>
      </c>
      <c r="BD349" s="36" t="s">
        <v>36</v>
      </c>
      <c r="BE349" s="36" t="s">
        <v>36</v>
      </c>
      <c r="BF349" s="36" t="s">
        <v>36</v>
      </c>
      <c r="BG349" s="31" t="s">
        <v>36</v>
      </c>
      <c r="BH349" s="40" t="s">
        <v>36</v>
      </c>
      <c r="BI349" s="36" t="s">
        <v>36</v>
      </c>
      <c r="BJ349" s="36" t="s">
        <v>36</v>
      </c>
      <c r="BK349" s="36" t="s">
        <v>36</v>
      </c>
      <c r="BL349" s="31" t="s">
        <v>36</v>
      </c>
      <c r="BM349" s="40" t="s">
        <v>36</v>
      </c>
      <c r="BN349" s="36" t="s">
        <v>36</v>
      </c>
      <c r="BO349" s="36" t="s">
        <v>36</v>
      </c>
      <c r="BP349" s="36" t="s">
        <v>36</v>
      </c>
      <c r="BQ349" s="31" t="s">
        <v>36</v>
      </c>
      <c r="BR349" s="40" t="s">
        <v>36</v>
      </c>
      <c r="BS349" s="36" t="s">
        <v>36</v>
      </c>
      <c r="BT349" s="36" t="s">
        <v>36</v>
      </c>
      <c r="BU349" s="36" t="s">
        <v>36</v>
      </c>
      <c r="BV349" s="36" t="s">
        <v>36</v>
      </c>
      <c r="BW349" s="36" t="s">
        <v>36</v>
      </c>
      <c r="BX349" s="36" t="s">
        <v>36</v>
      </c>
      <c r="BY349" s="25" t="s">
        <v>36</v>
      </c>
      <c r="BZ349" s="25" t="s">
        <v>36</v>
      </c>
      <c r="CA349" s="25" t="s">
        <v>36</v>
      </c>
      <c r="CB349" s="25" t="s">
        <v>36</v>
      </c>
      <c r="CC349" s="25" t="s">
        <v>36</v>
      </c>
      <c r="CD349" s="25" t="s">
        <v>36</v>
      </c>
      <c r="CE349" s="25" t="s">
        <v>36</v>
      </c>
      <c r="CF349" s="25" t="s">
        <v>36</v>
      </c>
      <c r="CG349" s="25" t="s">
        <v>36</v>
      </c>
      <c r="CH349" s="25" t="s">
        <v>36</v>
      </c>
      <c r="CI349" s="25" t="s">
        <v>36</v>
      </c>
      <c r="CJ349" s="4"/>
      <c r="CK349" s="4"/>
      <c r="CL349" s="4"/>
      <c r="CM349" s="4"/>
      <c r="CN349" s="4"/>
      <c r="CO349" s="4"/>
      <c r="CP349" s="4"/>
      <c r="CQ349" s="4"/>
      <c r="CR349" s="4"/>
      <c r="CS349" s="4"/>
      <c r="CT349" s="4"/>
      <c r="CU349" s="4"/>
      <c r="CV349" s="4"/>
      <c r="CW349" s="4"/>
      <c r="CX349" s="4"/>
      <c r="CY349" s="4"/>
      <c r="CZ349" s="4"/>
    </row>
    <row r="350" s="567" customFormat="true" ht="15" customHeight="true" x14ac:dyDescent="0.2">
      <c r="B350" s="566"/>
      <c r="AJ350" s="364"/>
      <c r="AK350" s="364"/>
      <c r="AL350" s="364"/>
      <c r="AM350" s="364"/>
      <c r="AN350" s="364"/>
      <c r="AO350" s="364"/>
      <c r="AP350" s="364"/>
      <c r="AQ350" s="364"/>
      <c r="AR350" s="364"/>
      <c r="AS350" s="364"/>
      <c r="AT350" s="364"/>
      <c r="AU350" s="364"/>
      <c r="AV350" s="364"/>
      <c r="AW350" s="364"/>
      <c r="AX350" s="364"/>
      <c r="AY350" s="364"/>
      <c r="AZ350" s="364"/>
      <c r="BA350" s="809"/>
      <c r="BB350" s="597" t="s">
        <v>49</v>
      </c>
      <c r="BC350" s="40" t="s">
        <v>36</v>
      </c>
      <c r="BD350" s="36" t="s">
        <v>36</v>
      </c>
      <c r="BE350" s="36" t="s">
        <v>36</v>
      </c>
      <c r="BF350" s="36" t="s">
        <v>36</v>
      </c>
      <c r="BG350" s="31" t="s">
        <v>36</v>
      </c>
      <c r="BH350" s="40" t="s">
        <v>36</v>
      </c>
      <c r="BI350" s="36" t="s">
        <v>36</v>
      </c>
      <c r="BJ350" s="36" t="s">
        <v>36</v>
      </c>
      <c r="BK350" s="36" t="s">
        <v>36</v>
      </c>
      <c r="BL350" s="31" t="s">
        <v>36</v>
      </c>
      <c r="BM350" s="40" t="s">
        <v>36</v>
      </c>
      <c r="BN350" s="36" t="s">
        <v>36</v>
      </c>
      <c r="BO350" s="36" t="s">
        <v>36</v>
      </c>
      <c r="BP350" s="36" t="s">
        <v>36</v>
      </c>
      <c r="BQ350" s="31" t="s">
        <v>36</v>
      </c>
      <c r="BR350" s="40" t="s">
        <v>36</v>
      </c>
      <c r="BS350" s="36" t="s">
        <v>36</v>
      </c>
      <c r="BT350" s="36" t="s">
        <v>36</v>
      </c>
      <c r="BU350" s="36" t="s">
        <v>36</v>
      </c>
      <c r="BV350" s="36" t="s">
        <v>36</v>
      </c>
      <c r="BW350" s="36" t="s">
        <v>36</v>
      </c>
      <c r="BX350" s="36" t="s">
        <v>36</v>
      </c>
      <c r="BY350" s="25" t="s">
        <v>36</v>
      </c>
      <c r="BZ350" s="25" t="s">
        <v>36</v>
      </c>
      <c r="CA350" s="25" t="s">
        <v>36</v>
      </c>
      <c r="CB350" s="25" t="s">
        <v>36</v>
      </c>
      <c r="CC350" s="25" t="s">
        <v>36</v>
      </c>
      <c r="CD350" s="25" t="s">
        <v>36</v>
      </c>
      <c r="CE350" s="25" t="s">
        <v>36</v>
      </c>
      <c r="CF350" s="25" t="s">
        <v>36</v>
      </c>
      <c r="CG350" s="25" t="s">
        <v>36</v>
      </c>
      <c r="CH350" s="25" t="s">
        <v>36</v>
      </c>
      <c r="CI350" s="25" t="s">
        <v>36</v>
      </c>
      <c r="CJ350" s="4"/>
      <c r="CK350" s="4"/>
      <c r="CL350" s="4"/>
      <c r="CM350" s="4"/>
      <c r="CN350" s="4"/>
      <c r="CO350" s="4"/>
      <c r="CP350" s="4"/>
      <c r="CQ350" s="4"/>
      <c r="CR350" s="4"/>
      <c r="CS350" s="4"/>
      <c r="CT350" s="4"/>
      <c r="CU350" s="4"/>
      <c r="CV350" s="4"/>
      <c r="CW350" s="4"/>
      <c r="CX350" s="4"/>
      <c r="CY350" s="4"/>
      <c r="CZ350" s="4"/>
    </row>
    <row r="351" s="567" customFormat="true" ht="15" customHeight="true" x14ac:dyDescent="0.2">
      <c r="B351" s="566"/>
      <c r="AJ351" s="364"/>
      <c r="AK351" s="364"/>
      <c r="AL351" s="364"/>
      <c r="AM351" s="364"/>
      <c r="AN351" s="364"/>
      <c r="AO351" s="364"/>
      <c r="AP351" s="364"/>
      <c r="AQ351" s="364"/>
      <c r="AR351" s="364"/>
      <c r="AS351" s="364"/>
      <c r="AT351" s="364"/>
      <c r="AU351" s="364"/>
      <c r="AV351" s="364"/>
      <c r="AW351" s="364"/>
      <c r="AX351" s="364"/>
      <c r="AY351" s="364"/>
      <c r="AZ351" s="364"/>
      <c r="BA351" s="814" t="s">
        <v>155</v>
      </c>
      <c r="BB351" s="597" t="s">
        <v>50</v>
      </c>
      <c r="BC351" s="40" t="s">
        <v>36</v>
      </c>
      <c r="BD351" s="36" t="s">
        <v>36</v>
      </c>
      <c r="BE351" s="36" t="s">
        <v>36</v>
      </c>
      <c r="BF351" s="36" t="s">
        <v>36</v>
      </c>
      <c r="BG351" s="31" t="s">
        <v>36</v>
      </c>
      <c r="BH351" s="40" t="s">
        <v>36</v>
      </c>
      <c r="BI351" s="36" t="s">
        <v>36</v>
      </c>
      <c r="BJ351" s="36" t="s">
        <v>36</v>
      </c>
      <c r="BK351" s="36" t="s">
        <v>36</v>
      </c>
      <c r="BL351" s="31" t="s">
        <v>36</v>
      </c>
      <c r="BM351" s="40" t="s">
        <v>36</v>
      </c>
      <c r="BN351" s="36" t="s">
        <v>36</v>
      </c>
      <c r="BO351" s="36" t="s">
        <v>36</v>
      </c>
      <c r="BP351" s="36" t="s">
        <v>36</v>
      </c>
      <c r="BQ351" s="31" t="s">
        <v>36</v>
      </c>
      <c r="BR351" s="40" t="s">
        <v>36</v>
      </c>
      <c r="BS351" s="36" t="s">
        <v>36</v>
      </c>
      <c r="BT351" s="36" t="s">
        <v>36</v>
      </c>
      <c r="BU351" s="36" t="s">
        <v>36</v>
      </c>
      <c r="BV351" s="36" t="s">
        <v>36</v>
      </c>
      <c r="BW351" s="36" t="s">
        <v>36</v>
      </c>
      <c r="BX351" s="36" t="s">
        <v>36</v>
      </c>
      <c r="BY351" s="25" t="s">
        <v>36</v>
      </c>
      <c r="BZ351" s="25" t="s">
        <v>36</v>
      </c>
      <c r="CA351" s="25" t="s">
        <v>36</v>
      </c>
      <c r="CB351" s="25" t="s">
        <v>36</v>
      </c>
      <c r="CC351" s="25" t="s">
        <v>36</v>
      </c>
      <c r="CD351" s="25" t="s">
        <v>36</v>
      </c>
      <c r="CE351" s="25" t="s">
        <v>36</v>
      </c>
      <c r="CF351" s="25" t="s">
        <v>36</v>
      </c>
      <c r="CG351" s="25" t="s">
        <v>36</v>
      </c>
      <c r="CH351" s="25" t="s">
        <v>36</v>
      </c>
      <c r="CI351" s="25" t="s">
        <v>36</v>
      </c>
      <c r="CJ351" s="4"/>
      <c r="CK351" s="4"/>
      <c r="CL351" s="4"/>
      <c r="CM351" s="4"/>
      <c r="CN351" s="4"/>
      <c r="CO351" s="4"/>
      <c r="CP351" s="4"/>
      <c r="CQ351" s="4"/>
      <c r="CR351" s="4"/>
      <c r="CS351" s="4"/>
      <c r="CT351" s="4"/>
      <c r="CU351" s="4"/>
      <c r="CV351" s="4"/>
      <c r="CW351" s="4"/>
      <c r="CX351" s="4"/>
      <c r="CY351" s="4"/>
      <c r="CZ351" s="4"/>
    </row>
    <row r="352" s="567" customFormat="true" ht="15" customHeight="true" x14ac:dyDescent="0.2">
      <c r="B352" s="566"/>
      <c r="AJ352" s="364"/>
      <c r="AK352" s="364"/>
      <c r="AL352" s="364"/>
      <c r="AM352" s="364"/>
      <c r="AN352" s="364"/>
      <c r="AO352" s="364"/>
      <c r="AP352" s="364"/>
      <c r="AQ352" s="364"/>
      <c r="AR352" s="364"/>
      <c r="AS352" s="364"/>
      <c r="AT352" s="364"/>
      <c r="AU352" s="364"/>
      <c r="AV352" s="364"/>
      <c r="AW352" s="364"/>
      <c r="AX352" s="364"/>
      <c r="AY352" s="364"/>
      <c r="AZ352" s="364"/>
      <c r="BA352" s="809"/>
      <c r="BB352" s="597" t="s">
        <v>49</v>
      </c>
      <c r="BC352" s="40" t="s">
        <v>36</v>
      </c>
      <c r="BD352" s="36" t="s">
        <v>36</v>
      </c>
      <c r="BE352" s="36" t="s">
        <v>36</v>
      </c>
      <c r="BF352" s="36" t="s">
        <v>36</v>
      </c>
      <c r="BG352" s="31" t="s">
        <v>36</v>
      </c>
      <c r="BH352" s="40" t="s">
        <v>36</v>
      </c>
      <c r="BI352" s="36" t="s">
        <v>36</v>
      </c>
      <c r="BJ352" s="36" t="s">
        <v>36</v>
      </c>
      <c r="BK352" s="36" t="s">
        <v>36</v>
      </c>
      <c r="BL352" s="31" t="s">
        <v>36</v>
      </c>
      <c r="BM352" s="40" t="s">
        <v>36</v>
      </c>
      <c r="BN352" s="36" t="s">
        <v>36</v>
      </c>
      <c r="BO352" s="36" t="s">
        <v>36</v>
      </c>
      <c r="BP352" s="36" t="s">
        <v>36</v>
      </c>
      <c r="BQ352" s="31" t="s">
        <v>36</v>
      </c>
      <c r="BR352" s="40" t="s">
        <v>36</v>
      </c>
      <c r="BS352" s="36" t="s">
        <v>36</v>
      </c>
      <c r="BT352" s="36" t="s">
        <v>36</v>
      </c>
      <c r="BU352" s="36" t="s">
        <v>36</v>
      </c>
      <c r="BV352" s="36" t="s">
        <v>36</v>
      </c>
      <c r="BW352" s="36" t="s">
        <v>36</v>
      </c>
      <c r="BX352" s="36" t="s">
        <v>36</v>
      </c>
      <c r="BY352" s="25" t="s">
        <v>36</v>
      </c>
      <c r="BZ352" s="25" t="s">
        <v>36</v>
      </c>
      <c r="CA352" s="25" t="s">
        <v>36</v>
      </c>
      <c r="CB352" s="25" t="s">
        <v>36</v>
      </c>
      <c r="CC352" s="25" t="s">
        <v>36</v>
      </c>
      <c r="CD352" s="25" t="s">
        <v>36</v>
      </c>
      <c r="CE352" s="25" t="s">
        <v>36</v>
      </c>
      <c r="CF352" s="25" t="s">
        <v>36</v>
      </c>
      <c r="CG352" s="25" t="s">
        <v>36</v>
      </c>
      <c r="CH352" s="25" t="s">
        <v>36</v>
      </c>
      <c r="CI352" s="25" t="s">
        <v>36</v>
      </c>
      <c r="CJ352" s="4"/>
      <c r="CK352" s="4"/>
      <c r="CL352" s="4"/>
      <c r="CM352" s="4"/>
      <c r="CN352" s="4"/>
      <c r="CO352" s="4"/>
      <c r="CP352" s="4"/>
      <c r="CQ352" s="4"/>
      <c r="CR352" s="4"/>
      <c r="CS352" s="4"/>
      <c r="CT352" s="4"/>
      <c r="CU352" s="4"/>
      <c r="CV352" s="4"/>
      <c r="CW352" s="4"/>
      <c r="CX352" s="4"/>
      <c r="CY352" s="4"/>
      <c r="CZ352" s="4"/>
    </row>
    <row r="353" s="567" customFormat="true" ht="15" customHeight="true" x14ac:dyDescent="0.2">
      <c r="B353" s="566"/>
      <c r="AJ353" s="364"/>
      <c r="AK353" s="364"/>
      <c r="AL353" s="364"/>
      <c r="AM353" s="364"/>
      <c r="AN353" s="364"/>
      <c r="AO353" s="364"/>
      <c r="AP353" s="364"/>
      <c r="AQ353" s="364"/>
      <c r="AR353" s="364"/>
      <c r="AS353" s="364"/>
      <c r="AT353" s="364"/>
      <c r="AU353" s="364"/>
      <c r="AV353" s="364"/>
      <c r="AW353" s="364"/>
      <c r="AX353" s="364"/>
      <c r="AY353" s="364"/>
      <c r="AZ353" s="364"/>
      <c r="BA353" s="814" t="s">
        <v>144</v>
      </c>
      <c r="BB353" s="597" t="s">
        <v>50</v>
      </c>
      <c r="BC353" s="40" t="s">
        <v>36</v>
      </c>
      <c r="BD353" s="36" t="s">
        <v>36</v>
      </c>
      <c r="BE353" s="36" t="s">
        <v>36</v>
      </c>
      <c r="BF353" s="36" t="s">
        <v>36</v>
      </c>
      <c r="BG353" s="31" t="s">
        <v>36</v>
      </c>
      <c r="BH353" s="40" t="s">
        <v>36</v>
      </c>
      <c r="BI353" s="36" t="s">
        <v>36</v>
      </c>
      <c r="BJ353" s="36" t="s">
        <v>36</v>
      </c>
      <c r="BK353" s="36" t="s">
        <v>36</v>
      </c>
      <c r="BL353" s="31" t="s">
        <v>36</v>
      </c>
      <c r="BM353" s="40" t="s">
        <v>36</v>
      </c>
      <c r="BN353" s="36" t="s">
        <v>36</v>
      </c>
      <c r="BO353" s="36" t="s">
        <v>36</v>
      </c>
      <c r="BP353" s="36" t="s">
        <v>36</v>
      </c>
      <c r="BQ353" s="31" t="s">
        <v>36</v>
      </c>
      <c r="BR353" s="40" t="s">
        <v>36</v>
      </c>
      <c r="BS353" s="36" t="s">
        <v>36</v>
      </c>
      <c r="BT353" s="36" t="s">
        <v>36</v>
      </c>
      <c r="BU353" s="36" t="s">
        <v>36</v>
      </c>
      <c r="BV353" s="36" t="s">
        <v>36</v>
      </c>
      <c r="BW353" s="36" t="s">
        <v>36</v>
      </c>
      <c r="BX353" s="36" t="s">
        <v>36</v>
      </c>
      <c r="BY353" s="25" t="s">
        <v>36</v>
      </c>
      <c r="BZ353" s="25" t="s">
        <v>36</v>
      </c>
      <c r="CA353" s="25" t="s">
        <v>36</v>
      </c>
      <c r="CB353" s="25" t="s">
        <v>36</v>
      </c>
      <c r="CC353" s="25" t="s">
        <v>36</v>
      </c>
      <c r="CD353" s="25" t="s">
        <v>36</v>
      </c>
      <c r="CE353" s="25" t="s">
        <v>36</v>
      </c>
      <c r="CF353" s="25" t="s">
        <v>36</v>
      </c>
      <c r="CG353" s="25" t="s">
        <v>36</v>
      </c>
      <c r="CH353" s="25" t="s">
        <v>36</v>
      </c>
      <c r="CI353" s="25" t="s">
        <v>36</v>
      </c>
      <c r="CJ353" s="4"/>
      <c r="CK353" s="4"/>
      <c r="CL353" s="4"/>
      <c r="CM353" s="4"/>
      <c r="CN353" s="4"/>
      <c r="CO353" s="4"/>
      <c r="CP353" s="4"/>
      <c r="CQ353" s="4"/>
      <c r="CR353" s="4"/>
      <c r="CS353" s="4"/>
      <c r="CT353" s="4"/>
      <c r="CU353" s="4"/>
      <c r="CV353" s="4"/>
      <c r="CW353" s="4"/>
      <c r="CX353" s="4"/>
      <c r="CY353" s="4"/>
      <c r="CZ353" s="4"/>
    </row>
    <row r="354" s="567" customFormat="true" ht="15" customHeight="true" x14ac:dyDescent="0.2">
      <c r="B354" s="566"/>
      <c r="AJ354" s="364"/>
      <c r="AK354" s="364"/>
      <c r="AL354" s="364"/>
      <c r="AM354" s="364"/>
      <c r="AN354" s="364"/>
      <c r="AO354" s="364"/>
      <c r="AP354" s="364"/>
      <c r="AQ354" s="364"/>
      <c r="AR354" s="364"/>
      <c r="AS354" s="364"/>
      <c r="AT354" s="364"/>
      <c r="AU354" s="364"/>
      <c r="AV354" s="364"/>
      <c r="AW354" s="364"/>
      <c r="AX354" s="364"/>
      <c r="AY354" s="364"/>
      <c r="AZ354" s="364"/>
      <c r="BA354" s="810"/>
      <c r="BB354" s="601" t="s">
        <v>49</v>
      </c>
      <c r="BC354" s="39" t="s">
        <v>36</v>
      </c>
      <c r="BD354" s="35" t="s">
        <v>36</v>
      </c>
      <c r="BE354" s="35" t="s">
        <v>36</v>
      </c>
      <c r="BF354" s="35" t="s">
        <v>36</v>
      </c>
      <c r="BG354" s="30" t="s">
        <v>36</v>
      </c>
      <c r="BH354" s="39" t="s">
        <v>36</v>
      </c>
      <c r="BI354" s="35" t="s">
        <v>36</v>
      </c>
      <c r="BJ354" s="35" t="s">
        <v>36</v>
      </c>
      <c r="BK354" s="35" t="s">
        <v>36</v>
      </c>
      <c r="BL354" s="30" t="s">
        <v>36</v>
      </c>
      <c r="BM354" s="39" t="s">
        <v>36</v>
      </c>
      <c r="BN354" s="35" t="s">
        <v>36</v>
      </c>
      <c r="BO354" s="35" t="s">
        <v>36</v>
      </c>
      <c r="BP354" s="35" t="s">
        <v>36</v>
      </c>
      <c r="BQ354" s="30" t="s">
        <v>36</v>
      </c>
      <c r="BR354" s="39" t="s">
        <v>36</v>
      </c>
      <c r="BS354" s="35" t="s">
        <v>36</v>
      </c>
      <c r="BT354" s="35" t="s">
        <v>36</v>
      </c>
      <c r="BU354" s="35" t="s">
        <v>36</v>
      </c>
      <c r="BV354" s="35" t="s">
        <v>36</v>
      </c>
      <c r="BW354" s="35" t="s">
        <v>36</v>
      </c>
      <c r="BX354" s="35" t="s">
        <v>36</v>
      </c>
      <c r="BY354" s="24" t="s">
        <v>36</v>
      </c>
      <c r="BZ354" s="24" t="s">
        <v>36</v>
      </c>
      <c r="CA354" s="24" t="s">
        <v>36</v>
      </c>
      <c r="CB354" s="24" t="s">
        <v>36</v>
      </c>
      <c r="CC354" s="24" t="s">
        <v>36</v>
      </c>
      <c r="CD354" s="24" t="s">
        <v>36</v>
      </c>
      <c r="CE354" s="24" t="s">
        <v>36</v>
      </c>
      <c r="CF354" s="24" t="s">
        <v>36</v>
      </c>
      <c r="CG354" s="24" t="s">
        <v>36</v>
      </c>
      <c r="CH354" s="24" t="s">
        <v>36</v>
      </c>
      <c r="CI354" s="24" t="s">
        <v>36</v>
      </c>
      <c r="CJ354" s="4"/>
      <c r="CK354" s="4"/>
      <c r="CL354" s="4"/>
      <c r="CM354" s="4"/>
      <c r="CN354" s="4"/>
      <c r="CO354" s="4"/>
      <c r="CP354" s="4"/>
      <c r="CQ354" s="4"/>
      <c r="CR354" s="4"/>
      <c r="CS354" s="4"/>
      <c r="CT354" s="4"/>
      <c r="CU354" s="4"/>
      <c r="CV354" s="4"/>
      <c r="CW354" s="4"/>
      <c r="CX354" s="4"/>
      <c r="CY354" s="4"/>
      <c r="CZ354" s="4"/>
    </row>
    <row r="355" s="567" customFormat="true" ht="15" customHeight="true" x14ac:dyDescent="0.2">
      <c r="B355" s="566"/>
      <c r="AJ355" s="364"/>
      <c r="AK355" s="364"/>
      <c r="AL355" s="364"/>
      <c r="AM355" s="364"/>
      <c r="AN355" s="364"/>
      <c r="AO355" s="364"/>
      <c r="AP355" s="364"/>
      <c r="AQ355" s="364"/>
      <c r="AR355" s="364"/>
      <c r="AS355" s="364"/>
      <c r="AT355" s="364"/>
      <c r="AU355" s="364"/>
      <c r="AV355" s="364"/>
      <c r="AW355" s="364"/>
      <c r="AX355" s="364"/>
      <c r="AY355" s="364"/>
      <c r="AZ355" s="364"/>
      <c r="BA355" s="391"/>
      <c r="BB355" s="331"/>
      <c r="BC355" s="455"/>
      <c r="BD355" s="455"/>
      <c r="BE355" s="455"/>
      <c r="BF355" s="455"/>
      <c r="BG355" s="455"/>
      <c r="BH355" s="455"/>
      <c r="BI355" s="455"/>
      <c r="BJ355" s="455"/>
      <c r="BK355" s="455"/>
      <c r="BL355" s="455"/>
      <c r="BM355" s="455"/>
      <c r="BN355" s="455"/>
      <c r="BO355" s="455"/>
      <c r="BP355" s="455"/>
      <c r="BQ355" s="455"/>
      <c r="BR355" s="455"/>
      <c r="BS355" s="455"/>
      <c r="BT355" s="455"/>
      <c r="BU355" s="455"/>
      <c r="BV355" s="455"/>
      <c r="BW355" s="455"/>
      <c r="BX355" s="455"/>
      <c r="BY355" s="455"/>
      <c r="BZ355" s="456"/>
      <c r="CA355" s="456"/>
      <c r="CB355" s="456"/>
      <c r="CC355" s="456"/>
      <c r="CD355" s="456"/>
      <c r="CE355" s="456"/>
      <c r="CF355" s="456"/>
      <c r="CG355" s="456"/>
      <c r="CH355" s="456"/>
      <c r="CI355" s="456"/>
      <c r="CJ355" s="456"/>
      <c r="CK355" s="456"/>
      <c r="CL355" s="456"/>
      <c r="CM355" s="456"/>
      <c r="CN355" s="456"/>
      <c r="CO355" s="456"/>
      <c r="CP355" s="456"/>
      <c r="CQ355" s="456"/>
      <c r="CR355" s="456"/>
      <c r="CS355" s="456"/>
      <c r="CT355" s="456"/>
      <c r="CU355" s="456"/>
      <c r="CV355" s="456"/>
      <c r="CW355" s="456"/>
      <c r="CX355" s="456"/>
      <c r="CY355" s="456"/>
      <c r="CZ355" s="456"/>
    </row>
    <row r="356" s="567" customFormat="true" ht="15" customHeight="true" x14ac:dyDescent="0.2">
      <c r="B356" s="566"/>
      <c r="AJ356" s="364"/>
      <c r="AK356" s="364"/>
      <c r="AL356" s="364"/>
      <c r="AM356" s="364"/>
      <c r="AN356" s="364"/>
      <c r="AO356" s="364"/>
      <c r="AP356" s="364"/>
      <c r="AQ356" s="364"/>
      <c r="AR356" s="364"/>
      <c r="AS356" s="364"/>
      <c r="AT356" s="364"/>
      <c r="AU356" s="364"/>
      <c r="AV356" s="364"/>
      <c r="AW356" s="364"/>
      <c r="AX356" s="364"/>
      <c r="AY356" s="364"/>
      <c r="AZ356" s="364"/>
      <c r="BA356" s="391"/>
      <c r="BB356" s="331"/>
      <c r="BC356" s="391"/>
      <c r="BD356" s="391"/>
      <c r="BE356" s="391"/>
      <c r="BF356" s="391"/>
      <c r="BG356" s="391"/>
      <c r="BH356" s="391"/>
      <c r="BI356" s="391"/>
      <c r="BJ356" s="391"/>
      <c r="BK356" s="391"/>
      <c r="BL356" s="391"/>
      <c r="BM356" s="391"/>
      <c r="BN356" s="391"/>
      <c r="BO356" s="391"/>
      <c r="BP356" s="391"/>
      <c r="BQ356" s="391"/>
      <c r="BR356" s="391"/>
      <c r="BS356" s="391"/>
      <c r="BT356" s="391"/>
      <c r="BU356" s="391"/>
      <c r="BV356" s="391"/>
      <c r="BW356" s="391"/>
      <c r="BX356" s="391"/>
      <c r="BY356" s="391"/>
      <c r="BZ356" s="364"/>
      <c r="CA356" s="364"/>
      <c r="CB356" s="364"/>
      <c r="CC356" s="364"/>
      <c r="CD356" s="364"/>
      <c r="CE356" s="364"/>
      <c r="CF356" s="364"/>
      <c r="CG356" s="364"/>
      <c r="CH356" s="364"/>
      <c r="CI356" s="364"/>
      <c r="CJ356" s="364"/>
      <c r="CK356" s="364"/>
      <c r="CL356" s="364"/>
      <c r="CM356" s="364"/>
      <c r="CN356" s="364"/>
      <c r="CO356" s="364"/>
      <c r="CP356" s="364"/>
      <c r="CQ356" s="364"/>
      <c r="CR356" s="364"/>
      <c r="CS356" s="364"/>
      <c r="CT356" s="364"/>
      <c r="CU356" s="364"/>
      <c r="CV356" s="364"/>
      <c r="CW356" s="364"/>
      <c r="CX356" s="364"/>
      <c r="CY356" s="364"/>
      <c r="CZ356" s="364"/>
    </row>
    <row r="357" s="327" customFormat="true" ht="15" customHeight="true" x14ac:dyDescent="0.2">
      <c r="B357" s="329"/>
      <c r="AJ357" s="364"/>
      <c r="AK357" s="364"/>
      <c r="AL357" s="364"/>
      <c r="AM357" s="364"/>
      <c r="AN357" s="364"/>
      <c r="AO357" s="364"/>
      <c r="AP357" s="364"/>
      <c r="AQ357" s="364"/>
      <c r="AR357" s="364"/>
      <c r="AS357" s="364"/>
      <c r="AT357" s="364"/>
      <c r="AU357" s="364"/>
      <c r="AV357" s="364"/>
      <c r="AW357" s="364"/>
      <c r="AX357" s="364"/>
      <c r="AY357" s="364"/>
      <c r="AZ357" s="364"/>
      <c r="BA357" s="391"/>
      <c r="BB357" s="331"/>
      <c r="BC357" s="391"/>
      <c r="BD357" s="391"/>
      <c r="BE357" s="391"/>
      <c r="BF357" s="391"/>
      <c r="BG357" s="391"/>
      <c r="BH357" s="391"/>
      <c r="BI357" s="391"/>
      <c r="BJ357" s="391"/>
      <c r="BK357" s="391"/>
      <c r="BL357" s="391"/>
      <c r="BM357" s="391"/>
      <c r="BN357" s="391"/>
      <c r="BO357" s="391"/>
      <c r="BP357" s="391"/>
      <c r="BQ357" s="391"/>
      <c r="BR357" s="391"/>
      <c r="BS357" s="391"/>
      <c r="BT357" s="391"/>
      <c r="BU357" s="391"/>
      <c r="BV357" s="391"/>
      <c r="BW357" s="391"/>
      <c r="BX357" s="391"/>
      <c r="BY357" s="391"/>
      <c r="BZ357" s="364"/>
      <c r="CA357" s="364"/>
      <c r="CB357" s="364"/>
      <c r="CC357" s="364"/>
      <c r="CD357" s="364"/>
      <c r="CE357" s="364"/>
      <c r="CF357" s="364"/>
      <c r="CG357" s="364"/>
      <c r="CH357" s="364"/>
      <c r="CI357" s="364"/>
      <c r="CJ357" s="364"/>
      <c r="CK357" s="364"/>
      <c r="CL357" s="364"/>
      <c r="CM357" s="364"/>
      <c r="CN357" s="364"/>
      <c r="CO357" s="364"/>
      <c r="CP357" s="364"/>
      <c r="CQ357" s="364"/>
      <c r="CR357" s="364"/>
      <c r="CS357" s="364"/>
      <c r="CT357" s="364"/>
      <c r="CU357" s="364"/>
      <c r="CV357" s="364"/>
      <c r="CW357" s="364"/>
      <c r="CX357" s="364"/>
      <c r="CY357" s="364"/>
      <c r="CZ357" s="364"/>
    </row>
    <row r="358" s="327" customFormat="true" ht="15" customHeight="true" x14ac:dyDescent="0.2">
      <c r="B358" s="329"/>
      <c r="AJ358" s="364"/>
      <c r="AK358" s="364"/>
      <c r="AL358" s="364"/>
      <c r="AM358" s="364"/>
      <c r="AN358" s="364"/>
      <c r="AO358" s="364"/>
      <c r="AP358" s="364"/>
      <c r="AQ358" s="364"/>
      <c r="AR358" s="364"/>
      <c r="AS358" s="364"/>
      <c r="AT358" s="364"/>
      <c r="AU358" s="364"/>
      <c r="AV358" s="364"/>
      <c r="AW358" s="364"/>
      <c r="AX358" s="364"/>
      <c r="AY358" s="364"/>
      <c r="AZ358" s="364"/>
      <c r="BA358" s="391"/>
      <c r="BB358" s="331"/>
      <c r="BC358" s="391"/>
      <c r="BD358" s="391"/>
      <c r="BE358" s="391"/>
      <c r="BF358" s="391"/>
      <c r="BG358" s="391"/>
      <c r="BH358" s="391"/>
      <c r="BI358" s="391"/>
      <c r="BJ358" s="391"/>
      <c r="BK358" s="391"/>
      <c r="BL358" s="391"/>
      <c r="BM358" s="391"/>
      <c r="BN358" s="391"/>
      <c r="BO358" s="391"/>
      <c r="BP358" s="391"/>
      <c r="BQ358" s="391"/>
      <c r="BR358" s="391"/>
      <c r="BS358" s="391"/>
      <c r="BT358" s="391"/>
      <c r="BU358" s="391"/>
      <c r="BV358" s="391"/>
      <c r="BW358" s="391"/>
      <c r="BX358" s="391"/>
      <c r="BY358" s="391"/>
      <c r="BZ358" s="364"/>
      <c r="CA358" s="364"/>
      <c r="CB358" s="364"/>
      <c r="CC358" s="364"/>
      <c r="CD358" s="364"/>
      <c r="CE358" s="364"/>
      <c r="CF358" s="364"/>
      <c r="CG358" s="364"/>
      <c r="CH358" s="364"/>
      <c r="CI358" s="364"/>
      <c r="CJ358" s="364"/>
      <c r="CK358" s="364"/>
      <c r="CL358" s="364"/>
      <c r="CM358" s="364"/>
      <c r="CN358" s="364"/>
      <c r="CO358" s="364"/>
      <c r="CP358" s="364"/>
      <c r="CQ358" s="364"/>
      <c r="CR358" s="364"/>
      <c r="CS358" s="364"/>
      <c r="CT358" s="364"/>
      <c r="CU358" s="364"/>
      <c r="CV358" s="364"/>
      <c r="CW358" s="364"/>
      <c r="CX358" s="364"/>
      <c r="CY358" s="364"/>
      <c r="CZ358" s="364"/>
    </row>
    <row r="359" s="327" customFormat="true" ht="15" customHeight="true" x14ac:dyDescent="0.2">
      <c r="B359" s="329"/>
      <c r="AJ359" s="364"/>
      <c r="AK359" s="364"/>
      <c r="AL359" s="364"/>
      <c r="AM359" s="364"/>
      <c r="AN359" s="364"/>
      <c r="AO359" s="364"/>
      <c r="AP359" s="364"/>
      <c r="AQ359" s="364"/>
      <c r="AR359" s="364"/>
      <c r="AS359" s="364"/>
      <c r="AT359" s="364"/>
      <c r="AU359" s="364"/>
      <c r="AV359" s="364"/>
      <c r="AW359" s="364"/>
      <c r="AX359" s="364"/>
      <c r="AY359" s="364"/>
      <c r="AZ359" s="364"/>
      <c r="BA359" s="391"/>
      <c r="BB359" s="331"/>
      <c r="BC359" s="391"/>
      <c r="BD359" s="391"/>
      <c r="BE359" s="391"/>
      <c r="BF359" s="391"/>
      <c r="BG359" s="391"/>
      <c r="BH359" s="391"/>
      <c r="BI359" s="391"/>
      <c r="BJ359" s="391"/>
      <c r="BK359" s="391"/>
      <c r="BL359" s="391"/>
      <c r="BM359" s="391"/>
      <c r="BN359" s="391"/>
      <c r="BO359" s="391"/>
      <c r="BP359" s="391"/>
      <c r="BQ359" s="391"/>
      <c r="BR359" s="391"/>
      <c r="BS359" s="391"/>
      <c r="BT359" s="391"/>
      <c r="BU359" s="391"/>
      <c r="BV359" s="391"/>
      <c r="BW359" s="391"/>
      <c r="BX359" s="391"/>
      <c r="BY359" s="391"/>
      <c r="BZ359" s="364"/>
      <c r="CA359" s="364"/>
      <c r="CB359" s="364"/>
      <c r="CC359" s="364"/>
      <c r="CD359" s="364"/>
      <c r="CE359" s="364"/>
      <c r="CF359" s="364"/>
      <c r="CG359" s="364"/>
      <c r="CH359" s="364"/>
      <c r="CI359" s="364"/>
      <c r="CJ359" s="364"/>
      <c r="CK359" s="364"/>
      <c r="CL359" s="364"/>
      <c r="CM359" s="364"/>
      <c r="CN359" s="364"/>
      <c r="CO359" s="364"/>
      <c r="CP359" s="364"/>
      <c r="CQ359" s="364"/>
      <c r="CR359" s="364"/>
      <c r="CS359" s="364"/>
      <c r="CT359" s="364"/>
      <c r="CU359" s="364"/>
      <c r="CV359" s="364"/>
      <c r="CW359" s="364"/>
      <c r="CX359" s="364"/>
      <c r="CY359" s="364"/>
      <c r="CZ359" s="364"/>
    </row>
    <row r="360" s="327" customFormat="true" ht="15" customHeight="true" x14ac:dyDescent="0.2">
      <c r="B360" s="329"/>
      <c r="AJ360" s="364"/>
      <c r="AK360" s="364"/>
      <c r="AL360" s="364"/>
      <c r="AM360" s="364"/>
      <c r="AN360" s="364"/>
      <c r="AO360" s="364"/>
      <c r="AP360" s="364"/>
      <c r="AQ360" s="364"/>
      <c r="AR360" s="364"/>
      <c r="AS360" s="364"/>
      <c r="AT360" s="364"/>
      <c r="AU360" s="364"/>
      <c r="AV360" s="364"/>
      <c r="AW360" s="364"/>
      <c r="AX360" s="364"/>
      <c r="AY360" s="364"/>
      <c r="AZ360" s="364"/>
      <c r="BA360" s="391"/>
      <c r="BB360" s="331"/>
      <c r="BC360" s="391"/>
      <c r="BD360" s="391"/>
      <c r="BE360" s="391"/>
      <c r="BF360" s="391"/>
      <c r="BG360" s="391"/>
      <c r="BH360" s="391"/>
      <c r="BI360" s="391"/>
      <c r="BJ360" s="391"/>
      <c r="BK360" s="391"/>
      <c r="BL360" s="391"/>
      <c r="BM360" s="391"/>
      <c r="BN360" s="391"/>
      <c r="BO360" s="391"/>
      <c r="BP360" s="391"/>
      <c r="BQ360" s="391"/>
      <c r="BR360" s="391"/>
      <c r="BS360" s="391"/>
      <c r="BT360" s="391"/>
      <c r="BU360" s="391"/>
      <c r="BV360" s="391"/>
      <c r="BW360" s="391"/>
      <c r="BX360" s="391"/>
      <c r="BY360" s="391"/>
      <c r="BZ360" s="364"/>
      <c r="CA360" s="364"/>
      <c r="CB360" s="364"/>
      <c r="CC360" s="364"/>
      <c r="CD360" s="364"/>
      <c r="CE360" s="364"/>
      <c r="CF360" s="364"/>
      <c r="CG360" s="364"/>
      <c r="CH360" s="364"/>
      <c r="CI360" s="364"/>
      <c r="CJ360" s="364"/>
      <c r="CK360" s="364"/>
      <c r="CL360" s="364"/>
      <c r="CM360" s="364"/>
      <c r="CN360" s="364"/>
      <c r="CO360" s="364"/>
      <c r="CP360" s="364"/>
      <c r="CQ360" s="364"/>
      <c r="CR360" s="364"/>
      <c r="CS360" s="364"/>
      <c r="CT360" s="364"/>
      <c r="CU360" s="364"/>
      <c r="CV360" s="364"/>
      <c r="CW360" s="364"/>
      <c r="CX360" s="364"/>
      <c r="CY360" s="364"/>
      <c r="CZ360" s="364"/>
    </row>
    <row r="361" s="327" customFormat="true" ht="15" customHeight="true" x14ac:dyDescent="0.2">
      <c r="B361" s="329"/>
      <c r="AJ361" s="364"/>
      <c r="AK361" s="364"/>
      <c r="AL361" s="364"/>
      <c r="AM361" s="364"/>
      <c r="AN361" s="364"/>
      <c r="AO361" s="364"/>
      <c r="AP361" s="364"/>
      <c r="AQ361" s="364"/>
      <c r="AR361" s="364"/>
      <c r="AS361" s="364"/>
      <c r="AT361" s="364"/>
      <c r="AU361" s="364"/>
      <c r="AV361" s="364"/>
      <c r="AW361" s="364"/>
      <c r="AX361" s="364"/>
      <c r="AY361" s="364"/>
      <c r="AZ361" s="364"/>
      <c r="BA361" s="391"/>
      <c r="BB361" s="331"/>
      <c r="BC361" s="391"/>
      <c r="BD361" s="391"/>
      <c r="BE361" s="391"/>
      <c r="BF361" s="391"/>
      <c r="BG361" s="391"/>
      <c r="BH361" s="391"/>
      <c r="BI361" s="391"/>
      <c r="BJ361" s="391"/>
      <c r="BK361" s="391"/>
      <c r="BL361" s="391"/>
      <c r="BM361" s="391"/>
      <c r="BN361" s="391"/>
      <c r="BO361" s="391"/>
      <c r="BP361" s="391"/>
      <c r="BQ361" s="391"/>
      <c r="BR361" s="391"/>
      <c r="BS361" s="391"/>
      <c r="BT361" s="391"/>
      <c r="BU361" s="391"/>
      <c r="BV361" s="391"/>
      <c r="BW361" s="391"/>
      <c r="BX361" s="391"/>
      <c r="BY361" s="391"/>
      <c r="BZ361" s="364"/>
      <c r="CA361" s="364"/>
      <c r="CB361" s="364"/>
      <c r="CC361" s="364"/>
      <c r="CD361" s="364"/>
      <c r="CE361" s="364"/>
      <c r="CF361" s="364"/>
      <c r="CG361" s="364"/>
      <c r="CH361" s="364"/>
      <c r="CI361" s="364"/>
      <c r="CJ361" s="364"/>
      <c r="CK361" s="364"/>
      <c r="CL361" s="364"/>
      <c r="CM361" s="364"/>
      <c r="CN361" s="364"/>
      <c r="CO361" s="364"/>
      <c r="CP361" s="364"/>
      <c r="CQ361" s="364"/>
      <c r="CR361" s="364"/>
      <c r="CS361" s="364"/>
      <c r="CT361" s="364"/>
      <c r="CU361" s="364"/>
      <c r="CV361" s="364"/>
      <c r="CW361" s="364"/>
      <c r="CX361" s="364"/>
      <c r="CY361" s="364"/>
      <c r="CZ361" s="364"/>
    </row>
    <row r="362" s="327" customFormat="true" ht="15" customHeight="true" x14ac:dyDescent="0.2">
      <c r="B362" s="329"/>
      <c r="AJ362" s="364"/>
      <c r="AK362" s="364"/>
      <c r="AL362" s="364"/>
      <c r="AM362" s="364"/>
      <c r="AN362" s="364"/>
      <c r="AO362" s="364"/>
      <c r="AP362" s="364"/>
      <c r="AQ362" s="364"/>
      <c r="AR362" s="364"/>
      <c r="AS362" s="364"/>
      <c r="AT362" s="364"/>
      <c r="AU362" s="364"/>
      <c r="AV362" s="364"/>
      <c r="AW362" s="364"/>
      <c r="AX362" s="364"/>
      <c r="AY362" s="364"/>
      <c r="AZ362" s="364"/>
      <c r="BA362" s="391"/>
      <c r="BB362" s="331"/>
      <c r="BC362" s="391"/>
      <c r="BD362" s="391"/>
      <c r="BE362" s="391"/>
      <c r="BF362" s="391"/>
      <c r="BG362" s="391"/>
      <c r="BH362" s="391"/>
      <c r="BI362" s="391"/>
      <c r="BJ362" s="391"/>
      <c r="BK362" s="391"/>
      <c r="BL362" s="391"/>
      <c r="BM362" s="391"/>
      <c r="BN362" s="391"/>
      <c r="BO362" s="391"/>
      <c r="BP362" s="391"/>
      <c r="BQ362" s="391"/>
      <c r="BR362" s="391"/>
      <c r="BS362" s="391"/>
      <c r="BT362" s="391"/>
      <c r="BU362" s="391"/>
      <c r="BV362" s="391"/>
      <c r="BW362" s="391"/>
      <c r="BX362" s="391"/>
      <c r="BY362" s="391"/>
      <c r="BZ362" s="364"/>
      <c r="CA362" s="364"/>
      <c r="CB362" s="364"/>
      <c r="CC362" s="364"/>
      <c r="CD362" s="364"/>
      <c r="CE362" s="364"/>
      <c r="CF362" s="364"/>
      <c r="CG362" s="364"/>
      <c r="CH362" s="364"/>
      <c r="CI362" s="364"/>
      <c r="CJ362" s="364"/>
      <c r="CK362" s="364"/>
      <c r="CL362" s="364"/>
      <c r="CM362" s="364"/>
      <c r="CN362" s="364"/>
      <c r="CO362" s="364"/>
      <c r="CP362" s="364"/>
      <c r="CQ362" s="364"/>
      <c r="CR362" s="364"/>
      <c r="CS362" s="364"/>
      <c r="CT362" s="364"/>
      <c r="CU362" s="364"/>
      <c r="CV362" s="364"/>
      <c r="CW362" s="364"/>
      <c r="CX362" s="364"/>
      <c r="CY362" s="364"/>
      <c r="CZ362" s="364"/>
    </row>
    <row r="363" s="327" customFormat="true" ht="15" customHeight="true" x14ac:dyDescent="0.2">
      <c r="B363" s="329"/>
      <c r="AJ363" s="364"/>
      <c r="AK363" s="364"/>
      <c r="AL363" s="364"/>
      <c r="AM363" s="364"/>
      <c r="AN363" s="364"/>
      <c r="AO363" s="364"/>
      <c r="AP363" s="364"/>
      <c r="AQ363" s="364"/>
      <c r="AR363" s="364"/>
      <c r="AS363" s="364"/>
      <c r="AT363" s="364"/>
      <c r="AU363" s="364"/>
      <c r="AV363" s="364"/>
      <c r="AW363" s="364"/>
      <c r="AX363" s="364"/>
      <c r="AY363" s="364"/>
      <c r="AZ363" s="364"/>
      <c r="BA363" s="391"/>
      <c r="BB363" s="331"/>
      <c r="BC363" s="391"/>
      <c r="BD363" s="391"/>
      <c r="BE363" s="391"/>
      <c r="BF363" s="391"/>
      <c r="BG363" s="391"/>
      <c r="BH363" s="391"/>
      <c r="BI363" s="391"/>
      <c r="BJ363" s="391"/>
      <c r="BK363" s="391"/>
      <c r="BL363" s="391"/>
      <c r="BM363" s="391"/>
      <c r="BN363" s="391"/>
      <c r="BO363" s="391"/>
      <c r="BP363" s="391"/>
      <c r="BQ363" s="391"/>
      <c r="BR363" s="391"/>
      <c r="BS363" s="391"/>
      <c r="BT363" s="391"/>
      <c r="BU363" s="391"/>
      <c r="BV363" s="391"/>
      <c r="BW363" s="391"/>
      <c r="BX363" s="391"/>
      <c r="BY363" s="391"/>
      <c r="BZ363" s="364"/>
      <c r="CA363" s="364"/>
      <c r="CB363" s="364"/>
      <c r="CC363" s="364"/>
      <c r="CD363" s="364"/>
      <c r="CE363" s="364"/>
      <c r="CF363" s="364"/>
      <c r="CG363" s="364"/>
      <c r="CH363" s="364"/>
      <c r="CI363" s="364"/>
      <c r="CJ363" s="364"/>
      <c r="CK363" s="364"/>
      <c r="CL363" s="364"/>
      <c r="CM363" s="364"/>
      <c r="CN363" s="364"/>
      <c r="CO363" s="364"/>
      <c r="CP363" s="364"/>
      <c r="CQ363" s="364"/>
      <c r="CR363" s="364"/>
      <c r="CS363" s="364"/>
      <c r="CT363" s="364"/>
      <c r="CU363" s="364"/>
      <c r="CV363" s="364"/>
      <c r="CW363" s="364"/>
      <c r="CX363" s="364"/>
      <c r="CY363" s="364"/>
      <c r="CZ363" s="364"/>
    </row>
    <row r="364" s="327" customFormat="true" ht="15" customHeight="true" x14ac:dyDescent="0.2">
      <c r="B364" s="329"/>
      <c r="AJ364" s="364"/>
      <c r="AK364" s="364"/>
      <c r="AL364" s="364"/>
      <c r="AM364" s="364"/>
      <c r="AN364" s="364"/>
      <c r="AO364" s="364"/>
      <c r="AP364" s="364"/>
      <c r="AQ364" s="364"/>
      <c r="AR364" s="364"/>
      <c r="AS364" s="364"/>
      <c r="AT364" s="364"/>
      <c r="AU364" s="364"/>
      <c r="AV364" s="364"/>
      <c r="AW364" s="364"/>
      <c r="AX364" s="364"/>
      <c r="AY364" s="364"/>
      <c r="AZ364" s="364"/>
      <c r="BA364" s="391"/>
      <c r="BB364" s="331"/>
      <c r="BC364" s="391"/>
      <c r="BD364" s="391"/>
      <c r="BE364" s="391"/>
      <c r="BF364" s="391"/>
      <c r="BG364" s="391"/>
      <c r="BH364" s="391"/>
      <c r="BI364" s="391"/>
      <c r="BJ364" s="391"/>
      <c r="BK364" s="391"/>
      <c r="BL364" s="391"/>
      <c r="BM364" s="391"/>
      <c r="BN364" s="391"/>
      <c r="BO364" s="391"/>
      <c r="BP364" s="391"/>
      <c r="BQ364" s="391"/>
      <c r="BR364" s="391"/>
      <c r="BS364" s="391"/>
      <c r="BT364" s="391"/>
      <c r="BU364" s="391"/>
      <c r="BV364" s="391"/>
      <c r="BW364" s="391"/>
      <c r="BX364" s="391"/>
      <c r="BY364" s="391"/>
      <c r="BZ364" s="364"/>
      <c r="CA364" s="364"/>
      <c r="CB364" s="364"/>
      <c r="CC364" s="364"/>
      <c r="CD364" s="364"/>
      <c r="CE364" s="364"/>
      <c r="CF364" s="364"/>
      <c r="CG364" s="364"/>
      <c r="CH364" s="364"/>
      <c r="CI364" s="364"/>
      <c r="CJ364" s="364"/>
      <c r="CK364" s="364"/>
      <c r="CL364" s="364"/>
      <c r="CM364" s="364"/>
      <c r="CN364" s="364"/>
      <c r="CO364" s="364"/>
      <c r="CP364" s="364"/>
      <c r="CQ364" s="364"/>
      <c r="CR364" s="364"/>
      <c r="CS364" s="364"/>
      <c r="CT364" s="364"/>
      <c r="CU364" s="364"/>
      <c r="CV364" s="364"/>
      <c r="CW364" s="364"/>
      <c r="CX364" s="364"/>
      <c r="CY364" s="364"/>
      <c r="CZ364" s="364"/>
    </row>
    <row r="365" s="327" customFormat="true" ht="15" customHeight="true" x14ac:dyDescent="0.2">
      <c r="B365" s="329"/>
      <c r="AJ365" s="364"/>
      <c r="AK365" s="364"/>
      <c r="AL365" s="364"/>
      <c r="AM365" s="364"/>
      <c r="AN365" s="364"/>
      <c r="AO365" s="364"/>
      <c r="AP365" s="364"/>
      <c r="AQ365" s="364"/>
      <c r="AR365" s="364"/>
      <c r="AS365" s="364"/>
      <c r="AT365" s="364"/>
      <c r="AU365" s="364"/>
      <c r="AV365" s="364"/>
      <c r="AW365" s="364"/>
      <c r="AX365" s="364"/>
      <c r="AY365" s="364"/>
      <c r="AZ365" s="364"/>
      <c r="BA365" s="391"/>
      <c r="BB365" s="331"/>
      <c r="BC365" s="391"/>
      <c r="BD365" s="391"/>
      <c r="BE365" s="391"/>
      <c r="BF365" s="391"/>
      <c r="BG365" s="391"/>
      <c r="BH365" s="391"/>
      <c r="BI365" s="391"/>
      <c r="BJ365" s="391"/>
      <c r="BK365" s="391"/>
      <c r="BL365" s="391"/>
      <c r="BM365" s="391"/>
      <c r="BN365" s="391"/>
      <c r="BO365" s="391"/>
      <c r="BP365" s="391"/>
      <c r="BQ365" s="391"/>
      <c r="BR365" s="391"/>
      <c r="BS365" s="391"/>
      <c r="BT365" s="391"/>
      <c r="BU365" s="391"/>
      <c r="BV365" s="391"/>
      <c r="BW365" s="391"/>
      <c r="BX365" s="391"/>
      <c r="BY365" s="391"/>
      <c r="BZ365" s="364"/>
      <c r="CA365" s="364"/>
      <c r="CB365" s="364"/>
      <c r="CC365" s="364"/>
      <c r="CD365" s="364"/>
      <c r="CE365" s="364"/>
      <c r="CF365" s="364"/>
      <c r="CG365" s="364"/>
      <c r="CH365" s="364"/>
      <c r="CI365" s="364"/>
      <c r="CJ365" s="364"/>
      <c r="CK365" s="364"/>
      <c r="CL365" s="364"/>
      <c r="CM365" s="364"/>
      <c r="CN365" s="364"/>
      <c r="CO365" s="364"/>
      <c r="CP365" s="364"/>
      <c r="CQ365" s="364"/>
      <c r="CR365" s="364"/>
      <c r="CS365" s="364"/>
      <c r="CT365" s="364"/>
      <c r="CU365" s="364"/>
      <c r="CV365" s="364"/>
      <c r="CW365" s="364"/>
      <c r="CX365" s="364"/>
      <c r="CY365" s="364"/>
      <c r="CZ365" s="364"/>
    </row>
    <row r="366" s="327" customFormat="true" ht="15" customHeight="true" x14ac:dyDescent="0.2">
      <c r="B366" s="329"/>
      <c r="AJ366" s="364"/>
      <c r="AK366" s="364"/>
      <c r="AL366" s="364"/>
      <c r="AM366" s="364"/>
      <c r="AN366" s="364"/>
      <c r="AO366" s="364"/>
      <c r="AP366" s="364"/>
      <c r="AQ366" s="364"/>
      <c r="AR366" s="364"/>
      <c r="AS366" s="364"/>
      <c r="AT366" s="364"/>
      <c r="AU366" s="364"/>
      <c r="AV366" s="364"/>
      <c r="AW366" s="364"/>
      <c r="AX366" s="364"/>
      <c r="AY366" s="364"/>
      <c r="AZ366" s="364"/>
      <c r="BA366" s="391"/>
      <c r="BB366" s="331"/>
      <c r="BC366" s="391"/>
      <c r="BD366" s="391"/>
      <c r="BE366" s="391"/>
      <c r="BF366" s="391"/>
      <c r="BG366" s="391"/>
      <c r="BH366" s="391"/>
      <c r="BI366" s="391"/>
      <c r="BJ366" s="391"/>
      <c r="BK366" s="391"/>
      <c r="BL366" s="391"/>
      <c r="BM366" s="391"/>
      <c r="BN366" s="391"/>
      <c r="BO366" s="391"/>
      <c r="BP366" s="391"/>
      <c r="BQ366" s="391"/>
      <c r="BR366" s="391"/>
      <c r="BS366" s="391"/>
      <c r="BT366" s="391"/>
      <c r="BU366" s="391"/>
      <c r="BV366" s="391"/>
      <c r="BW366" s="391"/>
      <c r="BX366" s="391"/>
      <c r="BY366" s="391"/>
      <c r="BZ366" s="364"/>
      <c r="CA366" s="364"/>
      <c r="CB366" s="364"/>
      <c r="CC366" s="364"/>
      <c r="CD366" s="364"/>
      <c r="CE366" s="364"/>
      <c r="CF366" s="364"/>
      <c r="CG366" s="364"/>
      <c r="CH366" s="364"/>
      <c r="CI366" s="364"/>
      <c r="CJ366" s="364"/>
      <c r="CK366" s="364"/>
      <c r="CL366" s="364"/>
      <c r="CM366" s="364"/>
      <c r="CN366" s="364"/>
      <c r="CO366" s="364"/>
      <c r="CP366" s="364"/>
      <c r="CQ366" s="364"/>
      <c r="CR366" s="364"/>
      <c r="CS366" s="364"/>
      <c r="CT366" s="364"/>
      <c r="CU366" s="364"/>
      <c r="CV366" s="364"/>
      <c r="CW366" s="364"/>
      <c r="CX366" s="364"/>
      <c r="CY366" s="364"/>
      <c r="CZ366" s="364"/>
    </row>
    <row r="367" s="327" customFormat="true" ht="15" customHeight="true" x14ac:dyDescent="0.2">
      <c r="B367" s="329"/>
      <c r="AJ367" s="364"/>
      <c r="AK367" s="364"/>
      <c r="AL367" s="364"/>
      <c r="AM367" s="364"/>
      <c r="AN367" s="364"/>
      <c r="AO367" s="364"/>
      <c r="AP367" s="364"/>
      <c r="AQ367" s="364"/>
      <c r="AR367" s="364"/>
      <c r="AS367" s="364"/>
      <c r="AT367" s="364"/>
      <c r="AU367" s="364"/>
      <c r="AV367" s="364"/>
      <c r="AW367" s="364"/>
      <c r="AX367" s="364"/>
      <c r="AY367" s="364"/>
      <c r="AZ367" s="364"/>
      <c r="BA367" s="391"/>
      <c r="BB367" s="331"/>
      <c r="BC367" s="391"/>
      <c r="BD367" s="391"/>
      <c r="BE367" s="391"/>
      <c r="BF367" s="391"/>
      <c r="BG367" s="391"/>
      <c r="BH367" s="391"/>
      <c r="BI367" s="391"/>
      <c r="BJ367" s="391"/>
      <c r="BK367" s="391"/>
      <c r="BL367" s="391"/>
      <c r="BM367" s="391"/>
      <c r="BN367" s="391"/>
      <c r="BO367" s="391"/>
      <c r="BP367" s="391"/>
      <c r="BQ367" s="391"/>
      <c r="BR367" s="391"/>
      <c r="BS367" s="391"/>
      <c r="BT367" s="391"/>
      <c r="BU367" s="391"/>
      <c r="BV367" s="391"/>
      <c r="BW367" s="391"/>
      <c r="BX367" s="391"/>
      <c r="BY367" s="391"/>
      <c r="BZ367" s="364"/>
      <c r="CA367" s="364"/>
      <c r="CB367" s="364"/>
      <c r="CC367" s="364"/>
      <c r="CD367" s="364"/>
      <c r="CE367" s="364"/>
      <c r="CF367" s="364"/>
      <c r="CG367" s="364"/>
      <c r="CH367" s="364"/>
      <c r="CI367" s="364"/>
      <c r="CJ367" s="364"/>
      <c r="CK367" s="364"/>
      <c r="CL367" s="364"/>
      <c r="CM367" s="364"/>
      <c r="CN367" s="364"/>
      <c r="CO367" s="364"/>
      <c r="CP367" s="364"/>
      <c r="CQ367" s="364"/>
      <c r="CR367" s="364"/>
      <c r="CS367" s="364"/>
      <c r="CT367" s="364"/>
      <c r="CU367" s="364"/>
      <c r="CV367" s="364"/>
      <c r="CW367" s="364"/>
      <c r="CX367" s="364"/>
      <c r="CY367" s="364"/>
      <c r="CZ367" s="364"/>
    </row>
    <row r="368" s="327" customFormat="true" ht="15" customHeight="true" x14ac:dyDescent="0.2">
      <c r="B368" s="329"/>
      <c r="AJ368" s="364"/>
      <c r="AK368" s="364"/>
      <c r="AL368" s="364"/>
      <c r="AM368" s="364"/>
      <c r="AN368" s="364"/>
      <c r="AO368" s="364"/>
      <c r="AP368" s="364"/>
      <c r="AQ368" s="364"/>
      <c r="AR368" s="364"/>
      <c r="AS368" s="364"/>
      <c r="AT368" s="364"/>
      <c r="AU368" s="364"/>
      <c r="AV368" s="364"/>
      <c r="AW368" s="364"/>
      <c r="AX368" s="364"/>
      <c r="AY368" s="364"/>
      <c r="AZ368" s="364"/>
      <c r="BA368" s="391"/>
      <c r="BB368" s="331"/>
      <c r="BC368" s="391"/>
      <c r="BD368" s="391"/>
      <c r="BE368" s="391"/>
      <c r="BF368" s="391"/>
      <c r="BG368" s="391"/>
      <c r="BH368" s="391"/>
      <c r="BI368" s="391"/>
      <c r="BJ368" s="391"/>
      <c r="BK368" s="391"/>
      <c r="BL368" s="391"/>
      <c r="BM368" s="391"/>
      <c r="BN368" s="391"/>
      <c r="BO368" s="391"/>
      <c r="BP368" s="391"/>
      <c r="BQ368" s="391"/>
      <c r="BR368" s="391"/>
      <c r="BS368" s="391"/>
      <c r="BT368" s="391"/>
      <c r="BU368" s="391"/>
      <c r="BV368" s="391"/>
      <c r="BW368" s="391"/>
      <c r="BX368" s="391"/>
      <c r="BY368" s="391"/>
      <c r="BZ368" s="364"/>
      <c r="CA368" s="364"/>
      <c r="CB368" s="364"/>
      <c r="CC368" s="364"/>
      <c r="CD368" s="364"/>
      <c r="CE368" s="364"/>
      <c r="CF368" s="364"/>
      <c r="CG368" s="364"/>
      <c r="CH368" s="364"/>
      <c r="CI368" s="364"/>
      <c r="CJ368" s="364"/>
      <c r="CK368" s="364"/>
      <c r="CL368" s="364"/>
      <c r="CM368" s="364"/>
      <c r="CN368" s="364"/>
      <c r="CO368" s="364"/>
      <c r="CP368" s="364"/>
      <c r="CQ368" s="364"/>
      <c r="CR368" s="364"/>
      <c r="CS368" s="364"/>
      <c r="CT368" s="364"/>
      <c r="CU368" s="364"/>
      <c r="CV368" s="364"/>
      <c r="CW368" s="364"/>
      <c r="CX368" s="364"/>
      <c r="CY368" s="364"/>
      <c r="CZ368" s="364"/>
    </row>
    <row r="369" s="327" customFormat="true" ht="15" customHeight="true" x14ac:dyDescent="0.2">
      <c r="B369" s="329"/>
      <c r="AJ369" s="364"/>
      <c r="AK369" s="364"/>
      <c r="AL369" s="364"/>
      <c r="AM369" s="364"/>
      <c r="AN369" s="364"/>
      <c r="AO369" s="364"/>
      <c r="AP369" s="364"/>
      <c r="AQ369" s="364"/>
      <c r="AR369" s="364"/>
      <c r="AS369" s="364"/>
      <c r="AT369" s="364"/>
      <c r="AU369" s="364"/>
      <c r="AV369" s="364"/>
      <c r="AW369" s="364"/>
      <c r="AX369" s="364"/>
      <c r="AY369" s="364"/>
      <c r="AZ369" s="364"/>
      <c r="BA369" s="391"/>
      <c r="BB369" s="331"/>
      <c r="BC369" s="391"/>
      <c r="BD369" s="391"/>
      <c r="BE369" s="391"/>
      <c r="BF369" s="391"/>
      <c r="BG369" s="391"/>
      <c r="BH369" s="391"/>
      <c r="BI369" s="391"/>
      <c r="BJ369" s="391"/>
      <c r="BK369" s="391"/>
      <c r="BL369" s="391"/>
      <c r="BM369" s="391"/>
      <c r="BN369" s="391"/>
      <c r="BO369" s="391"/>
      <c r="BP369" s="391"/>
      <c r="BQ369" s="391"/>
      <c r="BR369" s="391"/>
      <c r="BS369" s="391"/>
      <c r="BT369" s="391"/>
      <c r="BU369" s="391"/>
      <c r="BV369" s="391"/>
      <c r="BW369" s="391"/>
      <c r="BX369" s="391"/>
      <c r="BY369" s="391"/>
      <c r="BZ369" s="364"/>
      <c r="CA369" s="364"/>
      <c r="CB369" s="364"/>
      <c r="CC369" s="364"/>
      <c r="CD369" s="364"/>
      <c r="CE369" s="364"/>
      <c r="CF369" s="364"/>
      <c r="CG369" s="364"/>
      <c r="CH369" s="364"/>
      <c r="CI369" s="364"/>
      <c r="CJ369" s="364"/>
      <c r="CK369" s="364"/>
      <c r="CL369" s="364"/>
      <c r="CM369" s="364"/>
      <c r="CN369" s="364"/>
      <c r="CO369" s="364"/>
      <c r="CP369" s="364"/>
      <c r="CQ369" s="364"/>
      <c r="CR369" s="364"/>
      <c r="CS369" s="364"/>
      <c r="CT369" s="364"/>
      <c r="CU369" s="364"/>
      <c r="CV369" s="364"/>
      <c r="CW369" s="364"/>
      <c r="CX369" s="364"/>
      <c r="CY369" s="364"/>
      <c r="CZ369" s="364"/>
    </row>
    <row r="370" s="327" customFormat="true" ht="15" customHeight="true" x14ac:dyDescent="0.2">
      <c r="B370" s="329"/>
      <c r="AJ370" s="364"/>
      <c r="AK370" s="364"/>
      <c r="AL370" s="364"/>
      <c r="AM370" s="364"/>
      <c r="AN370" s="364"/>
      <c r="AO370" s="364"/>
      <c r="AP370" s="364"/>
      <c r="AQ370" s="364"/>
      <c r="AR370" s="364"/>
      <c r="AS370" s="364"/>
      <c r="AT370" s="364"/>
      <c r="AU370" s="364"/>
      <c r="AV370" s="364"/>
      <c r="AW370" s="364"/>
      <c r="AX370" s="364"/>
      <c r="AY370" s="364"/>
      <c r="AZ370" s="364"/>
      <c r="BA370" s="391"/>
      <c r="BB370" s="331"/>
      <c r="BC370" s="391"/>
      <c r="BD370" s="391"/>
      <c r="BE370" s="391"/>
      <c r="BF370" s="391"/>
      <c r="BG370" s="391"/>
      <c r="BH370" s="391"/>
      <c r="BI370" s="391"/>
      <c r="BJ370" s="391"/>
      <c r="BK370" s="391"/>
      <c r="BL370" s="391"/>
      <c r="BM370" s="391"/>
      <c r="BN370" s="391"/>
      <c r="BO370" s="391"/>
      <c r="BP370" s="391"/>
      <c r="BQ370" s="391"/>
      <c r="BR370" s="391"/>
      <c r="BS370" s="391"/>
      <c r="BT370" s="391"/>
      <c r="BU370" s="391"/>
      <c r="BV370" s="391"/>
      <c r="BW370" s="391"/>
      <c r="BX370" s="391"/>
      <c r="BY370" s="391"/>
      <c r="BZ370" s="364"/>
      <c r="CA370" s="364"/>
      <c r="CB370" s="364"/>
      <c r="CC370" s="364"/>
      <c r="CD370" s="364"/>
      <c r="CE370" s="364"/>
      <c r="CF370" s="364"/>
      <c r="CG370" s="364"/>
      <c r="CH370" s="364"/>
      <c r="CI370" s="364"/>
      <c r="CJ370" s="364"/>
      <c r="CK370" s="364"/>
      <c r="CL370" s="364"/>
      <c r="CM370" s="364"/>
      <c r="CN370" s="364"/>
      <c r="CO370" s="364"/>
      <c r="CP370" s="364"/>
      <c r="CQ370" s="364"/>
      <c r="CR370" s="364"/>
      <c r="CS370" s="364"/>
      <c r="CT370" s="364"/>
      <c r="CU370" s="364"/>
      <c r="CV370" s="364"/>
      <c r="CW370" s="364"/>
      <c r="CX370" s="364"/>
      <c r="CY370" s="364"/>
      <c r="CZ370" s="364"/>
    </row>
    <row r="371" s="327" customFormat="true" ht="15" customHeight="true" x14ac:dyDescent="0.2">
      <c r="B371" s="329"/>
      <c r="AJ371" s="364"/>
      <c r="AK371" s="364"/>
      <c r="AL371" s="364"/>
      <c r="AM371" s="364"/>
      <c r="AN371" s="364"/>
      <c r="AO371" s="364"/>
      <c r="AP371" s="364"/>
      <c r="AQ371" s="364"/>
      <c r="AR371" s="364"/>
      <c r="AS371" s="364"/>
      <c r="AT371" s="364"/>
      <c r="AU371" s="364"/>
      <c r="AV371" s="364"/>
      <c r="AW371" s="364"/>
      <c r="AX371" s="364"/>
      <c r="AY371" s="364"/>
      <c r="AZ371" s="364"/>
      <c r="BA371" s="391"/>
      <c r="BB371" s="331"/>
      <c r="BC371" s="391"/>
      <c r="BD371" s="391"/>
      <c r="BE371" s="391"/>
      <c r="BF371" s="391"/>
      <c r="BG371" s="391"/>
      <c r="BH371" s="391"/>
      <c r="BI371" s="391"/>
      <c r="BJ371" s="391"/>
      <c r="BK371" s="391"/>
      <c r="BL371" s="391"/>
      <c r="BM371" s="391"/>
      <c r="BN371" s="391"/>
      <c r="BO371" s="391"/>
      <c r="BP371" s="391"/>
      <c r="BQ371" s="391"/>
      <c r="BR371" s="391"/>
      <c r="BS371" s="391"/>
      <c r="BT371" s="391"/>
      <c r="BU371" s="391"/>
      <c r="BV371" s="391"/>
      <c r="BW371" s="391"/>
      <c r="BX371" s="391"/>
      <c r="BY371" s="391"/>
      <c r="BZ371" s="364"/>
      <c r="CA371" s="364"/>
      <c r="CB371" s="364"/>
      <c r="CC371" s="364"/>
      <c r="CD371" s="364"/>
      <c r="CE371" s="364"/>
      <c r="CF371" s="364"/>
      <c r="CG371" s="364"/>
      <c r="CH371" s="364"/>
      <c r="CI371" s="364"/>
      <c r="CJ371" s="364"/>
      <c r="CK371" s="364"/>
      <c r="CL371" s="364"/>
      <c r="CM371" s="364"/>
      <c r="CN371" s="364"/>
      <c r="CO371" s="364"/>
      <c r="CP371" s="364"/>
      <c r="CQ371" s="364"/>
      <c r="CR371" s="364"/>
      <c r="CS371" s="364"/>
      <c r="CT371" s="364"/>
      <c r="CU371" s="364"/>
      <c r="CV371" s="364"/>
      <c r="CW371" s="364"/>
      <c r="CX371" s="364"/>
      <c r="CY371" s="364"/>
      <c r="CZ371" s="364"/>
    </row>
    <row r="372" s="327" customFormat="true" ht="15" customHeight="true" x14ac:dyDescent="0.2">
      <c r="B372" s="329"/>
      <c r="AJ372" s="364"/>
      <c r="AK372" s="364"/>
      <c r="AL372" s="364"/>
      <c r="AM372" s="364"/>
      <c r="AN372" s="364"/>
      <c r="AO372" s="364"/>
      <c r="AP372" s="364"/>
      <c r="AQ372" s="364"/>
      <c r="AR372" s="364"/>
      <c r="AS372" s="364"/>
      <c r="AT372" s="364"/>
      <c r="AU372" s="364"/>
      <c r="AV372" s="364"/>
      <c r="AW372" s="364"/>
      <c r="AX372" s="364"/>
      <c r="AY372" s="364"/>
      <c r="AZ372" s="364"/>
      <c r="BA372" s="391"/>
      <c r="BB372" s="331"/>
      <c r="BC372" s="391"/>
      <c r="BD372" s="391"/>
      <c r="BE372" s="391"/>
      <c r="BF372" s="391"/>
      <c r="BG372" s="391"/>
      <c r="BH372" s="391"/>
      <c r="BI372" s="391"/>
      <c r="BJ372" s="391"/>
      <c r="BK372" s="391"/>
      <c r="BL372" s="391"/>
      <c r="BM372" s="391"/>
      <c r="BN372" s="391"/>
      <c r="BO372" s="391"/>
      <c r="BP372" s="391"/>
      <c r="BQ372" s="391"/>
      <c r="BR372" s="391"/>
      <c r="BS372" s="391"/>
      <c r="BT372" s="391"/>
      <c r="BU372" s="391"/>
      <c r="BV372" s="391"/>
      <c r="BW372" s="391"/>
      <c r="BX372" s="391"/>
      <c r="BY372" s="391"/>
      <c r="BZ372" s="364"/>
      <c r="CA372" s="364"/>
      <c r="CB372" s="364"/>
      <c r="CC372" s="364"/>
      <c r="CD372" s="364"/>
      <c r="CE372" s="364"/>
      <c r="CF372" s="364"/>
      <c r="CG372" s="364"/>
      <c r="CH372" s="364"/>
      <c r="CI372" s="364"/>
      <c r="CJ372" s="364"/>
      <c r="CK372" s="364"/>
      <c r="CL372" s="364"/>
      <c r="CM372" s="364"/>
      <c r="CN372" s="364"/>
      <c r="CO372" s="364"/>
      <c r="CP372" s="364"/>
      <c r="CQ372" s="364"/>
      <c r="CR372" s="364"/>
      <c r="CS372" s="364"/>
      <c r="CT372" s="364"/>
      <c r="CU372" s="364"/>
      <c r="CV372" s="364"/>
      <c r="CW372" s="364"/>
      <c r="CX372" s="364"/>
      <c r="CY372" s="364"/>
      <c r="CZ372" s="364"/>
    </row>
    <row r="373" s="327" customFormat="true" ht="15" customHeight="true" x14ac:dyDescent="0.2">
      <c r="B373" s="329"/>
      <c r="AJ373" s="364"/>
      <c r="AK373" s="364"/>
      <c r="AL373" s="364"/>
      <c r="AM373" s="364"/>
      <c r="AN373" s="364"/>
      <c r="AO373" s="364"/>
      <c r="AP373" s="364"/>
      <c r="AQ373" s="364"/>
      <c r="AR373" s="364"/>
      <c r="AS373" s="364"/>
      <c r="AT373" s="364"/>
      <c r="AU373" s="364"/>
      <c r="AV373" s="364"/>
      <c r="AW373" s="364"/>
      <c r="AX373" s="364"/>
      <c r="AY373" s="364"/>
      <c r="AZ373" s="364"/>
      <c r="BA373" s="391"/>
      <c r="BB373" s="331"/>
      <c r="BC373" s="391"/>
      <c r="BD373" s="391"/>
      <c r="BE373" s="391"/>
      <c r="BF373" s="391"/>
      <c r="BG373" s="391"/>
      <c r="BH373" s="391"/>
      <c r="BI373" s="391"/>
      <c r="BJ373" s="391"/>
      <c r="BK373" s="391"/>
      <c r="BL373" s="391"/>
      <c r="BM373" s="391"/>
      <c r="BN373" s="391"/>
      <c r="BO373" s="391"/>
      <c r="BP373" s="391"/>
      <c r="BQ373" s="391"/>
      <c r="BR373" s="391"/>
      <c r="BS373" s="391"/>
      <c r="BT373" s="391"/>
      <c r="BU373" s="391"/>
      <c r="BV373" s="391"/>
      <c r="BW373" s="391"/>
      <c r="BX373" s="391"/>
      <c r="BY373" s="391"/>
      <c r="BZ373" s="364"/>
      <c r="CA373" s="364"/>
      <c r="CB373" s="364"/>
      <c r="CC373" s="364"/>
      <c r="CD373" s="364"/>
      <c r="CE373" s="364"/>
      <c r="CF373" s="364"/>
      <c r="CG373" s="364"/>
      <c r="CH373" s="364"/>
      <c r="CI373" s="364"/>
      <c r="CJ373" s="364"/>
      <c r="CK373" s="364"/>
      <c r="CL373" s="364"/>
      <c r="CM373" s="364"/>
      <c r="CN373" s="364"/>
      <c r="CO373" s="364"/>
      <c r="CP373" s="364"/>
      <c r="CQ373" s="364"/>
      <c r="CR373" s="364"/>
      <c r="CS373" s="364"/>
      <c r="CT373" s="364"/>
      <c r="CU373" s="364"/>
      <c r="CV373" s="364"/>
      <c r="CW373" s="364"/>
      <c r="CX373" s="364"/>
      <c r="CY373" s="364"/>
      <c r="CZ373" s="364"/>
    </row>
    <row r="374" s="327" customFormat="true" ht="15" customHeight="true" x14ac:dyDescent="0.2">
      <c r="B374" s="329"/>
      <c r="AJ374" s="364"/>
      <c r="AK374" s="364"/>
      <c r="AL374" s="364"/>
      <c r="AM374" s="364"/>
      <c r="AN374" s="364"/>
      <c r="AO374" s="364"/>
      <c r="AP374" s="364"/>
      <c r="AQ374" s="364"/>
      <c r="AR374" s="364"/>
      <c r="AS374" s="364"/>
      <c r="AT374" s="364"/>
      <c r="AU374" s="364"/>
      <c r="AV374" s="364"/>
      <c r="AW374" s="364"/>
      <c r="AX374" s="364"/>
      <c r="AY374" s="364"/>
      <c r="AZ374" s="364"/>
      <c r="BA374" s="391"/>
      <c r="BB374" s="331"/>
      <c r="BC374" s="391"/>
      <c r="BD374" s="391"/>
      <c r="BE374" s="391"/>
      <c r="BF374" s="391"/>
      <c r="BG374" s="391"/>
      <c r="BH374" s="391"/>
      <c r="BI374" s="391"/>
      <c r="BJ374" s="391"/>
      <c r="BK374" s="391"/>
      <c r="BL374" s="391"/>
      <c r="BM374" s="391"/>
      <c r="BN374" s="391"/>
      <c r="BO374" s="391"/>
      <c r="BP374" s="391"/>
      <c r="BQ374" s="391"/>
      <c r="BR374" s="391"/>
      <c r="BS374" s="391"/>
      <c r="BT374" s="391"/>
      <c r="BU374" s="391"/>
      <c r="BV374" s="391"/>
      <c r="BW374" s="391"/>
      <c r="BX374" s="391"/>
      <c r="BY374" s="391"/>
      <c r="BZ374" s="364"/>
      <c r="CA374" s="364"/>
      <c r="CB374" s="364"/>
      <c r="CC374" s="364"/>
      <c r="CD374" s="364"/>
      <c r="CE374" s="364"/>
      <c r="CF374" s="364"/>
      <c r="CG374" s="364"/>
      <c r="CH374" s="364"/>
      <c r="CI374" s="364"/>
      <c r="CJ374" s="364"/>
      <c r="CK374" s="364"/>
      <c r="CL374" s="364"/>
      <c r="CM374" s="364"/>
      <c r="CN374" s="364"/>
      <c r="CO374" s="364"/>
      <c r="CP374" s="364"/>
      <c r="CQ374" s="364"/>
      <c r="CR374" s="364"/>
      <c r="CS374" s="364"/>
      <c r="CT374" s="364"/>
      <c r="CU374" s="364"/>
      <c r="CV374" s="364"/>
      <c r="CW374" s="364"/>
      <c r="CX374" s="364"/>
      <c r="CY374" s="364"/>
      <c r="CZ374" s="364"/>
    </row>
    <row r="375" s="327" customFormat="true" ht="15" customHeight="true" x14ac:dyDescent="0.2">
      <c r="B375" s="329"/>
      <c r="AJ375" s="364"/>
      <c r="AK375" s="364"/>
      <c r="AL375" s="364"/>
      <c r="AM375" s="364"/>
      <c r="AN375" s="364"/>
      <c r="AO375" s="364"/>
      <c r="AP375" s="364"/>
      <c r="AQ375" s="364"/>
      <c r="AR375" s="364"/>
      <c r="AS375" s="364"/>
      <c r="AT375" s="364"/>
      <c r="AU375" s="364"/>
      <c r="AV375" s="364"/>
      <c r="AW375" s="364"/>
      <c r="AX375" s="364"/>
      <c r="AY375" s="364"/>
      <c r="AZ375" s="364"/>
      <c r="BA375" s="328"/>
      <c r="BB375" s="326"/>
      <c r="BC375" s="326"/>
      <c r="BD375" s="326"/>
      <c r="BE375" s="326"/>
      <c r="BF375" s="326"/>
      <c r="BG375" s="326"/>
      <c r="BH375" s="326"/>
      <c r="BI375" s="326"/>
      <c r="BJ375" s="326"/>
      <c r="BK375" s="326"/>
      <c r="BL375" s="326"/>
      <c r="BM375" s="326"/>
      <c r="BN375" s="326"/>
      <c r="BO375" s="326"/>
      <c r="BP375" s="326"/>
      <c r="BQ375" s="326"/>
      <c r="BR375" s="326"/>
      <c r="BS375" s="326"/>
      <c r="BT375" s="326"/>
      <c r="BU375" s="326"/>
      <c r="BV375" s="326"/>
      <c r="BW375" s="326"/>
      <c r="BX375" s="326"/>
      <c r="BY375" s="328"/>
      <c r="BZ375" s="363"/>
      <c r="CA375" s="363"/>
      <c r="CB375" s="363"/>
      <c r="CC375" s="363"/>
      <c r="CD375" s="363"/>
      <c r="CE375" s="363"/>
      <c r="CF375" s="363"/>
      <c r="CG375" s="363"/>
      <c r="CH375" s="363"/>
      <c r="CI375" s="363"/>
      <c r="CJ375" s="363"/>
      <c r="CK375" s="363"/>
      <c r="CL375" s="363"/>
      <c r="CM375" s="363"/>
      <c r="CN375" s="363"/>
      <c r="CO375" s="363"/>
      <c r="CP375" s="363"/>
      <c r="CQ375" s="363"/>
      <c r="CR375" s="363"/>
      <c r="CS375" s="363"/>
      <c r="CT375" s="363"/>
      <c r="CU375" s="363"/>
      <c r="CV375" s="363"/>
      <c r="CW375" s="363"/>
      <c r="CX375" s="363"/>
      <c r="CY375" s="363"/>
      <c r="CZ375" s="363"/>
    </row>
    <row r="376" s="327" customFormat="true" ht="15" customHeight="true" x14ac:dyDescent="0.2">
      <c r="B376" s="329"/>
      <c r="AJ376" s="364"/>
      <c r="AK376" s="364"/>
      <c r="AL376" s="364"/>
      <c r="AM376" s="364"/>
      <c r="AN376" s="364"/>
      <c r="AO376" s="364"/>
      <c r="AP376" s="364"/>
      <c r="AQ376" s="364"/>
      <c r="AR376" s="364"/>
      <c r="AS376" s="364"/>
      <c r="AT376" s="364"/>
      <c r="AU376" s="364"/>
      <c r="AV376" s="364"/>
      <c r="AW376" s="364"/>
      <c r="AX376" s="364"/>
      <c r="AY376" s="364"/>
      <c r="AZ376" s="364"/>
      <c r="BA376" s="328"/>
      <c r="BB376" s="326"/>
      <c r="BC376" s="326"/>
      <c r="BD376" s="326"/>
      <c r="BE376" s="326"/>
      <c r="BF376" s="326"/>
      <c r="BG376" s="326"/>
      <c r="BH376" s="326"/>
      <c r="BI376" s="326"/>
      <c r="BJ376" s="326"/>
      <c r="BK376" s="326"/>
      <c r="BL376" s="326"/>
      <c r="BM376" s="326"/>
      <c r="BN376" s="326"/>
      <c r="BO376" s="326"/>
      <c r="BP376" s="326"/>
      <c r="BQ376" s="326"/>
      <c r="BR376" s="326"/>
      <c r="BS376" s="326"/>
      <c r="BT376" s="326"/>
      <c r="BU376" s="326"/>
      <c r="BV376" s="326"/>
      <c r="BW376" s="326"/>
      <c r="BX376" s="326"/>
      <c r="BY376" s="328"/>
      <c r="BZ376" s="363"/>
      <c r="CA376" s="363"/>
      <c r="CB376" s="363"/>
      <c r="CC376" s="363"/>
      <c r="CD376" s="363"/>
      <c r="CE376" s="363"/>
      <c r="CF376" s="363"/>
      <c r="CG376" s="363"/>
      <c r="CH376" s="363"/>
      <c r="CI376" s="363"/>
      <c r="CJ376" s="363"/>
      <c r="CK376" s="363"/>
      <c r="CL376" s="363"/>
      <c r="CM376" s="363"/>
      <c r="CN376" s="363"/>
      <c r="CO376" s="363"/>
      <c r="CP376" s="363"/>
      <c r="CQ376" s="363"/>
      <c r="CR376" s="363"/>
      <c r="CS376" s="363"/>
      <c r="CT376" s="363"/>
      <c r="CU376" s="363"/>
      <c r="CV376" s="363"/>
      <c r="CW376" s="363"/>
      <c r="CX376" s="363"/>
      <c r="CY376" s="363"/>
      <c r="CZ376" s="363"/>
    </row>
    <row r="377" s="327" customFormat="true" ht="15" customHeight="true" x14ac:dyDescent="0.2">
      <c r="B377" s="329"/>
      <c r="AJ377" s="364"/>
      <c r="AK377" s="364"/>
      <c r="AL377" s="364"/>
      <c r="AM377" s="364"/>
      <c r="AN377" s="364"/>
      <c r="AO377" s="364"/>
      <c r="AP377" s="364"/>
      <c r="AQ377" s="364"/>
      <c r="AR377" s="364"/>
      <c r="AS377" s="364"/>
      <c r="AT377" s="364"/>
      <c r="AU377" s="364"/>
      <c r="AV377" s="364"/>
      <c r="AW377" s="364"/>
      <c r="AX377" s="364"/>
      <c r="AY377" s="364"/>
      <c r="AZ377" s="364"/>
      <c r="BA377" s="328"/>
      <c r="BB377" s="326"/>
      <c r="BC377" s="326"/>
      <c r="BD377" s="326"/>
      <c r="BE377" s="326"/>
      <c r="BF377" s="326"/>
      <c r="BG377" s="326"/>
      <c r="BH377" s="326"/>
      <c r="BI377" s="326"/>
      <c r="BJ377" s="326"/>
      <c r="BK377" s="326"/>
      <c r="BL377" s="326"/>
      <c r="BM377" s="326"/>
      <c r="BN377" s="326"/>
      <c r="BO377" s="326"/>
      <c r="BP377" s="326"/>
      <c r="BQ377" s="326"/>
      <c r="BR377" s="326"/>
      <c r="BS377" s="326"/>
      <c r="BT377" s="326"/>
      <c r="BU377" s="326"/>
      <c r="BV377" s="326"/>
      <c r="BW377" s="326"/>
      <c r="BX377" s="326"/>
      <c r="BY377" s="328"/>
      <c r="BZ377" s="363"/>
      <c r="CA377" s="363"/>
      <c r="CB377" s="363"/>
      <c r="CC377" s="363"/>
      <c r="CD377" s="363"/>
      <c r="CE377" s="363"/>
      <c r="CF377" s="363"/>
      <c r="CG377" s="363"/>
      <c r="CH377" s="363"/>
      <c r="CI377" s="363"/>
      <c r="CJ377" s="363"/>
      <c r="CK377" s="363"/>
      <c r="CL377" s="363"/>
      <c r="CM377" s="363"/>
      <c r="CN377" s="363"/>
      <c r="CO377" s="363"/>
      <c r="CP377" s="363"/>
      <c r="CQ377" s="363"/>
      <c r="CR377" s="363"/>
      <c r="CS377" s="363"/>
      <c r="CT377" s="363"/>
      <c r="CU377" s="363"/>
      <c r="CV377" s="363"/>
      <c r="CW377" s="363"/>
      <c r="CX377" s="363"/>
      <c r="CY377" s="363"/>
      <c r="CZ377" s="363"/>
    </row>
    <row r="378" s="327" customFormat="true" ht="15" customHeight="true" x14ac:dyDescent="0.2">
      <c r="B378" s="329"/>
      <c r="AJ378" s="364"/>
      <c r="AK378" s="364"/>
      <c r="AL378" s="364"/>
      <c r="AM378" s="364"/>
      <c r="AN378" s="364"/>
      <c r="AO378" s="364"/>
      <c r="AP378" s="364"/>
      <c r="AQ378" s="364"/>
      <c r="AR378" s="364"/>
      <c r="AS378" s="364"/>
      <c r="AT378" s="364"/>
      <c r="AU378" s="364"/>
      <c r="AV378" s="364"/>
      <c r="AW378" s="364"/>
      <c r="AX378" s="364"/>
      <c r="AY378" s="364"/>
      <c r="AZ378" s="364"/>
      <c r="BA378" s="328"/>
      <c r="BB378" s="326"/>
      <c r="BC378" s="326"/>
      <c r="BD378" s="326"/>
      <c r="BE378" s="326"/>
      <c r="BF378" s="326"/>
      <c r="BG378" s="326"/>
      <c r="BH378" s="326"/>
      <c r="BI378" s="326"/>
      <c r="BJ378" s="326"/>
      <c r="BK378" s="326"/>
      <c r="BL378" s="326"/>
      <c r="BM378" s="326"/>
      <c r="BN378" s="326"/>
      <c r="BO378" s="326"/>
      <c r="BP378" s="326"/>
      <c r="BQ378" s="326"/>
      <c r="BR378" s="326"/>
      <c r="BS378" s="326"/>
      <c r="BT378" s="326"/>
      <c r="BU378" s="326"/>
      <c r="BV378" s="326"/>
      <c r="BW378" s="326"/>
      <c r="BX378" s="326"/>
      <c r="BY378" s="328"/>
      <c r="BZ378" s="363"/>
      <c r="CA378" s="363"/>
      <c r="CB378" s="363"/>
      <c r="CC378" s="363"/>
      <c r="CD378" s="363"/>
      <c r="CE378" s="363"/>
      <c r="CF378" s="363"/>
      <c r="CG378" s="363"/>
      <c r="CH378" s="363"/>
      <c r="CI378" s="363"/>
      <c r="CJ378" s="363"/>
      <c r="CK378" s="363"/>
      <c r="CL378" s="363"/>
      <c r="CM378" s="363"/>
      <c r="CN378" s="363"/>
      <c r="CO378" s="363"/>
      <c r="CP378" s="363"/>
      <c r="CQ378" s="363"/>
      <c r="CR378" s="363"/>
      <c r="CS378" s="363"/>
      <c r="CT378" s="363"/>
      <c r="CU378" s="363"/>
      <c r="CV378" s="363"/>
      <c r="CW378" s="363"/>
      <c r="CX378" s="363"/>
      <c r="CY378" s="363"/>
      <c r="CZ378" s="363"/>
    </row>
    <row r="379" s="327" customFormat="true" ht="15" customHeight="true" x14ac:dyDescent="0.2">
      <c r="B379" s="329"/>
      <c r="AJ379" s="364"/>
      <c r="AK379" s="364"/>
      <c r="AL379" s="364"/>
      <c r="AM379" s="364"/>
      <c r="AN379" s="364"/>
      <c r="AO379" s="364"/>
      <c r="AP379" s="364"/>
      <c r="AQ379" s="364"/>
      <c r="AR379" s="364"/>
      <c r="AS379" s="364"/>
      <c r="AT379" s="364"/>
      <c r="AU379" s="364"/>
      <c r="AV379" s="364"/>
      <c r="AW379" s="364"/>
      <c r="AX379" s="364"/>
      <c r="AY379" s="364"/>
      <c r="AZ379" s="364"/>
      <c r="BA379" s="328"/>
      <c r="BB379" s="326"/>
      <c r="BC379" s="326"/>
      <c r="BD379" s="326"/>
      <c r="BE379" s="326"/>
      <c r="BF379" s="326"/>
      <c r="BG379" s="326"/>
      <c r="BH379" s="326"/>
      <c r="BI379" s="326"/>
      <c r="BJ379" s="326"/>
      <c r="BK379" s="326"/>
      <c r="BL379" s="326"/>
      <c r="BM379" s="326"/>
      <c r="BN379" s="326"/>
      <c r="BO379" s="326"/>
      <c r="BP379" s="326"/>
      <c r="BQ379" s="326"/>
      <c r="BR379" s="326"/>
      <c r="BS379" s="326"/>
      <c r="BT379" s="326"/>
      <c r="BU379" s="326"/>
      <c r="BV379" s="326"/>
      <c r="BW379" s="326"/>
      <c r="BX379" s="326"/>
      <c r="BY379" s="328"/>
      <c r="BZ379" s="363"/>
      <c r="CA379" s="363"/>
      <c r="CB379" s="363"/>
      <c r="CC379" s="363"/>
      <c r="CD379" s="363"/>
      <c r="CE379" s="363"/>
      <c r="CF379" s="363"/>
      <c r="CG379" s="363"/>
      <c r="CH379" s="363"/>
      <c r="CI379" s="363"/>
      <c r="CJ379" s="363"/>
      <c r="CK379" s="363"/>
      <c r="CL379" s="363"/>
      <c r="CM379" s="363"/>
      <c r="CN379" s="363"/>
      <c r="CO379" s="363"/>
      <c r="CP379" s="363"/>
      <c r="CQ379" s="363"/>
      <c r="CR379" s="363"/>
      <c r="CS379" s="363"/>
      <c r="CT379" s="363"/>
      <c r="CU379" s="363"/>
      <c r="CV379" s="363"/>
      <c r="CW379" s="363"/>
      <c r="CX379" s="363"/>
      <c r="CY379" s="363"/>
      <c r="CZ379" s="363"/>
    </row>
    <row r="380" s="327" customFormat="true" ht="15" customHeight="true" x14ac:dyDescent="0.2">
      <c r="B380" s="329"/>
      <c r="AJ380" s="364"/>
      <c r="AK380" s="364"/>
      <c r="AL380" s="364"/>
      <c r="AM380" s="364"/>
      <c r="AN380" s="364"/>
      <c r="AO380" s="364"/>
      <c r="AP380" s="364"/>
      <c r="AQ380" s="364"/>
      <c r="AR380" s="364"/>
      <c r="AS380" s="364"/>
      <c r="AT380" s="364"/>
      <c r="AU380" s="364"/>
      <c r="AV380" s="364"/>
      <c r="AW380" s="364"/>
      <c r="AX380" s="364"/>
      <c r="AY380" s="364"/>
      <c r="AZ380" s="364"/>
      <c r="BA380" s="328"/>
      <c r="BB380" s="326"/>
      <c r="BC380" s="326"/>
      <c r="BD380" s="326"/>
      <c r="BE380" s="326"/>
      <c r="BF380" s="326"/>
      <c r="BG380" s="326"/>
      <c r="BH380" s="326"/>
      <c r="BI380" s="326"/>
      <c r="BJ380" s="326"/>
      <c r="BK380" s="326"/>
      <c r="BL380" s="326"/>
      <c r="BM380" s="326"/>
      <c r="BN380" s="326"/>
      <c r="BO380" s="326"/>
      <c r="BP380" s="326"/>
      <c r="BQ380" s="326"/>
      <c r="BR380" s="326"/>
      <c r="BS380" s="326"/>
      <c r="BT380" s="326"/>
      <c r="BU380" s="326"/>
      <c r="BV380" s="326"/>
      <c r="BW380" s="326"/>
      <c r="BX380" s="326"/>
      <c r="BY380" s="328"/>
      <c r="BZ380" s="363"/>
      <c r="CA380" s="363"/>
      <c r="CB380" s="363"/>
      <c r="CC380" s="363"/>
      <c r="CD380" s="363"/>
      <c r="CE380" s="363"/>
      <c r="CF380" s="363"/>
      <c r="CG380" s="363"/>
      <c r="CH380" s="363"/>
      <c r="CI380" s="363"/>
      <c r="CJ380" s="363"/>
      <c r="CK380" s="363"/>
      <c r="CL380" s="363"/>
      <c r="CM380" s="363"/>
      <c r="CN380" s="363"/>
      <c r="CO380" s="363"/>
      <c r="CP380" s="363"/>
      <c r="CQ380" s="363"/>
      <c r="CR380" s="363"/>
      <c r="CS380" s="363"/>
      <c r="CT380" s="363"/>
      <c r="CU380" s="363"/>
      <c r="CV380" s="363"/>
      <c r="CW380" s="363"/>
      <c r="CX380" s="363"/>
      <c r="CY380" s="363"/>
      <c r="CZ380" s="363"/>
    </row>
    <row r="381" s="327" customFormat="true" ht="15" customHeight="true" x14ac:dyDescent="0.2">
      <c r="B381" s="329"/>
      <c r="AJ381" s="364"/>
      <c r="AK381" s="364"/>
      <c r="AL381" s="364"/>
      <c r="AM381" s="364"/>
      <c r="AN381" s="364"/>
      <c r="AO381" s="364"/>
      <c r="AP381" s="364"/>
      <c r="AQ381" s="364"/>
      <c r="AR381" s="364"/>
      <c r="AS381" s="364"/>
      <c r="AT381" s="364"/>
      <c r="AU381" s="364"/>
      <c r="AV381" s="364"/>
      <c r="AW381" s="364"/>
      <c r="AX381" s="364"/>
      <c r="AY381" s="364"/>
      <c r="AZ381" s="364"/>
      <c r="BA381" s="328"/>
      <c r="BB381" s="326"/>
      <c r="BC381" s="326"/>
      <c r="BD381" s="326"/>
      <c r="BE381" s="326"/>
      <c r="BF381" s="326"/>
      <c r="BG381" s="326"/>
      <c r="BH381" s="326"/>
      <c r="BI381" s="326"/>
      <c r="BJ381" s="326"/>
      <c r="BK381" s="326"/>
      <c r="BL381" s="326"/>
      <c r="BM381" s="326"/>
      <c r="BN381" s="326"/>
      <c r="BO381" s="326"/>
      <c r="BP381" s="326"/>
      <c r="BQ381" s="326"/>
      <c r="BR381" s="326"/>
      <c r="BS381" s="326"/>
      <c r="BT381" s="326"/>
      <c r="BU381" s="326"/>
      <c r="BV381" s="326"/>
      <c r="BW381" s="326"/>
      <c r="BX381" s="326"/>
      <c r="BY381" s="328"/>
      <c r="BZ381" s="363"/>
      <c r="CA381" s="363"/>
      <c r="CB381" s="363"/>
      <c r="CC381" s="363"/>
      <c r="CD381" s="363"/>
      <c r="CE381" s="363"/>
      <c r="CF381" s="363"/>
      <c r="CG381" s="363"/>
      <c r="CH381" s="363"/>
      <c r="CI381" s="363"/>
      <c r="CJ381" s="363"/>
      <c r="CK381" s="363"/>
      <c r="CL381" s="363"/>
      <c r="CM381" s="363"/>
      <c r="CN381" s="363"/>
      <c r="CO381" s="363"/>
      <c r="CP381" s="363"/>
      <c r="CQ381" s="363"/>
      <c r="CR381" s="363"/>
      <c r="CS381" s="363"/>
      <c r="CT381" s="363"/>
      <c r="CU381" s="363"/>
      <c r="CV381" s="363"/>
      <c r="CW381" s="363"/>
      <c r="CX381" s="363"/>
      <c r="CY381" s="363"/>
      <c r="CZ381" s="363"/>
    </row>
    <row r="382" s="327" customFormat="true" ht="15" customHeight="true" x14ac:dyDescent="0.2">
      <c r="B382" s="329"/>
      <c r="AJ382" s="364"/>
      <c r="AK382" s="364"/>
      <c r="AL382" s="364"/>
      <c r="AM382" s="364"/>
      <c r="AN382" s="364"/>
      <c r="AO382" s="364"/>
      <c r="AP382" s="364"/>
      <c r="AQ382" s="364"/>
      <c r="AR382" s="364"/>
      <c r="AS382" s="364"/>
      <c r="AT382" s="364"/>
      <c r="AU382" s="364"/>
      <c r="AV382" s="364"/>
      <c r="AW382" s="364"/>
      <c r="AX382" s="364"/>
      <c r="AY382" s="364"/>
      <c r="AZ382" s="364"/>
      <c r="BA382" s="328"/>
      <c r="BB382" s="326"/>
      <c r="BC382" s="326"/>
      <c r="BD382" s="326"/>
      <c r="BE382" s="326"/>
      <c r="BF382" s="326"/>
      <c r="BG382" s="326"/>
      <c r="BH382" s="326"/>
      <c r="BI382" s="326"/>
      <c r="BJ382" s="326"/>
      <c r="BK382" s="326"/>
      <c r="BL382" s="326"/>
      <c r="BM382" s="326"/>
      <c r="BN382" s="326"/>
      <c r="BO382" s="326"/>
      <c r="BP382" s="326"/>
      <c r="BQ382" s="326"/>
      <c r="BR382" s="326"/>
      <c r="BS382" s="326"/>
      <c r="BT382" s="326"/>
      <c r="BU382" s="326"/>
      <c r="BV382" s="326"/>
      <c r="BW382" s="326"/>
      <c r="BX382" s="326"/>
      <c r="BY382" s="328"/>
      <c r="BZ382" s="363"/>
      <c r="CA382" s="363"/>
      <c r="CB382" s="363"/>
      <c r="CC382" s="363"/>
      <c r="CD382" s="363"/>
      <c r="CE382" s="363"/>
      <c r="CF382" s="363"/>
      <c r="CG382" s="363"/>
      <c r="CH382" s="363"/>
      <c r="CI382" s="363"/>
      <c r="CJ382" s="363"/>
      <c r="CK382" s="363"/>
      <c r="CL382" s="363"/>
      <c r="CM382" s="363"/>
      <c r="CN382" s="363"/>
      <c r="CO382" s="363"/>
      <c r="CP382" s="363"/>
      <c r="CQ382" s="363"/>
      <c r="CR382" s="363"/>
      <c r="CS382" s="363"/>
      <c r="CT382" s="363"/>
      <c r="CU382" s="363"/>
      <c r="CV382" s="363"/>
      <c r="CW382" s="363"/>
      <c r="CX382" s="363"/>
      <c r="CY382" s="363"/>
      <c r="CZ382" s="363"/>
    </row>
    <row r="383" s="327" customFormat="true" ht="15" customHeight="true" x14ac:dyDescent="0.2">
      <c r="B383" s="329"/>
      <c r="AJ383" s="364"/>
      <c r="AK383" s="364"/>
      <c r="AL383" s="364"/>
      <c r="AM383" s="364"/>
      <c r="AN383" s="364"/>
      <c r="AO383" s="364"/>
      <c r="AP383" s="364"/>
      <c r="AQ383" s="364"/>
      <c r="AR383" s="364"/>
      <c r="AS383" s="364"/>
      <c r="AT383" s="364"/>
      <c r="AU383" s="364"/>
      <c r="AV383" s="364"/>
      <c r="AW383" s="364"/>
      <c r="AX383" s="364"/>
      <c r="AY383" s="364"/>
      <c r="AZ383" s="364"/>
      <c r="BA383" s="328"/>
      <c r="BB383" s="326"/>
      <c r="BC383" s="326"/>
      <c r="BD383" s="326"/>
      <c r="BE383" s="326"/>
      <c r="BF383" s="326"/>
      <c r="BG383" s="326"/>
      <c r="BH383" s="326"/>
      <c r="BI383" s="326"/>
      <c r="BJ383" s="326"/>
      <c r="BK383" s="326"/>
      <c r="BL383" s="326"/>
      <c r="BM383" s="326"/>
      <c r="BN383" s="326"/>
      <c r="BO383" s="326"/>
      <c r="BP383" s="326"/>
      <c r="BQ383" s="326"/>
      <c r="BR383" s="326"/>
      <c r="BS383" s="326"/>
      <c r="BT383" s="326"/>
      <c r="BU383" s="326"/>
      <c r="BV383" s="326"/>
      <c r="BW383" s="326"/>
      <c r="BX383" s="326"/>
      <c r="BY383" s="328"/>
      <c r="BZ383" s="363"/>
      <c r="CA383" s="363"/>
      <c r="CB383" s="363"/>
      <c r="CC383" s="363"/>
      <c r="CD383" s="363"/>
      <c r="CE383" s="363"/>
      <c r="CF383" s="363"/>
      <c r="CG383" s="363"/>
      <c r="CH383" s="363"/>
      <c r="CI383" s="363"/>
      <c r="CJ383" s="363"/>
      <c r="CK383" s="363"/>
      <c r="CL383" s="363"/>
      <c r="CM383" s="363"/>
      <c r="CN383" s="363"/>
      <c r="CO383" s="363"/>
      <c r="CP383" s="363"/>
      <c r="CQ383" s="363"/>
      <c r="CR383" s="363"/>
      <c r="CS383" s="363"/>
      <c r="CT383" s="363"/>
      <c r="CU383" s="363"/>
      <c r="CV383" s="363"/>
      <c r="CW383" s="363"/>
      <c r="CX383" s="363"/>
      <c r="CY383" s="363"/>
      <c r="CZ383" s="363"/>
    </row>
    <row r="384" s="327" customFormat="true" ht="15" customHeight="true" x14ac:dyDescent="0.2">
      <c r="B384" s="329"/>
      <c r="AJ384" s="364"/>
      <c r="AK384" s="364"/>
      <c r="AL384" s="364"/>
      <c r="AM384" s="364"/>
      <c r="AN384" s="364"/>
      <c r="AO384" s="364"/>
      <c r="AP384" s="364"/>
      <c r="AQ384" s="364"/>
      <c r="AR384" s="364"/>
      <c r="AS384" s="364"/>
      <c r="AT384" s="364"/>
      <c r="AU384" s="364"/>
      <c r="AV384" s="364"/>
      <c r="AW384" s="364"/>
      <c r="AX384" s="364"/>
      <c r="AY384" s="364"/>
      <c r="AZ384" s="364"/>
      <c r="BA384" s="328"/>
      <c r="BB384" s="326"/>
      <c r="BC384" s="326"/>
      <c r="BD384" s="326"/>
      <c r="BE384" s="326"/>
      <c r="BF384" s="326"/>
      <c r="BG384" s="326"/>
      <c r="BH384" s="326"/>
      <c r="BI384" s="326"/>
      <c r="BJ384" s="326"/>
      <c r="BK384" s="326"/>
      <c r="BL384" s="326"/>
      <c r="BM384" s="326"/>
      <c r="BN384" s="326"/>
      <c r="BO384" s="326"/>
      <c r="BP384" s="326"/>
      <c r="BQ384" s="326"/>
      <c r="BR384" s="326"/>
      <c r="BS384" s="326"/>
      <c r="BT384" s="326"/>
      <c r="BU384" s="326"/>
      <c r="BV384" s="326"/>
      <c r="BW384" s="326"/>
      <c r="BX384" s="326"/>
      <c r="BY384" s="328"/>
      <c r="BZ384" s="363"/>
      <c r="CA384" s="363"/>
      <c r="CB384" s="363"/>
      <c r="CC384" s="363"/>
      <c r="CD384" s="363"/>
      <c r="CE384" s="363"/>
      <c r="CF384" s="363"/>
      <c r="CG384" s="363"/>
      <c r="CH384" s="363"/>
      <c r="CI384" s="363"/>
      <c r="CJ384" s="363"/>
      <c r="CK384" s="363"/>
      <c r="CL384" s="363"/>
      <c r="CM384" s="363"/>
      <c r="CN384" s="363"/>
      <c r="CO384" s="363"/>
      <c r="CP384" s="363"/>
      <c r="CQ384" s="363"/>
      <c r="CR384" s="363"/>
      <c r="CS384" s="363"/>
      <c r="CT384" s="363"/>
      <c r="CU384" s="363"/>
      <c r="CV384" s="363"/>
      <c r="CW384" s="363"/>
      <c r="CX384" s="363"/>
      <c r="CY384" s="363"/>
      <c r="CZ384" s="363"/>
    </row>
    <row r="385" s="327" customFormat="true" ht="15" customHeight="true" x14ac:dyDescent="0.2">
      <c r="B385" s="329"/>
      <c r="AJ385" s="364"/>
      <c r="AK385" s="364"/>
      <c r="AL385" s="364"/>
      <c r="AM385" s="364"/>
      <c r="AN385" s="364"/>
      <c r="AO385" s="364"/>
      <c r="AP385" s="364"/>
      <c r="AQ385" s="364"/>
      <c r="AR385" s="364"/>
      <c r="AS385" s="364"/>
      <c r="AT385" s="364"/>
      <c r="AU385" s="364"/>
      <c r="AV385" s="364"/>
      <c r="AW385" s="364"/>
      <c r="AX385" s="364"/>
      <c r="AY385" s="364"/>
      <c r="AZ385" s="364"/>
      <c r="BA385" s="328"/>
      <c r="BB385" s="326"/>
      <c r="BC385" s="326"/>
      <c r="BD385" s="326"/>
      <c r="BE385" s="326"/>
      <c r="BF385" s="326"/>
      <c r="BG385" s="326"/>
      <c r="BH385" s="326"/>
      <c r="BI385" s="326"/>
      <c r="BJ385" s="326"/>
      <c r="BK385" s="326"/>
      <c r="BL385" s="326"/>
      <c r="BM385" s="326"/>
      <c r="BN385" s="326"/>
      <c r="BO385" s="326"/>
      <c r="BP385" s="326"/>
      <c r="BQ385" s="326"/>
      <c r="BR385" s="326"/>
      <c r="BS385" s="326"/>
      <c r="BT385" s="326"/>
      <c r="BU385" s="326"/>
      <c r="BV385" s="326"/>
      <c r="BW385" s="326"/>
      <c r="BX385" s="326"/>
      <c r="BY385" s="328"/>
      <c r="BZ385" s="363"/>
      <c r="CA385" s="363"/>
      <c r="CB385" s="363"/>
      <c r="CC385" s="363"/>
      <c r="CD385" s="363"/>
      <c r="CE385" s="363"/>
      <c r="CF385" s="363"/>
      <c r="CG385" s="363"/>
      <c r="CH385" s="363"/>
      <c r="CI385" s="363"/>
      <c r="CJ385" s="363"/>
      <c r="CK385" s="363"/>
      <c r="CL385" s="363"/>
      <c r="CM385" s="363"/>
      <c r="CN385" s="363"/>
      <c r="CO385" s="363"/>
      <c r="CP385" s="363"/>
      <c r="CQ385" s="363"/>
      <c r="CR385" s="363"/>
      <c r="CS385" s="363"/>
      <c r="CT385" s="363"/>
      <c r="CU385" s="363"/>
      <c r="CV385" s="363"/>
      <c r="CW385" s="363"/>
      <c r="CX385" s="363"/>
      <c r="CY385" s="363"/>
      <c r="CZ385" s="363"/>
    </row>
    <row r="386" s="327" customFormat="true" ht="15" customHeight="true" x14ac:dyDescent="0.2">
      <c r="B386" s="329"/>
      <c r="AJ386" s="364"/>
      <c r="AK386" s="364"/>
      <c r="AL386" s="364"/>
      <c r="AM386" s="364"/>
      <c r="AN386" s="364"/>
      <c r="AO386" s="364"/>
      <c r="AP386" s="364"/>
      <c r="AQ386" s="364"/>
      <c r="AR386" s="364"/>
      <c r="AS386" s="364"/>
      <c r="AT386" s="364"/>
      <c r="AU386" s="364"/>
      <c r="AV386" s="364"/>
      <c r="AW386" s="364"/>
      <c r="AX386" s="364"/>
      <c r="AY386" s="364"/>
      <c r="AZ386" s="364"/>
      <c r="BA386" s="328"/>
      <c r="BB386" s="326"/>
      <c r="BC386" s="326"/>
      <c r="BD386" s="326"/>
      <c r="BE386" s="326"/>
      <c r="BF386" s="326"/>
      <c r="BG386" s="326"/>
      <c r="BH386" s="326"/>
      <c r="BI386" s="326"/>
      <c r="BJ386" s="326"/>
      <c r="BK386" s="326"/>
      <c r="BL386" s="326"/>
      <c r="BM386" s="326"/>
      <c r="BN386" s="326"/>
      <c r="BO386" s="326"/>
      <c r="BP386" s="326"/>
      <c r="BQ386" s="326"/>
      <c r="BR386" s="326"/>
      <c r="BS386" s="326"/>
      <c r="BT386" s="326"/>
      <c r="BU386" s="326"/>
      <c r="BV386" s="326"/>
      <c r="BW386" s="326"/>
      <c r="BX386" s="326"/>
      <c r="BY386" s="328"/>
      <c r="BZ386" s="363"/>
      <c r="CA386" s="363"/>
      <c r="CB386" s="363"/>
      <c r="CC386" s="363"/>
      <c r="CD386" s="363"/>
      <c r="CE386" s="363"/>
      <c r="CF386" s="363"/>
      <c r="CG386" s="363"/>
      <c r="CH386" s="363"/>
      <c r="CI386" s="363"/>
      <c r="CJ386" s="363"/>
      <c r="CK386" s="363"/>
      <c r="CL386" s="363"/>
      <c r="CM386" s="363"/>
      <c r="CN386" s="363"/>
      <c r="CO386" s="363"/>
      <c r="CP386" s="363"/>
      <c r="CQ386" s="363"/>
      <c r="CR386" s="363"/>
      <c r="CS386" s="363"/>
      <c r="CT386" s="363"/>
      <c r="CU386" s="363"/>
      <c r="CV386" s="363"/>
      <c r="CW386" s="363"/>
      <c r="CX386" s="363"/>
      <c r="CY386" s="363"/>
      <c r="CZ386" s="363"/>
    </row>
    <row r="387" s="327" customFormat="true" ht="15" customHeight="true" x14ac:dyDescent="0.2">
      <c r="B387" s="329"/>
      <c r="AJ387" s="364"/>
      <c r="AK387" s="364"/>
      <c r="AL387" s="364"/>
      <c r="AM387" s="364"/>
      <c r="AN387" s="364"/>
      <c r="AO387" s="364"/>
      <c r="AP387" s="364"/>
      <c r="AQ387" s="364"/>
      <c r="AR387" s="364"/>
      <c r="AS387" s="364"/>
      <c r="AT387" s="364"/>
      <c r="AU387" s="364"/>
      <c r="AV387" s="364"/>
      <c r="AW387" s="364"/>
      <c r="AX387" s="364"/>
      <c r="AY387" s="364"/>
      <c r="AZ387" s="364"/>
      <c r="BA387" s="328"/>
      <c r="BB387" s="326"/>
      <c r="BC387" s="326"/>
      <c r="BD387" s="326"/>
      <c r="BE387" s="326"/>
      <c r="BF387" s="326"/>
      <c r="BG387" s="326"/>
      <c r="BH387" s="326"/>
      <c r="BI387" s="326"/>
      <c r="BJ387" s="326"/>
      <c r="BK387" s="326"/>
      <c r="BL387" s="326"/>
      <c r="BM387" s="326"/>
      <c r="BN387" s="326"/>
      <c r="BO387" s="326"/>
      <c r="BP387" s="326"/>
      <c r="BQ387" s="326"/>
      <c r="BR387" s="326"/>
      <c r="BS387" s="326"/>
      <c r="BT387" s="326"/>
      <c r="BU387" s="326"/>
      <c r="BV387" s="326"/>
      <c r="BW387" s="326"/>
      <c r="BX387" s="326"/>
      <c r="BY387" s="328"/>
      <c r="BZ387" s="363"/>
      <c r="CA387" s="363"/>
      <c r="CB387" s="363"/>
      <c r="CC387" s="363"/>
      <c r="CD387" s="363"/>
      <c r="CE387" s="363"/>
      <c r="CF387" s="363"/>
      <c r="CG387" s="363"/>
      <c r="CH387" s="363"/>
      <c r="CI387" s="363"/>
      <c r="CJ387" s="363"/>
      <c r="CK387" s="363"/>
      <c r="CL387" s="363"/>
      <c r="CM387" s="363"/>
      <c r="CN387" s="363"/>
      <c r="CO387" s="363"/>
      <c r="CP387" s="363"/>
      <c r="CQ387" s="363"/>
      <c r="CR387" s="363"/>
      <c r="CS387" s="363"/>
      <c r="CT387" s="363"/>
      <c r="CU387" s="363"/>
      <c r="CV387" s="363"/>
      <c r="CW387" s="363"/>
      <c r="CX387" s="363"/>
      <c r="CY387" s="363"/>
      <c r="CZ387" s="363"/>
    </row>
    <row r="388" s="327" customFormat="true" ht="15" customHeight="true" x14ac:dyDescent="0.2">
      <c r="B388" s="329"/>
      <c r="AJ388" s="364"/>
      <c r="AK388" s="364"/>
      <c r="AL388" s="364"/>
      <c r="AM388" s="364"/>
      <c r="AN388" s="364"/>
      <c r="AO388" s="364"/>
      <c r="AP388" s="364"/>
      <c r="AQ388" s="364"/>
      <c r="AR388" s="364"/>
      <c r="AS388" s="364"/>
      <c r="AT388" s="364"/>
      <c r="AU388" s="364"/>
      <c r="AV388" s="364"/>
      <c r="AW388" s="364"/>
      <c r="AX388" s="364"/>
      <c r="AY388" s="364"/>
      <c r="AZ388" s="364"/>
      <c r="BA388" s="328"/>
      <c r="BB388" s="326"/>
      <c r="BC388" s="326"/>
      <c r="BD388" s="326"/>
      <c r="BE388" s="326"/>
      <c r="BF388" s="326"/>
      <c r="BG388" s="326"/>
      <c r="BH388" s="326"/>
      <c r="BI388" s="326"/>
      <c r="BJ388" s="326"/>
      <c r="BK388" s="326"/>
      <c r="BL388" s="326"/>
      <c r="BM388" s="326"/>
      <c r="BN388" s="326"/>
      <c r="BO388" s="326"/>
      <c r="BP388" s="326"/>
      <c r="BQ388" s="326"/>
      <c r="BR388" s="326"/>
      <c r="BS388" s="326"/>
      <c r="BT388" s="326"/>
      <c r="BU388" s="326"/>
      <c r="BV388" s="326"/>
      <c r="BW388" s="326"/>
      <c r="BX388" s="326"/>
      <c r="BY388" s="328"/>
      <c r="BZ388" s="363"/>
      <c r="CA388" s="363"/>
      <c r="CB388" s="363"/>
      <c r="CC388" s="363"/>
      <c r="CD388" s="363"/>
      <c r="CE388" s="363"/>
      <c r="CF388" s="363"/>
      <c r="CG388" s="363"/>
      <c r="CH388" s="363"/>
      <c r="CI388" s="363"/>
      <c r="CJ388" s="363"/>
      <c r="CK388" s="363"/>
      <c r="CL388" s="363"/>
      <c r="CM388" s="363"/>
      <c r="CN388" s="363"/>
      <c r="CO388" s="363"/>
      <c r="CP388" s="363"/>
      <c r="CQ388" s="363"/>
      <c r="CR388" s="363"/>
      <c r="CS388" s="363"/>
      <c r="CT388" s="363"/>
      <c r="CU388" s="363"/>
      <c r="CV388" s="363"/>
      <c r="CW388" s="363"/>
      <c r="CX388" s="363"/>
      <c r="CY388" s="363"/>
      <c r="CZ388" s="363"/>
    </row>
    <row r="389" s="327" customFormat="true" ht="15" customHeight="true" x14ac:dyDescent="0.2">
      <c r="B389" s="329"/>
      <c r="AJ389" s="364"/>
      <c r="AK389" s="364"/>
      <c r="AL389" s="364"/>
      <c r="AM389" s="364"/>
      <c r="AN389" s="364"/>
      <c r="AO389" s="364"/>
      <c r="AP389" s="364"/>
      <c r="AQ389" s="364"/>
      <c r="AR389" s="364"/>
      <c r="AS389" s="364"/>
      <c r="AT389" s="364"/>
      <c r="AU389" s="364"/>
      <c r="AV389" s="364"/>
      <c r="AW389" s="364"/>
      <c r="AX389" s="364"/>
      <c r="AY389" s="364"/>
      <c r="AZ389" s="364"/>
      <c r="BA389" s="328"/>
      <c r="BB389" s="326"/>
      <c r="BC389" s="326"/>
      <c r="BD389" s="326"/>
      <c r="BE389" s="326"/>
      <c r="BF389" s="326"/>
      <c r="BG389" s="326"/>
      <c r="BH389" s="326"/>
      <c r="BI389" s="326"/>
      <c r="BJ389" s="326"/>
      <c r="BK389" s="326"/>
      <c r="BL389" s="326"/>
      <c r="BM389" s="326"/>
      <c r="BN389" s="326"/>
      <c r="BO389" s="326"/>
      <c r="BP389" s="326"/>
      <c r="BQ389" s="326"/>
      <c r="BR389" s="326"/>
      <c r="BS389" s="326"/>
      <c r="BT389" s="326"/>
      <c r="BU389" s="326"/>
      <c r="BV389" s="326"/>
      <c r="BW389" s="326"/>
      <c r="BX389" s="326"/>
      <c r="BY389" s="328"/>
      <c r="BZ389" s="363"/>
      <c r="CA389" s="363"/>
      <c r="CB389" s="363"/>
      <c r="CC389" s="363"/>
      <c r="CD389" s="363"/>
      <c r="CE389" s="363"/>
      <c r="CF389" s="363"/>
      <c r="CG389" s="363"/>
      <c r="CH389" s="363"/>
      <c r="CI389" s="363"/>
      <c r="CJ389" s="363"/>
      <c r="CK389" s="363"/>
      <c r="CL389" s="363"/>
      <c r="CM389" s="363"/>
      <c r="CN389" s="363"/>
      <c r="CO389" s="363"/>
      <c r="CP389" s="363"/>
      <c r="CQ389" s="363"/>
      <c r="CR389" s="363"/>
      <c r="CS389" s="363"/>
      <c r="CT389" s="363"/>
      <c r="CU389" s="363"/>
      <c r="CV389" s="363"/>
      <c r="CW389" s="363"/>
      <c r="CX389" s="363"/>
      <c r="CY389" s="363"/>
      <c r="CZ389" s="363"/>
    </row>
    <row r="390" s="567" customFormat="true" ht="15" customHeight="true" x14ac:dyDescent="0.2">
      <c r="B390" s="566"/>
      <c r="AJ390" s="364"/>
      <c r="AK390" s="364"/>
      <c r="AL390" s="364"/>
      <c r="AM390" s="364"/>
      <c r="AN390" s="364"/>
      <c r="AO390" s="364"/>
      <c r="AP390" s="364"/>
      <c r="AQ390" s="364"/>
      <c r="AR390" s="364"/>
      <c r="AS390" s="364"/>
      <c r="AT390" s="364"/>
      <c r="AU390" s="364"/>
      <c r="AV390" s="364"/>
      <c r="AW390" s="364"/>
      <c r="AX390" s="364"/>
      <c r="AY390" s="364"/>
      <c r="AZ390" s="364"/>
      <c r="BA390" s="328"/>
      <c r="BB390" s="326"/>
      <c r="BC390" s="326"/>
      <c r="BD390" s="326"/>
      <c r="BE390" s="326"/>
      <c r="BF390" s="326"/>
      <c r="BG390" s="326"/>
      <c r="BH390" s="326"/>
      <c r="BI390" s="326"/>
      <c r="BJ390" s="326"/>
      <c r="BK390" s="326"/>
      <c r="BL390" s="326"/>
      <c r="BM390" s="326"/>
      <c r="BN390" s="326"/>
      <c r="BO390" s="326"/>
      <c r="BP390" s="326"/>
      <c r="BQ390" s="326"/>
      <c r="BR390" s="326"/>
      <c r="BS390" s="326"/>
      <c r="BT390" s="326"/>
      <c r="BU390" s="326"/>
      <c r="BV390" s="326"/>
      <c r="BW390" s="326"/>
      <c r="BX390" s="326"/>
      <c r="BY390" s="328"/>
      <c r="BZ390" s="363"/>
      <c r="CA390" s="363"/>
      <c r="CB390" s="363"/>
      <c r="CC390" s="363"/>
      <c r="CD390" s="363"/>
      <c r="CE390" s="363"/>
      <c r="CF390" s="363"/>
      <c r="CG390" s="363"/>
      <c r="CH390" s="363"/>
      <c r="CI390" s="363"/>
      <c r="CJ390" s="363"/>
      <c r="CK390" s="363"/>
      <c r="CL390" s="363"/>
      <c r="CM390" s="363"/>
      <c r="CN390" s="363"/>
      <c r="CO390" s="363"/>
      <c r="CP390" s="363"/>
      <c r="CQ390" s="363"/>
      <c r="CR390" s="363"/>
      <c r="CS390" s="363"/>
      <c r="CT390" s="363"/>
      <c r="CU390" s="363"/>
      <c r="CV390" s="363"/>
      <c r="CW390" s="363"/>
      <c r="CX390" s="363"/>
      <c r="CY390" s="363"/>
      <c r="CZ390" s="363"/>
    </row>
    <row r="391" s="567" customFormat="true" ht="15" customHeight="true" x14ac:dyDescent="0.2">
      <c r="B391" s="566"/>
      <c r="AJ391" s="364"/>
      <c r="AK391" s="364"/>
      <c r="AL391" s="364"/>
      <c r="AM391" s="364"/>
      <c r="AN391" s="364"/>
      <c r="AO391" s="364"/>
      <c r="AP391" s="364"/>
      <c r="AQ391" s="364"/>
      <c r="AR391" s="364"/>
      <c r="AS391" s="364"/>
      <c r="AT391" s="364"/>
      <c r="AU391" s="364"/>
      <c r="AV391" s="364"/>
      <c r="AW391" s="364"/>
      <c r="AX391" s="364"/>
      <c r="AY391" s="364"/>
      <c r="AZ391" s="364"/>
      <c r="BA391" s="328"/>
      <c r="BB391" s="326"/>
      <c r="BC391" s="326"/>
      <c r="BD391" s="326"/>
      <c r="BE391" s="326"/>
      <c r="BF391" s="326"/>
      <c r="BG391" s="326"/>
      <c r="BH391" s="326"/>
      <c r="BI391" s="326"/>
      <c r="BJ391" s="326"/>
      <c r="BK391" s="326"/>
      <c r="BL391" s="326"/>
      <c r="BM391" s="326"/>
      <c r="BN391" s="326"/>
      <c r="BO391" s="326"/>
      <c r="BP391" s="326"/>
      <c r="BQ391" s="326"/>
      <c r="BR391" s="326"/>
      <c r="BS391" s="326"/>
      <c r="BT391" s="326"/>
      <c r="BU391" s="326"/>
      <c r="BV391" s="326"/>
      <c r="BW391" s="326"/>
      <c r="BX391" s="326"/>
      <c r="BY391" s="328"/>
      <c r="BZ391" s="363"/>
      <c r="CA391" s="363"/>
      <c r="CB391" s="363"/>
      <c r="CC391" s="363"/>
      <c r="CD391" s="363"/>
      <c r="CE391" s="363"/>
      <c r="CF391" s="363"/>
      <c r="CG391" s="363"/>
      <c r="CH391" s="363"/>
      <c r="CI391" s="363"/>
      <c r="CJ391" s="363"/>
      <c r="CK391" s="363"/>
      <c r="CL391" s="363"/>
      <c r="CM391" s="363"/>
      <c r="CN391" s="363"/>
      <c r="CO391" s="363"/>
      <c r="CP391" s="363"/>
      <c r="CQ391" s="363"/>
      <c r="CR391" s="363"/>
      <c r="CS391" s="363"/>
      <c r="CT391" s="363"/>
      <c r="CU391" s="363"/>
      <c r="CV391" s="363"/>
      <c r="CW391" s="363"/>
      <c r="CX391" s="363"/>
      <c r="CY391" s="363"/>
      <c r="CZ391" s="363"/>
    </row>
    <row r="392" s="567" customFormat="true" ht="15" customHeight="true" x14ac:dyDescent="0.2">
      <c r="AJ392" s="364"/>
      <c r="AK392" s="364"/>
      <c r="AL392" s="364"/>
      <c r="AM392" s="364"/>
      <c r="AN392" s="364"/>
      <c r="AO392" s="364"/>
      <c r="AP392" s="364"/>
      <c r="AQ392" s="364"/>
      <c r="AR392" s="364"/>
      <c r="AS392" s="364"/>
      <c r="AT392" s="364"/>
      <c r="AU392" s="364"/>
      <c r="AV392" s="364"/>
      <c r="AW392" s="364"/>
      <c r="AX392" s="364"/>
      <c r="AY392" s="364"/>
      <c r="AZ392" s="364"/>
      <c r="BA392" s="328"/>
      <c r="BB392" s="326"/>
      <c r="BC392" s="326"/>
      <c r="BD392" s="326"/>
      <c r="BE392" s="326"/>
      <c r="BF392" s="326"/>
      <c r="BG392" s="326"/>
      <c r="BH392" s="326"/>
      <c r="BI392" s="326"/>
      <c r="BJ392" s="326"/>
      <c r="BK392" s="326"/>
      <c r="BL392" s="326"/>
      <c r="BM392" s="326"/>
      <c r="BN392" s="326"/>
      <c r="BO392" s="326"/>
      <c r="BP392" s="326"/>
      <c r="BQ392" s="326"/>
      <c r="BR392" s="326"/>
      <c r="BS392" s="326"/>
      <c r="BT392" s="326"/>
      <c r="BU392" s="326"/>
      <c r="BV392" s="326"/>
      <c r="BW392" s="326"/>
      <c r="BX392" s="326"/>
      <c r="BY392" s="328"/>
      <c r="BZ392" s="363"/>
      <c r="CA392" s="363"/>
      <c r="CB392" s="363"/>
      <c r="CC392" s="363"/>
      <c r="CD392" s="363"/>
      <c r="CE392" s="363"/>
      <c r="CF392" s="363"/>
      <c r="CG392" s="363"/>
      <c r="CH392" s="363"/>
      <c r="CI392" s="363"/>
      <c r="CJ392" s="363"/>
      <c r="CK392" s="363"/>
      <c r="CL392" s="363"/>
      <c r="CM392" s="363"/>
      <c r="CN392" s="363"/>
      <c r="CO392" s="363"/>
      <c r="CP392" s="363"/>
      <c r="CQ392" s="363"/>
      <c r="CR392" s="363"/>
      <c r="CS392" s="363"/>
      <c r="CT392" s="363"/>
      <c r="CU392" s="363"/>
      <c r="CV392" s="363"/>
      <c r="CW392" s="363"/>
      <c r="CX392" s="363"/>
      <c r="CY392" s="363"/>
      <c r="CZ392" s="363"/>
    </row>
    <row r="393" s="567" customFormat="true" ht="15" customHeight="true" x14ac:dyDescent="0.2">
      <c r="AJ393" s="364"/>
      <c r="AK393" s="364"/>
      <c r="AL393" s="364"/>
      <c r="AM393" s="364"/>
      <c r="AN393" s="364"/>
      <c r="AO393" s="364"/>
      <c r="AP393" s="364"/>
      <c r="AQ393" s="364"/>
      <c r="AR393" s="364"/>
      <c r="AS393" s="364"/>
      <c r="AT393" s="364"/>
      <c r="AU393" s="364"/>
      <c r="AV393" s="364"/>
      <c r="AW393" s="364"/>
      <c r="AX393" s="364"/>
      <c r="AY393" s="364"/>
      <c r="AZ393" s="364"/>
      <c r="BA393" s="328"/>
      <c r="BB393" s="326"/>
      <c r="BC393" s="326"/>
      <c r="BD393" s="326"/>
      <c r="BE393" s="326"/>
      <c r="BF393" s="326"/>
      <c r="BG393" s="326"/>
      <c r="BH393" s="326"/>
      <c r="BI393" s="326"/>
      <c r="BJ393" s="326"/>
      <c r="BK393" s="326"/>
      <c r="BL393" s="326"/>
      <c r="BM393" s="326"/>
      <c r="BN393" s="326"/>
      <c r="BO393" s="326"/>
      <c r="BP393" s="326"/>
      <c r="BQ393" s="326"/>
      <c r="BR393" s="326"/>
      <c r="BS393" s="326"/>
      <c r="BT393" s="326"/>
      <c r="BU393" s="326"/>
      <c r="BV393" s="326"/>
      <c r="BW393" s="326"/>
      <c r="BX393" s="326"/>
      <c r="BY393" s="328"/>
      <c r="BZ393" s="363"/>
      <c r="CA393" s="363"/>
      <c r="CB393" s="363"/>
      <c r="CC393" s="363"/>
      <c r="CD393" s="363"/>
      <c r="CE393" s="363"/>
      <c r="CF393" s="363"/>
      <c r="CG393" s="363"/>
      <c r="CH393" s="363"/>
      <c r="CI393" s="363"/>
      <c r="CJ393" s="363"/>
      <c r="CK393" s="363"/>
      <c r="CL393" s="363"/>
      <c r="CM393" s="363"/>
      <c r="CN393" s="363"/>
      <c r="CO393" s="363"/>
      <c r="CP393" s="363"/>
      <c r="CQ393" s="363"/>
      <c r="CR393" s="363"/>
      <c r="CS393" s="363"/>
      <c r="CT393" s="363"/>
      <c r="CU393" s="363"/>
      <c r="CV393" s="363"/>
      <c r="CW393" s="363"/>
      <c r="CX393" s="363"/>
      <c r="CY393" s="363"/>
      <c r="CZ393" s="363"/>
    </row>
    <row r="394" s="567" customFormat="true" ht="15" customHeight="true" x14ac:dyDescent="0.2">
      <c r="AJ394" s="364"/>
      <c r="AK394" s="364"/>
      <c r="AL394" s="364"/>
      <c r="AM394" s="364"/>
      <c r="AN394" s="364"/>
      <c r="AO394" s="364"/>
      <c r="AP394" s="364"/>
      <c r="AQ394" s="364"/>
      <c r="AR394" s="364"/>
      <c r="AS394" s="364"/>
      <c r="AT394" s="364"/>
      <c r="AU394" s="364"/>
      <c r="AV394" s="364"/>
      <c r="AW394" s="364"/>
      <c r="AX394" s="364"/>
      <c r="AY394" s="364"/>
      <c r="AZ394" s="364"/>
      <c r="BA394" s="328"/>
      <c r="BB394" s="326"/>
      <c r="BC394" s="326"/>
      <c r="BD394" s="326"/>
      <c r="BE394" s="326"/>
      <c r="BF394" s="326"/>
      <c r="BG394" s="326"/>
      <c r="BH394" s="326"/>
      <c r="BI394" s="326"/>
      <c r="BJ394" s="326"/>
      <c r="BK394" s="326"/>
      <c r="BL394" s="326"/>
      <c r="BM394" s="326"/>
      <c r="BN394" s="326"/>
      <c r="BO394" s="326"/>
      <c r="BP394" s="326"/>
      <c r="BQ394" s="326"/>
      <c r="BR394" s="326"/>
      <c r="BS394" s="326"/>
      <c r="BT394" s="326"/>
      <c r="BU394" s="326"/>
      <c r="BV394" s="326"/>
      <c r="BW394" s="326"/>
      <c r="BX394" s="326"/>
      <c r="BY394" s="328"/>
      <c r="BZ394" s="363"/>
      <c r="CA394" s="363"/>
      <c r="CB394" s="363"/>
      <c r="CC394" s="363"/>
      <c r="CD394" s="363"/>
      <c r="CE394" s="363"/>
      <c r="CF394" s="363"/>
      <c r="CG394" s="363"/>
      <c r="CH394" s="363"/>
      <c r="CI394" s="363"/>
      <c r="CJ394" s="363"/>
      <c r="CK394" s="363"/>
      <c r="CL394" s="363"/>
      <c r="CM394" s="363"/>
      <c r="CN394" s="363"/>
      <c r="CO394" s="363"/>
      <c r="CP394" s="363"/>
      <c r="CQ394" s="363"/>
      <c r="CR394" s="363"/>
      <c r="CS394" s="363"/>
      <c r="CT394" s="363"/>
      <c r="CU394" s="363"/>
      <c r="CV394" s="363"/>
      <c r="CW394" s="363"/>
      <c r="CX394" s="363"/>
      <c r="CY394" s="363"/>
      <c r="CZ394" s="363"/>
    </row>
    <row r="395" s="567" customFormat="true" ht="15" customHeight="true" x14ac:dyDescent="0.2">
      <c r="AJ395" s="364"/>
      <c r="AK395" s="364"/>
      <c r="AL395" s="364"/>
      <c r="AM395" s="364"/>
      <c r="AN395" s="364"/>
      <c r="AO395" s="364"/>
      <c r="AP395" s="364"/>
      <c r="AQ395" s="364"/>
      <c r="AR395" s="364"/>
      <c r="AS395" s="364"/>
      <c r="AT395" s="364"/>
      <c r="AU395" s="364"/>
      <c r="AV395" s="364"/>
      <c r="AW395" s="364"/>
      <c r="AX395" s="364"/>
      <c r="AY395" s="364"/>
      <c r="AZ395" s="364"/>
      <c r="BA395" s="328"/>
      <c r="BB395" s="326"/>
      <c r="BC395" s="326"/>
      <c r="BD395" s="326"/>
      <c r="BE395" s="326"/>
      <c r="BF395" s="326"/>
      <c r="BG395" s="326"/>
      <c r="BH395" s="326"/>
      <c r="BI395" s="326"/>
      <c r="BJ395" s="326"/>
      <c r="BK395" s="326"/>
      <c r="BL395" s="326"/>
      <c r="BM395" s="326"/>
      <c r="BN395" s="326"/>
      <c r="BO395" s="326"/>
      <c r="BP395" s="326"/>
      <c r="BQ395" s="326"/>
      <c r="BR395" s="326"/>
      <c r="BS395" s="326"/>
      <c r="BT395" s="326"/>
      <c r="BU395" s="326"/>
      <c r="BV395" s="326"/>
      <c r="BW395" s="326"/>
      <c r="BX395" s="326"/>
      <c r="BY395" s="328"/>
      <c r="BZ395" s="363"/>
      <c r="CA395" s="363"/>
      <c r="CB395" s="363"/>
      <c r="CC395" s="363"/>
      <c r="CD395" s="363"/>
      <c r="CE395" s="363"/>
      <c r="CF395" s="363"/>
      <c r="CG395" s="363"/>
      <c r="CH395" s="363"/>
      <c r="CI395" s="363"/>
      <c r="CJ395" s="363"/>
      <c r="CK395" s="363"/>
      <c r="CL395" s="363"/>
      <c r="CM395" s="363"/>
      <c r="CN395" s="363"/>
      <c r="CO395" s="363"/>
      <c r="CP395" s="363"/>
      <c r="CQ395" s="363"/>
      <c r="CR395" s="363"/>
      <c r="CS395" s="363"/>
      <c r="CT395" s="363"/>
      <c r="CU395" s="363"/>
      <c r="CV395" s="363"/>
      <c r="CW395" s="363"/>
      <c r="CX395" s="363"/>
      <c r="CY395" s="363"/>
      <c r="CZ395" s="363"/>
    </row>
    <row r="396" s="567" customFormat="true" ht="15" customHeight="true" x14ac:dyDescent="0.2">
      <c r="AJ396" s="364"/>
      <c r="AK396" s="364"/>
      <c r="AL396" s="364"/>
      <c r="AM396" s="364"/>
      <c r="AN396" s="364"/>
      <c r="AO396" s="364"/>
      <c r="AP396" s="364"/>
      <c r="AQ396" s="364"/>
      <c r="AR396" s="364"/>
      <c r="AS396" s="364"/>
      <c r="AT396" s="364"/>
      <c r="AU396" s="364"/>
      <c r="AV396" s="364"/>
      <c r="AW396" s="364"/>
      <c r="AX396" s="364"/>
      <c r="AY396" s="364"/>
      <c r="AZ396" s="364"/>
      <c r="BA396" s="328"/>
      <c r="BB396" s="326"/>
      <c r="BC396" s="326"/>
      <c r="BD396" s="326"/>
      <c r="BE396" s="326"/>
      <c r="BF396" s="326"/>
      <c r="BG396" s="326"/>
      <c r="BH396" s="326"/>
      <c r="BI396" s="326"/>
      <c r="BJ396" s="326"/>
      <c r="BK396" s="326"/>
      <c r="BL396" s="326"/>
      <c r="BM396" s="326"/>
      <c r="BN396" s="326"/>
      <c r="BO396" s="326"/>
      <c r="BP396" s="326"/>
      <c r="BQ396" s="326"/>
      <c r="BR396" s="326"/>
      <c r="BS396" s="326"/>
      <c r="BT396" s="326"/>
      <c r="BU396" s="326"/>
      <c r="BV396" s="326"/>
      <c r="BW396" s="326"/>
      <c r="BX396" s="326"/>
      <c r="BY396" s="328"/>
      <c r="BZ396" s="363"/>
      <c r="CA396" s="363"/>
      <c r="CB396" s="363"/>
      <c r="CC396" s="363"/>
      <c r="CD396" s="363"/>
      <c r="CE396" s="363"/>
      <c r="CF396" s="363"/>
      <c r="CG396" s="363"/>
      <c r="CH396" s="363"/>
      <c r="CI396" s="363"/>
      <c r="CJ396" s="363"/>
      <c r="CK396" s="363"/>
      <c r="CL396" s="363"/>
      <c r="CM396" s="363"/>
      <c r="CN396" s="363"/>
      <c r="CO396" s="363"/>
      <c r="CP396" s="363"/>
      <c r="CQ396" s="363"/>
      <c r="CR396" s="363"/>
      <c r="CS396" s="363"/>
      <c r="CT396" s="363"/>
      <c r="CU396" s="363"/>
      <c r="CV396" s="363"/>
      <c r="CW396" s="363"/>
      <c r="CX396" s="363"/>
      <c r="CY396" s="363"/>
      <c r="CZ396" s="363"/>
    </row>
    <row r="397" s="567" customFormat="true" ht="15" customHeight="true" x14ac:dyDescent="0.2">
      <c r="AJ397" s="364"/>
      <c r="AK397" s="364"/>
      <c r="AL397" s="364"/>
      <c r="AM397" s="364"/>
      <c r="AN397" s="364"/>
      <c r="AO397" s="364"/>
      <c r="AP397" s="364"/>
      <c r="AQ397" s="364"/>
      <c r="AR397" s="364"/>
      <c r="AS397" s="364"/>
      <c r="AT397" s="364"/>
      <c r="AU397" s="364"/>
      <c r="AV397" s="364"/>
      <c r="AW397" s="364"/>
      <c r="AX397" s="364"/>
      <c r="AY397" s="364"/>
      <c r="AZ397" s="364"/>
      <c r="BA397" s="328"/>
      <c r="BB397" s="326"/>
      <c r="BC397" s="326"/>
      <c r="BD397" s="326"/>
      <c r="BE397" s="326"/>
      <c r="BF397" s="326"/>
      <c r="BG397" s="326"/>
      <c r="BH397" s="326"/>
      <c r="BI397" s="326"/>
      <c r="BJ397" s="326"/>
      <c r="BK397" s="326"/>
      <c r="BL397" s="326"/>
      <c r="BM397" s="326"/>
      <c r="BN397" s="326"/>
      <c r="BO397" s="326"/>
      <c r="BP397" s="326"/>
      <c r="BQ397" s="326"/>
      <c r="BR397" s="326"/>
      <c r="BS397" s="326"/>
      <c r="BT397" s="326"/>
      <c r="BU397" s="326"/>
      <c r="BV397" s="326"/>
      <c r="BW397" s="326"/>
      <c r="BX397" s="326"/>
      <c r="BY397" s="328"/>
      <c r="BZ397" s="363"/>
      <c r="CA397" s="363"/>
      <c r="CB397" s="363"/>
      <c r="CC397" s="363"/>
      <c r="CD397" s="363"/>
      <c r="CE397" s="363"/>
      <c r="CF397" s="363"/>
      <c r="CG397" s="363"/>
      <c r="CH397" s="363"/>
      <c r="CI397" s="363"/>
      <c r="CJ397" s="363"/>
      <c r="CK397" s="363"/>
      <c r="CL397" s="363"/>
      <c r="CM397" s="363"/>
      <c r="CN397" s="363"/>
      <c r="CO397" s="363"/>
      <c r="CP397" s="363"/>
      <c r="CQ397" s="363"/>
      <c r="CR397" s="363"/>
      <c r="CS397" s="363"/>
      <c r="CT397" s="363"/>
      <c r="CU397" s="363"/>
      <c r="CV397" s="363"/>
      <c r="CW397" s="363"/>
      <c r="CX397" s="363"/>
      <c r="CY397" s="363"/>
      <c r="CZ397" s="363"/>
    </row>
    <row r="398" s="567" customFormat="true" ht="15" customHeight="true" x14ac:dyDescent="0.2">
      <c r="AJ398" s="364"/>
      <c r="AK398" s="364"/>
      <c r="AL398" s="364"/>
      <c r="AM398" s="364"/>
      <c r="AN398" s="364"/>
      <c r="AO398" s="364"/>
      <c r="AP398" s="364"/>
      <c r="AQ398" s="364"/>
      <c r="AR398" s="364"/>
      <c r="AS398" s="364"/>
      <c r="AT398" s="364"/>
      <c r="AU398" s="364"/>
      <c r="AV398" s="364"/>
      <c r="AW398" s="364"/>
      <c r="AX398" s="364"/>
      <c r="AY398" s="364"/>
      <c r="AZ398" s="364"/>
      <c r="BA398" s="328"/>
      <c r="BB398" s="326"/>
      <c r="BC398" s="326"/>
      <c r="BD398" s="326"/>
      <c r="BE398" s="326"/>
      <c r="BF398" s="326"/>
      <c r="BG398" s="326"/>
      <c r="BH398" s="326"/>
      <c r="BI398" s="326"/>
      <c r="BJ398" s="326"/>
      <c r="BK398" s="326"/>
      <c r="BL398" s="326"/>
      <c r="BM398" s="326"/>
      <c r="BN398" s="326"/>
      <c r="BO398" s="326"/>
      <c r="BP398" s="326"/>
      <c r="BQ398" s="326"/>
      <c r="BR398" s="326"/>
      <c r="BS398" s="326"/>
      <c r="BT398" s="326"/>
      <c r="BU398" s="326"/>
      <c r="BV398" s="326"/>
      <c r="BW398" s="326"/>
      <c r="BX398" s="326"/>
      <c r="BY398" s="328"/>
      <c r="BZ398" s="363"/>
      <c r="CA398" s="363"/>
      <c r="CB398" s="363"/>
      <c r="CC398" s="363"/>
      <c r="CD398" s="363"/>
      <c r="CE398" s="363"/>
      <c r="CF398" s="363"/>
      <c r="CG398" s="363"/>
      <c r="CH398" s="363"/>
      <c r="CI398" s="363"/>
      <c r="CJ398" s="363"/>
      <c r="CK398" s="363"/>
      <c r="CL398" s="363"/>
      <c r="CM398" s="363"/>
      <c r="CN398" s="363"/>
      <c r="CO398" s="363"/>
      <c r="CP398" s="363"/>
      <c r="CQ398" s="363"/>
      <c r="CR398" s="363"/>
      <c r="CS398" s="363"/>
      <c r="CT398" s="363"/>
      <c r="CU398" s="363"/>
      <c r="CV398" s="363"/>
      <c r="CW398" s="363"/>
      <c r="CX398" s="363"/>
      <c r="CY398" s="363"/>
      <c r="CZ398" s="363"/>
    </row>
    <row r="399" s="602" customFormat="true" ht="15" customHeight="true" x14ac:dyDescent="0.25">
      <c r="A399" s="332"/>
      <c r="B399" s="332"/>
      <c r="C399" s="796" t="s">
        <v>133</v>
      </c>
      <c r="D399" s="797"/>
      <c r="E399" s="797"/>
      <c r="F399" s="797"/>
      <c r="G399" s="332"/>
      <c r="H399" s="801" t="s">
        <v>134</v>
      </c>
      <c r="I399" s="802"/>
      <c r="J399" s="802"/>
      <c r="K399" s="802"/>
      <c r="M399" s="801" t="s">
        <v>135</v>
      </c>
      <c r="N399" s="802"/>
      <c r="O399" s="802"/>
      <c r="P399" s="802"/>
      <c r="Z399" s="359"/>
      <c r="AA399" s="359"/>
      <c r="AB399" s="359"/>
      <c r="AC399" s="359"/>
      <c r="AD399" s="359"/>
      <c r="AE399" s="359"/>
      <c r="AF399" s="359"/>
      <c r="AG399" s="359"/>
      <c r="AH399" s="359"/>
      <c r="AI399" s="359"/>
      <c r="AJ399" s="359"/>
      <c r="AK399" s="359"/>
      <c r="AL399" s="359"/>
      <c r="AM399" s="359"/>
      <c r="AN399" s="359"/>
      <c r="AO399" s="359"/>
      <c r="AP399" s="359"/>
      <c r="AQ399" s="359"/>
      <c r="AR399" s="359"/>
      <c r="AS399" s="359"/>
      <c r="AT399" s="359"/>
      <c r="AU399" s="359"/>
      <c r="AV399" s="359"/>
      <c r="AW399" s="359"/>
      <c r="AX399" s="359"/>
      <c r="AY399" s="359"/>
      <c r="AZ399" s="359"/>
      <c r="BB399" s="332"/>
      <c r="BZ399" s="359"/>
      <c r="CA399" s="359"/>
      <c r="CB399" s="359"/>
      <c r="CC399" s="359"/>
      <c r="CD399" s="359"/>
      <c r="CE399" s="359"/>
      <c r="CF399" s="359"/>
      <c r="CG399" s="359"/>
      <c r="CH399" s="359"/>
      <c r="CI399" s="359"/>
      <c r="CJ399" s="359"/>
      <c r="CK399" s="359"/>
      <c r="CL399" s="359"/>
      <c r="CM399" s="359"/>
      <c r="CN399" s="359"/>
      <c r="CO399" s="359"/>
      <c r="CP399" s="359"/>
      <c r="CQ399" s="359"/>
      <c r="CR399" s="359"/>
      <c r="CS399" s="359"/>
      <c r="CT399" s="359"/>
      <c r="CU399" s="359"/>
      <c r="CV399" s="359"/>
      <c r="CW399" s="359"/>
      <c r="CX399" s="359"/>
      <c r="CY399" s="359"/>
      <c r="CZ399" s="359"/>
    </row>
    <row r="400" s="366" customFormat="true" ht="15" customHeight="true" x14ac:dyDescent="0.2">
      <c r="C400" s="803" t="s">
        <v>214</v>
      </c>
      <c r="D400" s="688"/>
      <c r="E400" s="688"/>
      <c r="F400" s="531"/>
      <c r="G400" s="531"/>
      <c r="H400" s="804" t="s">
        <v>214</v>
      </c>
      <c r="I400" s="804"/>
      <c r="J400" s="804"/>
      <c r="K400" s="531"/>
      <c r="L400" s="531"/>
      <c r="M400" s="804" t="s">
        <v>214</v>
      </c>
      <c r="N400" s="804"/>
      <c r="O400" s="804"/>
      <c r="P400" s="531"/>
      <c r="Q400" s="531"/>
      <c r="AJ400" s="359"/>
      <c r="AK400" s="359"/>
      <c r="AL400" s="359"/>
      <c r="AM400" s="359"/>
      <c r="AN400" s="359"/>
      <c r="AO400" s="359"/>
      <c r="AP400" s="359"/>
      <c r="AQ400" s="359"/>
      <c r="AR400" s="359"/>
      <c r="AS400" s="359"/>
      <c r="AT400" s="359"/>
      <c r="AU400" s="359"/>
      <c r="AV400" s="359"/>
      <c r="AW400" s="359"/>
      <c r="AX400" s="359"/>
      <c r="AY400" s="359"/>
      <c r="AZ400" s="359"/>
      <c r="BA400" s="602"/>
      <c r="BB400" s="332"/>
      <c r="BC400" s="602"/>
      <c r="BD400" s="602"/>
      <c r="BE400" s="602"/>
      <c r="BF400" s="602"/>
      <c r="BG400" s="602"/>
      <c r="BH400" s="602"/>
      <c r="BI400" s="602"/>
      <c r="BJ400" s="602"/>
      <c r="BK400" s="602"/>
      <c r="BL400" s="602"/>
      <c r="BM400" s="602"/>
      <c r="BN400" s="602"/>
      <c r="BO400" s="602"/>
      <c r="BP400" s="602"/>
      <c r="BQ400" s="602"/>
      <c r="BR400" s="602"/>
      <c r="BS400" s="602"/>
      <c r="BT400" s="602"/>
      <c r="BU400" s="602"/>
      <c r="BV400" s="602"/>
      <c r="BW400" s="602"/>
      <c r="BX400" s="602"/>
      <c r="BY400" s="602"/>
      <c r="BZ400" s="359"/>
      <c r="CA400" s="359"/>
      <c r="CB400" s="359"/>
      <c r="CC400" s="359"/>
      <c r="CD400" s="359"/>
      <c r="CE400" s="359"/>
      <c r="CF400" s="359"/>
      <c r="CG400" s="359"/>
      <c r="CH400" s="359"/>
      <c r="CI400" s="359"/>
      <c r="CJ400" s="359"/>
      <c r="CK400" s="359"/>
      <c r="CL400" s="359"/>
      <c r="CM400" s="359"/>
      <c r="CN400" s="359"/>
      <c r="CO400" s="359"/>
      <c r="CP400" s="359"/>
      <c r="CQ400" s="359"/>
      <c r="CR400" s="359"/>
      <c r="CS400" s="359"/>
      <c r="CT400" s="359"/>
      <c r="CU400" s="359"/>
      <c r="CV400" s="359"/>
      <c r="CW400" s="359"/>
      <c r="CX400" s="359"/>
      <c r="CY400" s="359"/>
      <c r="CZ400" s="359"/>
    </row>
    <row r="401" s="366" customFormat="true" ht="25.15" customHeight="true" x14ac:dyDescent="0.2">
      <c r="C401" s="803"/>
      <c r="D401" s="688"/>
      <c r="E401" s="560" t="s">
        <v>215</v>
      </c>
      <c r="F401" s="531"/>
      <c r="G401" s="531"/>
      <c r="H401" s="804"/>
      <c r="I401" s="804"/>
      <c r="J401" s="561" t="s">
        <v>215</v>
      </c>
      <c r="K401" s="531"/>
      <c r="L401" s="531"/>
      <c r="M401" s="804"/>
      <c r="N401" s="804"/>
      <c r="O401" s="562" t="s">
        <v>215</v>
      </c>
      <c r="P401" s="531"/>
      <c r="Q401" s="531"/>
      <c r="AJ401" s="359"/>
      <c r="AK401" s="359"/>
      <c r="AL401" s="359"/>
      <c r="AM401" s="359"/>
      <c r="AN401" s="359"/>
      <c r="AO401" s="359"/>
      <c r="AP401" s="359"/>
      <c r="AQ401" s="359"/>
      <c r="AR401" s="359"/>
      <c r="AS401" s="359"/>
      <c r="AT401" s="359"/>
      <c r="AU401" s="359"/>
      <c r="AV401" s="359"/>
      <c r="AW401" s="359"/>
      <c r="AX401" s="359"/>
      <c r="AY401" s="359"/>
      <c r="AZ401" s="359"/>
      <c r="BA401" s="602"/>
      <c r="BB401" s="332"/>
      <c r="BC401" s="602"/>
      <c r="BD401" s="602"/>
      <c r="BE401" s="602"/>
      <c r="BF401" s="602"/>
      <c r="BG401" s="602"/>
      <c r="BH401" s="602"/>
      <c r="BI401" s="602"/>
      <c r="BJ401" s="602"/>
      <c r="BK401" s="602"/>
      <c r="BL401" s="602"/>
      <c r="BM401" s="602"/>
      <c r="BN401" s="602"/>
      <c r="BO401" s="602"/>
      <c r="BP401" s="602"/>
      <c r="BQ401" s="602"/>
      <c r="BR401" s="602"/>
      <c r="BS401" s="602"/>
      <c r="BT401" s="602"/>
      <c r="BU401" s="602"/>
      <c r="BV401" s="602"/>
      <c r="BW401" s="602"/>
      <c r="BX401" s="602"/>
      <c r="BY401" s="602"/>
      <c r="BZ401" s="359"/>
      <c r="CA401" s="359"/>
      <c r="CB401" s="359"/>
      <c r="CC401" s="359"/>
      <c r="CD401" s="359"/>
      <c r="CE401" s="359"/>
      <c r="CF401" s="359"/>
      <c r="CG401" s="359"/>
      <c r="CH401" s="359"/>
      <c r="CI401" s="359"/>
      <c r="CJ401" s="359"/>
      <c r="CK401" s="359"/>
      <c r="CL401" s="359"/>
      <c r="CM401" s="359"/>
      <c r="CN401" s="359"/>
      <c r="CO401" s="359"/>
      <c r="CP401" s="359"/>
      <c r="CQ401" s="359"/>
      <c r="CR401" s="359"/>
      <c r="CS401" s="359"/>
      <c r="CT401" s="359"/>
      <c r="CU401" s="359"/>
      <c r="CV401" s="359"/>
      <c r="CW401" s="359"/>
      <c r="CX401" s="359"/>
      <c r="CY401" s="359"/>
      <c r="CZ401" s="359"/>
    </row>
    <row r="402" s="366" customFormat="true" ht="25.15" customHeight="true" x14ac:dyDescent="0.2">
      <c r="B402" s="798" t="s">
        <v>141</v>
      </c>
      <c r="C402" s="688"/>
      <c r="D402" s="688"/>
      <c r="E402" s="563" t="s">
        <v>216</v>
      </c>
      <c r="F402" s="531"/>
      <c r="G402" s="531"/>
      <c r="H402" s="804"/>
      <c r="I402" s="804"/>
      <c r="J402" s="564" t="s">
        <v>216</v>
      </c>
      <c r="K402" s="531"/>
      <c r="L402" s="531"/>
      <c r="M402" s="804"/>
      <c r="N402" s="804"/>
      <c r="O402" s="565" t="s">
        <v>216</v>
      </c>
      <c r="P402" s="531"/>
      <c r="Q402" s="531"/>
      <c r="AJ402" s="359"/>
      <c r="AK402" s="359"/>
      <c r="AL402" s="359"/>
      <c r="AM402" s="359"/>
      <c r="AN402" s="359"/>
      <c r="AO402" s="359"/>
      <c r="AP402" s="359"/>
      <c r="AQ402" s="359"/>
      <c r="AR402" s="359"/>
      <c r="AS402" s="359"/>
      <c r="AT402" s="359"/>
      <c r="AU402" s="359"/>
      <c r="AV402" s="359"/>
      <c r="AW402" s="359"/>
      <c r="AX402" s="359"/>
      <c r="AY402" s="359"/>
      <c r="AZ402" s="359"/>
      <c r="BA402" s="602"/>
      <c r="BB402" s="332"/>
      <c r="BC402" s="602"/>
      <c r="BD402" s="602"/>
      <c r="BE402" s="602"/>
      <c r="BF402" s="602"/>
      <c r="BG402" s="602"/>
      <c r="BH402" s="602"/>
      <c r="BI402" s="602"/>
      <c r="BJ402" s="602"/>
      <c r="BK402" s="602"/>
      <c r="BL402" s="602"/>
      <c r="BM402" s="602"/>
      <c r="BN402" s="602"/>
      <c r="BO402" s="602"/>
      <c r="BP402" s="602"/>
      <c r="BQ402" s="602"/>
      <c r="BR402" s="602"/>
      <c r="BS402" s="602"/>
      <c r="BT402" s="602"/>
      <c r="BU402" s="602"/>
      <c r="BV402" s="602"/>
      <c r="BW402" s="602"/>
      <c r="BX402" s="602"/>
      <c r="BY402" s="602"/>
      <c r="BZ402" s="359"/>
      <c r="CA402" s="359"/>
      <c r="CB402" s="359"/>
      <c r="CC402" s="359"/>
      <c r="CD402" s="359"/>
      <c r="CE402" s="359"/>
      <c r="CF402" s="359"/>
      <c r="CG402" s="359"/>
      <c r="CH402" s="359"/>
      <c r="CI402" s="359"/>
      <c r="CJ402" s="359"/>
      <c r="CK402" s="359"/>
      <c r="CL402" s="359"/>
      <c r="CM402" s="359"/>
      <c r="CN402" s="359"/>
      <c r="CO402" s="359"/>
      <c r="CP402" s="359"/>
      <c r="CQ402" s="359"/>
      <c r="CR402" s="359"/>
      <c r="CS402" s="359"/>
      <c r="CT402" s="359"/>
      <c r="CU402" s="359"/>
      <c r="CV402" s="359"/>
      <c r="CW402" s="359"/>
      <c r="CX402" s="359"/>
      <c r="CY402" s="359"/>
      <c r="CZ402" s="359"/>
    </row>
    <row r="403" s="366" customFormat="true" ht="25.15" customHeight="true" x14ac:dyDescent="0.2">
      <c r="B403" s="688"/>
      <c r="C403" s="799" t="s">
        <v>282</v>
      </c>
      <c r="D403" s="800"/>
      <c r="E403" s="189">
        <v>0.62958694826331962</v>
      </c>
      <c r="F403" s="190"/>
      <c r="G403" s="190"/>
      <c r="H403" s="800" t="s">
        <v>282</v>
      </c>
      <c r="I403" s="800"/>
      <c r="J403" s="189">
        <v>0.71808319700022039</v>
      </c>
      <c r="K403" s="190"/>
      <c r="L403" s="190"/>
      <c r="M403" s="800" t="s">
        <v>283</v>
      </c>
      <c r="N403" s="800"/>
      <c r="O403" s="189">
        <v>0.61331184746724299</v>
      </c>
      <c r="P403" s="190"/>
      <c r="Q403" s="190"/>
      <c r="AJ403" s="359"/>
      <c r="AK403" s="359"/>
      <c r="AL403" s="359"/>
      <c r="AM403" s="359"/>
      <c r="AN403" s="359"/>
      <c r="AO403" s="359"/>
      <c r="AP403" s="359"/>
      <c r="AQ403" s="359"/>
      <c r="AR403" s="359"/>
      <c r="AS403" s="359"/>
      <c r="AT403" s="359"/>
      <c r="AU403" s="359"/>
      <c r="AV403" s="359"/>
      <c r="AW403" s="359"/>
      <c r="AX403" s="359"/>
      <c r="AY403" s="359"/>
      <c r="AZ403" s="359"/>
      <c r="BA403" s="361"/>
      <c r="BB403" s="438"/>
      <c r="BC403" s="361"/>
      <c r="BD403" s="361"/>
      <c r="BE403" s="361"/>
      <c r="BF403" s="361"/>
      <c r="BG403" s="361"/>
      <c r="BH403" s="361"/>
      <c r="BI403" s="361"/>
      <c r="BJ403" s="361"/>
      <c r="BK403" s="361"/>
      <c r="BL403" s="361"/>
      <c r="BM403" s="361"/>
      <c r="BN403" s="361"/>
      <c r="BO403" s="361"/>
      <c r="BP403" s="361"/>
      <c r="BQ403" s="361"/>
      <c r="BR403" s="361"/>
      <c r="BS403" s="361"/>
      <c r="BT403" s="361"/>
      <c r="BU403" s="361"/>
      <c r="BV403" s="361"/>
      <c r="BW403" s="361"/>
      <c r="BX403" s="361"/>
      <c r="BY403" s="361"/>
      <c r="BZ403" s="362"/>
      <c r="CA403" s="362"/>
      <c r="CB403" s="362"/>
      <c r="CC403" s="362"/>
      <c r="CD403" s="362"/>
      <c r="CE403" s="362"/>
      <c r="CF403" s="362"/>
      <c r="CG403" s="362"/>
      <c r="CH403" s="362"/>
      <c r="CI403" s="362"/>
      <c r="CJ403" s="362"/>
      <c r="CK403" s="362"/>
      <c r="CL403" s="362"/>
      <c r="CM403" s="362"/>
      <c r="CN403" s="362"/>
      <c r="CO403" s="362"/>
      <c r="CP403" s="362"/>
      <c r="CQ403" s="362"/>
      <c r="CR403" s="362"/>
      <c r="CS403" s="362"/>
      <c r="CT403" s="362"/>
      <c r="CU403" s="362"/>
      <c r="CV403" s="362"/>
      <c r="CW403" s="362"/>
      <c r="CX403" s="362"/>
      <c r="CY403" s="362"/>
      <c r="CZ403" s="362"/>
    </row>
    <row r="404" s="366" customFormat="true" ht="25.15" customHeight="true" x14ac:dyDescent="0.2">
      <c r="B404" s="688"/>
      <c r="C404" s="799" t="s">
        <v>283</v>
      </c>
      <c r="D404" s="800"/>
      <c r="E404" s="188">
        <v>0.59809637712586916</v>
      </c>
      <c r="F404" s="190"/>
      <c r="G404" s="190"/>
      <c r="H404" s="800" t="s">
        <v>284</v>
      </c>
      <c r="I404" s="800"/>
      <c r="J404" s="188">
        <v>-0.64928074588213658</v>
      </c>
      <c r="K404" s="190"/>
      <c r="L404" s="190"/>
      <c r="M404" s="800" t="s">
        <v>285</v>
      </c>
      <c r="N404" s="800"/>
      <c r="O404" s="188">
        <v>0.58909606404426951</v>
      </c>
      <c r="P404" s="190"/>
      <c r="Q404" s="190"/>
      <c r="AJ404" s="359"/>
      <c r="AK404" s="359"/>
      <c r="AL404" s="359"/>
      <c r="AM404" s="359"/>
      <c r="AN404" s="359"/>
      <c r="AO404" s="359"/>
      <c r="AP404" s="359"/>
      <c r="AQ404" s="359"/>
      <c r="AR404" s="359"/>
      <c r="AS404" s="359"/>
      <c r="AT404" s="359"/>
      <c r="AU404" s="359"/>
      <c r="AV404" s="359"/>
      <c r="AW404" s="359"/>
      <c r="AX404" s="359"/>
      <c r="AY404" s="359"/>
      <c r="AZ404" s="359"/>
      <c r="BA404" s="361"/>
      <c r="BB404" s="438"/>
      <c r="BC404" s="361"/>
      <c r="BD404" s="361"/>
      <c r="BE404" s="361"/>
      <c r="BF404" s="361"/>
      <c r="BG404" s="361"/>
      <c r="BH404" s="361"/>
      <c r="BI404" s="361"/>
      <c r="BJ404" s="361"/>
      <c r="BK404" s="361"/>
      <c r="BL404" s="361"/>
      <c r="BM404" s="361"/>
      <c r="BN404" s="361"/>
      <c r="BO404" s="361"/>
      <c r="BP404" s="361"/>
      <c r="BQ404" s="361"/>
      <c r="BR404" s="361"/>
      <c r="BS404" s="361"/>
      <c r="BT404" s="361"/>
      <c r="BU404" s="361"/>
      <c r="BV404" s="361"/>
      <c r="BW404" s="361"/>
      <c r="BX404" s="361"/>
      <c r="BY404" s="361"/>
      <c r="BZ404" s="362"/>
      <c r="CA404" s="362"/>
      <c r="CB404" s="362"/>
      <c r="CC404" s="362"/>
      <c r="CD404" s="362"/>
      <c r="CE404" s="362"/>
      <c r="CF404" s="362"/>
      <c r="CG404" s="362"/>
      <c r="CH404" s="362"/>
      <c r="CI404" s="362"/>
      <c r="CJ404" s="362"/>
      <c r="CK404" s="362"/>
      <c r="CL404" s="362"/>
      <c r="CM404" s="362"/>
      <c r="CN404" s="362"/>
      <c r="CO404" s="362"/>
      <c r="CP404" s="362"/>
      <c r="CQ404" s="362"/>
      <c r="CR404" s="362"/>
      <c r="CS404" s="362"/>
      <c r="CT404" s="362"/>
      <c r="CU404" s="362"/>
      <c r="CV404" s="362"/>
      <c r="CW404" s="362"/>
      <c r="CX404" s="362"/>
      <c r="CY404" s="362"/>
      <c r="CZ404" s="362"/>
    </row>
    <row r="405" s="366" customFormat="true" ht="25.15" customHeight="true" x14ac:dyDescent="0.2">
      <c r="B405" s="688"/>
      <c r="C405" s="799" t="s">
        <v>286</v>
      </c>
      <c r="D405" s="800"/>
      <c r="E405" s="188">
        <v>0.53428473675353216</v>
      </c>
      <c r="F405" s="190"/>
      <c r="G405" s="190"/>
      <c r="H405" s="800" t="s">
        <v>286</v>
      </c>
      <c r="I405" s="800"/>
      <c r="J405" s="188">
        <v>0.50619875782031698</v>
      </c>
      <c r="K405" s="190"/>
      <c r="L405" s="190"/>
      <c r="M405" s="800" t="s">
        <v>286</v>
      </c>
      <c r="N405" s="800"/>
      <c r="O405" s="188">
        <v>0.5387833883500166</v>
      </c>
      <c r="P405" s="190"/>
      <c r="Q405" s="190"/>
      <c r="AJ405" s="359"/>
      <c r="AK405" s="359"/>
      <c r="AL405" s="359"/>
      <c r="AM405" s="359"/>
      <c r="AN405" s="359"/>
      <c r="AO405" s="359"/>
      <c r="AP405" s="359"/>
      <c r="AQ405" s="359"/>
      <c r="AR405" s="359"/>
      <c r="AS405" s="359"/>
      <c r="AT405" s="359"/>
      <c r="AU405" s="359"/>
      <c r="AV405" s="359"/>
      <c r="AW405" s="359"/>
      <c r="AX405" s="359"/>
      <c r="AY405" s="359"/>
      <c r="AZ405" s="359"/>
      <c r="BA405" s="361"/>
      <c r="BB405" s="438"/>
      <c r="BC405" s="361"/>
      <c r="BD405" s="361"/>
      <c r="BE405" s="361"/>
      <c r="BF405" s="361"/>
      <c r="BG405" s="361"/>
      <c r="BH405" s="361"/>
      <c r="BI405" s="361"/>
      <c r="BJ405" s="361"/>
      <c r="BK405" s="361"/>
      <c r="BL405" s="361"/>
      <c r="BM405" s="361"/>
      <c r="BN405" s="361"/>
      <c r="BO405" s="361"/>
      <c r="BP405" s="361"/>
      <c r="BQ405" s="361"/>
      <c r="BR405" s="361"/>
      <c r="BS405" s="361"/>
      <c r="BT405" s="361"/>
      <c r="BU405" s="361"/>
      <c r="BV405" s="361"/>
      <c r="BW405" s="361"/>
      <c r="BX405" s="361"/>
      <c r="BY405" s="361"/>
      <c r="BZ405" s="362"/>
      <c r="CA405" s="362"/>
      <c r="CB405" s="362"/>
      <c r="CC405" s="362"/>
      <c r="CD405" s="362"/>
      <c r="CE405" s="362"/>
      <c r="CF405" s="362"/>
      <c r="CG405" s="362"/>
      <c r="CH405" s="362"/>
      <c r="CI405" s="362"/>
      <c r="CJ405" s="362"/>
      <c r="CK405" s="362"/>
      <c r="CL405" s="362"/>
      <c r="CM405" s="362"/>
      <c r="CN405" s="362"/>
      <c r="CO405" s="362"/>
      <c r="CP405" s="362"/>
      <c r="CQ405" s="362"/>
      <c r="CR405" s="362"/>
      <c r="CS405" s="362"/>
      <c r="CT405" s="362"/>
      <c r="CU405" s="362"/>
      <c r="CV405" s="362"/>
      <c r="CW405" s="362"/>
      <c r="CX405" s="362"/>
      <c r="CY405" s="362"/>
      <c r="CZ405" s="362"/>
    </row>
    <row r="406" s="366" customFormat="true" ht="25.15" customHeight="true" x14ac:dyDescent="0.2">
      <c r="B406" s="688"/>
      <c r="C406" s="799" t="s">
        <v>285</v>
      </c>
      <c r="D406" s="800"/>
      <c r="E406" s="188">
        <v>0.52347999509259824</v>
      </c>
      <c r="F406" s="190"/>
      <c r="G406" s="190"/>
      <c r="H406" s="800" t="s">
        <v>287</v>
      </c>
      <c r="I406" s="800"/>
      <c r="J406" s="188">
        <v>0.47681717533179746</v>
      </c>
      <c r="K406" s="190"/>
      <c r="L406" s="190"/>
      <c r="M406" s="800" t="s">
        <v>225</v>
      </c>
      <c r="N406" s="800"/>
      <c r="O406" s="188">
        <v>-0.4706505396349383</v>
      </c>
      <c r="P406" s="190"/>
      <c r="Q406" s="190"/>
      <c r="AJ406" s="359"/>
      <c r="AK406" s="359"/>
      <c r="AL406" s="359"/>
      <c r="AM406" s="359"/>
      <c r="AN406" s="359"/>
      <c r="AO406" s="359"/>
      <c r="AP406" s="359"/>
      <c r="AQ406" s="359"/>
      <c r="AR406" s="359"/>
      <c r="AS406" s="359"/>
      <c r="AT406" s="359"/>
      <c r="AU406" s="359"/>
      <c r="AV406" s="359"/>
      <c r="AW406" s="359"/>
      <c r="AX406" s="359"/>
      <c r="AY406" s="359"/>
      <c r="AZ406" s="359"/>
      <c r="BA406" s="361"/>
      <c r="BB406" s="438"/>
      <c r="BC406" s="361"/>
      <c r="BD406" s="361"/>
      <c r="BE406" s="361"/>
      <c r="BF406" s="361"/>
      <c r="BG406" s="361"/>
      <c r="BH406" s="361"/>
      <c r="BI406" s="361"/>
      <c r="BJ406" s="361"/>
      <c r="BK406" s="361"/>
      <c r="BL406" s="361"/>
      <c r="BM406" s="361"/>
      <c r="BN406" s="361"/>
      <c r="BO406" s="361"/>
      <c r="BP406" s="361"/>
      <c r="BQ406" s="361"/>
      <c r="BR406" s="361"/>
      <c r="BS406" s="361"/>
      <c r="BT406" s="361"/>
      <c r="BU406" s="361"/>
      <c r="BV406" s="361"/>
      <c r="BW406" s="361"/>
      <c r="BX406" s="361"/>
      <c r="BY406" s="361"/>
      <c r="BZ406" s="362"/>
      <c r="CA406" s="362"/>
      <c r="CB406" s="362"/>
      <c r="CC406" s="362"/>
      <c r="CD406" s="362"/>
      <c r="CE406" s="362"/>
      <c r="CF406" s="362"/>
      <c r="CG406" s="362"/>
      <c r="CH406" s="362"/>
      <c r="CI406" s="362"/>
      <c r="CJ406" s="362"/>
      <c r="CK406" s="362"/>
      <c r="CL406" s="362"/>
      <c r="CM406" s="362"/>
      <c r="CN406" s="362"/>
      <c r="CO406" s="362"/>
      <c r="CP406" s="362"/>
      <c r="CQ406" s="362"/>
      <c r="CR406" s="362"/>
      <c r="CS406" s="362"/>
      <c r="CT406" s="362"/>
      <c r="CU406" s="362"/>
      <c r="CV406" s="362"/>
      <c r="CW406" s="362"/>
      <c r="CX406" s="362"/>
      <c r="CY406" s="362"/>
      <c r="CZ406" s="362"/>
    </row>
    <row r="407" s="366" customFormat="true" ht="25.15" customHeight="true" x14ac:dyDescent="0.2">
      <c r="B407" s="688"/>
      <c r="C407" s="799" t="s">
        <v>287</v>
      </c>
      <c r="D407" s="800"/>
      <c r="E407" s="188">
        <v>0.48481468105603204</v>
      </c>
      <c r="F407" s="190"/>
      <c r="G407" s="190"/>
      <c r="H407" s="800" t="s">
        <v>288</v>
      </c>
      <c r="I407" s="800"/>
      <c r="J407" s="188">
        <v>0.43271949268786419</v>
      </c>
      <c r="K407" s="190"/>
      <c r="L407" s="190"/>
      <c r="M407" s="800" t="s">
        <v>289</v>
      </c>
      <c r="N407" s="800"/>
      <c r="O407" s="188">
        <v>0.46104772284651702</v>
      </c>
      <c r="P407" s="190"/>
      <c r="Q407" s="190"/>
      <c r="AJ407" s="359"/>
      <c r="AK407" s="359"/>
      <c r="AL407" s="359"/>
      <c r="AM407" s="359"/>
      <c r="AN407" s="359"/>
      <c r="AO407" s="359"/>
      <c r="AP407" s="359"/>
      <c r="AQ407" s="359"/>
      <c r="AR407" s="359"/>
      <c r="AS407" s="359"/>
      <c r="AT407" s="359"/>
      <c r="AU407" s="359"/>
      <c r="AV407" s="359"/>
      <c r="AW407" s="359"/>
      <c r="AX407" s="359"/>
      <c r="AY407" s="359"/>
      <c r="AZ407" s="359"/>
      <c r="BA407" s="361"/>
      <c r="BB407" s="438"/>
      <c r="BC407" s="361"/>
      <c r="BD407" s="361"/>
      <c r="BE407" s="361"/>
      <c r="BF407" s="361"/>
      <c r="BG407" s="361"/>
      <c r="BH407" s="361"/>
      <c r="BI407" s="361"/>
      <c r="BJ407" s="361"/>
      <c r="BK407" s="361"/>
      <c r="BL407" s="361"/>
      <c r="BM407" s="361"/>
      <c r="BN407" s="361"/>
      <c r="BO407" s="361"/>
      <c r="BP407" s="361"/>
      <c r="BQ407" s="361"/>
      <c r="BR407" s="361"/>
      <c r="BS407" s="361"/>
      <c r="BT407" s="361"/>
      <c r="BU407" s="361"/>
      <c r="BV407" s="361"/>
      <c r="BW407" s="361"/>
      <c r="BX407" s="361"/>
      <c r="BY407" s="361"/>
      <c r="BZ407" s="362"/>
      <c r="CA407" s="362"/>
      <c r="CB407" s="362"/>
      <c r="CC407" s="362"/>
      <c r="CD407" s="362"/>
      <c r="CE407" s="362"/>
      <c r="CF407" s="362"/>
      <c r="CG407" s="362"/>
      <c r="CH407" s="362"/>
      <c r="CI407" s="362"/>
      <c r="CJ407" s="362"/>
      <c r="CK407" s="362"/>
      <c r="CL407" s="362"/>
      <c r="CM407" s="362"/>
      <c r="CN407" s="362"/>
      <c r="CO407" s="362"/>
      <c r="CP407" s="362"/>
      <c r="CQ407" s="362"/>
      <c r="CR407" s="362"/>
      <c r="CS407" s="362"/>
      <c r="CT407" s="362"/>
      <c r="CU407" s="362"/>
      <c r="CV407" s="362"/>
      <c r="CW407" s="362"/>
      <c r="CX407" s="362"/>
      <c r="CY407" s="362"/>
      <c r="CZ407" s="362"/>
    </row>
    <row r="408" s="366" customFormat="true" ht="25.15" customHeight="true" x14ac:dyDescent="0.2">
      <c r="B408" s="688"/>
      <c r="C408" s="799" t="s">
        <v>288</v>
      </c>
      <c r="D408" s="800"/>
      <c r="E408" s="188">
        <v>0.46699668888864543</v>
      </c>
      <c r="F408" s="190"/>
      <c r="G408" s="190"/>
      <c r="H408" s="800" t="s">
        <v>285</v>
      </c>
      <c r="I408" s="800"/>
      <c r="J408" s="188">
        <v>0.40683258532649885</v>
      </c>
      <c r="K408" s="190"/>
      <c r="L408" s="190"/>
      <c r="M408" s="800" t="s">
        <v>287</v>
      </c>
      <c r="N408" s="800"/>
      <c r="O408" s="188">
        <v>0.4380309524819353</v>
      </c>
      <c r="P408" s="190"/>
      <c r="Q408" s="190"/>
      <c r="AJ408" s="359"/>
      <c r="AK408" s="359"/>
      <c r="AL408" s="359"/>
      <c r="AM408" s="359"/>
      <c r="AN408" s="359"/>
      <c r="AO408" s="359"/>
      <c r="AP408" s="359"/>
      <c r="AQ408" s="359"/>
      <c r="AR408" s="359"/>
      <c r="AS408" s="359"/>
      <c r="AT408" s="359"/>
      <c r="AU408" s="359"/>
      <c r="AV408" s="359"/>
      <c r="AW408" s="359"/>
      <c r="AX408" s="359"/>
      <c r="AY408" s="359"/>
      <c r="AZ408" s="359"/>
      <c r="BA408" s="361"/>
      <c r="BB408" s="438"/>
      <c r="BC408" s="361"/>
      <c r="BD408" s="361"/>
      <c r="BE408" s="361"/>
      <c r="BF408" s="361"/>
      <c r="BG408" s="361"/>
      <c r="BH408" s="361"/>
      <c r="BI408" s="361"/>
      <c r="BJ408" s="361"/>
      <c r="BK408" s="361"/>
      <c r="BL408" s="361"/>
      <c r="BM408" s="361"/>
      <c r="BN408" s="361"/>
      <c r="BO408" s="361"/>
      <c r="BP408" s="361"/>
      <c r="BQ408" s="361"/>
      <c r="BR408" s="361"/>
      <c r="BS408" s="361"/>
      <c r="BT408" s="361"/>
      <c r="BU408" s="361"/>
      <c r="BV408" s="361"/>
      <c r="BW408" s="361"/>
      <c r="BX408" s="361"/>
      <c r="BY408" s="361"/>
      <c r="BZ408" s="362"/>
      <c r="CA408" s="362"/>
      <c r="CB408" s="362"/>
      <c r="CC408" s="362"/>
      <c r="CD408" s="362"/>
      <c r="CE408" s="362"/>
      <c r="CF408" s="362"/>
      <c r="CG408" s="362"/>
      <c r="CH408" s="362"/>
      <c r="CI408" s="362"/>
      <c r="CJ408" s="362"/>
      <c r="CK408" s="362"/>
      <c r="CL408" s="362"/>
      <c r="CM408" s="362"/>
      <c r="CN408" s="362"/>
      <c r="CO408" s="362"/>
      <c r="CP408" s="362"/>
      <c r="CQ408" s="362"/>
      <c r="CR408" s="362"/>
      <c r="CS408" s="362"/>
      <c r="CT408" s="362"/>
      <c r="CU408" s="362"/>
      <c r="CV408" s="362"/>
      <c r="CW408" s="362"/>
      <c r="CX408" s="362"/>
      <c r="CY408" s="362"/>
      <c r="CZ408" s="362"/>
    </row>
    <row r="409" s="366" customFormat="true" ht="25.15" customHeight="true" x14ac:dyDescent="0.2">
      <c r="B409" s="688"/>
      <c r="C409" s="799" t="s">
        <v>225</v>
      </c>
      <c r="D409" s="800"/>
      <c r="E409" s="188">
        <v>-0.43554029027932151</v>
      </c>
      <c r="F409" s="190"/>
      <c r="G409" s="190"/>
      <c r="H409" s="800" t="s">
        <v>283</v>
      </c>
      <c r="I409" s="800"/>
      <c r="J409" s="188">
        <v>0.38737770819343631</v>
      </c>
      <c r="K409" s="190"/>
      <c r="L409" s="190"/>
      <c r="M409" s="800" t="s">
        <v>288</v>
      </c>
      <c r="N409" s="800"/>
      <c r="O409" s="188">
        <v>0.43484945457676361</v>
      </c>
      <c r="P409" s="190"/>
      <c r="Q409" s="190"/>
      <c r="AJ409" s="359"/>
      <c r="AK409" s="359"/>
      <c r="AL409" s="359"/>
      <c r="AM409" s="359"/>
      <c r="AN409" s="359"/>
      <c r="AO409" s="359"/>
      <c r="AP409" s="359"/>
      <c r="AQ409" s="359"/>
      <c r="AR409" s="359"/>
      <c r="AS409" s="359"/>
      <c r="AT409" s="359"/>
      <c r="AU409" s="359"/>
      <c r="AV409" s="359"/>
      <c r="AW409" s="359"/>
      <c r="AX409" s="359"/>
      <c r="AY409" s="359"/>
      <c r="AZ409" s="359"/>
      <c r="BA409" s="361"/>
      <c r="BB409" s="438"/>
      <c r="BC409" s="361"/>
      <c r="BD409" s="361"/>
      <c r="BE409" s="361"/>
      <c r="BF409" s="361"/>
      <c r="BG409" s="361"/>
      <c r="BH409" s="361"/>
      <c r="BI409" s="361"/>
      <c r="BJ409" s="361"/>
      <c r="BK409" s="361"/>
      <c r="BL409" s="361"/>
      <c r="BM409" s="361"/>
      <c r="BN409" s="361"/>
      <c r="BO409" s="361"/>
      <c r="BP409" s="361"/>
      <c r="BQ409" s="361"/>
      <c r="BR409" s="361"/>
      <c r="BS409" s="361"/>
      <c r="BT409" s="361"/>
      <c r="BU409" s="361"/>
      <c r="BV409" s="361"/>
      <c r="BW409" s="361"/>
      <c r="BX409" s="361"/>
      <c r="BY409" s="361"/>
      <c r="BZ409" s="362"/>
      <c r="CA409" s="362"/>
      <c r="CB409" s="362"/>
      <c r="CC409" s="362"/>
      <c r="CD409" s="362"/>
      <c r="CE409" s="362"/>
      <c r="CF409" s="362"/>
      <c r="CG409" s="362"/>
      <c r="CH409" s="362"/>
      <c r="CI409" s="362"/>
      <c r="CJ409" s="362"/>
      <c r="CK409" s="362"/>
      <c r="CL409" s="362"/>
      <c r="CM409" s="362"/>
      <c r="CN409" s="362"/>
      <c r="CO409" s="362"/>
      <c r="CP409" s="362"/>
      <c r="CQ409" s="362"/>
      <c r="CR409" s="362"/>
      <c r="CS409" s="362"/>
      <c r="CT409" s="362"/>
      <c r="CU409" s="362"/>
      <c r="CV409" s="362"/>
      <c r="CW409" s="362"/>
      <c r="CX409" s="362"/>
      <c r="CY409" s="362"/>
      <c r="CZ409" s="362"/>
    </row>
    <row r="410" s="366" customFormat="true" ht="25.15" customHeight="true" x14ac:dyDescent="0.2">
      <c r="B410" s="688"/>
      <c r="C410" s="799" t="s">
        <v>290</v>
      </c>
      <c r="D410" s="800"/>
      <c r="E410" s="188">
        <v>0.41781911024257551</v>
      </c>
      <c r="F410" s="190"/>
      <c r="G410" s="190"/>
      <c r="H410" s="800" t="s">
        <v>290</v>
      </c>
      <c r="I410" s="800"/>
      <c r="J410" s="188">
        <v>0.38636801909293023</v>
      </c>
      <c r="K410" s="190"/>
      <c r="L410" s="190"/>
      <c r="M410" s="800" t="s">
        <v>291</v>
      </c>
      <c r="N410" s="800"/>
      <c r="O410" s="188">
        <v>-0.42594028862413486</v>
      </c>
      <c r="P410" s="190"/>
      <c r="Q410" s="190"/>
      <c r="AJ410" s="359"/>
      <c r="AK410" s="359"/>
      <c r="AL410" s="359"/>
      <c r="AM410" s="359"/>
      <c r="AN410" s="359"/>
      <c r="AO410" s="359"/>
      <c r="AP410" s="359"/>
      <c r="AQ410" s="359"/>
      <c r="AR410" s="359"/>
      <c r="AS410" s="359"/>
      <c r="AT410" s="359"/>
      <c r="AU410" s="359"/>
      <c r="AV410" s="359"/>
      <c r="AW410" s="359"/>
      <c r="AX410" s="359"/>
      <c r="AY410" s="359"/>
      <c r="AZ410" s="359"/>
      <c r="BA410" s="361"/>
      <c r="BB410" s="438"/>
      <c r="BC410" s="361"/>
      <c r="BD410" s="361"/>
      <c r="BE410" s="361"/>
      <c r="BF410" s="361"/>
      <c r="BG410" s="361"/>
      <c r="BH410" s="361"/>
      <c r="BI410" s="361"/>
      <c r="BJ410" s="361"/>
      <c r="BK410" s="361"/>
      <c r="BL410" s="361"/>
      <c r="BM410" s="361"/>
      <c r="BN410" s="361"/>
      <c r="BO410" s="361"/>
      <c r="BP410" s="361"/>
      <c r="BQ410" s="361"/>
      <c r="BR410" s="361"/>
      <c r="BS410" s="361"/>
      <c r="BT410" s="361"/>
      <c r="BU410" s="361"/>
      <c r="BV410" s="361"/>
      <c r="BW410" s="361"/>
      <c r="BX410" s="361"/>
      <c r="BY410" s="361"/>
      <c r="BZ410" s="362"/>
      <c r="CA410" s="362"/>
      <c r="CB410" s="362"/>
      <c r="CC410" s="362"/>
      <c r="CD410" s="362"/>
      <c r="CE410" s="362"/>
      <c r="CF410" s="362"/>
      <c r="CG410" s="362"/>
      <c r="CH410" s="362"/>
      <c r="CI410" s="362"/>
      <c r="CJ410" s="362"/>
      <c r="CK410" s="362"/>
      <c r="CL410" s="362"/>
      <c r="CM410" s="362"/>
      <c r="CN410" s="362"/>
      <c r="CO410" s="362"/>
      <c r="CP410" s="362"/>
      <c r="CQ410" s="362"/>
      <c r="CR410" s="362"/>
      <c r="CS410" s="362"/>
      <c r="CT410" s="362"/>
      <c r="CU410" s="362"/>
      <c r="CV410" s="362"/>
      <c r="CW410" s="362"/>
      <c r="CX410" s="362"/>
      <c r="CY410" s="362"/>
      <c r="CZ410" s="362"/>
    </row>
    <row r="411" s="366" customFormat="true" ht="25.15" customHeight="true" x14ac:dyDescent="0.2">
      <c r="B411" s="688"/>
      <c r="C411" s="799" t="s">
        <v>292</v>
      </c>
      <c r="D411" s="800"/>
      <c r="E411" s="188">
        <v>0.41535446422675476</v>
      </c>
      <c r="F411" s="190"/>
      <c r="G411" s="190"/>
      <c r="H411" s="800" t="s">
        <v>293</v>
      </c>
      <c r="I411" s="800"/>
      <c r="J411" s="188">
        <v>0.37767811538508461</v>
      </c>
      <c r="K411" s="190"/>
      <c r="L411" s="190"/>
      <c r="M411" s="800" t="s">
        <v>282</v>
      </c>
      <c r="N411" s="800"/>
      <c r="O411" s="188">
        <v>0.42166144621674806</v>
      </c>
      <c r="P411" s="190"/>
      <c r="Q411" s="190"/>
      <c r="AJ411" s="359"/>
      <c r="AK411" s="359"/>
      <c r="AL411" s="359"/>
      <c r="AM411" s="359"/>
      <c r="AN411" s="359"/>
      <c r="AO411" s="359"/>
      <c r="AP411" s="359"/>
      <c r="AQ411" s="359"/>
      <c r="AR411" s="359"/>
      <c r="AS411" s="359"/>
      <c r="AT411" s="359"/>
      <c r="AU411" s="359"/>
      <c r="AV411" s="359"/>
      <c r="AW411" s="359"/>
      <c r="AX411" s="359"/>
      <c r="AY411" s="359"/>
      <c r="AZ411" s="359"/>
      <c r="BA411" s="361"/>
      <c r="BB411" s="438"/>
      <c r="BC411" s="361"/>
      <c r="BD411" s="361"/>
      <c r="BE411" s="361"/>
      <c r="BF411" s="361"/>
      <c r="BG411" s="361"/>
      <c r="BH411" s="361"/>
      <c r="BI411" s="361"/>
      <c r="BJ411" s="361"/>
      <c r="BK411" s="361"/>
      <c r="BL411" s="361"/>
      <c r="BM411" s="361"/>
      <c r="BN411" s="361"/>
      <c r="BO411" s="361"/>
      <c r="BP411" s="361"/>
      <c r="BQ411" s="361"/>
      <c r="BR411" s="361"/>
      <c r="BS411" s="361"/>
      <c r="BT411" s="361"/>
      <c r="BU411" s="361"/>
      <c r="BV411" s="361"/>
      <c r="BW411" s="361"/>
      <c r="BX411" s="361"/>
      <c r="BY411" s="361"/>
      <c r="BZ411" s="362"/>
      <c r="CA411" s="362"/>
      <c r="CB411" s="362"/>
      <c r="CC411" s="362"/>
      <c r="CD411" s="362"/>
      <c r="CE411" s="362"/>
      <c r="CF411" s="362"/>
      <c r="CG411" s="362"/>
      <c r="CH411" s="362"/>
      <c r="CI411" s="362"/>
      <c r="CJ411" s="362"/>
      <c r="CK411" s="362"/>
      <c r="CL411" s="362"/>
      <c r="CM411" s="362"/>
      <c r="CN411" s="362"/>
      <c r="CO411" s="362"/>
      <c r="CP411" s="362"/>
      <c r="CQ411" s="362"/>
      <c r="CR411" s="362"/>
      <c r="CS411" s="362"/>
      <c r="CT411" s="362"/>
      <c r="CU411" s="362"/>
      <c r="CV411" s="362"/>
      <c r="CW411" s="362"/>
      <c r="CX411" s="362"/>
      <c r="CY411" s="362"/>
      <c r="CZ411" s="362"/>
    </row>
    <row r="412" s="366" customFormat="true" ht="25.15" customHeight="true" x14ac:dyDescent="0.2">
      <c r="B412" s="688"/>
      <c r="C412" s="799" t="s">
        <v>289</v>
      </c>
      <c r="D412" s="800"/>
      <c r="E412" s="188">
        <v>0.4099400251841423</v>
      </c>
      <c r="F412" s="190"/>
      <c r="G412" s="190"/>
      <c r="H412" s="800" t="s">
        <v>294</v>
      </c>
      <c r="I412" s="800"/>
      <c r="J412" s="188">
        <v>0.37704608730932432</v>
      </c>
      <c r="K412" s="190"/>
      <c r="L412" s="190"/>
      <c r="M412" s="800" t="s">
        <v>295</v>
      </c>
      <c r="N412" s="800"/>
      <c r="O412" s="188">
        <v>-0.41728661743602363</v>
      </c>
      <c r="P412" s="190"/>
      <c r="Q412" s="190"/>
      <c r="AJ412" s="359"/>
      <c r="AK412" s="359"/>
      <c r="AL412" s="359"/>
      <c r="AM412" s="359"/>
      <c r="AN412" s="359"/>
      <c r="AO412" s="359"/>
      <c r="AP412" s="359"/>
      <c r="AQ412" s="359"/>
      <c r="AR412" s="359"/>
      <c r="AS412" s="359"/>
      <c r="AT412" s="359"/>
      <c r="AU412" s="359"/>
      <c r="AV412" s="359"/>
      <c r="AW412" s="359"/>
      <c r="AX412" s="359"/>
      <c r="AY412" s="359"/>
      <c r="AZ412" s="359"/>
      <c r="BA412" s="361"/>
      <c r="BB412" s="438"/>
      <c r="BC412" s="361"/>
      <c r="BD412" s="361"/>
      <c r="BE412" s="361"/>
      <c r="BF412" s="361"/>
      <c r="BG412" s="361"/>
      <c r="BH412" s="361"/>
      <c r="BI412" s="361"/>
      <c r="BJ412" s="361"/>
      <c r="BK412" s="361"/>
      <c r="BL412" s="361"/>
      <c r="BM412" s="361"/>
      <c r="BN412" s="361"/>
      <c r="BO412" s="361"/>
      <c r="BP412" s="361"/>
      <c r="BQ412" s="361"/>
      <c r="BR412" s="361"/>
      <c r="BS412" s="361"/>
      <c r="BT412" s="361"/>
      <c r="BU412" s="361"/>
      <c r="BV412" s="361"/>
      <c r="BW412" s="361"/>
      <c r="BX412" s="361"/>
      <c r="BY412" s="361"/>
      <c r="BZ412" s="362"/>
      <c r="CA412" s="362"/>
      <c r="CB412" s="362"/>
      <c r="CC412" s="362"/>
      <c r="CD412" s="362"/>
      <c r="CE412" s="362"/>
      <c r="CF412" s="362"/>
      <c r="CG412" s="362"/>
      <c r="CH412" s="362"/>
      <c r="CI412" s="362"/>
      <c r="CJ412" s="362"/>
      <c r="CK412" s="362"/>
      <c r="CL412" s="362"/>
      <c r="CM412" s="362"/>
      <c r="CN412" s="362"/>
      <c r="CO412" s="362"/>
      <c r="CP412" s="362"/>
      <c r="CQ412" s="362"/>
      <c r="CR412" s="362"/>
      <c r="CS412" s="362"/>
      <c r="CT412" s="362"/>
      <c r="CU412" s="362"/>
      <c r="CV412" s="362"/>
      <c r="CW412" s="362"/>
      <c r="CX412" s="362"/>
      <c r="CY412" s="362"/>
      <c r="CZ412" s="362"/>
    </row>
    <row r="413" s="366" customFormat="true" ht="25.15" customHeight="true" x14ac:dyDescent="0.2">
      <c r="B413" s="688"/>
      <c r="C413" s="799" t="s">
        <v>296</v>
      </c>
      <c r="D413" s="800"/>
      <c r="E413" s="188">
        <v>0.40569627292950317</v>
      </c>
      <c r="F413" s="190"/>
      <c r="G413" s="190"/>
      <c r="H413" s="800" t="s">
        <v>289</v>
      </c>
      <c r="I413" s="800"/>
      <c r="J413" s="188">
        <v>0.35604880353165047</v>
      </c>
      <c r="K413" s="190"/>
      <c r="L413" s="190"/>
      <c r="M413" s="800" t="s">
        <v>292</v>
      </c>
      <c r="N413" s="800"/>
      <c r="O413" s="188">
        <v>0.40657487913696405</v>
      </c>
      <c r="P413" s="190"/>
      <c r="Q413" s="190"/>
      <c r="AJ413" s="359"/>
      <c r="AK413" s="359"/>
      <c r="AL413" s="359"/>
      <c r="AM413" s="359"/>
      <c r="AN413" s="359"/>
      <c r="AO413" s="359"/>
      <c r="AP413" s="359"/>
      <c r="AQ413" s="359"/>
      <c r="AR413" s="359"/>
      <c r="AS413" s="359"/>
      <c r="AT413" s="359"/>
      <c r="AU413" s="359"/>
      <c r="AV413" s="359"/>
      <c r="AW413" s="359"/>
      <c r="AX413" s="359"/>
      <c r="AY413" s="359"/>
      <c r="AZ413" s="359"/>
      <c r="BA413" s="361"/>
      <c r="BB413" s="438"/>
      <c r="BC413" s="361"/>
      <c r="BD413" s="361"/>
      <c r="BE413" s="361"/>
      <c r="BF413" s="361"/>
      <c r="BG413" s="361"/>
      <c r="BH413" s="361"/>
      <c r="BI413" s="361"/>
      <c r="BJ413" s="361"/>
      <c r="BK413" s="361"/>
      <c r="BL413" s="361"/>
      <c r="BM413" s="361"/>
      <c r="BN413" s="361"/>
      <c r="BO413" s="361"/>
      <c r="BP413" s="361"/>
      <c r="BQ413" s="361"/>
      <c r="BR413" s="361"/>
      <c r="BS413" s="361"/>
      <c r="BT413" s="361"/>
      <c r="BU413" s="361"/>
      <c r="BV413" s="361"/>
      <c r="BW413" s="361"/>
      <c r="BX413" s="361"/>
      <c r="BY413" s="361"/>
      <c r="BZ413" s="362"/>
      <c r="CA413" s="362"/>
      <c r="CB413" s="362"/>
      <c r="CC413" s="362"/>
      <c r="CD413" s="362"/>
      <c r="CE413" s="362"/>
      <c r="CF413" s="362"/>
      <c r="CG413" s="362"/>
      <c r="CH413" s="362"/>
      <c r="CI413" s="362"/>
      <c r="CJ413" s="362"/>
      <c r="CK413" s="362"/>
      <c r="CL413" s="362"/>
      <c r="CM413" s="362"/>
      <c r="CN413" s="362"/>
      <c r="CO413" s="362"/>
      <c r="CP413" s="362"/>
      <c r="CQ413" s="362"/>
      <c r="CR413" s="362"/>
      <c r="CS413" s="362"/>
      <c r="CT413" s="362"/>
      <c r="CU413" s="362"/>
      <c r="CV413" s="362"/>
      <c r="CW413" s="362"/>
      <c r="CX413" s="362"/>
      <c r="CY413" s="362"/>
      <c r="CZ413" s="362"/>
    </row>
    <row r="414" s="366" customFormat="true" ht="25.15" customHeight="true" x14ac:dyDescent="0.2">
      <c r="B414" s="688"/>
      <c r="C414" s="799" t="s">
        <v>295</v>
      </c>
      <c r="D414" s="800"/>
      <c r="E414" s="188">
        <v>-0.39709783586700981</v>
      </c>
      <c r="F414" s="190"/>
      <c r="G414" s="190"/>
      <c r="H414" s="800" t="s">
        <v>297</v>
      </c>
      <c r="I414" s="800"/>
      <c r="J414" s="188">
        <v>-0.33778551018980307</v>
      </c>
      <c r="K414" s="190"/>
      <c r="L414" s="190"/>
      <c r="M414" s="800" t="s">
        <v>294</v>
      </c>
      <c r="N414" s="800"/>
      <c r="O414" s="188">
        <v>0.40592569786883548</v>
      </c>
      <c r="P414" s="190"/>
      <c r="Q414" s="190"/>
      <c r="AJ414" s="359"/>
      <c r="AK414" s="359"/>
      <c r="AL414" s="359"/>
      <c r="AM414" s="359"/>
      <c r="AN414" s="359"/>
      <c r="AO414" s="359"/>
      <c r="AP414" s="359"/>
      <c r="AQ414" s="359"/>
      <c r="AR414" s="359"/>
      <c r="AS414" s="359"/>
      <c r="AT414" s="359"/>
      <c r="AU414" s="359"/>
      <c r="AV414" s="359"/>
      <c r="AW414" s="359"/>
      <c r="AX414" s="359"/>
      <c r="AY414" s="359"/>
      <c r="AZ414" s="359"/>
      <c r="BA414" s="361"/>
      <c r="BB414" s="438"/>
      <c r="BC414" s="361"/>
      <c r="BD414" s="361"/>
      <c r="BE414" s="361"/>
      <c r="BF414" s="361"/>
      <c r="BG414" s="361"/>
      <c r="BH414" s="361"/>
      <c r="BI414" s="361"/>
      <c r="BJ414" s="361"/>
      <c r="BK414" s="361"/>
      <c r="BL414" s="361"/>
      <c r="BM414" s="361"/>
      <c r="BN414" s="361"/>
      <c r="BO414" s="361"/>
      <c r="BP414" s="361"/>
      <c r="BQ414" s="361"/>
      <c r="BR414" s="361"/>
      <c r="BS414" s="361"/>
      <c r="BT414" s="361"/>
      <c r="BU414" s="361"/>
      <c r="BV414" s="361"/>
      <c r="BW414" s="361"/>
      <c r="BX414" s="361"/>
      <c r="BY414" s="361"/>
      <c r="BZ414" s="362"/>
      <c r="CA414" s="362"/>
      <c r="CB414" s="362"/>
      <c r="CC414" s="362"/>
      <c r="CD414" s="362"/>
      <c r="CE414" s="362"/>
      <c r="CF414" s="362"/>
      <c r="CG414" s="362"/>
      <c r="CH414" s="362"/>
      <c r="CI414" s="362"/>
      <c r="CJ414" s="362"/>
      <c r="CK414" s="362"/>
      <c r="CL414" s="362"/>
      <c r="CM414" s="362"/>
      <c r="CN414" s="362"/>
      <c r="CO414" s="362"/>
      <c r="CP414" s="362"/>
      <c r="CQ414" s="362"/>
      <c r="CR414" s="362"/>
      <c r="CS414" s="362"/>
      <c r="CT414" s="362"/>
      <c r="CU414" s="362"/>
      <c r="CV414" s="362"/>
      <c r="CW414" s="362"/>
      <c r="CX414" s="362"/>
      <c r="CY414" s="362"/>
      <c r="CZ414" s="362"/>
    </row>
    <row r="415" s="366" customFormat="true" ht="25.15" customHeight="true" x14ac:dyDescent="0.2">
      <c r="B415" s="688"/>
      <c r="C415" s="799" t="s">
        <v>298</v>
      </c>
      <c r="D415" s="800"/>
      <c r="E415" s="188">
        <v>-0.38839810346760073</v>
      </c>
      <c r="F415" s="190"/>
      <c r="G415" s="190"/>
      <c r="H415" s="800" t="s">
        <v>296</v>
      </c>
      <c r="I415" s="800"/>
      <c r="J415" s="188">
        <v>0.33408723689321457</v>
      </c>
      <c r="K415" s="190"/>
      <c r="L415" s="190"/>
      <c r="M415" s="800" t="s">
        <v>298</v>
      </c>
      <c r="N415" s="800"/>
      <c r="O415" s="188">
        <v>-0.40501183695850546</v>
      </c>
      <c r="P415" s="190"/>
      <c r="Q415" s="190"/>
      <c r="AJ415" s="359"/>
      <c r="AK415" s="359"/>
      <c r="AL415" s="359"/>
      <c r="AM415" s="359"/>
      <c r="AN415" s="359"/>
      <c r="AO415" s="359"/>
      <c r="AP415" s="359"/>
      <c r="AQ415" s="359"/>
      <c r="AR415" s="359"/>
      <c r="AS415" s="359"/>
      <c r="AT415" s="359"/>
      <c r="AU415" s="359"/>
      <c r="AV415" s="359"/>
      <c r="AW415" s="359"/>
      <c r="AX415" s="359"/>
      <c r="AY415" s="359"/>
      <c r="AZ415" s="359"/>
      <c r="BA415" s="361"/>
      <c r="BB415" s="438"/>
      <c r="BC415" s="361"/>
      <c r="BD415" s="361"/>
      <c r="BE415" s="361"/>
      <c r="BF415" s="361"/>
      <c r="BG415" s="361"/>
      <c r="BH415" s="361"/>
      <c r="BI415" s="361"/>
      <c r="BJ415" s="361"/>
      <c r="BK415" s="361"/>
      <c r="BL415" s="361"/>
      <c r="BM415" s="361"/>
      <c r="BN415" s="361"/>
      <c r="BO415" s="361"/>
      <c r="BP415" s="361"/>
      <c r="BQ415" s="361"/>
      <c r="BR415" s="361"/>
      <c r="BS415" s="361"/>
      <c r="BT415" s="361"/>
      <c r="BU415" s="361"/>
      <c r="BV415" s="361"/>
      <c r="BW415" s="361"/>
      <c r="BX415" s="361"/>
      <c r="BY415" s="361"/>
      <c r="BZ415" s="362"/>
      <c r="CA415" s="362"/>
      <c r="CB415" s="362"/>
      <c r="CC415" s="362"/>
      <c r="CD415" s="362"/>
      <c r="CE415" s="362"/>
      <c r="CF415" s="362"/>
      <c r="CG415" s="362"/>
      <c r="CH415" s="362"/>
      <c r="CI415" s="362"/>
      <c r="CJ415" s="362"/>
      <c r="CK415" s="362"/>
      <c r="CL415" s="362"/>
      <c r="CM415" s="362"/>
      <c r="CN415" s="362"/>
      <c r="CO415" s="362"/>
      <c r="CP415" s="362"/>
      <c r="CQ415" s="362"/>
      <c r="CR415" s="362"/>
      <c r="CS415" s="362"/>
      <c r="CT415" s="362"/>
      <c r="CU415" s="362"/>
      <c r="CV415" s="362"/>
      <c r="CW415" s="362"/>
      <c r="CX415" s="362"/>
      <c r="CY415" s="362"/>
      <c r="CZ415" s="362"/>
    </row>
    <row r="416" s="366" customFormat="true" ht="25.15" customHeight="true" x14ac:dyDescent="0.2">
      <c r="B416" s="688"/>
      <c r="C416" s="799" t="s">
        <v>291</v>
      </c>
      <c r="D416" s="800"/>
      <c r="E416" s="188">
        <v>-0.3770793017628441</v>
      </c>
      <c r="F416" s="190"/>
      <c r="G416" s="190"/>
      <c r="H416" s="800" t="s">
        <v>299</v>
      </c>
      <c r="I416" s="800"/>
      <c r="J416" s="188">
        <v>0.31801748093655224</v>
      </c>
      <c r="K416" s="190"/>
      <c r="L416" s="190"/>
      <c r="M416" s="800" t="s">
        <v>299</v>
      </c>
      <c r="N416" s="800"/>
      <c r="O416" s="188">
        <v>0.38134117651335725</v>
      </c>
      <c r="P416" s="190"/>
      <c r="Q416" s="190"/>
      <c r="AJ416" s="359"/>
      <c r="AK416" s="359"/>
      <c r="AL416" s="359"/>
      <c r="AM416" s="359"/>
      <c r="AN416" s="359"/>
      <c r="AO416" s="359"/>
      <c r="AP416" s="359"/>
      <c r="AQ416" s="359"/>
      <c r="AR416" s="359"/>
      <c r="AS416" s="359"/>
      <c r="AT416" s="359"/>
      <c r="AU416" s="359"/>
      <c r="AV416" s="359"/>
      <c r="AW416" s="359"/>
      <c r="AX416" s="359"/>
      <c r="AY416" s="359"/>
      <c r="AZ416" s="359"/>
      <c r="BA416" s="361"/>
      <c r="BB416" s="438"/>
      <c r="BC416" s="361"/>
      <c r="BD416" s="361"/>
      <c r="BE416" s="361"/>
      <c r="BF416" s="361"/>
      <c r="BG416" s="361"/>
      <c r="BH416" s="361"/>
      <c r="BI416" s="361"/>
      <c r="BJ416" s="361"/>
      <c r="BK416" s="361"/>
      <c r="BL416" s="361"/>
      <c r="BM416" s="361"/>
      <c r="BN416" s="361"/>
      <c r="BO416" s="361"/>
      <c r="BP416" s="361"/>
      <c r="BQ416" s="361"/>
      <c r="BR416" s="361"/>
      <c r="BS416" s="361"/>
      <c r="BT416" s="361"/>
      <c r="BU416" s="361"/>
      <c r="BV416" s="361"/>
      <c r="BW416" s="361"/>
      <c r="BX416" s="361"/>
      <c r="BY416" s="361"/>
      <c r="BZ416" s="362"/>
      <c r="CA416" s="362"/>
      <c r="CB416" s="362"/>
      <c r="CC416" s="362"/>
      <c r="CD416" s="362"/>
      <c r="CE416" s="362"/>
      <c r="CF416" s="362"/>
      <c r="CG416" s="362"/>
      <c r="CH416" s="362"/>
      <c r="CI416" s="362"/>
      <c r="CJ416" s="362"/>
      <c r="CK416" s="362"/>
      <c r="CL416" s="362"/>
      <c r="CM416" s="362"/>
      <c r="CN416" s="362"/>
      <c r="CO416" s="362"/>
      <c r="CP416" s="362"/>
      <c r="CQ416" s="362"/>
      <c r="CR416" s="362"/>
      <c r="CS416" s="362"/>
      <c r="CT416" s="362"/>
      <c r="CU416" s="362"/>
      <c r="CV416" s="362"/>
      <c r="CW416" s="362"/>
      <c r="CX416" s="362"/>
      <c r="CY416" s="362"/>
      <c r="CZ416" s="362"/>
    </row>
    <row r="417" s="366" customFormat="true" ht="25.15" customHeight="true" x14ac:dyDescent="0.2">
      <c r="B417" s="688"/>
      <c r="C417" s="799" t="s">
        <v>293</v>
      </c>
      <c r="D417" s="800"/>
      <c r="E417" s="188">
        <v>0.36705186319938421</v>
      </c>
      <c r="F417" s="190"/>
      <c r="G417" s="190"/>
      <c r="H417" s="800" t="s">
        <v>300</v>
      </c>
      <c r="I417" s="800"/>
      <c r="J417" s="188">
        <v>-0.29587181374610494</v>
      </c>
      <c r="K417" s="190"/>
      <c r="L417" s="190"/>
      <c r="M417" s="800" t="s">
        <v>293</v>
      </c>
      <c r="N417" s="800"/>
      <c r="O417" s="188">
        <v>0.35351563362804828</v>
      </c>
      <c r="P417" s="190"/>
      <c r="Q417" s="190"/>
      <c r="AJ417" s="359"/>
      <c r="AK417" s="359"/>
      <c r="AL417" s="359"/>
      <c r="AM417" s="359"/>
      <c r="AN417" s="359"/>
      <c r="AO417" s="359"/>
      <c r="AP417" s="359"/>
      <c r="AQ417" s="359"/>
      <c r="AR417" s="359"/>
      <c r="AS417" s="359"/>
      <c r="AT417" s="359"/>
      <c r="AU417" s="359"/>
      <c r="AV417" s="359"/>
      <c r="AW417" s="359"/>
      <c r="AX417" s="359"/>
      <c r="AY417" s="359"/>
      <c r="AZ417" s="359"/>
      <c r="BA417" s="361"/>
      <c r="BB417" s="438"/>
      <c r="BC417" s="361"/>
      <c r="BD417" s="361"/>
      <c r="BE417" s="361"/>
      <c r="BF417" s="361"/>
      <c r="BG417" s="361"/>
      <c r="BH417" s="361"/>
      <c r="BI417" s="361"/>
      <c r="BJ417" s="361"/>
      <c r="BK417" s="361"/>
      <c r="BL417" s="361"/>
      <c r="BM417" s="361"/>
      <c r="BN417" s="361"/>
      <c r="BO417" s="361"/>
      <c r="BP417" s="361"/>
      <c r="BQ417" s="361"/>
      <c r="BR417" s="361"/>
      <c r="BS417" s="361"/>
      <c r="BT417" s="361"/>
      <c r="BU417" s="361"/>
      <c r="BV417" s="361"/>
      <c r="BW417" s="361"/>
      <c r="BX417" s="361"/>
      <c r="BY417" s="361"/>
      <c r="BZ417" s="362"/>
      <c r="CA417" s="362"/>
      <c r="CB417" s="362"/>
      <c r="CC417" s="362"/>
      <c r="CD417" s="362"/>
      <c r="CE417" s="362"/>
      <c r="CF417" s="362"/>
      <c r="CG417" s="362"/>
      <c r="CH417" s="362"/>
      <c r="CI417" s="362"/>
      <c r="CJ417" s="362"/>
      <c r="CK417" s="362"/>
      <c r="CL417" s="362"/>
      <c r="CM417" s="362"/>
      <c r="CN417" s="362"/>
      <c r="CO417" s="362"/>
      <c r="CP417" s="362"/>
      <c r="CQ417" s="362"/>
      <c r="CR417" s="362"/>
      <c r="CS417" s="362"/>
      <c r="CT417" s="362"/>
      <c r="CU417" s="362"/>
      <c r="CV417" s="362"/>
      <c r="CW417" s="362"/>
      <c r="CX417" s="362"/>
      <c r="CY417" s="362"/>
      <c r="CZ417" s="362"/>
    </row>
    <row r="418" s="366" customFormat="true" ht="25.15" customHeight="true" x14ac:dyDescent="0.2">
      <c r="B418" s="688"/>
      <c r="C418" s="799" t="s">
        <v>297</v>
      </c>
      <c r="D418" s="800"/>
      <c r="E418" s="188">
        <v>-0.34205024648469168</v>
      </c>
      <c r="F418" s="190"/>
      <c r="G418" s="190"/>
      <c r="H418" s="800" t="s">
        <v>301</v>
      </c>
      <c r="I418" s="800"/>
      <c r="J418" s="188">
        <v>-0.27681728255955962</v>
      </c>
      <c r="K418" s="190"/>
      <c r="L418" s="190"/>
      <c r="M418" s="800" t="s">
        <v>296</v>
      </c>
      <c r="N418" s="800"/>
      <c r="O418" s="188">
        <v>0.33790843639571444</v>
      </c>
      <c r="P418" s="190"/>
      <c r="Q418" s="190"/>
      <c r="AJ418" s="359"/>
      <c r="AK418" s="359"/>
      <c r="AL418" s="359"/>
      <c r="AM418" s="359"/>
      <c r="AN418" s="359"/>
      <c r="AO418" s="359"/>
      <c r="AP418" s="359"/>
      <c r="AQ418" s="359"/>
      <c r="AR418" s="359"/>
      <c r="AS418" s="359"/>
      <c r="AT418" s="359"/>
      <c r="AU418" s="359"/>
      <c r="AV418" s="359"/>
      <c r="AW418" s="359"/>
      <c r="AX418" s="359"/>
      <c r="AY418" s="359"/>
      <c r="AZ418" s="359"/>
      <c r="BA418" s="361"/>
      <c r="BB418" s="438"/>
      <c r="BC418" s="361"/>
      <c r="BD418" s="361"/>
      <c r="BE418" s="361"/>
      <c r="BF418" s="361"/>
      <c r="BG418" s="361"/>
      <c r="BH418" s="361"/>
      <c r="BI418" s="361"/>
      <c r="BJ418" s="361"/>
      <c r="BK418" s="361"/>
      <c r="BL418" s="361"/>
      <c r="BM418" s="361"/>
      <c r="BN418" s="361"/>
      <c r="BO418" s="361"/>
      <c r="BP418" s="361"/>
      <c r="BQ418" s="361"/>
      <c r="BR418" s="361"/>
      <c r="BS418" s="361"/>
      <c r="BT418" s="361"/>
      <c r="BU418" s="361"/>
      <c r="BV418" s="361"/>
      <c r="BW418" s="361"/>
      <c r="BX418" s="361"/>
      <c r="BY418" s="361"/>
      <c r="BZ418" s="362"/>
      <c r="CA418" s="362"/>
      <c r="CB418" s="362"/>
      <c r="CC418" s="362"/>
      <c r="CD418" s="362"/>
      <c r="CE418" s="362"/>
      <c r="CF418" s="362"/>
      <c r="CG418" s="362"/>
      <c r="CH418" s="362"/>
      <c r="CI418" s="362"/>
      <c r="CJ418" s="362"/>
      <c r="CK418" s="362"/>
      <c r="CL418" s="362"/>
      <c r="CM418" s="362"/>
      <c r="CN418" s="362"/>
      <c r="CO418" s="362"/>
      <c r="CP418" s="362"/>
      <c r="CQ418" s="362"/>
      <c r="CR418" s="362"/>
      <c r="CS418" s="362"/>
      <c r="CT418" s="362"/>
      <c r="CU418" s="362"/>
      <c r="CV418" s="362"/>
      <c r="CW418" s="362"/>
      <c r="CX418" s="362"/>
      <c r="CY418" s="362"/>
      <c r="CZ418" s="362"/>
    </row>
    <row r="419" s="366" customFormat="true" ht="25.15" customHeight="true" x14ac:dyDescent="0.2">
      <c r="B419" s="688"/>
      <c r="C419" s="799" t="s">
        <v>302</v>
      </c>
      <c r="D419" s="800"/>
      <c r="E419" s="188">
        <v>-0.32681686393044906</v>
      </c>
      <c r="F419" s="190"/>
      <c r="G419" s="190"/>
      <c r="H419" s="800" t="s">
        <v>292</v>
      </c>
      <c r="I419" s="800"/>
      <c r="J419" s="188">
        <v>0.27100152846679432</v>
      </c>
      <c r="K419" s="190"/>
      <c r="L419" s="190"/>
      <c r="M419" s="800" t="s">
        <v>303</v>
      </c>
      <c r="N419" s="800"/>
      <c r="O419" s="188">
        <v>0.33026842159598507</v>
      </c>
      <c r="P419" s="190"/>
      <c r="Q419" s="190"/>
      <c r="AJ419" s="359"/>
      <c r="AK419" s="359"/>
      <c r="AL419" s="359"/>
      <c r="AM419" s="359"/>
      <c r="AN419" s="359"/>
      <c r="AO419" s="359"/>
      <c r="AP419" s="359"/>
      <c r="AQ419" s="359"/>
      <c r="AR419" s="359"/>
      <c r="AS419" s="359"/>
      <c r="AT419" s="359"/>
      <c r="AU419" s="359"/>
      <c r="AV419" s="359"/>
      <c r="AW419" s="359"/>
      <c r="AX419" s="359"/>
      <c r="AY419" s="359"/>
      <c r="AZ419" s="359"/>
      <c r="BA419" s="361"/>
      <c r="BB419" s="438"/>
      <c r="BC419" s="361"/>
      <c r="BD419" s="361"/>
      <c r="BE419" s="361"/>
      <c r="BF419" s="361"/>
      <c r="BG419" s="361"/>
      <c r="BH419" s="361"/>
      <c r="BI419" s="361"/>
      <c r="BJ419" s="361"/>
      <c r="BK419" s="361"/>
      <c r="BL419" s="361"/>
      <c r="BM419" s="361"/>
      <c r="BN419" s="361"/>
      <c r="BO419" s="361"/>
      <c r="BP419" s="361"/>
      <c r="BQ419" s="361"/>
      <c r="BR419" s="361"/>
      <c r="BS419" s="361"/>
      <c r="BT419" s="361"/>
      <c r="BU419" s="361"/>
      <c r="BV419" s="361"/>
      <c r="BW419" s="361"/>
      <c r="BX419" s="361"/>
      <c r="BY419" s="361"/>
      <c r="BZ419" s="362"/>
      <c r="CA419" s="362"/>
      <c r="CB419" s="362"/>
      <c r="CC419" s="362"/>
      <c r="CD419" s="362"/>
      <c r="CE419" s="362"/>
      <c r="CF419" s="362"/>
      <c r="CG419" s="362"/>
      <c r="CH419" s="362"/>
      <c r="CI419" s="362"/>
      <c r="CJ419" s="362"/>
      <c r="CK419" s="362"/>
      <c r="CL419" s="362"/>
      <c r="CM419" s="362"/>
      <c r="CN419" s="362"/>
      <c r="CO419" s="362"/>
      <c r="CP419" s="362"/>
      <c r="CQ419" s="362"/>
      <c r="CR419" s="362"/>
      <c r="CS419" s="362"/>
      <c r="CT419" s="362"/>
      <c r="CU419" s="362"/>
      <c r="CV419" s="362"/>
      <c r="CW419" s="362"/>
      <c r="CX419" s="362"/>
      <c r="CY419" s="362"/>
      <c r="CZ419" s="362"/>
    </row>
    <row r="420" s="366" customFormat="true" ht="25.15" customHeight="true" x14ac:dyDescent="0.2">
      <c r="B420" s="688"/>
      <c r="C420" s="799" t="s">
        <v>304</v>
      </c>
      <c r="D420" s="800"/>
      <c r="E420" s="188">
        <v>-0.32214782455376278</v>
      </c>
      <c r="F420" s="190"/>
      <c r="G420" s="190"/>
      <c r="H420" s="800" t="s">
        <v>305</v>
      </c>
      <c r="I420" s="800"/>
      <c r="J420" s="188">
        <v>0.26877769270230545</v>
      </c>
      <c r="K420" s="190"/>
      <c r="L420" s="190"/>
      <c r="M420" s="800" t="s">
        <v>304</v>
      </c>
      <c r="N420" s="800"/>
      <c r="O420" s="188">
        <v>-0.32063812304333505</v>
      </c>
      <c r="P420" s="190"/>
      <c r="Q420" s="190"/>
      <c r="AJ420" s="359"/>
      <c r="AK420" s="359"/>
      <c r="AL420" s="359"/>
      <c r="AM420" s="359"/>
      <c r="AN420" s="359"/>
      <c r="AO420" s="359"/>
      <c r="AP420" s="359"/>
      <c r="AQ420" s="359"/>
      <c r="AR420" s="359"/>
      <c r="AS420" s="359"/>
      <c r="AT420" s="359"/>
      <c r="AU420" s="359"/>
      <c r="AV420" s="359"/>
      <c r="AW420" s="359"/>
      <c r="AX420" s="359"/>
      <c r="AY420" s="359"/>
      <c r="AZ420" s="359"/>
      <c r="BA420" s="361"/>
      <c r="BB420" s="438"/>
      <c r="BC420" s="361"/>
      <c r="BD420" s="361"/>
      <c r="BE420" s="361"/>
      <c r="BF420" s="361"/>
      <c r="BG420" s="361"/>
      <c r="BH420" s="361"/>
      <c r="BI420" s="361"/>
      <c r="BJ420" s="361"/>
      <c r="BK420" s="361"/>
      <c r="BL420" s="361"/>
      <c r="BM420" s="361"/>
      <c r="BN420" s="361"/>
      <c r="BO420" s="361"/>
      <c r="BP420" s="361"/>
      <c r="BQ420" s="361"/>
      <c r="BR420" s="361"/>
      <c r="BS420" s="361"/>
      <c r="BT420" s="361"/>
      <c r="BU420" s="361"/>
      <c r="BV420" s="361"/>
      <c r="BW420" s="361"/>
      <c r="BX420" s="361"/>
      <c r="BY420" s="361"/>
      <c r="BZ420" s="362"/>
      <c r="CA420" s="362"/>
      <c r="CB420" s="362"/>
      <c r="CC420" s="362"/>
      <c r="CD420" s="362"/>
      <c r="CE420" s="362"/>
      <c r="CF420" s="362"/>
      <c r="CG420" s="362"/>
      <c r="CH420" s="362"/>
      <c r="CI420" s="362"/>
      <c r="CJ420" s="362"/>
      <c r="CK420" s="362"/>
      <c r="CL420" s="362"/>
      <c r="CM420" s="362"/>
      <c r="CN420" s="362"/>
      <c r="CO420" s="362"/>
      <c r="CP420" s="362"/>
      <c r="CQ420" s="362"/>
      <c r="CR420" s="362"/>
      <c r="CS420" s="362"/>
      <c r="CT420" s="362"/>
      <c r="CU420" s="362"/>
      <c r="CV420" s="362"/>
      <c r="CW420" s="362"/>
      <c r="CX420" s="362"/>
      <c r="CY420" s="362"/>
      <c r="CZ420" s="362"/>
    </row>
    <row r="421" s="366" customFormat="true" ht="25.15" customHeight="true" x14ac:dyDescent="0.2">
      <c r="B421" s="688"/>
      <c r="C421" s="799" t="s">
        <v>284</v>
      </c>
      <c r="D421" s="800"/>
      <c r="E421" s="188">
        <v>-0.32130955556971869</v>
      </c>
      <c r="F421" s="190"/>
      <c r="G421" s="190"/>
      <c r="H421" s="800" t="s">
        <v>306</v>
      </c>
      <c r="I421" s="800"/>
      <c r="J421" s="188">
        <v>-0.24300029267894796</v>
      </c>
      <c r="K421" s="190"/>
      <c r="L421" s="190"/>
      <c r="M421" s="800" t="s">
        <v>305</v>
      </c>
      <c r="N421" s="800"/>
      <c r="O421" s="188">
        <v>0.31611597881353054</v>
      </c>
      <c r="P421" s="190"/>
      <c r="Q421" s="190"/>
      <c r="AJ421" s="359"/>
      <c r="AK421" s="359"/>
      <c r="AL421" s="359"/>
      <c r="AM421" s="359"/>
      <c r="AN421" s="359"/>
      <c r="AO421" s="359"/>
      <c r="AP421" s="359"/>
      <c r="AQ421" s="359"/>
      <c r="AR421" s="359"/>
      <c r="AS421" s="359"/>
      <c r="AT421" s="359"/>
      <c r="AU421" s="359"/>
      <c r="AV421" s="359"/>
      <c r="AW421" s="359"/>
      <c r="AX421" s="359"/>
      <c r="AY421" s="359"/>
      <c r="AZ421" s="359"/>
      <c r="BA421" s="361"/>
      <c r="BB421" s="438"/>
      <c r="BC421" s="361"/>
      <c r="BD421" s="361"/>
      <c r="BE421" s="361"/>
      <c r="BF421" s="361"/>
      <c r="BG421" s="361"/>
      <c r="BH421" s="361"/>
      <c r="BI421" s="361"/>
      <c r="BJ421" s="361"/>
      <c r="BK421" s="361"/>
      <c r="BL421" s="361"/>
      <c r="BM421" s="361"/>
      <c r="BN421" s="361"/>
      <c r="BO421" s="361"/>
      <c r="BP421" s="361"/>
      <c r="BQ421" s="361"/>
      <c r="BR421" s="361"/>
      <c r="BS421" s="361"/>
      <c r="BT421" s="361"/>
      <c r="BU421" s="361"/>
      <c r="BV421" s="361"/>
      <c r="BW421" s="361"/>
      <c r="BX421" s="361"/>
      <c r="BY421" s="361"/>
      <c r="BZ421" s="362"/>
      <c r="CA421" s="362"/>
      <c r="CB421" s="362"/>
      <c r="CC421" s="362"/>
      <c r="CD421" s="362"/>
      <c r="CE421" s="362"/>
      <c r="CF421" s="362"/>
      <c r="CG421" s="362"/>
      <c r="CH421" s="362"/>
      <c r="CI421" s="362"/>
      <c r="CJ421" s="362"/>
      <c r="CK421" s="362"/>
      <c r="CL421" s="362"/>
      <c r="CM421" s="362"/>
      <c r="CN421" s="362"/>
      <c r="CO421" s="362"/>
      <c r="CP421" s="362"/>
      <c r="CQ421" s="362"/>
      <c r="CR421" s="362"/>
      <c r="CS421" s="362"/>
      <c r="CT421" s="362"/>
      <c r="CU421" s="362"/>
      <c r="CV421" s="362"/>
      <c r="CW421" s="362"/>
      <c r="CX421" s="362"/>
      <c r="CY421" s="362"/>
      <c r="CZ421" s="362"/>
    </row>
    <row r="422" s="366" customFormat="true" ht="25.15" customHeight="true" x14ac:dyDescent="0.2">
      <c r="B422" s="688"/>
      <c r="C422" s="799" t="s">
        <v>307</v>
      </c>
      <c r="D422" s="800"/>
      <c r="E422" s="188">
        <v>0.31717656651337556</v>
      </c>
      <c r="F422" s="190"/>
      <c r="G422" s="190"/>
      <c r="H422" s="800" t="s">
        <v>298</v>
      </c>
      <c r="I422" s="800"/>
      <c r="J422" s="188">
        <v>-0.22590023075518145</v>
      </c>
      <c r="K422" s="190"/>
      <c r="L422" s="190"/>
      <c r="M422" s="800" t="s">
        <v>307</v>
      </c>
      <c r="N422" s="800"/>
      <c r="O422" s="188">
        <v>0.31270734794079824</v>
      </c>
      <c r="P422" s="190"/>
      <c r="Q422" s="190"/>
      <c r="AJ422" s="359"/>
      <c r="AK422" s="359"/>
      <c r="AL422" s="359"/>
      <c r="AM422" s="359"/>
      <c r="AN422" s="359"/>
      <c r="AO422" s="359"/>
      <c r="AP422" s="359"/>
      <c r="AQ422" s="359"/>
      <c r="AR422" s="359"/>
      <c r="AS422" s="359"/>
      <c r="AT422" s="359"/>
      <c r="AU422" s="359"/>
      <c r="AV422" s="359"/>
      <c r="AW422" s="359"/>
      <c r="AX422" s="359"/>
      <c r="AY422" s="359"/>
      <c r="AZ422" s="359"/>
      <c r="BA422" s="361"/>
      <c r="BB422" s="438"/>
      <c r="BC422" s="361"/>
      <c r="BD422" s="361"/>
      <c r="BE422" s="361"/>
      <c r="BF422" s="361"/>
      <c r="BG422" s="361"/>
      <c r="BH422" s="361"/>
      <c r="BI422" s="361"/>
      <c r="BJ422" s="361"/>
      <c r="BK422" s="361"/>
      <c r="BL422" s="361"/>
      <c r="BM422" s="361"/>
      <c r="BN422" s="361"/>
      <c r="BO422" s="361"/>
      <c r="BP422" s="361"/>
      <c r="BQ422" s="361"/>
      <c r="BR422" s="361"/>
      <c r="BS422" s="361"/>
      <c r="BT422" s="361"/>
      <c r="BU422" s="361"/>
      <c r="BV422" s="361"/>
      <c r="BW422" s="361"/>
      <c r="BX422" s="361"/>
      <c r="BY422" s="361"/>
      <c r="BZ422" s="362"/>
      <c r="CA422" s="362"/>
      <c r="CB422" s="362"/>
      <c r="CC422" s="362"/>
      <c r="CD422" s="362"/>
      <c r="CE422" s="362"/>
      <c r="CF422" s="362"/>
      <c r="CG422" s="362"/>
      <c r="CH422" s="362"/>
      <c r="CI422" s="362"/>
      <c r="CJ422" s="362"/>
      <c r="CK422" s="362"/>
      <c r="CL422" s="362"/>
      <c r="CM422" s="362"/>
      <c r="CN422" s="362"/>
      <c r="CO422" s="362"/>
      <c r="CP422" s="362"/>
      <c r="CQ422" s="362"/>
      <c r="CR422" s="362"/>
      <c r="CS422" s="362"/>
      <c r="CT422" s="362"/>
      <c r="CU422" s="362"/>
      <c r="CV422" s="362"/>
      <c r="CW422" s="362"/>
      <c r="CX422" s="362"/>
      <c r="CY422" s="362"/>
      <c r="CZ422" s="362"/>
    </row>
    <row r="423" s="366" customFormat="true" ht="25.15" customHeight="true" x14ac:dyDescent="0.2">
      <c r="B423" s="688"/>
      <c r="C423" s="799" t="s">
        <v>294</v>
      </c>
      <c r="D423" s="800"/>
      <c r="E423" s="188">
        <v>0.31605580022125679</v>
      </c>
      <c r="F423" s="190"/>
      <c r="G423" s="190"/>
      <c r="H423" s="800" t="s">
        <v>226</v>
      </c>
      <c r="I423" s="800"/>
      <c r="J423" s="188">
        <v>-0.21511572836196924</v>
      </c>
      <c r="K423" s="190"/>
      <c r="L423" s="190"/>
      <c r="M423" s="800" t="s">
        <v>308</v>
      </c>
      <c r="N423" s="800"/>
      <c r="O423" s="188">
        <v>-0.31177485472610961</v>
      </c>
      <c r="P423" s="190"/>
      <c r="Q423" s="190"/>
      <c r="AJ423" s="359"/>
      <c r="AK423" s="359"/>
      <c r="AL423" s="359"/>
      <c r="AM423" s="359"/>
      <c r="AN423" s="359"/>
      <c r="AO423" s="359"/>
      <c r="AP423" s="359"/>
      <c r="AQ423" s="359"/>
      <c r="AR423" s="359"/>
      <c r="AS423" s="359"/>
      <c r="AT423" s="359"/>
      <c r="AU423" s="359"/>
      <c r="AV423" s="359"/>
      <c r="AW423" s="359"/>
      <c r="AX423" s="359"/>
      <c r="AY423" s="359"/>
      <c r="AZ423" s="359"/>
      <c r="BA423" s="361"/>
      <c r="BB423" s="438"/>
      <c r="BC423" s="361"/>
      <c r="BD423" s="361"/>
      <c r="BE423" s="361"/>
      <c r="BF423" s="361"/>
      <c r="BG423" s="361"/>
      <c r="BH423" s="361"/>
      <c r="BI423" s="361"/>
      <c r="BJ423" s="361"/>
      <c r="BK423" s="361"/>
      <c r="BL423" s="361"/>
      <c r="BM423" s="361"/>
      <c r="BN423" s="361"/>
      <c r="BO423" s="361"/>
      <c r="BP423" s="361"/>
      <c r="BQ423" s="361"/>
      <c r="BR423" s="361"/>
      <c r="BS423" s="361"/>
      <c r="BT423" s="361"/>
      <c r="BU423" s="361"/>
      <c r="BV423" s="361"/>
      <c r="BW423" s="361"/>
      <c r="BX423" s="361"/>
      <c r="BY423" s="361"/>
      <c r="BZ423" s="362"/>
      <c r="CA423" s="362"/>
      <c r="CB423" s="362"/>
      <c r="CC423" s="362"/>
      <c r="CD423" s="362"/>
      <c r="CE423" s="362"/>
      <c r="CF423" s="362"/>
      <c r="CG423" s="362"/>
      <c r="CH423" s="362"/>
      <c r="CI423" s="362"/>
      <c r="CJ423" s="362"/>
      <c r="CK423" s="362"/>
      <c r="CL423" s="362"/>
      <c r="CM423" s="362"/>
      <c r="CN423" s="362"/>
      <c r="CO423" s="362"/>
      <c r="CP423" s="362"/>
      <c r="CQ423" s="362"/>
      <c r="CR423" s="362"/>
      <c r="CS423" s="362"/>
      <c r="CT423" s="362"/>
      <c r="CU423" s="362"/>
      <c r="CV423" s="362"/>
      <c r="CW423" s="362"/>
      <c r="CX423" s="362"/>
      <c r="CY423" s="362"/>
      <c r="CZ423" s="362"/>
    </row>
    <row r="424" s="366" customFormat="true" ht="25.15" customHeight="true" x14ac:dyDescent="0.2">
      <c r="B424" s="688"/>
      <c r="C424" s="799" t="s">
        <v>305</v>
      </c>
      <c r="D424" s="800"/>
      <c r="E424" s="188">
        <v>0.30426320692201358</v>
      </c>
      <c r="F424" s="190"/>
      <c r="G424" s="190"/>
      <c r="H424" s="800" t="s">
        <v>225</v>
      </c>
      <c r="I424" s="800"/>
      <c r="J424" s="188">
        <v>-0.21270270752113382</v>
      </c>
      <c r="K424" s="190"/>
      <c r="L424" s="190"/>
      <c r="M424" s="800" t="s">
        <v>302</v>
      </c>
      <c r="N424" s="800"/>
      <c r="O424" s="188">
        <v>-0.30306065323412112</v>
      </c>
      <c r="P424" s="190"/>
      <c r="Q424" s="190"/>
      <c r="AJ424" s="359"/>
      <c r="AK424" s="359"/>
      <c r="AL424" s="359"/>
      <c r="AM424" s="359"/>
      <c r="AN424" s="359"/>
      <c r="AO424" s="359"/>
      <c r="AP424" s="359"/>
      <c r="AQ424" s="359"/>
      <c r="AR424" s="359"/>
      <c r="AS424" s="359"/>
      <c r="AT424" s="359"/>
      <c r="AU424" s="359"/>
      <c r="AV424" s="359"/>
      <c r="AW424" s="359"/>
      <c r="AX424" s="359"/>
      <c r="AY424" s="359"/>
      <c r="AZ424" s="359"/>
      <c r="BA424" s="361"/>
      <c r="BB424" s="438"/>
      <c r="BC424" s="361"/>
      <c r="BD424" s="361"/>
      <c r="BE424" s="361"/>
      <c r="BF424" s="361"/>
      <c r="BG424" s="361"/>
      <c r="BH424" s="361"/>
      <c r="BI424" s="361"/>
      <c r="BJ424" s="361"/>
      <c r="BK424" s="361"/>
      <c r="BL424" s="361"/>
      <c r="BM424" s="361"/>
      <c r="BN424" s="361"/>
      <c r="BO424" s="361"/>
      <c r="BP424" s="361"/>
      <c r="BQ424" s="361"/>
      <c r="BR424" s="361"/>
      <c r="BS424" s="361"/>
      <c r="BT424" s="361"/>
      <c r="BU424" s="361"/>
      <c r="BV424" s="361"/>
      <c r="BW424" s="361"/>
      <c r="BX424" s="361"/>
      <c r="BY424" s="361"/>
      <c r="BZ424" s="362"/>
      <c r="CA424" s="362"/>
      <c r="CB424" s="362"/>
      <c r="CC424" s="362"/>
      <c r="CD424" s="362"/>
      <c r="CE424" s="362"/>
      <c r="CF424" s="362"/>
      <c r="CG424" s="362"/>
      <c r="CH424" s="362"/>
      <c r="CI424" s="362"/>
      <c r="CJ424" s="362"/>
      <c r="CK424" s="362"/>
      <c r="CL424" s="362"/>
      <c r="CM424" s="362"/>
      <c r="CN424" s="362"/>
      <c r="CO424" s="362"/>
      <c r="CP424" s="362"/>
      <c r="CQ424" s="362"/>
      <c r="CR424" s="362"/>
      <c r="CS424" s="362"/>
      <c r="CT424" s="362"/>
      <c r="CU424" s="362"/>
      <c r="CV424" s="362"/>
      <c r="CW424" s="362"/>
      <c r="CX424" s="362"/>
      <c r="CY424" s="362"/>
      <c r="CZ424" s="362"/>
    </row>
    <row r="425" s="366" customFormat="true" ht="25.15" customHeight="true" x14ac:dyDescent="0.2">
      <c r="B425" s="688"/>
      <c r="C425" s="799" t="s">
        <v>308</v>
      </c>
      <c r="D425" s="800"/>
      <c r="E425" s="188">
        <v>-0.30352980544057728</v>
      </c>
      <c r="F425" s="190"/>
      <c r="G425" s="190"/>
      <c r="H425" s="800" t="s">
        <v>309</v>
      </c>
      <c r="I425" s="800"/>
      <c r="J425" s="188">
        <v>-0.20747222520636902</v>
      </c>
      <c r="K425" s="190"/>
      <c r="L425" s="190"/>
      <c r="M425" s="800" t="s">
        <v>297</v>
      </c>
      <c r="N425" s="800"/>
      <c r="O425" s="188">
        <v>-0.27884244328835112</v>
      </c>
      <c r="P425" s="190"/>
      <c r="Q425" s="190"/>
      <c r="AJ425" s="359"/>
      <c r="AK425" s="359"/>
      <c r="AL425" s="359"/>
      <c r="AM425" s="359"/>
      <c r="AN425" s="359"/>
      <c r="AO425" s="359"/>
      <c r="AP425" s="359"/>
      <c r="AQ425" s="359"/>
      <c r="AR425" s="359"/>
      <c r="AS425" s="359"/>
      <c r="AT425" s="359"/>
      <c r="AU425" s="359"/>
      <c r="AV425" s="359"/>
      <c r="AW425" s="359"/>
      <c r="AX425" s="359"/>
      <c r="AY425" s="359"/>
      <c r="AZ425" s="359"/>
      <c r="BA425" s="361"/>
      <c r="BB425" s="438"/>
      <c r="BC425" s="361"/>
      <c r="BD425" s="361"/>
      <c r="BE425" s="361"/>
      <c r="BF425" s="361"/>
      <c r="BG425" s="361"/>
      <c r="BH425" s="361"/>
      <c r="BI425" s="361"/>
      <c r="BJ425" s="361"/>
      <c r="BK425" s="361"/>
      <c r="BL425" s="361"/>
      <c r="BM425" s="361"/>
      <c r="BN425" s="361"/>
      <c r="BO425" s="361"/>
      <c r="BP425" s="361"/>
      <c r="BQ425" s="361"/>
      <c r="BR425" s="361"/>
      <c r="BS425" s="361"/>
      <c r="BT425" s="361"/>
      <c r="BU425" s="361"/>
      <c r="BV425" s="361"/>
      <c r="BW425" s="361"/>
      <c r="BX425" s="361"/>
      <c r="BY425" s="361"/>
      <c r="BZ425" s="362"/>
      <c r="CA425" s="362"/>
      <c r="CB425" s="362"/>
      <c r="CC425" s="362"/>
      <c r="CD425" s="362"/>
      <c r="CE425" s="362"/>
      <c r="CF425" s="362"/>
      <c r="CG425" s="362"/>
      <c r="CH425" s="362"/>
      <c r="CI425" s="362"/>
      <c r="CJ425" s="362"/>
      <c r="CK425" s="362"/>
      <c r="CL425" s="362"/>
      <c r="CM425" s="362"/>
      <c r="CN425" s="362"/>
      <c r="CO425" s="362"/>
      <c r="CP425" s="362"/>
      <c r="CQ425" s="362"/>
      <c r="CR425" s="362"/>
      <c r="CS425" s="362"/>
      <c r="CT425" s="362"/>
      <c r="CU425" s="362"/>
      <c r="CV425" s="362"/>
      <c r="CW425" s="362"/>
      <c r="CX425" s="362"/>
      <c r="CY425" s="362"/>
      <c r="CZ425" s="362"/>
    </row>
    <row r="426" s="366" customFormat="true" ht="25.15" customHeight="true" x14ac:dyDescent="0.2">
      <c r="B426" s="688"/>
      <c r="C426" s="799" t="s">
        <v>306</v>
      </c>
      <c r="D426" s="800"/>
      <c r="E426" s="188">
        <v>-0.29123492558048508</v>
      </c>
      <c r="F426" s="190"/>
      <c r="G426" s="190"/>
      <c r="H426" s="800" t="s">
        <v>295</v>
      </c>
      <c r="I426" s="800"/>
      <c r="J426" s="188">
        <v>-0.20607176030015453</v>
      </c>
      <c r="K426" s="190"/>
      <c r="L426" s="190"/>
      <c r="M426" s="800" t="s">
        <v>306</v>
      </c>
      <c r="N426" s="800"/>
      <c r="O426" s="188">
        <v>-0.22603370187205851</v>
      </c>
      <c r="P426" s="190"/>
      <c r="Q426" s="190"/>
      <c r="AJ426" s="359"/>
      <c r="AK426" s="359"/>
      <c r="AL426" s="359"/>
      <c r="AM426" s="359"/>
      <c r="AN426" s="359"/>
      <c r="AO426" s="359"/>
      <c r="AP426" s="359"/>
      <c r="AQ426" s="359"/>
      <c r="AR426" s="359"/>
      <c r="AS426" s="359"/>
      <c r="AT426" s="359"/>
      <c r="AU426" s="359"/>
      <c r="AV426" s="359"/>
      <c r="AW426" s="359"/>
      <c r="AX426" s="359"/>
      <c r="AY426" s="359"/>
      <c r="AZ426" s="359"/>
      <c r="BA426" s="361"/>
      <c r="BB426" s="438"/>
      <c r="BC426" s="361"/>
      <c r="BD426" s="361"/>
      <c r="BE426" s="361"/>
      <c r="BF426" s="361"/>
      <c r="BG426" s="361"/>
      <c r="BH426" s="361"/>
      <c r="BI426" s="361"/>
      <c r="BJ426" s="361"/>
      <c r="BK426" s="361"/>
      <c r="BL426" s="361"/>
      <c r="BM426" s="361"/>
      <c r="BN426" s="361"/>
      <c r="BO426" s="361"/>
      <c r="BP426" s="361"/>
      <c r="BQ426" s="361"/>
      <c r="BR426" s="361"/>
      <c r="BS426" s="361"/>
      <c r="BT426" s="361"/>
      <c r="BU426" s="361"/>
      <c r="BV426" s="361"/>
      <c r="BW426" s="361"/>
      <c r="BX426" s="361"/>
      <c r="BY426" s="361"/>
      <c r="BZ426" s="362"/>
      <c r="CA426" s="362"/>
      <c r="CB426" s="362"/>
      <c r="CC426" s="362"/>
      <c r="CD426" s="362"/>
      <c r="CE426" s="362"/>
      <c r="CF426" s="362"/>
      <c r="CG426" s="362"/>
      <c r="CH426" s="362"/>
      <c r="CI426" s="362"/>
      <c r="CJ426" s="362"/>
      <c r="CK426" s="362"/>
      <c r="CL426" s="362"/>
      <c r="CM426" s="362"/>
      <c r="CN426" s="362"/>
      <c r="CO426" s="362"/>
      <c r="CP426" s="362"/>
      <c r="CQ426" s="362"/>
      <c r="CR426" s="362"/>
      <c r="CS426" s="362"/>
      <c r="CT426" s="362"/>
      <c r="CU426" s="362"/>
      <c r="CV426" s="362"/>
      <c r="CW426" s="362"/>
      <c r="CX426" s="362"/>
      <c r="CY426" s="362"/>
      <c r="CZ426" s="362"/>
    </row>
    <row r="427" s="366" customFormat="true" ht="25.15" customHeight="true" x14ac:dyDescent="0.2">
      <c r="B427" s="688"/>
      <c r="C427" s="799" t="s">
        <v>310</v>
      </c>
      <c r="D427" s="800"/>
      <c r="E427" s="188">
        <v>0.27629673773110919</v>
      </c>
      <c r="F427" s="190"/>
      <c r="G427" s="190"/>
      <c r="H427" s="800" t="s">
        <v>304</v>
      </c>
      <c r="I427" s="800"/>
      <c r="J427" s="188">
        <v>-0.19232123040977861</v>
      </c>
      <c r="K427" s="190"/>
      <c r="L427" s="190"/>
      <c r="M427" s="800" t="s">
        <v>311</v>
      </c>
      <c r="N427" s="800"/>
      <c r="O427" s="188">
        <v>-0.21464581753780565</v>
      </c>
      <c r="P427" s="190"/>
      <c r="Q427" s="190"/>
      <c r="AJ427" s="359"/>
      <c r="AK427" s="359"/>
      <c r="AL427" s="359"/>
      <c r="AM427" s="359"/>
      <c r="AN427" s="359"/>
      <c r="AO427" s="359"/>
      <c r="AP427" s="359"/>
      <c r="AQ427" s="359"/>
      <c r="AR427" s="359"/>
      <c r="AS427" s="359"/>
      <c r="AT427" s="359"/>
      <c r="AU427" s="359"/>
      <c r="AV427" s="359"/>
      <c r="AW427" s="359"/>
      <c r="AX427" s="359"/>
      <c r="AY427" s="359"/>
      <c r="AZ427" s="359"/>
      <c r="BA427" s="361"/>
      <c r="BB427" s="438"/>
      <c r="BC427" s="361"/>
      <c r="BD427" s="361"/>
      <c r="BE427" s="361"/>
      <c r="BF427" s="361"/>
      <c r="BG427" s="361"/>
      <c r="BH427" s="361"/>
      <c r="BI427" s="361"/>
      <c r="BJ427" s="361"/>
      <c r="BK427" s="361"/>
      <c r="BL427" s="361"/>
      <c r="BM427" s="361"/>
      <c r="BN427" s="361"/>
      <c r="BO427" s="361"/>
      <c r="BP427" s="361"/>
      <c r="BQ427" s="361"/>
      <c r="BR427" s="361"/>
      <c r="BS427" s="361"/>
      <c r="BT427" s="361"/>
      <c r="BU427" s="361"/>
      <c r="BV427" s="361"/>
      <c r="BW427" s="361"/>
      <c r="BX427" s="361"/>
      <c r="BY427" s="361"/>
      <c r="BZ427" s="362"/>
      <c r="CA427" s="362"/>
      <c r="CB427" s="362"/>
      <c r="CC427" s="362"/>
      <c r="CD427" s="362"/>
      <c r="CE427" s="362"/>
      <c r="CF427" s="362"/>
      <c r="CG427" s="362"/>
      <c r="CH427" s="362"/>
      <c r="CI427" s="362"/>
      <c r="CJ427" s="362"/>
      <c r="CK427" s="362"/>
      <c r="CL427" s="362"/>
      <c r="CM427" s="362"/>
      <c r="CN427" s="362"/>
      <c r="CO427" s="362"/>
      <c r="CP427" s="362"/>
      <c r="CQ427" s="362"/>
      <c r="CR427" s="362"/>
      <c r="CS427" s="362"/>
      <c r="CT427" s="362"/>
      <c r="CU427" s="362"/>
      <c r="CV427" s="362"/>
      <c r="CW427" s="362"/>
      <c r="CX427" s="362"/>
      <c r="CY427" s="362"/>
      <c r="CZ427" s="362"/>
    </row>
    <row r="428" s="366" customFormat="true" ht="25.15" customHeight="true" x14ac:dyDescent="0.2">
      <c r="B428" s="688"/>
      <c r="C428" s="799" t="s">
        <v>301</v>
      </c>
      <c r="D428" s="800"/>
      <c r="E428" s="188">
        <v>-0.26887876332252514</v>
      </c>
      <c r="F428" s="190"/>
      <c r="G428" s="190"/>
      <c r="H428" s="800" t="s">
        <v>312</v>
      </c>
      <c r="I428" s="800"/>
      <c r="J428" s="188">
        <v>-0.19023731420825224</v>
      </c>
      <c r="K428" s="190"/>
      <c r="L428" s="190"/>
      <c r="M428" s="800" t="s">
        <v>309</v>
      </c>
      <c r="N428" s="800"/>
      <c r="O428" s="188">
        <v>-0.2132348516175577</v>
      </c>
      <c r="P428" s="190"/>
      <c r="Q428" s="190"/>
      <c r="AJ428" s="359"/>
      <c r="AK428" s="359"/>
      <c r="AL428" s="359"/>
      <c r="AM428" s="359"/>
      <c r="AN428" s="359"/>
      <c r="AO428" s="359"/>
      <c r="AP428" s="359"/>
      <c r="AQ428" s="359"/>
      <c r="AR428" s="359"/>
      <c r="AS428" s="359"/>
      <c r="AT428" s="359"/>
      <c r="AU428" s="359"/>
      <c r="AV428" s="359"/>
      <c r="AW428" s="359"/>
      <c r="AX428" s="359"/>
      <c r="AY428" s="359"/>
      <c r="AZ428" s="359"/>
      <c r="BA428" s="361"/>
      <c r="BB428" s="438"/>
      <c r="BC428" s="361"/>
      <c r="BD428" s="361"/>
      <c r="BE428" s="361"/>
      <c r="BF428" s="361"/>
      <c r="BG428" s="361"/>
      <c r="BH428" s="361"/>
      <c r="BI428" s="361"/>
      <c r="BJ428" s="361"/>
      <c r="BK428" s="361"/>
      <c r="BL428" s="361"/>
      <c r="BM428" s="361"/>
      <c r="BN428" s="361"/>
      <c r="BO428" s="361"/>
      <c r="BP428" s="361"/>
      <c r="BQ428" s="361"/>
      <c r="BR428" s="361"/>
      <c r="BS428" s="361"/>
      <c r="BT428" s="361"/>
      <c r="BU428" s="361"/>
      <c r="BV428" s="361"/>
      <c r="BW428" s="361"/>
      <c r="BX428" s="361"/>
      <c r="BY428" s="361"/>
      <c r="BZ428" s="362"/>
      <c r="CA428" s="362"/>
      <c r="CB428" s="362"/>
      <c r="CC428" s="362"/>
      <c r="CD428" s="362"/>
      <c r="CE428" s="362"/>
      <c r="CF428" s="362"/>
      <c r="CG428" s="362"/>
      <c r="CH428" s="362"/>
      <c r="CI428" s="362"/>
      <c r="CJ428" s="362"/>
      <c r="CK428" s="362"/>
      <c r="CL428" s="362"/>
      <c r="CM428" s="362"/>
      <c r="CN428" s="362"/>
      <c r="CO428" s="362"/>
      <c r="CP428" s="362"/>
      <c r="CQ428" s="362"/>
      <c r="CR428" s="362"/>
      <c r="CS428" s="362"/>
      <c r="CT428" s="362"/>
      <c r="CU428" s="362"/>
      <c r="CV428" s="362"/>
      <c r="CW428" s="362"/>
      <c r="CX428" s="362"/>
      <c r="CY428" s="362"/>
      <c r="CZ428" s="362"/>
    </row>
    <row r="429" s="366" customFormat="true" ht="25.15" customHeight="true" x14ac:dyDescent="0.2">
      <c r="B429" s="688"/>
      <c r="C429" s="799" t="s">
        <v>299</v>
      </c>
      <c r="D429" s="800"/>
      <c r="E429" s="188">
        <v>0.26263068300206815</v>
      </c>
      <c r="F429" s="190"/>
      <c r="G429" s="190"/>
      <c r="H429" s="800" t="s">
        <v>313</v>
      </c>
      <c r="I429" s="800"/>
      <c r="J429" s="188">
        <v>-0.18671837370156152</v>
      </c>
      <c r="K429" s="190"/>
      <c r="L429" s="190"/>
      <c r="M429" s="800" t="s">
        <v>314</v>
      </c>
      <c r="N429" s="800"/>
      <c r="O429" s="188">
        <v>0.21024665338573048</v>
      </c>
      <c r="P429" s="190"/>
      <c r="Q429" s="190"/>
      <c r="AJ429" s="359"/>
      <c r="AK429" s="359"/>
      <c r="AL429" s="359"/>
      <c r="AM429" s="359"/>
      <c r="AN429" s="359"/>
      <c r="AO429" s="359"/>
      <c r="AP429" s="359"/>
      <c r="AQ429" s="359"/>
      <c r="AR429" s="359"/>
      <c r="AS429" s="359"/>
      <c r="AT429" s="359"/>
      <c r="AU429" s="359"/>
      <c r="AV429" s="359"/>
      <c r="AW429" s="359"/>
      <c r="AX429" s="359"/>
      <c r="AY429" s="359"/>
      <c r="AZ429" s="359"/>
      <c r="BA429" s="361"/>
      <c r="BB429" s="438"/>
      <c r="BC429" s="361"/>
      <c r="BD429" s="361"/>
      <c r="BE429" s="361"/>
      <c r="BF429" s="361"/>
      <c r="BG429" s="361"/>
      <c r="BH429" s="361"/>
      <c r="BI429" s="361"/>
      <c r="BJ429" s="361"/>
      <c r="BK429" s="361"/>
      <c r="BL429" s="361"/>
      <c r="BM429" s="361"/>
      <c r="BN429" s="361"/>
      <c r="BO429" s="361"/>
      <c r="BP429" s="361"/>
      <c r="BQ429" s="361"/>
      <c r="BR429" s="361"/>
      <c r="BS429" s="361"/>
      <c r="BT429" s="361"/>
      <c r="BU429" s="361"/>
      <c r="BV429" s="361"/>
      <c r="BW429" s="361"/>
      <c r="BX429" s="361"/>
      <c r="BY429" s="361"/>
      <c r="BZ429" s="362"/>
      <c r="CA429" s="362"/>
      <c r="CB429" s="362"/>
      <c r="CC429" s="362"/>
      <c r="CD429" s="362"/>
      <c r="CE429" s="362"/>
      <c r="CF429" s="362"/>
      <c r="CG429" s="362"/>
      <c r="CH429" s="362"/>
      <c r="CI429" s="362"/>
      <c r="CJ429" s="362"/>
      <c r="CK429" s="362"/>
      <c r="CL429" s="362"/>
      <c r="CM429" s="362"/>
      <c r="CN429" s="362"/>
      <c r="CO429" s="362"/>
      <c r="CP429" s="362"/>
      <c r="CQ429" s="362"/>
      <c r="CR429" s="362"/>
      <c r="CS429" s="362"/>
      <c r="CT429" s="362"/>
      <c r="CU429" s="362"/>
      <c r="CV429" s="362"/>
      <c r="CW429" s="362"/>
      <c r="CX429" s="362"/>
      <c r="CY429" s="362"/>
      <c r="CZ429" s="362"/>
    </row>
    <row r="430" s="366" customFormat="true" ht="25.15" customHeight="true" x14ac:dyDescent="0.2">
      <c r="B430" s="688"/>
      <c r="C430" s="799" t="s">
        <v>312</v>
      </c>
      <c r="D430" s="800"/>
      <c r="E430" s="188">
        <v>-0.26216510135436716</v>
      </c>
      <c r="F430" s="190"/>
      <c r="G430" s="190"/>
      <c r="H430" s="800" t="s">
        <v>310</v>
      </c>
      <c r="I430" s="800"/>
      <c r="J430" s="188">
        <v>0.16823880779314404</v>
      </c>
      <c r="K430" s="190"/>
      <c r="L430" s="190"/>
      <c r="M430" s="800" t="s">
        <v>284</v>
      </c>
      <c r="N430" s="800"/>
      <c r="O430" s="188">
        <v>0.20891822062140725</v>
      </c>
      <c r="P430" s="190"/>
      <c r="Q430" s="190"/>
      <c r="AJ430" s="359"/>
      <c r="AK430" s="359"/>
      <c r="AL430" s="359"/>
      <c r="AM430" s="359"/>
      <c r="AN430" s="359"/>
      <c r="AO430" s="359"/>
      <c r="AP430" s="359"/>
      <c r="AQ430" s="359"/>
      <c r="AR430" s="359"/>
      <c r="AS430" s="359"/>
      <c r="AT430" s="359"/>
      <c r="AU430" s="359"/>
      <c r="AV430" s="359"/>
      <c r="AW430" s="359"/>
      <c r="AX430" s="359"/>
      <c r="AY430" s="359"/>
      <c r="AZ430" s="359"/>
      <c r="BA430" s="361"/>
      <c r="BB430" s="438"/>
      <c r="BC430" s="361"/>
      <c r="BD430" s="361"/>
      <c r="BE430" s="361"/>
      <c r="BF430" s="361"/>
      <c r="BG430" s="361"/>
      <c r="BH430" s="361"/>
      <c r="BI430" s="361"/>
      <c r="BJ430" s="361"/>
      <c r="BK430" s="361"/>
      <c r="BL430" s="361"/>
      <c r="BM430" s="361"/>
      <c r="BN430" s="361"/>
      <c r="BO430" s="361"/>
      <c r="BP430" s="361"/>
      <c r="BQ430" s="361"/>
      <c r="BR430" s="361"/>
      <c r="BS430" s="361"/>
      <c r="BT430" s="361"/>
      <c r="BU430" s="361"/>
      <c r="BV430" s="361"/>
      <c r="BW430" s="361"/>
      <c r="BX430" s="361"/>
      <c r="BY430" s="361"/>
      <c r="BZ430" s="362"/>
      <c r="CA430" s="362"/>
      <c r="CB430" s="362"/>
      <c r="CC430" s="362"/>
      <c r="CD430" s="362"/>
      <c r="CE430" s="362"/>
      <c r="CF430" s="362"/>
      <c r="CG430" s="362"/>
      <c r="CH430" s="362"/>
      <c r="CI430" s="362"/>
      <c r="CJ430" s="362"/>
      <c r="CK430" s="362"/>
      <c r="CL430" s="362"/>
      <c r="CM430" s="362"/>
      <c r="CN430" s="362"/>
      <c r="CO430" s="362"/>
      <c r="CP430" s="362"/>
      <c r="CQ430" s="362"/>
      <c r="CR430" s="362"/>
      <c r="CS430" s="362"/>
      <c r="CT430" s="362"/>
      <c r="CU430" s="362"/>
      <c r="CV430" s="362"/>
      <c r="CW430" s="362"/>
      <c r="CX430" s="362"/>
      <c r="CY430" s="362"/>
      <c r="CZ430" s="362"/>
    </row>
    <row r="431" s="366" customFormat="true" ht="25.15" customHeight="true" x14ac:dyDescent="0.2">
      <c r="B431" s="688"/>
      <c r="C431" s="799" t="s">
        <v>309</v>
      </c>
      <c r="D431" s="800"/>
      <c r="E431" s="188">
        <v>-0.24428282358762399</v>
      </c>
      <c r="F431" s="190"/>
      <c r="G431" s="190"/>
      <c r="H431" s="800" t="s">
        <v>228</v>
      </c>
      <c r="I431" s="800"/>
      <c r="J431" s="188">
        <v>-0.16315370355686429</v>
      </c>
      <c r="K431" s="190"/>
      <c r="L431" s="190"/>
      <c r="M431" s="800" t="s">
        <v>312</v>
      </c>
      <c r="N431" s="800"/>
      <c r="O431" s="188">
        <v>-0.19961499613453904</v>
      </c>
      <c r="P431" s="190"/>
      <c r="Q431" s="190"/>
      <c r="AJ431" s="359"/>
      <c r="AK431" s="359"/>
      <c r="AL431" s="359"/>
      <c r="AM431" s="359"/>
      <c r="AN431" s="359"/>
      <c r="AO431" s="359"/>
      <c r="AP431" s="359"/>
      <c r="AQ431" s="359"/>
      <c r="AR431" s="359"/>
      <c r="AS431" s="359"/>
      <c r="AT431" s="359"/>
      <c r="AU431" s="359"/>
      <c r="AV431" s="359"/>
      <c r="AW431" s="359"/>
      <c r="AX431" s="359"/>
      <c r="AY431" s="359"/>
      <c r="AZ431" s="359"/>
      <c r="BA431" s="361"/>
      <c r="BB431" s="438"/>
      <c r="BC431" s="361"/>
      <c r="BD431" s="361"/>
      <c r="BE431" s="361"/>
      <c r="BF431" s="361"/>
      <c r="BG431" s="361"/>
      <c r="BH431" s="361"/>
      <c r="BI431" s="361"/>
      <c r="BJ431" s="361"/>
      <c r="BK431" s="361"/>
      <c r="BL431" s="361"/>
      <c r="BM431" s="361"/>
      <c r="BN431" s="361"/>
      <c r="BO431" s="361"/>
      <c r="BP431" s="361"/>
      <c r="BQ431" s="361"/>
      <c r="BR431" s="361"/>
      <c r="BS431" s="361"/>
      <c r="BT431" s="361"/>
      <c r="BU431" s="361"/>
      <c r="BV431" s="361"/>
      <c r="BW431" s="361"/>
      <c r="BX431" s="361"/>
      <c r="BY431" s="361"/>
      <c r="BZ431" s="362"/>
      <c r="CA431" s="362"/>
      <c r="CB431" s="362"/>
      <c r="CC431" s="362"/>
      <c r="CD431" s="362"/>
      <c r="CE431" s="362"/>
      <c r="CF431" s="362"/>
      <c r="CG431" s="362"/>
      <c r="CH431" s="362"/>
      <c r="CI431" s="362"/>
      <c r="CJ431" s="362"/>
      <c r="CK431" s="362"/>
      <c r="CL431" s="362"/>
      <c r="CM431" s="362"/>
      <c r="CN431" s="362"/>
      <c r="CO431" s="362"/>
      <c r="CP431" s="362"/>
      <c r="CQ431" s="362"/>
      <c r="CR431" s="362"/>
      <c r="CS431" s="362"/>
      <c r="CT431" s="362"/>
      <c r="CU431" s="362"/>
      <c r="CV431" s="362"/>
      <c r="CW431" s="362"/>
      <c r="CX431" s="362"/>
      <c r="CY431" s="362"/>
      <c r="CZ431" s="362"/>
    </row>
    <row r="432" s="366" customFormat="true" ht="25.15" customHeight="true" x14ac:dyDescent="0.2">
      <c r="B432" s="688"/>
      <c r="C432" s="799" t="s">
        <v>226</v>
      </c>
      <c r="D432" s="800"/>
      <c r="E432" s="188">
        <v>-0.22604614550262139</v>
      </c>
      <c r="F432" s="190"/>
      <c r="G432" s="190"/>
      <c r="H432" s="800" t="s">
        <v>308</v>
      </c>
      <c r="I432" s="800"/>
      <c r="J432" s="188">
        <v>-0.1573353664638554</v>
      </c>
      <c r="K432" s="190"/>
      <c r="L432" s="190"/>
      <c r="M432" s="800" t="s">
        <v>218</v>
      </c>
      <c r="N432" s="800"/>
      <c r="O432" s="188">
        <v>-0.18146768827284021</v>
      </c>
      <c r="P432" s="190"/>
      <c r="Q432" s="190"/>
      <c r="AJ432" s="359"/>
      <c r="AK432" s="359"/>
      <c r="AL432" s="359"/>
      <c r="AM432" s="359"/>
      <c r="AN432" s="359"/>
      <c r="AO432" s="359"/>
      <c r="AP432" s="359"/>
      <c r="AQ432" s="359"/>
      <c r="AR432" s="359"/>
      <c r="AS432" s="359"/>
      <c r="AT432" s="359"/>
      <c r="AU432" s="359"/>
      <c r="AV432" s="359"/>
      <c r="AW432" s="359"/>
      <c r="AX432" s="359"/>
      <c r="AY432" s="359"/>
      <c r="AZ432" s="359"/>
      <c r="BA432" s="361"/>
      <c r="BB432" s="438"/>
      <c r="BC432" s="361"/>
      <c r="BD432" s="361"/>
      <c r="BE432" s="361"/>
      <c r="BF432" s="361"/>
      <c r="BG432" s="361"/>
      <c r="BH432" s="361"/>
      <c r="BI432" s="361"/>
      <c r="BJ432" s="361"/>
      <c r="BK432" s="361"/>
      <c r="BL432" s="361"/>
      <c r="BM432" s="361"/>
      <c r="BN432" s="361"/>
      <c r="BO432" s="361"/>
      <c r="BP432" s="361"/>
      <c r="BQ432" s="361"/>
      <c r="BR432" s="361"/>
      <c r="BS432" s="361"/>
      <c r="BT432" s="361"/>
      <c r="BU432" s="361"/>
      <c r="BV432" s="361"/>
      <c r="BW432" s="361"/>
      <c r="BX432" s="361"/>
      <c r="BY432" s="361"/>
      <c r="BZ432" s="362"/>
      <c r="CA432" s="362"/>
      <c r="CB432" s="362"/>
      <c r="CC432" s="362"/>
      <c r="CD432" s="362"/>
      <c r="CE432" s="362"/>
      <c r="CF432" s="362"/>
      <c r="CG432" s="362"/>
      <c r="CH432" s="362"/>
      <c r="CI432" s="362"/>
      <c r="CJ432" s="362"/>
      <c r="CK432" s="362"/>
      <c r="CL432" s="362"/>
      <c r="CM432" s="362"/>
      <c r="CN432" s="362"/>
      <c r="CO432" s="362"/>
      <c r="CP432" s="362"/>
      <c r="CQ432" s="362"/>
      <c r="CR432" s="362"/>
      <c r="CS432" s="362"/>
      <c r="CT432" s="362"/>
      <c r="CU432" s="362"/>
      <c r="CV432" s="362"/>
      <c r="CW432" s="362"/>
      <c r="CX432" s="362"/>
      <c r="CY432" s="362"/>
      <c r="CZ432" s="362"/>
    </row>
    <row r="433" s="366" customFormat="true" ht="25.15" customHeight="true" x14ac:dyDescent="0.2">
      <c r="B433" s="688"/>
      <c r="C433" s="799" t="s">
        <v>313</v>
      </c>
      <c r="D433" s="800"/>
      <c r="E433" s="188">
        <v>-0.21203353186542212</v>
      </c>
      <c r="F433" s="190"/>
      <c r="G433" s="190"/>
      <c r="H433" s="800" t="s">
        <v>302</v>
      </c>
      <c r="I433" s="800"/>
      <c r="J433" s="188">
        <v>-0.14507076163502841</v>
      </c>
      <c r="K433" s="190"/>
      <c r="L433" s="190"/>
      <c r="M433" s="800" t="s">
        <v>290</v>
      </c>
      <c r="N433" s="800"/>
      <c r="O433" s="188">
        <v>0.1805221427372537</v>
      </c>
      <c r="P433" s="190"/>
      <c r="Q433" s="190"/>
      <c r="AJ433" s="359"/>
      <c r="AK433" s="359"/>
      <c r="AL433" s="359"/>
      <c r="AM433" s="359"/>
      <c r="AN433" s="359"/>
      <c r="AO433" s="359"/>
      <c r="AP433" s="359"/>
      <c r="AQ433" s="359"/>
      <c r="AR433" s="359"/>
      <c r="AS433" s="359"/>
      <c r="AT433" s="359"/>
      <c r="AU433" s="359"/>
      <c r="AV433" s="359"/>
      <c r="AW433" s="359"/>
      <c r="AX433" s="359"/>
      <c r="AY433" s="359"/>
      <c r="AZ433" s="359"/>
      <c r="BA433" s="361"/>
      <c r="BB433" s="438"/>
      <c r="BC433" s="361"/>
      <c r="BD433" s="361"/>
      <c r="BE433" s="361"/>
      <c r="BF433" s="361"/>
      <c r="BG433" s="361"/>
      <c r="BH433" s="361"/>
      <c r="BI433" s="361"/>
      <c r="BJ433" s="361"/>
      <c r="BK433" s="361"/>
      <c r="BL433" s="361"/>
      <c r="BM433" s="361"/>
      <c r="BN433" s="361"/>
      <c r="BO433" s="361"/>
      <c r="BP433" s="361"/>
      <c r="BQ433" s="361"/>
      <c r="BR433" s="361"/>
      <c r="BS433" s="361"/>
      <c r="BT433" s="361"/>
      <c r="BU433" s="361"/>
      <c r="BV433" s="361"/>
      <c r="BW433" s="361"/>
      <c r="BX433" s="361"/>
      <c r="BY433" s="361"/>
      <c r="BZ433" s="362"/>
      <c r="CA433" s="362"/>
      <c r="CB433" s="362"/>
      <c r="CC433" s="362"/>
      <c r="CD433" s="362"/>
      <c r="CE433" s="362"/>
      <c r="CF433" s="362"/>
      <c r="CG433" s="362"/>
      <c r="CH433" s="362"/>
      <c r="CI433" s="362"/>
      <c r="CJ433" s="362"/>
      <c r="CK433" s="362"/>
      <c r="CL433" s="362"/>
      <c r="CM433" s="362"/>
      <c r="CN433" s="362"/>
      <c r="CO433" s="362"/>
      <c r="CP433" s="362"/>
      <c r="CQ433" s="362"/>
      <c r="CR433" s="362"/>
      <c r="CS433" s="362"/>
      <c r="CT433" s="362"/>
      <c r="CU433" s="362"/>
      <c r="CV433" s="362"/>
      <c r="CW433" s="362"/>
      <c r="CX433" s="362"/>
      <c r="CY433" s="362"/>
      <c r="CZ433" s="362"/>
    </row>
    <row r="434" s="366" customFormat="true" ht="25.15" customHeight="true" x14ac:dyDescent="0.2">
      <c r="B434" s="688"/>
      <c r="C434" s="799" t="s">
        <v>218</v>
      </c>
      <c r="D434" s="800"/>
      <c r="E434" s="188">
        <v>-0.21123904077991884</v>
      </c>
      <c r="F434" s="190"/>
      <c r="G434" s="190"/>
      <c r="H434" s="800" t="s">
        <v>314</v>
      </c>
      <c r="I434" s="800"/>
      <c r="J434" s="188">
        <v>0.14323742239799975</v>
      </c>
      <c r="K434" s="190"/>
      <c r="L434" s="190"/>
      <c r="M434" s="800" t="s">
        <v>226</v>
      </c>
      <c r="N434" s="800"/>
      <c r="O434" s="188">
        <v>-0.17652985355253681</v>
      </c>
      <c r="P434" s="190"/>
      <c r="Q434" s="190"/>
      <c r="AJ434" s="359"/>
      <c r="AK434" s="359"/>
      <c r="AL434" s="359"/>
      <c r="AM434" s="359"/>
      <c r="AN434" s="359"/>
      <c r="AO434" s="359"/>
      <c r="AP434" s="359"/>
      <c r="AQ434" s="359"/>
      <c r="AR434" s="359"/>
      <c r="AS434" s="359"/>
      <c r="AT434" s="359"/>
      <c r="AU434" s="359"/>
      <c r="AV434" s="359"/>
      <c r="AW434" s="359"/>
      <c r="AX434" s="359"/>
      <c r="AY434" s="359"/>
      <c r="AZ434" s="359"/>
      <c r="BA434" s="361"/>
      <c r="BB434" s="438"/>
      <c r="BC434" s="361"/>
      <c r="BD434" s="361"/>
      <c r="BE434" s="361"/>
      <c r="BF434" s="361"/>
      <c r="BG434" s="361"/>
      <c r="BH434" s="361"/>
      <c r="BI434" s="361"/>
      <c r="BJ434" s="361"/>
      <c r="BK434" s="361"/>
      <c r="BL434" s="361"/>
      <c r="BM434" s="361"/>
      <c r="BN434" s="361"/>
      <c r="BO434" s="361"/>
      <c r="BP434" s="361"/>
      <c r="BQ434" s="361"/>
      <c r="BR434" s="361"/>
      <c r="BS434" s="361"/>
      <c r="BT434" s="361"/>
      <c r="BU434" s="361"/>
      <c r="BV434" s="361"/>
      <c r="BW434" s="361"/>
      <c r="BX434" s="361"/>
      <c r="BY434" s="361"/>
      <c r="BZ434" s="362"/>
      <c r="CA434" s="362"/>
      <c r="CB434" s="362"/>
      <c r="CC434" s="362"/>
      <c r="CD434" s="362"/>
      <c r="CE434" s="362"/>
      <c r="CF434" s="362"/>
      <c r="CG434" s="362"/>
      <c r="CH434" s="362"/>
      <c r="CI434" s="362"/>
      <c r="CJ434" s="362"/>
      <c r="CK434" s="362"/>
      <c r="CL434" s="362"/>
      <c r="CM434" s="362"/>
      <c r="CN434" s="362"/>
      <c r="CO434" s="362"/>
      <c r="CP434" s="362"/>
      <c r="CQ434" s="362"/>
      <c r="CR434" s="362"/>
      <c r="CS434" s="362"/>
      <c r="CT434" s="362"/>
      <c r="CU434" s="362"/>
      <c r="CV434" s="362"/>
      <c r="CW434" s="362"/>
      <c r="CX434" s="362"/>
      <c r="CY434" s="362"/>
      <c r="CZ434" s="362"/>
    </row>
    <row r="435" s="366" customFormat="true" ht="25.15" customHeight="true" x14ac:dyDescent="0.2">
      <c r="B435" s="688"/>
      <c r="C435" s="799" t="s">
        <v>228</v>
      </c>
      <c r="D435" s="800"/>
      <c r="E435" s="188">
        <v>-0.20713564763781214</v>
      </c>
      <c r="F435" s="190"/>
      <c r="G435" s="190"/>
      <c r="H435" s="800" t="s">
        <v>291</v>
      </c>
      <c r="I435" s="800"/>
      <c r="J435" s="188">
        <v>-0.14263794906233368</v>
      </c>
      <c r="K435" s="190"/>
      <c r="L435" s="190"/>
      <c r="M435" s="800" t="s">
        <v>301</v>
      </c>
      <c r="N435" s="800"/>
      <c r="O435" s="188">
        <v>-0.16844490470589729</v>
      </c>
      <c r="P435" s="190"/>
      <c r="Q435" s="190"/>
      <c r="AJ435" s="359"/>
      <c r="AK435" s="359"/>
      <c r="AL435" s="359"/>
      <c r="AM435" s="359"/>
      <c r="AN435" s="359"/>
      <c r="AO435" s="359"/>
      <c r="AP435" s="359"/>
      <c r="AQ435" s="359"/>
      <c r="AR435" s="359"/>
      <c r="AS435" s="359"/>
      <c r="AT435" s="359"/>
      <c r="AU435" s="359"/>
      <c r="AV435" s="359"/>
      <c r="AW435" s="359"/>
      <c r="AX435" s="359"/>
      <c r="AY435" s="359"/>
      <c r="AZ435" s="359"/>
      <c r="BA435" s="361"/>
      <c r="BB435" s="438"/>
      <c r="BC435" s="361"/>
      <c r="BD435" s="361"/>
      <c r="BE435" s="361"/>
      <c r="BF435" s="361"/>
      <c r="BG435" s="361"/>
      <c r="BH435" s="361"/>
      <c r="BI435" s="361"/>
      <c r="BJ435" s="361"/>
      <c r="BK435" s="361"/>
      <c r="BL435" s="361"/>
      <c r="BM435" s="361"/>
      <c r="BN435" s="361"/>
      <c r="BO435" s="361"/>
      <c r="BP435" s="361"/>
      <c r="BQ435" s="361"/>
      <c r="BR435" s="361"/>
      <c r="BS435" s="361"/>
      <c r="BT435" s="361"/>
      <c r="BU435" s="361"/>
      <c r="BV435" s="361"/>
      <c r="BW435" s="361"/>
      <c r="BX435" s="361"/>
      <c r="BY435" s="361"/>
      <c r="BZ435" s="362"/>
      <c r="CA435" s="362"/>
      <c r="CB435" s="362"/>
      <c r="CC435" s="362"/>
      <c r="CD435" s="362"/>
      <c r="CE435" s="362"/>
      <c r="CF435" s="362"/>
      <c r="CG435" s="362"/>
      <c r="CH435" s="362"/>
      <c r="CI435" s="362"/>
      <c r="CJ435" s="362"/>
      <c r="CK435" s="362"/>
      <c r="CL435" s="362"/>
      <c r="CM435" s="362"/>
      <c r="CN435" s="362"/>
      <c r="CO435" s="362"/>
      <c r="CP435" s="362"/>
      <c r="CQ435" s="362"/>
      <c r="CR435" s="362"/>
      <c r="CS435" s="362"/>
      <c r="CT435" s="362"/>
      <c r="CU435" s="362"/>
      <c r="CV435" s="362"/>
      <c r="CW435" s="362"/>
      <c r="CX435" s="362"/>
      <c r="CY435" s="362"/>
      <c r="CZ435" s="362"/>
    </row>
    <row r="436" s="366" customFormat="true" ht="25.15" customHeight="true" x14ac:dyDescent="0.2">
      <c r="B436" s="688"/>
      <c r="C436" s="799" t="s">
        <v>311</v>
      </c>
      <c r="D436" s="800"/>
      <c r="E436" s="188">
        <v>-0.19479796419164305</v>
      </c>
      <c r="F436" s="190"/>
      <c r="G436" s="190"/>
      <c r="H436" s="800" t="s">
        <v>218</v>
      </c>
      <c r="I436" s="800"/>
      <c r="J436" s="188">
        <v>-0.13824438174527973</v>
      </c>
      <c r="K436" s="190"/>
      <c r="L436" s="190"/>
      <c r="M436" s="800" t="s">
        <v>228</v>
      </c>
      <c r="N436" s="800"/>
      <c r="O436" s="188">
        <v>-0.16393648226559854</v>
      </c>
      <c r="P436" s="190"/>
      <c r="Q436" s="190"/>
      <c r="AJ436" s="359"/>
      <c r="AK436" s="359"/>
      <c r="AL436" s="359"/>
      <c r="AM436" s="359"/>
      <c r="AN436" s="359"/>
      <c r="AO436" s="359"/>
      <c r="AP436" s="359"/>
      <c r="AQ436" s="359"/>
      <c r="AR436" s="359"/>
      <c r="AS436" s="359"/>
      <c r="AT436" s="359"/>
      <c r="AU436" s="359"/>
      <c r="AV436" s="359"/>
      <c r="AW436" s="359"/>
      <c r="AX436" s="359"/>
      <c r="AY436" s="359"/>
      <c r="AZ436" s="359"/>
      <c r="BA436" s="361"/>
      <c r="BB436" s="438"/>
      <c r="BC436" s="361"/>
      <c r="BD436" s="361"/>
      <c r="BE436" s="361"/>
      <c r="BF436" s="361"/>
      <c r="BG436" s="361"/>
      <c r="BH436" s="361"/>
      <c r="BI436" s="361"/>
      <c r="BJ436" s="361"/>
      <c r="BK436" s="361"/>
      <c r="BL436" s="361"/>
      <c r="BM436" s="361"/>
      <c r="BN436" s="361"/>
      <c r="BO436" s="361"/>
      <c r="BP436" s="361"/>
      <c r="BQ436" s="361"/>
      <c r="BR436" s="361"/>
      <c r="BS436" s="361"/>
      <c r="BT436" s="361"/>
      <c r="BU436" s="361"/>
      <c r="BV436" s="361"/>
      <c r="BW436" s="361"/>
      <c r="BX436" s="361"/>
      <c r="BY436" s="361"/>
      <c r="BZ436" s="362"/>
      <c r="CA436" s="362"/>
      <c r="CB436" s="362"/>
      <c r="CC436" s="362"/>
      <c r="CD436" s="362"/>
      <c r="CE436" s="362"/>
      <c r="CF436" s="362"/>
      <c r="CG436" s="362"/>
      <c r="CH436" s="362"/>
      <c r="CI436" s="362"/>
      <c r="CJ436" s="362"/>
      <c r="CK436" s="362"/>
      <c r="CL436" s="362"/>
      <c r="CM436" s="362"/>
      <c r="CN436" s="362"/>
      <c r="CO436" s="362"/>
      <c r="CP436" s="362"/>
      <c r="CQ436" s="362"/>
      <c r="CR436" s="362"/>
      <c r="CS436" s="362"/>
      <c r="CT436" s="362"/>
      <c r="CU436" s="362"/>
      <c r="CV436" s="362"/>
      <c r="CW436" s="362"/>
      <c r="CX436" s="362"/>
      <c r="CY436" s="362"/>
      <c r="CZ436" s="362"/>
    </row>
    <row r="437" s="366" customFormat="true" ht="25.15" customHeight="true" x14ac:dyDescent="0.2">
      <c r="B437" s="688"/>
      <c r="C437" s="799" t="s">
        <v>314</v>
      </c>
      <c r="D437" s="800"/>
      <c r="E437" s="188">
        <v>0.17459451449841917</v>
      </c>
      <c r="F437" s="190"/>
      <c r="G437" s="190"/>
      <c r="H437" s="800" t="s">
        <v>315</v>
      </c>
      <c r="I437" s="800"/>
      <c r="J437" s="188">
        <v>-0.13276984196096048</v>
      </c>
      <c r="K437" s="190"/>
      <c r="L437" s="190"/>
      <c r="M437" s="800" t="s">
        <v>300</v>
      </c>
      <c r="N437" s="800"/>
      <c r="O437" s="188">
        <v>0.14969465822552491</v>
      </c>
      <c r="P437" s="190"/>
      <c r="Q437" s="190"/>
      <c r="AJ437" s="359"/>
      <c r="AK437" s="359"/>
      <c r="AL437" s="359"/>
      <c r="AM437" s="359"/>
      <c r="AN437" s="359"/>
      <c r="AO437" s="359"/>
      <c r="AP437" s="359"/>
      <c r="AQ437" s="359"/>
      <c r="AR437" s="359"/>
      <c r="AS437" s="359"/>
      <c r="AT437" s="359"/>
      <c r="AU437" s="359"/>
      <c r="AV437" s="359"/>
      <c r="AW437" s="359"/>
      <c r="AX437" s="359"/>
      <c r="AY437" s="359"/>
      <c r="AZ437" s="359"/>
      <c r="BA437" s="361"/>
      <c r="BB437" s="438"/>
      <c r="BC437" s="361"/>
      <c r="BD437" s="361"/>
      <c r="BE437" s="361"/>
      <c r="BF437" s="361"/>
      <c r="BG437" s="361"/>
      <c r="BH437" s="361"/>
      <c r="BI437" s="361"/>
      <c r="BJ437" s="361"/>
      <c r="BK437" s="361"/>
      <c r="BL437" s="361"/>
      <c r="BM437" s="361"/>
      <c r="BN437" s="361"/>
      <c r="BO437" s="361"/>
      <c r="BP437" s="361"/>
      <c r="BQ437" s="361"/>
      <c r="BR437" s="361"/>
      <c r="BS437" s="361"/>
      <c r="BT437" s="361"/>
      <c r="BU437" s="361"/>
      <c r="BV437" s="361"/>
      <c r="BW437" s="361"/>
      <c r="BX437" s="361"/>
      <c r="BY437" s="361"/>
      <c r="BZ437" s="362"/>
      <c r="CA437" s="362"/>
      <c r="CB437" s="362"/>
      <c r="CC437" s="362"/>
      <c r="CD437" s="362"/>
      <c r="CE437" s="362"/>
      <c r="CF437" s="362"/>
      <c r="CG437" s="362"/>
      <c r="CH437" s="362"/>
      <c r="CI437" s="362"/>
      <c r="CJ437" s="362"/>
      <c r="CK437" s="362"/>
      <c r="CL437" s="362"/>
      <c r="CM437" s="362"/>
      <c r="CN437" s="362"/>
      <c r="CO437" s="362"/>
      <c r="CP437" s="362"/>
      <c r="CQ437" s="362"/>
      <c r="CR437" s="362"/>
      <c r="CS437" s="362"/>
      <c r="CT437" s="362"/>
      <c r="CU437" s="362"/>
      <c r="CV437" s="362"/>
      <c r="CW437" s="362"/>
      <c r="CX437" s="362"/>
      <c r="CY437" s="362"/>
      <c r="CZ437" s="362"/>
    </row>
    <row r="438" s="366" customFormat="true" ht="25.15" customHeight="true" x14ac:dyDescent="0.2">
      <c r="B438" s="688"/>
      <c r="C438" s="799" t="s">
        <v>315</v>
      </c>
      <c r="D438" s="800"/>
      <c r="E438" s="188">
        <v>-0.15274885816060463</v>
      </c>
      <c r="F438" s="190"/>
      <c r="G438" s="190"/>
      <c r="H438" s="800" t="s">
        <v>316</v>
      </c>
      <c r="I438" s="800"/>
      <c r="J438" s="188">
        <v>-0.12960274533627672</v>
      </c>
      <c r="K438" s="190"/>
      <c r="L438" s="190"/>
      <c r="M438" s="800" t="s">
        <v>313</v>
      </c>
      <c r="N438" s="800"/>
      <c r="O438" s="188">
        <v>-0.14126418076276942</v>
      </c>
      <c r="P438" s="190"/>
      <c r="Q438" s="190"/>
      <c r="AJ438" s="359"/>
      <c r="AK438" s="359"/>
      <c r="AL438" s="359"/>
      <c r="AM438" s="359"/>
      <c r="AN438" s="359"/>
      <c r="AO438" s="359"/>
      <c r="AP438" s="359"/>
      <c r="AQ438" s="359"/>
      <c r="AR438" s="359"/>
      <c r="AS438" s="359"/>
      <c r="AT438" s="359"/>
      <c r="AU438" s="359"/>
      <c r="AV438" s="359"/>
      <c r="AW438" s="359"/>
      <c r="AX438" s="359"/>
      <c r="AY438" s="359"/>
      <c r="AZ438" s="359"/>
      <c r="BA438" s="361"/>
      <c r="BB438" s="438"/>
      <c r="BC438" s="361"/>
      <c r="BD438" s="361"/>
      <c r="BE438" s="361"/>
      <c r="BF438" s="361"/>
      <c r="BG438" s="361"/>
      <c r="BH438" s="361"/>
      <c r="BI438" s="361"/>
      <c r="BJ438" s="361"/>
      <c r="BK438" s="361"/>
      <c r="BL438" s="361"/>
      <c r="BM438" s="361"/>
      <c r="BN438" s="361"/>
      <c r="BO438" s="361"/>
      <c r="BP438" s="361"/>
      <c r="BQ438" s="361"/>
      <c r="BR438" s="361"/>
      <c r="BS438" s="361"/>
      <c r="BT438" s="361"/>
      <c r="BU438" s="361"/>
      <c r="BV438" s="361"/>
      <c r="BW438" s="361"/>
      <c r="BX438" s="361"/>
      <c r="BY438" s="361"/>
      <c r="BZ438" s="362"/>
      <c r="CA438" s="362"/>
      <c r="CB438" s="362"/>
      <c r="CC438" s="362"/>
      <c r="CD438" s="362"/>
      <c r="CE438" s="362"/>
      <c r="CF438" s="362"/>
      <c r="CG438" s="362"/>
      <c r="CH438" s="362"/>
      <c r="CI438" s="362"/>
      <c r="CJ438" s="362"/>
      <c r="CK438" s="362"/>
      <c r="CL438" s="362"/>
      <c r="CM438" s="362"/>
      <c r="CN438" s="362"/>
      <c r="CO438" s="362"/>
      <c r="CP438" s="362"/>
      <c r="CQ438" s="362"/>
      <c r="CR438" s="362"/>
      <c r="CS438" s="362"/>
      <c r="CT438" s="362"/>
      <c r="CU438" s="362"/>
      <c r="CV438" s="362"/>
      <c r="CW438" s="362"/>
      <c r="CX438" s="362"/>
      <c r="CY438" s="362"/>
      <c r="CZ438" s="362"/>
    </row>
    <row r="439" s="366" customFormat="true" ht="25.15" customHeight="true" x14ac:dyDescent="0.2">
      <c r="B439" s="688"/>
      <c r="C439" s="799" t="s">
        <v>303</v>
      </c>
      <c r="D439" s="800"/>
      <c r="E439" s="188">
        <v>0.1340557799258516</v>
      </c>
      <c r="F439" s="190"/>
      <c r="G439" s="190"/>
      <c r="H439" s="800" t="s">
        <v>317</v>
      </c>
      <c r="I439" s="800"/>
      <c r="J439" s="188">
        <v>-0.11354813956527643</v>
      </c>
      <c r="K439" s="190"/>
      <c r="L439" s="190"/>
      <c r="M439" s="800" t="s">
        <v>316</v>
      </c>
      <c r="N439" s="800"/>
      <c r="O439" s="188">
        <v>-0.11735981244446657</v>
      </c>
      <c r="P439" s="190"/>
      <c r="Q439" s="190"/>
      <c r="AJ439" s="359"/>
      <c r="AK439" s="359"/>
      <c r="AL439" s="359"/>
      <c r="AM439" s="359"/>
      <c r="AN439" s="359"/>
      <c r="AO439" s="359"/>
      <c r="AP439" s="359"/>
      <c r="AQ439" s="359"/>
      <c r="AR439" s="359"/>
      <c r="AS439" s="359"/>
      <c r="AT439" s="359"/>
      <c r="AU439" s="359"/>
      <c r="AV439" s="359"/>
      <c r="AW439" s="359"/>
      <c r="AX439" s="359"/>
      <c r="AY439" s="359"/>
      <c r="AZ439" s="359"/>
      <c r="BA439" s="361"/>
      <c r="BB439" s="438"/>
      <c r="BC439" s="361"/>
      <c r="BD439" s="361"/>
      <c r="BE439" s="361"/>
      <c r="BF439" s="361"/>
      <c r="BG439" s="361"/>
      <c r="BH439" s="361"/>
      <c r="BI439" s="361"/>
      <c r="BJ439" s="361"/>
      <c r="BK439" s="361"/>
      <c r="BL439" s="361"/>
      <c r="BM439" s="361"/>
      <c r="BN439" s="361"/>
      <c r="BO439" s="361"/>
      <c r="BP439" s="361"/>
      <c r="BQ439" s="361"/>
      <c r="BR439" s="361"/>
      <c r="BS439" s="361"/>
      <c r="BT439" s="361"/>
      <c r="BU439" s="361"/>
      <c r="BV439" s="361"/>
      <c r="BW439" s="361"/>
      <c r="BX439" s="361"/>
      <c r="BY439" s="361"/>
      <c r="BZ439" s="362"/>
      <c r="CA439" s="362"/>
      <c r="CB439" s="362"/>
      <c r="CC439" s="362"/>
      <c r="CD439" s="362"/>
      <c r="CE439" s="362"/>
      <c r="CF439" s="362"/>
      <c r="CG439" s="362"/>
      <c r="CH439" s="362"/>
      <c r="CI439" s="362"/>
      <c r="CJ439" s="362"/>
      <c r="CK439" s="362"/>
      <c r="CL439" s="362"/>
      <c r="CM439" s="362"/>
      <c r="CN439" s="362"/>
      <c r="CO439" s="362"/>
      <c r="CP439" s="362"/>
      <c r="CQ439" s="362"/>
      <c r="CR439" s="362"/>
      <c r="CS439" s="362"/>
      <c r="CT439" s="362"/>
      <c r="CU439" s="362"/>
      <c r="CV439" s="362"/>
      <c r="CW439" s="362"/>
      <c r="CX439" s="362"/>
      <c r="CY439" s="362"/>
      <c r="CZ439" s="362"/>
    </row>
    <row r="440" s="366" customFormat="true" ht="25.15" customHeight="true" x14ac:dyDescent="0.2">
      <c r="B440" s="688"/>
      <c r="C440" s="799" t="s">
        <v>316</v>
      </c>
      <c r="D440" s="800"/>
      <c r="E440" s="188">
        <v>-0.12919809145682479</v>
      </c>
      <c r="F440" s="190"/>
      <c r="G440" s="190"/>
      <c r="H440" s="800" t="s">
        <v>318</v>
      </c>
      <c r="I440" s="800"/>
      <c r="J440" s="188">
        <v>-0.1059614467861361</v>
      </c>
      <c r="K440" s="190"/>
      <c r="L440" s="190"/>
      <c r="M440" s="800" t="s">
        <v>315</v>
      </c>
      <c r="N440" s="800"/>
      <c r="O440" s="188">
        <v>-0.10663206949792775</v>
      </c>
      <c r="P440" s="190"/>
      <c r="Q440" s="190"/>
      <c r="AJ440" s="359"/>
      <c r="AK440" s="359"/>
      <c r="AL440" s="359"/>
      <c r="AM440" s="359"/>
      <c r="AN440" s="359"/>
      <c r="AO440" s="359"/>
      <c r="AP440" s="359"/>
      <c r="AQ440" s="359"/>
      <c r="AR440" s="359"/>
      <c r="AS440" s="359"/>
      <c r="AT440" s="359"/>
      <c r="AU440" s="359"/>
      <c r="AV440" s="359"/>
      <c r="AW440" s="359"/>
      <c r="AX440" s="359"/>
      <c r="AY440" s="359"/>
      <c r="AZ440" s="359"/>
      <c r="BA440" s="361"/>
      <c r="BB440" s="438"/>
      <c r="BC440" s="361"/>
      <c r="BD440" s="361"/>
      <c r="BE440" s="361"/>
      <c r="BF440" s="361"/>
      <c r="BG440" s="361"/>
      <c r="BH440" s="361"/>
      <c r="BI440" s="361"/>
      <c r="BJ440" s="361"/>
      <c r="BK440" s="361"/>
      <c r="BL440" s="361"/>
      <c r="BM440" s="361"/>
      <c r="BN440" s="361"/>
      <c r="BO440" s="361"/>
      <c r="BP440" s="361"/>
      <c r="BQ440" s="361"/>
      <c r="BR440" s="361"/>
      <c r="BS440" s="361"/>
      <c r="BT440" s="361"/>
      <c r="BU440" s="361"/>
      <c r="BV440" s="361"/>
      <c r="BW440" s="361"/>
      <c r="BX440" s="361"/>
      <c r="BY440" s="361"/>
      <c r="BZ440" s="362"/>
      <c r="CA440" s="362"/>
      <c r="CB440" s="362"/>
      <c r="CC440" s="362"/>
      <c r="CD440" s="362"/>
      <c r="CE440" s="362"/>
      <c r="CF440" s="362"/>
      <c r="CG440" s="362"/>
      <c r="CH440" s="362"/>
      <c r="CI440" s="362"/>
      <c r="CJ440" s="362"/>
      <c r="CK440" s="362"/>
      <c r="CL440" s="362"/>
      <c r="CM440" s="362"/>
      <c r="CN440" s="362"/>
      <c r="CO440" s="362"/>
      <c r="CP440" s="362"/>
      <c r="CQ440" s="362"/>
      <c r="CR440" s="362"/>
      <c r="CS440" s="362"/>
      <c r="CT440" s="362"/>
      <c r="CU440" s="362"/>
      <c r="CV440" s="362"/>
      <c r="CW440" s="362"/>
      <c r="CX440" s="362"/>
      <c r="CY440" s="362"/>
      <c r="CZ440" s="362"/>
    </row>
    <row r="441" s="366" customFormat="true" ht="25.15" customHeight="true" x14ac:dyDescent="0.2">
      <c r="B441" s="688"/>
      <c r="C441" s="799" t="s">
        <v>300</v>
      </c>
      <c r="D441" s="800"/>
      <c r="E441" s="188">
        <v>-9.167604275292035E-2</v>
      </c>
      <c r="F441" s="190"/>
      <c r="G441" s="190"/>
      <c r="H441" s="800" t="s">
        <v>307</v>
      </c>
      <c r="I441" s="800"/>
      <c r="J441" s="188">
        <v>9.8575413372432502E-2</v>
      </c>
      <c r="K441" s="190"/>
      <c r="L441" s="190"/>
      <c r="M441" s="800" t="s">
        <v>319</v>
      </c>
      <c r="N441" s="800"/>
      <c r="O441" s="188">
        <v>-8.8412889843269532E-2</v>
      </c>
      <c r="P441" s="190"/>
      <c r="Q441" s="190"/>
      <c r="AJ441" s="359"/>
      <c r="AK441" s="359"/>
      <c r="AL441" s="359"/>
      <c r="AM441" s="359"/>
      <c r="AN441" s="359"/>
      <c r="AO441" s="359"/>
      <c r="AP441" s="359"/>
      <c r="AQ441" s="359"/>
      <c r="AR441" s="359"/>
      <c r="AS441" s="359"/>
      <c r="AT441" s="359"/>
      <c r="AU441" s="359"/>
      <c r="AV441" s="359"/>
      <c r="AW441" s="359"/>
      <c r="AX441" s="359"/>
      <c r="AY441" s="359"/>
      <c r="AZ441" s="359"/>
      <c r="BA441" s="361"/>
      <c r="BB441" s="438"/>
      <c r="BC441" s="361"/>
      <c r="BD441" s="361"/>
      <c r="BE441" s="361"/>
      <c r="BF441" s="361"/>
      <c r="BG441" s="361"/>
      <c r="BH441" s="361"/>
      <c r="BI441" s="361"/>
      <c r="BJ441" s="361"/>
      <c r="BK441" s="361"/>
      <c r="BL441" s="361"/>
      <c r="BM441" s="361"/>
      <c r="BN441" s="361"/>
      <c r="BO441" s="361"/>
      <c r="BP441" s="361"/>
      <c r="BQ441" s="361"/>
      <c r="BR441" s="361"/>
      <c r="BS441" s="361"/>
      <c r="BT441" s="361"/>
      <c r="BU441" s="361"/>
      <c r="BV441" s="361"/>
      <c r="BW441" s="361"/>
      <c r="BX441" s="361"/>
      <c r="BY441" s="361"/>
      <c r="BZ441" s="362"/>
      <c r="CA441" s="362"/>
      <c r="CB441" s="362"/>
      <c r="CC441" s="362"/>
      <c r="CD441" s="362"/>
      <c r="CE441" s="362"/>
      <c r="CF441" s="362"/>
      <c r="CG441" s="362"/>
      <c r="CH441" s="362"/>
      <c r="CI441" s="362"/>
      <c r="CJ441" s="362"/>
      <c r="CK441" s="362"/>
      <c r="CL441" s="362"/>
      <c r="CM441" s="362"/>
      <c r="CN441" s="362"/>
      <c r="CO441" s="362"/>
      <c r="CP441" s="362"/>
      <c r="CQ441" s="362"/>
      <c r="CR441" s="362"/>
      <c r="CS441" s="362"/>
      <c r="CT441" s="362"/>
      <c r="CU441" s="362"/>
      <c r="CV441" s="362"/>
      <c r="CW441" s="362"/>
      <c r="CX441" s="362"/>
      <c r="CY441" s="362"/>
      <c r="CZ441" s="362"/>
    </row>
    <row r="442" s="366" customFormat="true" ht="25.15" customHeight="true" x14ac:dyDescent="0.2">
      <c r="B442" s="688"/>
      <c r="C442" s="799" t="s">
        <v>319</v>
      </c>
      <c r="D442" s="800"/>
      <c r="E442" s="188">
        <v>-8.5041868420012628E-2</v>
      </c>
      <c r="F442" s="190"/>
      <c r="G442" s="190"/>
      <c r="H442" s="800" t="s">
        <v>320</v>
      </c>
      <c r="I442" s="800"/>
      <c r="J442" s="188">
        <v>-7.5728932438227259E-2</v>
      </c>
      <c r="K442" s="190"/>
      <c r="L442" s="190"/>
      <c r="M442" s="800" t="s">
        <v>320</v>
      </c>
      <c r="N442" s="800"/>
      <c r="O442" s="188">
        <v>-7.6603960063082788E-2</v>
      </c>
      <c r="P442" s="190"/>
      <c r="Q442" s="190"/>
      <c r="AJ442" s="359"/>
      <c r="AK442" s="359"/>
      <c r="AL442" s="359"/>
      <c r="AM442" s="359"/>
      <c r="AN442" s="359"/>
      <c r="AO442" s="359"/>
      <c r="AP442" s="359"/>
      <c r="AQ442" s="359"/>
      <c r="AR442" s="359"/>
      <c r="AS442" s="359"/>
      <c r="AT442" s="359"/>
      <c r="AU442" s="359"/>
      <c r="AV442" s="359"/>
      <c r="AW442" s="359"/>
      <c r="AX442" s="359"/>
      <c r="AY442" s="359"/>
      <c r="AZ442" s="359"/>
      <c r="BA442" s="361"/>
      <c r="BB442" s="438"/>
      <c r="BC442" s="361"/>
      <c r="BD442" s="361"/>
      <c r="BE442" s="361"/>
      <c r="BF442" s="361"/>
      <c r="BG442" s="361"/>
      <c r="BH442" s="361"/>
      <c r="BI442" s="361"/>
      <c r="BJ442" s="361"/>
      <c r="BK442" s="361"/>
      <c r="BL442" s="361"/>
      <c r="BM442" s="361"/>
      <c r="BN442" s="361"/>
      <c r="BO442" s="361"/>
      <c r="BP442" s="361"/>
      <c r="BQ442" s="361"/>
      <c r="BR442" s="361"/>
      <c r="BS442" s="361"/>
      <c r="BT442" s="361"/>
      <c r="BU442" s="361"/>
      <c r="BV442" s="361"/>
      <c r="BW442" s="361"/>
      <c r="BX442" s="361"/>
      <c r="BY442" s="361"/>
      <c r="BZ442" s="362"/>
      <c r="CA442" s="362"/>
      <c r="CB442" s="362"/>
      <c r="CC442" s="362"/>
      <c r="CD442" s="362"/>
      <c r="CE442" s="362"/>
      <c r="CF442" s="362"/>
      <c r="CG442" s="362"/>
      <c r="CH442" s="362"/>
      <c r="CI442" s="362"/>
      <c r="CJ442" s="362"/>
      <c r="CK442" s="362"/>
      <c r="CL442" s="362"/>
      <c r="CM442" s="362"/>
      <c r="CN442" s="362"/>
      <c r="CO442" s="362"/>
      <c r="CP442" s="362"/>
      <c r="CQ442" s="362"/>
      <c r="CR442" s="362"/>
      <c r="CS442" s="362"/>
      <c r="CT442" s="362"/>
      <c r="CU442" s="362"/>
      <c r="CV442" s="362"/>
      <c r="CW442" s="362"/>
      <c r="CX442" s="362"/>
      <c r="CY442" s="362"/>
      <c r="CZ442" s="362"/>
    </row>
    <row r="443" s="366" customFormat="true" ht="25.15" customHeight="true" x14ac:dyDescent="0.2">
      <c r="B443" s="688"/>
      <c r="C443" s="799" t="s">
        <v>321</v>
      </c>
      <c r="D443" s="800"/>
      <c r="E443" s="188">
        <v>-8.1899858730047875E-2</v>
      </c>
      <c r="F443" s="190"/>
      <c r="G443" s="190"/>
      <c r="H443" s="800" t="s">
        <v>222</v>
      </c>
      <c r="I443" s="800"/>
      <c r="J443" s="188">
        <v>-5.804750034143747E-2</v>
      </c>
      <c r="K443" s="190"/>
      <c r="L443" s="190"/>
      <c r="M443" s="800" t="s">
        <v>322</v>
      </c>
      <c r="N443" s="800"/>
      <c r="O443" s="188">
        <v>-5.6426275723501722E-2</v>
      </c>
      <c r="P443" s="190"/>
      <c r="Q443" s="190"/>
      <c r="AJ443" s="359"/>
      <c r="AK443" s="359"/>
      <c r="AL443" s="359"/>
      <c r="AM443" s="359"/>
      <c r="AN443" s="359"/>
      <c r="AO443" s="359"/>
      <c r="AP443" s="359"/>
      <c r="AQ443" s="359"/>
      <c r="AR443" s="359"/>
      <c r="AS443" s="359"/>
      <c r="AT443" s="359"/>
      <c r="AU443" s="359"/>
      <c r="AV443" s="359"/>
      <c r="AW443" s="359"/>
      <c r="AX443" s="359"/>
      <c r="AY443" s="359"/>
      <c r="AZ443" s="359"/>
      <c r="BA443" s="361"/>
      <c r="BB443" s="438"/>
      <c r="BC443" s="361"/>
      <c r="BD443" s="361"/>
      <c r="BE443" s="361"/>
      <c r="BF443" s="361"/>
      <c r="BG443" s="361"/>
      <c r="BH443" s="361"/>
      <c r="BI443" s="361"/>
      <c r="BJ443" s="361"/>
      <c r="BK443" s="361"/>
      <c r="BL443" s="361"/>
      <c r="BM443" s="361"/>
      <c r="BN443" s="361"/>
      <c r="BO443" s="361"/>
      <c r="BP443" s="361"/>
      <c r="BQ443" s="361"/>
      <c r="BR443" s="361"/>
      <c r="BS443" s="361"/>
      <c r="BT443" s="361"/>
      <c r="BU443" s="361"/>
      <c r="BV443" s="361"/>
      <c r="BW443" s="361"/>
      <c r="BX443" s="361"/>
      <c r="BY443" s="361"/>
      <c r="BZ443" s="362"/>
      <c r="CA443" s="362"/>
      <c r="CB443" s="362"/>
      <c r="CC443" s="362"/>
      <c r="CD443" s="362"/>
      <c r="CE443" s="362"/>
      <c r="CF443" s="362"/>
      <c r="CG443" s="362"/>
      <c r="CH443" s="362"/>
      <c r="CI443" s="362"/>
      <c r="CJ443" s="362"/>
      <c r="CK443" s="362"/>
      <c r="CL443" s="362"/>
      <c r="CM443" s="362"/>
      <c r="CN443" s="362"/>
      <c r="CO443" s="362"/>
      <c r="CP443" s="362"/>
      <c r="CQ443" s="362"/>
      <c r="CR443" s="362"/>
      <c r="CS443" s="362"/>
      <c r="CT443" s="362"/>
      <c r="CU443" s="362"/>
      <c r="CV443" s="362"/>
      <c r="CW443" s="362"/>
      <c r="CX443" s="362"/>
      <c r="CY443" s="362"/>
      <c r="CZ443" s="362"/>
    </row>
    <row r="444" s="366" customFormat="true" ht="25.15" customHeight="true" x14ac:dyDescent="0.2">
      <c r="B444" s="688"/>
      <c r="C444" s="799" t="s">
        <v>320</v>
      </c>
      <c r="D444" s="800"/>
      <c r="E444" s="188">
        <v>-8.0856974084795696E-2</v>
      </c>
      <c r="F444" s="190"/>
      <c r="G444" s="190"/>
      <c r="H444" s="800" t="s">
        <v>323</v>
      </c>
      <c r="I444" s="800"/>
      <c r="J444" s="188">
        <v>-5.5017454067441122E-2</v>
      </c>
      <c r="K444" s="190"/>
      <c r="L444" s="190"/>
      <c r="M444" s="800" t="s">
        <v>324</v>
      </c>
      <c r="N444" s="800"/>
      <c r="O444" s="188">
        <v>4.8937627091628758E-2</v>
      </c>
      <c r="P444" s="190"/>
      <c r="Q444" s="190"/>
      <c r="AJ444" s="359"/>
      <c r="AK444" s="359"/>
      <c r="AL444" s="359"/>
      <c r="AM444" s="359"/>
      <c r="AN444" s="359"/>
      <c r="AO444" s="359"/>
      <c r="AP444" s="359"/>
      <c r="AQ444" s="359"/>
      <c r="AR444" s="359"/>
      <c r="AS444" s="359"/>
      <c r="AT444" s="359"/>
      <c r="AU444" s="359"/>
      <c r="AV444" s="359"/>
      <c r="AW444" s="359"/>
      <c r="AX444" s="359"/>
      <c r="AY444" s="359"/>
      <c r="AZ444" s="359"/>
      <c r="BA444" s="361"/>
      <c r="BB444" s="438"/>
      <c r="BC444" s="361"/>
      <c r="BD444" s="361"/>
      <c r="BE444" s="361"/>
      <c r="BF444" s="361"/>
      <c r="BG444" s="361"/>
      <c r="BH444" s="361"/>
      <c r="BI444" s="361"/>
      <c r="BJ444" s="361"/>
      <c r="BK444" s="361"/>
      <c r="BL444" s="361"/>
      <c r="BM444" s="361"/>
      <c r="BN444" s="361"/>
      <c r="BO444" s="361"/>
      <c r="BP444" s="361"/>
      <c r="BQ444" s="361"/>
      <c r="BR444" s="361"/>
      <c r="BS444" s="361"/>
      <c r="BT444" s="361"/>
      <c r="BU444" s="361"/>
      <c r="BV444" s="361"/>
      <c r="BW444" s="361"/>
      <c r="BX444" s="361"/>
      <c r="BY444" s="361"/>
      <c r="BZ444" s="362"/>
      <c r="CA444" s="362"/>
      <c r="CB444" s="362"/>
      <c r="CC444" s="362"/>
      <c r="CD444" s="362"/>
      <c r="CE444" s="362"/>
      <c r="CF444" s="362"/>
      <c r="CG444" s="362"/>
      <c r="CH444" s="362"/>
      <c r="CI444" s="362"/>
      <c r="CJ444" s="362"/>
      <c r="CK444" s="362"/>
      <c r="CL444" s="362"/>
      <c r="CM444" s="362"/>
      <c r="CN444" s="362"/>
      <c r="CO444" s="362"/>
      <c r="CP444" s="362"/>
      <c r="CQ444" s="362"/>
      <c r="CR444" s="362"/>
      <c r="CS444" s="362"/>
      <c r="CT444" s="362"/>
      <c r="CU444" s="362"/>
      <c r="CV444" s="362"/>
      <c r="CW444" s="362"/>
      <c r="CX444" s="362"/>
      <c r="CY444" s="362"/>
      <c r="CZ444" s="362"/>
    </row>
    <row r="445" s="366" customFormat="true" ht="25.15" customHeight="true" x14ac:dyDescent="0.2">
      <c r="B445" s="688"/>
      <c r="C445" s="799" t="s">
        <v>322</v>
      </c>
      <c r="D445" s="800"/>
      <c r="E445" s="188">
        <v>-5.6978935005729293E-2</v>
      </c>
      <c r="F445" s="190"/>
      <c r="G445" s="190"/>
      <c r="H445" s="800" t="s">
        <v>321</v>
      </c>
      <c r="I445" s="800"/>
      <c r="J445" s="188">
        <v>-5.2684512346757521E-2</v>
      </c>
      <c r="K445" s="190"/>
      <c r="L445" s="190"/>
      <c r="M445" s="800" t="s">
        <v>224</v>
      </c>
      <c r="N445" s="800"/>
      <c r="O445" s="188">
        <v>-3.849481397515183E-2</v>
      </c>
      <c r="P445" s="190"/>
      <c r="Q445" s="190"/>
      <c r="AJ445" s="359"/>
      <c r="AK445" s="359"/>
      <c r="AL445" s="359"/>
      <c r="AM445" s="359"/>
      <c r="AN445" s="359"/>
      <c r="AO445" s="359"/>
      <c r="AP445" s="359"/>
      <c r="AQ445" s="359"/>
      <c r="AR445" s="359"/>
      <c r="AS445" s="359"/>
      <c r="AT445" s="359"/>
      <c r="AU445" s="359"/>
      <c r="AV445" s="359"/>
      <c r="AW445" s="359"/>
      <c r="AX445" s="359"/>
      <c r="AY445" s="359"/>
      <c r="AZ445" s="359"/>
      <c r="BA445" s="361"/>
      <c r="BB445" s="438"/>
      <c r="BC445" s="361"/>
      <c r="BD445" s="361"/>
      <c r="BE445" s="361"/>
      <c r="BF445" s="361"/>
      <c r="BG445" s="361"/>
      <c r="BH445" s="361"/>
      <c r="BI445" s="361"/>
      <c r="BJ445" s="361"/>
      <c r="BK445" s="361"/>
      <c r="BL445" s="361"/>
      <c r="BM445" s="361"/>
      <c r="BN445" s="361"/>
      <c r="BO445" s="361"/>
      <c r="BP445" s="361"/>
      <c r="BQ445" s="361"/>
      <c r="BR445" s="361"/>
      <c r="BS445" s="361"/>
      <c r="BT445" s="361"/>
      <c r="BU445" s="361"/>
      <c r="BV445" s="361"/>
      <c r="BW445" s="361"/>
      <c r="BX445" s="361"/>
      <c r="BY445" s="361"/>
      <c r="BZ445" s="362"/>
      <c r="CA445" s="362"/>
      <c r="CB445" s="362"/>
      <c r="CC445" s="362"/>
      <c r="CD445" s="362"/>
      <c r="CE445" s="362"/>
      <c r="CF445" s="362"/>
      <c r="CG445" s="362"/>
      <c r="CH445" s="362"/>
      <c r="CI445" s="362"/>
      <c r="CJ445" s="362"/>
      <c r="CK445" s="362"/>
      <c r="CL445" s="362"/>
      <c r="CM445" s="362"/>
      <c r="CN445" s="362"/>
      <c r="CO445" s="362"/>
      <c r="CP445" s="362"/>
      <c r="CQ445" s="362"/>
      <c r="CR445" s="362"/>
      <c r="CS445" s="362"/>
      <c r="CT445" s="362"/>
      <c r="CU445" s="362"/>
      <c r="CV445" s="362"/>
      <c r="CW445" s="362"/>
      <c r="CX445" s="362"/>
      <c r="CY445" s="362"/>
      <c r="CZ445" s="362"/>
    </row>
    <row r="446" s="366" customFormat="true" ht="25.15" customHeight="true" x14ac:dyDescent="0.2">
      <c r="C446" s="799" t="s">
        <v>318</v>
      </c>
      <c r="D446" s="800"/>
      <c r="E446" s="188">
        <v>-4.8853097661193966E-2</v>
      </c>
      <c r="F446" s="190"/>
      <c r="G446" s="190"/>
      <c r="H446" s="800" t="s">
        <v>325</v>
      </c>
      <c r="I446" s="800"/>
      <c r="J446" s="188">
        <v>4.4565805110750825E-2</v>
      </c>
      <c r="K446" s="190"/>
      <c r="L446" s="190"/>
      <c r="M446" s="800" t="s">
        <v>326</v>
      </c>
      <c r="N446" s="800"/>
      <c r="O446" s="188">
        <v>-3.8358983732698158E-2</v>
      </c>
      <c r="P446" s="190"/>
      <c r="Q446" s="190"/>
      <c r="AJ446" s="359"/>
      <c r="AK446" s="359"/>
      <c r="AL446" s="359"/>
      <c r="AM446" s="359"/>
      <c r="AN446" s="359"/>
      <c r="AO446" s="359"/>
      <c r="AP446" s="359"/>
      <c r="AQ446" s="359"/>
      <c r="AR446" s="359"/>
      <c r="AS446" s="359"/>
      <c r="AT446" s="359"/>
      <c r="AU446" s="359"/>
      <c r="AV446" s="359"/>
      <c r="AW446" s="359"/>
      <c r="AX446" s="359"/>
      <c r="AY446" s="359"/>
      <c r="AZ446" s="359"/>
      <c r="BA446" s="361"/>
      <c r="BB446" s="438"/>
      <c r="BC446" s="361"/>
      <c r="BD446" s="361"/>
      <c r="BE446" s="361"/>
      <c r="BF446" s="361"/>
      <c r="BG446" s="361"/>
      <c r="BH446" s="361"/>
      <c r="BI446" s="361"/>
      <c r="BJ446" s="361"/>
      <c r="BK446" s="361"/>
      <c r="BL446" s="361"/>
      <c r="BM446" s="361"/>
      <c r="BN446" s="361"/>
      <c r="BO446" s="361"/>
      <c r="BP446" s="361"/>
      <c r="BQ446" s="361"/>
      <c r="BR446" s="361"/>
      <c r="BS446" s="361"/>
      <c r="BT446" s="361"/>
      <c r="BU446" s="361"/>
      <c r="BV446" s="361"/>
      <c r="BW446" s="361"/>
      <c r="BX446" s="361"/>
      <c r="BY446" s="361"/>
      <c r="BZ446" s="362"/>
      <c r="CA446" s="362"/>
      <c r="CB446" s="362"/>
      <c r="CC446" s="362"/>
      <c r="CD446" s="362"/>
      <c r="CE446" s="362"/>
      <c r="CF446" s="362"/>
      <c r="CG446" s="362"/>
      <c r="CH446" s="362"/>
      <c r="CI446" s="362"/>
      <c r="CJ446" s="362"/>
      <c r="CK446" s="362"/>
      <c r="CL446" s="362"/>
      <c r="CM446" s="362"/>
      <c r="CN446" s="362"/>
      <c r="CO446" s="362"/>
      <c r="CP446" s="362"/>
      <c r="CQ446" s="362"/>
      <c r="CR446" s="362"/>
      <c r="CS446" s="362"/>
      <c r="CT446" s="362"/>
      <c r="CU446" s="362"/>
      <c r="CV446" s="362"/>
      <c r="CW446" s="362"/>
      <c r="CX446" s="362"/>
      <c r="CY446" s="362"/>
      <c r="CZ446" s="362"/>
    </row>
    <row r="447" s="366" customFormat="true" ht="25.15" customHeight="true" x14ac:dyDescent="0.2">
      <c r="C447" s="799" t="s">
        <v>325</v>
      </c>
      <c r="D447" s="800"/>
      <c r="E447" s="188">
        <v>4.4118575398683295E-2</v>
      </c>
      <c r="F447" s="190"/>
      <c r="G447" s="190"/>
      <c r="H447" s="800" t="s">
        <v>327</v>
      </c>
      <c r="I447" s="800"/>
      <c r="J447" s="188">
        <v>-3.9186296767264893E-2</v>
      </c>
      <c r="K447" s="190"/>
      <c r="L447" s="190"/>
      <c r="M447" s="800" t="s">
        <v>325</v>
      </c>
      <c r="N447" s="800"/>
      <c r="O447" s="188">
        <v>3.7874666710148351E-2</v>
      </c>
      <c r="P447" s="190"/>
      <c r="Q447" s="190"/>
      <c r="AJ447" s="359"/>
      <c r="AK447" s="359"/>
      <c r="AL447" s="359"/>
      <c r="AM447" s="359"/>
      <c r="AN447" s="359"/>
      <c r="AO447" s="359"/>
      <c r="AP447" s="359"/>
      <c r="AQ447" s="359"/>
      <c r="AR447" s="359"/>
      <c r="AS447" s="359"/>
      <c r="AT447" s="359"/>
      <c r="AU447" s="359"/>
      <c r="AV447" s="359"/>
      <c r="AW447" s="359"/>
      <c r="AX447" s="359"/>
      <c r="AY447" s="359"/>
      <c r="AZ447" s="359"/>
      <c r="BA447" s="361"/>
      <c r="BB447" s="438"/>
      <c r="BC447" s="361"/>
      <c r="BD447" s="361"/>
      <c r="BE447" s="361"/>
      <c r="BF447" s="361"/>
      <c r="BG447" s="361"/>
      <c r="BH447" s="361"/>
      <c r="BI447" s="361"/>
      <c r="BJ447" s="361"/>
      <c r="BK447" s="361"/>
      <c r="BL447" s="361"/>
      <c r="BM447" s="361"/>
      <c r="BN447" s="361"/>
      <c r="BO447" s="361"/>
      <c r="BP447" s="361"/>
      <c r="BQ447" s="361"/>
      <c r="BR447" s="361"/>
      <c r="BS447" s="361"/>
      <c r="BT447" s="361"/>
      <c r="BU447" s="361"/>
      <c r="BV447" s="361"/>
      <c r="BW447" s="361"/>
      <c r="BX447" s="361"/>
      <c r="BY447" s="361"/>
      <c r="BZ447" s="362"/>
      <c r="CA447" s="362"/>
      <c r="CB447" s="362"/>
      <c r="CC447" s="362"/>
      <c r="CD447" s="362"/>
      <c r="CE447" s="362"/>
      <c r="CF447" s="362"/>
      <c r="CG447" s="362"/>
      <c r="CH447" s="362"/>
      <c r="CI447" s="362"/>
      <c r="CJ447" s="362"/>
      <c r="CK447" s="362"/>
      <c r="CL447" s="362"/>
      <c r="CM447" s="362"/>
      <c r="CN447" s="362"/>
      <c r="CO447" s="362"/>
      <c r="CP447" s="362"/>
      <c r="CQ447" s="362"/>
      <c r="CR447" s="362"/>
      <c r="CS447" s="362"/>
      <c r="CT447" s="362"/>
      <c r="CU447" s="362"/>
      <c r="CV447" s="362"/>
      <c r="CW447" s="362"/>
      <c r="CX447" s="362"/>
      <c r="CY447" s="362"/>
      <c r="CZ447" s="362"/>
    </row>
    <row r="448" s="366" customFormat="true" ht="25.15" customHeight="true" x14ac:dyDescent="0.2">
      <c r="C448" s="799" t="s">
        <v>224</v>
      </c>
      <c r="D448" s="800"/>
      <c r="E448" s="188">
        <v>-4.2068979965547294E-2</v>
      </c>
      <c r="F448" s="190"/>
      <c r="G448" s="190"/>
      <c r="H448" s="800" t="s">
        <v>326</v>
      </c>
      <c r="I448" s="800"/>
      <c r="J448" s="188">
        <v>-3.0333430065011761E-2</v>
      </c>
      <c r="K448" s="190"/>
      <c r="L448" s="190"/>
      <c r="M448" s="800" t="s">
        <v>328</v>
      </c>
      <c r="N448" s="800"/>
      <c r="O448" s="188">
        <v>3.3975532240371531E-2</v>
      </c>
      <c r="P448" s="190"/>
      <c r="Q448" s="190"/>
      <c r="AJ448" s="359"/>
      <c r="AK448" s="359"/>
      <c r="AL448" s="359"/>
      <c r="AM448" s="359"/>
      <c r="AN448" s="359"/>
      <c r="AO448" s="359"/>
      <c r="AP448" s="359"/>
      <c r="AQ448" s="359"/>
      <c r="AR448" s="359"/>
      <c r="AS448" s="359"/>
      <c r="AT448" s="359"/>
      <c r="AU448" s="359"/>
      <c r="AV448" s="359"/>
      <c r="AW448" s="359"/>
      <c r="AX448" s="359"/>
      <c r="AY448" s="359"/>
      <c r="AZ448" s="359"/>
      <c r="BA448" s="361"/>
      <c r="BB448" s="438"/>
      <c r="BC448" s="361"/>
      <c r="BD448" s="361"/>
      <c r="BE448" s="361"/>
      <c r="BF448" s="361"/>
      <c r="BG448" s="361"/>
      <c r="BH448" s="361"/>
      <c r="BI448" s="361"/>
      <c r="BJ448" s="361"/>
      <c r="BK448" s="361"/>
      <c r="BL448" s="361"/>
      <c r="BM448" s="361"/>
      <c r="BN448" s="361"/>
      <c r="BO448" s="361"/>
      <c r="BP448" s="361"/>
      <c r="BQ448" s="361"/>
      <c r="BR448" s="361"/>
      <c r="BS448" s="361"/>
      <c r="BT448" s="361"/>
      <c r="BU448" s="361"/>
      <c r="BV448" s="361"/>
      <c r="BW448" s="361"/>
      <c r="BX448" s="361"/>
      <c r="BY448" s="361"/>
      <c r="BZ448" s="362"/>
      <c r="CA448" s="362"/>
      <c r="CB448" s="362"/>
      <c r="CC448" s="362"/>
      <c r="CD448" s="362"/>
      <c r="CE448" s="362"/>
      <c r="CF448" s="362"/>
      <c r="CG448" s="362"/>
      <c r="CH448" s="362"/>
      <c r="CI448" s="362"/>
      <c r="CJ448" s="362"/>
      <c r="CK448" s="362"/>
      <c r="CL448" s="362"/>
      <c r="CM448" s="362"/>
      <c r="CN448" s="362"/>
      <c r="CO448" s="362"/>
      <c r="CP448" s="362"/>
      <c r="CQ448" s="362"/>
      <c r="CR448" s="362"/>
      <c r="CS448" s="362"/>
      <c r="CT448" s="362"/>
      <c r="CU448" s="362"/>
      <c r="CV448" s="362"/>
      <c r="CW448" s="362"/>
      <c r="CX448" s="362"/>
      <c r="CY448" s="362"/>
      <c r="CZ448" s="362"/>
    </row>
    <row r="449" s="366" customFormat="true" ht="25.15" customHeight="true" x14ac:dyDescent="0.2">
      <c r="C449" s="799" t="s">
        <v>222</v>
      </c>
      <c r="D449" s="800"/>
      <c r="E449" s="188">
        <v>-4.1479171924980456E-2</v>
      </c>
      <c r="F449" s="190"/>
      <c r="G449" s="190"/>
      <c r="H449" s="800" t="s">
        <v>319</v>
      </c>
      <c r="I449" s="800"/>
      <c r="J449" s="188">
        <v>-2.9833623534780116E-2</v>
      </c>
      <c r="K449" s="190"/>
      <c r="L449" s="190"/>
      <c r="M449" s="800" t="s">
        <v>329</v>
      </c>
      <c r="N449" s="800"/>
      <c r="O449" s="188">
        <v>-3.3778490642624524E-2</v>
      </c>
      <c r="P449" s="190"/>
      <c r="Q449" s="190"/>
      <c r="AJ449" s="359"/>
      <c r="AK449" s="359"/>
      <c r="AL449" s="359"/>
      <c r="AM449" s="359"/>
      <c r="AN449" s="359"/>
      <c r="AO449" s="359"/>
      <c r="AP449" s="359"/>
      <c r="AQ449" s="359"/>
      <c r="AR449" s="359"/>
      <c r="AS449" s="359"/>
      <c r="AT449" s="359"/>
      <c r="AU449" s="359"/>
      <c r="AV449" s="359"/>
      <c r="AW449" s="359"/>
      <c r="AX449" s="359"/>
      <c r="AY449" s="359"/>
      <c r="AZ449" s="359"/>
      <c r="BA449" s="361"/>
      <c r="BB449" s="438"/>
      <c r="BC449" s="361"/>
      <c r="BD449" s="361"/>
      <c r="BE449" s="361"/>
      <c r="BF449" s="361"/>
      <c r="BG449" s="361"/>
      <c r="BH449" s="361"/>
      <c r="BI449" s="361"/>
      <c r="BJ449" s="361"/>
      <c r="BK449" s="361"/>
      <c r="BL449" s="361"/>
      <c r="BM449" s="361"/>
      <c r="BN449" s="361"/>
      <c r="BO449" s="361"/>
      <c r="BP449" s="361"/>
      <c r="BQ449" s="361"/>
      <c r="BR449" s="361"/>
      <c r="BS449" s="361"/>
      <c r="BT449" s="361"/>
      <c r="BU449" s="361"/>
      <c r="BV449" s="361"/>
      <c r="BW449" s="361"/>
      <c r="BX449" s="361"/>
      <c r="BY449" s="361"/>
      <c r="BZ449" s="362"/>
      <c r="CA449" s="362"/>
      <c r="CB449" s="362"/>
      <c r="CC449" s="362"/>
      <c r="CD449" s="362"/>
      <c r="CE449" s="362"/>
      <c r="CF449" s="362"/>
      <c r="CG449" s="362"/>
      <c r="CH449" s="362"/>
      <c r="CI449" s="362"/>
      <c r="CJ449" s="362"/>
      <c r="CK449" s="362"/>
      <c r="CL449" s="362"/>
      <c r="CM449" s="362"/>
      <c r="CN449" s="362"/>
      <c r="CO449" s="362"/>
      <c r="CP449" s="362"/>
      <c r="CQ449" s="362"/>
      <c r="CR449" s="362"/>
      <c r="CS449" s="362"/>
      <c r="CT449" s="362"/>
      <c r="CU449" s="362"/>
      <c r="CV449" s="362"/>
      <c r="CW449" s="362"/>
      <c r="CX449" s="362"/>
      <c r="CY449" s="362"/>
      <c r="CZ449" s="362"/>
    </row>
    <row r="450" s="366" customFormat="true" ht="25.15" customHeight="true" x14ac:dyDescent="0.2">
      <c r="C450" s="799" t="s">
        <v>326</v>
      </c>
      <c r="D450" s="800"/>
      <c r="E450" s="188">
        <v>-4.0931294358656188E-2</v>
      </c>
      <c r="F450" s="190"/>
      <c r="G450" s="190"/>
      <c r="H450" s="800" t="s">
        <v>227</v>
      </c>
      <c r="I450" s="800"/>
      <c r="J450" s="188">
        <v>-2.7651239898863561E-2</v>
      </c>
      <c r="K450" s="190"/>
      <c r="L450" s="190"/>
      <c r="M450" s="800" t="s">
        <v>330</v>
      </c>
      <c r="N450" s="800"/>
      <c r="O450" s="188">
        <v>3.084289558995713E-2</v>
      </c>
      <c r="P450" s="190"/>
      <c r="Q450" s="190"/>
      <c r="AJ450" s="359"/>
      <c r="AK450" s="359"/>
      <c r="AL450" s="359"/>
      <c r="AM450" s="359"/>
      <c r="AN450" s="359"/>
      <c r="AO450" s="359"/>
      <c r="AP450" s="359"/>
      <c r="AQ450" s="359"/>
      <c r="AR450" s="359"/>
      <c r="AS450" s="359"/>
      <c r="AT450" s="359"/>
      <c r="AU450" s="359"/>
      <c r="AV450" s="359"/>
      <c r="AW450" s="359"/>
      <c r="AX450" s="359"/>
      <c r="AY450" s="359"/>
      <c r="AZ450" s="359"/>
      <c r="BA450" s="361"/>
      <c r="BB450" s="438"/>
      <c r="BC450" s="361"/>
      <c r="BD450" s="361"/>
      <c r="BE450" s="361"/>
      <c r="BF450" s="361"/>
      <c r="BG450" s="361"/>
      <c r="BH450" s="361"/>
      <c r="BI450" s="361"/>
      <c r="BJ450" s="361"/>
      <c r="BK450" s="361"/>
      <c r="BL450" s="361"/>
      <c r="BM450" s="361"/>
      <c r="BN450" s="361"/>
      <c r="BO450" s="361"/>
      <c r="BP450" s="361"/>
      <c r="BQ450" s="361"/>
      <c r="BR450" s="361"/>
      <c r="BS450" s="361"/>
      <c r="BT450" s="361"/>
      <c r="BU450" s="361"/>
      <c r="BV450" s="361"/>
      <c r="BW450" s="361"/>
      <c r="BX450" s="361"/>
      <c r="BY450" s="361"/>
      <c r="BZ450" s="362"/>
      <c r="CA450" s="362"/>
      <c r="CB450" s="362"/>
      <c r="CC450" s="362"/>
      <c r="CD450" s="362"/>
      <c r="CE450" s="362"/>
      <c r="CF450" s="362"/>
      <c r="CG450" s="362"/>
      <c r="CH450" s="362"/>
      <c r="CI450" s="362"/>
      <c r="CJ450" s="362"/>
      <c r="CK450" s="362"/>
      <c r="CL450" s="362"/>
      <c r="CM450" s="362"/>
      <c r="CN450" s="362"/>
      <c r="CO450" s="362"/>
      <c r="CP450" s="362"/>
      <c r="CQ450" s="362"/>
      <c r="CR450" s="362"/>
      <c r="CS450" s="362"/>
      <c r="CT450" s="362"/>
      <c r="CU450" s="362"/>
      <c r="CV450" s="362"/>
      <c r="CW450" s="362"/>
      <c r="CX450" s="362"/>
      <c r="CY450" s="362"/>
      <c r="CZ450" s="362"/>
    </row>
    <row r="451" s="366" customFormat="true" ht="25.15" customHeight="true" x14ac:dyDescent="0.2">
      <c r="C451" s="799" t="s">
        <v>327</v>
      </c>
      <c r="D451" s="800"/>
      <c r="E451" s="188">
        <v>-4.0806038128097466E-2</v>
      </c>
      <c r="F451" s="190"/>
      <c r="G451" s="190"/>
      <c r="H451" s="800" t="s">
        <v>331</v>
      </c>
      <c r="I451" s="800"/>
      <c r="J451" s="188">
        <v>-2.5508604000623471E-2</v>
      </c>
      <c r="K451" s="190"/>
      <c r="L451" s="190"/>
      <c r="M451" s="800" t="s">
        <v>318</v>
      </c>
      <c r="N451" s="800"/>
      <c r="O451" s="188">
        <v>3.0272522540038638E-2</v>
      </c>
      <c r="P451" s="190"/>
      <c r="Q451" s="190"/>
      <c r="AJ451" s="359"/>
      <c r="AK451" s="359"/>
      <c r="AL451" s="359"/>
      <c r="AM451" s="359"/>
      <c r="AN451" s="359"/>
      <c r="AO451" s="359"/>
      <c r="AP451" s="359"/>
      <c r="AQ451" s="359"/>
      <c r="AR451" s="359"/>
      <c r="AS451" s="359"/>
      <c r="AT451" s="359"/>
      <c r="AU451" s="359"/>
      <c r="AV451" s="359"/>
      <c r="AW451" s="359"/>
      <c r="AX451" s="359"/>
      <c r="AY451" s="359"/>
      <c r="AZ451" s="359"/>
      <c r="BA451" s="361"/>
      <c r="BB451" s="438"/>
      <c r="BC451" s="361"/>
      <c r="BD451" s="361"/>
      <c r="BE451" s="361"/>
      <c r="BF451" s="361"/>
      <c r="BG451" s="361"/>
      <c r="BH451" s="361"/>
      <c r="BI451" s="361"/>
      <c r="BJ451" s="361"/>
      <c r="BK451" s="361"/>
      <c r="BL451" s="361"/>
      <c r="BM451" s="361"/>
      <c r="BN451" s="361"/>
      <c r="BO451" s="361"/>
      <c r="BP451" s="361"/>
      <c r="BQ451" s="361"/>
      <c r="BR451" s="361"/>
      <c r="BS451" s="361"/>
      <c r="BT451" s="361"/>
      <c r="BU451" s="361"/>
      <c r="BV451" s="361"/>
      <c r="BW451" s="361"/>
      <c r="BX451" s="361"/>
      <c r="BY451" s="361"/>
      <c r="BZ451" s="362"/>
      <c r="CA451" s="362"/>
      <c r="CB451" s="362"/>
      <c r="CC451" s="362"/>
      <c r="CD451" s="362"/>
      <c r="CE451" s="362"/>
      <c r="CF451" s="362"/>
      <c r="CG451" s="362"/>
      <c r="CH451" s="362"/>
      <c r="CI451" s="362"/>
      <c r="CJ451" s="362"/>
      <c r="CK451" s="362"/>
      <c r="CL451" s="362"/>
      <c r="CM451" s="362"/>
      <c r="CN451" s="362"/>
      <c r="CO451" s="362"/>
      <c r="CP451" s="362"/>
      <c r="CQ451" s="362"/>
      <c r="CR451" s="362"/>
      <c r="CS451" s="362"/>
      <c r="CT451" s="362"/>
      <c r="CU451" s="362"/>
      <c r="CV451" s="362"/>
      <c r="CW451" s="362"/>
      <c r="CX451" s="362"/>
      <c r="CY451" s="362"/>
      <c r="CZ451" s="362"/>
    </row>
    <row r="452" s="366" customFormat="true" ht="25.15" customHeight="true" x14ac:dyDescent="0.2">
      <c r="C452" s="799" t="s">
        <v>227</v>
      </c>
      <c r="D452" s="800"/>
      <c r="E452" s="188">
        <v>-3.260943612342862E-2</v>
      </c>
      <c r="F452" s="190"/>
      <c r="G452" s="190"/>
      <c r="H452" s="800" t="s">
        <v>311</v>
      </c>
      <c r="I452" s="800"/>
      <c r="J452" s="188">
        <v>-2.0976128675061795E-2</v>
      </c>
      <c r="K452" s="190"/>
      <c r="L452" s="190"/>
      <c r="M452" s="800" t="s">
        <v>222</v>
      </c>
      <c r="N452" s="800"/>
      <c r="O452" s="188">
        <v>-2.6108727251028439E-2</v>
      </c>
      <c r="P452" s="190"/>
      <c r="Q452" s="190"/>
      <c r="AJ452" s="359"/>
      <c r="AK452" s="359"/>
      <c r="AL452" s="359"/>
      <c r="AM452" s="359"/>
      <c r="AN452" s="359"/>
      <c r="AO452" s="359"/>
      <c r="AP452" s="359"/>
      <c r="AQ452" s="359"/>
      <c r="AR452" s="359"/>
      <c r="AS452" s="359"/>
      <c r="AT452" s="359"/>
      <c r="AU452" s="359"/>
      <c r="AV452" s="359"/>
      <c r="AW452" s="359"/>
      <c r="AX452" s="359"/>
      <c r="AY452" s="359"/>
      <c r="AZ452" s="359"/>
      <c r="BA452" s="361"/>
      <c r="BB452" s="438"/>
      <c r="BC452" s="361"/>
      <c r="BD452" s="361"/>
      <c r="BE452" s="361"/>
      <c r="BF452" s="361"/>
      <c r="BG452" s="361"/>
      <c r="BH452" s="361"/>
      <c r="BI452" s="361"/>
      <c r="BJ452" s="361"/>
      <c r="BK452" s="361"/>
      <c r="BL452" s="361"/>
      <c r="BM452" s="361"/>
      <c r="BN452" s="361"/>
      <c r="BO452" s="361"/>
      <c r="BP452" s="361"/>
      <c r="BQ452" s="361"/>
      <c r="BR452" s="361"/>
      <c r="BS452" s="361"/>
      <c r="BT452" s="361"/>
      <c r="BU452" s="361"/>
      <c r="BV452" s="361"/>
      <c r="BW452" s="361"/>
      <c r="BX452" s="361"/>
      <c r="BY452" s="361"/>
      <c r="BZ452" s="362"/>
      <c r="CA452" s="362"/>
      <c r="CB452" s="362"/>
      <c r="CC452" s="362"/>
      <c r="CD452" s="362"/>
      <c r="CE452" s="362"/>
      <c r="CF452" s="362"/>
      <c r="CG452" s="362"/>
      <c r="CH452" s="362"/>
      <c r="CI452" s="362"/>
      <c r="CJ452" s="362"/>
      <c r="CK452" s="362"/>
      <c r="CL452" s="362"/>
      <c r="CM452" s="362"/>
      <c r="CN452" s="362"/>
      <c r="CO452" s="362"/>
      <c r="CP452" s="362"/>
      <c r="CQ452" s="362"/>
      <c r="CR452" s="362"/>
      <c r="CS452" s="362"/>
      <c r="CT452" s="362"/>
      <c r="CU452" s="362"/>
      <c r="CV452" s="362"/>
      <c r="CW452" s="362"/>
      <c r="CX452" s="362"/>
      <c r="CY452" s="362"/>
      <c r="CZ452" s="362"/>
    </row>
    <row r="453" s="366" customFormat="true" ht="25.15" customHeight="true" x14ac:dyDescent="0.2">
      <c r="C453" s="799" t="s">
        <v>332</v>
      </c>
      <c r="D453" s="800"/>
      <c r="E453" s="188">
        <v>-2.0965608803309187E-2</v>
      </c>
      <c r="F453" s="190"/>
      <c r="G453" s="190"/>
      <c r="H453" s="800" t="s">
        <v>303</v>
      </c>
      <c r="I453" s="800"/>
      <c r="J453" s="188">
        <v>2.0546449682646791E-2</v>
      </c>
      <c r="K453" s="190"/>
      <c r="L453" s="190"/>
      <c r="M453" s="800" t="s">
        <v>310</v>
      </c>
      <c r="N453" s="800"/>
      <c r="O453" s="188">
        <v>2.5150263184174963E-2</v>
      </c>
      <c r="P453" s="190"/>
      <c r="Q453" s="190"/>
      <c r="AJ453" s="359"/>
      <c r="AK453" s="359"/>
      <c r="AL453" s="359"/>
      <c r="AM453" s="359"/>
      <c r="AN453" s="359"/>
      <c r="AO453" s="359"/>
      <c r="AP453" s="359"/>
      <c r="AQ453" s="359"/>
      <c r="AR453" s="359"/>
      <c r="AS453" s="359"/>
      <c r="AT453" s="359"/>
      <c r="AU453" s="359"/>
      <c r="AV453" s="359"/>
      <c r="AW453" s="359"/>
      <c r="AX453" s="359"/>
      <c r="AY453" s="359"/>
      <c r="AZ453" s="359"/>
      <c r="BA453" s="361"/>
      <c r="BB453" s="438"/>
      <c r="BC453" s="361"/>
      <c r="BD453" s="361"/>
      <c r="BE453" s="361"/>
      <c r="BF453" s="361"/>
      <c r="BG453" s="361"/>
      <c r="BH453" s="361"/>
      <c r="BI453" s="361"/>
      <c r="BJ453" s="361"/>
      <c r="BK453" s="361"/>
      <c r="BL453" s="361"/>
      <c r="BM453" s="361"/>
      <c r="BN453" s="361"/>
      <c r="BO453" s="361"/>
      <c r="BP453" s="361"/>
      <c r="BQ453" s="361"/>
      <c r="BR453" s="361"/>
      <c r="BS453" s="361"/>
      <c r="BT453" s="361"/>
      <c r="BU453" s="361"/>
      <c r="BV453" s="361"/>
      <c r="BW453" s="361"/>
      <c r="BX453" s="361"/>
      <c r="BY453" s="361"/>
      <c r="BZ453" s="362"/>
      <c r="CA453" s="362"/>
      <c r="CB453" s="362"/>
      <c r="CC453" s="362"/>
      <c r="CD453" s="362"/>
      <c r="CE453" s="362"/>
      <c r="CF453" s="362"/>
      <c r="CG453" s="362"/>
      <c r="CH453" s="362"/>
      <c r="CI453" s="362"/>
      <c r="CJ453" s="362"/>
      <c r="CK453" s="362"/>
      <c r="CL453" s="362"/>
      <c r="CM453" s="362"/>
      <c r="CN453" s="362"/>
      <c r="CO453" s="362"/>
      <c r="CP453" s="362"/>
      <c r="CQ453" s="362"/>
      <c r="CR453" s="362"/>
      <c r="CS453" s="362"/>
      <c r="CT453" s="362"/>
      <c r="CU453" s="362"/>
      <c r="CV453" s="362"/>
      <c r="CW453" s="362"/>
      <c r="CX453" s="362"/>
      <c r="CY453" s="362"/>
      <c r="CZ453" s="362"/>
    </row>
    <row r="454" s="366" customFormat="true" ht="25.15" customHeight="true" x14ac:dyDescent="0.2">
      <c r="C454" s="799" t="s">
        <v>329</v>
      </c>
      <c r="D454" s="800"/>
      <c r="E454" s="188">
        <v>-1.5669486113684839E-2</v>
      </c>
      <c r="F454" s="190"/>
      <c r="G454" s="190"/>
      <c r="H454" s="800" t="s">
        <v>333</v>
      </c>
      <c r="I454" s="800"/>
      <c r="J454" s="188">
        <v>1.7731964210502472E-2</v>
      </c>
      <c r="K454" s="190"/>
      <c r="L454" s="190"/>
      <c r="M454" s="800" t="s">
        <v>334</v>
      </c>
      <c r="N454" s="800"/>
      <c r="O454" s="188">
        <v>2.4933265663765754E-2</v>
      </c>
      <c r="P454" s="190"/>
      <c r="Q454" s="190"/>
      <c r="AJ454" s="359"/>
      <c r="AK454" s="359"/>
      <c r="AL454" s="359"/>
      <c r="AM454" s="359"/>
      <c r="AN454" s="359"/>
      <c r="AO454" s="359"/>
      <c r="AP454" s="359"/>
      <c r="AQ454" s="359"/>
      <c r="AR454" s="359"/>
      <c r="AS454" s="359"/>
      <c r="AT454" s="359"/>
      <c r="AU454" s="359"/>
      <c r="AV454" s="359"/>
      <c r="AW454" s="359"/>
      <c r="AX454" s="359"/>
      <c r="AY454" s="359"/>
      <c r="AZ454" s="359"/>
      <c r="BA454" s="361"/>
      <c r="BB454" s="438"/>
      <c r="BC454" s="361"/>
      <c r="BD454" s="361"/>
      <c r="BE454" s="361"/>
      <c r="BF454" s="361"/>
      <c r="BG454" s="361"/>
      <c r="BH454" s="361"/>
      <c r="BI454" s="361"/>
      <c r="BJ454" s="361"/>
      <c r="BK454" s="361"/>
      <c r="BL454" s="361"/>
      <c r="BM454" s="361"/>
      <c r="BN454" s="361"/>
      <c r="BO454" s="361"/>
      <c r="BP454" s="361"/>
      <c r="BQ454" s="361"/>
      <c r="BR454" s="361"/>
      <c r="BS454" s="361"/>
      <c r="BT454" s="361"/>
      <c r="BU454" s="361"/>
      <c r="BV454" s="361"/>
      <c r="BW454" s="361"/>
      <c r="BX454" s="361"/>
      <c r="BY454" s="361"/>
      <c r="BZ454" s="362"/>
      <c r="CA454" s="362"/>
      <c r="CB454" s="362"/>
      <c r="CC454" s="362"/>
      <c r="CD454" s="362"/>
      <c r="CE454" s="362"/>
      <c r="CF454" s="362"/>
      <c r="CG454" s="362"/>
      <c r="CH454" s="362"/>
      <c r="CI454" s="362"/>
      <c r="CJ454" s="362"/>
      <c r="CK454" s="362"/>
      <c r="CL454" s="362"/>
      <c r="CM454" s="362"/>
      <c r="CN454" s="362"/>
      <c r="CO454" s="362"/>
      <c r="CP454" s="362"/>
      <c r="CQ454" s="362"/>
      <c r="CR454" s="362"/>
      <c r="CS454" s="362"/>
      <c r="CT454" s="362"/>
      <c r="CU454" s="362"/>
      <c r="CV454" s="362"/>
      <c r="CW454" s="362"/>
      <c r="CX454" s="362"/>
      <c r="CY454" s="362"/>
      <c r="CZ454" s="362"/>
    </row>
    <row r="455" s="366" customFormat="true" ht="25.15" customHeight="true" x14ac:dyDescent="0.2">
      <c r="C455" s="799" t="s">
        <v>317</v>
      </c>
      <c r="D455" s="800"/>
      <c r="E455" s="188">
        <v>-1.3916771293666084E-2</v>
      </c>
      <c r="F455" s="190"/>
      <c r="G455" s="190"/>
      <c r="H455" s="800" t="s">
        <v>335</v>
      </c>
      <c r="I455" s="800"/>
      <c r="J455" s="188">
        <v>-1.7510242322871208E-2</v>
      </c>
      <c r="K455" s="190"/>
      <c r="L455" s="190"/>
      <c r="M455" s="800" t="s">
        <v>323</v>
      </c>
      <c r="N455" s="800"/>
      <c r="O455" s="188">
        <v>2.4022979505071984E-2</v>
      </c>
      <c r="P455" s="190"/>
      <c r="Q455" s="190"/>
      <c r="AJ455" s="359"/>
      <c r="AK455" s="359"/>
      <c r="AL455" s="359"/>
      <c r="AM455" s="359"/>
      <c r="AN455" s="359"/>
      <c r="AO455" s="359"/>
      <c r="AP455" s="359"/>
      <c r="AQ455" s="359"/>
      <c r="AR455" s="359"/>
      <c r="AS455" s="359"/>
      <c r="AT455" s="359"/>
      <c r="AU455" s="359"/>
      <c r="AV455" s="359"/>
      <c r="AW455" s="359"/>
      <c r="AX455" s="359"/>
      <c r="AY455" s="359"/>
      <c r="AZ455" s="359"/>
      <c r="BA455" s="361"/>
      <c r="BB455" s="438"/>
      <c r="BC455" s="361"/>
      <c r="BD455" s="361"/>
      <c r="BE455" s="361"/>
      <c r="BF455" s="361"/>
      <c r="BG455" s="361"/>
      <c r="BH455" s="361"/>
      <c r="BI455" s="361"/>
      <c r="BJ455" s="361"/>
      <c r="BK455" s="361"/>
      <c r="BL455" s="361"/>
      <c r="BM455" s="361"/>
      <c r="BN455" s="361"/>
      <c r="BO455" s="361"/>
      <c r="BP455" s="361"/>
      <c r="BQ455" s="361"/>
      <c r="BR455" s="361"/>
      <c r="BS455" s="361"/>
      <c r="BT455" s="361"/>
      <c r="BU455" s="361"/>
      <c r="BV455" s="361"/>
      <c r="BW455" s="361"/>
      <c r="BX455" s="361"/>
      <c r="BY455" s="361"/>
      <c r="BZ455" s="362"/>
      <c r="CA455" s="362"/>
      <c r="CB455" s="362"/>
      <c r="CC455" s="362"/>
      <c r="CD455" s="362"/>
      <c r="CE455" s="362"/>
      <c r="CF455" s="362"/>
      <c r="CG455" s="362"/>
      <c r="CH455" s="362"/>
      <c r="CI455" s="362"/>
      <c r="CJ455" s="362"/>
      <c r="CK455" s="362"/>
      <c r="CL455" s="362"/>
      <c r="CM455" s="362"/>
      <c r="CN455" s="362"/>
      <c r="CO455" s="362"/>
      <c r="CP455" s="362"/>
      <c r="CQ455" s="362"/>
      <c r="CR455" s="362"/>
      <c r="CS455" s="362"/>
      <c r="CT455" s="362"/>
      <c r="CU455" s="362"/>
      <c r="CV455" s="362"/>
      <c r="CW455" s="362"/>
      <c r="CX455" s="362"/>
      <c r="CY455" s="362"/>
      <c r="CZ455" s="362"/>
    </row>
    <row r="456" s="366" customFormat="true" ht="25.15" customHeight="true" x14ac:dyDescent="0.2">
      <c r="C456" s="799" t="s">
        <v>334</v>
      </c>
      <c r="D456" s="800"/>
      <c r="E456" s="188">
        <v>1.3815291857326615E-2</v>
      </c>
      <c r="F456" s="190"/>
      <c r="G456" s="190"/>
      <c r="H456" s="800" t="s">
        <v>336</v>
      </c>
      <c r="I456" s="800"/>
      <c r="J456" s="188">
        <v>-1.4067568611320504E-2</v>
      </c>
      <c r="K456" s="190"/>
      <c r="L456" s="190"/>
      <c r="M456" s="800" t="s">
        <v>227</v>
      </c>
      <c r="N456" s="800"/>
      <c r="O456" s="188">
        <v>-2.3643427069300366E-2</v>
      </c>
      <c r="P456" s="190"/>
      <c r="Q456" s="190"/>
      <c r="AJ456" s="359"/>
      <c r="AK456" s="359"/>
      <c r="AL456" s="359"/>
      <c r="AM456" s="359"/>
      <c r="AN456" s="359"/>
      <c r="AO456" s="359"/>
      <c r="AP456" s="359"/>
      <c r="AQ456" s="359"/>
      <c r="AR456" s="359"/>
      <c r="AS456" s="359"/>
      <c r="AT456" s="359"/>
      <c r="AU456" s="359"/>
      <c r="AV456" s="359"/>
      <c r="AW456" s="359"/>
      <c r="AX456" s="359"/>
      <c r="AY456" s="359"/>
      <c r="AZ456" s="359"/>
      <c r="BA456" s="361"/>
      <c r="BB456" s="438"/>
      <c r="BC456" s="361"/>
      <c r="BD456" s="361"/>
      <c r="BE456" s="361"/>
      <c r="BF456" s="361"/>
      <c r="BG456" s="361"/>
      <c r="BH456" s="361"/>
      <c r="BI456" s="361"/>
      <c r="BJ456" s="361"/>
      <c r="BK456" s="361"/>
      <c r="BL456" s="361"/>
      <c r="BM456" s="361"/>
      <c r="BN456" s="361"/>
      <c r="BO456" s="361"/>
      <c r="BP456" s="361"/>
      <c r="BQ456" s="361"/>
      <c r="BR456" s="361"/>
      <c r="BS456" s="361"/>
      <c r="BT456" s="361"/>
      <c r="BU456" s="361"/>
      <c r="BV456" s="361"/>
      <c r="BW456" s="361"/>
      <c r="BX456" s="361"/>
      <c r="BY456" s="361"/>
      <c r="BZ456" s="362"/>
      <c r="CA456" s="362"/>
      <c r="CB456" s="362"/>
      <c r="CC456" s="362"/>
      <c r="CD456" s="362"/>
      <c r="CE456" s="362"/>
      <c r="CF456" s="362"/>
      <c r="CG456" s="362"/>
      <c r="CH456" s="362"/>
      <c r="CI456" s="362"/>
      <c r="CJ456" s="362"/>
      <c r="CK456" s="362"/>
      <c r="CL456" s="362"/>
      <c r="CM456" s="362"/>
      <c r="CN456" s="362"/>
      <c r="CO456" s="362"/>
      <c r="CP456" s="362"/>
      <c r="CQ456" s="362"/>
      <c r="CR456" s="362"/>
      <c r="CS456" s="362"/>
      <c r="CT456" s="362"/>
      <c r="CU456" s="362"/>
      <c r="CV456" s="362"/>
      <c r="CW456" s="362"/>
      <c r="CX456" s="362"/>
      <c r="CY456" s="362"/>
      <c r="CZ456" s="362"/>
    </row>
    <row r="457" s="366" customFormat="true" ht="25.15" customHeight="true" x14ac:dyDescent="0.2">
      <c r="C457" s="799" t="s">
        <v>323</v>
      </c>
      <c r="D457" s="800"/>
      <c r="E457" s="188">
        <v>-1.1563552521599095E-2</v>
      </c>
      <c r="F457" s="190"/>
      <c r="G457" s="190"/>
      <c r="H457" s="800" t="s">
        <v>330</v>
      </c>
      <c r="I457" s="800"/>
      <c r="J457" s="188">
        <v>-1.1365976416167187E-2</v>
      </c>
      <c r="K457" s="190"/>
      <c r="L457" s="190"/>
      <c r="M457" s="800" t="s">
        <v>327</v>
      </c>
      <c r="N457" s="800"/>
      <c r="O457" s="188">
        <v>-2.239171633279835E-2</v>
      </c>
      <c r="P457" s="190"/>
      <c r="Q457" s="190"/>
      <c r="AJ457" s="359"/>
      <c r="AK457" s="359"/>
      <c r="AL457" s="359"/>
      <c r="AM457" s="359"/>
      <c r="AN457" s="359"/>
      <c r="AO457" s="359"/>
      <c r="AP457" s="359"/>
      <c r="AQ457" s="359"/>
      <c r="AR457" s="359"/>
      <c r="AS457" s="359"/>
      <c r="AT457" s="359"/>
      <c r="AU457" s="359"/>
      <c r="AV457" s="359"/>
      <c r="AW457" s="359"/>
      <c r="AX457" s="359"/>
      <c r="AY457" s="359"/>
      <c r="AZ457" s="359"/>
      <c r="BA457" s="361"/>
      <c r="BB457" s="438"/>
      <c r="BC457" s="361"/>
      <c r="BD457" s="361"/>
      <c r="BE457" s="361"/>
      <c r="BF457" s="361"/>
      <c r="BG457" s="361"/>
      <c r="BH457" s="361"/>
      <c r="BI457" s="361"/>
      <c r="BJ457" s="361"/>
      <c r="BK457" s="361"/>
      <c r="BL457" s="361"/>
      <c r="BM457" s="361"/>
      <c r="BN457" s="361"/>
      <c r="BO457" s="361"/>
      <c r="BP457" s="361"/>
      <c r="BQ457" s="361"/>
      <c r="BR457" s="361"/>
      <c r="BS457" s="361"/>
      <c r="BT457" s="361"/>
      <c r="BU457" s="361"/>
      <c r="BV457" s="361"/>
      <c r="BW457" s="361"/>
      <c r="BX457" s="361"/>
      <c r="BY457" s="361"/>
      <c r="BZ457" s="362"/>
      <c r="CA457" s="362"/>
      <c r="CB457" s="362"/>
      <c r="CC457" s="362"/>
      <c r="CD457" s="362"/>
      <c r="CE457" s="362"/>
      <c r="CF457" s="362"/>
      <c r="CG457" s="362"/>
      <c r="CH457" s="362"/>
      <c r="CI457" s="362"/>
      <c r="CJ457" s="362"/>
      <c r="CK457" s="362"/>
      <c r="CL457" s="362"/>
      <c r="CM457" s="362"/>
      <c r="CN457" s="362"/>
      <c r="CO457" s="362"/>
      <c r="CP457" s="362"/>
      <c r="CQ457" s="362"/>
      <c r="CR457" s="362"/>
      <c r="CS457" s="362"/>
      <c r="CT457" s="362"/>
      <c r="CU457" s="362"/>
      <c r="CV457" s="362"/>
      <c r="CW457" s="362"/>
      <c r="CX457" s="362"/>
      <c r="CY457" s="362"/>
      <c r="CZ457" s="362"/>
    </row>
    <row r="458" s="366" customFormat="true" ht="25.15" customHeight="true" x14ac:dyDescent="0.2">
      <c r="C458" s="799" t="s">
        <v>331</v>
      </c>
      <c r="D458" s="800"/>
      <c r="E458" s="188">
        <v>-1.0854397793886469E-2</v>
      </c>
      <c r="F458" s="190"/>
      <c r="G458" s="190"/>
      <c r="H458" s="800" t="s">
        <v>337</v>
      </c>
      <c r="I458" s="800"/>
      <c r="J458" s="188">
        <v>-7.9356853987985598E-3</v>
      </c>
      <c r="K458" s="190"/>
      <c r="L458" s="190"/>
      <c r="M458" s="800" t="s">
        <v>332</v>
      </c>
      <c r="N458" s="800"/>
      <c r="O458" s="188">
        <v>-2.0344246836866958E-2</v>
      </c>
      <c r="P458" s="190"/>
      <c r="Q458" s="190"/>
      <c r="AJ458" s="359"/>
      <c r="AK458" s="359"/>
      <c r="AL458" s="359"/>
      <c r="AM458" s="359"/>
      <c r="AN458" s="359"/>
      <c r="AO458" s="359"/>
      <c r="AP458" s="359"/>
      <c r="AQ458" s="359"/>
      <c r="AR458" s="359"/>
      <c r="AS458" s="359"/>
      <c r="AT458" s="359"/>
      <c r="AU458" s="359"/>
      <c r="AV458" s="359"/>
      <c r="AW458" s="359"/>
      <c r="AX458" s="359"/>
      <c r="AY458" s="359"/>
      <c r="AZ458" s="359"/>
      <c r="BA458" s="361"/>
      <c r="BB458" s="438"/>
      <c r="BC458" s="361"/>
      <c r="BD458" s="361"/>
      <c r="BE458" s="361"/>
      <c r="BF458" s="361"/>
      <c r="BG458" s="361"/>
      <c r="BH458" s="361"/>
      <c r="BI458" s="361"/>
      <c r="BJ458" s="361"/>
      <c r="BK458" s="361"/>
      <c r="BL458" s="361"/>
      <c r="BM458" s="361"/>
      <c r="BN458" s="361"/>
      <c r="BO458" s="361"/>
      <c r="BP458" s="361"/>
      <c r="BQ458" s="361"/>
      <c r="BR458" s="361"/>
      <c r="BS458" s="361"/>
      <c r="BT458" s="361"/>
      <c r="BU458" s="361"/>
      <c r="BV458" s="361"/>
      <c r="BW458" s="361"/>
      <c r="BX458" s="361"/>
      <c r="BY458" s="361"/>
      <c r="BZ458" s="362"/>
      <c r="CA458" s="362"/>
      <c r="CB458" s="362"/>
      <c r="CC458" s="362"/>
      <c r="CD458" s="362"/>
      <c r="CE458" s="362"/>
      <c r="CF458" s="362"/>
      <c r="CG458" s="362"/>
      <c r="CH458" s="362"/>
      <c r="CI458" s="362"/>
      <c r="CJ458" s="362"/>
      <c r="CK458" s="362"/>
      <c r="CL458" s="362"/>
      <c r="CM458" s="362"/>
      <c r="CN458" s="362"/>
      <c r="CO458" s="362"/>
      <c r="CP458" s="362"/>
      <c r="CQ458" s="362"/>
      <c r="CR458" s="362"/>
      <c r="CS458" s="362"/>
      <c r="CT458" s="362"/>
      <c r="CU458" s="362"/>
      <c r="CV458" s="362"/>
      <c r="CW458" s="362"/>
      <c r="CX458" s="362"/>
      <c r="CY458" s="362"/>
      <c r="CZ458" s="362"/>
    </row>
    <row r="459" s="366" customFormat="true" ht="25.15" customHeight="true" x14ac:dyDescent="0.2">
      <c r="C459" s="799" t="s">
        <v>338</v>
      </c>
      <c r="D459" s="800"/>
      <c r="E459" s="188">
        <v>1.0708522490223795E-2</v>
      </c>
      <c r="F459" s="190"/>
      <c r="G459" s="190"/>
      <c r="H459" s="800" t="s">
        <v>329</v>
      </c>
      <c r="I459" s="800"/>
      <c r="J459" s="188">
        <v>-7.8670204816649499E-3</v>
      </c>
      <c r="K459" s="190"/>
      <c r="L459" s="190"/>
      <c r="M459" s="800" t="s">
        <v>335</v>
      </c>
      <c r="N459" s="800"/>
      <c r="O459" s="188">
        <v>1.9452607737325198E-2</v>
      </c>
      <c r="P459" s="190"/>
      <c r="Q459" s="190"/>
      <c r="AJ459" s="359"/>
      <c r="AK459" s="359"/>
      <c r="AL459" s="359"/>
      <c r="AM459" s="359"/>
      <c r="AN459" s="359"/>
      <c r="AO459" s="359"/>
      <c r="AP459" s="359"/>
      <c r="AQ459" s="359"/>
      <c r="AR459" s="359"/>
      <c r="AS459" s="359"/>
      <c r="AT459" s="359"/>
      <c r="AU459" s="359"/>
      <c r="AV459" s="359"/>
      <c r="AW459" s="359"/>
      <c r="AX459" s="359"/>
      <c r="AY459" s="359"/>
      <c r="AZ459" s="359"/>
      <c r="BA459" s="361"/>
      <c r="BB459" s="438"/>
      <c r="BC459" s="361"/>
      <c r="BD459" s="361"/>
      <c r="BE459" s="361"/>
      <c r="BF459" s="361"/>
      <c r="BG459" s="361"/>
      <c r="BH459" s="361"/>
      <c r="BI459" s="361"/>
      <c r="BJ459" s="361"/>
      <c r="BK459" s="361"/>
      <c r="BL459" s="361"/>
      <c r="BM459" s="361"/>
      <c r="BN459" s="361"/>
      <c r="BO459" s="361"/>
      <c r="BP459" s="361"/>
      <c r="BQ459" s="361"/>
      <c r="BR459" s="361"/>
      <c r="BS459" s="361"/>
      <c r="BT459" s="361"/>
      <c r="BU459" s="361"/>
      <c r="BV459" s="361"/>
      <c r="BW459" s="361"/>
      <c r="BX459" s="361"/>
      <c r="BY459" s="361"/>
      <c r="BZ459" s="362"/>
      <c r="CA459" s="362"/>
      <c r="CB459" s="362"/>
      <c r="CC459" s="362"/>
      <c r="CD459" s="362"/>
      <c r="CE459" s="362"/>
      <c r="CF459" s="362"/>
      <c r="CG459" s="362"/>
      <c r="CH459" s="362"/>
      <c r="CI459" s="362"/>
      <c r="CJ459" s="362"/>
      <c r="CK459" s="362"/>
      <c r="CL459" s="362"/>
      <c r="CM459" s="362"/>
      <c r="CN459" s="362"/>
      <c r="CO459" s="362"/>
      <c r="CP459" s="362"/>
      <c r="CQ459" s="362"/>
      <c r="CR459" s="362"/>
      <c r="CS459" s="362"/>
      <c r="CT459" s="362"/>
      <c r="CU459" s="362"/>
      <c r="CV459" s="362"/>
      <c r="CW459" s="362"/>
      <c r="CX459" s="362"/>
      <c r="CY459" s="362"/>
      <c r="CZ459" s="362"/>
    </row>
    <row r="460" s="366" customFormat="true" ht="25.15" customHeight="true" x14ac:dyDescent="0.2">
      <c r="C460" s="799" t="s">
        <v>328</v>
      </c>
      <c r="D460" s="800"/>
      <c r="E460" s="188">
        <v>8.3422110719419424E-3</v>
      </c>
      <c r="F460" s="190"/>
      <c r="G460" s="190"/>
      <c r="H460" s="800" t="s">
        <v>324</v>
      </c>
      <c r="I460" s="800"/>
      <c r="J460" s="188">
        <v>-6.109380307244088E-3</v>
      </c>
      <c r="K460" s="190"/>
      <c r="L460" s="190"/>
      <c r="M460" s="800" t="s">
        <v>317</v>
      </c>
      <c r="N460" s="800"/>
      <c r="O460" s="188">
        <v>1.8574498819145906E-2</v>
      </c>
      <c r="P460" s="190"/>
      <c r="Q460" s="190"/>
      <c r="AJ460" s="359"/>
      <c r="AK460" s="359"/>
      <c r="AL460" s="359"/>
      <c r="AM460" s="359"/>
      <c r="AN460" s="359"/>
      <c r="AO460" s="359"/>
      <c r="AP460" s="359"/>
      <c r="AQ460" s="359"/>
      <c r="AR460" s="359"/>
      <c r="AS460" s="359"/>
      <c r="AT460" s="359"/>
      <c r="AU460" s="359"/>
      <c r="AV460" s="359"/>
      <c r="AW460" s="359"/>
      <c r="AX460" s="359"/>
      <c r="AY460" s="359"/>
      <c r="AZ460" s="359"/>
      <c r="BA460" s="361"/>
      <c r="BB460" s="438"/>
      <c r="BC460" s="361"/>
      <c r="BD460" s="361"/>
      <c r="BE460" s="361"/>
      <c r="BF460" s="361"/>
      <c r="BG460" s="361"/>
      <c r="BH460" s="361"/>
      <c r="BI460" s="361"/>
      <c r="BJ460" s="361"/>
      <c r="BK460" s="361"/>
      <c r="BL460" s="361"/>
      <c r="BM460" s="361"/>
      <c r="BN460" s="361"/>
      <c r="BO460" s="361"/>
      <c r="BP460" s="361"/>
      <c r="BQ460" s="361"/>
      <c r="BR460" s="361"/>
      <c r="BS460" s="361"/>
      <c r="BT460" s="361"/>
      <c r="BU460" s="361"/>
      <c r="BV460" s="361"/>
      <c r="BW460" s="361"/>
      <c r="BX460" s="361"/>
      <c r="BY460" s="361"/>
      <c r="BZ460" s="362"/>
      <c r="CA460" s="362"/>
      <c r="CB460" s="362"/>
      <c r="CC460" s="362"/>
      <c r="CD460" s="362"/>
      <c r="CE460" s="362"/>
      <c r="CF460" s="362"/>
      <c r="CG460" s="362"/>
      <c r="CH460" s="362"/>
      <c r="CI460" s="362"/>
      <c r="CJ460" s="362"/>
      <c r="CK460" s="362"/>
      <c r="CL460" s="362"/>
      <c r="CM460" s="362"/>
      <c r="CN460" s="362"/>
      <c r="CO460" s="362"/>
      <c r="CP460" s="362"/>
      <c r="CQ460" s="362"/>
      <c r="CR460" s="362"/>
      <c r="CS460" s="362"/>
      <c r="CT460" s="362"/>
      <c r="CU460" s="362"/>
      <c r="CV460" s="362"/>
      <c r="CW460" s="362"/>
      <c r="CX460" s="362"/>
      <c r="CY460" s="362"/>
      <c r="CZ460" s="362"/>
    </row>
    <row r="461" s="366" customFormat="true" ht="25.15" customHeight="true" x14ac:dyDescent="0.2">
      <c r="C461" s="799" t="s">
        <v>333</v>
      </c>
      <c r="D461" s="800"/>
      <c r="E461" s="188">
        <v>-7.7713164334337094E-3</v>
      </c>
      <c r="F461" s="190"/>
      <c r="G461" s="190"/>
      <c r="H461" s="800" t="s">
        <v>334</v>
      </c>
      <c r="I461" s="800"/>
      <c r="J461" s="188">
        <v>-3.0015108550038635E-3</v>
      </c>
      <c r="K461" s="190"/>
      <c r="L461" s="190"/>
      <c r="M461" s="800" t="s">
        <v>339</v>
      </c>
      <c r="N461" s="800"/>
      <c r="O461" s="188">
        <v>1.6114742994747772E-2</v>
      </c>
      <c r="P461" s="190"/>
      <c r="Q461" s="190"/>
      <c r="AJ461" s="359"/>
      <c r="AK461" s="359"/>
      <c r="AL461" s="359"/>
      <c r="AM461" s="359"/>
      <c r="AN461" s="359"/>
      <c r="AO461" s="359"/>
      <c r="AP461" s="359"/>
      <c r="AQ461" s="359"/>
      <c r="AR461" s="359"/>
      <c r="AS461" s="359"/>
      <c r="AT461" s="359"/>
      <c r="AU461" s="359"/>
      <c r="AV461" s="359"/>
      <c r="AW461" s="359"/>
      <c r="AX461" s="359"/>
      <c r="AY461" s="359"/>
      <c r="AZ461" s="359"/>
      <c r="BA461" s="361"/>
      <c r="BB461" s="438"/>
      <c r="BC461" s="361"/>
      <c r="BD461" s="361"/>
      <c r="BE461" s="361"/>
      <c r="BF461" s="361"/>
      <c r="BG461" s="361"/>
      <c r="BH461" s="361"/>
      <c r="BI461" s="361"/>
      <c r="BJ461" s="361"/>
      <c r="BK461" s="361"/>
      <c r="BL461" s="361"/>
      <c r="BM461" s="361"/>
      <c r="BN461" s="361"/>
      <c r="BO461" s="361"/>
      <c r="BP461" s="361"/>
      <c r="BQ461" s="361"/>
      <c r="BR461" s="361"/>
      <c r="BS461" s="361"/>
      <c r="BT461" s="361"/>
      <c r="BU461" s="361"/>
      <c r="BV461" s="361"/>
      <c r="BW461" s="361"/>
      <c r="BX461" s="361"/>
      <c r="BY461" s="361"/>
      <c r="BZ461" s="362"/>
      <c r="CA461" s="362"/>
      <c r="CB461" s="362"/>
      <c r="CC461" s="362"/>
      <c r="CD461" s="362"/>
      <c r="CE461" s="362"/>
      <c r="CF461" s="362"/>
      <c r="CG461" s="362"/>
      <c r="CH461" s="362"/>
      <c r="CI461" s="362"/>
      <c r="CJ461" s="362"/>
      <c r="CK461" s="362"/>
      <c r="CL461" s="362"/>
      <c r="CM461" s="362"/>
      <c r="CN461" s="362"/>
      <c r="CO461" s="362"/>
      <c r="CP461" s="362"/>
      <c r="CQ461" s="362"/>
      <c r="CR461" s="362"/>
      <c r="CS461" s="362"/>
      <c r="CT461" s="362"/>
      <c r="CU461" s="362"/>
      <c r="CV461" s="362"/>
      <c r="CW461" s="362"/>
      <c r="CX461" s="362"/>
      <c r="CY461" s="362"/>
      <c r="CZ461" s="362"/>
    </row>
    <row r="462" s="366" customFormat="true" ht="25.15" customHeight="true" x14ac:dyDescent="0.2">
      <c r="C462" s="799" t="s">
        <v>324</v>
      </c>
      <c r="D462" s="800"/>
      <c r="E462" s="188">
        <v>6.0909148144133512E-3</v>
      </c>
      <c r="F462" s="190"/>
      <c r="G462" s="190"/>
      <c r="H462" s="800" t="s">
        <v>338</v>
      </c>
      <c r="I462" s="800"/>
      <c r="J462" s="188">
        <v>-2.6130364152708195E-3</v>
      </c>
      <c r="K462" s="190"/>
      <c r="L462" s="190"/>
      <c r="M462" s="800" t="s">
        <v>338</v>
      </c>
      <c r="N462" s="800"/>
      <c r="O462" s="188">
        <v>-9.0802811258970471E-3</v>
      </c>
      <c r="P462" s="190"/>
      <c r="Q462" s="190"/>
      <c r="AJ462" s="359"/>
      <c r="AK462" s="359"/>
      <c r="AL462" s="359"/>
      <c r="AM462" s="359"/>
      <c r="AN462" s="359"/>
      <c r="AO462" s="359"/>
      <c r="AP462" s="359"/>
      <c r="AQ462" s="359"/>
      <c r="AR462" s="359"/>
      <c r="AS462" s="359"/>
      <c r="AT462" s="359"/>
      <c r="AU462" s="359"/>
      <c r="AV462" s="359"/>
      <c r="AW462" s="359"/>
      <c r="AX462" s="359"/>
      <c r="AY462" s="359"/>
      <c r="AZ462" s="359"/>
      <c r="BA462" s="361"/>
      <c r="BB462" s="438"/>
      <c r="BC462" s="361"/>
      <c r="BD462" s="361"/>
      <c r="BE462" s="361"/>
      <c r="BF462" s="361"/>
      <c r="BG462" s="361"/>
      <c r="BH462" s="361"/>
      <c r="BI462" s="361"/>
      <c r="BJ462" s="361"/>
      <c r="BK462" s="361"/>
      <c r="BL462" s="361"/>
      <c r="BM462" s="361"/>
      <c r="BN462" s="361"/>
      <c r="BO462" s="361"/>
      <c r="BP462" s="361"/>
      <c r="BQ462" s="361"/>
      <c r="BR462" s="361"/>
      <c r="BS462" s="361"/>
      <c r="BT462" s="361"/>
      <c r="BU462" s="361"/>
      <c r="BV462" s="361"/>
      <c r="BW462" s="361"/>
      <c r="BX462" s="361"/>
      <c r="BY462" s="361"/>
      <c r="BZ462" s="362"/>
      <c r="CA462" s="362"/>
      <c r="CB462" s="362"/>
      <c r="CC462" s="362"/>
      <c r="CD462" s="362"/>
      <c r="CE462" s="362"/>
      <c r="CF462" s="362"/>
      <c r="CG462" s="362"/>
      <c r="CH462" s="362"/>
      <c r="CI462" s="362"/>
      <c r="CJ462" s="362"/>
      <c r="CK462" s="362"/>
      <c r="CL462" s="362"/>
      <c r="CM462" s="362"/>
      <c r="CN462" s="362"/>
      <c r="CO462" s="362"/>
      <c r="CP462" s="362"/>
      <c r="CQ462" s="362"/>
      <c r="CR462" s="362"/>
      <c r="CS462" s="362"/>
      <c r="CT462" s="362"/>
      <c r="CU462" s="362"/>
      <c r="CV462" s="362"/>
      <c r="CW462" s="362"/>
      <c r="CX462" s="362"/>
      <c r="CY462" s="362"/>
      <c r="CZ462" s="362"/>
    </row>
    <row r="463" s="366" customFormat="true" ht="25.15" customHeight="true" x14ac:dyDescent="0.2">
      <c r="C463" s="799" t="s">
        <v>336</v>
      </c>
      <c r="D463" s="800"/>
      <c r="E463" s="188">
        <v>-5.3191971971832423E-3</v>
      </c>
      <c r="F463" s="190"/>
      <c r="G463" s="190"/>
      <c r="H463" s="800" t="s">
        <v>328</v>
      </c>
      <c r="I463" s="800"/>
      <c r="J463" s="188">
        <v>-2.4822919529339004E-3</v>
      </c>
      <c r="K463" s="190"/>
      <c r="L463" s="190"/>
      <c r="M463" s="800" t="s">
        <v>321</v>
      </c>
      <c r="N463" s="800"/>
      <c r="O463" s="188">
        <v>3.9068272466568693E-3</v>
      </c>
      <c r="P463" s="190"/>
      <c r="Q463" s="190"/>
      <c r="AJ463" s="359"/>
      <c r="AK463" s="359"/>
      <c r="AL463" s="359"/>
      <c r="AM463" s="359"/>
      <c r="AN463" s="359"/>
      <c r="AO463" s="359"/>
      <c r="AP463" s="359"/>
      <c r="AQ463" s="359"/>
      <c r="AR463" s="359"/>
      <c r="AS463" s="359"/>
      <c r="AT463" s="359"/>
      <c r="AU463" s="359"/>
      <c r="AV463" s="359"/>
      <c r="AW463" s="359"/>
      <c r="AX463" s="359"/>
      <c r="AY463" s="359"/>
      <c r="AZ463" s="359"/>
      <c r="BA463" s="361"/>
      <c r="BB463" s="438"/>
      <c r="BC463" s="361"/>
      <c r="BD463" s="361"/>
      <c r="BE463" s="361"/>
      <c r="BF463" s="361"/>
      <c r="BG463" s="361"/>
      <c r="BH463" s="361"/>
      <c r="BI463" s="361"/>
      <c r="BJ463" s="361"/>
      <c r="BK463" s="361"/>
      <c r="BL463" s="361"/>
      <c r="BM463" s="361"/>
      <c r="BN463" s="361"/>
      <c r="BO463" s="361"/>
      <c r="BP463" s="361"/>
      <c r="BQ463" s="361"/>
      <c r="BR463" s="361"/>
      <c r="BS463" s="361"/>
      <c r="BT463" s="361"/>
      <c r="BU463" s="361"/>
      <c r="BV463" s="361"/>
      <c r="BW463" s="361"/>
      <c r="BX463" s="361"/>
      <c r="BY463" s="361"/>
      <c r="BZ463" s="362"/>
      <c r="CA463" s="362"/>
      <c r="CB463" s="362"/>
      <c r="CC463" s="362"/>
      <c r="CD463" s="362"/>
      <c r="CE463" s="362"/>
      <c r="CF463" s="362"/>
      <c r="CG463" s="362"/>
      <c r="CH463" s="362"/>
      <c r="CI463" s="362"/>
      <c r="CJ463" s="362"/>
      <c r="CK463" s="362"/>
      <c r="CL463" s="362"/>
      <c r="CM463" s="362"/>
      <c r="CN463" s="362"/>
      <c r="CO463" s="362"/>
      <c r="CP463" s="362"/>
      <c r="CQ463" s="362"/>
      <c r="CR463" s="362"/>
      <c r="CS463" s="362"/>
      <c r="CT463" s="362"/>
      <c r="CU463" s="362"/>
      <c r="CV463" s="362"/>
      <c r="CW463" s="362"/>
      <c r="CX463" s="362"/>
      <c r="CY463" s="362"/>
      <c r="CZ463" s="362"/>
    </row>
    <row r="464" s="366" customFormat="true" ht="25.15" customHeight="true" x14ac:dyDescent="0.2">
      <c r="C464" s="799" t="s">
        <v>339</v>
      </c>
      <c r="D464" s="800"/>
      <c r="E464" s="188">
        <v>4.1251774126737943E-3</v>
      </c>
      <c r="F464" s="190"/>
      <c r="G464" s="190"/>
      <c r="H464" s="800" t="s">
        <v>339</v>
      </c>
      <c r="I464" s="800"/>
      <c r="J464" s="187">
        <v>-2.0114937172622219E-3</v>
      </c>
      <c r="K464" s="190"/>
      <c r="L464" s="190"/>
      <c r="M464" s="800" t="s">
        <v>333</v>
      </c>
      <c r="N464" s="800"/>
      <c r="O464" s="188">
        <v>-2.9821204896140945E-3</v>
      </c>
      <c r="P464" s="190"/>
      <c r="Q464" s="190"/>
      <c r="AJ464" s="359"/>
      <c r="AK464" s="359"/>
      <c r="AL464" s="359"/>
      <c r="AM464" s="359"/>
      <c r="AN464" s="359"/>
      <c r="AO464" s="359"/>
      <c r="AP464" s="359"/>
      <c r="AQ464" s="359"/>
      <c r="AR464" s="359"/>
      <c r="AS464" s="359"/>
      <c r="AT464" s="359"/>
      <c r="AU464" s="359"/>
      <c r="AV464" s="359"/>
      <c r="AW464" s="359"/>
      <c r="AX464" s="359"/>
      <c r="AY464" s="359"/>
      <c r="AZ464" s="359"/>
      <c r="BA464" s="361"/>
      <c r="BB464" s="438"/>
      <c r="BC464" s="361"/>
      <c r="BD464" s="361"/>
      <c r="BE464" s="361"/>
      <c r="BF464" s="361"/>
      <c r="BG464" s="361"/>
      <c r="BH464" s="361"/>
      <c r="BI464" s="361"/>
      <c r="BJ464" s="361"/>
      <c r="BK464" s="361"/>
      <c r="BL464" s="361"/>
      <c r="BM464" s="361"/>
      <c r="BN464" s="361"/>
      <c r="BO464" s="361"/>
      <c r="BP464" s="361"/>
      <c r="BQ464" s="361"/>
      <c r="BR464" s="361"/>
      <c r="BS464" s="361"/>
      <c r="BT464" s="361"/>
      <c r="BU464" s="361"/>
      <c r="BV464" s="361"/>
      <c r="BW464" s="361"/>
      <c r="BX464" s="361"/>
      <c r="BY464" s="361"/>
      <c r="BZ464" s="362"/>
      <c r="CA464" s="362"/>
      <c r="CB464" s="362"/>
      <c r="CC464" s="362"/>
      <c r="CD464" s="362"/>
      <c r="CE464" s="362"/>
      <c r="CF464" s="362"/>
      <c r="CG464" s="362"/>
      <c r="CH464" s="362"/>
      <c r="CI464" s="362"/>
      <c r="CJ464" s="362"/>
      <c r="CK464" s="362"/>
      <c r="CL464" s="362"/>
      <c r="CM464" s="362"/>
      <c r="CN464" s="362"/>
      <c r="CO464" s="362"/>
      <c r="CP464" s="362"/>
      <c r="CQ464" s="362"/>
      <c r="CR464" s="362"/>
      <c r="CS464" s="362"/>
      <c r="CT464" s="362"/>
      <c r="CU464" s="362"/>
      <c r="CV464" s="362"/>
      <c r="CW464" s="362"/>
      <c r="CX464" s="362"/>
      <c r="CY464" s="362"/>
      <c r="CZ464" s="362"/>
    </row>
    <row r="465" s="366" customFormat="true" ht="25.15" customHeight="true" x14ac:dyDescent="0.2">
      <c r="C465" s="799" t="s">
        <v>337</v>
      </c>
      <c r="D465" s="800"/>
      <c r="E465" s="188">
        <v>3.5123095612049409E-3</v>
      </c>
      <c r="F465" s="190"/>
      <c r="G465" s="190"/>
      <c r="H465" s="800"/>
      <c r="I465" s="800"/>
      <c r="J465" s="190"/>
      <c r="K465" s="190"/>
      <c r="L465" s="190"/>
      <c r="M465" s="800" t="s">
        <v>337</v>
      </c>
      <c r="N465" s="800"/>
      <c r="O465" s="187">
        <v>-1.6025132326716734E-3</v>
      </c>
      <c r="P465" s="190"/>
      <c r="Q465" s="190"/>
      <c r="AJ465" s="359"/>
      <c r="AK465" s="359"/>
      <c r="AL465" s="359"/>
      <c r="AM465" s="359"/>
      <c r="AN465" s="359"/>
      <c r="AO465" s="359"/>
      <c r="AP465" s="359"/>
      <c r="AQ465" s="359"/>
      <c r="AR465" s="359"/>
      <c r="AS465" s="359"/>
      <c r="AT465" s="359"/>
      <c r="AU465" s="359"/>
      <c r="AV465" s="359"/>
      <c r="AW465" s="359"/>
      <c r="AX465" s="359"/>
      <c r="AY465" s="359"/>
      <c r="AZ465" s="359"/>
      <c r="BA465" s="361"/>
      <c r="BB465" s="438"/>
      <c r="BC465" s="361"/>
      <c r="BD465" s="361"/>
      <c r="BE465" s="361"/>
      <c r="BF465" s="361"/>
      <c r="BG465" s="361"/>
      <c r="BH465" s="361"/>
      <c r="BI465" s="361"/>
      <c r="BJ465" s="361"/>
      <c r="BK465" s="361"/>
      <c r="BL465" s="361"/>
      <c r="BM465" s="361"/>
      <c r="BN465" s="361"/>
      <c r="BO465" s="361"/>
      <c r="BP465" s="361"/>
      <c r="BQ465" s="361"/>
      <c r="BR465" s="361"/>
      <c r="BS465" s="361"/>
      <c r="BT465" s="361"/>
      <c r="BU465" s="361"/>
      <c r="BV465" s="361"/>
      <c r="BW465" s="361"/>
      <c r="BX465" s="361"/>
      <c r="BY465" s="361"/>
      <c r="BZ465" s="362"/>
      <c r="CA465" s="362"/>
      <c r="CB465" s="362"/>
      <c r="CC465" s="362"/>
      <c r="CD465" s="362"/>
      <c r="CE465" s="362"/>
      <c r="CF465" s="362"/>
      <c r="CG465" s="362"/>
      <c r="CH465" s="362"/>
      <c r="CI465" s="362"/>
      <c r="CJ465" s="362"/>
      <c r="CK465" s="362"/>
      <c r="CL465" s="362"/>
      <c r="CM465" s="362"/>
      <c r="CN465" s="362"/>
      <c r="CO465" s="362"/>
      <c r="CP465" s="362"/>
      <c r="CQ465" s="362"/>
      <c r="CR465" s="362"/>
      <c r="CS465" s="362"/>
      <c r="CT465" s="362"/>
      <c r="CU465" s="362"/>
      <c r="CV465" s="362"/>
      <c r="CW465" s="362"/>
      <c r="CX465" s="362"/>
      <c r="CY465" s="362"/>
      <c r="CZ465" s="362"/>
    </row>
    <row r="466" s="366" customFormat="true" ht="25.15" customHeight="true" x14ac:dyDescent="0.2">
      <c r="C466" s="799" t="s">
        <v>335</v>
      </c>
      <c r="D466" s="800"/>
      <c r="E466" s="188">
        <v>1.0805444762053615E-3</v>
      </c>
      <c r="F466" s="190"/>
      <c r="G466" s="190"/>
      <c r="H466" s="800"/>
      <c r="I466" s="800"/>
      <c r="J466" s="190"/>
      <c r="K466" s="190"/>
      <c r="L466" s="190"/>
      <c r="M466" s="800"/>
      <c r="N466" s="800"/>
      <c r="O466" s="190"/>
      <c r="P466" s="190"/>
      <c r="Q466" s="190"/>
      <c r="AJ466" s="359"/>
      <c r="AK466" s="359"/>
      <c r="AL466" s="359"/>
      <c r="AM466" s="359"/>
      <c r="AN466" s="359"/>
      <c r="AO466" s="359"/>
      <c r="AP466" s="359"/>
      <c r="AQ466" s="359"/>
      <c r="AR466" s="359"/>
      <c r="AS466" s="359"/>
      <c r="AT466" s="359"/>
      <c r="AU466" s="359"/>
      <c r="AV466" s="359"/>
      <c r="AW466" s="359"/>
      <c r="AX466" s="359"/>
      <c r="AY466" s="359"/>
      <c r="AZ466" s="359"/>
      <c r="BA466" s="361"/>
      <c r="BB466" s="438"/>
      <c r="BC466" s="361"/>
      <c r="BD466" s="361"/>
      <c r="BE466" s="361"/>
      <c r="BF466" s="361"/>
      <c r="BG466" s="361"/>
      <c r="BH466" s="361"/>
      <c r="BI466" s="361"/>
      <c r="BJ466" s="361"/>
      <c r="BK466" s="361"/>
      <c r="BL466" s="361"/>
      <c r="BM466" s="361"/>
      <c r="BN466" s="361"/>
      <c r="BO466" s="361"/>
      <c r="BP466" s="361"/>
      <c r="BQ466" s="361"/>
      <c r="BR466" s="361"/>
      <c r="BS466" s="361"/>
      <c r="BT466" s="361"/>
      <c r="BU466" s="361"/>
      <c r="BV466" s="361"/>
      <c r="BW466" s="361"/>
      <c r="BX466" s="361"/>
      <c r="BY466" s="361"/>
      <c r="BZ466" s="362"/>
      <c r="CA466" s="362"/>
      <c r="CB466" s="362"/>
      <c r="CC466" s="362"/>
      <c r="CD466" s="362"/>
      <c r="CE466" s="362"/>
      <c r="CF466" s="362"/>
      <c r="CG466" s="362"/>
      <c r="CH466" s="362"/>
      <c r="CI466" s="362"/>
      <c r="CJ466" s="362"/>
      <c r="CK466" s="362"/>
      <c r="CL466" s="362"/>
      <c r="CM466" s="362"/>
      <c r="CN466" s="362"/>
      <c r="CO466" s="362"/>
      <c r="CP466" s="362"/>
      <c r="CQ466" s="362"/>
      <c r="CR466" s="362"/>
      <c r="CS466" s="362"/>
      <c r="CT466" s="362"/>
      <c r="CU466" s="362"/>
      <c r="CV466" s="362"/>
      <c r="CW466" s="362"/>
      <c r="CX466" s="362"/>
      <c r="CY466" s="362"/>
      <c r="CZ466" s="362"/>
    </row>
    <row r="467" s="366" customFormat="true" ht="25.15" customHeight="true" x14ac:dyDescent="0.2">
      <c r="C467" s="799" t="s">
        <v>330</v>
      </c>
      <c r="D467" s="800"/>
      <c r="E467" s="187">
        <v>-4.2263773771849877E-4</v>
      </c>
      <c r="F467" s="190"/>
      <c r="G467" s="190"/>
      <c r="H467" s="800"/>
      <c r="I467" s="800"/>
      <c r="J467" s="190"/>
      <c r="K467" s="190"/>
      <c r="L467" s="190"/>
      <c r="M467" s="800"/>
      <c r="N467" s="800"/>
      <c r="O467" s="190"/>
      <c r="P467" s="190"/>
      <c r="Q467" s="190"/>
      <c r="AJ467" s="359"/>
      <c r="AK467" s="359"/>
      <c r="AL467" s="359"/>
      <c r="AM467" s="359"/>
      <c r="AN467" s="359"/>
      <c r="AO467" s="359"/>
      <c r="AP467" s="359"/>
      <c r="AQ467" s="359"/>
      <c r="AR467" s="359"/>
      <c r="AS467" s="359"/>
      <c r="AT467" s="359"/>
      <c r="AU467" s="359"/>
      <c r="AV467" s="359"/>
      <c r="AW467" s="359"/>
      <c r="AX467" s="359"/>
      <c r="AY467" s="359"/>
      <c r="AZ467" s="359"/>
      <c r="BA467" s="361"/>
      <c r="BB467" s="438"/>
      <c r="BC467" s="361"/>
      <c r="BD467" s="361"/>
      <c r="BE467" s="361"/>
      <c r="BF467" s="361"/>
      <c r="BG467" s="361"/>
      <c r="BH467" s="361"/>
      <c r="BI467" s="361"/>
      <c r="BJ467" s="361"/>
      <c r="BK467" s="361"/>
      <c r="BL467" s="361"/>
      <c r="BM467" s="361"/>
      <c r="BN467" s="361"/>
      <c r="BO467" s="361"/>
      <c r="BP467" s="361"/>
      <c r="BQ467" s="361"/>
      <c r="BR467" s="361"/>
      <c r="BS467" s="361"/>
      <c r="BT467" s="361"/>
      <c r="BU467" s="361"/>
      <c r="BV467" s="361"/>
      <c r="BW467" s="361"/>
      <c r="BX467" s="361"/>
      <c r="BY467" s="361"/>
      <c r="BZ467" s="362"/>
      <c r="CA467" s="362"/>
      <c r="CB467" s="362"/>
      <c r="CC467" s="362"/>
      <c r="CD467" s="362"/>
      <c r="CE467" s="362"/>
      <c r="CF467" s="362"/>
      <c r="CG467" s="362"/>
      <c r="CH467" s="362"/>
      <c r="CI467" s="362"/>
      <c r="CJ467" s="362"/>
      <c r="CK467" s="362"/>
      <c r="CL467" s="362"/>
      <c r="CM467" s="362"/>
      <c r="CN467" s="362"/>
      <c r="CO467" s="362"/>
      <c r="CP467" s="362"/>
      <c r="CQ467" s="362"/>
      <c r="CR467" s="362"/>
      <c r="CS467" s="362"/>
      <c r="CT467" s="362"/>
      <c r="CU467" s="362"/>
      <c r="CV467" s="362"/>
      <c r="CW467" s="362"/>
      <c r="CX467" s="362"/>
      <c r="CY467" s="362"/>
      <c r="CZ467" s="362"/>
    </row>
    <row r="468" s="366" customFormat="true" ht="25.15" customHeight="true" x14ac:dyDescent="0.2">
      <c r="C468" s="799"/>
      <c r="D468" s="800"/>
      <c r="E468" s="190"/>
      <c r="F468" s="190"/>
      <c r="G468" s="190"/>
      <c r="H468" s="800" t="s">
        <v>229</v>
      </c>
      <c r="I468" s="800"/>
      <c r="J468" s="800"/>
      <c r="K468" s="190"/>
      <c r="L468" s="190"/>
      <c r="M468" s="800"/>
      <c r="N468" s="800"/>
      <c r="O468" s="190"/>
      <c r="P468" s="190"/>
      <c r="Q468" s="190"/>
      <c r="AJ468" s="359"/>
      <c r="AK468" s="359"/>
      <c r="AL468" s="359"/>
      <c r="AM468" s="359"/>
      <c r="AN468" s="359"/>
      <c r="AO468" s="359"/>
      <c r="AP468" s="359"/>
      <c r="AQ468" s="359"/>
      <c r="AR468" s="359"/>
      <c r="AS468" s="359"/>
      <c r="AT468" s="359"/>
      <c r="AU468" s="359"/>
      <c r="AV468" s="359"/>
      <c r="AW468" s="359"/>
      <c r="AX468" s="359"/>
      <c r="AY468" s="359"/>
      <c r="AZ468" s="359"/>
      <c r="BA468" s="361"/>
      <c r="BB468" s="438"/>
      <c r="BC468" s="361"/>
      <c r="BD468" s="361"/>
      <c r="BE468" s="361"/>
      <c r="BF468" s="361"/>
      <c r="BG468" s="361"/>
      <c r="BH468" s="361"/>
      <c r="BI468" s="361"/>
      <c r="BJ468" s="361"/>
      <c r="BK468" s="361"/>
      <c r="BL468" s="361"/>
      <c r="BM468" s="361"/>
      <c r="BN468" s="361"/>
      <c r="BO468" s="361"/>
      <c r="BP468" s="361"/>
      <c r="BQ468" s="361"/>
      <c r="BR468" s="361"/>
      <c r="BS468" s="361"/>
      <c r="BT468" s="361"/>
      <c r="BU468" s="361"/>
      <c r="BV468" s="361"/>
      <c r="BW468" s="361"/>
      <c r="BX468" s="361"/>
      <c r="BY468" s="361"/>
      <c r="BZ468" s="362"/>
      <c r="CA468" s="362"/>
      <c r="CB468" s="362"/>
      <c r="CC468" s="362"/>
      <c r="CD468" s="362"/>
      <c r="CE468" s="362"/>
      <c r="CF468" s="362"/>
      <c r="CG468" s="362"/>
      <c r="CH468" s="362"/>
      <c r="CI468" s="362"/>
      <c r="CJ468" s="362"/>
      <c r="CK468" s="362"/>
      <c r="CL468" s="362"/>
      <c r="CM468" s="362"/>
      <c r="CN468" s="362"/>
      <c r="CO468" s="362"/>
      <c r="CP468" s="362"/>
      <c r="CQ468" s="362"/>
      <c r="CR468" s="362"/>
      <c r="CS468" s="362"/>
      <c r="CT468" s="362"/>
      <c r="CU468" s="362"/>
      <c r="CV468" s="362"/>
      <c r="CW468" s="362"/>
      <c r="CX468" s="362"/>
      <c r="CY468" s="362"/>
      <c r="CZ468" s="362"/>
    </row>
    <row r="469" s="366" customFormat="true" ht="25.15" customHeight="true" x14ac:dyDescent="0.2">
      <c r="C469" s="799"/>
      <c r="D469" s="800"/>
      <c r="E469" s="190"/>
      <c r="F469" s="190"/>
      <c r="G469" s="190"/>
      <c r="H469" s="800"/>
      <c r="I469" s="800"/>
      <c r="J469" s="196" t="s">
        <v>230</v>
      </c>
      <c r="K469" s="190"/>
      <c r="L469" s="190"/>
      <c r="M469" s="800" t="s">
        <v>229</v>
      </c>
      <c r="N469" s="800"/>
      <c r="O469" s="800"/>
      <c r="P469" s="190"/>
      <c r="Q469" s="190"/>
      <c r="AJ469" s="359"/>
      <c r="AK469" s="359"/>
      <c r="AL469" s="359"/>
      <c r="AM469" s="359"/>
      <c r="AN469" s="359"/>
      <c r="AO469" s="359"/>
      <c r="AP469" s="359"/>
      <c r="AQ469" s="359"/>
      <c r="AR469" s="359"/>
      <c r="AS469" s="359"/>
      <c r="AT469" s="359"/>
      <c r="AU469" s="359"/>
      <c r="AV469" s="359"/>
      <c r="AW469" s="359"/>
      <c r="AX469" s="359"/>
      <c r="AY469" s="359"/>
      <c r="AZ469" s="359"/>
      <c r="BA469" s="361"/>
      <c r="BB469" s="438"/>
      <c r="BC469" s="361"/>
      <c r="BD469" s="361"/>
      <c r="BE469" s="361"/>
      <c r="BF469" s="361"/>
      <c r="BG469" s="361"/>
      <c r="BH469" s="361"/>
      <c r="BI469" s="361"/>
      <c r="BJ469" s="361"/>
      <c r="BK469" s="361"/>
      <c r="BL469" s="361"/>
      <c r="BM469" s="361"/>
      <c r="BN469" s="361"/>
      <c r="BO469" s="361"/>
      <c r="BP469" s="361"/>
      <c r="BQ469" s="361"/>
      <c r="BR469" s="361"/>
      <c r="BS469" s="361"/>
      <c r="BT469" s="361"/>
      <c r="BU469" s="361"/>
      <c r="BV469" s="361"/>
      <c r="BW469" s="361"/>
      <c r="BX469" s="361"/>
      <c r="BY469" s="361"/>
      <c r="BZ469" s="362"/>
      <c r="CA469" s="362"/>
      <c r="CB469" s="362"/>
      <c r="CC469" s="362"/>
      <c r="CD469" s="362"/>
      <c r="CE469" s="362"/>
      <c r="CF469" s="362"/>
      <c r="CG469" s="362"/>
      <c r="CH469" s="362"/>
      <c r="CI469" s="362"/>
      <c r="CJ469" s="362"/>
      <c r="CK469" s="362"/>
      <c r="CL469" s="362"/>
      <c r="CM469" s="362"/>
      <c r="CN469" s="362"/>
      <c r="CO469" s="362"/>
      <c r="CP469" s="362"/>
      <c r="CQ469" s="362"/>
      <c r="CR469" s="362"/>
      <c r="CS469" s="362"/>
      <c r="CT469" s="362"/>
      <c r="CU469" s="362"/>
      <c r="CV469" s="362"/>
      <c r="CW469" s="362"/>
      <c r="CX469" s="362"/>
      <c r="CY469" s="362"/>
      <c r="CZ469" s="362"/>
    </row>
    <row r="470" s="366" customFormat="true" ht="25.15" customHeight="true" x14ac:dyDescent="0.2">
      <c r="C470" s="799"/>
      <c r="D470" s="800"/>
      <c r="E470" s="190"/>
      <c r="F470" s="190"/>
      <c r="G470" s="190"/>
      <c r="H470" s="800" t="s">
        <v>226</v>
      </c>
      <c r="I470" s="800"/>
      <c r="J470" s="189">
        <v>4.6274776588700536E-2</v>
      </c>
      <c r="K470" s="190"/>
      <c r="L470" s="190"/>
      <c r="M470" s="800"/>
      <c r="N470" s="800"/>
      <c r="O470" s="196" t="s">
        <v>230</v>
      </c>
      <c r="P470" s="190"/>
      <c r="Q470" s="190"/>
      <c r="AJ470" s="359"/>
      <c r="AK470" s="359"/>
      <c r="AL470" s="359"/>
      <c r="AM470" s="359"/>
      <c r="AN470" s="359"/>
      <c r="AO470" s="359"/>
      <c r="AP470" s="359"/>
      <c r="AQ470" s="359"/>
      <c r="AR470" s="359"/>
      <c r="AS470" s="359"/>
      <c r="AT470" s="359"/>
      <c r="AU470" s="359"/>
      <c r="AV470" s="359"/>
      <c r="AW470" s="359"/>
      <c r="AX470" s="359"/>
      <c r="AY470" s="359"/>
      <c r="AZ470" s="359"/>
      <c r="BA470" s="361"/>
      <c r="BB470" s="438"/>
      <c r="BC470" s="361"/>
      <c r="BD470" s="361"/>
      <c r="BE470" s="361"/>
      <c r="BF470" s="361"/>
      <c r="BG470" s="361"/>
      <c r="BH470" s="361"/>
      <c r="BI470" s="361"/>
      <c r="BJ470" s="361"/>
      <c r="BK470" s="361"/>
      <c r="BL470" s="361"/>
      <c r="BM470" s="361"/>
      <c r="BN470" s="361"/>
      <c r="BO470" s="361"/>
      <c r="BP470" s="361"/>
      <c r="BQ470" s="361"/>
      <c r="BR470" s="361"/>
      <c r="BS470" s="361"/>
      <c r="BT470" s="361"/>
      <c r="BU470" s="361"/>
      <c r="BV470" s="361"/>
      <c r="BW470" s="361"/>
      <c r="BX470" s="361"/>
      <c r="BY470" s="361"/>
      <c r="BZ470" s="362"/>
      <c r="CA470" s="362"/>
      <c r="CB470" s="362"/>
      <c r="CC470" s="362"/>
      <c r="CD470" s="362"/>
      <c r="CE470" s="362"/>
      <c r="CF470" s="362"/>
      <c r="CG470" s="362"/>
      <c r="CH470" s="362"/>
      <c r="CI470" s="362"/>
      <c r="CJ470" s="362"/>
      <c r="CK470" s="362"/>
      <c r="CL470" s="362"/>
      <c r="CM470" s="362"/>
      <c r="CN470" s="362"/>
      <c r="CO470" s="362"/>
      <c r="CP470" s="362"/>
      <c r="CQ470" s="362"/>
      <c r="CR470" s="362"/>
      <c r="CS470" s="362"/>
      <c r="CT470" s="362"/>
      <c r="CU470" s="362"/>
      <c r="CV470" s="362"/>
      <c r="CW470" s="362"/>
      <c r="CX470" s="362"/>
      <c r="CY470" s="362"/>
      <c r="CZ470" s="362"/>
    </row>
    <row r="471" s="366" customFormat="true" ht="25.15" customHeight="true" x14ac:dyDescent="0.2">
      <c r="C471" s="799" t="s">
        <v>229</v>
      </c>
      <c r="D471" s="800"/>
      <c r="E471" s="800"/>
      <c r="F471" s="190"/>
      <c r="G471" s="190"/>
      <c r="H471" s="800" t="s">
        <v>291</v>
      </c>
      <c r="I471" s="800"/>
      <c r="J471" s="188">
        <v>2.0345584512708896E-2</v>
      </c>
      <c r="K471" s="190"/>
      <c r="L471" s="190"/>
      <c r="M471" s="800" t="s">
        <v>226</v>
      </c>
      <c r="N471" s="800"/>
      <c r="O471" s="189">
        <v>3.1162789195280094E-2</v>
      </c>
      <c r="P471" s="190"/>
      <c r="Q471" s="190"/>
      <c r="AJ471" s="359"/>
      <c r="AK471" s="359"/>
      <c r="AL471" s="359"/>
      <c r="AM471" s="359"/>
      <c r="AN471" s="359"/>
      <c r="AO471" s="359"/>
      <c r="AP471" s="359"/>
      <c r="AQ471" s="359"/>
      <c r="AR471" s="359"/>
      <c r="AS471" s="359"/>
      <c r="AT471" s="359"/>
      <c r="AU471" s="359"/>
      <c r="AV471" s="359"/>
      <c r="AW471" s="359"/>
      <c r="AX471" s="359"/>
      <c r="AY471" s="359"/>
      <c r="AZ471" s="359"/>
      <c r="BA471" s="361"/>
      <c r="BB471" s="438"/>
      <c r="BC471" s="361"/>
      <c r="BD471" s="361"/>
      <c r="BE471" s="361"/>
      <c r="BF471" s="361"/>
      <c r="BG471" s="361"/>
      <c r="BH471" s="361"/>
      <c r="BI471" s="361"/>
      <c r="BJ471" s="361"/>
      <c r="BK471" s="361"/>
      <c r="BL471" s="361"/>
      <c r="BM471" s="361"/>
      <c r="BN471" s="361"/>
      <c r="BO471" s="361"/>
      <c r="BP471" s="361"/>
      <c r="BQ471" s="361"/>
      <c r="BR471" s="361"/>
      <c r="BS471" s="361"/>
      <c r="BT471" s="361"/>
      <c r="BU471" s="361"/>
      <c r="BV471" s="361"/>
      <c r="BW471" s="361"/>
      <c r="BX471" s="361"/>
      <c r="BY471" s="361"/>
      <c r="BZ471" s="362"/>
      <c r="CA471" s="362"/>
      <c r="CB471" s="362"/>
      <c r="CC471" s="362"/>
      <c r="CD471" s="362"/>
      <c r="CE471" s="362"/>
      <c r="CF471" s="362"/>
      <c r="CG471" s="362"/>
      <c r="CH471" s="362"/>
      <c r="CI471" s="362"/>
      <c r="CJ471" s="362"/>
      <c r="CK471" s="362"/>
      <c r="CL471" s="362"/>
      <c r="CM471" s="362"/>
      <c r="CN471" s="362"/>
      <c r="CO471" s="362"/>
      <c r="CP471" s="362"/>
      <c r="CQ471" s="362"/>
      <c r="CR471" s="362"/>
      <c r="CS471" s="362"/>
      <c r="CT471" s="362"/>
      <c r="CU471" s="362"/>
      <c r="CV471" s="362"/>
      <c r="CW471" s="362"/>
      <c r="CX471" s="362"/>
      <c r="CY471" s="362"/>
      <c r="CZ471" s="362"/>
    </row>
    <row r="472" s="366" customFormat="true" ht="25.15" customHeight="true" x14ac:dyDescent="0.2">
      <c r="C472" s="799"/>
      <c r="D472" s="800"/>
      <c r="E472" s="196" t="s">
        <v>230</v>
      </c>
      <c r="F472" s="190"/>
      <c r="G472" s="190"/>
      <c r="H472" s="800" t="s">
        <v>298</v>
      </c>
      <c r="I472" s="800"/>
      <c r="J472" s="188">
        <v>5.1030914255244225E-2</v>
      </c>
      <c r="K472" s="190"/>
      <c r="L472" s="190"/>
      <c r="M472" s="800" t="s">
        <v>291</v>
      </c>
      <c r="N472" s="800"/>
      <c r="O472" s="188">
        <v>0.18142512947321129</v>
      </c>
      <c r="P472" s="190"/>
      <c r="Q472" s="190"/>
      <c r="AJ472" s="359"/>
      <c r="AK472" s="359"/>
      <c r="AL472" s="359"/>
      <c r="AM472" s="359"/>
      <c r="AN472" s="359"/>
      <c r="AO472" s="359"/>
      <c r="AP472" s="359"/>
      <c r="AQ472" s="359"/>
      <c r="AR472" s="359"/>
      <c r="AS472" s="359"/>
      <c r="AT472" s="359"/>
      <c r="AU472" s="359"/>
      <c r="AV472" s="359"/>
      <c r="AW472" s="359"/>
      <c r="AX472" s="359"/>
      <c r="AY472" s="359"/>
      <c r="AZ472" s="359"/>
      <c r="BA472" s="361"/>
      <c r="BB472" s="438"/>
      <c r="BC472" s="361"/>
      <c r="BD472" s="361"/>
      <c r="BE472" s="361"/>
      <c r="BF472" s="361"/>
      <c r="BG472" s="361"/>
      <c r="BH472" s="361"/>
      <c r="BI472" s="361"/>
      <c r="BJ472" s="361"/>
      <c r="BK472" s="361"/>
      <c r="BL472" s="361"/>
      <c r="BM472" s="361"/>
      <c r="BN472" s="361"/>
      <c r="BO472" s="361"/>
      <c r="BP472" s="361"/>
      <c r="BQ472" s="361"/>
      <c r="BR472" s="361"/>
      <c r="BS472" s="361"/>
      <c r="BT472" s="361"/>
      <c r="BU472" s="361"/>
      <c r="BV472" s="361"/>
      <c r="BW472" s="361"/>
      <c r="BX472" s="361"/>
      <c r="BY472" s="361"/>
      <c r="BZ472" s="362"/>
      <c r="CA472" s="362"/>
      <c r="CB472" s="362"/>
      <c r="CC472" s="362"/>
      <c r="CD472" s="362"/>
      <c r="CE472" s="362"/>
      <c r="CF472" s="362"/>
      <c r="CG472" s="362"/>
      <c r="CH472" s="362"/>
      <c r="CI472" s="362"/>
      <c r="CJ472" s="362"/>
      <c r="CK472" s="362"/>
      <c r="CL472" s="362"/>
      <c r="CM472" s="362"/>
      <c r="CN472" s="362"/>
      <c r="CO472" s="362"/>
      <c r="CP472" s="362"/>
      <c r="CQ472" s="362"/>
      <c r="CR472" s="362"/>
      <c r="CS472" s="362"/>
      <c r="CT472" s="362"/>
      <c r="CU472" s="362"/>
      <c r="CV472" s="362"/>
      <c r="CW472" s="362"/>
      <c r="CX472" s="362"/>
      <c r="CY472" s="362"/>
      <c r="CZ472" s="362"/>
    </row>
    <row r="473" s="366" customFormat="true" ht="25.15" customHeight="true" x14ac:dyDescent="0.2">
      <c r="C473" s="799" t="s">
        <v>226</v>
      </c>
      <c r="D473" s="800"/>
      <c r="E473" s="189">
        <v>5.1096859896592281E-2</v>
      </c>
      <c r="F473" s="190"/>
      <c r="G473" s="190"/>
      <c r="H473" s="800" t="s">
        <v>330</v>
      </c>
      <c r="I473" s="800"/>
      <c r="J473" s="188">
        <v>1.2918541989286869E-4</v>
      </c>
      <c r="K473" s="190"/>
      <c r="L473" s="190"/>
      <c r="M473" s="800" t="s">
        <v>298</v>
      </c>
      <c r="N473" s="800"/>
      <c r="O473" s="188">
        <v>0.16403458807650301</v>
      </c>
      <c r="P473" s="190"/>
      <c r="Q473" s="190"/>
      <c r="AJ473" s="359"/>
      <c r="AK473" s="359"/>
      <c r="AL473" s="359"/>
      <c r="AM473" s="359"/>
      <c r="AN473" s="359"/>
      <c r="AO473" s="359"/>
      <c r="AP473" s="359"/>
      <c r="AQ473" s="359"/>
      <c r="AR473" s="359"/>
      <c r="AS473" s="359"/>
      <c r="AT473" s="359"/>
      <c r="AU473" s="359"/>
      <c r="AV473" s="359"/>
      <c r="AW473" s="359"/>
      <c r="AX473" s="359"/>
      <c r="AY473" s="359"/>
      <c r="AZ473" s="359"/>
      <c r="BA473" s="361"/>
      <c r="BB473" s="438"/>
      <c r="BC473" s="361"/>
      <c r="BD473" s="361"/>
      <c r="BE473" s="361"/>
      <c r="BF473" s="361"/>
      <c r="BG473" s="361"/>
      <c r="BH473" s="361"/>
      <c r="BI473" s="361"/>
      <c r="BJ473" s="361"/>
      <c r="BK473" s="361"/>
      <c r="BL473" s="361"/>
      <c r="BM473" s="361"/>
      <c r="BN473" s="361"/>
      <c r="BO473" s="361"/>
      <c r="BP473" s="361"/>
      <c r="BQ473" s="361"/>
      <c r="BR473" s="361"/>
      <c r="BS473" s="361"/>
      <c r="BT473" s="361"/>
      <c r="BU473" s="361"/>
      <c r="BV473" s="361"/>
      <c r="BW473" s="361"/>
      <c r="BX473" s="361"/>
      <c r="BY473" s="361"/>
      <c r="BZ473" s="362"/>
      <c r="CA473" s="362"/>
      <c r="CB473" s="362"/>
      <c r="CC473" s="362"/>
      <c r="CD473" s="362"/>
      <c r="CE473" s="362"/>
      <c r="CF473" s="362"/>
      <c r="CG473" s="362"/>
      <c r="CH473" s="362"/>
      <c r="CI473" s="362"/>
      <c r="CJ473" s="362"/>
      <c r="CK473" s="362"/>
      <c r="CL473" s="362"/>
      <c r="CM473" s="362"/>
      <c r="CN473" s="362"/>
      <c r="CO473" s="362"/>
      <c r="CP473" s="362"/>
      <c r="CQ473" s="362"/>
      <c r="CR473" s="362"/>
      <c r="CS473" s="362"/>
      <c r="CT473" s="362"/>
      <c r="CU473" s="362"/>
      <c r="CV473" s="362"/>
      <c r="CW473" s="362"/>
      <c r="CX473" s="362"/>
      <c r="CY473" s="362"/>
      <c r="CZ473" s="362"/>
    </row>
    <row r="474" s="366" customFormat="true" ht="25.15" customHeight="true" x14ac:dyDescent="0.2">
      <c r="C474" s="799" t="s">
        <v>291</v>
      </c>
      <c r="D474" s="800"/>
      <c r="E474" s="188">
        <v>0.14218879981795404</v>
      </c>
      <c r="F474" s="190"/>
      <c r="G474" s="190"/>
      <c r="H474" s="800" t="s">
        <v>326</v>
      </c>
      <c r="I474" s="800"/>
      <c r="J474" s="188">
        <v>9.2011697950895941E-4</v>
      </c>
      <c r="K474" s="190"/>
      <c r="L474" s="190"/>
      <c r="M474" s="800" t="s">
        <v>330</v>
      </c>
      <c r="N474" s="800"/>
      <c r="O474" s="188">
        <v>9.5128420837299697E-4</v>
      </c>
      <c r="P474" s="190"/>
      <c r="Q474" s="190"/>
      <c r="AJ474" s="359"/>
      <c r="AK474" s="359"/>
      <c r="AL474" s="359"/>
      <c r="AM474" s="359"/>
      <c r="AN474" s="359"/>
      <c r="AO474" s="359"/>
      <c r="AP474" s="359"/>
      <c r="AQ474" s="359"/>
      <c r="AR474" s="359"/>
      <c r="AS474" s="359"/>
      <c r="AT474" s="359"/>
      <c r="AU474" s="359"/>
      <c r="AV474" s="359"/>
      <c r="AW474" s="359"/>
      <c r="AX474" s="359"/>
      <c r="AY474" s="359"/>
      <c r="AZ474" s="359"/>
      <c r="BA474" s="361"/>
      <c r="BB474" s="438"/>
      <c r="BC474" s="361"/>
      <c r="BD474" s="361"/>
      <c r="BE474" s="361"/>
      <c r="BF474" s="361"/>
      <c r="BG474" s="361"/>
      <c r="BH474" s="361"/>
      <c r="BI474" s="361"/>
      <c r="BJ474" s="361"/>
      <c r="BK474" s="361"/>
      <c r="BL474" s="361"/>
      <c r="BM474" s="361"/>
      <c r="BN474" s="361"/>
      <c r="BO474" s="361"/>
      <c r="BP474" s="361"/>
      <c r="BQ474" s="361"/>
      <c r="BR474" s="361"/>
      <c r="BS474" s="361"/>
      <c r="BT474" s="361"/>
      <c r="BU474" s="361"/>
      <c r="BV474" s="361"/>
      <c r="BW474" s="361"/>
      <c r="BX474" s="361"/>
      <c r="BY474" s="361"/>
      <c r="BZ474" s="362"/>
      <c r="CA474" s="362"/>
      <c r="CB474" s="362"/>
      <c r="CC474" s="362"/>
      <c r="CD474" s="362"/>
      <c r="CE474" s="362"/>
      <c r="CF474" s="362"/>
      <c r="CG474" s="362"/>
      <c r="CH474" s="362"/>
      <c r="CI474" s="362"/>
      <c r="CJ474" s="362"/>
      <c r="CK474" s="362"/>
      <c r="CL474" s="362"/>
      <c r="CM474" s="362"/>
      <c r="CN474" s="362"/>
      <c r="CO474" s="362"/>
      <c r="CP474" s="362"/>
      <c r="CQ474" s="362"/>
      <c r="CR474" s="362"/>
      <c r="CS474" s="362"/>
      <c r="CT474" s="362"/>
      <c r="CU474" s="362"/>
      <c r="CV474" s="362"/>
      <c r="CW474" s="362"/>
      <c r="CX474" s="362"/>
      <c r="CY474" s="362"/>
      <c r="CZ474" s="362"/>
    </row>
    <row r="475" s="366" customFormat="true" ht="25.15" customHeight="true" x14ac:dyDescent="0.2">
      <c r="C475" s="799" t="s">
        <v>298</v>
      </c>
      <c r="D475" s="800"/>
      <c r="E475" s="188">
        <v>0.15085308677722908</v>
      </c>
      <c r="F475" s="190"/>
      <c r="G475" s="190"/>
      <c r="H475" s="800" t="s">
        <v>338</v>
      </c>
      <c r="I475" s="800"/>
      <c r="J475" s="188">
        <v>6.8279593075313747E-6</v>
      </c>
      <c r="K475" s="190"/>
      <c r="L475" s="190"/>
      <c r="M475" s="800" t="s">
        <v>332</v>
      </c>
      <c r="N475" s="800"/>
      <c r="O475" s="188">
        <v>4.1388837935937123E-4</v>
      </c>
      <c r="P475" s="190"/>
      <c r="Q475" s="190"/>
      <c r="AJ475" s="359"/>
      <c r="AK475" s="359"/>
      <c r="AL475" s="359"/>
      <c r="AM475" s="359"/>
      <c r="AN475" s="359"/>
      <c r="AO475" s="359"/>
      <c r="AP475" s="359"/>
      <c r="AQ475" s="359"/>
      <c r="AR475" s="359"/>
      <c r="AS475" s="359"/>
      <c r="AT475" s="359"/>
      <c r="AU475" s="359"/>
      <c r="AV475" s="359"/>
      <c r="AW475" s="359"/>
      <c r="AX475" s="359"/>
      <c r="AY475" s="359"/>
      <c r="AZ475" s="359"/>
      <c r="BA475" s="361"/>
      <c r="BB475" s="438"/>
      <c r="BC475" s="361"/>
      <c r="BD475" s="361"/>
      <c r="BE475" s="361"/>
      <c r="BF475" s="361"/>
      <c r="BG475" s="361"/>
      <c r="BH475" s="361"/>
      <c r="BI475" s="361"/>
      <c r="BJ475" s="361"/>
      <c r="BK475" s="361"/>
      <c r="BL475" s="361"/>
      <c r="BM475" s="361"/>
      <c r="BN475" s="361"/>
      <c r="BO475" s="361"/>
      <c r="BP475" s="361"/>
      <c r="BQ475" s="361"/>
      <c r="BR475" s="361"/>
      <c r="BS475" s="361"/>
      <c r="BT475" s="361"/>
      <c r="BU475" s="361"/>
      <c r="BV475" s="361"/>
      <c r="BW475" s="361"/>
      <c r="BX475" s="361"/>
      <c r="BY475" s="361"/>
      <c r="BZ475" s="362"/>
      <c r="CA475" s="362"/>
      <c r="CB475" s="362"/>
      <c r="CC475" s="362"/>
      <c r="CD475" s="362"/>
      <c r="CE475" s="362"/>
      <c r="CF475" s="362"/>
      <c r="CG475" s="362"/>
      <c r="CH475" s="362"/>
      <c r="CI475" s="362"/>
      <c r="CJ475" s="362"/>
      <c r="CK475" s="362"/>
      <c r="CL475" s="362"/>
      <c r="CM475" s="362"/>
      <c r="CN475" s="362"/>
      <c r="CO475" s="362"/>
      <c r="CP475" s="362"/>
      <c r="CQ475" s="362"/>
      <c r="CR475" s="362"/>
      <c r="CS475" s="362"/>
      <c r="CT475" s="362"/>
      <c r="CU475" s="362"/>
      <c r="CV475" s="362"/>
      <c r="CW475" s="362"/>
      <c r="CX475" s="362"/>
      <c r="CY475" s="362"/>
      <c r="CZ475" s="362"/>
    </row>
    <row r="476" s="366" customFormat="true" ht="25.15" customHeight="true" x14ac:dyDescent="0.2">
      <c r="C476" s="799" t="s">
        <v>330</v>
      </c>
      <c r="D476" s="800"/>
      <c r="E476" s="188">
        <v>1.7862265734381056E-7</v>
      </c>
      <c r="F476" s="190"/>
      <c r="G476" s="190"/>
      <c r="H476" s="800" t="s">
        <v>282</v>
      </c>
      <c r="I476" s="800"/>
      <c r="J476" s="188">
        <v>0.51564347781405728</v>
      </c>
      <c r="K476" s="190"/>
      <c r="L476" s="190"/>
      <c r="M476" s="800" t="s">
        <v>326</v>
      </c>
      <c r="N476" s="800"/>
      <c r="O476" s="188">
        <v>1.4714116330054019E-3</v>
      </c>
      <c r="P476" s="190"/>
      <c r="Q476" s="190"/>
      <c r="AJ476" s="359"/>
      <c r="AK476" s="359"/>
      <c r="AL476" s="359"/>
      <c r="AM476" s="359"/>
      <c r="AN476" s="359"/>
      <c r="AO476" s="359"/>
      <c r="AP476" s="359"/>
      <c r="AQ476" s="359"/>
      <c r="AR476" s="359"/>
      <c r="AS476" s="359"/>
      <c r="AT476" s="359"/>
      <c r="AU476" s="359"/>
      <c r="AV476" s="359"/>
      <c r="AW476" s="359"/>
      <c r="AX476" s="359"/>
      <c r="AY476" s="359"/>
      <c r="AZ476" s="359"/>
      <c r="BA476" s="361"/>
      <c r="BB476" s="438"/>
      <c r="BC476" s="361"/>
      <c r="BD476" s="361"/>
      <c r="BE476" s="361"/>
      <c r="BF476" s="361"/>
      <c r="BG476" s="361"/>
      <c r="BH476" s="361"/>
      <c r="BI476" s="361"/>
      <c r="BJ476" s="361"/>
      <c r="BK476" s="361"/>
      <c r="BL476" s="361"/>
      <c r="BM476" s="361"/>
      <c r="BN476" s="361"/>
      <c r="BO476" s="361"/>
      <c r="BP476" s="361"/>
      <c r="BQ476" s="361"/>
      <c r="BR476" s="361"/>
      <c r="BS476" s="361"/>
      <c r="BT476" s="361"/>
      <c r="BU476" s="361"/>
      <c r="BV476" s="361"/>
      <c r="BW476" s="361"/>
      <c r="BX476" s="361"/>
      <c r="BY476" s="361"/>
      <c r="BZ476" s="362"/>
      <c r="CA476" s="362"/>
      <c r="CB476" s="362"/>
      <c r="CC476" s="362"/>
      <c r="CD476" s="362"/>
      <c r="CE476" s="362"/>
      <c r="CF476" s="362"/>
      <c r="CG476" s="362"/>
      <c r="CH476" s="362"/>
      <c r="CI476" s="362"/>
      <c r="CJ476" s="362"/>
      <c r="CK476" s="362"/>
      <c r="CL476" s="362"/>
      <c r="CM476" s="362"/>
      <c r="CN476" s="362"/>
      <c r="CO476" s="362"/>
      <c r="CP476" s="362"/>
      <c r="CQ476" s="362"/>
      <c r="CR476" s="362"/>
      <c r="CS476" s="362"/>
      <c r="CT476" s="362"/>
      <c r="CU476" s="362"/>
      <c r="CV476" s="362"/>
      <c r="CW476" s="362"/>
      <c r="CX476" s="362"/>
      <c r="CY476" s="362"/>
      <c r="CZ476" s="362"/>
    </row>
    <row r="477" s="366" customFormat="true" ht="25.15" customHeight="true" x14ac:dyDescent="0.2">
      <c r="C477" s="799" t="s">
        <v>332</v>
      </c>
      <c r="D477" s="800"/>
      <c r="E477" s="188">
        <v>4.3955675249339568E-4</v>
      </c>
      <c r="F477" s="190"/>
      <c r="G477" s="190"/>
      <c r="H477" s="800" t="s">
        <v>284</v>
      </c>
      <c r="I477" s="800"/>
      <c r="J477" s="188">
        <v>0.42156548697326363</v>
      </c>
      <c r="K477" s="190"/>
      <c r="L477" s="190"/>
      <c r="M477" s="800" t="s">
        <v>338</v>
      </c>
      <c r="N477" s="800"/>
      <c r="O477" s="188">
        <v>8.2451505325322142E-5</v>
      </c>
      <c r="P477" s="190"/>
      <c r="Q477" s="190"/>
      <c r="AJ477" s="359"/>
      <c r="AK477" s="359"/>
      <c r="AL477" s="359"/>
      <c r="AM477" s="359"/>
      <c r="AN477" s="359"/>
      <c r="AO477" s="359"/>
      <c r="AP477" s="359"/>
      <c r="AQ477" s="359"/>
      <c r="AR477" s="359"/>
      <c r="AS477" s="359"/>
      <c r="AT477" s="359"/>
      <c r="AU477" s="359"/>
      <c r="AV477" s="359"/>
      <c r="AW477" s="359"/>
      <c r="AX477" s="359"/>
      <c r="AY477" s="359"/>
      <c r="AZ477" s="359"/>
      <c r="BA477" s="361"/>
      <c r="BB477" s="438"/>
      <c r="BC477" s="361"/>
      <c r="BD477" s="361"/>
      <c r="BE477" s="361"/>
      <c r="BF477" s="361"/>
      <c r="BG477" s="361"/>
      <c r="BH477" s="361"/>
      <c r="BI477" s="361"/>
      <c r="BJ477" s="361"/>
      <c r="BK477" s="361"/>
      <c r="BL477" s="361"/>
      <c r="BM477" s="361"/>
      <c r="BN477" s="361"/>
      <c r="BO477" s="361"/>
      <c r="BP477" s="361"/>
      <c r="BQ477" s="361"/>
      <c r="BR477" s="361"/>
      <c r="BS477" s="361"/>
      <c r="BT477" s="361"/>
      <c r="BU477" s="361"/>
      <c r="BV477" s="361"/>
      <c r="BW477" s="361"/>
      <c r="BX477" s="361"/>
      <c r="BY477" s="361"/>
      <c r="BZ477" s="362"/>
      <c r="CA477" s="362"/>
      <c r="CB477" s="362"/>
      <c r="CC477" s="362"/>
      <c r="CD477" s="362"/>
      <c r="CE477" s="362"/>
      <c r="CF477" s="362"/>
      <c r="CG477" s="362"/>
      <c r="CH477" s="362"/>
      <c r="CI477" s="362"/>
      <c r="CJ477" s="362"/>
      <c r="CK477" s="362"/>
      <c r="CL477" s="362"/>
      <c r="CM477" s="362"/>
      <c r="CN477" s="362"/>
      <c r="CO477" s="362"/>
      <c r="CP477" s="362"/>
      <c r="CQ477" s="362"/>
      <c r="CR477" s="362"/>
      <c r="CS477" s="362"/>
      <c r="CT477" s="362"/>
      <c r="CU477" s="362"/>
      <c r="CV477" s="362"/>
      <c r="CW477" s="362"/>
      <c r="CX477" s="362"/>
      <c r="CY477" s="362"/>
      <c r="CZ477" s="362"/>
    </row>
    <row r="478" s="366" customFormat="true" ht="25.15" customHeight="true" x14ac:dyDescent="0.2">
      <c r="C478" s="799" t="s">
        <v>326</v>
      </c>
      <c r="D478" s="800"/>
      <c r="E478" s="188">
        <v>1.6753708578749599E-3</v>
      </c>
      <c r="F478" s="190"/>
      <c r="G478" s="190"/>
      <c r="H478" s="800" t="s">
        <v>334</v>
      </c>
      <c r="I478" s="800"/>
      <c r="J478" s="188">
        <v>9.0090674127060238E-6</v>
      </c>
      <c r="K478" s="190"/>
      <c r="L478" s="190"/>
      <c r="M478" s="800" t="s">
        <v>282</v>
      </c>
      <c r="N478" s="800"/>
      <c r="O478" s="188">
        <v>0.17779837522559952</v>
      </c>
      <c r="P478" s="190"/>
      <c r="Q478" s="190"/>
      <c r="AJ478" s="359"/>
      <c r="AK478" s="359"/>
      <c r="AL478" s="359"/>
      <c r="AM478" s="359"/>
      <c r="AN478" s="359"/>
      <c r="AO478" s="359"/>
      <c r="AP478" s="359"/>
      <c r="AQ478" s="359"/>
      <c r="AR478" s="359"/>
      <c r="AS478" s="359"/>
      <c r="AT478" s="359"/>
      <c r="AU478" s="359"/>
      <c r="AV478" s="359"/>
      <c r="AW478" s="359"/>
      <c r="AX478" s="359"/>
      <c r="AY478" s="359"/>
      <c r="AZ478" s="359"/>
      <c r="BA478" s="361"/>
      <c r="BB478" s="438"/>
      <c r="BC478" s="361"/>
      <c r="BD478" s="361"/>
      <c r="BE478" s="361"/>
      <c r="BF478" s="361"/>
      <c r="BG478" s="361"/>
      <c r="BH478" s="361"/>
      <c r="BI478" s="361"/>
      <c r="BJ478" s="361"/>
      <c r="BK478" s="361"/>
      <c r="BL478" s="361"/>
      <c r="BM478" s="361"/>
      <c r="BN478" s="361"/>
      <c r="BO478" s="361"/>
      <c r="BP478" s="361"/>
      <c r="BQ478" s="361"/>
      <c r="BR478" s="361"/>
      <c r="BS478" s="361"/>
      <c r="BT478" s="361"/>
      <c r="BU478" s="361"/>
      <c r="BV478" s="361"/>
      <c r="BW478" s="361"/>
      <c r="BX478" s="361"/>
      <c r="BY478" s="361"/>
      <c r="BZ478" s="362"/>
      <c r="CA478" s="362"/>
      <c r="CB478" s="362"/>
      <c r="CC478" s="362"/>
      <c r="CD478" s="362"/>
      <c r="CE478" s="362"/>
      <c r="CF478" s="362"/>
      <c r="CG478" s="362"/>
      <c r="CH478" s="362"/>
      <c r="CI478" s="362"/>
      <c r="CJ478" s="362"/>
      <c r="CK478" s="362"/>
      <c r="CL478" s="362"/>
      <c r="CM478" s="362"/>
      <c r="CN478" s="362"/>
      <c r="CO478" s="362"/>
      <c r="CP478" s="362"/>
      <c r="CQ478" s="362"/>
      <c r="CR478" s="362"/>
      <c r="CS478" s="362"/>
      <c r="CT478" s="362"/>
      <c r="CU478" s="362"/>
      <c r="CV478" s="362"/>
      <c r="CW478" s="362"/>
      <c r="CX478" s="362"/>
      <c r="CY478" s="362"/>
      <c r="CZ478" s="362"/>
    </row>
    <row r="479" s="366" customFormat="true" ht="25.15" customHeight="true" x14ac:dyDescent="0.2">
      <c r="C479" s="799" t="s">
        <v>338</v>
      </c>
      <c r="D479" s="800"/>
      <c r="E479" s="188">
        <v>1.1467245392362883E-4</v>
      </c>
      <c r="F479" s="190"/>
      <c r="G479" s="190"/>
      <c r="H479" s="800" t="s">
        <v>227</v>
      </c>
      <c r="I479" s="800"/>
      <c r="J479" s="188">
        <v>7.6459106794450409E-4</v>
      </c>
      <c r="K479" s="190"/>
      <c r="L479" s="190"/>
      <c r="M479" s="800" t="s">
        <v>284</v>
      </c>
      <c r="N479" s="800"/>
      <c r="O479" s="188">
        <v>4.3646822907614992E-2</v>
      </c>
      <c r="P479" s="190"/>
      <c r="Q479" s="190"/>
      <c r="AJ479" s="359"/>
      <c r="AK479" s="359"/>
      <c r="AL479" s="359"/>
      <c r="AM479" s="359"/>
      <c r="AN479" s="359"/>
      <c r="AO479" s="359"/>
      <c r="AP479" s="359"/>
      <c r="AQ479" s="359"/>
      <c r="AR479" s="359"/>
      <c r="AS479" s="359"/>
      <c r="AT479" s="359"/>
      <c r="AU479" s="359"/>
      <c r="AV479" s="359"/>
      <c r="AW479" s="359"/>
      <c r="AX479" s="359"/>
      <c r="AY479" s="359"/>
      <c r="AZ479" s="359"/>
      <c r="BA479" s="361"/>
      <c r="BB479" s="438"/>
      <c r="BC479" s="361"/>
      <c r="BD479" s="361"/>
      <c r="BE479" s="361"/>
      <c r="BF479" s="361"/>
      <c r="BG479" s="361"/>
      <c r="BH479" s="361"/>
      <c r="BI479" s="361"/>
      <c r="BJ479" s="361"/>
      <c r="BK479" s="361"/>
      <c r="BL479" s="361"/>
      <c r="BM479" s="361"/>
      <c r="BN479" s="361"/>
      <c r="BO479" s="361"/>
      <c r="BP479" s="361"/>
      <c r="BQ479" s="361"/>
      <c r="BR479" s="361"/>
      <c r="BS479" s="361"/>
      <c r="BT479" s="361"/>
      <c r="BU479" s="361"/>
      <c r="BV479" s="361"/>
      <c r="BW479" s="361"/>
      <c r="BX479" s="361"/>
      <c r="BY479" s="361"/>
      <c r="BZ479" s="362"/>
      <c r="CA479" s="362"/>
      <c r="CB479" s="362"/>
      <c r="CC479" s="362"/>
      <c r="CD479" s="362"/>
      <c r="CE479" s="362"/>
      <c r="CF479" s="362"/>
      <c r="CG479" s="362"/>
      <c r="CH479" s="362"/>
      <c r="CI479" s="362"/>
      <c r="CJ479" s="362"/>
      <c r="CK479" s="362"/>
      <c r="CL479" s="362"/>
      <c r="CM479" s="362"/>
      <c r="CN479" s="362"/>
      <c r="CO479" s="362"/>
      <c r="CP479" s="362"/>
      <c r="CQ479" s="362"/>
      <c r="CR479" s="362"/>
      <c r="CS479" s="362"/>
      <c r="CT479" s="362"/>
      <c r="CU479" s="362"/>
      <c r="CV479" s="362"/>
      <c r="CW479" s="362"/>
      <c r="CX479" s="362"/>
      <c r="CY479" s="362"/>
      <c r="CZ479" s="362"/>
    </row>
    <row r="480" s="366" customFormat="true" ht="25.15" customHeight="true" x14ac:dyDescent="0.2">
      <c r="C480" s="799" t="s">
        <v>282</v>
      </c>
      <c r="D480" s="800"/>
      <c r="E480" s="188">
        <v>0.3963797254235199</v>
      </c>
      <c r="F480" s="190"/>
      <c r="G480" s="190"/>
      <c r="H480" s="800" t="s">
        <v>225</v>
      </c>
      <c r="I480" s="800"/>
      <c r="J480" s="188">
        <v>4.5242441786820999E-2</v>
      </c>
      <c r="K480" s="190"/>
      <c r="L480" s="190"/>
      <c r="M480" s="800" t="s">
        <v>334</v>
      </c>
      <c r="N480" s="800"/>
      <c r="O480" s="188">
        <v>6.2166773665992036E-4</v>
      </c>
      <c r="P480" s="190"/>
      <c r="Q480" s="190"/>
      <c r="AJ480" s="359"/>
      <c r="AK480" s="359"/>
      <c r="AL480" s="359"/>
      <c r="AM480" s="359"/>
      <c r="AN480" s="359"/>
      <c r="AO480" s="359"/>
      <c r="AP480" s="359"/>
      <c r="AQ480" s="359"/>
      <c r="AR480" s="359"/>
      <c r="AS480" s="359"/>
      <c r="AT480" s="359"/>
      <c r="AU480" s="359"/>
      <c r="AV480" s="359"/>
      <c r="AW480" s="359"/>
      <c r="AX480" s="359"/>
      <c r="AY480" s="359"/>
      <c r="AZ480" s="359"/>
      <c r="BA480" s="361"/>
      <c r="BB480" s="438"/>
      <c r="BC480" s="361"/>
      <c r="BD480" s="361"/>
      <c r="BE480" s="361"/>
      <c r="BF480" s="361"/>
      <c r="BG480" s="361"/>
      <c r="BH480" s="361"/>
      <c r="BI480" s="361"/>
      <c r="BJ480" s="361"/>
      <c r="BK480" s="361"/>
      <c r="BL480" s="361"/>
      <c r="BM480" s="361"/>
      <c r="BN480" s="361"/>
      <c r="BO480" s="361"/>
      <c r="BP480" s="361"/>
      <c r="BQ480" s="361"/>
      <c r="BR480" s="361"/>
      <c r="BS480" s="361"/>
      <c r="BT480" s="361"/>
      <c r="BU480" s="361"/>
      <c r="BV480" s="361"/>
      <c r="BW480" s="361"/>
      <c r="BX480" s="361"/>
      <c r="BY480" s="361"/>
      <c r="BZ480" s="362"/>
      <c r="CA480" s="362"/>
      <c r="CB480" s="362"/>
      <c r="CC480" s="362"/>
      <c r="CD480" s="362"/>
      <c r="CE480" s="362"/>
      <c r="CF480" s="362"/>
      <c r="CG480" s="362"/>
      <c r="CH480" s="362"/>
      <c r="CI480" s="362"/>
      <c r="CJ480" s="362"/>
      <c r="CK480" s="362"/>
      <c r="CL480" s="362"/>
      <c r="CM480" s="362"/>
      <c r="CN480" s="362"/>
      <c r="CO480" s="362"/>
      <c r="CP480" s="362"/>
      <c r="CQ480" s="362"/>
      <c r="CR480" s="362"/>
      <c r="CS480" s="362"/>
      <c r="CT480" s="362"/>
      <c r="CU480" s="362"/>
      <c r="CV480" s="362"/>
      <c r="CW480" s="362"/>
      <c r="CX480" s="362"/>
      <c r="CY480" s="362"/>
      <c r="CZ480" s="362"/>
    </row>
    <row r="481" s="366" customFormat="true" ht="25.15" customHeight="true" x14ac:dyDescent="0.2">
      <c r="C481" s="799" t="s">
        <v>284</v>
      </c>
      <c r="D481" s="800"/>
      <c r="E481" s="188">
        <v>0.10323983050041013</v>
      </c>
      <c r="F481" s="190"/>
      <c r="G481" s="190"/>
      <c r="H481" s="800" t="s">
        <v>222</v>
      </c>
      <c r="I481" s="800"/>
      <c r="J481" s="188">
        <v>3.3695122958891832E-3</v>
      </c>
      <c r="K481" s="190"/>
      <c r="L481" s="190"/>
      <c r="M481" s="800" t="s">
        <v>224</v>
      </c>
      <c r="N481" s="800"/>
      <c r="O481" s="188">
        <v>1.4818507029815446E-3</v>
      </c>
      <c r="P481" s="190"/>
      <c r="Q481" s="190"/>
      <c r="AJ481" s="359"/>
      <c r="AK481" s="359"/>
      <c r="AL481" s="359"/>
      <c r="AM481" s="359"/>
      <c r="AN481" s="359"/>
      <c r="AO481" s="359"/>
      <c r="AP481" s="359"/>
      <c r="AQ481" s="359"/>
      <c r="AR481" s="359"/>
      <c r="AS481" s="359"/>
      <c r="AT481" s="359"/>
      <c r="AU481" s="359"/>
      <c r="AV481" s="359"/>
      <c r="AW481" s="359"/>
      <c r="AX481" s="359"/>
      <c r="AY481" s="359"/>
      <c r="AZ481" s="359"/>
      <c r="BA481" s="361"/>
      <c r="BB481" s="438"/>
      <c r="BC481" s="361"/>
      <c r="BD481" s="361"/>
      <c r="BE481" s="361"/>
      <c r="BF481" s="361"/>
      <c r="BG481" s="361"/>
      <c r="BH481" s="361"/>
      <c r="BI481" s="361"/>
      <c r="BJ481" s="361"/>
      <c r="BK481" s="361"/>
      <c r="BL481" s="361"/>
      <c r="BM481" s="361"/>
      <c r="BN481" s="361"/>
      <c r="BO481" s="361"/>
      <c r="BP481" s="361"/>
      <c r="BQ481" s="361"/>
      <c r="BR481" s="361"/>
      <c r="BS481" s="361"/>
      <c r="BT481" s="361"/>
      <c r="BU481" s="361"/>
      <c r="BV481" s="361"/>
      <c r="BW481" s="361"/>
      <c r="BX481" s="361"/>
      <c r="BY481" s="361"/>
      <c r="BZ481" s="362"/>
      <c r="CA481" s="362"/>
      <c r="CB481" s="362"/>
      <c r="CC481" s="362"/>
      <c r="CD481" s="362"/>
      <c r="CE481" s="362"/>
      <c r="CF481" s="362"/>
      <c r="CG481" s="362"/>
      <c r="CH481" s="362"/>
      <c r="CI481" s="362"/>
      <c r="CJ481" s="362"/>
      <c r="CK481" s="362"/>
      <c r="CL481" s="362"/>
      <c r="CM481" s="362"/>
      <c r="CN481" s="362"/>
      <c r="CO481" s="362"/>
      <c r="CP481" s="362"/>
      <c r="CQ481" s="362"/>
      <c r="CR481" s="362"/>
      <c r="CS481" s="362"/>
      <c r="CT481" s="362"/>
      <c r="CU481" s="362"/>
      <c r="CV481" s="362"/>
      <c r="CW481" s="362"/>
      <c r="CX481" s="362"/>
      <c r="CY481" s="362"/>
      <c r="CZ481" s="362"/>
    </row>
    <row r="482" s="366" customFormat="true" ht="25.15" customHeight="true" x14ac:dyDescent="0.2">
      <c r="C482" s="799" t="s">
        <v>334</v>
      </c>
      <c r="D482" s="800"/>
      <c r="E482" s="188">
        <v>1.9086228910311507E-4</v>
      </c>
      <c r="F482" s="190"/>
      <c r="G482" s="190"/>
      <c r="H482" s="800" t="s">
        <v>228</v>
      </c>
      <c r="I482" s="800"/>
      <c r="J482" s="188">
        <v>2.661913098432115E-2</v>
      </c>
      <c r="K482" s="190"/>
      <c r="L482" s="190"/>
      <c r="M482" s="800" t="s">
        <v>227</v>
      </c>
      <c r="N482" s="800"/>
      <c r="O482" s="188">
        <v>5.5901164358132527E-4</v>
      </c>
      <c r="P482" s="190"/>
      <c r="Q482" s="190"/>
      <c r="AJ482" s="359"/>
      <c r="AK482" s="359"/>
      <c r="AL482" s="359"/>
      <c r="AM482" s="359"/>
      <c r="AN482" s="359"/>
      <c r="AO482" s="359"/>
      <c r="AP482" s="359"/>
      <c r="AQ482" s="359"/>
      <c r="AR482" s="359"/>
      <c r="AS482" s="359"/>
      <c r="AT482" s="359"/>
      <c r="AU482" s="359"/>
      <c r="AV482" s="359"/>
      <c r="AW482" s="359"/>
      <c r="AX482" s="359"/>
      <c r="AY482" s="359"/>
      <c r="AZ482" s="359"/>
      <c r="BA482" s="361"/>
      <c r="BB482" s="438"/>
      <c r="BC482" s="361"/>
      <c r="BD482" s="361"/>
      <c r="BE482" s="361"/>
      <c r="BF482" s="361"/>
      <c r="BG482" s="361"/>
      <c r="BH482" s="361"/>
      <c r="BI482" s="361"/>
      <c r="BJ482" s="361"/>
      <c r="BK482" s="361"/>
      <c r="BL482" s="361"/>
      <c r="BM482" s="361"/>
      <c r="BN482" s="361"/>
      <c r="BO482" s="361"/>
      <c r="BP482" s="361"/>
      <c r="BQ482" s="361"/>
      <c r="BR482" s="361"/>
      <c r="BS482" s="361"/>
      <c r="BT482" s="361"/>
      <c r="BU482" s="361"/>
      <c r="BV482" s="361"/>
      <c r="BW482" s="361"/>
      <c r="BX482" s="361"/>
      <c r="BY482" s="361"/>
      <c r="BZ482" s="362"/>
      <c r="CA482" s="362"/>
      <c r="CB482" s="362"/>
      <c r="CC482" s="362"/>
      <c r="CD482" s="362"/>
      <c r="CE482" s="362"/>
      <c r="CF482" s="362"/>
      <c r="CG482" s="362"/>
      <c r="CH482" s="362"/>
      <c r="CI482" s="362"/>
      <c r="CJ482" s="362"/>
      <c r="CK482" s="362"/>
      <c r="CL482" s="362"/>
      <c r="CM482" s="362"/>
      <c r="CN482" s="362"/>
      <c r="CO482" s="362"/>
      <c r="CP482" s="362"/>
      <c r="CQ482" s="362"/>
      <c r="CR482" s="362"/>
      <c r="CS482" s="362"/>
      <c r="CT482" s="362"/>
      <c r="CU482" s="362"/>
      <c r="CV482" s="362"/>
      <c r="CW482" s="362"/>
      <c r="CX482" s="362"/>
      <c r="CY482" s="362"/>
      <c r="CZ482" s="362"/>
    </row>
    <row r="483" s="366" customFormat="true" ht="25.15" customHeight="true" x14ac:dyDescent="0.2">
      <c r="C483" s="799" t="s">
        <v>224</v>
      </c>
      <c r="D483" s="800"/>
      <c r="E483" s="188">
        <v>1.7697990753416197E-3</v>
      </c>
      <c r="F483" s="190"/>
      <c r="G483" s="190"/>
      <c r="H483" s="800" t="s">
        <v>218</v>
      </c>
      <c r="I483" s="800"/>
      <c r="J483" s="188">
        <v>1.9111509084134632E-2</v>
      </c>
      <c r="K483" s="190"/>
      <c r="L483" s="190"/>
      <c r="M483" s="800" t="s">
        <v>225</v>
      </c>
      <c r="N483" s="800"/>
      <c r="O483" s="188">
        <v>0.22151193045865863</v>
      </c>
      <c r="P483" s="190"/>
      <c r="Q483" s="190"/>
      <c r="AJ483" s="359"/>
      <c r="AK483" s="359"/>
      <c r="AL483" s="359"/>
      <c r="AM483" s="359"/>
      <c r="AN483" s="359"/>
      <c r="AO483" s="359"/>
      <c r="AP483" s="359"/>
      <c r="AQ483" s="359"/>
      <c r="AR483" s="359"/>
      <c r="AS483" s="359"/>
      <c r="AT483" s="359"/>
      <c r="AU483" s="359"/>
      <c r="AV483" s="359"/>
      <c r="AW483" s="359"/>
      <c r="AX483" s="359"/>
      <c r="AY483" s="359"/>
      <c r="AZ483" s="359"/>
      <c r="BA483" s="361"/>
      <c r="BB483" s="438"/>
      <c r="BC483" s="361"/>
      <c r="BD483" s="361"/>
      <c r="BE483" s="361"/>
      <c r="BF483" s="361"/>
      <c r="BG483" s="361"/>
      <c r="BH483" s="361"/>
      <c r="BI483" s="361"/>
      <c r="BJ483" s="361"/>
      <c r="BK483" s="361"/>
      <c r="BL483" s="361"/>
      <c r="BM483" s="361"/>
      <c r="BN483" s="361"/>
      <c r="BO483" s="361"/>
      <c r="BP483" s="361"/>
      <c r="BQ483" s="361"/>
      <c r="BR483" s="361"/>
      <c r="BS483" s="361"/>
      <c r="BT483" s="361"/>
      <c r="BU483" s="361"/>
      <c r="BV483" s="361"/>
      <c r="BW483" s="361"/>
      <c r="BX483" s="361"/>
      <c r="BY483" s="361"/>
      <c r="BZ483" s="362"/>
      <c r="CA483" s="362"/>
      <c r="CB483" s="362"/>
      <c r="CC483" s="362"/>
      <c r="CD483" s="362"/>
      <c r="CE483" s="362"/>
      <c r="CF483" s="362"/>
      <c r="CG483" s="362"/>
      <c r="CH483" s="362"/>
      <c r="CI483" s="362"/>
      <c r="CJ483" s="362"/>
      <c r="CK483" s="362"/>
      <c r="CL483" s="362"/>
      <c r="CM483" s="362"/>
      <c r="CN483" s="362"/>
      <c r="CO483" s="362"/>
      <c r="CP483" s="362"/>
      <c r="CQ483" s="362"/>
      <c r="CR483" s="362"/>
      <c r="CS483" s="362"/>
      <c r="CT483" s="362"/>
      <c r="CU483" s="362"/>
      <c r="CV483" s="362"/>
      <c r="CW483" s="362"/>
      <c r="CX483" s="362"/>
      <c r="CY483" s="362"/>
      <c r="CZ483" s="362"/>
    </row>
    <row r="484" s="366" customFormat="true" ht="25.15" customHeight="true" x14ac:dyDescent="0.2">
      <c r="C484" s="799" t="s">
        <v>227</v>
      </c>
      <c r="D484" s="800"/>
      <c r="E484" s="188">
        <v>1.0633753242879713E-3</v>
      </c>
      <c r="F484" s="190"/>
      <c r="G484" s="190"/>
      <c r="H484" s="800" t="s">
        <v>324</v>
      </c>
      <c r="I484" s="800"/>
      <c r="J484" s="188">
        <v>3.7324527738541869E-5</v>
      </c>
      <c r="K484" s="190"/>
      <c r="L484" s="190"/>
      <c r="M484" s="800" t="s">
        <v>222</v>
      </c>
      <c r="N484" s="800"/>
      <c r="O484" s="188">
        <v>6.8166563866859503E-4</v>
      </c>
      <c r="P484" s="190"/>
      <c r="Q484" s="190"/>
      <c r="AJ484" s="359"/>
      <c r="AK484" s="359"/>
      <c r="AL484" s="359"/>
      <c r="AM484" s="359"/>
      <c r="AN484" s="359"/>
      <c r="AO484" s="359"/>
      <c r="AP484" s="359"/>
      <c r="AQ484" s="359"/>
      <c r="AR484" s="359"/>
      <c r="AS484" s="359"/>
      <c r="AT484" s="359"/>
      <c r="AU484" s="359"/>
      <c r="AV484" s="359"/>
      <c r="AW484" s="359"/>
      <c r="AX484" s="359"/>
      <c r="AY484" s="359"/>
      <c r="AZ484" s="359"/>
      <c r="BA484" s="361"/>
      <c r="BB484" s="438"/>
      <c r="BC484" s="361"/>
      <c r="BD484" s="361"/>
      <c r="BE484" s="361"/>
      <c r="BF484" s="361"/>
      <c r="BG484" s="361"/>
      <c r="BH484" s="361"/>
      <c r="BI484" s="361"/>
      <c r="BJ484" s="361"/>
      <c r="BK484" s="361"/>
      <c r="BL484" s="361"/>
      <c r="BM484" s="361"/>
      <c r="BN484" s="361"/>
      <c r="BO484" s="361"/>
      <c r="BP484" s="361"/>
      <c r="BQ484" s="361"/>
      <c r="BR484" s="361"/>
      <c r="BS484" s="361"/>
      <c r="BT484" s="361"/>
      <c r="BU484" s="361"/>
      <c r="BV484" s="361"/>
      <c r="BW484" s="361"/>
      <c r="BX484" s="361"/>
      <c r="BY484" s="361"/>
      <c r="BZ484" s="362"/>
      <c r="CA484" s="362"/>
      <c r="CB484" s="362"/>
      <c r="CC484" s="362"/>
      <c r="CD484" s="362"/>
      <c r="CE484" s="362"/>
      <c r="CF484" s="362"/>
      <c r="CG484" s="362"/>
      <c r="CH484" s="362"/>
      <c r="CI484" s="362"/>
      <c r="CJ484" s="362"/>
      <c r="CK484" s="362"/>
      <c r="CL484" s="362"/>
      <c r="CM484" s="362"/>
      <c r="CN484" s="362"/>
      <c r="CO484" s="362"/>
      <c r="CP484" s="362"/>
      <c r="CQ484" s="362"/>
      <c r="CR484" s="362"/>
      <c r="CS484" s="362"/>
      <c r="CT484" s="362"/>
      <c r="CU484" s="362"/>
      <c r="CV484" s="362"/>
      <c r="CW484" s="362"/>
      <c r="CX484" s="362"/>
      <c r="CY484" s="362"/>
      <c r="CZ484" s="362"/>
    </row>
    <row r="485" s="366" customFormat="true" ht="25.15" customHeight="true" x14ac:dyDescent="0.2">
      <c r="C485" s="799" t="s">
        <v>225</v>
      </c>
      <c r="D485" s="800"/>
      <c r="E485" s="188">
        <v>0.18969534445659564</v>
      </c>
      <c r="F485" s="190"/>
      <c r="G485" s="190"/>
      <c r="H485" s="800" t="s">
        <v>331</v>
      </c>
      <c r="I485" s="800"/>
      <c r="J485" s="188">
        <v>6.5068887806062374E-4</v>
      </c>
      <c r="K485" s="190"/>
      <c r="L485" s="190"/>
      <c r="M485" s="800" t="s">
        <v>228</v>
      </c>
      <c r="N485" s="800"/>
      <c r="O485" s="188">
        <v>2.6875170217618902E-2</v>
      </c>
      <c r="P485" s="190"/>
      <c r="Q485" s="190"/>
      <c r="AJ485" s="359"/>
      <c r="AK485" s="359"/>
      <c r="AL485" s="359"/>
      <c r="AM485" s="359"/>
      <c r="AN485" s="359"/>
      <c r="AO485" s="359"/>
      <c r="AP485" s="359"/>
      <c r="AQ485" s="359"/>
      <c r="AR485" s="359"/>
      <c r="AS485" s="359"/>
      <c r="AT485" s="359"/>
      <c r="AU485" s="359"/>
      <c r="AV485" s="359"/>
      <c r="AW485" s="359"/>
      <c r="AX485" s="359"/>
      <c r="AY485" s="359"/>
      <c r="AZ485" s="359"/>
      <c r="BA485" s="361"/>
      <c r="BB485" s="438"/>
      <c r="BC485" s="361"/>
      <c r="BD485" s="361"/>
      <c r="BE485" s="361"/>
      <c r="BF485" s="361"/>
      <c r="BG485" s="361"/>
      <c r="BH485" s="361"/>
      <c r="BI485" s="361"/>
      <c r="BJ485" s="361"/>
      <c r="BK485" s="361"/>
      <c r="BL485" s="361"/>
      <c r="BM485" s="361"/>
      <c r="BN485" s="361"/>
      <c r="BO485" s="361"/>
      <c r="BP485" s="361"/>
      <c r="BQ485" s="361"/>
      <c r="BR485" s="361"/>
      <c r="BS485" s="361"/>
      <c r="BT485" s="361"/>
      <c r="BU485" s="361"/>
      <c r="BV485" s="361"/>
      <c r="BW485" s="361"/>
      <c r="BX485" s="361"/>
      <c r="BY485" s="361"/>
      <c r="BZ485" s="362"/>
      <c r="CA485" s="362"/>
      <c r="CB485" s="362"/>
      <c r="CC485" s="362"/>
      <c r="CD485" s="362"/>
      <c r="CE485" s="362"/>
      <c r="CF485" s="362"/>
      <c r="CG485" s="362"/>
      <c r="CH485" s="362"/>
      <c r="CI485" s="362"/>
      <c r="CJ485" s="362"/>
      <c r="CK485" s="362"/>
      <c r="CL485" s="362"/>
      <c r="CM485" s="362"/>
      <c r="CN485" s="362"/>
      <c r="CO485" s="362"/>
      <c r="CP485" s="362"/>
      <c r="CQ485" s="362"/>
      <c r="CR485" s="362"/>
      <c r="CS485" s="362"/>
      <c r="CT485" s="362"/>
      <c r="CU485" s="362"/>
      <c r="CV485" s="362"/>
      <c r="CW485" s="362"/>
      <c r="CX485" s="362"/>
      <c r="CY485" s="362"/>
      <c r="CZ485" s="362"/>
    </row>
    <row r="486" s="366" customFormat="true" ht="25.15" customHeight="true" x14ac:dyDescent="0.2">
      <c r="C486" s="799" t="s">
        <v>222</v>
      </c>
      <c r="D486" s="800"/>
      <c r="E486" s="188">
        <v>1.7205217035820869E-3</v>
      </c>
      <c r="F486" s="190"/>
      <c r="G486" s="190"/>
      <c r="H486" s="800" t="s">
        <v>329</v>
      </c>
      <c r="I486" s="800"/>
      <c r="J486" s="188">
        <v>6.1890011258935819E-5</v>
      </c>
      <c r="K486" s="190"/>
      <c r="L486" s="190"/>
      <c r="M486" s="800" t="s">
        <v>218</v>
      </c>
      <c r="N486" s="800"/>
      <c r="O486" s="188">
        <v>3.2930521887088705E-2</v>
      </c>
      <c r="P486" s="190"/>
      <c r="Q486" s="190"/>
      <c r="AJ486" s="359"/>
      <c r="AK486" s="359"/>
      <c r="AL486" s="359"/>
      <c r="AM486" s="359"/>
      <c r="AN486" s="359"/>
      <c r="AO486" s="359"/>
      <c r="AP486" s="359"/>
      <c r="AQ486" s="359"/>
      <c r="AR486" s="359"/>
      <c r="AS486" s="359"/>
      <c r="AT486" s="359"/>
      <c r="AU486" s="359"/>
      <c r="AV486" s="359"/>
      <c r="AW486" s="359"/>
      <c r="AX486" s="359"/>
      <c r="AY486" s="359"/>
      <c r="AZ486" s="359"/>
      <c r="BA486" s="361"/>
      <c r="BB486" s="438"/>
      <c r="BC486" s="361"/>
      <c r="BD486" s="361"/>
      <c r="BE486" s="361"/>
      <c r="BF486" s="361"/>
      <c r="BG486" s="361"/>
      <c r="BH486" s="361"/>
      <c r="BI486" s="361"/>
      <c r="BJ486" s="361"/>
      <c r="BK486" s="361"/>
      <c r="BL486" s="361"/>
      <c r="BM486" s="361"/>
      <c r="BN486" s="361"/>
      <c r="BO486" s="361"/>
      <c r="BP486" s="361"/>
      <c r="BQ486" s="361"/>
      <c r="BR486" s="361"/>
      <c r="BS486" s="361"/>
      <c r="BT486" s="361"/>
      <c r="BU486" s="361"/>
      <c r="BV486" s="361"/>
      <c r="BW486" s="361"/>
      <c r="BX486" s="361"/>
      <c r="BY486" s="361"/>
      <c r="BZ486" s="362"/>
      <c r="CA486" s="362"/>
      <c r="CB486" s="362"/>
      <c r="CC486" s="362"/>
      <c r="CD486" s="362"/>
      <c r="CE486" s="362"/>
      <c r="CF486" s="362"/>
      <c r="CG486" s="362"/>
      <c r="CH486" s="362"/>
      <c r="CI486" s="362"/>
      <c r="CJ486" s="362"/>
      <c r="CK486" s="362"/>
      <c r="CL486" s="362"/>
      <c r="CM486" s="362"/>
      <c r="CN486" s="362"/>
      <c r="CO486" s="362"/>
      <c r="CP486" s="362"/>
      <c r="CQ486" s="362"/>
      <c r="CR486" s="362"/>
      <c r="CS486" s="362"/>
      <c r="CT486" s="362"/>
      <c r="CU486" s="362"/>
      <c r="CV486" s="362"/>
      <c r="CW486" s="362"/>
      <c r="CX486" s="362"/>
      <c r="CY486" s="362"/>
      <c r="CZ486" s="362"/>
    </row>
    <row r="487" s="366" customFormat="true" ht="25.15" customHeight="true" x14ac:dyDescent="0.2">
      <c r="C487" s="799" t="s">
        <v>228</v>
      </c>
      <c r="D487" s="800"/>
      <c r="E487" s="188">
        <v>4.2905176522335872E-2</v>
      </c>
      <c r="F487" s="190"/>
      <c r="G487" s="190"/>
      <c r="H487" s="800" t="s">
        <v>323</v>
      </c>
      <c r="I487" s="800"/>
      <c r="J487" s="188">
        <v>3.0269202520629935E-3</v>
      </c>
      <c r="K487" s="190"/>
      <c r="L487" s="190"/>
      <c r="M487" s="800" t="s">
        <v>324</v>
      </c>
      <c r="N487" s="800"/>
      <c r="O487" s="188">
        <v>2.3948913453593168E-3</v>
      </c>
      <c r="P487" s="190"/>
      <c r="Q487" s="190"/>
      <c r="AJ487" s="359"/>
      <c r="AK487" s="359"/>
      <c r="AL487" s="359"/>
      <c r="AM487" s="359"/>
      <c r="AN487" s="359"/>
      <c r="AO487" s="359"/>
      <c r="AP487" s="359"/>
      <c r="AQ487" s="359"/>
      <c r="AR487" s="359"/>
      <c r="AS487" s="359"/>
      <c r="AT487" s="359"/>
      <c r="AU487" s="359"/>
      <c r="AV487" s="359"/>
      <c r="AW487" s="359"/>
      <c r="AX487" s="359"/>
      <c r="AY487" s="359"/>
      <c r="AZ487" s="359"/>
      <c r="BA487" s="361"/>
      <c r="BB487" s="438"/>
      <c r="BC487" s="361"/>
      <c r="BD487" s="361"/>
      <c r="BE487" s="361"/>
      <c r="BF487" s="361"/>
      <c r="BG487" s="361"/>
      <c r="BH487" s="361"/>
      <c r="BI487" s="361"/>
      <c r="BJ487" s="361"/>
      <c r="BK487" s="361"/>
      <c r="BL487" s="361"/>
      <c r="BM487" s="361"/>
      <c r="BN487" s="361"/>
      <c r="BO487" s="361"/>
      <c r="BP487" s="361"/>
      <c r="BQ487" s="361"/>
      <c r="BR487" s="361"/>
      <c r="BS487" s="361"/>
      <c r="BT487" s="361"/>
      <c r="BU487" s="361"/>
      <c r="BV487" s="361"/>
      <c r="BW487" s="361"/>
      <c r="BX487" s="361"/>
      <c r="BY487" s="361"/>
      <c r="BZ487" s="362"/>
      <c r="CA487" s="362"/>
      <c r="CB487" s="362"/>
      <c r="CC487" s="362"/>
      <c r="CD487" s="362"/>
      <c r="CE487" s="362"/>
      <c r="CF487" s="362"/>
      <c r="CG487" s="362"/>
      <c r="CH487" s="362"/>
      <c r="CI487" s="362"/>
      <c r="CJ487" s="362"/>
      <c r="CK487" s="362"/>
      <c r="CL487" s="362"/>
      <c r="CM487" s="362"/>
      <c r="CN487" s="362"/>
      <c r="CO487" s="362"/>
      <c r="CP487" s="362"/>
      <c r="CQ487" s="362"/>
      <c r="CR487" s="362"/>
      <c r="CS487" s="362"/>
      <c r="CT487" s="362"/>
      <c r="CU487" s="362"/>
      <c r="CV487" s="362"/>
      <c r="CW487" s="362"/>
      <c r="CX487" s="362"/>
      <c r="CY487" s="362"/>
      <c r="CZ487" s="362"/>
    </row>
    <row r="488" s="366" customFormat="true" ht="25.15" customHeight="true" x14ac:dyDescent="0.2">
      <c r="C488" s="799" t="s">
        <v>218</v>
      </c>
      <c r="D488" s="800"/>
      <c r="E488" s="188">
        <v>4.4621932349620218E-2</v>
      </c>
      <c r="F488" s="190"/>
      <c r="G488" s="190"/>
      <c r="H488" s="800" t="s">
        <v>317</v>
      </c>
      <c r="I488" s="800"/>
      <c r="J488" s="188">
        <v>1.2893179998735495E-2</v>
      </c>
      <c r="K488" s="190"/>
      <c r="L488" s="190"/>
      <c r="M488" s="800" t="s">
        <v>329</v>
      </c>
      <c r="N488" s="800"/>
      <c r="O488" s="188">
        <v>1.1409864300938725E-3</v>
      </c>
      <c r="P488" s="190"/>
      <c r="Q488" s="190"/>
      <c r="AJ488" s="359"/>
      <c r="AK488" s="359"/>
      <c r="AL488" s="359"/>
      <c r="AM488" s="359"/>
      <c r="AN488" s="359"/>
      <c r="AO488" s="359"/>
      <c r="AP488" s="359"/>
      <c r="AQ488" s="359"/>
      <c r="AR488" s="359"/>
      <c r="AS488" s="359"/>
      <c r="AT488" s="359"/>
      <c r="AU488" s="359"/>
      <c r="AV488" s="359"/>
      <c r="AW488" s="359"/>
      <c r="AX488" s="359"/>
      <c r="AY488" s="359"/>
      <c r="AZ488" s="359"/>
      <c r="BA488" s="361"/>
      <c r="BB488" s="438"/>
      <c r="BC488" s="361"/>
      <c r="BD488" s="361"/>
      <c r="BE488" s="361"/>
      <c r="BF488" s="361"/>
      <c r="BG488" s="361"/>
      <c r="BH488" s="361"/>
      <c r="BI488" s="361"/>
      <c r="BJ488" s="361"/>
      <c r="BK488" s="361"/>
      <c r="BL488" s="361"/>
      <c r="BM488" s="361"/>
      <c r="BN488" s="361"/>
      <c r="BO488" s="361"/>
      <c r="BP488" s="361"/>
      <c r="BQ488" s="361"/>
      <c r="BR488" s="361"/>
      <c r="BS488" s="361"/>
      <c r="BT488" s="361"/>
      <c r="BU488" s="361"/>
      <c r="BV488" s="361"/>
      <c r="BW488" s="361"/>
      <c r="BX488" s="361"/>
      <c r="BY488" s="361"/>
      <c r="BZ488" s="362"/>
      <c r="CA488" s="362"/>
      <c r="CB488" s="362"/>
      <c r="CC488" s="362"/>
      <c r="CD488" s="362"/>
      <c r="CE488" s="362"/>
      <c r="CF488" s="362"/>
      <c r="CG488" s="362"/>
      <c r="CH488" s="362"/>
      <c r="CI488" s="362"/>
      <c r="CJ488" s="362"/>
      <c r="CK488" s="362"/>
      <c r="CL488" s="362"/>
      <c r="CM488" s="362"/>
      <c r="CN488" s="362"/>
      <c r="CO488" s="362"/>
      <c r="CP488" s="362"/>
      <c r="CQ488" s="362"/>
      <c r="CR488" s="362"/>
      <c r="CS488" s="362"/>
      <c r="CT488" s="362"/>
      <c r="CU488" s="362"/>
      <c r="CV488" s="362"/>
      <c r="CW488" s="362"/>
      <c r="CX488" s="362"/>
      <c r="CY488" s="362"/>
      <c r="CZ488" s="362"/>
    </row>
    <row r="489" s="366" customFormat="true" ht="25.15" customHeight="true" x14ac:dyDescent="0.2">
      <c r="C489" s="799" t="s">
        <v>324</v>
      </c>
      <c r="D489" s="800"/>
      <c r="E489" s="188">
        <v>3.7099243276440027E-5</v>
      </c>
      <c r="F489" s="190"/>
      <c r="G489" s="190"/>
      <c r="H489" s="800" t="s">
        <v>287</v>
      </c>
      <c r="I489" s="800"/>
      <c r="J489" s="188">
        <v>0.22735461869139409</v>
      </c>
      <c r="K489" s="190"/>
      <c r="L489" s="190"/>
      <c r="M489" s="800" t="s">
        <v>323</v>
      </c>
      <c r="N489" s="800"/>
      <c r="O489" s="188">
        <v>5.7710354430110856E-4</v>
      </c>
      <c r="P489" s="190"/>
      <c r="Q489" s="190"/>
      <c r="AJ489" s="359"/>
      <c r="AK489" s="359"/>
      <c r="AL489" s="359"/>
      <c r="AM489" s="359"/>
      <c r="AN489" s="359"/>
      <c r="AO489" s="359"/>
      <c r="AP489" s="359"/>
      <c r="AQ489" s="359"/>
      <c r="AR489" s="359"/>
      <c r="AS489" s="359"/>
      <c r="AT489" s="359"/>
      <c r="AU489" s="359"/>
      <c r="AV489" s="359"/>
      <c r="AW489" s="359"/>
      <c r="AX489" s="359"/>
      <c r="AY489" s="359"/>
      <c r="AZ489" s="359"/>
      <c r="BA489" s="361"/>
      <c r="BB489" s="438"/>
      <c r="BC489" s="361"/>
      <c r="BD489" s="361"/>
      <c r="BE489" s="361"/>
      <c r="BF489" s="361"/>
      <c r="BG489" s="361"/>
      <c r="BH489" s="361"/>
      <c r="BI489" s="361"/>
      <c r="BJ489" s="361"/>
      <c r="BK489" s="361"/>
      <c r="BL489" s="361"/>
      <c r="BM489" s="361"/>
      <c r="BN489" s="361"/>
      <c r="BO489" s="361"/>
      <c r="BP489" s="361"/>
      <c r="BQ489" s="361"/>
      <c r="BR489" s="361"/>
      <c r="BS489" s="361"/>
      <c r="BT489" s="361"/>
      <c r="BU489" s="361"/>
      <c r="BV489" s="361"/>
      <c r="BW489" s="361"/>
      <c r="BX489" s="361"/>
      <c r="BY489" s="361"/>
      <c r="BZ489" s="362"/>
      <c r="CA489" s="362"/>
      <c r="CB489" s="362"/>
      <c r="CC489" s="362"/>
      <c r="CD489" s="362"/>
      <c r="CE489" s="362"/>
      <c r="CF489" s="362"/>
      <c r="CG489" s="362"/>
      <c r="CH489" s="362"/>
      <c r="CI489" s="362"/>
      <c r="CJ489" s="362"/>
      <c r="CK489" s="362"/>
      <c r="CL489" s="362"/>
      <c r="CM489" s="362"/>
      <c r="CN489" s="362"/>
      <c r="CO489" s="362"/>
      <c r="CP489" s="362"/>
      <c r="CQ489" s="362"/>
      <c r="CR489" s="362"/>
      <c r="CS489" s="362"/>
      <c r="CT489" s="362"/>
      <c r="CU489" s="362"/>
      <c r="CV489" s="362"/>
      <c r="CW489" s="362"/>
      <c r="CX489" s="362"/>
      <c r="CY489" s="362"/>
      <c r="CZ489" s="362"/>
    </row>
    <row r="490" s="366" customFormat="true" ht="25.15" customHeight="true" x14ac:dyDescent="0.2">
      <c r="C490" s="799" t="s">
        <v>331</v>
      </c>
      <c r="D490" s="800"/>
      <c r="E490" s="188">
        <v>1.1781795146792744E-4</v>
      </c>
      <c r="F490" s="190"/>
      <c r="G490" s="190"/>
      <c r="H490" s="800" t="s">
        <v>300</v>
      </c>
      <c r="I490" s="800"/>
      <c r="J490" s="188">
        <v>8.7540130169409813E-2</v>
      </c>
      <c r="K490" s="190"/>
      <c r="L490" s="190"/>
      <c r="M490" s="800" t="s">
        <v>317</v>
      </c>
      <c r="N490" s="800"/>
      <c r="O490" s="188">
        <v>3.4501200638245263E-4</v>
      </c>
      <c r="P490" s="190"/>
      <c r="Q490" s="190"/>
      <c r="AJ490" s="359"/>
      <c r="AK490" s="359"/>
      <c r="AL490" s="359"/>
      <c r="AM490" s="359"/>
      <c r="AN490" s="359"/>
      <c r="AO490" s="359"/>
      <c r="AP490" s="359"/>
      <c r="AQ490" s="359"/>
      <c r="AR490" s="359"/>
      <c r="AS490" s="359"/>
      <c r="AT490" s="359"/>
      <c r="AU490" s="359"/>
      <c r="AV490" s="359"/>
      <c r="AW490" s="359"/>
      <c r="AX490" s="359"/>
      <c r="AY490" s="359"/>
      <c r="AZ490" s="359"/>
      <c r="BA490" s="361"/>
      <c r="BB490" s="438"/>
      <c r="BC490" s="361"/>
      <c r="BD490" s="361"/>
      <c r="BE490" s="361"/>
      <c r="BF490" s="361"/>
      <c r="BG490" s="361"/>
      <c r="BH490" s="361"/>
      <c r="BI490" s="361"/>
      <c r="BJ490" s="361"/>
      <c r="BK490" s="361"/>
      <c r="BL490" s="361"/>
      <c r="BM490" s="361"/>
      <c r="BN490" s="361"/>
      <c r="BO490" s="361"/>
      <c r="BP490" s="361"/>
      <c r="BQ490" s="361"/>
      <c r="BR490" s="361"/>
      <c r="BS490" s="361"/>
      <c r="BT490" s="361"/>
      <c r="BU490" s="361"/>
      <c r="BV490" s="361"/>
      <c r="BW490" s="361"/>
      <c r="BX490" s="361"/>
      <c r="BY490" s="361"/>
      <c r="BZ490" s="362"/>
      <c r="CA490" s="362"/>
      <c r="CB490" s="362"/>
      <c r="CC490" s="362"/>
      <c r="CD490" s="362"/>
      <c r="CE490" s="362"/>
      <c r="CF490" s="362"/>
      <c r="CG490" s="362"/>
      <c r="CH490" s="362"/>
      <c r="CI490" s="362"/>
      <c r="CJ490" s="362"/>
      <c r="CK490" s="362"/>
      <c r="CL490" s="362"/>
      <c r="CM490" s="362"/>
      <c r="CN490" s="362"/>
      <c r="CO490" s="362"/>
      <c r="CP490" s="362"/>
      <c r="CQ490" s="362"/>
      <c r="CR490" s="362"/>
      <c r="CS490" s="362"/>
      <c r="CT490" s="362"/>
      <c r="CU490" s="362"/>
      <c r="CV490" s="362"/>
      <c r="CW490" s="362"/>
      <c r="CX490" s="362"/>
      <c r="CY490" s="362"/>
      <c r="CZ490" s="362"/>
    </row>
    <row r="491" s="366" customFormat="true" ht="25.15" customHeight="true" x14ac:dyDescent="0.2">
      <c r="C491" s="799" t="s">
        <v>329</v>
      </c>
      <c r="D491" s="800"/>
      <c r="E491" s="188">
        <v>2.4553279506696199E-4</v>
      </c>
      <c r="F491" s="190"/>
      <c r="G491" s="190"/>
      <c r="H491" s="800" t="s">
        <v>312</v>
      </c>
      <c r="I491" s="800"/>
      <c r="J491" s="188">
        <v>3.619023571716929E-2</v>
      </c>
      <c r="K491" s="190"/>
      <c r="L491" s="190"/>
      <c r="M491" s="800" t="s">
        <v>287</v>
      </c>
      <c r="N491" s="800"/>
      <c r="O491" s="188">
        <v>0.19187111533223145</v>
      </c>
      <c r="P491" s="190"/>
      <c r="Q491" s="190"/>
      <c r="AJ491" s="359"/>
      <c r="AK491" s="359"/>
      <c r="AL491" s="359"/>
      <c r="AM491" s="359"/>
      <c r="AN491" s="359"/>
      <c r="AO491" s="359"/>
      <c r="AP491" s="359"/>
      <c r="AQ491" s="359"/>
      <c r="AR491" s="359"/>
      <c r="AS491" s="359"/>
      <c r="AT491" s="359"/>
      <c r="AU491" s="359"/>
      <c r="AV491" s="359"/>
      <c r="AW491" s="359"/>
      <c r="AX491" s="359"/>
      <c r="AY491" s="359"/>
      <c r="AZ491" s="359"/>
      <c r="BA491" s="361"/>
      <c r="BB491" s="438"/>
      <c r="BC491" s="361"/>
      <c r="BD491" s="361"/>
      <c r="BE491" s="361"/>
      <c r="BF491" s="361"/>
      <c r="BG491" s="361"/>
      <c r="BH491" s="361"/>
      <c r="BI491" s="361"/>
      <c r="BJ491" s="361"/>
      <c r="BK491" s="361"/>
      <c r="BL491" s="361"/>
      <c r="BM491" s="361"/>
      <c r="BN491" s="361"/>
      <c r="BO491" s="361"/>
      <c r="BP491" s="361"/>
      <c r="BQ491" s="361"/>
      <c r="BR491" s="361"/>
      <c r="BS491" s="361"/>
      <c r="BT491" s="361"/>
      <c r="BU491" s="361"/>
      <c r="BV491" s="361"/>
      <c r="BW491" s="361"/>
      <c r="BX491" s="361"/>
      <c r="BY491" s="361"/>
      <c r="BZ491" s="362"/>
      <c r="CA491" s="362"/>
      <c r="CB491" s="362"/>
      <c r="CC491" s="362"/>
      <c r="CD491" s="362"/>
      <c r="CE491" s="362"/>
      <c r="CF491" s="362"/>
      <c r="CG491" s="362"/>
      <c r="CH491" s="362"/>
      <c r="CI491" s="362"/>
      <c r="CJ491" s="362"/>
      <c r="CK491" s="362"/>
      <c r="CL491" s="362"/>
      <c r="CM491" s="362"/>
      <c r="CN491" s="362"/>
      <c r="CO491" s="362"/>
      <c r="CP491" s="362"/>
      <c r="CQ491" s="362"/>
      <c r="CR491" s="362"/>
      <c r="CS491" s="362"/>
      <c r="CT491" s="362"/>
      <c r="CU491" s="362"/>
      <c r="CV491" s="362"/>
      <c r="CW491" s="362"/>
      <c r="CX491" s="362"/>
      <c r="CY491" s="362"/>
      <c r="CZ491" s="362"/>
    </row>
    <row r="492" s="366" customFormat="true" ht="25.15" customHeight="true" x14ac:dyDescent="0.2">
      <c r="C492" s="799" t="s">
        <v>323</v>
      </c>
      <c r="D492" s="800"/>
      <c r="E492" s="188">
        <v>1.3371574691978079E-4</v>
      </c>
      <c r="F492" s="190"/>
      <c r="G492" s="190"/>
      <c r="H492" s="800" t="s">
        <v>339</v>
      </c>
      <c r="I492" s="800"/>
      <c r="J492" s="188">
        <v>4.0461069745853915E-6</v>
      </c>
      <c r="K492" s="190"/>
      <c r="L492" s="190"/>
      <c r="M492" s="800" t="s">
        <v>300</v>
      </c>
      <c r="N492" s="800"/>
      <c r="O492" s="188">
        <v>2.2408490701256712E-2</v>
      </c>
      <c r="P492" s="190"/>
      <c r="Q492" s="190"/>
      <c r="AJ492" s="359"/>
      <c r="AK492" s="359"/>
      <c r="AL492" s="359"/>
      <c r="AM492" s="359"/>
      <c r="AN492" s="359"/>
      <c r="AO492" s="359"/>
      <c r="AP492" s="359"/>
      <c r="AQ492" s="359"/>
      <c r="AR492" s="359"/>
      <c r="AS492" s="359"/>
      <c r="AT492" s="359"/>
      <c r="AU492" s="359"/>
      <c r="AV492" s="359"/>
      <c r="AW492" s="359"/>
      <c r="AX492" s="359"/>
      <c r="AY492" s="359"/>
      <c r="AZ492" s="359"/>
      <c r="BA492" s="361"/>
      <c r="BB492" s="438"/>
      <c r="BC492" s="361"/>
      <c r="BD492" s="361"/>
      <c r="BE492" s="361"/>
      <c r="BF492" s="361"/>
      <c r="BG492" s="361"/>
      <c r="BH492" s="361"/>
      <c r="BI492" s="361"/>
      <c r="BJ492" s="361"/>
      <c r="BK492" s="361"/>
      <c r="BL492" s="361"/>
      <c r="BM492" s="361"/>
      <c r="BN492" s="361"/>
      <c r="BO492" s="361"/>
      <c r="BP492" s="361"/>
      <c r="BQ492" s="361"/>
      <c r="BR492" s="361"/>
      <c r="BS492" s="361"/>
      <c r="BT492" s="361"/>
      <c r="BU492" s="361"/>
      <c r="BV492" s="361"/>
      <c r="BW492" s="361"/>
      <c r="BX492" s="361"/>
      <c r="BY492" s="361"/>
      <c r="BZ492" s="362"/>
      <c r="CA492" s="362"/>
      <c r="CB492" s="362"/>
      <c r="CC492" s="362"/>
      <c r="CD492" s="362"/>
      <c r="CE492" s="362"/>
      <c r="CF492" s="362"/>
      <c r="CG492" s="362"/>
      <c r="CH492" s="362"/>
      <c r="CI492" s="362"/>
      <c r="CJ492" s="362"/>
      <c r="CK492" s="362"/>
      <c r="CL492" s="362"/>
      <c r="CM492" s="362"/>
      <c r="CN492" s="362"/>
      <c r="CO492" s="362"/>
      <c r="CP492" s="362"/>
      <c r="CQ492" s="362"/>
      <c r="CR492" s="362"/>
      <c r="CS492" s="362"/>
      <c r="CT492" s="362"/>
      <c r="CU492" s="362"/>
      <c r="CV492" s="362"/>
      <c r="CW492" s="362"/>
      <c r="CX492" s="362"/>
      <c r="CY492" s="362"/>
      <c r="CZ492" s="362"/>
    </row>
    <row r="493" s="366" customFormat="true" ht="25.15" customHeight="true" x14ac:dyDescent="0.2">
      <c r="C493" s="799" t="s">
        <v>317</v>
      </c>
      <c r="D493" s="800"/>
      <c r="E493" s="188">
        <v>1.9367652324020837E-4</v>
      </c>
      <c r="F493" s="190"/>
      <c r="G493" s="190"/>
      <c r="H493" s="800" t="s">
        <v>328</v>
      </c>
      <c r="I493" s="800"/>
      <c r="J493" s="188">
        <v>6.1617733396003973E-6</v>
      </c>
      <c r="K493" s="190"/>
      <c r="L493" s="190"/>
      <c r="M493" s="800" t="s">
        <v>312</v>
      </c>
      <c r="N493" s="800"/>
      <c r="O493" s="188">
        <v>3.9846146681792032E-2</v>
      </c>
      <c r="P493" s="190"/>
      <c r="Q493" s="190"/>
      <c r="AJ493" s="359"/>
      <c r="AK493" s="359"/>
      <c r="AL493" s="359"/>
      <c r="AM493" s="359"/>
      <c r="AN493" s="359"/>
      <c r="AO493" s="359"/>
      <c r="AP493" s="359"/>
      <c r="AQ493" s="359"/>
      <c r="AR493" s="359"/>
      <c r="AS493" s="359"/>
      <c r="AT493" s="359"/>
      <c r="AU493" s="359"/>
      <c r="AV493" s="359"/>
      <c r="AW493" s="359"/>
      <c r="AX493" s="359"/>
      <c r="AY493" s="359"/>
      <c r="AZ493" s="359"/>
      <c r="BA493" s="361"/>
      <c r="BB493" s="438"/>
      <c r="BC493" s="361"/>
      <c r="BD493" s="361"/>
      <c r="BE493" s="361"/>
      <c r="BF493" s="361"/>
      <c r="BG493" s="361"/>
      <c r="BH493" s="361"/>
      <c r="BI493" s="361"/>
      <c r="BJ493" s="361"/>
      <c r="BK493" s="361"/>
      <c r="BL493" s="361"/>
      <c r="BM493" s="361"/>
      <c r="BN493" s="361"/>
      <c r="BO493" s="361"/>
      <c r="BP493" s="361"/>
      <c r="BQ493" s="361"/>
      <c r="BR493" s="361"/>
      <c r="BS493" s="361"/>
      <c r="BT493" s="361"/>
      <c r="BU493" s="361"/>
      <c r="BV493" s="361"/>
      <c r="BW493" s="361"/>
      <c r="BX493" s="361"/>
      <c r="BY493" s="361"/>
      <c r="BZ493" s="362"/>
      <c r="CA493" s="362"/>
      <c r="CB493" s="362"/>
      <c r="CC493" s="362"/>
      <c r="CD493" s="362"/>
      <c r="CE493" s="362"/>
      <c r="CF493" s="362"/>
      <c r="CG493" s="362"/>
      <c r="CH493" s="362"/>
      <c r="CI493" s="362"/>
      <c r="CJ493" s="362"/>
      <c r="CK493" s="362"/>
      <c r="CL493" s="362"/>
      <c r="CM493" s="362"/>
      <c r="CN493" s="362"/>
      <c r="CO493" s="362"/>
      <c r="CP493" s="362"/>
      <c r="CQ493" s="362"/>
      <c r="CR493" s="362"/>
      <c r="CS493" s="362"/>
      <c r="CT493" s="362"/>
      <c r="CU493" s="362"/>
      <c r="CV493" s="362"/>
      <c r="CW493" s="362"/>
      <c r="CX493" s="362"/>
      <c r="CY493" s="362"/>
      <c r="CZ493" s="362"/>
    </row>
    <row r="494" s="366" customFormat="true" ht="25.15" customHeight="true" x14ac:dyDescent="0.2">
      <c r="C494" s="799" t="s">
        <v>287</v>
      </c>
      <c r="D494" s="800"/>
      <c r="E494" s="188">
        <v>0.23504527496746208</v>
      </c>
      <c r="F494" s="190"/>
      <c r="G494" s="190"/>
      <c r="H494" s="800" t="s">
        <v>336</v>
      </c>
      <c r="I494" s="800"/>
      <c r="J494" s="188">
        <v>1.9789648663420987E-4</v>
      </c>
      <c r="K494" s="190"/>
      <c r="L494" s="190"/>
      <c r="M494" s="800" t="s">
        <v>339</v>
      </c>
      <c r="N494" s="800"/>
      <c r="O494" s="188">
        <v>2.5968494178677236E-4</v>
      </c>
      <c r="P494" s="190"/>
      <c r="Q494" s="190"/>
      <c r="AJ494" s="359"/>
      <c r="AK494" s="359"/>
      <c r="AL494" s="359"/>
      <c r="AM494" s="359"/>
      <c r="AN494" s="359"/>
      <c r="AO494" s="359"/>
      <c r="AP494" s="359"/>
      <c r="AQ494" s="359"/>
      <c r="AR494" s="359"/>
      <c r="AS494" s="359"/>
      <c r="AT494" s="359"/>
      <c r="AU494" s="359"/>
      <c r="AV494" s="359"/>
      <c r="AW494" s="359"/>
      <c r="AX494" s="359"/>
      <c r="AY494" s="359"/>
      <c r="AZ494" s="359"/>
      <c r="BA494" s="361"/>
      <c r="BB494" s="438"/>
      <c r="BC494" s="361"/>
      <c r="BD494" s="361"/>
      <c r="BE494" s="361"/>
      <c r="BF494" s="361"/>
      <c r="BG494" s="361"/>
      <c r="BH494" s="361"/>
      <c r="BI494" s="361"/>
      <c r="BJ494" s="361"/>
      <c r="BK494" s="361"/>
      <c r="BL494" s="361"/>
      <c r="BM494" s="361"/>
      <c r="BN494" s="361"/>
      <c r="BO494" s="361"/>
      <c r="BP494" s="361"/>
      <c r="BQ494" s="361"/>
      <c r="BR494" s="361"/>
      <c r="BS494" s="361"/>
      <c r="BT494" s="361"/>
      <c r="BU494" s="361"/>
      <c r="BV494" s="361"/>
      <c r="BW494" s="361"/>
      <c r="BX494" s="361"/>
      <c r="BY494" s="361"/>
      <c r="BZ494" s="362"/>
      <c r="CA494" s="362"/>
      <c r="CB494" s="362"/>
      <c r="CC494" s="362"/>
      <c r="CD494" s="362"/>
      <c r="CE494" s="362"/>
      <c r="CF494" s="362"/>
      <c r="CG494" s="362"/>
      <c r="CH494" s="362"/>
      <c r="CI494" s="362"/>
      <c r="CJ494" s="362"/>
      <c r="CK494" s="362"/>
      <c r="CL494" s="362"/>
      <c r="CM494" s="362"/>
      <c r="CN494" s="362"/>
      <c r="CO494" s="362"/>
      <c r="CP494" s="362"/>
      <c r="CQ494" s="362"/>
      <c r="CR494" s="362"/>
      <c r="CS494" s="362"/>
      <c r="CT494" s="362"/>
      <c r="CU494" s="362"/>
      <c r="CV494" s="362"/>
      <c r="CW494" s="362"/>
      <c r="CX494" s="362"/>
      <c r="CY494" s="362"/>
      <c r="CZ494" s="362"/>
    </row>
    <row r="495" s="366" customFormat="true" ht="25.15" customHeight="true" x14ac:dyDescent="0.2">
      <c r="C495" s="799" t="s">
        <v>300</v>
      </c>
      <c r="D495" s="800"/>
      <c r="E495" s="188">
        <v>8.40449681483528E-3</v>
      </c>
      <c r="F495" s="190"/>
      <c r="G495" s="190"/>
      <c r="H495" s="800" t="s">
        <v>313</v>
      </c>
      <c r="I495" s="800"/>
      <c r="J495" s="188">
        <v>3.4863751077755981E-2</v>
      </c>
      <c r="K495" s="190"/>
      <c r="L495" s="190"/>
      <c r="M495" s="800" t="s">
        <v>328</v>
      </c>
      <c r="N495" s="800"/>
      <c r="O495" s="188">
        <v>1.1543367910165254E-3</v>
      </c>
      <c r="P495" s="190"/>
      <c r="Q495" s="190"/>
      <c r="AJ495" s="359"/>
      <c r="AK495" s="359"/>
      <c r="AL495" s="359"/>
      <c r="AM495" s="359"/>
      <c r="AN495" s="359"/>
      <c r="AO495" s="359"/>
      <c r="AP495" s="359"/>
      <c r="AQ495" s="359"/>
      <c r="AR495" s="359"/>
      <c r="AS495" s="359"/>
      <c r="AT495" s="359"/>
      <c r="AU495" s="359"/>
      <c r="AV495" s="359"/>
      <c r="AW495" s="359"/>
      <c r="AX495" s="359"/>
      <c r="AY495" s="359"/>
      <c r="AZ495" s="359"/>
      <c r="BA495" s="361"/>
      <c r="BB495" s="438"/>
      <c r="BC495" s="361"/>
      <c r="BD495" s="361"/>
      <c r="BE495" s="361"/>
      <c r="BF495" s="361"/>
      <c r="BG495" s="361"/>
      <c r="BH495" s="361"/>
      <c r="BI495" s="361"/>
      <c r="BJ495" s="361"/>
      <c r="BK495" s="361"/>
      <c r="BL495" s="361"/>
      <c r="BM495" s="361"/>
      <c r="BN495" s="361"/>
      <c r="BO495" s="361"/>
      <c r="BP495" s="361"/>
      <c r="BQ495" s="361"/>
      <c r="BR495" s="361"/>
      <c r="BS495" s="361"/>
      <c r="BT495" s="361"/>
      <c r="BU495" s="361"/>
      <c r="BV495" s="361"/>
      <c r="BW495" s="361"/>
      <c r="BX495" s="361"/>
      <c r="BY495" s="361"/>
      <c r="BZ495" s="362"/>
      <c r="CA495" s="362"/>
      <c r="CB495" s="362"/>
      <c r="CC495" s="362"/>
      <c r="CD495" s="362"/>
      <c r="CE495" s="362"/>
      <c r="CF495" s="362"/>
      <c r="CG495" s="362"/>
      <c r="CH495" s="362"/>
      <c r="CI495" s="362"/>
      <c r="CJ495" s="362"/>
      <c r="CK495" s="362"/>
      <c r="CL495" s="362"/>
      <c r="CM495" s="362"/>
      <c r="CN495" s="362"/>
      <c r="CO495" s="362"/>
      <c r="CP495" s="362"/>
      <c r="CQ495" s="362"/>
      <c r="CR495" s="362"/>
      <c r="CS495" s="362"/>
      <c r="CT495" s="362"/>
      <c r="CU495" s="362"/>
      <c r="CV495" s="362"/>
      <c r="CW495" s="362"/>
      <c r="CX495" s="362"/>
      <c r="CY495" s="362"/>
      <c r="CZ495" s="362"/>
    </row>
    <row r="496" s="366" customFormat="true" ht="25.15" customHeight="true" x14ac:dyDescent="0.2">
      <c r="C496" s="799" t="s">
        <v>312</v>
      </c>
      <c r="D496" s="800"/>
      <c r="E496" s="188">
        <v>6.8730540368145604E-2</v>
      </c>
      <c r="F496" s="190"/>
      <c r="G496" s="190"/>
      <c r="H496" s="800" t="s">
        <v>320</v>
      </c>
      <c r="I496" s="800"/>
      <c r="J496" s="188">
        <v>5.7348712082335891E-3</v>
      </c>
      <c r="K496" s="190"/>
      <c r="L496" s="190"/>
      <c r="M496" s="800" t="s">
        <v>313</v>
      </c>
      <c r="N496" s="800"/>
      <c r="O496" s="188">
        <v>1.9955568766576393E-2</v>
      </c>
      <c r="P496" s="190"/>
      <c r="Q496" s="190"/>
      <c r="AJ496" s="359"/>
      <c r="AK496" s="359"/>
      <c r="AL496" s="359"/>
      <c r="AM496" s="359"/>
      <c r="AN496" s="359"/>
      <c r="AO496" s="359"/>
      <c r="AP496" s="359"/>
      <c r="AQ496" s="359"/>
      <c r="AR496" s="359"/>
      <c r="AS496" s="359"/>
      <c r="AT496" s="359"/>
      <c r="AU496" s="359"/>
      <c r="AV496" s="359"/>
      <c r="AW496" s="359"/>
      <c r="AX496" s="359"/>
      <c r="AY496" s="359"/>
      <c r="AZ496" s="359"/>
      <c r="BA496" s="361"/>
      <c r="BB496" s="438"/>
      <c r="BC496" s="361"/>
      <c r="BD496" s="361"/>
      <c r="BE496" s="361"/>
      <c r="BF496" s="361"/>
      <c r="BG496" s="361"/>
      <c r="BH496" s="361"/>
      <c r="BI496" s="361"/>
      <c r="BJ496" s="361"/>
      <c r="BK496" s="361"/>
      <c r="BL496" s="361"/>
      <c r="BM496" s="361"/>
      <c r="BN496" s="361"/>
      <c r="BO496" s="361"/>
      <c r="BP496" s="361"/>
      <c r="BQ496" s="361"/>
      <c r="BR496" s="361"/>
      <c r="BS496" s="361"/>
      <c r="BT496" s="361"/>
      <c r="BU496" s="361"/>
      <c r="BV496" s="361"/>
      <c r="BW496" s="361"/>
      <c r="BX496" s="361"/>
      <c r="BY496" s="361"/>
      <c r="BZ496" s="362"/>
      <c r="CA496" s="362"/>
      <c r="CB496" s="362"/>
      <c r="CC496" s="362"/>
      <c r="CD496" s="362"/>
      <c r="CE496" s="362"/>
      <c r="CF496" s="362"/>
      <c r="CG496" s="362"/>
      <c r="CH496" s="362"/>
      <c r="CI496" s="362"/>
      <c r="CJ496" s="362"/>
      <c r="CK496" s="362"/>
      <c r="CL496" s="362"/>
      <c r="CM496" s="362"/>
      <c r="CN496" s="362"/>
      <c r="CO496" s="362"/>
      <c r="CP496" s="362"/>
      <c r="CQ496" s="362"/>
      <c r="CR496" s="362"/>
      <c r="CS496" s="362"/>
      <c r="CT496" s="362"/>
      <c r="CU496" s="362"/>
      <c r="CV496" s="362"/>
      <c r="CW496" s="362"/>
      <c r="CX496" s="362"/>
      <c r="CY496" s="362"/>
      <c r="CZ496" s="362"/>
    </row>
    <row r="497" s="366" customFormat="true" ht="25.15" customHeight="true" x14ac:dyDescent="0.2">
      <c r="C497" s="799" t="s">
        <v>339</v>
      </c>
      <c r="D497" s="800"/>
      <c r="E497" s="188">
        <v>1.7017088686034058E-5</v>
      </c>
      <c r="F497" s="190"/>
      <c r="G497" s="190"/>
      <c r="H497" s="800" t="s">
        <v>315</v>
      </c>
      <c r="I497" s="800"/>
      <c r="J497" s="188">
        <v>1.7627830934338423E-2</v>
      </c>
      <c r="K497" s="190"/>
      <c r="L497" s="190"/>
      <c r="M497" s="800" t="s">
        <v>320</v>
      </c>
      <c r="N497" s="800"/>
      <c r="O497" s="188">
        <v>5.8681666973463831E-3</v>
      </c>
      <c r="P497" s="190"/>
      <c r="Q497" s="190"/>
      <c r="AJ497" s="359"/>
      <c r="AK497" s="359"/>
      <c r="AL497" s="359"/>
      <c r="AM497" s="359"/>
      <c r="AN497" s="359"/>
      <c r="AO497" s="359"/>
      <c r="AP497" s="359"/>
      <c r="AQ497" s="359"/>
      <c r="AR497" s="359"/>
      <c r="AS497" s="359"/>
      <c r="AT497" s="359"/>
      <c r="AU497" s="359"/>
      <c r="AV497" s="359"/>
      <c r="AW497" s="359"/>
      <c r="AX497" s="359"/>
      <c r="AY497" s="359"/>
      <c r="AZ497" s="359"/>
      <c r="BA497" s="361"/>
      <c r="BB497" s="438"/>
      <c r="BC497" s="361"/>
      <c r="BD497" s="361"/>
      <c r="BE497" s="361"/>
      <c r="BF497" s="361"/>
      <c r="BG497" s="361"/>
      <c r="BH497" s="361"/>
      <c r="BI497" s="361"/>
      <c r="BJ497" s="361"/>
      <c r="BK497" s="361"/>
      <c r="BL497" s="361"/>
      <c r="BM497" s="361"/>
      <c r="BN497" s="361"/>
      <c r="BO497" s="361"/>
      <c r="BP497" s="361"/>
      <c r="BQ497" s="361"/>
      <c r="BR497" s="361"/>
      <c r="BS497" s="361"/>
      <c r="BT497" s="361"/>
      <c r="BU497" s="361"/>
      <c r="BV497" s="361"/>
      <c r="BW497" s="361"/>
      <c r="BX497" s="361"/>
      <c r="BY497" s="361"/>
      <c r="BZ497" s="362"/>
      <c r="CA497" s="362"/>
      <c r="CB497" s="362"/>
      <c r="CC497" s="362"/>
      <c r="CD497" s="362"/>
      <c r="CE497" s="362"/>
      <c r="CF497" s="362"/>
      <c r="CG497" s="362"/>
      <c r="CH497" s="362"/>
      <c r="CI497" s="362"/>
      <c r="CJ497" s="362"/>
      <c r="CK497" s="362"/>
      <c r="CL497" s="362"/>
      <c r="CM497" s="362"/>
      <c r="CN497" s="362"/>
      <c r="CO497" s="362"/>
      <c r="CP497" s="362"/>
      <c r="CQ497" s="362"/>
      <c r="CR497" s="362"/>
      <c r="CS497" s="362"/>
      <c r="CT497" s="362"/>
      <c r="CU497" s="362"/>
      <c r="CV497" s="362"/>
      <c r="CW497" s="362"/>
      <c r="CX497" s="362"/>
      <c r="CY497" s="362"/>
      <c r="CZ497" s="362"/>
    </row>
    <row r="498" s="366" customFormat="true" ht="25.15" customHeight="true" x14ac:dyDescent="0.2">
      <c r="C498" s="799" t="s">
        <v>328</v>
      </c>
      <c r="D498" s="800"/>
      <c r="E498" s="188">
        <v>6.9592485568830729E-5</v>
      </c>
      <c r="F498" s="190"/>
      <c r="G498" s="190"/>
      <c r="H498" s="800" t="s">
        <v>316</v>
      </c>
      <c r="I498" s="800"/>
      <c r="J498" s="188">
        <v>1.6796871598699796E-2</v>
      </c>
      <c r="K498" s="190"/>
      <c r="L498" s="190"/>
      <c r="M498" s="800" t="s">
        <v>315</v>
      </c>
      <c r="N498" s="800"/>
      <c r="O498" s="188">
        <v>1.1370398245410893E-2</v>
      </c>
      <c r="P498" s="190"/>
      <c r="Q498" s="190"/>
      <c r="AJ498" s="359"/>
      <c r="AK498" s="359"/>
      <c r="AL498" s="359"/>
      <c r="AM498" s="359"/>
      <c r="AN498" s="359"/>
      <c r="AO498" s="359"/>
      <c r="AP498" s="359"/>
      <c r="AQ498" s="359"/>
      <c r="AR498" s="359"/>
      <c r="AS498" s="359"/>
      <c r="AT498" s="359"/>
      <c r="AU498" s="359"/>
      <c r="AV498" s="359"/>
      <c r="AW498" s="359"/>
      <c r="AX498" s="359"/>
      <c r="AY498" s="359"/>
      <c r="AZ498" s="359"/>
      <c r="BA498" s="361"/>
      <c r="BB498" s="438"/>
      <c r="BC498" s="361"/>
      <c r="BD498" s="361"/>
      <c r="BE498" s="361"/>
      <c r="BF498" s="361"/>
      <c r="BG498" s="361"/>
      <c r="BH498" s="361"/>
      <c r="BI498" s="361"/>
      <c r="BJ498" s="361"/>
      <c r="BK498" s="361"/>
      <c r="BL498" s="361"/>
      <c r="BM498" s="361"/>
      <c r="BN498" s="361"/>
      <c r="BO498" s="361"/>
      <c r="BP498" s="361"/>
      <c r="BQ498" s="361"/>
      <c r="BR498" s="361"/>
      <c r="BS498" s="361"/>
      <c r="BT498" s="361"/>
      <c r="BU498" s="361"/>
      <c r="BV498" s="361"/>
      <c r="BW498" s="361"/>
      <c r="BX498" s="361"/>
      <c r="BY498" s="361"/>
      <c r="BZ498" s="362"/>
      <c r="CA498" s="362"/>
      <c r="CB498" s="362"/>
      <c r="CC498" s="362"/>
      <c r="CD498" s="362"/>
      <c r="CE498" s="362"/>
      <c r="CF498" s="362"/>
      <c r="CG498" s="362"/>
      <c r="CH498" s="362"/>
      <c r="CI498" s="362"/>
      <c r="CJ498" s="362"/>
      <c r="CK498" s="362"/>
      <c r="CL498" s="362"/>
      <c r="CM498" s="362"/>
      <c r="CN498" s="362"/>
      <c r="CO498" s="362"/>
      <c r="CP498" s="362"/>
      <c r="CQ498" s="362"/>
      <c r="CR498" s="362"/>
      <c r="CS498" s="362"/>
      <c r="CT498" s="362"/>
      <c r="CU498" s="362"/>
      <c r="CV498" s="362"/>
      <c r="CW498" s="362"/>
      <c r="CX498" s="362"/>
      <c r="CY498" s="362"/>
      <c r="CZ498" s="362"/>
    </row>
    <row r="499" s="366" customFormat="true" ht="25.15" customHeight="true" x14ac:dyDescent="0.2">
      <c r="C499" s="799" t="s">
        <v>336</v>
      </c>
      <c r="D499" s="800"/>
      <c r="E499" s="188">
        <v>2.8293858822522062E-5</v>
      </c>
      <c r="F499" s="190"/>
      <c r="G499" s="190"/>
      <c r="H499" s="800" t="s">
        <v>295</v>
      </c>
      <c r="I499" s="800"/>
      <c r="J499" s="188">
        <v>4.2465570393204345E-2</v>
      </c>
      <c r="K499" s="190"/>
      <c r="L499" s="190"/>
      <c r="M499" s="800" t="s">
        <v>316</v>
      </c>
      <c r="N499" s="800"/>
      <c r="O499" s="188">
        <v>1.3773325577000371E-2</v>
      </c>
      <c r="P499" s="190"/>
      <c r="Q499" s="190"/>
      <c r="AJ499" s="359"/>
      <c r="AK499" s="359"/>
      <c r="AL499" s="359"/>
      <c r="AM499" s="359"/>
      <c r="AN499" s="359"/>
      <c r="AO499" s="359"/>
      <c r="AP499" s="359"/>
      <c r="AQ499" s="359"/>
      <c r="AR499" s="359"/>
      <c r="AS499" s="359"/>
      <c r="AT499" s="359"/>
      <c r="AU499" s="359"/>
      <c r="AV499" s="359"/>
      <c r="AW499" s="359"/>
      <c r="AX499" s="359"/>
      <c r="AY499" s="359"/>
      <c r="AZ499" s="359"/>
      <c r="BA499" s="361"/>
      <c r="BB499" s="438"/>
      <c r="BC499" s="361"/>
      <c r="BD499" s="361"/>
      <c r="BE499" s="361"/>
      <c r="BF499" s="361"/>
      <c r="BG499" s="361"/>
      <c r="BH499" s="361"/>
      <c r="BI499" s="361"/>
      <c r="BJ499" s="361"/>
      <c r="BK499" s="361"/>
      <c r="BL499" s="361"/>
      <c r="BM499" s="361"/>
      <c r="BN499" s="361"/>
      <c r="BO499" s="361"/>
      <c r="BP499" s="361"/>
      <c r="BQ499" s="361"/>
      <c r="BR499" s="361"/>
      <c r="BS499" s="361"/>
      <c r="BT499" s="361"/>
      <c r="BU499" s="361"/>
      <c r="BV499" s="361"/>
      <c r="BW499" s="361"/>
      <c r="BX499" s="361"/>
      <c r="BY499" s="361"/>
      <c r="BZ499" s="362"/>
      <c r="CA499" s="362"/>
      <c r="CB499" s="362"/>
      <c r="CC499" s="362"/>
      <c r="CD499" s="362"/>
      <c r="CE499" s="362"/>
      <c r="CF499" s="362"/>
      <c r="CG499" s="362"/>
      <c r="CH499" s="362"/>
      <c r="CI499" s="362"/>
      <c r="CJ499" s="362"/>
      <c r="CK499" s="362"/>
      <c r="CL499" s="362"/>
      <c r="CM499" s="362"/>
      <c r="CN499" s="362"/>
      <c r="CO499" s="362"/>
      <c r="CP499" s="362"/>
      <c r="CQ499" s="362"/>
      <c r="CR499" s="362"/>
      <c r="CS499" s="362"/>
      <c r="CT499" s="362"/>
      <c r="CU499" s="362"/>
      <c r="CV499" s="362"/>
      <c r="CW499" s="362"/>
      <c r="CX499" s="362"/>
      <c r="CY499" s="362"/>
      <c r="CZ499" s="362"/>
    </row>
    <row r="500" s="366" customFormat="true" ht="25.15" customHeight="true" x14ac:dyDescent="0.2">
      <c r="C500" s="799" t="s">
        <v>313</v>
      </c>
      <c r="D500" s="800"/>
      <c r="E500" s="188">
        <v>4.4958218635324974E-2</v>
      </c>
      <c r="F500" s="190"/>
      <c r="G500" s="190"/>
      <c r="H500" s="800" t="s">
        <v>303</v>
      </c>
      <c r="I500" s="800"/>
      <c r="J500" s="188">
        <v>4.2215659456153643E-4</v>
      </c>
      <c r="K500" s="190"/>
      <c r="L500" s="190"/>
      <c r="M500" s="800" t="s">
        <v>295</v>
      </c>
      <c r="N500" s="800"/>
      <c r="O500" s="188">
        <v>0.17412812109119835</v>
      </c>
      <c r="P500" s="190"/>
      <c r="Q500" s="190"/>
      <c r="AJ500" s="359"/>
      <c r="AK500" s="359"/>
      <c r="AL500" s="359"/>
      <c r="AM500" s="359"/>
      <c r="AN500" s="359"/>
      <c r="AO500" s="359"/>
      <c r="AP500" s="359"/>
      <c r="AQ500" s="359"/>
      <c r="AR500" s="359"/>
      <c r="AS500" s="359"/>
      <c r="AT500" s="359"/>
      <c r="AU500" s="359"/>
      <c r="AV500" s="359"/>
      <c r="AW500" s="359"/>
      <c r="AX500" s="359"/>
      <c r="AY500" s="359"/>
      <c r="AZ500" s="359"/>
      <c r="BA500" s="361"/>
      <c r="BB500" s="438"/>
      <c r="BC500" s="361"/>
      <c r="BD500" s="361"/>
      <c r="BE500" s="361"/>
      <c r="BF500" s="361"/>
      <c r="BG500" s="361"/>
      <c r="BH500" s="361"/>
      <c r="BI500" s="361"/>
      <c r="BJ500" s="361"/>
      <c r="BK500" s="361"/>
      <c r="BL500" s="361"/>
      <c r="BM500" s="361"/>
      <c r="BN500" s="361"/>
      <c r="BO500" s="361"/>
      <c r="BP500" s="361"/>
      <c r="BQ500" s="361"/>
      <c r="BR500" s="361"/>
      <c r="BS500" s="361"/>
      <c r="BT500" s="361"/>
      <c r="BU500" s="361"/>
      <c r="BV500" s="361"/>
      <c r="BW500" s="361"/>
      <c r="BX500" s="361"/>
      <c r="BY500" s="361"/>
      <c r="BZ500" s="362"/>
      <c r="CA500" s="362"/>
      <c r="CB500" s="362"/>
      <c r="CC500" s="362"/>
      <c r="CD500" s="362"/>
      <c r="CE500" s="362"/>
      <c r="CF500" s="362"/>
      <c r="CG500" s="362"/>
      <c r="CH500" s="362"/>
      <c r="CI500" s="362"/>
      <c r="CJ500" s="362"/>
      <c r="CK500" s="362"/>
      <c r="CL500" s="362"/>
      <c r="CM500" s="362"/>
      <c r="CN500" s="362"/>
      <c r="CO500" s="362"/>
      <c r="CP500" s="362"/>
      <c r="CQ500" s="362"/>
      <c r="CR500" s="362"/>
      <c r="CS500" s="362"/>
      <c r="CT500" s="362"/>
      <c r="CU500" s="362"/>
      <c r="CV500" s="362"/>
      <c r="CW500" s="362"/>
      <c r="CX500" s="362"/>
      <c r="CY500" s="362"/>
      <c r="CZ500" s="362"/>
    </row>
    <row r="501" s="366" customFormat="true" ht="25.15" customHeight="true" x14ac:dyDescent="0.2">
      <c r="C501" s="799" t="s">
        <v>320</v>
      </c>
      <c r="D501" s="800"/>
      <c r="E501" s="188">
        <v>6.5378502581493227E-3</v>
      </c>
      <c r="F501" s="190"/>
      <c r="G501" s="190"/>
      <c r="H501" s="800" t="s">
        <v>309</v>
      </c>
      <c r="I501" s="800"/>
      <c r="J501" s="188">
        <v>4.3044724232082304E-2</v>
      </c>
      <c r="K501" s="190"/>
      <c r="L501" s="190"/>
      <c r="M501" s="800" t="s">
        <v>303</v>
      </c>
      <c r="N501" s="800"/>
      <c r="O501" s="188">
        <v>0.10907723030350334</v>
      </c>
      <c r="P501" s="190"/>
      <c r="Q501" s="190"/>
      <c r="AJ501" s="359"/>
      <c r="AK501" s="359"/>
      <c r="AL501" s="359"/>
      <c r="AM501" s="359"/>
      <c r="AN501" s="359"/>
      <c r="AO501" s="359"/>
      <c r="AP501" s="359"/>
      <c r="AQ501" s="359"/>
      <c r="AR501" s="359"/>
      <c r="AS501" s="359"/>
      <c r="AT501" s="359"/>
      <c r="AU501" s="359"/>
      <c r="AV501" s="359"/>
      <c r="AW501" s="359"/>
      <c r="AX501" s="359"/>
      <c r="AY501" s="359"/>
      <c r="AZ501" s="359"/>
      <c r="BA501" s="361"/>
      <c r="BB501" s="438"/>
      <c r="BC501" s="361"/>
      <c r="BD501" s="361"/>
      <c r="BE501" s="361"/>
      <c r="BF501" s="361"/>
      <c r="BG501" s="361"/>
      <c r="BH501" s="361"/>
      <c r="BI501" s="361"/>
      <c r="BJ501" s="361"/>
      <c r="BK501" s="361"/>
      <c r="BL501" s="361"/>
      <c r="BM501" s="361"/>
      <c r="BN501" s="361"/>
      <c r="BO501" s="361"/>
      <c r="BP501" s="361"/>
      <c r="BQ501" s="361"/>
      <c r="BR501" s="361"/>
      <c r="BS501" s="361"/>
      <c r="BT501" s="361"/>
      <c r="BU501" s="361"/>
      <c r="BV501" s="361"/>
      <c r="BW501" s="361"/>
      <c r="BX501" s="361"/>
      <c r="BY501" s="361"/>
      <c r="BZ501" s="362"/>
      <c r="CA501" s="362"/>
      <c r="CB501" s="362"/>
      <c r="CC501" s="362"/>
      <c r="CD501" s="362"/>
      <c r="CE501" s="362"/>
      <c r="CF501" s="362"/>
      <c r="CG501" s="362"/>
      <c r="CH501" s="362"/>
      <c r="CI501" s="362"/>
      <c r="CJ501" s="362"/>
      <c r="CK501" s="362"/>
      <c r="CL501" s="362"/>
      <c r="CM501" s="362"/>
      <c r="CN501" s="362"/>
      <c r="CO501" s="362"/>
      <c r="CP501" s="362"/>
      <c r="CQ501" s="362"/>
      <c r="CR501" s="362"/>
      <c r="CS501" s="362"/>
      <c r="CT501" s="362"/>
      <c r="CU501" s="362"/>
      <c r="CV501" s="362"/>
      <c r="CW501" s="362"/>
      <c r="CX501" s="362"/>
      <c r="CY501" s="362"/>
      <c r="CZ501" s="362"/>
    </row>
    <row r="502" s="366" customFormat="true" ht="25.15" customHeight="true" x14ac:dyDescent="0.2">
      <c r="C502" s="799" t="s">
        <v>315</v>
      </c>
      <c r="D502" s="800"/>
      <c r="E502" s="188">
        <v>2.3332213669368509E-2</v>
      </c>
      <c r="F502" s="190"/>
      <c r="G502" s="190"/>
      <c r="H502" s="800" t="s">
        <v>318</v>
      </c>
      <c r="I502" s="800"/>
      <c r="J502" s="188">
        <v>1.1227828205011153E-2</v>
      </c>
      <c r="K502" s="190"/>
      <c r="L502" s="190"/>
      <c r="M502" s="800" t="s">
        <v>309</v>
      </c>
      <c r="N502" s="800"/>
      <c r="O502" s="188">
        <v>4.546910194436185E-2</v>
      </c>
      <c r="P502" s="190"/>
      <c r="Q502" s="190"/>
      <c r="AJ502" s="359"/>
      <c r="AK502" s="359"/>
      <c r="AL502" s="359"/>
      <c r="AM502" s="359"/>
      <c r="AN502" s="359"/>
      <c r="AO502" s="359"/>
      <c r="AP502" s="359"/>
      <c r="AQ502" s="359"/>
      <c r="AR502" s="359"/>
      <c r="AS502" s="359"/>
      <c r="AT502" s="359"/>
      <c r="AU502" s="359"/>
      <c r="AV502" s="359"/>
      <c r="AW502" s="359"/>
      <c r="AX502" s="359"/>
      <c r="AY502" s="359"/>
      <c r="AZ502" s="359"/>
      <c r="BA502" s="361"/>
      <c r="BB502" s="438"/>
      <c r="BC502" s="361"/>
      <c r="BD502" s="361"/>
      <c r="BE502" s="361"/>
      <c r="BF502" s="361"/>
      <c r="BG502" s="361"/>
      <c r="BH502" s="361"/>
      <c r="BI502" s="361"/>
      <c r="BJ502" s="361"/>
      <c r="BK502" s="361"/>
      <c r="BL502" s="361"/>
      <c r="BM502" s="361"/>
      <c r="BN502" s="361"/>
      <c r="BO502" s="361"/>
      <c r="BP502" s="361"/>
      <c r="BQ502" s="361"/>
      <c r="BR502" s="361"/>
      <c r="BS502" s="361"/>
      <c r="BT502" s="361"/>
      <c r="BU502" s="361"/>
      <c r="BV502" s="361"/>
      <c r="BW502" s="361"/>
      <c r="BX502" s="361"/>
      <c r="BY502" s="361"/>
      <c r="BZ502" s="362"/>
      <c r="CA502" s="362"/>
      <c r="CB502" s="362"/>
      <c r="CC502" s="362"/>
      <c r="CD502" s="362"/>
      <c r="CE502" s="362"/>
      <c r="CF502" s="362"/>
      <c r="CG502" s="362"/>
      <c r="CH502" s="362"/>
      <c r="CI502" s="362"/>
      <c r="CJ502" s="362"/>
      <c r="CK502" s="362"/>
      <c r="CL502" s="362"/>
      <c r="CM502" s="362"/>
      <c r="CN502" s="362"/>
      <c r="CO502" s="362"/>
      <c r="CP502" s="362"/>
      <c r="CQ502" s="362"/>
      <c r="CR502" s="362"/>
      <c r="CS502" s="362"/>
      <c r="CT502" s="362"/>
      <c r="CU502" s="362"/>
      <c r="CV502" s="362"/>
      <c r="CW502" s="362"/>
      <c r="CX502" s="362"/>
      <c r="CY502" s="362"/>
      <c r="CZ502" s="362"/>
    </row>
    <row r="503" s="366" customFormat="true" ht="25.15" customHeight="true" x14ac:dyDescent="0.2">
      <c r="C503" s="799" t="s">
        <v>316</v>
      </c>
      <c r="D503" s="800"/>
      <c r="E503" s="188">
        <v>1.6692146836086063E-2</v>
      </c>
      <c r="F503" s="190"/>
      <c r="G503" s="190"/>
      <c r="H503" s="800" t="s">
        <v>337</v>
      </c>
      <c r="I503" s="800"/>
      <c r="J503" s="188">
        <v>6.2975102748704658E-5</v>
      </c>
      <c r="K503" s="190"/>
      <c r="L503" s="190"/>
      <c r="M503" s="800" t="s">
        <v>318</v>
      </c>
      <c r="N503" s="800"/>
      <c r="O503" s="188">
        <v>9.1642562093714741E-4</v>
      </c>
      <c r="P503" s="190"/>
      <c r="Q503" s="190"/>
      <c r="AJ503" s="359"/>
      <c r="AK503" s="359"/>
      <c r="AL503" s="359"/>
      <c r="AM503" s="359"/>
      <c r="AN503" s="359"/>
      <c r="AO503" s="359"/>
      <c r="AP503" s="359"/>
      <c r="AQ503" s="359"/>
      <c r="AR503" s="359"/>
      <c r="AS503" s="359"/>
      <c r="AT503" s="359"/>
      <c r="AU503" s="359"/>
      <c r="AV503" s="359"/>
      <c r="AW503" s="359"/>
      <c r="AX503" s="359"/>
      <c r="AY503" s="359"/>
      <c r="AZ503" s="359"/>
      <c r="BA503" s="361"/>
      <c r="BB503" s="438"/>
      <c r="BC503" s="361"/>
      <c r="BD503" s="361"/>
      <c r="BE503" s="361"/>
      <c r="BF503" s="361"/>
      <c r="BG503" s="361"/>
      <c r="BH503" s="361"/>
      <c r="BI503" s="361"/>
      <c r="BJ503" s="361"/>
      <c r="BK503" s="361"/>
      <c r="BL503" s="361"/>
      <c r="BM503" s="361"/>
      <c r="BN503" s="361"/>
      <c r="BO503" s="361"/>
      <c r="BP503" s="361"/>
      <c r="BQ503" s="361"/>
      <c r="BR503" s="361"/>
      <c r="BS503" s="361"/>
      <c r="BT503" s="361"/>
      <c r="BU503" s="361"/>
      <c r="BV503" s="361"/>
      <c r="BW503" s="361"/>
      <c r="BX503" s="361"/>
      <c r="BY503" s="361"/>
      <c r="BZ503" s="362"/>
      <c r="CA503" s="362"/>
      <c r="CB503" s="362"/>
      <c r="CC503" s="362"/>
      <c r="CD503" s="362"/>
      <c r="CE503" s="362"/>
      <c r="CF503" s="362"/>
      <c r="CG503" s="362"/>
      <c r="CH503" s="362"/>
      <c r="CI503" s="362"/>
      <c r="CJ503" s="362"/>
      <c r="CK503" s="362"/>
      <c r="CL503" s="362"/>
      <c r="CM503" s="362"/>
      <c r="CN503" s="362"/>
      <c r="CO503" s="362"/>
      <c r="CP503" s="362"/>
      <c r="CQ503" s="362"/>
      <c r="CR503" s="362"/>
      <c r="CS503" s="362"/>
      <c r="CT503" s="362"/>
      <c r="CU503" s="362"/>
      <c r="CV503" s="362"/>
      <c r="CW503" s="362"/>
      <c r="CX503" s="362"/>
      <c r="CY503" s="362"/>
      <c r="CZ503" s="362"/>
    </row>
    <row r="504" s="366" customFormat="true" ht="25.15" customHeight="true" x14ac:dyDescent="0.2">
      <c r="C504" s="799" t="s">
        <v>295</v>
      </c>
      <c r="D504" s="800"/>
      <c r="E504" s="188">
        <v>0.15768669125026266</v>
      </c>
      <c r="F504" s="190"/>
      <c r="G504" s="190"/>
      <c r="H504" s="800" t="s">
        <v>292</v>
      </c>
      <c r="I504" s="800"/>
      <c r="J504" s="188">
        <v>7.3441828431338729E-2</v>
      </c>
      <c r="K504" s="190"/>
      <c r="L504" s="190"/>
      <c r="M504" s="800" t="s">
        <v>337</v>
      </c>
      <c r="N504" s="800"/>
      <c r="O504" s="188">
        <v>2.5680486608878169E-6</v>
      </c>
      <c r="P504" s="190"/>
      <c r="Q504" s="190"/>
      <c r="AJ504" s="359"/>
      <c r="AK504" s="359"/>
      <c r="AL504" s="359"/>
      <c r="AM504" s="359"/>
      <c r="AN504" s="359"/>
      <c r="AO504" s="359"/>
      <c r="AP504" s="359"/>
      <c r="AQ504" s="359"/>
      <c r="AR504" s="359"/>
      <c r="AS504" s="359"/>
      <c r="AT504" s="359"/>
      <c r="AU504" s="359"/>
      <c r="AV504" s="359"/>
      <c r="AW504" s="359"/>
      <c r="AX504" s="359"/>
      <c r="AY504" s="359"/>
      <c r="AZ504" s="359"/>
      <c r="BA504" s="361"/>
      <c r="BB504" s="438"/>
      <c r="BC504" s="361"/>
      <c r="BD504" s="361"/>
      <c r="BE504" s="361"/>
      <c r="BF504" s="361"/>
      <c r="BG504" s="361"/>
      <c r="BH504" s="361"/>
      <c r="BI504" s="361"/>
      <c r="BJ504" s="361"/>
      <c r="BK504" s="361"/>
      <c r="BL504" s="361"/>
      <c r="BM504" s="361"/>
      <c r="BN504" s="361"/>
      <c r="BO504" s="361"/>
      <c r="BP504" s="361"/>
      <c r="BQ504" s="361"/>
      <c r="BR504" s="361"/>
      <c r="BS504" s="361"/>
      <c r="BT504" s="361"/>
      <c r="BU504" s="361"/>
      <c r="BV504" s="361"/>
      <c r="BW504" s="361"/>
      <c r="BX504" s="361"/>
      <c r="BY504" s="361"/>
      <c r="BZ504" s="362"/>
      <c r="CA504" s="362"/>
      <c r="CB504" s="362"/>
      <c r="CC504" s="362"/>
      <c r="CD504" s="362"/>
      <c r="CE504" s="362"/>
      <c r="CF504" s="362"/>
      <c r="CG504" s="362"/>
      <c r="CH504" s="362"/>
      <c r="CI504" s="362"/>
      <c r="CJ504" s="362"/>
      <c r="CK504" s="362"/>
      <c r="CL504" s="362"/>
      <c r="CM504" s="362"/>
      <c r="CN504" s="362"/>
      <c r="CO504" s="362"/>
      <c r="CP504" s="362"/>
      <c r="CQ504" s="362"/>
      <c r="CR504" s="362"/>
      <c r="CS504" s="362"/>
      <c r="CT504" s="362"/>
      <c r="CU504" s="362"/>
      <c r="CV504" s="362"/>
      <c r="CW504" s="362"/>
      <c r="CX504" s="362"/>
      <c r="CY504" s="362"/>
      <c r="CZ504" s="362"/>
    </row>
    <row r="505" s="366" customFormat="true" ht="25.15" customHeight="true" x14ac:dyDescent="0.2">
      <c r="C505" s="799" t="s">
        <v>303</v>
      </c>
      <c r="D505" s="800"/>
      <c r="E505" s="188">
        <v>1.7970952131528359E-2</v>
      </c>
      <c r="F505" s="190"/>
      <c r="G505" s="190"/>
      <c r="H505" s="800" t="s">
        <v>327</v>
      </c>
      <c r="I505" s="800"/>
      <c r="J505" s="188">
        <v>1.535565854332155E-3</v>
      </c>
      <c r="K505" s="190"/>
      <c r="L505" s="190"/>
      <c r="M505" s="800" t="s">
        <v>292</v>
      </c>
      <c r="N505" s="800"/>
      <c r="O505" s="188">
        <v>0.16530313234523691</v>
      </c>
      <c r="P505" s="190"/>
      <c r="Q505" s="190"/>
      <c r="AJ505" s="359"/>
      <c r="AK505" s="359"/>
      <c r="AL505" s="359"/>
      <c r="AM505" s="359"/>
      <c r="AN505" s="359"/>
      <c r="AO505" s="359"/>
      <c r="AP505" s="359"/>
      <c r="AQ505" s="359"/>
      <c r="AR505" s="359"/>
      <c r="AS505" s="359"/>
      <c r="AT505" s="359"/>
      <c r="AU505" s="359"/>
      <c r="AV505" s="359"/>
      <c r="AW505" s="359"/>
      <c r="AX505" s="359"/>
      <c r="AY505" s="359"/>
      <c r="AZ505" s="359"/>
      <c r="BA505" s="361"/>
      <c r="BB505" s="438"/>
      <c r="BC505" s="361"/>
      <c r="BD505" s="361"/>
      <c r="BE505" s="361"/>
      <c r="BF505" s="361"/>
      <c r="BG505" s="361"/>
      <c r="BH505" s="361"/>
      <c r="BI505" s="361"/>
      <c r="BJ505" s="361"/>
      <c r="BK505" s="361"/>
      <c r="BL505" s="361"/>
      <c r="BM505" s="361"/>
      <c r="BN505" s="361"/>
      <c r="BO505" s="361"/>
      <c r="BP505" s="361"/>
      <c r="BQ505" s="361"/>
      <c r="BR505" s="361"/>
      <c r="BS505" s="361"/>
      <c r="BT505" s="361"/>
      <c r="BU505" s="361"/>
      <c r="BV505" s="361"/>
      <c r="BW505" s="361"/>
      <c r="BX505" s="361"/>
      <c r="BY505" s="361"/>
      <c r="BZ505" s="362"/>
      <c r="CA505" s="362"/>
      <c r="CB505" s="362"/>
      <c r="CC505" s="362"/>
      <c r="CD505" s="362"/>
      <c r="CE505" s="362"/>
      <c r="CF505" s="362"/>
      <c r="CG505" s="362"/>
      <c r="CH505" s="362"/>
      <c r="CI505" s="362"/>
      <c r="CJ505" s="362"/>
      <c r="CK505" s="362"/>
      <c r="CL505" s="362"/>
      <c r="CM505" s="362"/>
      <c r="CN505" s="362"/>
      <c r="CO505" s="362"/>
      <c r="CP505" s="362"/>
      <c r="CQ505" s="362"/>
      <c r="CR505" s="362"/>
      <c r="CS505" s="362"/>
      <c r="CT505" s="362"/>
      <c r="CU505" s="362"/>
      <c r="CV505" s="362"/>
      <c r="CW505" s="362"/>
      <c r="CX505" s="362"/>
      <c r="CY505" s="362"/>
      <c r="CZ505" s="362"/>
    </row>
    <row r="506" s="366" customFormat="true" ht="25.15" customHeight="true" x14ac:dyDescent="0.2">
      <c r="C506" s="799" t="s">
        <v>309</v>
      </c>
      <c r="D506" s="800"/>
      <c r="E506" s="188">
        <v>5.967409789994222E-2</v>
      </c>
      <c r="F506" s="190"/>
      <c r="G506" s="190"/>
      <c r="H506" s="800" t="s">
        <v>306</v>
      </c>
      <c r="I506" s="800"/>
      <c r="J506" s="188">
        <v>5.9049142242054369E-2</v>
      </c>
      <c r="K506" s="190"/>
      <c r="L506" s="190"/>
      <c r="M506" s="800" t="s">
        <v>327</v>
      </c>
      <c r="N506" s="800"/>
      <c r="O506" s="188">
        <v>5.0138896032850841E-4</v>
      </c>
      <c r="P506" s="190"/>
      <c r="Q506" s="190"/>
      <c r="AJ506" s="359"/>
      <c r="AK506" s="359"/>
      <c r="AL506" s="359"/>
      <c r="AM506" s="359"/>
      <c r="AN506" s="359"/>
      <c r="AO506" s="359"/>
      <c r="AP506" s="359"/>
      <c r="AQ506" s="359"/>
      <c r="AR506" s="359"/>
      <c r="AS506" s="359"/>
      <c r="AT506" s="359"/>
      <c r="AU506" s="359"/>
      <c r="AV506" s="359"/>
      <c r="AW506" s="359"/>
      <c r="AX506" s="359"/>
      <c r="AY506" s="359"/>
      <c r="AZ506" s="359"/>
      <c r="BA506" s="361"/>
      <c r="BB506" s="438"/>
      <c r="BC506" s="361"/>
      <c r="BD506" s="361"/>
      <c r="BE506" s="361"/>
      <c r="BF506" s="361"/>
      <c r="BG506" s="361"/>
      <c r="BH506" s="361"/>
      <c r="BI506" s="361"/>
      <c r="BJ506" s="361"/>
      <c r="BK506" s="361"/>
      <c r="BL506" s="361"/>
      <c r="BM506" s="361"/>
      <c r="BN506" s="361"/>
      <c r="BO506" s="361"/>
      <c r="BP506" s="361"/>
      <c r="BQ506" s="361"/>
      <c r="BR506" s="361"/>
      <c r="BS506" s="361"/>
      <c r="BT506" s="361"/>
      <c r="BU506" s="361"/>
      <c r="BV506" s="361"/>
      <c r="BW506" s="361"/>
      <c r="BX506" s="361"/>
      <c r="BY506" s="361"/>
      <c r="BZ506" s="362"/>
      <c r="CA506" s="362"/>
      <c r="CB506" s="362"/>
      <c r="CC506" s="362"/>
      <c r="CD506" s="362"/>
      <c r="CE506" s="362"/>
      <c r="CF506" s="362"/>
      <c r="CG506" s="362"/>
      <c r="CH506" s="362"/>
      <c r="CI506" s="362"/>
      <c r="CJ506" s="362"/>
      <c r="CK506" s="362"/>
      <c r="CL506" s="362"/>
      <c r="CM506" s="362"/>
      <c r="CN506" s="362"/>
      <c r="CO506" s="362"/>
      <c r="CP506" s="362"/>
      <c r="CQ506" s="362"/>
      <c r="CR506" s="362"/>
      <c r="CS506" s="362"/>
      <c r="CT506" s="362"/>
      <c r="CU506" s="362"/>
      <c r="CV506" s="362"/>
      <c r="CW506" s="362"/>
      <c r="CX506" s="362"/>
      <c r="CY506" s="362"/>
      <c r="CZ506" s="362"/>
    </row>
    <row r="507" s="366" customFormat="true" ht="25.15" customHeight="true" x14ac:dyDescent="0.2">
      <c r="C507" s="799" t="s">
        <v>318</v>
      </c>
      <c r="D507" s="800"/>
      <c r="E507" s="188">
        <v>2.3866251510941553E-3</v>
      </c>
      <c r="F507" s="190"/>
      <c r="G507" s="190"/>
      <c r="H507" s="800" t="s">
        <v>335</v>
      </c>
      <c r="I507" s="800"/>
      <c r="J507" s="188">
        <v>3.0660858620567009E-4</v>
      </c>
      <c r="K507" s="190"/>
      <c r="L507" s="190"/>
      <c r="M507" s="800" t="s">
        <v>306</v>
      </c>
      <c r="N507" s="800"/>
      <c r="O507" s="188">
        <v>5.1091234381986629E-2</v>
      </c>
      <c r="P507" s="190"/>
      <c r="Q507" s="190"/>
      <c r="AJ507" s="359"/>
      <c r="AK507" s="359"/>
      <c r="AL507" s="359"/>
      <c r="AM507" s="359"/>
      <c r="AN507" s="359"/>
      <c r="AO507" s="359"/>
      <c r="AP507" s="359"/>
      <c r="AQ507" s="359"/>
      <c r="AR507" s="359"/>
      <c r="AS507" s="359"/>
      <c r="AT507" s="359"/>
      <c r="AU507" s="359"/>
      <c r="AV507" s="359"/>
      <c r="AW507" s="359"/>
      <c r="AX507" s="359"/>
      <c r="AY507" s="359"/>
      <c r="AZ507" s="359"/>
      <c r="BA507" s="361"/>
      <c r="BB507" s="438"/>
      <c r="BC507" s="361"/>
      <c r="BD507" s="361"/>
      <c r="BE507" s="361"/>
      <c r="BF507" s="361"/>
      <c r="BG507" s="361"/>
      <c r="BH507" s="361"/>
      <c r="BI507" s="361"/>
      <c r="BJ507" s="361"/>
      <c r="BK507" s="361"/>
      <c r="BL507" s="361"/>
      <c r="BM507" s="361"/>
      <c r="BN507" s="361"/>
      <c r="BO507" s="361"/>
      <c r="BP507" s="361"/>
      <c r="BQ507" s="361"/>
      <c r="BR507" s="361"/>
      <c r="BS507" s="361"/>
      <c r="BT507" s="361"/>
      <c r="BU507" s="361"/>
      <c r="BV507" s="361"/>
      <c r="BW507" s="361"/>
      <c r="BX507" s="361"/>
      <c r="BY507" s="361"/>
      <c r="BZ507" s="362"/>
      <c r="CA507" s="362"/>
      <c r="CB507" s="362"/>
      <c r="CC507" s="362"/>
      <c r="CD507" s="362"/>
      <c r="CE507" s="362"/>
      <c r="CF507" s="362"/>
      <c r="CG507" s="362"/>
      <c r="CH507" s="362"/>
      <c r="CI507" s="362"/>
      <c r="CJ507" s="362"/>
      <c r="CK507" s="362"/>
      <c r="CL507" s="362"/>
      <c r="CM507" s="362"/>
      <c r="CN507" s="362"/>
      <c r="CO507" s="362"/>
      <c r="CP507" s="362"/>
      <c r="CQ507" s="362"/>
      <c r="CR507" s="362"/>
      <c r="CS507" s="362"/>
      <c r="CT507" s="362"/>
      <c r="CU507" s="362"/>
      <c r="CV507" s="362"/>
      <c r="CW507" s="362"/>
      <c r="CX507" s="362"/>
      <c r="CY507" s="362"/>
      <c r="CZ507" s="362"/>
    </row>
    <row r="508" s="366" customFormat="true" ht="25.15" customHeight="true" x14ac:dyDescent="0.2">
      <c r="C508" s="799" t="s">
        <v>337</v>
      </c>
      <c r="D508" s="800"/>
      <c r="E508" s="188">
        <v>1.2336318453731645E-5</v>
      </c>
      <c r="F508" s="190"/>
      <c r="G508" s="190"/>
      <c r="H508" s="800" t="s">
        <v>283</v>
      </c>
      <c r="I508" s="800"/>
      <c r="J508" s="188">
        <v>0.15006148880519909</v>
      </c>
      <c r="K508" s="190"/>
      <c r="L508" s="190"/>
      <c r="M508" s="800" t="s">
        <v>335</v>
      </c>
      <c r="N508" s="800"/>
      <c r="O508" s="188">
        <v>3.7840394778224416E-4</v>
      </c>
      <c r="P508" s="190"/>
      <c r="Q508" s="190"/>
      <c r="AJ508" s="359"/>
      <c r="AK508" s="359"/>
      <c r="AL508" s="359"/>
      <c r="AM508" s="359"/>
      <c r="AN508" s="359"/>
      <c r="AO508" s="359"/>
      <c r="AP508" s="359"/>
      <c r="AQ508" s="359"/>
      <c r="AR508" s="359"/>
      <c r="AS508" s="359"/>
      <c r="AT508" s="359"/>
      <c r="AU508" s="359"/>
      <c r="AV508" s="359"/>
      <c r="AW508" s="359"/>
      <c r="AX508" s="359"/>
      <c r="AY508" s="359"/>
      <c r="AZ508" s="359"/>
      <c r="BA508" s="361"/>
      <c r="BB508" s="438"/>
      <c r="BC508" s="361"/>
      <c r="BD508" s="361"/>
      <c r="BE508" s="361"/>
      <c r="BF508" s="361"/>
      <c r="BG508" s="361"/>
      <c r="BH508" s="361"/>
      <c r="BI508" s="361"/>
      <c r="BJ508" s="361"/>
      <c r="BK508" s="361"/>
      <c r="BL508" s="361"/>
      <c r="BM508" s="361"/>
      <c r="BN508" s="361"/>
      <c r="BO508" s="361"/>
      <c r="BP508" s="361"/>
      <c r="BQ508" s="361"/>
      <c r="BR508" s="361"/>
      <c r="BS508" s="361"/>
      <c r="BT508" s="361"/>
      <c r="BU508" s="361"/>
      <c r="BV508" s="361"/>
      <c r="BW508" s="361"/>
      <c r="BX508" s="361"/>
      <c r="BY508" s="361"/>
      <c r="BZ508" s="362"/>
      <c r="CA508" s="362"/>
      <c r="CB508" s="362"/>
      <c r="CC508" s="362"/>
      <c r="CD508" s="362"/>
      <c r="CE508" s="362"/>
      <c r="CF508" s="362"/>
      <c r="CG508" s="362"/>
      <c r="CH508" s="362"/>
      <c r="CI508" s="362"/>
      <c r="CJ508" s="362"/>
      <c r="CK508" s="362"/>
      <c r="CL508" s="362"/>
      <c r="CM508" s="362"/>
      <c r="CN508" s="362"/>
      <c r="CO508" s="362"/>
      <c r="CP508" s="362"/>
      <c r="CQ508" s="362"/>
      <c r="CR508" s="362"/>
      <c r="CS508" s="362"/>
      <c r="CT508" s="362"/>
      <c r="CU508" s="362"/>
      <c r="CV508" s="362"/>
      <c r="CW508" s="362"/>
      <c r="CX508" s="362"/>
      <c r="CY508" s="362"/>
      <c r="CZ508" s="362"/>
    </row>
    <row r="509" s="366" customFormat="true" ht="25.15" customHeight="true" x14ac:dyDescent="0.2">
      <c r="C509" s="799" t="s">
        <v>292</v>
      </c>
      <c r="D509" s="800"/>
      <c r="E509" s="188">
        <v>0.17251933095309449</v>
      </c>
      <c r="F509" s="190"/>
      <c r="G509" s="190"/>
      <c r="H509" s="800" t="s">
        <v>297</v>
      </c>
      <c r="I509" s="800"/>
      <c r="J509" s="188">
        <v>0.11409905089418555</v>
      </c>
      <c r="K509" s="190"/>
      <c r="L509" s="190"/>
      <c r="M509" s="800" t="s">
        <v>283</v>
      </c>
      <c r="N509" s="800"/>
      <c r="O509" s="188">
        <v>0.37615142224368275</v>
      </c>
      <c r="P509" s="190"/>
      <c r="Q509" s="190"/>
      <c r="AJ509" s="359"/>
      <c r="AK509" s="359"/>
      <c r="AL509" s="359"/>
      <c r="AM509" s="359"/>
      <c r="AN509" s="359"/>
      <c r="AO509" s="359"/>
      <c r="AP509" s="359"/>
      <c r="AQ509" s="359"/>
      <c r="AR509" s="359"/>
      <c r="AS509" s="359"/>
      <c r="AT509" s="359"/>
      <c r="AU509" s="359"/>
      <c r="AV509" s="359"/>
      <c r="AW509" s="359"/>
      <c r="AX509" s="359"/>
      <c r="AY509" s="359"/>
      <c r="AZ509" s="359"/>
      <c r="BA509" s="361"/>
      <c r="BB509" s="438"/>
      <c r="BC509" s="361"/>
      <c r="BD509" s="361"/>
      <c r="BE509" s="361"/>
      <c r="BF509" s="361"/>
      <c r="BG509" s="361"/>
      <c r="BH509" s="361"/>
      <c r="BI509" s="361"/>
      <c r="BJ509" s="361"/>
      <c r="BK509" s="361"/>
      <c r="BL509" s="361"/>
      <c r="BM509" s="361"/>
      <c r="BN509" s="361"/>
      <c r="BO509" s="361"/>
      <c r="BP509" s="361"/>
      <c r="BQ509" s="361"/>
      <c r="BR509" s="361"/>
      <c r="BS509" s="361"/>
      <c r="BT509" s="361"/>
      <c r="BU509" s="361"/>
      <c r="BV509" s="361"/>
      <c r="BW509" s="361"/>
      <c r="BX509" s="361"/>
      <c r="BY509" s="361"/>
      <c r="BZ509" s="362"/>
      <c r="CA509" s="362"/>
      <c r="CB509" s="362"/>
      <c r="CC509" s="362"/>
      <c r="CD509" s="362"/>
      <c r="CE509" s="362"/>
      <c r="CF509" s="362"/>
      <c r="CG509" s="362"/>
      <c r="CH509" s="362"/>
      <c r="CI509" s="362"/>
      <c r="CJ509" s="362"/>
      <c r="CK509" s="362"/>
      <c r="CL509" s="362"/>
      <c r="CM509" s="362"/>
      <c r="CN509" s="362"/>
      <c r="CO509" s="362"/>
      <c r="CP509" s="362"/>
      <c r="CQ509" s="362"/>
      <c r="CR509" s="362"/>
      <c r="CS509" s="362"/>
      <c r="CT509" s="362"/>
      <c r="CU509" s="362"/>
      <c r="CV509" s="362"/>
      <c r="CW509" s="362"/>
      <c r="CX509" s="362"/>
      <c r="CY509" s="362"/>
      <c r="CZ509" s="362"/>
    </row>
    <row r="510" s="366" customFormat="true" ht="25.15" customHeight="true" x14ac:dyDescent="0.2">
      <c r="C510" s="799" t="s">
        <v>327</v>
      </c>
      <c r="D510" s="800"/>
      <c r="E510" s="188">
        <v>1.6651327477117442E-3</v>
      </c>
      <c r="F510" s="190"/>
      <c r="G510" s="190"/>
      <c r="H510" s="800" t="s">
        <v>302</v>
      </c>
      <c r="I510" s="800"/>
      <c r="J510" s="188">
        <v>2.1045525881367232E-2</v>
      </c>
      <c r="K510" s="190"/>
      <c r="L510" s="190"/>
      <c r="M510" s="800" t="s">
        <v>297</v>
      </c>
      <c r="N510" s="800"/>
      <c r="O510" s="188">
        <v>7.7753108179017302E-2</v>
      </c>
      <c r="P510" s="190"/>
      <c r="Q510" s="190"/>
      <c r="AJ510" s="359"/>
      <c r="AK510" s="359"/>
      <c r="AL510" s="359"/>
      <c r="AM510" s="359"/>
      <c r="AN510" s="359"/>
      <c r="AO510" s="359"/>
      <c r="AP510" s="359"/>
      <c r="AQ510" s="359"/>
      <c r="AR510" s="359"/>
      <c r="AS510" s="359"/>
      <c r="AT510" s="359"/>
      <c r="AU510" s="359"/>
      <c r="AV510" s="359"/>
      <c r="AW510" s="359"/>
      <c r="AX510" s="359"/>
      <c r="AY510" s="359"/>
      <c r="AZ510" s="359"/>
      <c r="BA510" s="361"/>
      <c r="BB510" s="438"/>
      <c r="BC510" s="361"/>
      <c r="BD510" s="361"/>
      <c r="BE510" s="361"/>
      <c r="BF510" s="361"/>
      <c r="BG510" s="361"/>
      <c r="BH510" s="361"/>
      <c r="BI510" s="361"/>
      <c r="BJ510" s="361"/>
      <c r="BK510" s="361"/>
      <c r="BL510" s="361"/>
      <c r="BM510" s="361"/>
      <c r="BN510" s="361"/>
      <c r="BO510" s="361"/>
      <c r="BP510" s="361"/>
      <c r="BQ510" s="361"/>
      <c r="BR510" s="361"/>
      <c r="BS510" s="361"/>
      <c r="BT510" s="361"/>
      <c r="BU510" s="361"/>
      <c r="BV510" s="361"/>
      <c r="BW510" s="361"/>
      <c r="BX510" s="361"/>
      <c r="BY510" s="361"/>
      <c r="BZ510" s="362"/>
      <c r="CA510" s="362"/>
      <c r="CB510" s="362"/>
      <c r="CC510" s="362"/>
      <c r="CD510" s="362"/>
      <c r="CE510" s="362"/>
      <c r="CF510" s="362"/>
      <c r="CG510" s="362"/>
      <c r="CH510" s="362"/>
      <c r="CI510" s="362"/>
      <c r="CJ510" s="362"/>
      <c r="CK510" s="362"/>
      <c r="CL510" s="362"/>
      <c r="CM510" s="362"/>
      <c r="CN510" s="362"/>
      <c r="CO510" s="362"/>
      <c r="CP510" s="362"/>
      <c r="CQ510" s="362"/>
      <c r="CR510" s="362"/>
      <c r="CS510" s="362"/>
      <c r="CT510" s="362"/>
      <c r="CU510" s="362"/>
      <c r="CV510" s="362"/>
      <c r="CW510" s="362"/>
      <c r="CX510" s="362"/>
      <c r="CY510" s="362"/>
      <c r="CZ510" s="362"/>
    </row>
    <row r="511" s="366" customFormat="true" ht="25.15" customHeight="true" x14ac:dyDescent="0.2">
      <c r="C511" s="799" t="s">
        <v>306</v>
      </c>
      <c r="D511" s="800"/>
      <c r="E511" s="188">
        <v>8.4817781877870688E-2</v>
      </c>
      <c r="F511" s="190"/>
      <c r="G511" s="190"/>
      <c r="H511" s="800" t="s">
        <v>308</v>
      </c>
      <c r="I511" s="800"/>
      <c r="J511" s="188">
        <v>2.4754417540315675E-2</v>
      </c>
      <c r="K511" s="190"/>
      <c r="L511" s="190"/>
      <c r="M511" s="800" t="s">
        <v>322</v>
      </c>
      <c r="N511" s="800"/>
      <c r="O511" s="188">
        <v>3.1839245920246397E-3</v>
      </c>
      <c r="P511" s="190"/>
      <c r="Q511" s="190"/>
      <c r="AJ511" s="359"/>
      <c r="AK511" s="359"/>
      <c r="AL511" s="359"/>
      <c r="AM511" s="359"/>
      <c r="AN511" s="359"/>
      <c r="AO511" s="359"/>
      <c r="AP511" s="359"/>
      <c r="AQ511" s="359"/>
      <c r="AR511" s="359"/>
      <c r="AS511" s="359"/>
      <c r="AT511" s="359"/>
      <c r="AU511" s="359"/>
      <c r="AV511" s="359"/>
      <c r="AW511" s="359"/>
      <c r="AX511" s="359"/>
      <c r="AY511" s="359"/>
      <c r="AZ511" s="359"/>
      <c r="BA511" s="361"/>
      <c r="BB511" s="438"/>
      <c r="BC511" s="361"/>
      <c r="BD511" s="361"/>
      <c r="BE511" s="361"/>
      <c r="BF511" s="361"/>
      <c r="BG511" s="361"/>
      <c r="BH511" s="361"/>
      <c r="BI511" s="361"/>
      <c r="BJ511" s="361"/>
      <c r="BK511" s="361"/>
      <c r="BL511" s="361"/>
      <c r="BM511" s="361"/>
      <c r="BN511" s="361"/>
      <c r="BO511" s="361"/>
      <c r="BP511" s="361"/>
      <c r="BQ511" s="361"/>
      <c r="BR511" s="361"/>
      <c r="BS511" s="361"/>
      <c r="BT511" s="361"/>
      <c r="BU511" s="361"/>
      <c r="BV511" s="361"/>
      <c r="BW511" s="361"/>
      <c r="BX511" s="361"/>
      <c r="BY511" s="361"/>
      <c r="BZ511" s="362"/>
      <c r="CA511" s="362"/>
      <c r="CB511" s="362"/>
      <c r="CC511" s="362"/>
      <c r="CD511" s="362"/>
      <c r="CE511" s="362"/>
      <c r="CF511" s="362"/>
      <c r="CG511" s="362"/>
      <c r="CH511" s="362"/>
      <c r="CI511" s="362"/>
      <c r="CJ511" s="362"/>
      <c r="CK511" s="362"/>
      <c r="CL511" s="362"/>
      <c r="CM511" s="362"/>
      <c r="CN511" s="362"/>
      <c r="CO511" s="362"/>
      <c r="CP511" s="362"/>
      <c r="CQ511" s="362"/>
      <c r="CR511" s="362"/>
      <c r="CS511" s="362"/>
      <c r="CT511" s="362"/>
      <c r="CU511" s="362"/>
      <c r="CV511" s="362"/>
      <c r="CW511" s="362"/>
      <c r="CX511" s="362"/>
      <c r="CY511" s="362"/>
      <c r="CZ511" s="362"/>
    </row>
    <row r="512" s="366" customFormat="true" ht="25.15" customHeight="true" x14ac:dyDescent="0.2">
      <c r="C512" s="799" t="s">
        <v>335</v>
      </c>
      <c r="D512" s="800"/>
      <c r="E512" s="188">
        <v>1.167576365057919E-6</v>
      </c>
      <c r="F512" s="190"/>
      <c r="G512" s="190"/>
      <c r="H512" s="800" t="s">
        <v>311</v>
      </c>
      <c r="I512" s="800"/>
      <c r="J512" s="188">
        <v>4.3999797419274971E-4</v>
      </c>
      <c r="K512" s="190"/>
      <c r="L512" s="190"/>
      <c r="M512" s="800" t="s">
        <v>302</v>
      </c>
      <c r="N512" s="800"/>
      <c r="O512" s="188">
        <v>9.1845759538692215E-2</v>
      </c>
      <c r="P512" s="190"/>
      <c r="Q512" s="190"/>
      <c r="AJ512" s="359"/>
      <c r="AK512" s="359"/>
      <c r="AL512" s="359"/>
      <c r="AM512" s="359"/>
      <c r="AN512" s="359"/>
      <c r="AO512" s="359"/>
      <c r="AP512" s="359"/>
      <c r="AQ512" s="359"/>
      <c r="AR512" s="359"/>
      <c r="AS512" s="359"/>
      <c r="AT512" s="359"/>
      <c r="AU512" s="359"/>
      <c r="AV512" s="359"/>
      <c r="AW512" s="359"/>
      <c r="AX512" s="359"/>
      <c r="AY512" s="359"/>
      <c r="AZ512" s="359"/>
      <c r="BA512" s="361"/>
      <c r="BB512" s="438"/>
      <c r="BC512" s="361"/>
      <c r="BD512" s="361"/>
      <c r="BE512" s="361"/>
      <c r="BF512" s="361"/>
      <c r="BG512" s="361"/>
      <c r="BH512" s="361"/>
      <c r="BI512" s="361"/>
      <c r="BJ512" s="361"/>
      <c r="BK512" s="361"/>
      <c r="BL512" s="361"/>
      <c r="BM512" s="361"/>
      <c r="BN512" s="361"/>
      <c r="BO512" s="361"/>
      <c r="BP512" s="361"/>
      <c r="BQ512" s="361"/>
      <c r="BR512" s="361"/>
      <c r="BS512" s="361"/>
      <c r="BT512" s="361"/>
      <c r="BU512" s="361"/>
      <c r="BV512" s="361"/>
      <c r="BW512" s="361"/>
      <c r="BX512" s="361"/>
      <c r="BY512" s="361"/>
      <c r="BZ512" s="362"/>
      <c r="CA512" s="362"/>
      <c r="CB512" s="362"/>
      <c r="CC512" s="362"/>
      <c r="CD512" s="362"/>
      <c r="CE512" s="362"/>
      <c r="CF512" s="362"/>
      <c r="CG512" s="362"/>
      <c r="CH512" s="362"/>
      <c r="CI512" s="362"/>
      <c r="CJ512" s="362"/>
      <c r="CK512" s="362"/>
      <c r="CL512" s="362"/>
      <c r="CM512" s="362"/>
      <c r="CN512" s="362"/>
      <c r="CO512" s="362"/>
      <c r="CP512" s="362"/>
      <c r="CQ512" s="362"/>
      <c r="CR512" s="362"/>
      <c r="CS512" s="362"/>
      <c r="CT512" s="362"/>
      <c r="CU512" s="362"/>
      <c r="CV512" s="362"/>
      <c r="CW512" s="362"/>
      <c r="CX512" s="362"/>
      <c r="CY512" s="362"/>
      <c r="CZ512" s="362"/>
    </row>
    <row r="513" s="366" customFormat="true" ht="25.15" customHeight="true" x14ac:dyDescent="0.2">
      <c r="C513" s="799" t="s">
        <v>283</v>
      </c>
      <c r="D513" s="800"/>
      <c r="E513" s="188">
        <v>0.35771927633108991</v>
      </c>
      <c r="F513" s="190"/>
      <c r="G513" s="190"/>
      <c r="H513" s="800" t="s">
        <v>319</v>
      </c>
      <c r="I513" s="800"/>
      <c r="J513" s="188">
        <v>8.9004509321498598E-4</v>
      </c>
      <c r="K513" s="190"/>
      <c r="L513" s="190"/>
      <c r="M513" s="800" t="s">
        <v>308</v>
      </c>
      <c r="N513" s="800"/>
      <c r="O513" s="188">
        <v>9.7203560039486755E-2</v>
      </c>
      <c r="P513" s="190"/>
      <c r="Q513" s="190"/>
      <c r="AJ513" s="359"/>
      <c r="AK513" s="359"/>
      <c r="AL513" s="359"/>
      <c r="AM513" s="359"/>
      <c r="AN513" s="359"/>
      <c r="AO513" s="359"/>
      <c r="AP513" s="359"/>
      <c r="AQ513" s="359"/>
      <c r="AR513" s="359"/>
      <c r="AS513" s="359"/>
      <c r="AT513" s="359"/>
      <c r="AU513" s="359"/>
      <c r="AV513" s="359"/>
      <c r="AW513" s="359"/>
      <c r="AX513" s="359"/>
      <c r="AY513" s="359"/>
      <c r="AZ513" s="359"/>
      <c r="BA513" s="361"/>
      <c r="BB513" s="438"/>
      <c r="BC513" s="361"/>
      <c r="BD513" s="361"/>
      <c r="BE513" s="361"/>
      <c r="BF513" s="361"/>
      <c r="BG513" s="361"/>
      <c r="BH513" s="361"/>
      <c r="BI513" s="361"/>
      <c r="BJ513" s="361"/>
      <c r="BK513" s="361"/>
      <c r="BL513" s="361"/>
      <c r="BM513" s="361"/>
      <c r="BN513" s="361"/>
      <c r="BO513" s="361"/>
      <c r="BP513" s="361"/>
      <c r="BQ513" s="361"/>
      <c r="BR513" s="361"/>
      <c r="BS513" s="361"/>
      <c r="BT513" s="361"/>
      <c r="BU513" s="361"/>
      <c r="BV513" s="361"/>
      <c r="BW513" s="361"/>
      <c r="BX513" s="361"/>
      <c r="BY513" s="361"/>
      <c r="BZ513" s="362"/>
      <c r="CA513" s="362"/>
      <c r="CB513" s="362"/>
      <c r="CC513" s="362"/>
      <c r="CD513" s="362"/>
      <c r="CE513" s="362"/>
      <c r="CF513" s="362"/>
      <c r="CG513" s="362"/>
      <c r="CH513" s="362"/>
      <c r="CI513" s="362"/>
      <c r="CJ513" s="362"/>
      <c r="CK513" s="362"/>
      <c r="CL513" s="362"/>
      <c r="CM513" s="362"/>
      <c r="CN513" s="362"/>
      <c r="CO513" s="362"/>
      <c r="CP513" s="362"/>
      <c r="CQ513" s="362"/>
      <c r="CR513" s="362"/>
      <c r="CS513" s="362"/>
      <c r="CT513" s="362"/>
      <c r="CU513" s="362"/>
      <c r="CV513" s="362"/>
      <c r="CW513" s="362"/>
      <c r="CX513" s="362"/>
      <c r="CY513" s="362"/>
      <c r="CZ513" s="362"/>
    </row>
    <row r="514" s="366" customFormat="true" ht="25.15" customHeight="true" x14ac:dyDescent="0.2">
      <c r="C514" s="799" t="s">
        <v>297</v>
      </c>
      <c r="D514" s="800"/>
      <c r="E514" s="188">
        <v>0.11699837112023834</v>
      </c>
      <c r="F514" s="190"/>
      <c r="G514" s="190"/>
      <c r="H514" s="800" t="s">
        <v>296</v>
      </c>
      <c r="I514" s="800"/>
      <c r="J514" s="188">
        <v>0.11161428185494286</v>
      </c>
      <c r="K514" s="190"/>
      <c r="L514" s="190"/>
      <c r="M514" s="800" t="s">
        <v>311</v>
      </c>
      <c r="N514" s="800"/>
      <c r="O514" s="188">
        <v>4.6072826986472956E-2</v>
      </c>
      <c r="P514" s="190"/>
      <c r="Q514" s="190"/>
      <c r="AJ514" s="359"/>
      <c r="AK514" s="359"/>
      <c r="AL514" s="359"/>
      <c r="AM514" s="359"/>
      <c r="AN514" s="359"/>
      <c r="AO514" s="359"/>
      <c r="AP514" s="359"/>
      <c r="AQ514" s="359"/>
      <c r="AR514" s="359"/>
      <c r="AS514" s="359"/>
      <c r="AT514" s="359"/>
      <c r="AU514" s="359"/>
      <c r="AV514" s="359"/>
      <c r="AW514" s="359"/>
      <c r="AX514" s="359"/>
      <c r="AY514" s="359"/>
      <c r="AZ514" s="359"/>
      <c r="BA514" s="361"/>
      <c r="BB514" s="438"/>
      <c r="BC514" s="361"/>
      <c r="BD514" s="361"/>
      <c r="BE514" s="361"/>
      <c r="BF514" s="361"/>
      <c r="BG514" s="361"/>
      <c r="BH514" s="361"/>
      <c r="BI514" s="361"/>
      <c r="BJ514" s="361"/>
      <c r="BK514" s="361"/>
      <c r="BL514" s="361"/>
      <c r="BM514" s="361"/>
      <c r="BN514" s="361"/>
      <c r="BO514" s="361"/>
      <c r="BP514" s="361"/>
      <c r="BQ514" s="361"/>
      <c r="BR514" s="361"/>
      <c r="BS514" s="361"/>
      <c r="BT514" s="361"/>
      <c r="BU514" s="361"/>
      <c r="BV514" s="361"/>
      <c r="BW514" s="361"/>
      <c r="BX514" s="361"/>
      <c r="BY514" s="361"/>
      <c r="BZ514" s="362"/>
      <c r="CA514" s="362"/>
      <c r="CB514" s="362"/>
      <c r="CC514" s="362"/>
      <c r="CD514" s="362"/>
      <c r="CE514" s="362"/>
      <c r="CF514" s="362"/>
      <c r="CG514" s="362"/>
      <c r="CH514" s="362"/>
      <c r="CI514" s="362"/>
      <c r="CJ514" s="362"/>
      <c r="CK514" s="362"/>
      <c r="CL514" s="362"/>
      <c r="CM514" s="362"/>
      <c r="CN514" s="362"/>
      <c r="CO514" s="362"/>
      <c r="CP514" s="362"/>
      <c r="CQ514" s="362"/>
      <c r="CR514" s="362"/>
      <c r="CS514" s="362"/>
      <c r="CT514" s="362"/>
      <c r="CU514" s="362"/>
      <c r="CV514" s="362"/>
      <c r="CW514" s="362"/>
      <c r="CX514" s="362"/>
      <c r="CY514" s="362"/>
      <c r="CZ514" s="362"/>
    </row>
    <row r="515" s="366" customFormat="true" ht="25.15" customHeight="true" x14ac:dyDescent="0.2">
      <c r="C515" s="799" t="s">
        <v>322</v>
      </c>
      <c r="D515" s="800"/>
      <c r="E515" s="188">
        <v>3.2465990343871231E-3</v>
      </c>
      <c r="F515" s="190"/>
      <c r="G515" s="190"/>
      <c r="H515" s="800" t="s">
        <v>301</v>
      </c>
      <c r="I515" s="800"/>
      <c r="J515" s="188">
        <v>7.6627807923659072E-2</v>
      </c>
      <c r="K515" s="190"/>
      <c r="L515" s="190"/>
      <c r="M515" s="800" t="s">
        <v>319</v>
      </c>
      <c r="N515" s="800"/>
      <c r="O515" s="188">
        <v>7.8168390904381126E-3</v>
      </c>
      <c r="P515" s="190"/>
      <c r="Q515" s="190"/>
      <c r="AJ515" s="359"/>
      <c r="AK515" s="359"/>
      <c r="AL515" s="359"/>
      <c r="AM515" s="359"/>
      <c r="AN515" s="359"/>
      <c r="AO515" s="359"/>
      <c r="AP515" s="359"/>
      <c r="AQ515" s="359"/>
      <c r="AR515" s="359"/>
      <c r="AS515" s="359"/>
      <c r="AT515" s="359"/>
      <c r="AU515" s="359"/>
      <c r="AV515" s="359"/>
      <c r="AW515" s="359"/>
      <c r="AX515" s="359"/>
      <c r="AY515" s="359"/>
      <c r="AZ515" s="359"/>
      <c r="BA515" s="361"/>
      <c r="BB515" s="438"/>
      <c r="BC515" s="361"/>
      <c r="BD515" s="361"/>
      <c r="BE515" s="361"/>
      <c r="BF515" s="361"/>
      <c r="BG515" s="361"/>
      <c r="BH515" s="361"/>
      <c r="BI515" s="361"/>
      <c r="BJ515" s="361"/>
      <c r="BK515" s="361"/>
      <c r="BL515" s="361"/>
      <c r="BM515" s="361"/>
      <c r="BN515" s="361"/>
      <c r="BO515" s="361"/>
      <c r="BP515" s="361"/>
      <c r="BQ515" s="361"/>
      <c r="BR515" s="361"/>
      <c r="BS515" s="361"/>
      <c r="BT515" s="361"/>
      <c r="BU515" s="361"/>
      <c r="BV515" s="361"/>
      <c r="BW515" s="361"/>
      <c r="BX515" s="361"/>
      <c r="BY515" s="361"/>
      <c r="BZ515" s="362"/>
      <c r="CA515" s="362"/>
      <c r="CB515" s="362"/>
      <c r="CC515" s="362"/>
      <c r="CD515" s="362"/>
      <c r="CE515" s="362"/>
      <c r="CF515" s="362"/>
      <c r="CG515" s="362"/>
      <c r="CH515" s="362"/>
      <c r="CI515" s="362"/>
      <c r="CJ515" s="362"/>
      <c r="CK515" s="362"/>
      <c r="CL515" s="362"/>
      <c r="CM515" s="362"/>
      <c r="CN515" s="362"/>
      <c r="CO515" s="362"/>
      <c r="CP515" s="362"/>
      <c r="CQ515" s="362"/>
      <c r="CR515" s="362"/>
      <c r="CS515" s="362"/>
      <c r="CT515" s="362"/>
      <c r="CU515" s="362"/>
      <c r="CV515" s="362"/>
      <c r="CW515" s="362"/>
      <c r="CX515" s="362"/>
      <c r="CY515" s="362"/>
      <c r="CZ515" s="362"/>
    </row>
    <row r="516" s="366" customFormat="true" ht="25.15" customHeight="true" x14ac:dyDescent="0.2">
      <c r="C516" s="799" t="s">
        <v>302</v>
      </c>
      <c r="D516" s="800"/>
      <c r="E516" s="188">
        <v>0.10680926254933366</v>
      </c>
      <c r="F516" s="190"/>
      <c r="G516" s="190"/>
      <c r="H516" s="800" t="s">
        <v>304</v>
      </c>
      <c r="I516" s="800"/>
      <c r="J516" s="188">
        <v>3.6987455666331152E-2</v>
      </c>
      <c r="K516" s="190"/>
      <c r="L516" s="190"/>
      <c r="M516" s="800" t="s">
        <v>296</v>
      </c>
      <c r="N516" s="800"/>
      <c r="O516" s="188">
        <v>0.11418211138739659</v>
      </c>
      <c r="P516" s="190"/>
      <c r="Q516" s="190"/>
      <c r="AJ516" s="359"/>
      <c r="AK516" s="359"/>
      <c r="AL516" s="359"/>
      <c r="AM516" s="359"/>
      <c r="AN516" s="359"/>
      <c r="AO516" s="359"/>
      <c r="AP516" s="359"/>
      <c r="AQ516" s="359"/>
      <c r="AR516" s="359"/>
      <c r="AS516" s="359"/>
      <c r="AT516" s="359"/>
      <c r="AU516" s="359"/>
      <c r="AV516" s="359"/>
      <c r="AW516" s="359"/>
      <c r="AX516" s="359"/>
      <c r="AY516" s="359"/>
      <c r="AZ516" s="359"/>
      <c r="BA516" s="361"/>
      <c r="BB516" s="438"/>
      <c r="BC516" s="361"/>
      <c r="BD516" s="361"/>
      <c r="BE516" s="361"/>
      <c r="BF516" s="361"/>
      <c r="BG516" s="361"/>
      <c r="BH516" s="361"/>
      <c r="BI516" s="361"/>
      <c r="BJ516" s="361"/>
      <c r="BK516" s="361"/>
      <c r="BL516" s="361"/>
      <c r="BM516" s="361"/>
      <c r="BN516" s="361"/>
      <c r="BO516" s="361"/>
      <c r="BP516" s="361"/>
      <c r="BQ516" s="361"/>
      <c r="BR516" s="361"/>
      <c r="BS516" s="361"/>
      <c r="BT516" s="361"/>
      <c r="BU516" s="361"/>
      <c r="BV516" s="361"/>
      <c r="BW516" s="361"/>
      <c r="BX516" s="361"/>
      <c r="BY516" s="361"/>
      <c r="BZ516" s="362"/>
      <c r="CA516" s="362"/>
      <c r="CB516" s="362"/>
      <c r="CC516" s="362"/>
      <c r="CD516" s="362"/>
      <c r="CE516" s="362"/>
      <c r="CF516" s="362"/>
      <c r="CG516" s="362"/>
      <c r="CH516" s="362"/>
      <c r="CI516" s="362"/>
      <c r="CJ516" s="362"/>
      <c r="CK516" s="362"/>
      <c r="CL516" s="362"/>
      <c r="CM516" s="362"/>
      <c r="CN516" s="362"/>
      <c r="CO516" s="362"/>
      <c r="CP516" s="362"/>
      <c r="CQ516" s="362"/>
      <c r="CR516" s="362"/>
      <c r="CS516" s="362"/>
      <c r="CT516" s="362"/>
      <c r="CU516" s="362"/>
      <c r="CV516" s="362"/>
      <c r="CW516" s="362"/>
      <c r="CX516" s="362"/>
      <c r="CY516" s="362"/>
      <c r="CZ516" s="362"/>
    </row>
    <row r="517" s="366" customFormat="true" ht="25.15" customHeight="true" x14ac:dyDescent="0.2">
      <c r="C517" s="799" t="s">
        <v>308</v>
      </c>
      <c r="D517" s="800"/>
      <c r="E517" s="188">
        <v>9.2130342790794698E-2</v>
      </c>
      <c r="F517" s="190"/>
      <c r="G517" s="190"/>
      <c r="H517" s="800" t="s">
        <v>307</v>
      </c>
      <c r="I517" s="800"/>
      <c r="J517" s="188">
        <v>9.7171121215459452E-3</v>
      </c>
      <c r="K517" s="190"/>
      <c r="L517" s="190"/>
      <c r="M517" s="800" t="s">
        <v>301</v>
      </c>
      <c r="N517" s="800"/>
      <c r="O517" s="188">
        <v>2.837368592137882E-2</v>
      </c>
      <c r="P517" s="190"/>
      <c r="Q517" s="190"/>
      <c r="AJ517" s="359"/>
      <c r="AK517" s="359"/>
      <c r="AL517" s="359"/>
      <c r="AM517" s="359"/>
      <c r="AN517" s="359"/>
      <c r="AO517" s="359"/>
      <c r="AP517" s="359"/>
      <c r="AQ517" s="359"/>
      <c r="AR517" s="359"/>
      <c r="AS517" s="359"/>
      <c r="AT517" s="359"/>
      <c r="AU517" s="359"/>
      <c r="AV517" s="359"/>
      <c r="AW517" s="359"/>
      <c r="AX517" s="359"/>
      <c r="AY517" s="359"/>
      <c r="AZ517" s="359"/>
      <c r="BA517" s="361"/>
      <c r="BB517" s="438"/>
      <c r="BC517" s="361"/>
      <c r="BD517" s="361"/>
      <c r="BE517" s="361"/>
      <c r="BF517" s="361"/>
      <c r="BG517" s="361"/>
      <c r="BH517" s="361"/>
      <c r="BI517" s="361"/>
      <c r="BJ517" s="361"/>
      <c r="BK517" s="361"/>
      <c r="BL517" s="361"/>
      <c r="BM517" s="361"/>
      <c r="BN517" s="361"/>
      <c r="BO517" s="361"/>
      <c r="BP517" s="361"/>
      <c r="BQ517" s="361"/>
      <c r="BR517" s="361"/>
      <c r="BS517" s="361"/>
      <c r="BT517" s="361"/>
      <c r="BU517" s="361"/>
      <c r="BV517" s="361"/>
      <c r="BW517" s="361"/>
      <c r="BX517" s="361"/>
      <c r="BY517" s="361"/>
      <c r="BZ517" s="362"/>
      <c r="CA517" s="362"/>
      <c r="CB517" s="362"/>
      <c r="CC517" s="362"/>
      <c r="CD517" s="362"/>
      <c r="CE517" s="362"/>
      <c r="CF517" s="362"/>
      <c r="CG517" s="362"/>
      <c r="CH517" s="362"/>
      <c r="CI517" s="362"/>
      <c r="CJ517" s="362"/>
      <c r="CK517" s="362"/>
      <c r="CL517" s="362"/>
      <c r="CM517" s="362"/>
      <c r="CN517" s="362"/>
      <c r="CO517" s="362"/>
      <c r="CP517" s="362"/>
      <c r="CQ517" s="362"/>
      <c r="CR517" s="362"/>
      <c r="CS517" s="362"/>
      <c r="CT517" s="362"/>
      <c r="CU517" s="362"/>
      <c r="CV517" s="362"/>
      <c r="CW517" s="362"/>
      <c r="CX517" s="362"/>
      <c r="CY517" s="362"/>
      <c r="CZ517" s="362"/>
    </row>
    <row r="518" s="366" customFormat="true" ht="25.15" customHeight="true" x14ac:dyDescent="0.2">
      <c r="C518" s="799" t="s">
        <v>311</v>
      </c>
      <c r="D518" s="800"/>
      <c r="E518" s="188">
        <v>3.7946246853208646E-2</v>
      </c>
      <c r="F518" s="190"/>
      <c r="G518" s="190"/>
      <c r="H518" s="800" t="s">
        <v>310</v>
      </c>
      <c r="I518" s="800"/>
      <c r="J518" s="188">
        <v>2.8304296447658465E-2</v>
      </c>
      <c r="K518" s="190"/>
      <c r="L518" s="190"/>
      <c r="M518" s="800" t="s">
        <v>304</v>
      </c>
      <c r="N518" s="800"/>
      <c r="O518" s="188">
        <v>0.10280880594875287</v>
      </c>
      <c r="P518" s="190"/>
      <c r="Q518" s="190"/>
      <c r="AJ518" s="359"/>
      <c r="AK518" s="359"/>
      <c r="AL518" s="359"/>
      <c r="AM518" s="359"/>
      <c r="AN518" s="359"/>
      <c r="AO518" s="359"/>
      <c r="AP518" s="359"/>
      <c r="AQ518" s="359"/>
      <c r="AR518" s="359"/>
      <c r="AS518" s="359"/>
      <c r="AT518" s="359"/>
      <c r="AU518" s="359"/>
      <c r="AV518" s="359"/>
      <c r="AW518" s="359"/>
      <c r="AX518" s="359"/>
      <c r="AY518" s="359"/>
      <c r="AZ518" s="359"/>
      <c r="BA518" s="361"/>
      <c r="BB518" s="438"/>
      <c r="BC518" s="361"/>
      <c r="BD518" s="361"/>
      <c r="BE518" s="361"/>
      <c r="BF518" s="361"/>
      <c r="BG518" s="361"/>
      <c r="BH518" s="361"/>
      <c r="BI518" s="361"/>
      <c r="BJ518" s="361"/>
      <c r="BK518" s="361"/>
      <c r="BL518" s="361"/>
      <c r="BM518" s="361"/>
      <c r="BN518" s="361"/>
      <c r="BO518" s="361"/>
      <c r="BP518" s="361"/>
      <c r="BQ518" s="361"/>
      <c r="BR518" s="361"/>
      <c r="BS518" s="361"/>
      <c r="BT518" s="361"/>
      <c r="BU518" s="361"/>
      <c r="BV518" s="361"/>
      <c r="BW518" s="361"/>
      <c r="BX518" s="361"/>
      <c r="BY518" s="361"/>
      <c r="BZ518" s="362"/>
      <c r="CA518" s="362"/>
      <c r="CB518" s="362"/>
      <c r="CC518" s="362"/>
      <c r="CD518" s="362"/>
      <c r="CE518" s="362"/>
      <c r="CF518" s="362"/>
      <c r="CG518" s="362"/>
      <c r="CH518" s="362"/>
      <c r="CI518" s="362"/>
      <c r="CJ518" s="362"/>
      <c r="CK518" s="362"/>
      <c r="CL518" s="362"/>
      <c r="CM518" s="362"/>
      <c r="CN518" s="362"/>
      <c r="CO518" s="362"/>
      <c r="CP518" s="362"/>
      <c r="CQ518" s="362"/>
      <c r="CR518" s="362"/>
      <c r="CS518" s="362"/>
      <c r="CT518" s="362"/>
      <c r="CU518" s="362"/>
      <c r="CV518" s="362"/>
      <c r="CW518" s="362"/>
      <c r="CX518" s="362"/>
      <c r="CY518" s="362"/>
      <c r="CZ518" s="362"/>
    </row>
    <row r="519" s="366" customFormat="true" ht="25.15" customHeight="true" x14ac:dyDescent="0.2">
      <c r="C519" s="799" t="s">
        <v>319</v>
      </c>
      <c r="D519" s="800"/>
      <c r="E519" s="188">
        <v>7.2321193843667411E-3</v>
      </c>
      <c r="F519" s="190"/>
      <c r="G519" s="190"/>
      <c r="H519" s="800" t="s">
        <v>294</v>
      </c>
      <c r="I519" s="800"/>
      <c r="J519" s="188">
        <v>0.14216375195527062</v>
      </c>
      <c r="K519" s="190"/>
      <c r="L519" s="190"/>
      <c r="M519" s="800" t="s">
        <v>307</v>
      </c>
      <c r="N519" s="800"/>
      <c r="O519" s="188">
        <v>9.7785885456167454E-2</v>
      </c>
      <c r="P519" s="190"/>
      <c r="Q519" s="190"/>
      <c r="AJ519" s="359"/>
      <c r="AK519" s="359"/>
      <c r="AL519" s="359"/>
      <c r="AM519" s="359"/>
      <c r="AN519" s="359"/>
      <c r="AO519" s="359"/>
      <c r="AP519" s="359"/>
      <c r="AQ519" s="359"/>
      <c r="AR519" s="359"/>
      <c r="AS519" s="359"/>
      <c r="AT519" s="359"/>
      <c r="AU519" s="359"/>
      <c r="AV519" s="359"/>
      <c r="AW519" s="359"/>
      <c r="AX519" s="359"/>
      <c r="AY519" s="359"/>
      <c r="AZ519" s="359"/>
      <c r="BA519" s="361"/>
      <c r="BB519" s="438"/>
      <c r="BC519" s="361"/>
      <c r="BD519" s="361"/>
      <c r="BE519" s="361"/>
      <c r="BF519" s="361"/>
      <c r="BG519" s="361"/>
      <c r="BH519" s="361"/>
      <c r="BI519" s="361"/>
      <c r="BJ519" s="361"/>
      <c r="BK519" s="361"/>
      <c r="BL519" s="361"/>
      <c r="BM519" s="361"/>
      <c r="BN519" s="361"/>
      <c r="BO519" s="361"/>
      <c r="BP519" s="361"/>
      <c r="BQ519" s="361"/>
      <c r="BR519" s="361"/>
      <c r="BS519" s="361"/>
      <c r="BT519" s="361"/>
      <c r="BU519" s="361"/>
      <c r="BV519" s="361"/>
      <c r="BW519" s="361"/>
      <c r="BX519" s="361"/>
      <c r="BY519" s="361"/>
      <c r="BZ519" s="362"/>
      <c r="CA519" s="362"/>
      <c r="CB519" s="362"/>
      <c r="CC519" s="362"/>
      <c r="CD519" s="362"/>
      <c r="CE519" s="362"/>
      <c r="CF519" s="362"/>
      <c r="CG519" s="362"/>
      <c r="CH519" s="362"/>
      <c r="CI519" s="362"/>
      <c r="CJ519" s="362"/>
      <c r="CK519" s="362"/>
      <c r="CL519" s="362"/>
      <c r="CM519" s="362"/>
      <c r="CN519" s="362"/>
      <c r="CO519" s="362"/>
      <c r="CP519" s="362"/>
      <c r="CQ519" s="362"/>
      <c r="CR519" s="362"/>
      <c r="CS519" s="362"/>
      <c r="CT519" s="362"/>
      <c r="CU519" s="362"/>
      <c r="CV519" s="362"/>
      <c r="CW519" s="362"/>
      <c r="CX519" s="362"/>
      <c r="CY519" s="362"/>
      <c r="CZ519" s="362"/>
    </row>
    <row r="520" s="366" customFormat="true" ht="25.15" customHeight="true" x14ac:dyDescent="0.2">
      <c r="C520" s="799" t="s">
        <v>296</v>
      </c>
      <c r="D520" s="800"/>
      <c r="E520" s="188">
        <v>0.16458946586888992</v>
      </c>
      <c r="F520" s="190"/>
      <c r="G520" s="190"/>
      <c r="H520" s="800" t="s">
        <v>293</v>
      </c>
      <c r="I520" s="800"/>
      <c r="J520" s="188">
        <v>0.14264075884082927</v>
      </c>
      <c r="K520" s="190"/>
      <c r="L520" s="190"/>
      <c r="M520" s="800" t="s">
        <v>310</v>
      </c>
      <c r="N520" s="800"/>
      <c r="O520" s="188">
        <v>6.3253573823326655E-4</v>
      </c>
      <c r="P520" s="190"/>
      <c r="Q520" s="190"/>
      <c r="AJ520" s="359"/>
      <c r="AK520" s="359"/>
      <c r="AL520" s="359"/>
      <c r="AM520" s="359"/>
      <c r="AN520" s="359"/>
      <c r="AO520" s="359"/>
      <c r="AP520" s="359"/>
      <c r="AQ520" s="359"/>
      <c r="AR520" s="359"/>
      <c r="AS520" s="359"/>
      <c r="AT520" s="359"/>
      <c r="AU520" s="359"/>
      <c r="AV520" s="359"/>
      <c r="AW520" s="359"/>
      <c r="AX520" s="359"/>
      <c r="AY520" s="359"/>
      <c r="AZ520" s="359"/>
      <c r="BA520" s="361"/>
      <c r="BB520" s="438"/>
      <c r="BC520" s="361"/>
      <c r="BD520" s="361"/>
      <c r="BE520" s="361"/>
      <c r="BF520" s="361"/>
      <c r="BG520" s="361"/>
      <c r="BH520" s="361"/>
      <c r="BI520" s="361"/>
      <c r="BJ520" s="361"/>
      <c r="BK520" s="361"/>
      <c r="BL520" s="361"/>
      <c r="BM520" s="361"/>
      <c r="BN520" s="361"/>
      <c r="BO520" s="361"/>
      <c r="BP520" s="361"/>
      <c r="BQ520" s="361"/>
      <c r="BR520" s="361"/>
      <c r="BS520" s="361"/>
      <c r="BT520" s="361"/>
      <c r="BU520" s="361"/>
      <c r="BV520" s="361"/>
      <c r="BW520" s="361"/>
      <c r="BX520" s="361"/>
      <c r="BY520" s="361"/>
      <c r="BZ520" s="362"/>
      <c r="CA520" s="362"/>
      <c r="CB520" s="362"/>
      <c r="CC520" s="362"/>
      <c r="CD520" s="362"/>
      <c r="CE520" s="362"/>
      <c r="CF520" s="362"/>
      <c r="CG520" s="362"/>
      <c r="CH520" s="362"/>
      <c r="CI520" s="362"/>
      <c r="CJ520" s="362"/>
      <c r="CK520" s="362"/>
      <c r="CL520" s="362"/>
      <c r="CM520" s="362"/>
      <c r="CN520" s="362"/>
      <c r="CO520" s="362"/>
      <c r="CP520" s="362"/>
      <c r="CQ520" s="362"/>
      <c r="CR520" s="362"/>
      <c r="CS520" s="362"/>
      <c r="CT520" s="362"/>
      <c r="CU520" s="362"/>
      <c r="CV520" s="362"/>
      <c r="CW520" s="362"/>
      <c r="CX520" s="362"/>
      <c r="CY520" s="362"/>
      <c r="CZ520" s="362"/>
    </row>
    <row r="521" s="366" customFormat="true" ht="25.15" customHeight="true" x14ac:dyDescent="0.2">
      <c r="C521" s="799" t="s">
        <v>301</v>
      </c>
      <c r="D521" s="800"/>
      <c r="E521" s="188">
        <v>7.2295789365850488E-2</v>
      </c>
      <c r="F521" s="190"/>
      <c r="G521" s="190"/>
      <c r="H521" s="800" t="s">
        <v>289</v>
      </c>
      <c r="I521" s="800"/>
      <c r="J521" s="188">
        <v>0.12677075049631983</v>
      </c>
      <c r="K521" s="190"/>
      <c r="L521" s="190"/>
      <c r="M521" s="800" t="s">
        <v>294</v>
      </c>
      <c r="N521" s="800"/>
      <c r="O521" s="188">
        <v>0.16477567219030109</v>
      </c>
      <c r="P521" s="190"/>
      <c r="Q521" s="190"/>
      <c r="AJ521" s="359"/>
      <c r="AK521" s="359"/>
      <c r="AL521" s="359"/>
      <c r="AM521" s="359"/>
      <c r="AN521" s="359"/>
      <c r="AO521" s="359"/>
      <c r="AP521" s="359"/>
      <c r="AQ521" s="359"/>
      <c r="AR521" s="359"/>
      <c r="AS521" s="359"/>
      <c r="AT521" s="359"/>
      <c r="AU521" s="359"/>
      <c r="AV521" s="359"/>
      <c r="AW521" s="359"/>
      <c r="AX521" s="359"/>
      <c r="AY521" s="359"/>
      <c r="AZ521" s="359"/>
      <c r="BA521" s="361"/>
      <c r="BB521" s="438"/>
      <c r="BC521" s="361"/>
      <c r="BD521" s="361"/>
      <c r="BE521" s="361"/>
      <c r="BF521" s="361"/>
      <c r="BG521" s="361"/>
      <c r="BH521" s="361"/>
      <c r="BI521" s="361"/>
      <c r="BJ521" s="361"/>
      <c r="BK521" s="361"/>
      <c r="BL521" s="361"/>
      <c r="BM521" s="361"/>
      <c r="BN521" s="361"/>
      <c r="BO521" s="361"/>
      <c r="BP521" s="361"/>
      <c r="BQ521" s="361"/>
      <c r="BR521" s="361"/>
      <c r="BS521" s="361"/>
      <c r="BT521" s="361"/>
      <c r="BU521" s="361"/>
      <c r="BV521" s="361"/>
      <c r="BW521" s="361"/>
      <c r="BX521" s="361"/>
      <c r="BY521" s="361"/>
      <c r="BZ521" s="362"/>
      <c r="CA521" s="362"/>
      <c r="CB521" s="362"/>
      <c r="CC521" s="362"/>
      <c r="CD521" s="362"/>
      <c r="CE521" s="362"/>
      <c r="CF521" s="362"/>
      <c r="CG521" s="362"/>
      <c r="CH521" s="362"/>
      <c r="CI521" s="362"/>
      <c r="CJ521" s="362"/>
      <c r="CK521" s="362"/>
      <c r="CL521" s="362"/>
      <c r="CM521" s="362"/>
      <c r="CN521" s="362"/>
      <c r="CO521" s="362"/>
      <c r="CP521" s="362"/>
      <c r="CQ521" s="362"/>
      <c r="CR521" s="362"/>
      <c r="CS521" s="362"/>
      <c r="CT521" s="362"/>
      <c r="CU521" s="362"/>
      <c r="CV521" s="362"/>
      <c r="CW521" s="362"/>
      <c r="CX521" s="362"/>
      <c r="CY521" s="362"/>
      <c r="CZ521" s="362"/>
    </row>
    <row r="522" s="366" customFormat="true" ht="25.15" customHeight="true" x14ac:dyDescent="0.2">
      <c r="C522" s="799" t="s">
        <v>304</v>
      </c>
      <c r="D522" s="800"/>
      <c r="E522" s="188">
        <v>0.10377922086472192</v>
      </c>
      <c r="F522" s="190"/>
      <c r="G522" s="190"/>
      <c r="H522" s="800" t="s">
        <v>290</v>
      </c>
      <c r="I522" s="800"/>
      <c r="J522" s="188">
        <v>0.1492802461777949</v>
      </c>
      <c r="K522" s="190"/>
      <c r="L522" s="190"/>
      <c r="M522" s="800" t="s">
        <v>293</v>
      </c>
      <c r="N522" s="800"/>
      <c r="O522" s="188">
        <v>0.12497330321944046</v>
      </c>
      <c r="P522" s="190"/>
      <c r="Q522" s="190"/>
      <c r="AJ522" s="359"/>
      <c r="AK522" s="359"/>
      <c r="AL522" s="359"/>
      <c r="AM522" s="359"/>
      <c r="AN522" s="359"/>
      <c r="AO522" s="359"/>
      <c r="AP522" s="359"/>
      <c r="AQ522" s="359"/>
      <c r="AR522" s="359"/>
      <c r="AS522" s="359"/>
      <c r="AT522" s="359"/>
      <c r="AU522" s="359"/>
      <c r="AV522" s="359"/>
      <c r="AW522" s="359"/>
      <c r="AX522" s="359"/>
      <c r="AY522" s="359"/>
      <c r="AZ522" s="359"/>
      <c r="BA522" s="361"/>
      <c r="BB522" s="438"/>
      <c r="BC522" s="361"/>
      <c r="BD522" s="361"/>
      <c r="BE522" s="361"/>
      <c r="BF522" s="361"/>
      <c r="BG522" s="361"/>
      <c r="BH522" s="361"/>
      <c r="BI522" s="361"/>
      <c r="BJ522" s="361"/>
      <c r="BK522" s="361"/>
      <c r="BL522" s="361"/>
      <c r="BM522" s="361"/>
      <c r="BN522" s="361"/>
      <c r="BO522" s="361"/>
      <c r="BP522" s="361"/>
      <c r="BQ522" s="361"/>
      <c r="BR522" s="361"/>
      <c r="BS522" s="361"/>
      <c r="BT522" s="361"/>
      <c r="BU522" s="361"/>
      <c r="BV522" s="361"/>
      <c r="BW522" s="361"/>
      <c r="BX522" s="361"/>
      <c r="BY522" s="361"/>
      <c r="BZ522" s="362"/>
      <c r="CA522" s="362"/>
      <c r="CB522" s="362"/>
      <c r="CC522" s="362"/>
      <c r="CD522" s="362"/>
      <c r="CE522" s="362"/>
      <c r="CF522" s="362"/>
      <c r="CG522" s="362"/>
      <c r="CH522" s="362"/>
      <c r="CI522" s="362"/>
      <c r="CJ522" s="362"/>
      <c r="CK522" s="362"/>
      <c r="CL522" s="362"/>
      <c r="CM522" s="362"/>
      <c r="CN522" s="362"/>
      <c r="CO522" s="362"/>
      <c r="CP522" s="362"/>
      <c r="CQ522" s="362"/>
      <c r="CR522" s="362"/>
      <c r="CS522" s="362"/>
      <c r="CT522" s="362"/>
      <c r="CU522" s="362"/>
      <c r="CV522" s="362"/>
      <c r="CW522" s="362"/>
      <c r="CX522" s="362"/>
      <c r="CY522" s="362"/>
      <c r="CZ522" s="362"/>
    </row>
    <row r="523" s="366" customFormat="true" ht="25.15" customHeight="true" x14ac:dyDescent="0.2">
      <c r="C523" s="799" t="s">
        <v>307</v>
      </c>
      <c r="D523" s="800"/>
      <c r="E523" s="188">
        <v>0.10060097434521374</v>
      </c>
      <c r="F523" s="190"/>
      <c r="G523" s="190"/>
      <c r="H523" s="800" t="s">
        <v>288</v>
      </c>
      <c r="I523" s="800"/>
      <c r="J523" s="188">
        <v>0.18724615935204256</v>
      </c>
      <c r="K523" s="190"/>
      <c r="L523" s="190"/>
      <c r="M523" s="800" t="s">
        <v>289</v>
      </c>
      <c r="N523" s="800"/>
      <c r="O523" s="188">
        <v>0.21256500274195878</v>
      </c>
      <c r="P523" s="190"/>
      <c r="Q523" s="190"/>
      <c r="AJ523" s="359"/>
      <c r="AK523" s="359"/>
      <c r="AL523" s="359"/>
      <c r="AM523" s="359"/>
      <c r="AN523" s="359"/>
      <c r="AO523" s="359"/>
      <c r="AP523" s="359"/>
      <c r="AQ523" s="359"/>
      <c r="AR523" s="359"/>
      <c r="AS523" s="359"/>
      <c r="AT523" s="359"/>
      <c r="AU523" s="359"/>
      <c r="AV523" s="359"/>
      <c r="AW523" s="359"/>
      <c r="AX523" s="359"/>
      <c r="AY523" s="359"/>
      <c r="AZ523" s="359"/>
      <c r="BA523" s="361"/>
      <c r="BB523" s="438"/>
      <c r="BC523" s="361"/>
      <c r="BD523" s="361"/>
      <c r="BE523" s="361"/>
      <c r="BF523" s="361"/>
      <c r="BG523" s="361"/>
      <c r="BH523" s="361"/>
      <c r="BI523" s="361"/>
      <c r="BJ523" s="361"/>
      <c r="BK523" s="361"/>
      <c r="BL523" s="361"/>
      <c r="BM523" s="361"/>
      <c r="BN523" s="361"/>
      <c r="BO523" s="361"/>
      <c r="BP523" s="361"/>
      <c r="BQ523" s="361"/>
      <c r="BR523" s="361"/>
      <c r="BS523" s="361"/>
      <c r="BT523" s="361"/>
      <c r="BU523" s="361"/>
      <c r="BV523" s="361"/>
      <c r="BW523" s="361"/>
      <c r="BX523" s="361"/>
      <c r="BY523" s="361"/>
      <c r="BZ523" s="362"/>
      <c r="CA523" s="362"/>
      <c r="CB523" s="362"/>
      <c r="CC523" s="362"/>
      <c r="CD523" s="362"/>
      <c r="CE523" s="362"/>
      <c r="CF523" s="362"/>
      <c r="CG523" s="362"/>
      <c r="CH523" s="362"/>
      <c r="CI523" s="362"/>
      <c r="CJ523" s="362"/>
      <c r="CK523" s="362"/>
      <c r="CL523" s="362"/>
      <c r="CM523" s="362"/>
      <c r="CN523" s="362"/>
      <c r="CO523" s="362"/>
      <c r="CP523" s="362"/>
      <c r="CQ523" s="362"/>
      <c r="CR523" s="362"/>
      <c r="CS523" s="362"/>
      <c r="CT523" s="362"/>
      <c r="CU523" s="362"/>
      <c r="CV523" s="362"/>
      <c r="CW523" s="362"/>
      <c r="CX523" s="362"/>
      <c r="CY523" s="362"/>
      <c r="CZ523" s="362"/>
    </row>
    <row r="524" s="366" customFormat="true" ht="25.15" customHeight="true" x14ac:dyDescent="0.2">
      <c r="C524" s="799" t="s">
        <v>310</v>
      </c>
      <c r="D524" s="800"/>
      <c r="E524" s="188">
        <v>7.6339887280853336E-2</v>
      </c>
      <c r="F524" s="190"/>
      <c r="G524" s="190"/>
      <c r="H524" s="800" t="s">
        <v>285</v>
      </c>
      <c r="I524" s="800"/>
      <c r="J524" s="188">
        <v>0.16551275248344297</v>
      </c>
      <c r="K524" s="190"/>
      <c r="L524" s="190"/>
      <c r="M524" s="800" t="s">
        <v>290</v>
      </c>
      <c r="N524" s="800"/>
      <c r="O524" s="188">
        <v>3.2588244018449397E-2</v>
      </c>
      <c r="P524" s="190"/>
      <c r="Q524" s="190"/>
      <c r="AJ524" s="359"/>
      <c r="AK524" s="359"/>
      <c r="AL524" s="359"/>
      <c r="AM524" s="359"/>
      <c r="AN524" s="359"/>
      <c r="AO524" s="359"/>
      <c r="AP524" s="359"/>
      <c r="AQ524" s="359"/>
      <c r="AR524" s="359"/>
      <c r="AS524" s="359"/>
      <c r="AT524" s="359"/>
      <c r="AU524" s="359"/>
      <c r="AV524" s="359"/>
      <c r="AW524" s="359"/>
      <c r="AX524" s="359"/>
      <c r="AY524" s="359"/>
      <c r="AZ524" s="359"/>
      <c r="BA524" s="361"/>
      <c r="BB524" s="438"/>
      <c r="BC524" s="361"/>
      <c r="BD524" s="361"/>
      <c r="BE524" s="361"/>
      <c r="BF524" s="361"/>
      <c r="BG524" s="361"/>
      <c r="BH524" s="361"/>
      <c r="BI524" s="361"/>
      <c r="BJ524" s="361"/>
      <c r="BK524" s="361"/>
      <c r="BL524" s="361"/>
      <c r="BM524" s="361"/>
      <c r="BN524" s="361"/>
      <c r="BO524" s="361"/>
      <c r="BP524" s="361"/>
      <c r="BQ524" s="361"/>
      <c r="BR524" s="361"/>
      <c r="BS524" s="361"/>
      <c r="BT524" s="361"/>
      <c r="BU524" s="361"/>
      <c r="BV524" s="361"/>
      <c r="BW524" s="361"/>
      <c r="BX524" s="361"/>
      <c r="BY524" s="361"/>
      <c r="BZ524" s="362"/>
      <c r="CA524" s="362"/>
      <c r="CB524" s="362"/>
      <c r="CC524" s="362"/>
      <c r="CD524" s="362"/>
      <c r="CE524" s="362"/>
      <c r="CF524" s="362"/>
      <c r="CG524" s="362"/>
      <c r="CH524" s="362"/>
      <c r="CI524" s="362"/>
      <c r="CJ524" s="362"/>
      <c r="CK524" s="362"/>
      <c r="CL524" s="362"/>
      <c r="CM524" s="362"/>
      <c r="CN524" s="362"/>
      <c r="CO524" s="362"/>
      <c r="CP524" s="362"/>
      <c r="CQ524" s="362"/>
      <c r="CR524" s="362"/>
      <c r="CS524" s="362"/>
      <c r="CT524" s="362"/>
      <c r="CU524" s="362"/>
      <c r="CV524" s="362"/>
      <c r="CW524" s="362"/>
      <c r="CX524" s="362"/>
      <c r="CY524" s="362"/>
      <c r="CZ524" s="362"/>
    </row>
    <row r="525" s="366" customFormat="true" ht="25.15" customHeight="true" x14ac:dyDescent="0.2">
      <c r="C525" s="799" t="s">
        <v>294</v>
      </c>
      <c r="D525" s="800"/>
      <c r="E525" s="188">
        <v>9.9891268853498985E-2</v>
      </c>
      <c r="F525" s="190"/>
      <c r="G525" s="190"/>
      <c r="H525" s="800" t="s">
        <v>286</v>
      </c>
      <c r="I525" s="800"/>
      <c r="J525" s="188">
        <v>0.25623718241883192</v>
      </c>
      <c r="K525" s="190"/>
      <c r="L525" s="190"/>
      <c r="M525" s="800" t="s">
        <v>288</v>
      </c>
      <c r="N525" s="800"/>
      <c r="O525" s="188">
        <v>0.18909404814570879</v>
      </c>
      <c r="P525" s="190"/>
      <c r="Q525" s="190"/>
      <c r="AJ525" s="359"/>
      <c r="AK525" s="359"/>
      <c r="AL525" s="359"/>
      <c r="AM525" s="359"/>
      <c r="AN525" s="359"/>
      <c r="AO525" s="359"/>
      <c r="AP525" s="359"/>
      <c r="AQ525" s="359"/>
      <c r="AR525" s="359"/>
      <c r="AS525" s="359"/>
      <c r="AT525" s="359"/>
      <c r="AU525" s="359"/>
      <c r="AV525" s="359"/>
      <c r="AW525" s="359"/>
      <c r="AX525" s="359"/>
      <c r="AY525" s="359"/>
      <c r="AZ525" s="359"/>
      <c r="BA525" s="361"/>
      <c r="BB525" s="438"/>
      <c r="BC525" s="361"/>
      <c r="BD525" s="361"/>
      <c r="BE525" s="361"/>
      <c r="BF525" s="361"/>
      <c r="BG525" s="361"/>
      <c r="BH525" s="361"/>
      <c r="BI525" s="361"/>
      <c r="BJ525" s="361"/>
      <c r="BK525" s="361"/>
      <c r="BL525" s="361"/>
      <c r="BM525" s="361"/>
      <c r="BN525" s="361"/>
      <c r="BO525" s="361"/>
      <c r="BP525" s="361"/>
      <c r="BQ525" s="361"/>
      <c r="BR525" s="361"/>
      <c r="BS525" s="361"/>
      <c r="BT525" s="361"/>
      <c r="BU525" s="361"/>
      <c r="BV525" s="361"/>
      <c r="BW525" s="361"/>
      <c r="BX525" s="361"/>
      <c r="BY525" s="361"/>
      <c r="BZ525" s="362"/>
      <c r="CA525" s="362"/>
      <c r="CB525" s="362"/>
      <c r="CC525" s="362"/>
      <c r="CD525" s="362"/>
      <c r="CE525" s="362"/>
      <c r="CF525" s="362"/>
      <c r="CG525" s="362"/>
      <c r="CH525" s="362"/>
      <c r="CI525" s="362"/>
      <c r="CJ525" s="362"/>
      <c r="CK525" s="362"/>
      <c r="CL525" s="362"/>
      <c r="CM525" s="362"/>
      <c r="CN525" s="362"/>
      <c r="CO525" s="362"/>
      <c r="CP525" s="362"/>
      <c r="CQ525" s="362"/>
      <c r="CR525" s="362"/>
      <c r="CS525" s="362"/>
      <c r="CT525" s="362"/>
      <c r="CU525" s="362"/>
      <c r="CV525" s="362"/>
      <c r="CW525" s="362"/>
      <c r="CX525" s="362"/>
      <c r="CY525" s="362"/>
      <c r="CZ525" s="362"/>
    </row>
    <row r="526" s="366" customFormat="true" ht="25.15" customHeight="true" x14ac:dyDescent="0.2">
      <c r="C526" s="799" t="s">
        <v>293</v>
      </c>
      <c r="D526" s="800"/>
      <c r="E526" s="188">
        <v>0.13472707027813946</v>
      </c>
      <c r="F526" s="190"/>
      <c r="G526" s="190"/>
      <c r="H526" s="800" t="s">
        <v>305</v>
      </c>
      <c r="I526" s="800"/>
      <c r="J526" s="188">
        <v>7.2241448094374938E-2</v>
      </c>
      <c r="K526" s="190"/>
      <c r="L526" s="190"/>
      <c r="M526" s="800" t="s">
        <v>285</v>
      </c>
      <c r="N526" s="800"/>
      <c r="O526" s="188">
        <v>0.34703417267245007</v>
      </c>
      <c r="P526" s="190"/>
      <c r="Q526" s="190"/>
      <c r="AJ526" s="359"/>
      <c r="AK526" s="359"/>
      <c r="AL526" s="359"/>
      <c r="AM526" s="359"/>
      <c r="AN526" s="359"/>
      <c r="AO526" s="359"/>
      <c r="AP526" s="359"/>
      <c r="AQ526" s="359"/>
      <c r="AR526" s="359"/>
      <c r="AS526" s="359"/>
      <c r="AT526" s="359"/>
      <c r="AU526" s="359"/>
      <c r="AV526" s="359"/>
      <c r="AW526" s="359"/>
      <c r="AX526" s="359"/>
      <c r="AY526" s="359"/>
      <c r="AZ526" s="359"/>
      <c r="BA526" s="361"/>
      <c r="BB526" s="438"/>
      <c r="BC526" s="361"/>
      <c r="BD526" s="361"/>
      <c r="BE526" s="361"/>
      <c r="BF526" s="361"/>
      <c r="BG526" s="361"/>
      <c r="BH526" s="361"/>
      <c r="BI526" s="361"/>
      <c r="BJ526" s="361"/>
      <c r="BK526" s="361"/>
      <c r="BL526" s="361"/>
      <c r="BM526" s="361"/>
      <c r="BN526" s="361"/>
      <c r="BO526" s="361"/>
      <c r="BP526" s="361"/>
      <c r="BQ526" s="361"/>
      <c r="BR526" s="361"/>
      <c r="BS526" s="361"/>
      <c r="BT526" s="361"/>
      <c r="BU526" s="361"/>
      <c r="BV526" s="361"/>
      <c r="BW526" s="361"/>
      <c r="BX526" s="361"/>
      <c r="BY526" s="361"/>
      <c r="BZ526" s="362"/>
      <c r="CA526" s="362"/>
      <c r="CB526" s="362"/>
      <c r="CC526" s="362"/>
      <c r="CD526" s="362"/>
      <c r="CE526" s="362"/>
      <c r="CF526" s="362"/>
      <c r="CG526" s="362"/>
      <c r="CH526" s="362"/>
      <c r="CI526" s="362"/>
      <c r="CJ526" s="362"/>
      <c r="CK526" s="362"/>
      <c r="CL526" s="362"/>
      <c r="CM526" s="362"/>
      <c r="CN526" s="362"/>
      <c r="CO526" s="362"/>
      <c r="CP526" s="362"/>
      <c r="CQ526" s="362"/>
      <c r="CR526" s="362"/>
      <c r="CS526" s="362"/>
      <c r="CT526" s="362"/>
      <c r="CU526" s="362"/>
      <c r="CV526" s="362"/>
      <c r="CW526" s="362"/>
      <c r="CX526" s="362"/>
      <c r="CY526" s="362"/>
      <c r="CZ526" s="362"/>
    </row>
    <row r="527" s="366" customFormat="true" ht="25.15" customHeight="true" x14ac:dyDescent="0.2">
      <c r="C527" s="799" t="s">
        <v>289</v>
      </c>
      <c r="D527" s="800"/>
      <c r="E527" s="188">
        <v>0.16805082424797521</v>
      </c>
      <c r="F527" s="190"/>
      <c r="G527" s="190"/>
      <c r="H527" s="800" t="s">
        <v>314</v>
      </c>
      <c r="I527" s="800"/>
      <c r="J527" s="188">
        <v>2.0516959175223001E-2</v>
      </c>
      <c r="K527" s="190"/>
      <c r="L527" s="190"/>
      <c r="M527" s="800" t="s">
        <v>286</v>
      </c>
      <c r="N527" s="800"/>
      <c r="O527" s="188">
        <v>0.29028753956192482</v>
      </c>
      <c r="P527" s="190"/>
      <c r="Q527" s="190"/>
      <c r="AJ527" s="359"/>
      <c r="AK527" s="359"/>
      <c r="AL527" s="359"/>
      <c r="AM527" s="359"/>
      <c r="AN527" s="359"/>
      <c r="AO527" s="359"/>
      <c r="AP527" s="359"/>
      <c r="AQ527" s="359"/>
      <c r="AR527" s="359"/>
      <c r="AS527" s="359"/>
      <c r="AT527" s="359"/>
      <c r="AU527" s="359"/>
      <c r="AV527" s="359"/>
      <c r="AW527" s="359"/>
      <c r="AX527" s="359"/>
      <c r="AY527" s="359"/>
      <c r="AZ527" s="359"/>
      <c r="BA527" s="361"/>
      <c r="BB527" s="438"/>
      <c r="BC527" s="361"/>
      <c r="BD527" s="361"/>
      <c r="BE527" s="361"/>
      <c r="BF527" s="361"/>
      <c r="BG527" s="361"/>
      <c r="BH527" s="361"/>
      <c r="BI527" s="361"/>
      <c r="BJ527" s="361"/>
      <c r="BK527" s="361"/>
      <c r="BL527" s="361"/>
      <c r="BM527" s="361"/>
      <c r="BN527" s="361"/>
      <c r="BO527" s="361"/>
      <c r="BP527" s="361"/>
      <c r="BQ527" s="361"/>
      <c r="BR527" s="361"/>
      <c r="BS527" s="361"/>
      <c r="BT527" s="361"/>
      <c r="BU527" s="361"/>
      <c r="BV527" s="361"/>
      <c r="BW527" s="361"/>
      <c r="BX527" s="361"/>
      <c r="BY527" s="361"/>
      <c r="BZ527" s="362"/>
      <c r="CA527" s="362"/>
      <c r="CB527" s="362"/>
      <c r="CC527" s="362"/>
      <c r="CD527" s="362"/>
      <c r="CE527" s="362"/>
      <c r="CF527" s="362"/>
      <c r="CG527" s="362"/>
      <c r="CH527" s="362"/>
      <c r="CI527" s="362"/>
      <c r="CJ527" s="362"/>
      <c r="CK527" s="362"/>
      <c r="CL527" s="362"/>
      <c r="CM527" s="362"/>
      <c r="CN527" s="362"/>
      <c r="CO527" s="362"/>
      <c r="CP527" s="362"/>
      <c r="CQ527" s="362"/>
      <c r="CR527" s="362"/>
      <c r="CS527" s="362"/>
      <c r="CT527" s="362"/>
      <c r="CU527" s="362"/>
      <c r="CV527" s="362"/>
      <c r="CW527" s="362"/>
      <c r="CX527" s="362"/>
      <c r="CY527" s="362"/>
      <c r="CZ527" s="362"/>
    </row>
    <row r="528" s="366" customFormat="true" ht="25.15" customHeight="true" x14ac:dyDescent="0.2">
      <c r="C528" s="799" t="s">
        <v>290</v>
      </c>
      <c r="D528" s="800"/>
      <c r="E528" s="188">
        <v>0.17457280888389748</v>
      </c>
      <c r="F528" s="190"/>
      <c r="G528" s="190"/>
      <c r="H528" s="800" t="s">
        <v>325</v>
      </c>
      <c r="I528" s="800"/>
      <c r="J528" s="188">
        <v>1.9861109851694245E-3</v>
      </c>
      <c r="K528" s="190"/>
      <c r="L528" s="190"/>
      <c r="M528" s="800" t="s">
        <v>305</v>
      </c>
      <c r="N528" s="800"/>
      <c r="O528" s="188">
        <v>9.9929312061236494E-2</v>
      </c>
      <c r="P528" s="190"/>
      <c r="Q528" s="190"/>
      <c r="AJ528" s="359"/>
      <c r="AK528" s="359"/>
      <c r="AL528" s="359"/>
      <c r="AM528" s="359"/>
      <c r="AN528" s="359"/>
      <c r="AO528" s="359"/>
      <c r="AP528" s="359"/>
      <c r="AQ528" s="359"/>
      <c r="AR528" s="359"/>
      <c r="AS528" s="359"/>
      <c r="AT528" s="359"/>
      <c r="AU528" s="359"/>
      <c r="AV528" s="359"/>
      <c r="AW528" s="359"/>
      <c r="AX528" s="359"/>
      <c r="AY528" s="359"/>
      <c r="AZ528" s="359"/>
      <c r="BA528" s="361"/>
      <c r="BB528" s="438"/>
      <c r="BC528" s="361"/>
      <c r="BD528" s="361"/>
      <c r="BE528" s="361"/>
      <c r="BF528" s="361"/>
      <c r="BG528" s="361"/>
      <c r="BH528" s="361"/>
      <c r="BI528" s="361"/>
      <c r="BJ528" s="361"/>
      <c r="BK528" s="361"/>
      <c r="BL528" s="361"/>
      <c r="BM528" s="361"/>
      <c r="BN528" s="361"/>
      <c r="BO528" s="361"/>
      <c r="BP528" s="361"/>
      <c r="BQ528" s="361"/>
      <c r="BR528" s="361"/>
      <c r="BS528" s="361"/>
      <c r="BT528" s="361"/>
      <c r="BU528" s="361"/>
      <c r="BV528" s="361"/>
      <c r="BW528" s="361"/>
      <c r="BX528" s="361"/>
      <c r="BY528" s="361"/>
      <c r="BZ528" s="362"/>
      <c r="CA528" s="362"/>
      <c r="CB528" s="362"/>
      <c r="CC528" s="362"/>
      <c r="CD528" s="362"/>
      <c r="CE528" s="362"/>
      <c r="CF528" s="362"/>
      <c r="CG528" s="362"/>
      <c r="CH528" s="362"/>
      <c r="CI528" s="362"/>
      <c r="CJ528" s="362"/>
      <c r="CK528" s="362"/>
      <c r="CL528" s="362"/>
      <c r="CM528" s="362"/>
      <c r="CN528" s="362"/>
      <c r="CO528" s="362"/>
      <c r="CP528" s="362"/>
      <c r="CQ528" s="362"/>
      <c r="CR528" s="362"/>
      <c r="CS528" s="362"/>
      <c r="CT528" s="362"/>
      <c r="CU528" s="362"/>
      <c r="CV528" s="362"/>
      <c r="CW528" s="362"/>
      <c r="CX528" s="362"/>
      <c r="CY528" s="362"/>
      <c r="CZ528" s="362"/>
    </row>
    <row r="529" s="366" customFormat="true" ht="25.15" customHeight="true" x14ac:dyDescent="0.2">
      <c r="C529" s="799" t="s">
        <v>288</v>
      </c>
      <c r="D529" s="800"/>
      <c r="E529" s="188">
        <v>0.21808590743295828</v>
      </c>
      <c r="F529" s="190"/>
      <c r="G529" s="190"/>
      <c r="H529" s="800" t="s">
        <v>321</v>
      </c>
      <c r="I529" s="800"/>
      <c r="J529" s="188">
        <v>2.7756578412156457E-3</v>
      </c>
      <c r="K529" s="190"/>
      <c r="L529" s="190"/>
      <c r="M529" s="800" t="s">
        <v>314</v>
      </c>
      <c r="N529" s="800"/>
      <c r="O529" s="188">
        <v>4.4203655259899492E-2</v>
      </c>
      <c r="P529" s="190"/>
      <c r="Q529" s="190"/>
      <c r="AJ529" s="359"/>
      <c r="AK529" s="359"/>
      <c r="AL529" s="359"/>
      <c r="AM529" s="359"/>
      <c r="AN529" s="359"/>
      <c r="AO529" s="359"/>
      <c r="AP529" s="359"/>
      <c r="AQ529" s="359"/>
      <c r="AR529" s="359"/>
      <c r="AS529" s="359"/>
      <c r="AT529" s="359"/>
      <c r="AU529" s="359"/>
      <c r="AV529" s="359"/>
      <c r="AW529" s="359"/>
      <c r="AX529" s="359"/>
      <c r="AY529" s="359"/>
      <c r="AZ529" s="359"/>
      <c r="BA529" s="361"/>
      <c r="BB529" s="438"/>
      <c r="BC529" s="361"/>
      <c r="BD529" s="361"/>
      <c r="BE529" s="361"/>
      <c r="BF529" s="361"/>
      <c r="BG529" s="361"/>
      <c r="BH529" s="361"/>
      <c r="BI529" s="361"/>
      <c r="BJ529" s="361"/>
      <c r="BK529" s="361"/>
      <c r="BL529" s="361"/>
      <c r="BM529" s="361"/>
      <c r="BN529" s="361"/>
      <c r="BO529" s="361"/>
      <c r="BP529" s="361"/>
      <c r="BQ529" s="361"/>
      <c r="BR529" s="361"/>
      <c r="BS529" s="361"/>
      <c r="BT529" s="361"/>
      <c r="BU529" s="361"/>
      <c r="BV529" s="361"/>
      <c r="BW529" s="361"/>
      <c r="BX529" s="361"/>
      <c r="BY529" s="361"/>
      <c r="BZ529" s="362"/>
      <c r="CA529" s="362"/>
      <c r="CB529" s="362"/>
      <c r="CC529" s="362"/>
      <c r="CD529" s="362"/>
      <c r="CE529" s="362"/>
      <c r="CF529" s="362"/>
      <c r="CG529" s="362"/>
      <c r="CH529" s="362"/>
      <c r="CI529" s="362"/>
      <c r="CJ529" s="362"/>
      <c r="CK529" s="362"/>
      <c r="CL529" s="362"/>
      <c r="CM529" s="362"/>
      <c r="CN529" s="362"/>
      <c r="CO529" s="362"/>
      <c r="CP529" s="362"/>
      <c r="CQ529" s="362"/>
      <c r="CR529" s="362"/>
      <c r="CS529" s="362"/>
      <c r="CT529" s="362"/>
      <c r="CU529" s="362"/>
      <c r="CV529" s="362"/>
      <c r="CW529" s="362"/>
      <c r="CX529" s="362"/>
      <c r="CY529" s="362"/>
      <c r="CZ529" s="362"/>
    </row>
    <row r="530" s="366" customFormat="true" ht="25.15" customHeight="true" x14ac:dyDescent="0.2">
      <c r="C530" s="799" t="s">
        <v>285</v>
      </c>
      <c r="D530" s="800"/>
      <c r="E530" s="188">
        <v>0.2740313052621467</v>
      </c>
      <c r="F530" s="190"/>
      <c r="G530" s="190"/>
      <c r="H530" s="800" t="s">
        <v>299</v>
      </c>
      <c r="I530" s="800"/>
      <c r="J530" s="188">
        <v>0.10113511818123037</v>
      </c>
      <c r="K530" s="190"/>
      <c r="L530" s="190"/>
      <c r="M530" s="800" t="s">
        <v>325</v>
      </c>
      <c r="N530" s="800"/>
      <c r="O530" s="188">
        <v>1.4344903784048197E-3</v>
      </c>
      <c r="P530" s="190"/>
      <c r="Q530" s="190"/>
      <c r="AJ530" s="359"/>
      <c r="AK530" s="359"/>
      <c r="AL530" s="359"/>
      <c r="AM530" s="359"/>
      <c r="AN530" s="359"/>
      <c r="AO530" s="359"/>
      <c r="AP530" s="359"/>
      <c r="AQ530" s="359"/>
      <c r="AR530" s="359"/>
      <c r="AS530" s="359"/>
      <c r="AT530" s="359"/>
      <c r="AU530" s="359"/>
      <c r="AV530" s="359"/>
      <c r="AW530" s="359"/>
      <c r="AX530" s="359"/>
      <c r="AY530" s="359"/>
      <c r="AZ530" s="359"/>
      <c r="BA530" s="361"/>
      <c r="BB530" s="438"/>
      <c r="BC530" s="361"/>
      <c r="BD530" s="361"/>
      <c r="BE530" s="361"/>
      <c r="BF530" s="361"/>
      <c r="BG530" s="361"/>
      <c r="BH530" s="361"/>
      <c r="BI530" s="361"/>
      <c r="BJ530" s="361"/>
      <c r="BK530" s="361"/>
      <c r="BL530" s="361"/>
      <c r="BM530" s="361"/>
      <c r="BN530" s="361"/>
      <c r="BO530" s="361"/>
      <c r="BP530" s="361"/>
      <c r="BQ530" s="361"/>
      <c r="BR530" s="361"/>
      <c r="BS530" s="361"/>
      <c r="BT530" s="361"/>
      <c r="BU530" s="361"/>
      <c r="BV530" s="361"/>
      <c r="BW530" s="361"/>
      <c r="BX530" s="361"/>
      <c r="BY530" s="361"/>
      <c r="BZ530" s="362"/>
      <c r="CA530" s="362"/>
      <c r="CB530" s="362"/>
      <c r="CC530" s="362"/>
      <c r="CD530" s="362"/>
      <c r="CE530" s="362"/>
      <c r="CF530" s="362"/>
      <c r="CG530" s="362"/>
      <c r="CH530" s="362"/>
      <c r="CI530" s="362"/>
      <c r="CJ530" s="362"/>
      <c r="CK530" s="362"/>
      <c r="CL530" s="362"/>
      <c r="CM530" s="362"/>
      <c r="CN530" s="362"/>
      <c r="CO530" s="362"/>
      <c r="CP530" s="362"/>
      <c r="CQ530" s="362"/>
      <c r="CR530" s="362"/>
      <c r="CS530" s="362"/>
      <c r="CT530" s="362"/>
      <c r="CU530" s="362"/>
      <c r="CV530" s="362"/>
      <c r="CW530" s="362"/>
      <c r="CX530" s="362"/>
      <c r="CY530" s="362"/>
      <c r="CZ530" s="362"/>
    </row>
    <row r="531" s="366" customFormat="true" ht="25.15" customHeight="true" x14ac:dyDescent="0.2">
      <c r="C531" s="799" t="s">
        <v>286</v>
      </c>
      <c r="D531" s="800"/>
      <c r="E531" s="188">
        <v>0.28546017992779116</v>
      </c>
      <c r="F531" s="190"/>
      <c r="G531" s="190"/>
      <c r="H531" s="800" t="s">
        <v>333</v>
      </c>
      <c r="I531" s="800"/>
      <c r="J531" s="187">
        <v>3.1442255476254056E-4</v>
      </c>
      <c r="K531" s="190"/>
      <c r="L531" s="190"/>
      <c r="M531" s="800" t="s">
        <v>321</v>
      </c>
      <c r="N531" s="800"/>
      <c r="O531" s="188">
        <v>1.5263299135220493E-5</v>
      </c>
      <c r="P531" s="190"/>
      <c r="Q531" s="190"/>
      <c r="AJ531" s="359"/>
      <c r="AK531" s="359"/>
      <c r="AL531" s="359"/>
      <c r="AM531" s="359"/>
      <c r="AN531" s="359"/>
      <c r="AO531" s="359"/>
      <c r="AP531" s="359"/>
      <c r="AQ531" s="359"/>
      <c r="AR531" s="359"/>
      <c r="AS531" s="359"/>
      <c r="AT531" s="359"/>
      <c r="AU531" s="359"/>
      <c r="AV531" s="359"/>
      <c r="AW531" s="359"/>
      <c r="AX531" s="359"/>
      <c r="AY531" s="359"/>
      <c r="AZ531" s="359"/>
      <c r="BA531" s="361"/>
      <c r="BB531" s="438"/>
      <c r="BC531" s="361"/>
      <c r="BD531" s="361"/>
      <c r="BE531" s="361"/>
      <c r="BF531" s="361"/>
      <c r="BG531" s="361"/>
      <c r="BH531" s="361"/>
      <c r="BI531" s="361"/>
      <c r="BJ531" s="361"/>
      <c r="BK531" s="361"/>
      <c r="BL531" s="361"/>
      <c r="BM531" s="361"/>
      <c r="BN531" s="361"/>
      <c r="BO531" s="361"/>
      <c r="BP531" s="361"/>
      <c r="BQ531" s="361"/>
      <c r="BR531" s="361"/>
      <c r="BS531" s="361"/>
      <c r="BT531" s="361"/>
      <c r="BU531" s="361"/>
      <c r="BV531" s="361"/>
      <c r="BW531" s="361"/>
      <c r="BX531" s="361"/>
      <c r="BY531" s="361"/>
      <c r="BZ531" s="362"/>
      <c r="CA531" s="362"/>
      <c r="CB531" s="362"/>
      <c r="CC531" s="362"/>
      <c r="CD531" s="362"/>
      <c r="CE531" s="362"/>
      <c r="CF531" s="362"/>
      <c r="CG531" s="362"/>
      <c r="CH531" s="362"/>
      <c r="CI531" s="362"/>
      <c r="CJ531" s="362"/>
      <c r="CK531" s="362"/>
      <c r="CL531" s="362"/>
      <c r="CM531" s="362"/>
      <c r="CN531" s="362"/>
      <c r="CO531" s="362"/>
      <c r="CP531" s="362"/>
      <c r="CQ531" s="362"/>
      <c r="CR531" s="362"/>
      <c r="CS531" s="362"/>
      <c r="CT531" s="362"/>
      <c r="CU531" s="362"/>
      <c r="CV531" s="362"/>
      <c r="CW531" s="362"/>
      <c r="CX531" s="362"/>
      <c r="CY531" s="362"/>
      <c r="CZ531" s="362"/>
    </row>
    <row r="532" s="366" customFormat="true" ht="25.15" customHeight="true" x14ac:dyDescent="0.2">
      <c r="C532" s="799" t="s">
        <v>305</v>
      </c>
      <c r="D532" s="800"/>
      <c r="E532" s="188">
        <v>9.257609908646805E-2</v>
      </c>
      <c r="F532" s="190"/>
      <c r="G532" s="190"/>
      <c r="H532" s="800"/>
      <c r="I532" s="800"/>
      <c r="J532" s="190"/>
      <c r="K532" s="190"/>
      <c r="L532" s="190"/>
      <c r="M532" s="800" t="s">
        <v>299</v>
      </c>
      <c r="N532" s="800"/>
      <c r="O532" s="188">
        <v>0.14542109290459149</v>
      </c>
      <c r="P532" s="190"/>
      <c r="Q532" s="190"/>
      <c r="AJ532" s="359"/>
      <c r="AK532" s="359"/>
      <c r="AL532" s="359"/>
      <c r="AM532" s="359"/>
      <c r="AN532" s="359"/>
      <c r="AO532" s="359"/>
      <c r="AP532" s="359"/>
      <c r="AQ532" s="359"/>
      <c r="AR532" s="359"/>
      <c r="AS532" s="359"/>
      <c r="AT532" s="359"/>
      <c r="AU532" s="359"/>
      <c r="AV532" s="359"/>
      <c r="AW532" s="359"/>
      <c r="AX532" s="359"/>
      <c r="AY532" s="359"/>
      <c r="AZ532" s="359"/>
      <c r="BA532" s="361"/>
      <c r="BB532" s="438"/>
      <c r="BC532" s="361"/>
      <c r="BD532" s="361"/>
      <c r="BE532" s="361"/>
      <c r="BF532" s="361"/>
      <c r="BG532" s="361"/>
      <c r="BH532" s="361"/>
      <c r="BI532" s="361"/>
      <c r="BJ532" s="361"/>
      <c r="BK532" s="361"/>
      <c r="BL532" s="361"/>
      <c r="BM532" s="361"/>
      <c r="BN532" s="361"/>
      <c r="BO532" s="361"/>
      <c r="BP532" s="361"/>
      <c r="BQ532" s="361"/>
      <c r="BR532" s="361"/>
      <c r="BS532" s="361"/>
      <c r="BT532" s="361"/>
      <c r="BU532" s="361"/>
      <c r="BV532" s="361"/>
      <c r="BW532" s="361"/>
      <c r="BX532" s="361"/>
      <c r="BY532" s="361"/>
      <c r="BZ532" s="362"/>
      <c r="CA532" s="362"/>
      <c r="CB532" s="362"/>
      <c r="CC532" s="362"/>
      <c r="CD532" s="362"/>
      <c r="CE532" s="362"/>
      <c r="CF532" s="362"/>
      <c r="CG532" s="362"/>
      <c r="CH532" s="362"/>
      <c r="CI532" s="362"/>
      <c r="CJ532" s="362"/>
      <c r="CK532" s="362"/>
      <c r="CL532" s="362"/>
      <c r="CM532" s="362"/>
      <c r="CN532" s="362"/>
      <c r="CO532" s="362"/>
      <c r="CP532" s="362"/>
      <c r="CQ532" s="362"/>
      <c r="CR532" s="362"/>
      <c r="CS532" s="362"/>
      <c r="CT532" s="362"/>
      <c r="CU532" s="362"/>
      <c r="CV532" s="362"/>
      <c r="CW532" s="362"/>
      <c r="CX532" s="362"/>
      <c r="CY532" s="362"/>
      <c r="CZ532" s="362"/>
    </row>
    <row r="533" s="366" customFormat="true" ht="25.15" customHeight="true" x14ac:dyDescent="0.2">
      <c r="C533" s="799" t="s">
        <v>314</v>
      </c>
      <c r="D533" s="800"/>
      <c r="E533" s="188">
        <v>3.0483244492938703E-2</v>
      </c>
      <c r="F533" s="190"/>
      <c r="G533" s="190"/>
      <c r="H533" s="800"/>
      <c r="I533" s="800"/>
      <c r="J533" s="190"/>
      <c r="K533" s="190"/>
      <c r="L533" s="190"/>
      <c r="M533" s="800" t="s">
        <v>333</v>
      </c>
      <c r="N533" s="800"/>
      <c r="O533" s="187">
        <v>8.893042614576206E-6</v>
      </c>
      <c r="P533" s="190"/>
      <c r="Q533" s="190"/>
      <c r="AJ533" s="359"/>
      <c r="AK533" s="359"/>
      <c r="AL533" s="359"/>
      <c r="AM533" s="359"/>
      <c r="AN533" s="359"/>
      <c r="AO533" s="359"/>
      <c r="AP533" s="359"/>
      <c r="AQ533" s="359"/>
      <c r="AR533" s="359"/>
      <c r="AS533" s="359"/>
      <c r="AT533" s="359"/>
      <c r="AU533" s="359"/>
      <c r="AV533" s="359"/>
      <c r="AW533" s="359"/>
      <c r="AX533" s="359"/>
      <c r="AY533" s="359"/>
      <c r="AZ533" s="359"/>
      <c r="BA533" s="361"/>
      <c r="BB533" s="438"/>
      <c r="BC533" s="361"/>
      <c r="BD533" s="361"/>
      <c r="BE533" s="361"/>
      <c r="BF533" s="361"/>
      <c r="BG533" s="361"/>
      <c r="BH533" s="361"/>
      <c r="BI533" s="361"/>
      <c r="BJ533" s="361"/>
      <c r="BK533" s="361"/>
      <c r="BL533" s="361"/>
      <c r="BM533" s="361"/>
      <c r="BN533" s="361"/>
      <c r="BO533" s="361"/>
      <c r="BP533" s="361"/>
      <c r="BQ533" s="361"/>
      <c r="BR533" s="361"/>
      <c r="BS533" s="361"/>
      <c r="BT533" s="361"/>
      <c r="BU533" s="361"/>
      <c r="BV533" s="361"/>
      <c r="BW533" s="361"/>
      <c r="BX533" s="361"/>
      <c r="BY533" s="361"/>
      <c r="BZ533" s="362"/>
      <c r="CA533" s="362"/>
      <c r="CB533" s="362"/>
      <c r="CC533" s="362"/>
      <c r="CD533" s="362"/>
      <c r="CE533" s="362"/>
      <c r="CF533" s="362"/>
      <c r="CG533" s="362"/>
      <c r="CH533" s="362"/>
      <c r="CI533" s="362"/>
      <c r="CJ533" s="362"/>
      <c r="CK533" s="362"/>
      <c r="CL533" s="362"/>
      <c r="CM533" s="362"/>
      <c r="CN533" s="362"/>
      <c r="CO533" s="362"/>
      <c r="CP533" s="362"/>
      <c r="CQ533" s="362"/>
      <c r="CR533" s="362"/>
      <c r="CS533" s="362"/>
      <c r="CT533" s="362"/>
      <c r="CU533" s="362"/>
      <c r="CV533" s="362"/>
      <c r="CW533" s="362"/>
      <c r="CX533" s="362"/>
      <c r="CY533" s="362"/>
      <c r="CZ533" s="362"/>
    </row>
    <row r="534" s="366" customFormat="true" ht="25.15" customHeight="true" x14ac:dyDescent="0.2">
      <c r="C534" s="799" t="s">
        <v>325</v>
      </c>
      <c r="D534" s="800"/>
      <c r="E534" s="188">
        <v>1.9464486952093028E-3</v>
      </c>
      <c r="F534" s="190"/>
      <c r="G534" s="190"/>
      <c r="H534" s="800" t="s">
        <v>231</v>
      </c>
      <c r="I534" s="800"/>
      <c r="J534" s="800"/>
      <c r="K534" s="800"/>
      <c r="L534" s="800"/>
      <c r="M534" s="800"/>
      <c r="N534" s="800"/>
      <c r="O534" s="190"/>
      <c r="P534" s="190"/>
      <c r="Q534" s="190"/>
      <c r="AJ534" s="359"/>
      <c r="AK534" s="359"/>
      <c r="AL534" s="359"/>
      <c r="AM534" s="359"/>
      <c r="AN534" s="359"/>
      <c r="AO534" s="359"/>
      <c r="AP534" s="359"/>
      <c r="AQ534" s="359"/>
      <c r="AR534" s="359"/>
      <c r="AS534" s="359"/>
      <c r="AT534" s="359"/>
      <c r="AU534" s="359"/>
      <c r="AV534" s="359"/>
      <c r="AW534" s="359"/>
      <c r="AX534" s="359"/>
      <c r="AY534" s="359"/>
      <c r="AZ534" s="359"/>
      <c r="BA534" s="361"/>
      <c r="BB534" s="438"/>
      <c r="BC534" s="361"/>
      <c r="BD534" s="361"/>
      <c r="BE534" s="361"/>
      <c r="BF534" s="361"/>
      <c r="BG534" s="361"/>
      <c r="BH534" s="361"/>
      <c r="BI534" s="361"/>
      <c r="BJ534" s="361"/>
      <c r="BK534" s="361"/>
      <c r="BL534" s="361"/>
      <c r="BM534" s="361"/>
      <c r="BN534" s="361"/>
      <c r="BO534" s="361"/>
      <c r="BP534" s="361"/>
      <c r="BQ534" s="361"/>
      <c r="BR534" s="361"/>
      <c r="BS534" s="361"/>
      <c r="BT534" s="361"/>
      <c r="BU534" s="361"/>
      <c r="BV534" s="361"/>
      <c r="BW534" s="361"/>
      <c r="BX534" s="361"/>
      <c r="BY534" s="361"/>
      <c r="BZ534" s="362"/>
      <c r="CA534" s="362"/>
      <c r="CB534" s="362"/>
      <c r="CC534" s="362"/>
      <c r="CD534" s="362"/>
      <c r="CE534" s="362"/>
      <c r="CF534" s="362"/>
      <c r="CG534" s="362"/>
      <c r="CH534" s="362"/>
      <c r="CI534" s="362"/>
      <c r="CJ534" s="362"/>
      <c r="CK534" s="362"/>
      <c r="CL534" s="362"/>
      <c r="CM534" s="362"/>
      <c r="CN534" s="362"/>
      <c r="CO534" s="362"/>
      <c r="CP534" s="362"/>
      <c r="CQ534" s="362"/>
      <c r="CR534" s="362"/>
      <c r="CS534" s="362"/>
      <c r="CT534" s="362"/>
      <c r="CU534" s="362"/>
      <c r="CV534" s="362"/>
      <c r="CW534" s="362"/>
      <c r="CX534" s="362"/>
      <c r="CY534" s="362"/>
      <c r="CZ534" s="362"/>
    </row>
    <row r="535" s="366" customFormat="true" ht="25.15" customHeight="true" x14ac:dyDescent="0.2">
      <c r="C535" s="799" t="s">
        <v>321</v>
      </c>
      <c r="D535" s="800"/>
      <c r="E535" s="188">
        <v>6.7075868600017996E-3</v>
      </c>
      <c r="F535" s="190"/>
      <c r="G535" s="190"/>
      <c r="H535" s="800" t="s">
        <v>215</v>
      </c>
      <c r="I535" s="800"/>
      <c r="J535" s="805" t="s">
        <v>232</v>
      </c>
      <c r="K535" s="806"/>
      <c r="L535" s="807"/>
      <c r="M535" s="800"/>
      <c r="N535" s="800"/>
      <c r="O535" s="190"/>
      <c r="P535" s="190"/>
      <c r="Q535" s="190"/>
      <c r="AJ535" s="359"/>
      <c r="AK535" s="359"/>
      <c r="AL535" s="359"/>
      <c r="AM535" s="359"/>
      <c r="AN535" s="359"/>
      <c r="AO535" s="359"/>
      <c r="AP535" s="359"/>
      <c r="AQ535" s="359"/>
      <c r="AR535" s="359"/>
      <c r="AS535" s="359"/>
      <c r="AT535" s="359"/>
      <c r="AU535" s="359"/>
      <c r="AV535" s="359"/>
      <c r="AW535" s="359"/>
      <c r="AX535" s="359"/>
      <c r="AY535" s="359"/>
      <c r="AZ535" s="359"/>
      <c r="BA535" s="361"/>
      <c r="BB535" s="438"/>
      <c r="BC535" s="361"/>
      <c r="BD535" s="361"/>
      <c r="BE535" s="361"/>
      <c r="BF535" s="361"/>
      <c r="BG535" s="361"/>
      <c r="BH535" s="361"/>
      <c r="BI535" s="361"/>
      <c r="BJ535" s="361"/>
      <c r="BK535" s="361"/>
      <c r="BL535" s="361"/>
      <c r="BM535" s="361"/>
      <c r="BN535" s="361"/>
      <c r="BO535" s="361"/>
      <c r="BP535" s="361"/>
      <c r="BQ535" s="361"/>
      <c r="BR535" s="361"/>
      <c r="BS535" s="361"/>
      <c r="BT535" s="361"/>
      <c r="BU535" s="361"/>
      <c r="BV535" s="361"/>
      <c r="BW535" s="361"/>
      <c r="BX535" s="361"/>
      <c r="BY535" s="361"/>
      <c r="BZ535" s="362"/>
      <c r="CA535" s="362"/>
      <c r="CB535" s="362"/>
      <c r="CC535" s="362"/>
      <c r="CD535" s="362"/>
      <c r="CE535" s="362"/>
      <c r="CF535" s="362"/>
      <c r="CG535" s="362"/>
      <c r="CH535" s="362"/>
      <c r="CI535" s="362"/>
      <c r="CJ535" s="362"/>
      <c r="CK535" s="362"/>
      <c r="CL535" s="362"/>
      <c r="CM535" s="362"/>
      <c r="CN535" s="362"/>
      <c r="CO535" s="362"/>
      <c r="CP535" s="362"/>
      <c r="CQ535" s="362"/>
      <c r="CR535" s="362"/>
      <c r="CS535" s="362"/>
      <c r="CT535" s="362"/>
      <c r="CU535" s="362"/>
      <c r="CV535" s="362"/>
      <c r="CW535" s="362"/>
      <c r="CX535" s="362"/>
      <c r="CY535" s="362"/>
      <c r="CZ535" s="362"/>
    </row>
    <row r="536" s="366" customFormat="true" ht="25.15" customHeight="true" x14ac:dyDescent="0.2">
      <c r="C536" s="799" t="s">
        <v>299</v>
      </c>
      <c r="D536" s="800"/>
      <c r="E536" s="188">
        <v>6.8974875654132808E-2</v>
      </c>
      <c r="F536" s="190"/>
      <c r="G536" s="190"/>
      <c r="H536" s="800"/>
      <c r="I536" s="800"/>
      <c r="J536" s="195" t="s">
        <v>199</v>
      </c>
      <c r="K536" s="194" t="s">
        <v>233</v>
      </c>
      <c r="L536" s="193" t="s">
        <v>234</v>
      </c>
      <c r="M536" s="800" t="s">
        <v>231</v>
      </c>
      <c r="N536" s="800"/>
      <c r="O536" s="800"/>
      <c r="P536" s="800"/>
      <c r="Q536" s="800"/>
      <c r="AJ536" s="359"/>
      <c r="AK536" s="359"/>
      <c r="AL536" s="359"/>
      <c r="AM536" s="359"/>
      <c r="AN536" s="359"/>
      <c r="AO536" s="359"/>
      <c r="AP536" s="359"/>
      <c r="AQ536" s="359"/>
      <c r="AR536" s="359"/>
      <c r="AS536" s="359"/>
      <c r="AT536" s="359"/>
      <c r="AU536" s="359"/>
      <c r="AV536" s="359"/>
      <c r="AW536" s="359"/>
      <c r="AX536" s="359"/>
      <c r="AY536" s="359"/>
      <c r="AZ536" s="359"/>
      <c r="BA536" s="361"/>
      <c r="BB536" s="438"/>
      <c r="BC536" s="361"/>
      <c r="BD536" s="361"/>
      <c r="BE536" s="361"/>
      <c r="BF536" s="361"/>
      <c r="BG536" s="361"/>
      <c r="BH536" s="361"/>
      <c r="BI536" s="361"/>
      <c r="BJ536" s="361"/>
      <c r="BK536" s="361"/>
      <c r="BL536" s="361"/>
      <c r="BM536" s="361"/>
      <c r="BN536" s="361"/>
      <c r="BO536" s="361"/>
      <c r="BP536" s="361"/>
      <c r="BQ536" s="361"/>
      <c r="BR536" s="361"/>
      <c r="BS536" s="361"/>
      <c r="BT536" s="361"/>
      <c r="BU536" s="361"/>
      <c r="BV536" s="361"/>
      <c r="BW536" s="361"/>
      <c r="BX536" s="361"/>
      <c r="BY536" s="361"/>
      <c r="BZ536" s="362"/>
      <c r="CA536" s="362"/>
      <c r="CB536" s="362"/>
      <c r="CC536" s="362"/>
      <c r="CD536" s="362"/>
      <c r="CE536" s="362"/>
      <c r="CF536" s="362"/>
      <c r="CG536" s="362"/>
      <c r="CH536" s="362"/>
      <c r="CI536" s="362"/>
      <c r="CJ536" s="362"/>
      <c r="CK536" s="362"/>
      <c r="CL536" s="362"/>
      <c r="CM536" s="362"/>
      <c r="CN536" s="362"/>
      <c r="CO536" s="362"/>
      <c r="CP536" s="362"/>
      <c r="CQ536" s="362"/>
      <c r="CR536" s="362"/>
      <c r="CS536" s="362"/>
      <c r="CT536" s="362"/>
      <c r="CU536" s="362"/>
      <c r="CV536" s="362"/>
      <c r="CW536" s="362"/>
      <c r="CX536" s="362"/>
      <c r="CY536" s="362"/>
      <c r="CZ536" s="362"/>
    </row>
    <row r="537" s="366" customFormat="true" ht="25.15" customHeight="true" x14ac:dyDescent="0.2">
      <c r="C537" s="799" t="s">
        <v>333</v>
      </c>
      <c r="D537" s="800"/>
      <c r="E537" s="187">
        <v>6.0393359108556831E-5</v>
      </c>
      <c r="F537" s="190"/>
      <c r="G537" s="190"/>
      <c r="H537" s="800" t="s">
        <v>216</v>
      </c>
      <c r="I537" s="800"/>
      <c r="J537" s="186">
        <v>3.7689381806216731</v>
      </c>
      <c r="K537" s="185">
        <v>6.0789325493897959</v>
      </c>
      <c r="L537" s="184">
        <v>6.0789325493897959</v>
      </c>
      <c r="M537" s="800" t="s">
        <v>215</v>
      </c>
      <c r="N537" s="800"/>
      <c r="O537" s="805" t="s">
        <v>232</v>
      </c>
      <c r="P537" s="806"/>
      <c r="Q537" s="807"/>
      <c r="AJ537" s="359"/>
      <c r="AK537" s="359"/>
      <c r="AL537" s="359"/>
      <c r="AM537" s="359"/>
      <c r="AN537" s="359"/>
      <c r="AO537" s="359"/>
      <c r="AP537" s="359"/>
      <c r="AQ537" s="359"/>
      <c r="AR537" s="359"/>
      <c r="AS537" s="359"/>
      <c r="AT537" s="359"/>
      <c r="AU537" s="359"/>
      <c r="AV537" s="359"/>
      <c r="AW537" s="359"/>
      <c r="AX537" s="359"/>
      <c r="AY537" s="359"/>
      <c r="AZ537" s="359"/>
      <c r="BA537" s="361"/>
      <c r="BB537" s="438"/>
      <c r="BC537" s="361"/>
      <c r="BD537" s="361"/>
      <c r="BE537" s="361"/>
      <c r="BF537" s="361"/>
      <c r="BG537" s="361"/>
      <c r="BH537" s="361"/>
      <c r="BI537" s="361"/>
      <c r="BJ537" s="361"/>
      <c r="BK537" s="361"/>
      <c r="BL537" s="361"/>
      <c r="BM537" s="361"/>
      <c r="BN537" s="361"/>
      <c r="BO537" s="361"/>
      <c r="BP537" s="361"/>
      <c r="BQ537" s="361"/>
      <c r="BR537" s="361"/>
      <c r="BS537" s="361"/>
      <c r="BT537" s="361"/>
      <c r="BU537" s="361"/>
      <c r="BV537" s="361"/>
      <c r="BW537" s="361"/>
      <c r="BX537" s="361"/>
      <c r="BY537" s="361"/>
      <c r="BZ537" s="362"/>
      <c r="CA537" s="362"/>
      <c r="CB537" s="362"/>
      <c r="CC537" s="362"/>
      <c r="CD537" s="362"/>
      <c r="CE537" s="362"/>
      <c r="CF537" s="362"/>
      <c r="CG537" s="362"/>
      <c r="CH537" s="362"/>
      <c r="CI537" s="362"/>
      <c r="CJ537" s="362"/>
      <c r="CK537" s="362"/>
      <c r="CL537" s="362"/>
      <c r="CM537" s="362"/>
      <c r="CN537" s="362"/>
      <c r="CO537" s="362"/>
      <c r="CP537" s="362"/>
      <c r="CQ537" s="362"/>
      <c r="CR537" s="362"/>
      <c r="CS537" s="362"/>
      <c r="CT537" s="362"/>
      <c r="CU537" s="362"/>
      <c r="CV537" s="362"/>
      <c r="CW537" s="362"/>
      <c r="CX537" s="362"/>
      <c r="CY537" s="362"/>
      <c r="CZ537" s="362"/>
    </row>
    <row r="538" s="366" customFormat="true" ht="25.15" customHeight="true" x14ac:dyDescent="0.2">
      <c r="C538" s="799"/>
      <c r="D538" s="800"/>
      <c r="E538" s="190"/>
      <c r="F538" s="190"/>
      <c r="G538" s="190"/>
      <c r="H538" s="800"/>
      <c r="I538" s="800"/>
      <c r="J538" s="190"/>
      <c r="K538" s="190"/>
      <c r="L538" s="190"/>
      <c r="M538" s="800"/>
      <c r="N538" s="800"/>
      <c r="O538" s="195" t="s">
        <v>199</v>
      </c>
      <c r="P538" s="194" t="s">
        <v>233</v>
      </c>
      <c r="Q538" s="193" t="s">
        <v>234</v>
      </c>
      <c r="AJ538" s="359"/>
      <c r="AK538" s="359"/>
      <c r="AL538" s="359"/>
      <c r="AM538" s="359"/>
      <c r="AN538" s="359"/>
      <c r="AO538" s="359"/>
      <c r="AP538" s="359"/>
      <c r="AQ538" s="359"/>
      <c r="AR538" s="359"/>
      <c r="AS538" s="359"/>
      <c r="AT538" s="359"/>
      <c r="AU538" s="359"/>
      <c r="AV538" s="359"/>
      <c r="AW538" s="359"/>
      <c r="AX538" s="359"/>
      <c r="AY538" s="359"/>
      <c r="AZ538" s="359"/>
      <c r="BA538" s="361"/>
      <c r="BB538" s="438"/>
      <c r="BC538" s="361"/>
      <c r="BD538" s="361"/>
      <c r="BE538" s="361"/>
      <c r="BF538" s="361"/>
      <c r="BG538" s="361"/>
      <c r="BH538" s="361"/>
      <c r="BI538" s="361"/>
      <c r="BJ538" s="361"/>
      <c r="BK538" s="361"/>
      <c r="BL538" s="361"/>
      <c r="BM538" s="361"/>
      <c r="BN538" s="361"/>
      <c r="BO538" s="361"/>
      <c r="BP538" s="361"/>
      <c r="BQ538" s="361"/>
      <c r="BR538" s="361"/>
      <c r="BS538" s="361"/>
      <c r="BT538" s="361"/>
      <c r="BU538" s="361"/>
      <c r="BV538" s="361"/>
      <c r="BW538" s="361"/>
      <c r="BX538" s="361"/>
      <c r="BY538" s="361"/>
      <c r="BZ538" s="362"/>
      <c r="CA538" s="362"/>
      <c r="CB538" s="362"/>
      <c r="CC538" s="362"/>
      <c r="CD538" s="362"/>
      <c r="CE538" s="362"/>
      <c r="CF538" s="362"/>
      <c r="CG538" s="362"/>
      <c r="CH538" s="362"/>
      <c r="CI538" s="362"/>
      <c r="CJ538" s="362"/>
      <c r="CK538" s="362"/>
      <c r="CL538" s="362"/>
      <c r="CM538" s="362"/>
      <c r="CN538" s="362"/>
      <c r="CO538" s="362"/>
      <c r="CP538" s="362"/>
      <c r="CQ538" s="362"/>
      <c r="CR538" s="362"/>
      <c r="CS538" s="362"/>
      <c r="CT538" s="362"/>
      <c r="CU538" s="362"/>
      <c r="CV538" s="362"/>
      <c r="CW538" s="362"/>
      <c r="CX538" s="362"/>
      <c r="CY538" s="362"/>
      <c r="CZ538" s="362"/>
    </row>
    <row r="539" s="366" customFormat="true" ht="25.15" customHeight="true" x14ac:dyDescent="0.2">
      <c r="C539" s="799"/>
      <c r="D539" s="800"/>
      <c r="E539" s="190"/>
      <c r="F539" s="190"/>
      <c r="G539" s="190"/>
      <c r="H539" s="800"/>
      <c r="I539" s="800"/>
      <c r="J539" s="190"/>
      <c r="K539" s="190"/>
      <c r="L539" s="190"/>
      <c r="M539" s="800" t="s">
        <v>216</v>
      </c>
      <c r="N539" s="800"/>
      <c r="O539" s="186">
        <v>4.4396225472119388</v>
      </c>
      <c r="P539" s="185">
        <v>7.0470199162094262</v>
      </c>
      <c r="Q539" s="184">
        <v>7.0470199162094262</v>
      </c>
      <c r="AJ539" s="359"/>
      <c r="AK539" s="359"/>
      <c r="AL539" s="359"/>
      <c r="AM539" s="359"/>
      <c r="AN539" s="359"/>
      <c r="AO539" s="359"/>
      <c r="AP539" s="359"/>
      <c r="AQ539" s="359"/>
      <c r="AR539" s="359"/>
      <c r="AS539" s="359"/>
      <c r="AT539" s="359"/>
      <c r="AU539" s="359"/>
      <c r="AV539" s="359"/>
      <c r="AW539" s="359"/>
      <c r="AX539" s="359"/>
      <c r="AY539" s="359"/>
      <c r="AZ539" s="359"/>
      <c r="BA539" s="361"/>
      <c r="BB539" s="438"/>
      <c r="BC539" s="361"/>
      <c r="BD539" s="361"/>
      <c r="BE539" s="361"/>
      <c r="BF539" s="361"/>
      <c r="BG539" s="361"/>
      <c r="BH539" s="361"/>
      <c r="BI539" s="361"/>
      <c r="BJ539" s="361"/>
      <c r="BK539" s="361"/>
      <c r="BL539" s="361"/>
      <c r="BM539" s="361"/>
      <c r="BN539" s="361"/>
      <c r="BO539" s="361"/>
      <c r="BP539" s="361"/>
      <c r="BQ539" s="361"/>
      <c r="BR539" s="361"/>
      <c r="BS539" s="361"/>
      <c r="BT539" s="361"/>
      <c r="BU539" s="361"/>
      <c r="BV539" s="361"/>
      <c r="BW539" s="361"/>
      <c r="BX539" s="361"/>
      <c r="BY539" s="361"/>
      <c r="BZ539" s="362"/>
      <c r="CA539" s="362"/>
      <c r="CB539" s="362"/>
      <c r="CC539" s="362"/>
      <c r="CD539" s="362"/>
      <c r="CE539" s="362"/>
      <c r="CF539" s="362"/>
      <c r="CG539" s="362"/>
      <c r="CH539" s="362"/>
      <c r="CI539" s="362"/>
      <c r="CJ539" s="362"/>
      <c r="CK539" s="362"/>
      <c r="CL539" s="362"/>
      <c r="CM539" s="362"/>
      <c r="CN539" s="362"/>
      <c r="CO539" s="362"/>
      <c r="CP539" s="362"/>
      <c r="CQ539" s="362"/>
      <c r="CR539" s="362"/>
      <c r="CS539" s="362"/>
      <c r="CT539" s="362"/>
      <c r="CU539" s="362"/>
      <c r="CV539" s="362"/>
      <c r="CW539" s="362"/>
      <c r="CX539" s="362"/>
      <c r="CY539" s="362"/>
      <c r="CZ539" s="362"/>
    </row>
    <row r="540" s="366" customFormat="true" ht="25.15" customHeight="true" x14ac:dyDescent="0.2">
      <c r="C540" s="799" t="s">
        <v>231</v>
      </c>
      <c r="D540" s="800"/>
      <c r="E540" s="800"/>
      <c r="F540" s="800"/>
      <c r="G540" s="800"/>
      <c r="H540" s="800" t="s">
        <v>235</v>
      </c>
      <c r="I540" s="800"/>
      <c r="J540" s="800"/>
      <c r="K540" s="190"/>
      <c r="L540" s="190"/>
      <c r="M540" s="800"/>
      <c r="N540" s="800"/>
      <c r="O540" s="190"/>
      <c r="P540" s="190"/>
      <c r="Q540" s="190"/>
      <c r="AJ540" s="359"/>
      <c r="AK540" s="359"/>
      <c r="AL540" s="359"/>
      <c r="AM540" s="359"/>
      <c r="AN540" s="359"/>
      <c r="AO540" s="359"/>
      <c r="AP540" s="359"/>
      <c r="AQ540" s="359"/>
      <c r="AR540" s="359"/>
      <c r="AS540" s="359"/>
      <c r="AT540" s="359"/>
      <c r="AU540" s="359"/>
      <c r="AV540" s="359"/>
      <c r="AW540" s="359"/>
      <c r="AX540" s="359"/>
      <c r="AY540" s="359"/>
      <c r="AZ540" s="359"/>
      <c r="BA540" s="361"/>
      <c r="BB540" s="438"/>
      <c r="BC540" s="361"/>
      <c r="BD540" s="361"/>
      <c r="BE540" s="361"/>
      <c r="BF540" s="361"/>
      <c r="BG540" s="361"/>
      <c r="BH540" s="361"/>
      <c r="BI540" s="361"/>
      <c r="BJ540" s="361"/>
      <c r="BK540" s="361"/>
      <c r="BL540" s="361"/>
      <c r="BM540" s="361"/>
      <c r="BN540" s="361"/>
      <c r="BO540" s="361"/>
      <c r="BP540" s="361"/>
      <c r="BQ540" s="361"/>
      <c r="BR540" s="361"/>
      <c r="BS540" s="361"/>
      <c r="BT540" s="361"/>
      <c r="BU540" s="361"/>
      <c r="BV540" s="361"/>
      <c r="BW540" s="361"/>
      <c r="BX540" s="361"/>
      <c r="BY540" s="361"/>
      <c r="BZ540" s="362"/>
      <c r="CA540" s="362"/>
      <c r="CB540" s="362"/>
      <c r="CC540" s="362"/>
      <c r="CD540" s="362"/>
      <c r="CE540" s="362"/>
      <c r="CF540" s="362"/>
      <c r="CG540" s="362"/>
      <c r="CH540" s="362"/>
      <c r="CI540" s="362"/>
      <c r="CJ540" s="362"/>
      <c r="CK540" s="362"/>
      <c r="CL540" s="362"/>
      <c r="CM540" s="362"/>
      <c r="CN540" s="362"/>
      <c r="CO540" s="362"/>
      <c r="CP540" s="362"/>
      <c r="CQ540" s="362"/>
      <c r="CR540" s="362"/>
      <c r="CS540" s="362"/>
      <c r="CT540" s="362"/>
      <c r="CU540" s="362"/>
      <c r="CV540" s="362"/>
      <c r="CW540" s="362"/>
      <c r="CX540" s="362"/>
      <c r="CY540" s="362"/>
      <c r="CZ540" s="362"/>
    </row>
    <row r="541" s="366" customFormat="true" ht="25.15" customHeight="true" x14ac:dyDescent="0.2">
      <c r="C541" s="799" t="s">
        <v>215</v>
      </c>
      <c r="D541" s="800"/>
      <c r="E541" s="805" t="s">
        <v>232</v>
      </c>
      <c r="F541" s="806"/>
      <c r="G541" s="807"/>
      <c r="H541" s="800"/>
      <c r="I541" s="800"/>
      <c r="J541" s="192" t="s">
        <v>215</v>
      </c>
      <c r="K541" s="190"/>
      <c r="L541" s="190"/>
      <c r="M541" s="800"/>
      <c r="N541" s="800"/>
      <c r="O541" s="190"/>
      <c r="P541" s="190"/>
      <c r="Q541" s="190"/>
      <c r="AJ541" s="359"/>
      <c r="AK541" s="359"/>
      <c r="AL541" s="359"/>
      <c r="AM541" s="359"/>
      <c r="AN541" s="359"/>
      <c r="AO541" s="359"/>
      <c r="AP541" s="359"/>
      <c r="AQ541" s="359"/>
      <c r="AR541" s="359"/>
      <c r="AS541" s="359"/>
      <c r="AT541" s="359"/>
      <c r="AU541" s="359"/>
      <c r="AV541" s="359"/>
      <c r="AW541" s="359"/>
      <c r="AX541" s="359"/>
      <c r="AY541" s="359"/>
      <c r="AZ541" s="359"/>
      <c r="BA541" s="361"/>
      <c r="BB541" s="438"/>
      <c r="BC541" s="361"/>
      <c r="BD541" s="361"/>
      <c r="BE541" s="361"/>
      <c r="BF541" s="361"/>
      <c r="BG541" s="361"/>
      <c r="BH541" s="361"/>
      <c r="BI541" s="361"/>
      <c r="BJ541" s="361"/>
      <c r="BK541" s="361"/>
      <c r="BL541" s="361"/>
      <c r="BM541" s="361"/>
      <c r="BN541" s="361"/>
      <c r="BO541" s="361"/>
      <c r="BP541" s="361"/>
      <c r="BQ541" s="361"/>
      <c r="BR541" s="361"/>
      <c r="BS541" s="361"/>
      <c r="BT541" s="361"/>
      <c r="BU541" s="361"/>
      <c r="BV541" s="361"/>
      <c r="BW541" s="361"/>
      <c r="BX541" s="361"/>
      <c r="BY541" s="361"/>
      <c r="BZ541" s="362"/>
      <c r="CA541" s="362"/>
      <c r="CB541" s="362"/>
      <c r="CC541" s="362"/>
      <c r="CD541" s="362"/>
      <c r="CE541" s="362"/>
      <c r="CF541" s="362"/>
      <c r="CG541" s="362"/>
      <c r="CH541" s="362"/>
      <c r="CI541" s="362"/>
      <c r="CJ541" s="362"/>
      <c r="CK541" s="362"/>
      <c r="CL541" s="362"/>
      <c r="CM541" s="362"/>
      <c r="CN541" s="362"/>
      <c r="CO541" s="362"/>
      <c r="CP541" s="362"/>
      <c r="CQ541" s="362"/>
      <c r="CR541" s="362"/>
      <c r="CS541" s="362"/>
      <c r="CT541" s="362"/>
      <c r="CU541" s="362"/>
      <c r="CV541" s="362"/>
      <c r="CW541" s="362"/>
      <c r="CX541" s="362"/>
      <c r="CY541" s="362"/>
      <c r="CZ541" s="362"/>
    </row>
    <row r="542" s="366" customFormat="true" ht="25.15" customHeight="true" x14ac:dyDescent="0.2">
      <c r="C542" s="800"/>
      <c r="D542" s="800"/>
      <c r="E542" s="195" t="s">
        <v>199</v>
      </c>
      <c r="F542" s="194" t="s">
        <v>233</v>
      </c>
      <c r="G542" s="193" t="s">
        <v>234</v>
      </c>
      <c r="H542" s="800"/>
      <c r="I542" s="800"/>
      <c r="J542" s="196" t="s">
        <v>216</v>
      </c>
      <c r="K542" s="190"/>
      <c r="L542" s="190"/>
      <c r="M542" s="800" t="s">
        <v>235</v>
      </c>
      <c r="N542" s="800"/>
      <c r="O542" s="800"/>
      <c r="P542" s="190"/>
      <c r="Q542" s="190"/>
      <c r="AJ542" s="359"/>
      <c r="AK542" s="359"/>
      <c r="AL542" s="359"/>
      <c r="AM542" s="359"/>
      <c r="AN542" s="359"/>
      <c r="AO542" s="359"/>
      <c r="AP542" s="359"/>
      <c r="AQ542" s="359"/>
      <c r="AR542" s="359"/>
      <c r="AS542" s="359"/>
      <c r="AT542" s="359"/>
      <c r="AU542" s="359"/>
      <c r="AV542" s="359"/>
      <c r="AW542" s="359"/>
      <c r="AX542" s="359"/>
      <c r="AY542" s="359"/>
      <c r="AZ542" s="359"/>
      <c r="BA542" s="361"/>
      <c r="BB542" s="438"/>
      <c r="BC542" s="361"/>
      <c r="BD542" s="361"/>
      <c r="BE542" s="361"/>
      <c r="BF542" s="361"/>
      <c r="BG542" s="361"/>
      <c r="BH542" s="361"/>
      <c r="BI542" s="361"/>
      <c r="BJ542" s="361"/>
      <c r="BK542" s="361"/>
      <c r="BL542" s="361"/>
      <c r="BM542" s="361"/>
      <c r="BN542" s="361"/>
      <c r="BO542" s="361"/>
      <c r="BP542" s="361"/>
      <c r="BQ542" s="361"/>
      <c r="BR542" s="361"/>
      <c r="BS542" s="361"/>
      <c r="BT542" s="361"/>
      <c r="BU542" s="361"/>
      <c r="BV542" s="361"/>
      <c r="BW542" s="361"/>
      <c r="BX542" s="361"/>
      <c r="BY542" s="361"/>
      <c r="BZ542" s="362"/>
      <c r="CA542" s="362"/>
      <c r="CB542" s="362"/>
      <c r="CC542" s="362"/>
      <c r="CD542" s="362"/>
      <c r="CE542" s="362"/>
      <c r="CF542" s="362"/>
      <c r="CG542" s="362"/>
      <c r="CH542" s="362"/>
      <c r="CI542" s="362"/>
      <c r="CJ542" s="362"/>
      <c r="CK542" s="362"/>
      <c r="CL542" s="362"/>
      <c r="CM542" s="362"/>
      <c r="CN542" s="362"/>
      <c r="CO542" s="362"/>
      <c r="CP542" s="362"/>
      <c r="CQ542" s="362"/>
      <c r="CR542" s="362"/>
      <c r="CS542" s="362"/>
      <c r="CT542" s="362"/>
      <c r="CU542" s="362"/>
      <c r="CV542" s="362"/>
      <c r="CW542" s="362"/>
      <c r="CX542" s="362"/>
      <c r="CY542" s="362"/>
      <c r="CZ542" s="362"/>
    </row>
    <row r="543" s="366" customFormat="true" ht="25.15" customHeight="true" x14ac:dyDescent="0.2">
      <c r="C543" s="799" t="s">
        <v>216</v>
      </c>
      <c r="D543" s="800"/>
      <c r="E543" s="186">
        <v>4.8244882647954803</v>
      </c>
      <c r="F543" s="185">
        <v>7.4222896381468919</v>
      </c>
      <c r="G543" s="184">
        <v>7.4222896381468919</v>
      </c>
      <c r="H543" s="800" t="s">
        <v>226</v>
      </c>
      <c r="I543" s="800"/>
      <c r="J543" s="189">
        <v>-5.7075950321500549E-2</v>
      </c>
      <c r="K543" s="190"/>
      <c r="L543" s="190"/>
      <c r="M543" s="800"/>
      <c r="N543" s="800"/>
      <c r="O543" s="192" t="s">
        <v>215</v>
      </c>
      <c r="P543" s="190"/>
      <c r="Q543" s="190"/>
      <c r="AJ543" s="359"/>
      <c r="AK543" s="359"/>
      <c r="AL543" s="359"/>
      <c r="AM543" s="359"/>
      <c r="AN543" s="359"/>
      <c r="AO543" s="359"/>
      <c r="AP543" s="359"/>
      <c r="AQ543" s="359"/>
      <c r="AR543" s="359"/>
      <c r="AS543" s="359"/>
      <c r="AT543" s="359"/>
      <c r="AU543" s="359"/>
      <c r="AV543" s="359"/>
      <c r="AW543" s="359"/>
      <c r="AX543" s="359"/>
      <c r="AY543" s="359"/>
      <c r="AZ543" s="359"/>
      <c r="BA543" s="361"/>
      <c r="BB543" s="438"/>
      <c r="BC543" s="361"/>
      <c r="BD543" s="361"/>
      <c r="BE543" s="361"/>
      <c r="BF543" s="361"/>
      <c r="BG543" s="361"/>
      <c r="BH543" s="361"/>
      <c r="BI543" s="361"/>
      <c r="BJ543" s="361"/>
      <c r="BK543" s="361"/>
      <c r="BL543" s="361"/>
      <c r="BM543" s="361"/>
      <c r="BN543" s="361"/>
      <c r="BO543" s="361"/>
      <c r="BP543" s="361"/>
      <c r="BQ543" s="361"/>
      <c r="BR543" s="361"/>
      <c r="BS543" s="361"/>
      <c r="BT543" s="361"/>
      <c r="BU543" s="361"/>
      <c r="BV543" s="361"/>
      <c r="BW543" s="361"/>
      <c r="BX543" s="361"/>
      <c r="BY543" s="361"/>
      <c r="BZ543" s="362"/>
      <c r="CA543" s="362"/>
      <c r="CB543" s="362"/>
      <c r="CC543" s="362"/>
      <c r="CD543" s="362"/>
      <c r="CE543" s="362"/>
      <c r="CF543" s="362"/>
      <c r="CG543" s="362"/>
      <c r="CH543" s="362"/>
      <c r="CI543" s="362"/>
      <c r="CJ543" s="362"/>
      <c r="CK543" s="362"/>
      <c r="CL543" s="362"/>
      <c r="CM543" s="362"/>
      <c r="CN543" s="362"/>
      <c r="CO543" s="362"/>
      <c r="CP543" s="362"/>
      <c r="CQ543" s="362"/>
      <c r="CR543" s="362"/>
      <c r="CS543" s="362"/>
      <c r="CT543" s="362"/>
      <c r="CU543" s="362"/>
      <c r="CV543" s="362"/>
      <c r="CW543" s="362"/>
      <c r="CX543" s="362"/>
      <c r="CY543" s="362"/>
      <c r="CZ543" s="362"/>
    </row>
    <row r="544" s="366" customFormat="true" ht="25.15" customHeight="true" x14ac:dyDescent="0.2">
      <c r="C544" s="799"/>
      <c r="D544" s="800"/>
      <c r="E544" s="190"/>
      <c r="F544" s="190"/>
      <c r="G544" s="190"/>
      <c r="H544" s="800" t="s">
        <v>291</v>
      </c>
      <c r="I544" s="800"/>
      <c r="J544" s="188">
        <v>-3.7845658969870945E-2</v>
      </c>
      <c r="K544" s="190"/>
      <c r="L544" s="190"/>
      <c r="M544" s="800"/>
      <c r="N544" s="800"/>
      <c r="O544" s="196" t="s">
        <v>216</v>
      </c>
      <c r="P544" s="190"/>
      <c r="Q544" s="190"/>
      <c r="AJ544" s="359"/>
      <c r="AK544" s="359"/>
      <c r="AL544" s="359"/>
      <c r="AM544" s="359"/>
      <c r="AN544" s="359"/>
      <c r="AO544" s="359"/>
      <c r="AP544" s="359"/>
      <c r="AQ544" s="359"/>
      <c r="AR544" s="359"/>
      <c r="AS544" s="359"/>
      <c r="AT544" s="359"/>
      <c r="AU544" s="359"/>
      <c r="AV544" s="359"/>
      <c r="AW544" s="359"/>
      <c r="AX544" s="359"/>
      <c r="AY544" s="359"/>
      <c r="AZ544" s="359"/>
      <c r="BA544" s="361"/>
      <c r="BB544" s="438"/>
      <c r="BC544" s="361"/>
      <c r="BD544" s="361"/>
      <c r="BE544" s="361"/>
      <c r="BF544" s="361"/>
      <c r="BG544" s="361"/>
      <c r="BH544" s="361"/>
      <c r="BI544" s="361"/>
      <c r="BJ544" s="361"/>
      <c r="BK544" s="361"/>
      <c r="BL544" s="361"/>
      <c r="BM544" s="361"/>
      <c r="BN544" s="361"/>
      <c r="BO544" s="361"/>
      <c r="BP544" s="361"/>
      <c r="BQ544" s="361"/>
      <c r="BR544" s="361"/>
      <c r="BS544" s="361"/>
      <c r="BT544" s="361"/>
      <c r="BU544" s="361"/>
      <c r="BV544" s="361"/>
      <c r="BW544" s="361"/>
      <c r="BX544" s="361"/>
      <c r="BY544" s="361"/>
      <c r="BZ544" s="362"/>
      <c r="CA544" s="362"/>
      <c r="CB544" s="362"/>
      <c r="CC544" s="362"/>
      <c r="CD544" s="362"/>
      <c r="CE544" s="362"/>
      <c r="CF544" s="362"/>
      <c r="CG544" s="362"/>
      <c r="CH544" s="362"/>
      <c r="CI544" s="362"/>
      <c r="CJ544" s="362"/>
      <c r="CK544" s="362"/>
      <c r="CL544" s="362"/>
      <c r="CM544" s="362"/>
      <c r="CN544" s="362"/>
      <c r="CO544" s="362"/>
      <c r="CP544" s="362"/>
      <c r="CQ544" s="362"/>
      <c r="CR544" s="362"/>
      <c r="CS544" s="362"/>
      <c r="CT544" s="362"/>
      <c r="CU544" s="362"/>
      <c r="CV544" s="362"/>
      <c r="CW544" s="362"/>
      <c r="CX544" s="362"/>
      <c r="CY544" s="362"/>
      <c r="CZ544" s="362"/>
    </row>
    <row r="545" s="366" customFormat="true" ht="25.15" customHeight="true" x14ac:dyDescent="0.2">
      <c r="C545" s="799"/>
      <c r="D545" s="800"/>
      <c r="E545" s="190"/>
      <c r="F545" s="190"/>
      <c r="G545" s="190"/>
      <c r="H545" s="800" t="s">
        <v>298</v>
      </c>
      <c r="I545" s="800"/>
      <c r="J545" s="188">
        <v>-5.9937366953023367E-2</v>
      </c>
      <c r="K545" s="190"/>
      <c r="L545" s="190"/>
      <c r="M545" s="800" t="s">
        <v>226</v>
      </c>
      <c r="N545" s="800"/>
      <c r="O545" s="189">
        <v>-3.976235629837422E-2</v>
      </c>
      <c r="P545" s="190"/>
      <c r="Q545" s="190"/>
      <c r="AJ545" s="359"/>
      <c r="AK545" s="359"/>
      <c r="AL545" s="359"/>
      <c r="AM545" s="359"/>
      <c r="AN545" s="359"/>
      <c r="AO545" s="359"/>
      <c r="AP545" s="359"/>
      <c r="AQ545" s="359"/>
      <c r="AR545" s="359"/>
      <c r="AS545" s="359"/>
      <c r="AT545" s="359"/>
      <c r="AU545" s="359"/>
      <c r="AV545" s="359"/>
      <c r="AW545" s="359"/>
      <c r="AX545" s="359"/>
      <c r="AY545" s="359"/>
      <c r="AZ545" s="359"/>
      <c r="BA545" s="361"/>
      <c r="BB545" s="438"/>
      <c r="BC545" s="361"/>
      <c r="BD545" s="361"/>
      <c r="BE545" s="361"/>
      <c r="BF545" s="361"/>
      <c r="BG545" s="361"/>
      <c r="BH545" s="361"/>
      <c r="BI545" s="361"/>
      <c r="BJ545" s="361"/>
      <c r="BK545" s="361"/>
      <c r="BL545" s="361"/>
      <c r="BM545" s="361"/>
      <c r="BN545" s="361"/>
      <c r="BO545" s="361"/>
      <c r="BP545" s="361"/>
      <c r="BQ545" s="361"/>
      <c r="BR545" s="361"/>
      <c r="BS545" s="361"/>
      <c r="BT545" s="361"/>
      <c r="BU545" s="361"/>
      <c r="BV545" s="361"/>
      <c r="BW545" s="361"/>
      <c r="BX545" s="361"/>
      <c r="BY545" s="361"/>
      <c r="BZ545" s="362"/>
      <c r="CA545" s="362"/>
      <c r="CB545" s="362"/>
      <c r="CC545" s="362"/>
      <c r="CD545" s="362"/>
      <c r="CE545" s="362"/>
      <c r="CF545" s="362"/>
      <c r="CG545" s="362"/>
      <c r="CH545" s="362"/>
      <c r="CI545" s="362"/>
      <c r="CJ545" s="362"/>
      <c r="CK545" s="362"/>
      <c r="CL545" s="362"/>
      <c r="CM545" s="362"/>
      <c r="CN545" s="362"/>
      <c r="CO545" s="362"/>
      <c r="CP545" s="362"/>
      <c r="CQ545" s="362"/>
      <c r="CR545" s="362"/>
      <c r="CS545" s="362"/>
      <c r="CT545" s="362"/>
      <c r="CU545" s="362"/>
      <c r="CV545" s="362"/>
      <c r="CW545" s="362"/>
      <c r="CX545" s="362"/>
      <c r="CY545" s="362"/>
      <c r="CZ545" s="362"/>
    </row>
    <row r="546" s="366" customFormat="true" ht="25.15" customHeight="true" x14ac:dyDescent="0.2">
      <c r="C546" s="799" t="s">
        <v>235</v>
      </c>
      <c r="D546" s="800"/>
      <c r="E546" s="800"/>
      <c r="F546" s="190"/>
      <c r="G546" s="190"/>
      <c r="H546" s="800" t="s">
        <v>330</v>
      </c>
      <c r="I546" s="800"/>
      <c r="J546" s="188">
        <v>-3.0156972259737119E-3</v>
      </c>
      <c r="K546" s="190"/>
      <c r="L546" s="190"/>
      <c r="M546" s="800" t="s">
        <v>291</v>
      </c>
      <c r="N546" s="800"/>
      <c r="O546" s="188">
        <v>-9.594065353407652E-2</v>
      </c>
      <c r="P546" s="190"/>
      <c r="Q546" s="190"/>
      <c r="AJ546" s="359"/>
      <c r="AK546" s="359"/>
      <c r="AL546" s="359"/>
      <c r="AM546" s="359"/>
      <c r="AN546" s="359"/>
      <c r="AO546" s="359"/>
      <c r="AP546" s="359"/>
      <c r="AQ546" s="359"/>
      <c r="AR546" s="359"/>
      <c r="AS546" s="359"/>
      <c r="AT546" s="359"/>
      <c r="AU546" s="359"/>
      <c r="AV546" s="359"/>
      <c r="AW546" s="359"/>
      <c r="AX546" s="359"/>
      <c r="AY546" s="359"/>
      <c r="AZ546" s="359"/>
      <c r="BA546" s="361"/>
      <c r="BB546" s="438"/>
      <c r="BC546" s="361"/>
      <c r="BD546" s="361"/>
      <c r="BE546" s="361"/>
      <c r="BF546" s="361"/>
      <c r="BG546" s="361"/>
      <c r="BH546" s="361"/>
      <c r="BI546" s="361"/>
      <c r="BJ546" s="361"/>
      <c r="BK546" s="361"/>
      <c r="BL546" s="361"/>
      <c r="BM546" s="361"/>
      <c r="BN546" s="361"/>
      <c r="BO546" s="361"/>
      <c r="BP546" s="361"/>
      <c r="BQ546" s="361"/>
      <c r="BR546" s="361"/>
      <c r="BS546" s="361"/>
      <c r="BT546" s="361"/>
      <c r="BU546" s="361"/>
      <c r="BV546" s="361"/>
      <c r="BW546" s="361"/>
      <c r="BX546" s="361"/>
      <c r="BY546" s="361"/>
      <c r="BZ546" s="362"/>
      <c r="CA546" s="362"/>
      <c r="CB546" s="362"/>
      <c r="CC546" s="362"/>
      <c r="CD546" s="362"/>
      <c r="CE546" s="362"/>
      <c r="CF546" s="362"/>
      <c r="CG546" s="362"/>
      <c r="CH546" s="362"/>
      <c r="CI546" s="362"/>
      <c r="CJ546" s="362"/>
      <c r="CK546" s="362"/>
      <c r="CL546" s="362"/>
      <c r="CM546" s="362"/>
      <c r="CN546" s="362"/>
      <c r="CO546" s="362"/>
      <c r="CP546" s="362"/>
      <c r="CQ546" s="362"/>
      <c r="CR546" s="362"/>
      <c r="CS546" s="362"/>
      <c r="CT546" s="362"/>
      <c r="CU546" s="362"/>
      <c r="CV546" s="362"/>
      <c r="CW546" s="362"/>
      <c r="CX546" s="362"/>
      <c r="CY546" s="362"/>
      <c r="CZ546" s="362"/>
    </row>
    <row r="547" s="366" customFormat="true" ht="25.15" customHeight="true" x14ac:dyDescent="0.2">
      <c r="C547" s="799"/>
      <c r="D547" s="800"/>
      <c r="E547" s="192" t="s">
        <v>215</v>
      </c>
      <c r="F547" s="190"/>
      <c r="G547" s="190"/>
      <c r="H547" s="800" t="s">
        <v>326</v>
      </c>
      <c r="I547" s="800"/>
      <c r="J547" s="188">
        <v>-8.0482694624639268E-3</v>
      </c>
      <c r="K547" s="190"/>
      <c r="L547" s="190"/>
      <c r="M547" s="800" t="s">
        <v>298</v>
      </c>
      <c r="N547" s="800"/>
      <c r="O547" s="188">
        <v>-9.1226637546665074E-2</v>
      </c>
      <c r="P547" s="190"/>
      <c r="Q547" s="190"/>
      <c r="AJ547" s="359"/>
      <c r="AK547" s="359"/>
      <c r="AL547" s="359"/>
      <c r="AM547" s="359"/>
      <c r="AN547" s="359"/>
      <c r="AO547" s="359"/>
      <c r="AP547" s="359"/>
      <c r="AQ547" s="359"/>
      <c r="AR547" s="359"/>
      <c r="AS547" s="359"/>
      <c r="AT547" s="359"/>
      <c r="AU547" s="359"/>
      <c r="AV547" s="359"/>
      <c r="AW547" s="359"/>
      <c r="AX547" s="359"/>
      <c r="AY547" s="359"/>
      <c r="AZ547" s="359"/>
      <c r="BA547" s="361"/>
      <c r="BB547" s="438"/>
      <c r="BC547" s="361"/>
      <c r="BD547" s="361"/>
      <c r="BE547" s="361"/>
      <c r="BF547" s="361"/>
      <c r="BG547" s="361"/>
      <c r="BH547" s="361"/>
      <c r="BI547" s="361"/>
      <c r="BJ547" s="361"/>
      <c r="BK547" s="361"/>
      <c r="BL547" s="361"/>
      <c r="BM547" s="361"/>
      <c r="BN547" s="361"/>
      <c r="BO547" s="361"/>
      <c r="BP547" s="361"/>
      <c r="BQ547" s="361"/>
      <c r="BR547" s="361"/>
      <c r="BS547" s="361"/>
      <c r="BT547" s="361"/>
      <c r="BU547" s="361"/>
      <c r="BV547" s="361"/>
      <c r="BW547" s="361"/>
      <c r="BX547" s="361"/>
      <c r="BY547" s="361"/>
      <c r="BZ547" s="362"/>
      <c r="CA547" s="362"/>
      <c r="CB547" s="362"/>
      <c r="CC547" s="362"/>
      <c r="CD547" s="362"/>
      <c r="CE547" s="362"/>
      <c r="CF547" s="362"/>
      <c r="CG547" s="362"/>
      <c r="CH547" s="362"/>
      <c r="CI547" s="362"/>
      <c r="CJ547" s="362"/>
      <c r="CK547" s="362"/>
      <c r="CL547" s="362"/>
      <c r="CM547" s="362"/>
      <c r="CN547" s="362"/>
      <c r="CO547" s="362"/>
      <c r="CP547" s="362"/>
      <c r="CQ547" s="362"/>
      <c r="CR547" s="362"/>
      <c r="CS547" s="362"/>
      <c r="CT547" s="362"/>
      <c r="CU547" s="362"/>
      <c r="CV547" s="362"/>
      <c r="CW547" s="362"/>
      <c r="CX547" s="362"/>
      <c r="CY547" s="362"/>
      <c r="CZ547" s="362"/>
    </row>
    <row r="548" s="366" customFormat="true" ht="25.15" customHeight="true" x14ac:dyDescent="0.2">
      <c r="C548" s="800"/>
      <c r="D548" s="800"/>
      <c r="E548" s="196" t="s">
        <v>216</v>
      </c>
      <c r="F548" s="190"/>
      <c r="G548" s="190"/>
      <c r="H548" s="800" t="s">
        <v>338</v>
      </c>
      <c r="I548" s="800"/>
      <c r="J548" s="188">
        <v>-6.9330837759716416E-4</v>
      </c>
      <c r="K548" s="190"/>
      <c r="L548" s="190"/>
      <c r="M548" s="800" t="s">
        <v>330</v>
      </c>
      <c r="N548" s="800"/>
      <c r="O548" s="188">
        <v>6.9471886994821935E-3</v>
      </c>
      <c r="P548" s="190"/>
      <c r="Q548" s="190"/>
      <c r="AJ548" s="359"/>
      <c r="AK548" s="359"/>
      <c r="AL548" s="359"/>
      <c r="AM548" s="359"/>
      <c r="AN548" s="359"/>
      <c r="AO548" s="359"/>
      <c r="AP548" s="359"/>
      <c r="AQ548" s="359"/>
      <c r="AR548" s="359"/>
      <c r="AS548" s="359"/>
      <c r="AT548" s="359"/>
      <c r="AU548" s="359"/>
      <c r="AV548" s="359"/>
      <c r="AW548" s="359"/>
      <c r="AX548" s="359"/>
      <c r="AY548" s="359"/>
      <c r="AZ548" s="359"/>
      <c r="BA548" s="361"/>
      <c r="BB548" s="438"/>
      <c r="BC548" s="361"/>
      <c r="BD548" s="361"/>
      <c r="BE548" s="361"/>
      <c r="BF548" s="361"/>
      <c r="BG548" s="361"/>
      <c r="BH548" s="361"/>
      <c r="BI548" s="361"/>
      <c r="BJ548" s="361"/>
      <c r="BK548" s="361"/>
      <c r="BL548" s="361"/>
      <c r="BM548" s="361"/>
      <c r="BN548" s="361"/>
      <c r="BO548" s="361"/>
      <c r="BP548" s="361"/>
      <c r="BQ548" s="361"/>
      <c r="BR548" s="361"/>
      <c r="BS548" s="361"/>
      <c r="BT548" s="361"/>
      <c r="BU548" s="361"/>
      <c r="BV548" s="361"/>
      <c r="BW548" s="361"/>
      <c r="BX548" s="361"/>
      <c r="BY548" s="361"/>
      <c r="BZ548" s="362"/>
      <c r="CA548" s="362"/>
      <c r="CB548" s="362"/>
      <c r="CC548" s="362"/>
      <c r="CD548" s="362"/>
      <c r="CE548" s="362"/>
      <c r="CF548" s="362"/>
      <c r="CG548" s="362"/>
      <c r="CH548" s="362"/>
      <c r="CI548" s="362"/>
      <c r="CJ548" s="362"/>
      <c r="CK548" s="362"/>
      <c r="CL548" s="362"/>
      <c r="CM548" s="362"/>
      <c r="CN548" s="362"/>
      <c r="CO548" s="362"/>
      <c r="CP548" s="362"/>
      <c r="CQ548" s="362"/>
      <c r="CR548" s="362"/>
      <c r="CS548" s="362"/>
      <c r="CT548" s="362"/>
      <c r="CU548" s="362"/>
      <c r="CV548" s="362"/>
      <c r="CW548" s="362"/>
      <c r="CX548" s="362"/>
      <c r="CY548" s="362"/>
      <c r="CZ548" s="362"/>
    </row>
    <row r="549" s="366" customFormat="true" ht="25.15" customHeight="true" x14ac:dyDescent="0.2">
      <c r="C549" s="799" t="s">
        <v>226</v>
      </c>
      <c r="D549" s="800"/>
      <c r="E549" s="189">
        <v>-4.6853911357208781E-2</v>
      </c>
      <c r="F549" s="190"/>
      <c r="G549" s="190"/>
      <c r="H549" s="800" t="s">
        <v>282</v>
      </c>
      <c r="I549" s="800"/>
      <c r="J549" s="188">
        <v>0.19052665832841417</v>
      </c>
      <c r="K549" s="190"/>
      <c r="L549" s="190"/>
      <c r="M549" s="800" t="s">
        <v>332</v>
      </c>
      <c r="N549" s="800"/>
      <c r="O549" s="188">
        <v>-4.5824271366589594E-3</v>
      </c>
      <c r="P549" s="190"/>
      <c r="Q549" s="190"/>
      <c r="AJ549" s="359"/>
      <c r="AK549" s="359"/>
      <c r="AL549" s="359"/>
      <c r="AM549" s="359"/>
      <c r="AN549" s="359"/>
      <c r="AO549" s="359"/>
      <c r="AP549" s="359"/>
      <c r="AQ549" s="359"/>
      <c r="AR549" s="359"/>
      <c r="AS549" s="359"/>
      <c r="AT549" s="359"/>
      <c r="AU549" s="359"/>
      <c r="AV549" s="359"/>
      <c r="AW549" s="359"/>
      <c r="AX549" s="359"/>
      <c r="AY549" s="359"/>
      <c r="AZ549" s="359"/>
      <c r="BA549" s="361"/>
      <c r="BB549" s="438"/>
      <c r="BC549" s="361"/>
      <c r="BD549" s="361"/>
      <c r="BE549" s="361"/>
      <c r="BF549" s="361"/>
      <c r="BG549" s="361"/>
      <c r="BH549" s="361"/>
      <c r="BI549" s="361"/>
      <c r="BJ549" s="361"/>
      <c r="BK549" s="361"/>
      <c r="BL549" s="361"/>
      <c r="BM549" s="361"/>
      <c r="BN549" s="361"/>
      <c r="BO549" s="361"/>
      <c r="BP549" s="361"/>
      <c r="BQ549" s="361"/>
      <c r="BR549" s="361"/>
      <c r="BS549" s="361"/>
      <c r="BT549" s="361"/>
      <c r="BU549" s="361"/>
      <c r="BV549" s="361"/>
      <c r="BW549" s="361"/>
      <c r="BX549" s="361"/>
      <c r="BY549" s="361"/>
      <c r="BZ549" s="362"/>
      <c r="CA549" s="362"/>
      <c r="CB549" s="362"/>
      <c r="CC549" s="362"/>
      <c r="CD549" s="362"/>
      <c r="CE549" s="362"/>
      <c r="CF549" s="362"/>
      <c r="CG549" s="362"/>
      <c r="CH549" s="362"/>
      <c r="CI549" s="362"/>
      <c r="CJ549" s="362"/>
      <c r="CK549" s="362"/>
      <c r="CL549" s="362"/>
      <c r="CM549" s="362"/>
      <c r="CN549" s="362"/>
      <c r="CO549" s="362"/>
      <c r="CP549" s="362"/>
      <c r="CQ549" s="362"/>
      <c r="CR549" s="362"/>
      <c r="CS549" s="362"/>
      <c r="CT549" s="362"/>
      <c r="CU549" s="362"/>
      <c r="CV549" s="362"/>
      <c r="CW549" s="362"/>
      <c r="CX549" s="362"/>
      <c r="CY549" s="362"/>
      <c r="CZ549" s="362"/>
    </row>
    <row r="550" s="366" customFormat="true" ht="25.15" customHeight="true" x14ac:dyDescent="0.2">
      <c r="C550" s="799" t="s">
        <v>291</v>
      </c>
      <c r="D550" s="800"/>
      <c r="E550" s="188">
        <v>-7.8159440145063611E-2</v>
      </c>
      <c r="F550" s="190"/>
      <c r="G550" s="190"/>
      <c r="H550" s="800" t="s">
        <v>284</v>
      </c>
      <c r="I550" s="800"/>
      <c r="J550" s="188">
        <v>-0.17227152974290497</v>
      </c>
      <c r="K550" s="190"/>
      <c r="L550" s="190"/>
      <c r="M550" s="800" t="s">
        <v>326</v>
      </c>
      <c r="N550" s="800"/>
      <c r="O550" s="188">
        <v>-8.6401452656797179E-3</v>
      </c>
      <c r="P550" s="190"/>
      <c r="Q550" s="190"/>
      <c r="AJ550" s="359"/>
      <c r="AK550" s="359"/>
      <c r="AL550" s="359"/>
      <c r="AM550" s="359"/>
      <c r="AN550" s="359"/>
      <c r="AO550" s="359"/>
      <c r="AP550" s="359"/>
      <c r="AQ550" s="359"/>
      <c r="AR550" s="359"/>
      <c r="AS550" s="359"/>
      <c r="AT550" s="359"/>
      <c r="AU550" s="359"/>
      <c r="AV550" s="359"/>
      <c r="AW550" s="359"/>
      <c r="AX550" s="359"/>
      <c r="AY550" s="359"/>
      <c r="AZ550" s="359"/>
      <c r="BA550" s="361"/>
      <c r="BB550" s="438"/>
      <c r="BC550" s="361"/>
      <c r="BD550" s="361"/>
      <c r="BE550" s="361"/>
      <c r="BF550" s="361"/>
      <c r="BG550" s="361"/>
      <c r="BH550" s="361"/>
      <c r="BI550" s="361"/>
      <c r="BJ550" s="361"/>
      <c r="BK550" s="361"/>
      <c r="BL550" s="361"/>
      <c r="BM550" s="361"/>
      <c r="BN550" s="361"/>
      <c r="BO550" s="361"/>
      <c r="BP550" s="361"/>
      <c r="BQ550" s="361"/>
      <c r="BR550" s="361"/>
      <c r="BS550" s="361"/>
      <c r="BT550" s="361"/>
      <c r="BU550" s="361"/>
      <c r="BV550" s="361"/>
      <c r="BW550" s="361"/>
      <c r="BX550" s="361"/>
      <c r="BY550" s="361"/>
      <c r="BZ550" s="362"/>
      <c r="CA550" s="362"/>
      <c r="CB550" s="362"/>
      <c r="CC550" s="362"/>
      <c r="CD550" s="362"/>
      <c r="CE550" s="362"/>
      <c r="CF550" s="362"/>
      <c r="CG550" s="362"/>
      <c r="CH550" s="362"/>
      <c r="CI550" s="362"/>
      <c r="CJ550" s="362"/>
      <c r="CK550" s="362"/>
      <c r="CL550" s="362"/>
      <c r="CM550" s="362"/>
      <c r="CN550" s="362"/>
      <c r="CO550" s="362"/>
      <c r="CP550" s="362"/>
      <c r="CQ550" s="362"/>
      <c r="CR550" s="362"/>
      <c r="CS550" s="362"/>
      <c r="CT550" s="362"/>
      <c r="CU550" s="362"/>
      <c r="CV550" s="362"/>
      <c r="CW550" s="362"/>
      <c r="CX550" s="362"/>
      <c r="CY550" s="362"/>
      <c r="CZ550" s="362"/>
    </row>
    <row r="551" s="366" customFormat="true" ht="25.15" customHeight="true" x14ac:dyDescent="0.2">
      <c r="C551" s="799" t="s">
        <v>298</v>
      </c>
      <c r="D551" s="800"/>
      <c r="E551" s="188">
        <v>-8.0505554610166674E-2</v>
      </c>
      <c r="F551" s="190"/>
      <c r="G551" s="190"/>
      <c r="H551" s="800" t="s">
        <v>334</v>
      </c>
      <c r="I551" s="800"/>
      <c r="J551" s="188">
        <v>-7.9638102594422906E-4</v>
      </c>
      <c r="K551" s="190"/>
      <c r="L551" s="190"/>
      <c r="M551" s="800" t="s">
        <v>338</v>
      </c>
      <c r="N551" s="800"/>
      <c r="O551" s="188">
        <v>-2.0452822349952744E-3</v>
      </c>
      <c r="P551" s="190"/>
      <c r="Q551" s="190"/>
      <c r="AJ551" s="359"/>
      <c r="AK551" s="359"/>
      <c r="AL551" s="359"/>
      <c r="AM551" s="359"/>
      <c r="AN551" s="359"/>
      <c r="AO551" s="359"/>
      <c r="AP551" s="359"/>
      <c r="AQ551" s="359"/>
      <c r="AR551" s="359"/>
      <c r="AS551" s="359"/>
      <c r="AT551" s="359"/>
      <c r="AU551" s="359"/>
      <c r="AV551" s="359"/>
      <c r="AW551" s="359"/>
      <c r="AX551" s="359"/>
      <c r="AY551" s="359"/>
      <c r="AZ551" s="359"/>
      <c r="BA551" s="361"/>
      <c r="BB551" s="438"/>
      <c r="BC551" s="361"/>
      <c r="BD551" s="361"/>
      <c r="BE551" s="361"/>
      <c r="BF551" s="361"/>
      <c r="BG551" s="361"/>
      <c r="BH551" s="361"/>
      <c r="BI551" s="361"/>
      <c r="BJ551" s="361"/>
      <c r="BK551" s="361"/>
      <c r="BL551" s="361"/>
      <c r="BM551" s="361"/>
      <c r="BN551" s="361"/>
      <c r="BO551" s="361"/>
      <c r="BP551" s="361"/>
      <c r="BQ551" s="361"/>
      <c r="BR551" s="361"/>
      <c r="BS551" s="361"/>
      <c r="BT551" s="361"/>
      <c r="BU551" s="361"/>
      <c r="BV551" s="361"/>
      <c r="BW551" s="361"/>
      <c r="BX551" s="361"/>
      <c r="BY551" s="361"/>
      <c r="BZ551" s="362"/>
      <c r="CA551" s="362"/>
      <c r="CB551" s="362"/>
      <c r="CC551" s="362"/>
      <c r="CD551" s="362"/>
      <c r="CE551" s="362"/>
      <c r="CF551" s="362"/>
      <c r="CG551" s="362"/>
      <c r="CH551" s="362"/>
      <c r="CI551" s="362"/>
      <c r="CJ551" s="362"/>
      <c r="CK551" s="362"/>
      <c r="CL551" s="362"/>
      <c r="CM551" s="362"/>
      <c r="CN551" s="362"/>
      <c r="CO551" s="362"/>
      <c r="CP551" s="362"/>
      <c r="CQ551" s="362"/>
      <c r="CR551" s="362"/>
      <c r="CS551" s="362"/>
      <c r="CT551" s="362"/>
      <c r="CU551" s="362"/>
      <c r="CV551" s="362"/>
      <c r="CW551" s="362"/>
      <c r="CX551" s="362"/>
      <c r="CY551" s="362"/>
      <c r="CZ551" s="362"/>
    </row>
    <row r="552" s="366" customFormat="true" ht="25.15" customHeight="true" x14ac:dyDescent="0.2">
      <c r="C552" s="799" t="s">
        <v>330</v>
      </c>
      <c r="D552" s="800"/>
      <c r="E552" s="188">
        <v>-8.7602604571039477E-5</v>
      </c>
      <c r="F552" s="190"/>
      <c r="G552" s="190"/>
      <c r="H552" s="800" t="s">
        <v>227</v>
      </c>
      <c r="I552" s="800"/>
      <c r="J552" s="188">
        <v>-7.3366127470688818E-3</v>
      </c>
      <c r="K552" s="190"/>
      <c r="L552" s="190"/>
      <c r="M552" s="800" t="s">
        <v>282</v>
      </c>
      <c r="N552" s="800"/>
      <c r="O552" s="188">
        <v>9.49768683559708E-2</v>
      </c>
      <c r="P552" s="190"/>
      <c r="Q552" s="190"/>
      <c r="AJ552" s="359"/>
      <c r="AK552" s="359"/>
      <c r="AL552" s="359"/>
      <c r="AM552" s="359"/>
      <c r="AN552" s="359"/>
      <c r="AO552" s="359"/>
      <c r="AP552" s="359"/>
      <c r="AQ552" s="359"/>
      <c r="AR552" s="359"/>
      <c r="AS552" s="359"/>
      <c r="AT552" s="359"/>
      <c r="AU552" s="359"/>
      <c r="AV552" s="359"/>
      <c r="AW552" s="359"/>
      <c r="AX552" s="359"/>
      <c r="AY552" s="359"/>
      <c r="AZ552" s="359"/>
      <c r="BA552" s="361"/>
      <c r="BB552" s="438"/>
      <c r="BC552" s="361"/>
      <c r="BD552" s="361"/>
      <c r="BE552" s="361"/>
      <c r="BF552" s="361"/>
      <c r="BG552" s="361"/>
      <c r="BH552" s="361"/>
      <c r="BI552" s="361"/>
      <c r="BJ552" s="361"/>
      <c r="BK552" s="361"/>
      <c r="BL552" s="361"/>
      <c r="BM552" s="361"/>
      <c r="BN552" s="361"/>
      <c r="BO552" s="361"/>
      <c r="BP552" s="361"/>
      <c r="BQ552" s="361"/>
      <c r="BR552" s="361"/>
      <c r="BS552" s="361"/>
      <c r="BT552" s="361"/>
      <c r="BU552" s="361"/>
      <c r="BV552" s="361"/>
      <c r="BW552" s="361"/>
      <c r="BX552" s="361"/>
      <c r="BY552" s="361"/>
      <c r="BZ552" s="362"/>
      <c r="CA552" s="362"/>
      <c r="CB552" s="362"/>
      <c r="CC552" s="362"/>
      <c r="CD552" s="362"/>
      <c r="CE552" s="362"/>
      <c r="CF552" s="362"/>
      <c r="CG552" s="362"/>
      <c r="CH552" s="362"/>
      <c r="CI552" s="362"/>
      <c r="CJ552" s="362"/>
      <c r="CK552" s="362"/>
      <c r="CL552" s="362"/>
      <c r="CM552" s="362"/>
      <c r="CN552" s="362"/>
      <c r="CO552" s="362"/>
      <c r="CP552" s="362"/>
      <c r="CQ552" s="362"/>
      <c r="CR552" s="362"/>
      <c r="CS552" s="362"/>
      <c r="CT552" s="362"/>
      <c r="CU552" s="362"/>
      <c r="CV552" s="362"/>
      <c r="CW552" s="362"/>
      <c r="CX552" s="362"/>
      <c r="CY552" s="362"/>
      <c r="CZ552" s="362"/>
    </row>
    <row r="553" s="366" customFormat="true" ht="25.15" customHeight="true" x14ac:dyDescent="0.2">
      <c r="C553" s="799" t="s">
        <v>332</v>
      </c>
      <c r="D553" s="800"/>
      <c r="E553" s="188">
        <v>-4.3456647943982442E-3</v>
      </c>
      <c r="F553" s="190"/>
      <c r="G553" s="190"/>
      <c r="H553" s="800" t="s">
        <v>225</v>
      </c>
      <c r="I553" s="800"/>
      <c r="J553" s="188">
        <v>-5.6435711419933476E-2</v>
      </c>
      <c r="K553" s="190"/>
      <c r="L553" s="190"/>
      <c r="M553" s="800" t="s">
        <v>284</v>
      </c>
      <c r="N553" s="800"/>
      <c r="O553" s="188">
        <v>4.7057653753156757E-2</v>
      </c>
      <c r="P553" s="190"/>
      <c r="Q553" s="190"/>
      <c r="AJ553" s="359"/>
      <c r="AK553" s="359"/>
      <c r="AL553" s="359"/>
      <c r="AM553" s="359"/>
      <c r="AN553" s="359"/>
      <c r="AO553" s="359"/>
      <c r="AP553" s="359"/>
      <c r="AQ553" s="359"/>
      <c r="AR553" s="359"/>
      <c r="AS553" s="359"/>
      <c r="AT553" s="359"/>
      <c r="AU553" s="359"/>
      <c r="AV553" s="359"/>
      <c r="AW553" s="359"/>
      <c r="AX553" s="359"/>
      <c r="AY553" s="359"/>
      <c r="AZ553" s="359"/>
      <c r="BA553" s="361"/>
      <c r="BB553" s="438"/>
      <c r="BC553" s="361"/>
      <c r="BD553" s="361"/>
      <c r="BE553" s="361"/>
      <c r="BF553" s="361"/>
      <c r="BG553" s="361"/>
      <c r="BH553" s="361"/>
      <c r="BI553" s="361"/>
      <c r="BJ553" s="361"/>
      <c r="BK553" s="361"/>
      <c r="BL553" s="361"/>
      <c r="BM553" s="361"/>
      <c r="BN553" s="361"/>
      <c r="BO553" s="361"/>
      <c r="BP553" s="361"/>
      <c r="BQ553" s="361"/>
      <c r="BR553" s="361"/>
      <c r="BS553" s="361"/>
      <c r="BT553" s="361"/>
      <c r="BU553" s="361"/>
      <c r="BV553" s="361"/>
      <c r="BW553" s="361"/>
      <c r="BX553" s="361"/>
      <c r="BY553" s="361"/>
      <c r="BZ553" s="362"/>
      <c r="CA553" s="362"/>
      <c r="CB553" s="362"/>
      <c r="CC553" s="362"/>
      <c r="CD553" s="362"/>
      <c r="CE553" s="362"/>
      <c r="CF553" s="362"/>
      <c r="CG553" s="362"/>
      <c r="CH553" s="362"/>
      <c r="CI553" s="362"/>
      <c r="CJ553" s="362"/>
      <c r="CK553" s="362"/>
      <c r="CL553" s="362"/>
      <c r="CM553" s="362"/>
      <c r="CN553" s="362"/>
      <c r="CO553" s="362"/>
      <c r="CP553" s="362"/>
      <c r="CQ553" s="362"/>
      <c r="CR553" s="362"/>
      <c r="CS553" s="362"/>
      <c r="CT553" s="362"/>
      <c r="CU553" s="362"/>
      <c r="CV553" s="362"/>
      <c r="CW553" s="362"/>
      <c r="CX553" s="362"/>
      <c r="CY553" s="362"/>
      <c r="CZ553" s="362"/>
    </row>
    <row r="554" s="366" customFormat="true" ht="25.15" customHeight="true" x14ac:dyDescent="0.2">
      <c r="C554" s="799" t="s">
        <v>326</v>
      </c>
      <c r="D554" s="800"/>
      <c r="E554" s="188">
        <v>-8.4840696281373081E-3</v>
      </c>
      <c r="F554" s="190"/>
      <c r="G554" s="190"/>
      <c r="H554" s="800" t="s">
        <v>222</v>
      </c>
      <c r="I554" s="800"/>
      <c r="J554" s="188">
        <v>-1.5401552787438596E-2</v>
      </c>
      <c r="K554" s="190"/>
      <c r="L554" s="190"/>
      <c r="M554" s="800" t="s">
        <v>334</v>
      </c>
      <c r="N554" s="800"/>
      <c r="O554" s="188">
        <v>5.6160778081063949E-3</v>
      </c>
      <c r="P554" s="190"/>
      <c r="Q554" s="190"/>
      <c r="AJ554" s="359"/>
      <c r="AK554" s="359"/>
      <c r="AL554" s="359"/>
      <c r="AM554" s="359"/>
      <c r="AN554" s="359"/>
      <c r="AO554" s="359"/>
      <c r="AP554" s="359"/>
      <c r="AQ554" s="359"/>
      <c r="AR554" s="359"/>
      <c r="AS554" s="359"/>
      <c r="AT554" s="359"/>
      <c r="AU554" s="359"/>
      <c r="AV554" s="359"/>
      <c r="AW554" s="359"/>
      <c r="AX554" s="359"/>
      <c r="AY554" s="359"/>
      <c r="AZ554" s="359"/>
      <c r="BA554" s="361"/>
      <c r="BB554" s="438"/>
      <c r="BC554" s="361"/>
      <c r="BD554" s="361"/>
      <c r="BE554" s="361"/>
      <c r="BF554" s="361"/>
      <c r="BG554" s="361"/>
      <c r="BH554" s="361"/>
      <c r="BI554" s="361"/>
      <c r="BJ554" s="361"/>
      <c r="BK554" s="361"/>
      <c r="BL554" s="361"/>
      <c r="BM554" s="361"/>
      <c r="BN554" s="361"/>
      <c r="BO554" s="361"/>
      <c r="BP554" s="361"/>
      <c r="BQ554" s="361"/>
      <c r="BR554" s="361"/>
      <c r="BS554" s="361"/>
      <c r="BT554" s="361"/>
      <c r="BU554" s="361"/>
      <c r="BV554" s="361"/>
      <c r="BW554" s="361"/>
      <c r="BX554" s="361"/>
      <c r="BY554" s="361"/>
      <c r="BZ554" s="362"/>
      <c r="CA554" s="362"/>
      <c r="CB554" s="362"/>
      <c r="CC554" s="362"/>
      <c r="CD554" s="362"/>
      <c r="CE554" s="362"/>
      <c r="CF554" s="362"/>
      <c r="CG554" s="362"/>
      <c r="CH554" s="362"/>
      <c r="CI554" s="362"/>
      <c r="CJ554" s="362"/>
      <c r="CK554" s="362"/>
      <c r="CL554" s="362"/>
      <c r="CM554" s="362"/>
      <c r="CN554" s="362"/>
      <c r="CO554" s="362"/>
      <c r="CP554" s="362"/>
      <c r="CQ554" s="362"/>
      <c r="CR554" s="362"/>
      <c r="CS554" s="362"/>
      <c r="CT554" s="362"/>
      <c r="CU554" s="362"/>
      <c r="CV554" s="362"/>
      <c r="CW554" s="362"/>
      <c r="CX554" s="362"/>
      <c r="CY554" s="362"/>
      <c r="CZ554" s="362"/>
    </row>
    <row r="555" s="366" customFormat="true" ht="25.15" customHeight="true" x14ac:dyDescent="0.2">
      <c r="C555" s="799" t="s">
        <v>338</v>
      </c>
      <c r="D555" s="800"/>
      <c r="E555" s="188">
        <v>2.2196183102702093E-3</v>
      </c>
      <c r="F555" s="190"/>
      <c r="G555" s="190"/>
      <c r="H555" s="800" t="s">
        <v>228</v>
      </c>
      <c r="I555" s="800"/>
      <c r="J555" s="188">
        <v>-4.3289036789123637E-2</v>
      </c>
      <c r="K555" s="190"/>
      <c r="L555" s="190"/>
      <c r="M555" s="800" t="s">
        <v>224</v>
      </c>
      <c r="N555" s="800"/>
      <c r="O555" s="188">
        <v>-8.6707402635673135E-3</v>
      </c>
      <c r="P555" s="190"/>
      <c r="Q555" s="190"/>
      <c r="AJ555" s="359"/>
      <c r="AK555" s="359"/>
      <c r="AL555" s="359"/>
      <c r="AM555" s="359"/>
      <c r="AN555" s="359"/>
      <c r="AO555" s="359"/>
      <c r="AP555" s="359"/>
      <c r="AQ555" s="359"/>
      <c r="AR555" s="359"/>
      <c r="AS555" s="359"/>
      <c r="AT555" s="359"/>
      <c r="AU555" s="359"/>
      <c r="AV555" s="359"/>
      <c r="AW555" s="359"/>
      <c r="AX555" s="359"/>
      <c r="AY555" s="359"/>
      <c r="AZ555" s="359"/>
      <c r="BA555" s="361"/>
      <c r="BB555" s="438"/>
      <c r="BC555" s="361"/>
      <c r="BD555" s="361"/>
      <c r="BE555" s="361"/>
      <c r="BF555" s="361"/>
      <c r="BG555" s="361"/>
      <c r="BH555" s="361"/>
      <c r="BI555" s="361"/>
      <c r="BJ555" s="361"/>
      <c r="BK555" s="361"/>
      <c r="BL555" s="361"/>
      <c r="BM555" s="361"/>
      <c r="BN555" s="361"/>
      <c r="BO555" s="361"/>
      <c r="BP555" s="361"/>
      <c r="BQ555" s="361"/>
      <c r="BR555" s="361"/>
      <c r="BS555" s="361"/>
      <c r="BT555" s="361"/>
      <c r="BU555" s="361"/>
      <c r="BV555" s="361"/>
      <c r="BW555" s="361"/>
      <c r="BX555" s="361"/>
      <c r="BY555" s="361"/>
      <c r="BZ555" s="362"/>
      <c r="CA555" s="362"/>
      <c r="CB555" s="362"/>
      <c r="CC555" s="362"/>
      <c r="CD555" s="362"/>
      <c r="CE555" s="362"/>
      <c r="CF555" s="362"/>
      <c r="CG555" s="362"/>
      <c r="CH555" s="362"/>
      <c r="CI555" s="362"/>
      <c r="CJ555" s="362"/>
      <c r="CK555" s="362"/>
      <c r="CL555" s="362"/>
      <c r="CM555" s="362"/>
      <c r="CN555" s="362"/>
      <c r="CO555" s="362"/>
      <c r="CP555" s="362"/>
      <c r="CQ555" s="362"/>
      <c r="CR555" s="362"/>
      <c r="CS555" s="362"/>
      <c r="CT555" s="362"/>
      <c r="CU555" s="362"/>
      <c r="CV555" s="362"/>
      <c r="CW555" s="362"/>
      <c r="CX555" s="362"/>
      <c r="CY555" s="362"/>
      <c r="CZ555" s="362"/>
    </row>
    <row r="556" s="366" customFormat="true" ht="25.15" customHeight="true" x14ac:dyDescent="0.2">
      <c r="C556" s="799" t="s">
        <v>282</v>
      </c>
      <c r="D556" s="800"/>
      <c r="E556" s="188">
        <v>0.13049818212999822</v>
      </c>
      <c r="F556" s="190"/>
      <c r="G556" s="190"/>
      <c r="H556" s="800" t="s">
        <v>218</v>
      </c>
      <c r="I556" s="800"/>
      <c r="J556" s="188">
        <v>-3.667992817077112E-2</v>
      </c>
      <c r="K556" s="190"/>
      <c r="L556" s="190"/>
      <c r="M556" s="800" t="s">
        <v>227</v>
      </c>
      <c r="N556" s="800"/>
      <c r="O556" s="188">
        <v>-5.3255489217542435E-3</v>
      </c>
      <c r="P556" s="190"/>
      <c r="Q556" s="190"/>
      <c r="AJ556" s="359"/>
      <c r="AK556" s="359"/>
      <c r="AL556" s="359"/>
      <c r="AM556" s="359"/>
      <c r="AN556" s="359"/>
      <c r="AO556" s="359"/>
      <c r="AP556" s="359"/>
      <c r="AQ556" s="359"/>
      <c r="AR556" s="359"/>
      <c r="AS556" s="359"/>
      <c r="AT556" s="359"/>
      <c r="AU556" s="359"/>
      <c r="AV556" s="359"/>
      <c r="AW556" s="359"/>
      <c r="AX556" s="359"/>
      <c r="AY556" s="359"/>
      <c r="AZ556" s="359"/>
      <c r="BA556" s="361"/>
      <c r="BB556" s="438"/>
      <c r="BC556" s="361"/>
      <c r="BD556" s="361"/>
      <c r="BE556" s="361"/>
      <c r="BF556" s="361"/>
      <c r="BG556" s="361"/>
      <c r="BH556" s="361"/>
      <c r="BI556" s="361"/>
      <c r="BJ556" s="361"/>
      <c r="BK556" s="361"/>
      <c r="BL556" s="361"/>
      <c r="BM556" s="361"/>
      <c r="BN556" s="361"/>
      <c r="BO556" s="361"/>
      <c r="BP556" s="361"/>
      <c r="BQ556" s="361"/>
      <c r="BR556" s="361"/>
      <c r="BS556" s="361"/>
      <c r="BT556" s="361"/>
      <c r="BU556" s="361"/>
      <c r="BV556" s="361"/>
      <c r="BW556" s="361"/>
      <c r="BX556" s="361"/>
      <c r="BY556" s="361"/>
      <c r="BZ556" s="362"/>
      <c r="CA556" s="362"/>
      <c r="CB556" s="362"/>
      <c r="CC556" s="362"/>
      <c r="CD556" s="362"/>
      <c r="CE556" s="362"/>
      <c r="CF556" s="362"/>
      <c r="CG556" s="362"/>
      <c r="CH556" s="362"/>
      <c r="CI556" s="362"/>
      <c r="CJ556" s="362"/>
      <c r="CK556" s="362"/>
      <c r="CL556" s="362"/>
      <c r="CM556" s="362"/>
      <c r="CN556" s="362"/>
      <c r="CO556" s="362"/>
      <c r="CP556" s="362"/>
      <c r="CQ556" s="362"/>
      <c r="CR556" s="362"/>
      <c r="CS556" s="362"/>
      <c r="CT556" s="362"/>
      <c r="CU556" s="362"/>
      <c r="CV556" s="362"/>
      <c r="CW556" s="362"/>
      <c r="CX556" s="362"/>
      <c r="CY556" s="362"/>
      <c r="CZ556" s="362"/>
    </row>
    <row r="557" s="366" customFormat="true" ht="25.15" customHeight="true" x14ac:dyDescent="0.2">
      <c r="C557" s="799" t="s">
        <v>284</v>
      </c>
      <c r="D557" s="800"/>
      <c r="E557" s="188">
        <v>-6.6599717510835252E-2</v>
      </c>
      <c r="F557" s="190"/>
      <c r="G557" s="190"/>
      <c r="H557" s="800" t="s">
        <v>324</v>
      </c>
      <c r="I557" s="800"/>
      <c r="J557" s="188">
        <v>-1.6209818294860884E-3</v>
      </c>
      <c r="K557" s="190"/>
      <c r="L557" s="190"/>
      <c r="M557" s="800" t="s">
        <v>225</v>
      </c>
      <c r="N557" s="800"/>
      <c r="O557" s="188">
        <v>-0.10601138601985535</v>
      </c>
      <c r="P557" s="190"/>
      <c r="Q557" s="190"/>
      <c r="AJ557" s="359"/>
      <c r="AK557" s="359"/>
      <c r="AL557" s="359"/>
      <c r="AM557" s="359"/>
      <c r="AN557" s="359"/>
      <c r="AO557" s="359"/>
      <c r="AP557" s="359"/>
      <c r="AQ557" s="359"/>
      <c r="AR557" s="359"/>
      <c r="AS557" s="359"/>
      <c r="AT557" s="359"/>
      <c r="AU557" s="359"/>
      <c r="AV557" s="359"/>
      <c r="AW557" s="359"/>
      <c r="AX557" s="359"/>
      <c r="AY557" s="359"/>
      <c r="AZ557" s="359"/>
      <c r="BA557" s="361"/>
      <c r="BB557" s="438"/>
      <c r="BC557" s="361"/>
      <c r="BD557" s="361"/>
      <c r="BE557" s="361"/>
      <c r="BF557" s="361"/>
      <c r="BG557" s="361"/>
      <c r="BH557" s="361"/>
      <c r="BI557" s="361"/>
      <c r="BJ557" s="361"/>
      <c r="BK557" s="361"/>
      <c r="BL557" s="361"/>
      <c r="BM557" s="361"/>
      <c r="BN557" s="361"/>
      <c r="BO557" s="361"/>
      <c r="BP557" s="361"/>
      <c r="BQ557" s="361"/>
      <c r="BR557" s="361"/>
      <c r="BS557" s="361"/>
      <c r="BT557" s="361"/>
      <c r="BU557" s="361"/>
      <c r="BV557" s="361"/>
      <c r="BW557" s="361"/>
      <c r="BX557" s="361"/>
      <c r="BY557" s="361"/>
      <c r="BZ557" s="362"/>
      <c r="CA557" s="362"/>
      <c r="CB557" s="362"/>
      <c r="CC557" s="362"/>
      <c r="CD557" s="362"/>
      <c r="CE557" s="362"/>
      <c r="CF557" s="362"/>
      <c r="CG557" s="362"/>
      <c r="CH557" s="362"/>
      <c r="CI557" s="362"/>
      <c r="CJ557" s="362"/>
      <c r="CK557" s="362"/>
      <c r="CL557" s="362"/>
      <c r="CM557" s="362"/>
      <c r="CN557" s="362"/>
      <c r="CO557" s="362"/>
      <c r="CP557" s="362"/>
      <c r="CQ557" s="362"/>
      <c r="CR557" s="362"/>
      <c r="CS557" s="362"/>
      <c r="CT557" s="362"/>
      <c r="CU557" s="362"/>
      <c r="CV557" s="362"/>
      <c r="CW557" s="362"/>
      <c r="CX557" s="362"/>
      <c r="CY557" s="362"/>
      <c r="CZ557" s="362"/>
    </row>
    <row r="558" s="366" customFormat="true" ht="25.15" customHeight="true" x14ac:dyDescent="0.2">
      <c r="C558" s="799" t="s">
        <v>334</v>
      </c>
      <c r="D558" s="800"/>
      <c r="E558" s="188">
        <v>2.8635766321865588E-3</v>
      </c>
      <c r="F558" s="190"/>
      <c r="G558" s="190"/>
      <c r="H558" s="800" t="s">
        <v>331</v>
      </c>
      <c r="I558" s="800"/>
      <c r="J558" s="188">
        <v>-6.7681141950744119E-3</v>
      </c>
      <c r="K558" s="190"/>
      <c r="L558" s="190"/>
      <c r="M558" s="800" t="s">
        <v>222</v>
      </c>
      <c r="N558" s="800"/>
      <c r="O558" s="188">
        <v>-5.8808439171083573E-3</v>
      </c>
      <c r="P558" s="190"/>
      <c r="Q558" s="190"/>
      <c r="AJ558" s="359"/>
      <c r="AK558" s="359"/>
      <c r="AL558" s="359"/>
      <c r="AM558" s="359"/>
      <c r="AN558" s="359"/>
      <c r="AO558" s="359"/>
      <c r="AP558" s="359"/>
      <c r="AQ558" s="359"/>
      <c r="AR558" s="359"/>
      <c r="AS558" s="359"/>
      <c r="AT558" s="359"/>
      <c r="AU558" s="359"/>
      <c r="AV558" s="359"/>
      <c r="AW558" s="359"/>
      <c r="AX558" s="359"/>
      <c r="AY558" s="359"/>
      <c r="AZ558" s="359"/>
      <c r="BA558" s="361"/>
      <c r="BB558" s="438"/>
      <c r="BC558" s="361"/>
      <c r="BD558" s="361"/>
      <c r="BE558" s="361"/>
      <c r="BF558" s="361"/>
      <c r="BG558" s="361"/>
      <c r="BH558" s="361"/>
      <c r="BI558" s="361"/>
      <c r="BJ558" s="361"/>
      <c r="BK558" s="361"/>
      <c r="BL558" s="361"/>
      <c r="BM558" s="361"/>
      <c r="BN558" s="361"/>
      <c r="BO558" s="361"/>
      <c r="BP558" s="361"/>
      <c r="BQ558" s="361"/>
      <c r="BR558" s="361"/>
      <c r="BS558" s="361"/>
      <c r="BT558" s="361"/>
      <c r="BU558" s="361"/>
      <c r="BV558" s="361"/>
      <c r="BW558" s="361"/>
      <c r="BX558" s="361"/>
      <c r="BY558" s="361"/>
      <c r="BZ558" s="362"/>
      <c r="CA558" s="362"/>
      <c r="CB558" s="362"/>
      <c r="CC558" s="362"/>
      <c r="CD558" s="362"/>
      <c r="CE558" s="362"/>
      <c r="CF558" s="362"/>
      <c r="CG558" s="362"/>
      <c r="CH558" s="362"/>
      <c r="CI558" s="362"/>
      <c r="CJ558" s="362"/>
      <c r="CK558" s="362"/>
      <c r="CL558" s="362"/>
      <c r="CM558" s="362"/>
      <c r="CN558" s="362"/>
      <c r="CO558" s="362"/>
      <c r="CP558" s="362"/>
      <c r="CQ558" s="362"/>
      <c r="CR558" s="362"/>
      <c r="CS558" s="362"/>
      <c r="CT558" s="362"/>
      <c r="CU558" s="362"/>
      <c r="CV558" s="362"/>
      <c r="CW558" s="362"/>
      <c r="CX558" s="362"/>
      <c r="CY558" s="362"/>
      <c r="CZ558" s="362"/>
    </row>
    <row r="559" s="366" customFormat="true" ht="25.15" customHeight="true" x14ac:dyDescent="0.2">
      <c r="C559" s="799" t="s">
        <v>224</v>
      </c>
      <c r="D559" s="800"/>
      <c r="E559" s="188">
        <v>-8.7198844015284778E-3</v>
      </c>
      <c r="F559" s="190"/>
      <c r="G559" s="190"/>
      <c r="H559" s="800" t="s">
        <v>329</v>
      </c>
      <c r="I559" s="800"/>
      <c r="J559" s="188">
        <v>-2.0873307294117819E-3</v>
      </c>
      <c r="K559" s="190"/>
      <c r="L559" s="190"/>
      <c r="M559" s="800" t="s">
        <v>228</v>
      </c>
      <c r="N559" s="800"/>
      <c r="O559" s="188">
        <v>-3.6925770270391539E-2</v>
      </c>
      <c r="P559" s="190"/>
      <c r="Q559" s="190"/>
      <c r="AJ559" s="359"/>
      <c r="AK559" s="359"/>
      <c r="AL559" s="359"/>
      <c r="AM559" s="359"/>
      <c r="AN559" s="359"/>
      <c r="AO559" s="359"/>
      <c r="AP559" s="359"/>
      <c r="AQ559" s="359"/>
      <c r="AR559" s="359"/>
      <c r="AS559" s="359"/>
      <c r="AT559" s="359"/>
      <c r="AU559" s="359"/>
      <c r="AV559" s="359"/>
      <c r="AW559" s="359"/>
      <c r="AX559" s="359"/>
      <c r="AY559" s="359"/>
      <c r="AZ559" s="359"/>
      <c r="BA559" s="361"/>
      <c r="BB559" s="438"/>
      <c r="BC559" s="361"/>
      <c r="BD559" s="361"/>
      <c r="BE559" s="361"/>
      <c r="BF559" s="361"/>
      <c r="BG559" s="361"/>
      <c r="BH559" s="361"/>
      <c r="BI559" s="361"/>
      <c r="BJ559" s="361"/>
      <c r="BK559" s="361"/>
      <c r="BL559" s="361"/>
      <c r="BM559" s="361"/>
      <c r="BN559" s="361"/>
      <c r="BO559" s="361"/>
      <c r="BP559" s="361"/>
      <c r="BQ559" s="361"/>
      <c r="BR559" s="361"/>
      <c r="BS559" s="361"/>
      <c r="BT559" s="361"/>
      <c r="BU559" s="361"/>
      <c r="BV559" s="361"/>
      <c r="BW559" s="361"/>
      <c r="BX559" s="361"/>
      <c r="BY559" s="361"/>
      <c r="BZ559" s="362"/>
      <c r="CA559" s="362"/>
      <c r="CB559" s="362"/>
      <c r="CC559" s="362"/>
      <c r="CD559" s="362"/>
      <c r="CE559" s="362"/>
      <c r="CF559" s="362"/>
      <c r="CG559" s="362"/>
      <c r="CH559" s="362"/>
      <c r="CI559" s="362"/>
      <c r="CJ559" s="362"/>
      <c r="CK559" s="362"/>
      <c r="CL559" s="362"/>
      <c r="CM559" s="362"/>
      <c r="CN559" s="362"/>
      <c r="CO559" s="362"/>
      <c r="CP559" s="362"/>
      <c r="CQ559" s="362"/>
      <c r="CR559" s="362"/>
      <c r="CS559" s="362"/>
      <c r="CT559" s="362"/>
      <c r="CU559" s="362"/>
      <c r="CV559" s="362"/>
      <c r="CW559" s="362"/>
      <c r="CX559" s="362"/>
      <c r="CY559" s="362"/>
      <c r="CZ559" s="362"/>
    </row>
    <row r="560" s="366" customFormat="true" ht="25.15" customHeight="true" x14ac:dyDescent="0.2">
      <c r="C560" s="799" t="s">
        <v>227</v>
      </c>
      <c r="D560" s="800"/>
      <c r="E560" s="188">
        <v>-6.7591492265368803E-3</v>
      </c>
      <c r="F560" s="190"/>
      <c r="G560" s="190"/>
      <c r="H560" s="800" t="s">
        <v>323</v>
      </c>
      <c r="I560" s="800"/>
      <c r="J560" s="188">
        <v>-1.4597600552409749E-2</v>
      </c>
      <c r="K560" s="190"/>
      <c r="L560" s="190"/>
      <c r="M560" s="800" t="s">
        <v>218</v>
      </c>
      <c r="N560" s="800"/>
      <c r="O560" s="188">
        <v>-4.0874575787259448E-2</v>
      </c>
      <c r="P560" s="190"/>
      <c r="Q560" s="190"/>
      <c r="AJ560" s="359"/>
      <c r="AK560" s="359"/>
      <c r="AL560" s="359"/>
      <c r="AM560" s="359"/>
      <c r="AN560" s="359"/>
      <c r="AO560" s="359"/>
      <c r="AP560" s="359"/>
      <c r="AQ560" s="359"/>
      <c r="AR560" s="359"/>
      <c r="AS560" s="359"/>
      <c r="AT560" s="359"/>
      <c r="AU560" s="359"/>
      <c r="AV560" s="359"/>
      <c r="AW560" s="359"/>
      <c r="AX560" s="359"/>
      <c r="AY560" s="359"/>
      <c r="AZ560" s="359"/>
      <c r="BA560" s="361"/>
      <c r="BB560" s="438"/>
      <c r="BC560" s="361"/>
      <c r="BD560" s="361"/>
      <c r="BE560" s="361"/>
      <c r="BF560" s="361"/>
      <c r="BG560" s="361"/>
      <c r="BH560" s="361"/>
      <c r="BI560" s="361"/>
      <c r="BJ560" s="361"/>
      <c r="BK560" s="361"/>
      <c r="BL560" s="361"/>
      <c r="BM560" s="361"/>
      <c r="BN560" s="361"/>
      <c r="BO560" s="361"/>
      <c r="BP560" s="361"/>
      <c r="BQ560" s="361"/>
      <c r="BR560" s="361"/>
      <c r="BS560" s="361"/>
      <c r="BT560" s="361"/>
      <c r="BU560" s="361"/>
      <c r="BV560" s="361"/>
      <c r="BW560" s="361"/>
      <c r="BX560" s="361"/>
      <c r="BY560" s="361"/>
      <c r="BZ560" s="362"/>
      <c r="CA560" s="362"/>
      <c r="CB560" s="362"/>
      <c r="CC560" s="362"/>
      <c r="CD560" s="362"/>
      <c r="CE560" s="362"/>
      <c r="CF560" s="362"/>
      <c r="CG560" s="362"/>
      <c r="CH560" s="362"/>
      <c r="CI560" s="362"/>
      <c r="CJ560" s="362"/>
      <c r="CK560" s="362"/>
      <c r="CL560" s="362"/>
      <c r="CM560" s="362"/>
      <c r="CN560" s="362"/>
      <c r="CO560" s="362"/>
      <c r="CP560" s="362"/>
      <c r="CQ560" s="362"/>
      <c r="CR560" s="362"/>
      <c r="CS560" s="362"/>
      <c r="CT560" s="362"/>
      <c r="CU560" s="362"/>
      <c r="CV560" s="362"/>
      <c r="CW560" s="362"/>
      <c r="CX560" s="362"/>
      <c r="CY560" s="362"/>
      <c r="CZ560" s="362"/>
    </row>
    <row r="561" s="366" customFormat="true" ht="25.15" customHeight="true" x14ac:dyDescent="0.2">
      <c r="C561" s="799" t="s">
        <v>225</v>
      </c>
      <c r="D561" s="800"/>
      <c r="E561" s="188">
        <v>-9.0276992371912224E-2</v>
      </c>
      <c r="F561" s="190"/>
      <c r="G561" s="190"/>
      <c r="H561" s="800" t="s">
        <v>317</v>
      </c>
      <c r="I561" s="800"/>
      <c r="J561" s="188">
        <v>-3.0127355271862558E-2</v>
      </c>
      <c r="K561" s="190"/>
      <c r="L561" s="190"/>
      <c r="M561" s="800" t="s">
        <v>324</v>
      </c>
      <c r="N561" s="800"/>
      <c r="O561" s="188">
        <v>1.1022925163392854E-2</v>
      </c>
      <c r="P561" s="190"/>
      <c r="Q561" s="190"/>
      <c r="AJ561" s="359"/>
      <c r="AK561" s="359"/>
      <c r="AL561" s="359"/>
      <c r="AM561" s="359"/>
      <c r="AN561" s="359"/>
      <c r="AO561" s="359"/>
      <c r="AP561" s="359"/>
      <c r="AQ561" s="359"/>
      <c r="AR561" s="359"/>
      <c r="AS561" s="359"/>
      <c r="AT561" s="359"/>
      <c r="AU561" s="359"/>
      <c r="AV561" s="359"/>
      <c r="AW561" s="359"/>
      <c r="AX561" s="359"/>
      <c r="AY561" s="359"/>
      <c r="AZ561" s="359"/>
      <c r="BA561" s="361"/>
      <c r="BB561" s="438"/>
      <c r="BC561" s="361"/>
      <c r="BD561" s="361"/>
      <c r="BE561" s="361"/>
      <c r="BF561" s="361"/>
      <c r="BG561" s="361"/>
      <c r="BH561" s="361"/>
      <c r="BI561" s="361"/>
      <c r="BJ561" s="361"/>
      <c r="BK561" s="361"/>
      <c r="BL561" s="361"/>
      <c r="BM561" s="361"/>
      <c r="BN561" s="361"/>
      <c r="BO561" s="361"/>
      <c r="BP561" s="361"/>
      <c r="BQ561" s="361"/>
      <c r="BR561" s="361"/>
      <c r="BS561" s="361"/>
      <c r="BT561" s="361"/>
      <c r="BU561" s="361"/>
      <c r="BV561" s="361"/>
      <c r="BW561" s="361"/>
      <c r="BX561" s="361"/>
      <c r="BY561" s="361"/>
      <c r="BZ561" s="362"/>
      <c r="CA561" s="362"/>
      <c r="CB561" s="362"/>
      <c r="CC561" s="362"/>
      <c r="CD561" s="362"/>
      <c r="CE561" s="362"/>
      <c r="CF561" s="362"/>
      <c r="CG561" s="362"/>
      <c r="CH561" s="362"/>
      <c r="CI561" s="362"/>
      <c r="CJ561" s="362"/>
      <c r="CK561" s="362"/>
      <c r="CL561" s="362"/>
      <c r="CM561" s="362"/>
      <c r="CN561" s="362"/>
      <c r="CO561" s="362"/>
      <c r="CP561" s="362"/>
      <c r="CQ561" s="362"/>
      <c r="CR561" s="362"/>
      <c r="CS561" s="362"/>
      <c r="CT561" s="362"/>
      <c r="CU561" s="362"/>
      <c r="CV561" s="362"/>
      <c r="CW561" s="362"/>
      <c r="CX561" s="362"/>
      <c r="CY561" s="362"/>
      <c r="CZ561" s="362"/>
    </row>
    <row r="562" s="366" customFormat="true" ht="25.15" customHeight="true" x14ac:dyDescent="0.2">
      <c r="C562" s="799" t="s">
        <v>222</v>
      </c>
      <c r="D562" s="800"/>
      <c r="E562" s="188">
        <v>-8.5976314270792085E-3</v>
      </c>
      <c r="F562" s="190"/>
      <c r="G562" s="190"/>
      <c r="H562" s="800" t="s">
        <v>287</v>
      </c>
      <c r="I562" s="800"/>
      <c r="J562" s="188">
        <v>0.12651233649397461</v>
      </c>
      <c r="K562" s="190"/>
      <c r="L562" s="190"/>
      <c r="M562" s="800" t="s">
        <v>329</v>
      </c>
      <c r="N562" s="800"/>
      <c r="O562" s="188">
        <v>-7.6084149684835832E-3</v>
      </c>
      <c r="P562" s="190"/>
      <c r="Q562" s="190"/>
      <c r="AJ562" s="359"/>
      <c r="AK562" s="359"/>
      <c r="AL562" s="359"/>
      <c r="AM562" s="359"/>
      <c r="AN562" s="359"/>
      <c r="AO562" s="359"/>
      <c r="AP562" s="359"/>
      <c r="AQ562" s="359"/>
      <c r="AR562" s="359"/>
      <c r="AS562" s="359"/>
      <c r="AT562" s="359"/>
      <c r="AU562" s="359"/>
      <c r="AV562" s="359"/>
      <c r="AW562" s="359"/>
      <c r="AX562" s="359"/>
      <c r="AY562" s="359"/>
      <c r="AZ562" s="359"/>
      <c r="BA562" s="361"/>
      <c r="BB562" s="438"/>
      <c r="BC562" s="361"/>
      <c r="BD562" s="361"/>
      <c r="BE562" s="361"/>
      <c r="BF562" s="361"/>
      <c r="BG562" s="361"/>
      <c r="BH562" s="361"/>
      <c r="BI562" s="361"/>
      <c r="BJ562" s="361"/>
      <c r="BK562" s="361"/>
      <c r="BL562" s="361"/>
      <c r="BM562" s="361"/>
      <c r="BN562" s="361"/>
      <c r="BO562" s="361"/>
      <c r="BP562" s="361"/>
      <c r="BQ562" s="361"/>
      <c r="BR562" s="361"/>
      <c r="BS562" s="361"/>
      <c r="BT562" s="361"/>
      <c r="BU562" s="361"/>
      <c r="BV562" s="361"/>
      <c r="BW562" s="361"/>
      <c r="BX562" s="361"/>
      <c r="BY562" s="361"/>
      <c r="BZ562" s="362"/>
      <c r="CA562" s="362"/>
      <c r="CB562" s="362"/>
      <c r="CC562" s="362"/>
      <c r="CD562" s="362"/>
      <c r="CE562" s="362"/>
      <c r="CF562" s="362"/>
      <c r="CG562" s="362"/>
      <c r="CH562" s="362"/>
      <c r="CI562" s="362"/>
      <c r="CJ562" s="362"/>
      <c r="CK562" s="362"/>
      <c r="CL562" s="362"/>
      <c r="CM562" s="362"/>
      <c r="CN562" s="362"/>
      <c r="CO562" s="362"/>
      <c r="CP562" s="362"/>
      <c r="CQ562" s="362"/>
      <c r="CR562" s="362"/>
      <c r="CS562" s="362"/>
      <c r="CT562" s="362"/>
      <c r="CU562" s="362"/>
      <c r="CV562" s="362"/>
      <c r="CW562" s="362"/>
      <c r="CX562" s="362"/>
      <c r="CY562" s="362"/>
      <c r="CZ562" s="362"/>
    </row>
    <row r="563" s="366" customFormat="true" ht="25.15" customHeight="true" x14ac:dyDescent="0.2">
      <c r="C563" s="799" t="s">
        <v>228</v>
      </c>
      <c r="D563" s="800"/>
      <c r="E563" s="188">
        <v>-4.2934221469516434E-2</v>
      </c>
      <c r="F563" s="190"/>
      <c r="G563" s="190"/>
      <c r="H563" s="800" t="s">
        <v>300</v>
      </c>
      <c r="I563" s="800"/>
      <c r="J563" s="188">
        <v>-7.8502697461941912E-2</v>
      </c>
      <c r="K563" s="190"/>
      <c r="L563" s="190"/>
      <c r="M563" s="800" t="s">
        <v>323</v>
      </c>
      <c r="N563" s="800"/>
      <c r="O563" s="188">
        <v>5.4110409724264282E-3</v>
      </c>
      <c r="P563" s="190"/>
      <c r="Q563" s="190"/>
      <c r="AJ563" s="359"/>
      <c r="AK563" s="359"/>
      <c r="AL563" s="359"/>
      <c r="AM563" s="359"/>
      <c r="AN563" s="359"/>
      <c r="AO563" s="359"/>
      <c r="AP563" s="359"/>
      <c r="AQ563" s="359"/>
      <c r="AR563" s="359"/>
      <c r="AS563" s="359"/>
      <c r="AT563" s="359"/>
      <c r="AU563" s="359"/>
      <c r="AV563" s="359"/>
      <c r="AW563" s="359"/>
      <c r="AX563" s="359"/>
      <c r="AY563" s="359"/>
      <c r="AZ563" s="359"/>
      <c r="BA563" s="361"/>
      <c r="BB563" s="438"/>
      <c r="BC563" s="361"/>
      <c r="BD563" s="361"/>
      <c r="BE563" s="361"/>
      <c r="BF563" s="361"/>
      <c r="BG563" s="361"/>
      <c r="BH563" s="361"/>
      <c r="BI563" s="361"/>
      <c r="BJ563" s="361"/>
      <c r="BK563" s="361"/>
      <c r="BL563" s="361"/>
      <c r="BM563" s="361"/>
      <c r="BN563" s="361"/>
      <c r="BO563" s="361"/>
      <c r="BP563" s="361"/>
      <c r="BQ563" s="361"/>
      <c r="BR563" s="361"/>
      <c r="BS563" s="361"/>
      <c r="BT563" s="361"/>
      <c r="BU563" s="361"/>
      <c r="BV563" s="361"/>
      <c r="BW563" s="361"/>
      <c r="BX563" s="361"/>
      <c r="BY563" s="361"/>
      <c r="BZ563" s="362"/>
      <c r="CA563" s="362"/>
      <c r="CB563" s="362"/>
      <c r="CC563" s="362"/>
      <c r="CD563" s="362"/>
      <c r="CE563" s="362"/>
      <c r="CF563" s="362"/>
      <c r="CG563" s="362"/>
      <c r="CH563" s="362"/>
      <c r="CI563" s="362"/>
      <c r="CJ563" s="362"/>
      <c r="CK563" s="362"/>
      <c r="CL563" s="362"/>
      <c r="CM563" s="362"/>
      <c r="CN563" s="362"/>
      <c r="CO563" s="362"/>
      <c r="CP563" s="362"/>
      <c r="CQ563" s="362"/>
      <c r="CR563" s="362"/>
      <c r="CS563" s="362"/>
      <c r="CT563" s="362"/>
      <c r="CU563" s="362"/>
      <c r="CV563" s="362"/>
      <c r="CW563" s="362"/>
      <c r="CX563" s="362"/>
      <c r="CY563" s="362"/>
      <c r="CZ563" s="362"/>
    </row>
    <row r="564" s="366" customFormat="true" ht="25.15" customHeight="true" x14ac:dyDescent="0.2">
      <c r="C564" s="799" t="s">
        <v>218</v>
      </c>
      <c r="D564" s="800"/>
      <c r="E564" s="188">
        <v>-4.3784755850965619E-2</v>
      </c>
      <c r="F564" s="190"/>
      <c r="G564" s="190"/>
      <c r="H564" s="800" t="s">
        <v>312</v>
      </c>
      <c r="I564" s="800"/>
      <c r="J564" s="188">
        <v>-5.0475042330589061E-2</v>
      </c>
      <c r="K564" s="190"/>
      <c r="L564" s="190"/>
      <c r="M564" s="800" t="s">
        <v>317</v>
      </c>
      <c r="N564" s="800"/>
      <c r="O564" s="188">
        <v>4.1838013528448723E-3</v>
      </c>
      <c r="P564" s="190"/>
      <c r="Q564" s="190"/>
      <c r="AJ564" s="359"/>
      <c r="AK564" s="359"/>
      <c r="AL564" s="359"/>
      <c r="AM564" s="359"/>
      <c r="AN564" s="359"/>
      <c r="AO564" s="359"/>
      <c r="AP564" s="359"/>
      <c r="AQ564" s="359"/>
      <c r="AR564" s="359"/>
      <c r="AS564" s="359"/>
      <c r="AT564" s="359"/>
      <c r="AU564" s="359"/>
      <c r="AV564" s="359"/>
      <c r="AW564" s="359"/>
      <c r="AX564" s="359"/>
      <c r="AY564" s="359"/>
      <c r="AZ564" s="359"/>
      <c r="BA564" s="361"/>
      <c r="BB564" s="438"/>
      <c r="BC564" s="361"/>
      <c r="BD564" s="361"/>
      <c r="BE564" s="361"/>
      <c r="BF564" s="361"/>
      <c r="BG564" s="361"/>
      <c r="BH564" s="361"/>
      <c r="BI564" s="361"/>
      <c r="BJ564" s="361"/>
      <c r="BK564" s="361"/>
      <c r="BL564" s="361"/>
      <c r="BM564" s="361"/>
      <c r="BN564" s="361"/>
      <c r="BO564" s="361"/>
      <c r="BP564" s="361"/>
      <c r="BQ564" s="361"/>
      <c r="BR564" s="361"/>
      <c r="BS564" s="361"/>
      <c r="BT564" s="361"/>
      <c r="BU564" s="361"/>
      <c r="BV564" s="361"/>
      <c r="BW564" s="361"/>
      <c r="BX564" s="361"/>
      <c r="BY564" s="361"/>
      <c r="BZ564" s="362"/>
      <c r="CA564" s="362"/>
      <c r="CB564" s="362"/>
      <c r="CC564" s="362"/>
      <c r="CD564" s="362"/>
      <c r="CE564" s="362"/>
      <c r="CF564" s="362"/>
      <c r="CG564" s="362"/>
      <c r="CH564" s="362"/>
      <c r="CI564" s="362"/>
      <c r="CJ564" s="362"/>
      <c r="CK564" s="362"/>
      <c r="CL564" s="362"/>
      <c r="CM564" s="362"/>
      <c r="CN564" s="362"/>
      <c r="CO564" s="362"/>
      <c r="CP564" s="362"/>
      <c r="CQ564" s="362"/>
      <c r="CR564" s="362"/>
      <c r="CS564" s="362"/>
      <c r="CT564" s="362"/>
      <c r="CU564" s="362"/>
      <c r="CV564" s="362"/>
      <c r="CW564" s="362"/>
      <c r="CX564" s="362"/>
      <c r="CY564" s="362"/>
      <c r="CZ564" s="362"/>
    </row>
    <row r="565" s="366" customFormat="true" ht="25.15" customHeight="true" x14ac:dyDescent="0.2">
      <c r="C565" s="799" t="s">
        <v>324</v>
      </c>
      <c r="D565" s="800"/>
      <c r="E565" s="188">
        <v>1.2624996642356967E-3</v>
      </c>
      <c r="F565" s="190"/>
      <c r="G565" s="190"/>
      <c r="H565" s="800" t="s">
        <v>339</v>
      </c>
      <c r="I565" s="800"/>
      <c r="J565" s="188">
        <v>-5.337030274480207E-4</v>
      </c>
      <c r="K565" s="190"/>
      <c r="L565" s="190"/>
      <c r="M565" s="800" t="s">
        <v>287</v>
      </c>
      <c r="N565" s="800"/>
      <c r="O565" s="188">
        <v>9.8664007542041299E-2</v>
      </c>
      <c r="P565" s="190"/>
      <c r="Q565" s="190"/>
      <c r="AJ565" s="359"/>
      <c r="AK565" s="359"/>
      <c r="AL565" s="359"/>
      <c r="AM565" s="359"/>
      <c r="AN565" s="359"/>
      <c r="AO565" s="359"/>
      <c r="AP565" s="359"/>
      <c r="AQ565" s="359"/>
      <c r="AR565" s="359"/>
      <c r="AS565" s="359"/>
      <c r="AT565" s="359"/>
      <c r="AU565" s="359"/>
      <c r="AV565" s="359"/>
      <c r="AW565" s="359"/>
      <c r="AX565" s="359"/>
      <c r="AY565" s="359"/>
      <c r="AZ565" s="359"/>
      <c r="BA565" s="361"/>
      <c r="BB565" s="438"/>
      <c r="BC565" s="361"/>
      <c r="BD565" s="361"/>
      <c r="BE565" s="361"/>
      <c r="BF565" s="361"/>
      <c r="BG565" s="361"/>
      <c r="BH565" s="361"/>
      <c r="BI565" s="361"/>
      <c r="BJ565" s="361"/>
      <c r="BK565" s="361"/>
      <c r="BL565" s="361"/>
      <c r="BM565" s="361"/>
      <c r="BN565" s="361"/>
      <c r="BO565" s="361"/>
      <c r="BP565" s="361"/>
      <c r="BQ565" s="361"/>
      <c r="BR565" s="361"/>
      <c r="BS565" s="361"/>
      <c r="BT565" s="361"/>
      <c r="BU565" s="361"/>
      <c r="BV565" s="361"/>
      <c r="BW565" s="361"/>
      <c r="BX565" s="361"/>
      <c r="BY565" s="361"/>
      <c r="BZ565" s="362"/>
      <c r="CA565" s="362"/>
      <c r="CB565" s="362"/>
      <c r="CC565" s="362"/>
      <c r="CD565" s="362"/>
      <c r="CE565" s="362"/>
      <c r="CF565" s="362"/>
      <c r="CG565" s="362"/>
      <c r="CH565" s="362"/>
      <c r="CI565" s="362"/>
      <c r="CJ565" s="362"/>
      <c r="CK565" s="362"/>
      <c r="CL565" s="362"/>
      <c r="CM565" s="362"/>
      <c r="CN565" s="362"/>
      <c r="CO565" s="362"/>
      <c r="CP565" s="362"/>
      <c r="CQ565" s="362"/>
      <c r="CR565" s="362"/>
      <c r="CS565" s="362"/>
      <c r="CT565" s="362"/>
      <c r="CU565" s="362"/>
      <c r="CV565" s="362"/>
      <c r="CW565" s="362"/>
      <c r="CX565" s="362"/>
      <c r="CY565" s="362"/>
      <c r="CZ565" s="362"/>
    </row>
    <row r="566" s="366" customFormat="true" ht="25.15" customHeight="true" x14ac:dyDescent="0.2">
      <c r="C566" s="799" t="s">
        <v>331</v>
      </c>
      <c r="D566" s="800"/>
      <c r="E566" s="188">
        <v>-2.2498547406761306E-3</v>
      </c>
      <c r="F566" s="190"/>
      <c r="G566" s="190"/>
      <c r="H566" s="800" t="s">
        <v>328</v>
      </c>
      <c r="I566" s="800"/>
      <c r="J566" s="188">
        <v>-6.5861837843263736E-4</v>
      </c>
      <c r="K566" s="190"/>
      <c r="L566" s="190"/>
      <c r="M566" s="800" t="s">
        <v>300</v>
      </c>
      <c r="N566" s="800"/>
      <c r="O566" s="188">
        <v>3.3717879534496113E-2</v>
      </c>
      <c r="P566" s="190"/>
      <c r="Q566" s="190"/>
      <c r="AJ566" s="359"/>
      <c r="AK566" s="359"/>
      <c r="AL566" s="359"/>
      <c r="AM566" s="359"/>
      <c r="AN566" s="359"/>
      <c r="AO566" s="359"/>
      <c r="AP566" s="359"/>
      <c r="AQ566" s="359"/>
      <c r="AR566" s="359"/>
      <c r="AS566" s="359"/>
      <c r="AT566" s="359"/>
      <c r="AU566" s="359"/>
      <c r="AV566" s="359"/>
      <c r="AW566" s="359"/>
      <c r="AX566" s="359"/>
      <c r="AY566" s="359"/>
      <c r="AZ566" s="359"/>
      <c r="BA566" s="361"/>
      <c r="BB566" s="438"/>
      <c r="BC566" s="361"/>
      <c r="BD566" s="361"/>
      <c r="BE566" s="361"/>
      <c r="BF566" s="361"/>
      <c r="BG566" s="361"/>
      <c r="BH566" s="361"/>
      <c r="BI566" s="361"/>
      <c r="BJ566" s="361"/>
      <c r="BK566" s="361"/>
      <c r="BL566" s="361"/>
      <c r="BM566" s="361"/>
      <c r="BN566" s="361"/>
      <c r="BO566" s="361"/>
      <c r="BP566" s="361"/>
      <c r="BQ566" s="361"/>
      <c r="BR566" s="361"/>
      <c r="BS566" s="361"/>
      <c r="BT566" s="361"/>
      <c r="BU566" s="361"/>
      <c r="BV566" s="361"/>
      <c r="BW566" s="361"/>
      <c r="BX566" s="361"/>
      <c r="BY566" s="361"/>
      <c r="BZ566" s="362"/>
      <c r="CA566" s="362"/>
      <c r="CB566" s="362"/>
      <c r="CC566" s="362"/>
      <c r="CD566" s="362"/>
      <c r="CE566" s="362"/>
      <c r="CF566" s="362"/>
      <c r="CG566" s="362"/>
      <c r="CH566" s="362"/>
      <c r="CI566" s="362"/>
      <c r="CJ566" s="362"/>
      <c r="CK566" s="362"/>
      <c r="CL566" s="362"/>
      <c r="CM566" s="362"/>
      <c r="CN566" s="362"/>
      <c r="CO566" s="362"/>
      <c r="CP566" s="362"/>
      <c r="CQ566" s="362"/>
      <c r="CR566" s="362"/>
      <c r="CS566" s="362"/>
      <c r="CT566" s="362"/>
      <c r="CU566" s="362"/>
      <c r="CV566" s="362"/>
      <c r="CW566" s="362"/>
      <c r="CX566" s="362"/>
      <c r="CY566" s="362"/>
      <c r="CZ566" s="362"/>
    </row>
    <row r="567" s="366" customFormat="true" ht="25.15" customHeight="true" x14ac:dyDescent="0.2">
      <c r="C567" s="799" t="s">
        <v>329</v>
      </c>
      <c r="D567" s="800"/>
      <c r="E567" s="188">
        <v>-3.2479063589035597E-3</v>
      </c>
      <c r="F567" s="190"/>
      <c r="G567" s="190"/>
      <c r="H567" s="800" t="s">
        <v>336</v>
      </c>
      <c r="I567" s="800"/>
      <c r="J567" s="188">
        <v>-3.7325018180585042E-3</v>
      </c>
      <c r="K567" s="190"/>
      <c r="L567" s="190"/>
      <c r="M567" s="800" t="s">
        <v>312</v>
      </c>
      <c r="N567" s="800"/>
      <c r="O567" s="188">
        <v>-4.4962154780454545E-2</v>
      </c>
      <c r="P567" s="190"/>
      <c r="Q567" s="190"/>
      <c r="AJ567" s="359"/>
      <c r="AK567" s="359"/>
      <c r="AL567" s="359"/>
      <c r="AM567" s="359"/>
      <c r="AN567" s="359"/>
      <c r="AO567" s="359"/>
      <c r="AP567" s="359"/>
      <c r="AQ567" s="359"/>
      <c r="AR567" s="359"/>
      <c r="AS567" s="359"/>
      <c r="AT567" s="359"/>
      <c r="AU567" s="359"/>
      <c r="AV567" s="359"/>
      <c r="AW567" s="359"/>
      <c r="AX567" s="359"/>
      <c r="AY567" s="359"/>
      <c r="AZ567" s="359"/>
      <c r="BA567" s="361"/>
      <c r="BB567" s="438"/>
      <c r="BC567" s="361"/>
      <c r="BD567" s="361"/>
      <c r="BE567" s="361"/>
      <c r="BF567" s="361"/>
      <c r="BG567" s="361"/>
      <c r="BH567" s="361"/>
      <c r="BI567" s="361"/>
      <c r="BJ567" s="361"/>
      <c r="BK567" s="361"/>
      <c r="BL567" s="361"/>
      <c r="BM567" s="361"/>
      <c r="BN567" s="361"/>
      <c r="BO567" s="361"/>
      <c r="BP567" s="361"/>
      <c r="BQ567" s="361"/>
      <c r="BR567" s="361"/>
      <c r="BS567" s="361"/>
      <c r="BT567" s="361"/>
      <c r="BU567" s="361"/>
      <c r="BV567" s="361"/>
      <c r="BW567" s="361"/>
      <c r="BX567" s="361"/>
      <c r="BY567" s="361"/>
      <c r="BZ567" s="362"/>
      <c r="CA567" s="362"/>
      <c r="CB567" s="362"/>
      <c r="CC567" s="362"/>
      <c r="CD567" s="362"/>
      <c r="CE567" s="362"/>
      <c r="CF567" s="362"/>
      <c r="CG567" s="362"/>
      <c r="CH567" s="362"/>
      <c r="CI567" s="362"/>
      <c r="CJ567" s="362"/>
      <c r="CK567" s="362"/>
      <c r="CL567" s="362"/>
      <c r="CM567" s="362"/>
      <c r="CN567" s="362"/>
      <c r="CO567" s="362"/>
      <c r="CP567" s="362"/>
      <c r="CQ567" s="362"/>
      <c r="CR567" s="362"/>
      <c r="CS567" s="362"/>
      <c r="CT567" s="362"/>
      <c r="CU567" s="362"/>
      <c r="CV567" s="362"/>
      <c r="CW567" s="362"/>
      <c r="CX567" s="362"/>
      <c r="CY567" s="362"/>
      <c r="CZ567" s="362"/>
    </row>
    <row r="568" s="366" customFormat="true" ht="25.15" customHeight="true" x14ac:dyDescent="0.2">
      <c r="C568" s="799" t="s">
        <v>323</v>
      </c>
      <c r="D568" s="800"/>
      <c r="E568" s="188">
        <v>-2.3968454034760307E-3</v>
      </c>
      <c r="F568" s="190"/>
      <c r="G568" s="190"/>
      <c r="H568" s="800" t="s">
        <v>313</v>
      </c>
      <c r="I568" s="800"/>
      <c r="J568" s="188">
        <v>-4.9541373393066114E-2</v>
      </c>
      <c r="K568" s="190"/>
      <c r="L568" s="190"/>
      <c r="M568" s="800" t="s">
        <v>339</v>
      </c>
      <c r="N568" s="800"/>
      <c r="O568" s="188">
        <v>3.6297551927849704E-3</v>
      </c>
      <c r="P568" s="190"/>
      <c r="Q568" s="190"/>
      <c r="AJ568" s="359"/>
      <c r="AK568" s="359"/>
      <c r="AL568" s="359"/>
      <c r="AM568" s="359"/>
      <c r="AN568" s="359"/>
      <c r="AO568" s="359"/>
      <c r="AP568" s="359"/>
      <c r="AQ568" s="359"/>
      <c r="AR568" s="359"/>
      <c r="AS568" s="359"/>
      <c r="AT568" s="359"/>
      <c r="AU568" s="359"/>
      <c r="AV568" s="359"/>
      <c r="AW568" s="359"/>
      <c r="AX568" s="359"/>
      <c r="AY568" s="359"/>
      <c r="AZ568" s="359"/>
      <c r="BA568" s="361"/>
      <c r="BB568" s="438"/>
      <c r="BC568" s="361"/>
      <c r="BD568" s="361"/>
      <c r="BE568" s="361"/>
      <c r="BF568" s="361"/>
      <c r="BG568" s="361"/>
      <c r="BH568" s="361"/>
      <c r="BI568" s="361"/>
      <c r="BJ568" s="361"/>
      <c r="BK568" s="361"/>
      <c r="BL568" s="361"/>
      <c r="BM568" s="361"/>
      <c r="BN568" s="361"/>
      <c r="BO568" s="361"/>
      <c r="BP568" s="361"/>
      <c r="BQ568" s="361"/>
      <c r="BR568" s="361"/>
      <c r="BS568" s="361"/>
      <c r="BT568" s="361"/>
      <c r="BU568" s="361"/>
      <c r="BV568" s="361"/>
      <c r="BW568" s="361"/>
      <c r="BX568" s="361"/>
      <c r="BY568" s="361"/>
      <c r="BZ568" s="362"/>
      <c r="CA568" s="362"/>
      <c r="CB568" s="362"/>
      <c r="CC568" s="362"/>
      <c r="CD568" s="362"/>
      <c r="CE568" s="362"/>
      <c r="CF568" s="362"/>
      <c r="CG568" s="362"/>
      <c r="CH568" s="362"/>
      <c r="CI568" s="362"/>
      <c r="CJ568" s="362"/>
      <c r="CK568" s="362"/>
      <c r="CL568" s="362"/>
      <c r="CM568" s="362"/>
      <c r="CN568" s="362"/>
      <c r="CO568" s="362"/>
      <c r="CP568" s="362"/>
      <c r="CQ568" s="362"/>
      <c r="CR568" s="362"/>
      <c r="CS568" s="362"/>
      <c r="CT568" s="362"/>
      <c r="CU568" s="362"/>
      <c r="CV568" s="362"/>
      <c r="CW568" s="362"/>
      <c r="CX568" s="362"/>
      <c r="CY568" s="362"/>
      <c r="CZ568" s="362"/>
    </row>
    <row r="569" s="366" customFormat="true" ht="25.15" customHeight="true" x14ac:dyDescent="0.2">
      <c r="C569" s="799" t="s">
        <v>317</v>
      </c>
      <c r="D569" s="800"/>
      <c r="E569" s="188">
        <v>-2.8846108705906544E-3</v>
      </c>
      <c r="F569" s="190"/>
      <c r="G569" s="190"/>
      <c r="H569" s="800" t="s">
        <v>320</v>
      </c>
      <c r="I569" s="800"/>
      <c r="J569" s="188">
        <v>-2.0092909145497325E-2</v>
      </c>
      <c r="K569" s="190"/>
      <c r="L569" s="190"/>
      <c r="M569" s="800" t="s">
        <v>328</v>
      </c>
      <c r="N569" s="800"/>
      <c r="O569" s="188">
        <v>7.6527974797560216E-3</v>
      </c>
      <c r="P569" s="190"/>
      <c r="Q569" s="190"/>
      <c r="AJ569" s="359"/>
      <c r="AK569" s="359"/>
      <c r="AL569" s="359"/>
      <c r="AM569" s="359"/>
      <c r="AN569" s="359"/>
      <c r="AO569" s="359"/>
      <c r="AP569" s="359"/>
      <c r="AQ569" s="359"/>
      <c r="AR569" s="359"/>
      <c r="AS569" s="359"/>
      <c r="AT569" s="359"/>
      <c r="AU569" s="359"/>
      <c r="AV569" s="359"/>
      <c r="AW569" s="359"/>
      <c r="AX569" s="359"/>
      <c r="AY569" s="359"/>
      <c r="AZ569" s="359"/>
      <c r="BA569" s="361"/>
      <c r="BB569" s="438"/>
      <c r="BC569" s="361"/>
      <c r="BD569" s="361"/>
      <c r="BE569" s="361"/>
      <c r="BF569" s="361"/>
      <c r="BG569" s="361"/>
      <c r="BH569" s="361"/>
      <c r="BI569" s="361"/>
      <c r="BJ569" s="361"/>
      <c r="BK569" s="361"/>
      <c r="BL569" s="361"/>
      <c r="BM569" s="361"/>
      <c r="BN569" s="361"/>
      <c r="BO569" s="361"/>
      <c r="BP569" s="361"/>
      <c r="BQ569" s="361"/>
      <c r="BR569" s="361"/>
      <c r="BS569" s="361"/>
      <c r="BT569" s="361"/>
      <c r="BU569" s="361"/>
      <c r="BV569" s="361"/>
      <c r="BW569" s="361"/>
      <c r="BX569" s="361"/>
      <c r="BY569" s="361"/>
      <c r="BZ569" s="362"/>
      <c r="CA569" s="362"/>
      <c r="CB569" s="362"/>
      <c r="CC569" s="362"/>
      <c r="CD569" s="362"/>
      <c r="CE569" s="362"/>
      <c r="CF569" s="362"/>
      <c r="CG569" s="362"/>
      <c r="CH569" s="362"/>
      <c r="CI569" s="362"/>
      <c r="CJ569" s="362"/>
      <c r="CK569" s="362"/>
      <c r="CL569" s="362"/>
      <c r="CM569" s="362"/>
      <c r="CN569" s="362"/>
      <c r="CO569" s="362"/>
      <c r="CP569" s="362"/>
      <c r="CQ569" s="362"/>
      <c r="CR569" s="362"/>
      <c r="CS569" s="362"/>
      <c r="CT569" s="362"/>
      <c r="CU569" s="362"/>
      <c r="CV569" s="362"/>
      <c r="CW569" s="362"/>
      <c r="CX569" s="362"/>
      <c r="CY569" s="362"/>
      <c r="CZ569" s="362"/>
    </row>
    <row r="570" s="366" customFormat="true" ht="25.15" customHeight="true" x14ac:dyDescent="0.2">
      <c r="C570" s="799" t="s">
        <v>287</v>
      </c>
      <c r="D570" s="800"/>
      <c r="E570" s="188">
        <v>0.10049038456446208</v>
      </c>
      <c r="F570" s="190"/>
      <c r="G570" s="190"/>
      <c r="H570" s="800" t="s">
        <v>315</v>
      </c>
      <c r="I570" s="800"/>
      <c r="J570" s="188">
        <v>-3.5227386494055095E-2</v>
      </c>
      <c r="K570" s="190"/>
      <c r="L570" s="190"/>
      <c r="M570" s="800" t="s">
        <v>313</v>
      </c>
      <c r="N570" s="800"/>
      <c r="O570" s="188">
        <v>-3.1818961918616856E-2</v>
      </c>
      <c r="P570" s="190"/>
      <c r="Q570" s="190"/>
      <c r="AJ570" s="359"/>
      <c r="AK570" s="359"/>
      <c r="AL570" s="359"/>
      <c r="AM570" s="359"/>
      <c r="AN570" s="359"/>
      <c r="AO570" s="359"/>
      <c r="AP570" s="359"/>
      <c r="AQ570" s="359"/>
      <c r="AR570" s="359"/>
      <c r="AS570" s="359"/>
      <c r="AT570" s="359"/>
      <c r="AU570" s="359"/>
      <c r="AV570" s="359"/>
      <c r="AW570" s="359"/>
      <c r="AX570" s="359"/>
      <c r="AY570" s="359"/>
      <c r="AZ570" s="359"/>
      <c r="BA570" s="361"/>
      <c r="BB570" s="438"/>
      <c r="BC570" s="361"/>
      <c r="BD570" s="361"/>
      <c r="BE570" s="361"/>
      <c r="BF570" s="361"/>
      <c r="BG570" s="361"/>
      <c r="BH570" s="361"/>
      <c r="BI570" s="361"/>
      <c r="BJ570" s="361"/>
      <c r="BK570" s="361"/>
      <c r="BL570" s="361"/>
      <c r="BM570" s="361"/>
      <c r="BN570" s="361"/>
      <c r="BO570" s="361"/>
      <c r="BP570" s="361"/>
      <c r="BQ570" s="361"/>
      <c r="BR570" s="361"/>
      <c r="BS570" s="361"/>
      <c r="BT570" s="361"/>
      <c r="BU570" s="361"/>
      <c r="BV570" s="361"/>
      <c r="BW570" s="361"/>
      <c r="BX570" s="361"/>
      <c r="BY570" s="361"/>
      <c r="BZ570" s="362"/>
      <c r="CA570" s="362"/>
      <c r="CB570" s="362"/>
      <c r="CC570" s="362"/>
      <c r="CD570" s="362"/>
      <c r="CE570" s="362"/>
      <c r="CF570" s="362"/>
      <c r="CG570" s="362"/>
      <c r="CH570" s="362"/>
      <c r="CI570" s="362"/>
      <c r="CJ570" s="362"/>
      <c r="CK570" s="362"/>
      <c r="CL570" s="362"/>
      <c r="CM570" s="362"/>
      <c r="CN570" s="362"/>
      <c r="CO570" s="362"/>
      <c r="CP570" s="362"/>
      <c r="CQ570" s="362"/>
      <c r="CR570" s="362"/>
      <c r="CS570" s="362"/>
      <c r="CT570" s="362"/>
      <c r="CU570" s="362"/>
      <c r="CV570" s="362"/>
      <c r="CW570" s="362"/>
      <c r="CX570" s="362"/>
      <c r="CY570" s="362"/>
      <c r="CZ570" s="362"/>
    </row>
    <row r="571" s="366" customFormat="true" ht="25.15" customHeight="true" x14ac:dyDescent="0.2">
      <c r="C571" s="799" t="s">
        <v>300</v>
      </c>
      <c r="D571" s="800"/>
      <c r="E571" s="188">
        <v>-1.9002231474348232E-2</v>
      </c>
      <c r="F571" s="190"/>
      <c r="G571" s="190"/>
      <c r="H571" s="800" t="s">
        <v>316</v>
      </c>
      <c r="I571" s="800"/>
      <c r="J571" s="188">
        <v>-3.4387071139197943E-2</v>
      </c>
      <c r="K571" s="190"/>
      <c r="L571" s="190"/>
      <c r="M571" s="800" t="s">
        <v>320</v>
      </c>
      <c r="N571" s="800"/>
      <c r="O571" s="188">
        <v>-1.7254611005431016E-2</v>
      </c>
      <c r="P571" s="190"/>
      <c r="Q571" s="190"/>
      <c r="AJ571" s="359"/>
      <c r="AK571" s="359"/>
      <c r="AL571" s="359"/>
      <c r="AM571" s="359"/>
      <c r="AN571" s="359"/>
      <c r="AO571" s="359"/>
      <c r="AP571" s="359"/>
      <c r="AQ571" s="359"/>
      <c r="AR571" s="359"/>
      <c r="AS571" s="359"/>
      <c r="AT571" s="359"/>
      <c r="AU571" s="359"/>
      <c r="AV571" s="359"/>
      <c r="AW571" s="359"/>
      <c r="AX571" s="359"/>
      <c r="AY571" s="359"/>
      <c r="AZ571" s="359"/>
      <c r="BA571" s="361"/>
      <c r="BB571" s="438"/>
      <c r="BC571" s="361"/>
      <c r="BD571" s="361"/>
      <c r="BE571" s="361"/>
      <c r="BF571" s="361"/>
      <c r="BG571" s="361"/>
      <c r="BH571" s="361"/>
      <c r="BI571" s="361"/>
      <c r="BJ571" s="361"/>
      <c r="BK571" s="361"/>
      <c r="BL571" s="361"/>
      <c r="BM571" s="361"/>
      <c r="BN571" s="361"/>
      <c r="BO571" s="361"/>
      <c r="BP571" s="361"/>
      <c r="BQ571" s="361"/>
      <c r="BR571" s="361"/>
      <c r="BS571" s="361"/>
      <c r="BT571" s="361"/>
      <c r="BU571" s="361"/>
      <c r="BV571" s="361"/>
      <c r="BW571" s="361"/>
      <c r="BX571" s="361"/>
      <c r="BY571" s="361"/>
      <c r="BZ571" s="362"/>
      <c r="CA571" s="362"/>
      <c r="CB571" s="362"/>
      <c r="CC571" s="362"/>
      <c r="CD571" s="362"/>
      <c r="CE571" s="362"/>
      <c r="CF571" s="362"/>
      <c r="CG571" s="362"/>
      <c r="CH571" s="362"/>
      <c r="CI571" s="362"/>
      <c r="CJ571" s="362"/>
      <c r="CK571" s="362"/>
      <c r="CL571" s="362"/>
      <c r="CM571" s="362"/>
      <c r="CN571" s="362"/>
      <c r="CO571" s="362"/>
      <c r="CP571" s="362"/>
      <c r="CQ571" s="362"/>
      <c r="CR571" s="362"/>
      <c r="CS571" s="362"/>
      <c r="CT571" s="362"/>
      <c r="CU571" s="362"/>
      <c r="CV571" s="362"/>
      <c r="CW571" s="362"/>
      <c r="CX571" s="362"/>
      <c r="CY571" s="362"/>
      <c r="CZ571" s="362"/>
    </row>
    <row r="572" s="366" customFormat="true" ht="25.15" customHeight="true" x14ac:dyDescent="0.2">
      <c r="C572" s="799" t="s">
        <v>312</v>
      </c>
      <c r="D572" s="800"/>
      <c r="E572" s="188">
        <v>-5.4340499336975982E-2</v>
      </c>
      <c r="F572" s="190"/>
      <c r="G572" s="190"/>
      <c r="H572" s="800" t="s">
        <v>295</v>
      </c>
      <c r="I572" s="800"/>
      <c r="J572" s="188">
        <v>-5.4676343952705465E-2</v>
      </c>
      <c r="K572" s="190"/>
      <c r="L572" s="190"/>
      <c r="M572" s="800" t="s">
        <v>315</v>
      </c>
      <c r="N572" s="800"/>
      <c r="O572" s="188">
        <v>-2.4018273707725937E-2</v>
      </c>
      <c r="P572" s="190"/>
      <c r="Q572" s="190"/>
      <c r="AJ572" s="359"/>
      <c r="AK572" s="359"/>
      <c r="AL572" s="359"/>
      <c r="AM572" s="359"/>
      <c r="AN572" s="359"/>
      <c r="AO572" s="359"/>
      <c r="AP572" s="359"/>
      <c r="AQ572" s="359"/>
      <c r="AR572" s="359"/>
      <c r="AS572" s="359"/>
      <c r="AT572" s="359"/>
      <c r="AU572" s="359"/>
      <c r="AV572" s="359"/>
      <c r="AW572" s="359"/>
      <c r="AX572" s="359"/>
      <c r="AY572" s="359"/>
      <c r="AZ572" s="359"/>
      <c r="BA572" s="361"/>
      <c r="BB572" s="438"/>
      <c r="BC572" s="361"/>
      <c r="BD572" s="361"/>
      <c r="BE572" s="361"/>
      <c r="BF572" s="361"/>
      <c r="BG572" s="361"/>
      <c r="BH572" s="361"/>
      <c r="BI572" s="361"/>
      <c r="BJ572" s="361"/>
      <c r="BK572" s="361"/>
      <c r="BL572" s="361"/>
      <c r="BM572" s="361"/>
      <c r="BN572" s="361"/>
      <c r="BO572" s="361"/>
      <c r="BP572" s="361"/>
      <c r="BQ572" s="361"/>
      <c r="BR572" s="361"/>
      <c r="BS572" s="361"/>
      <c r="BT572" s="361"/>
      <c r="BU572" s="361"/>
      <c r="BV572" s="361"/>
      <c r="BW572" s="361"/>
      <c r="BX572" s="361"/>
      <c r="BY572" s="361"/>
      <c r="BZ572" s="362"/>
      <c r="CA572" s="362"/>
      <c r="CB572" s="362"/>
      <c r="CC572" s="362"/>
      <c r="CD572" s="362"/>
      <c r="CE572" s="362"/>
      <c r="CF572" s="362"/>
      <c r="CG572" s="362"/>
      <c r="CH572" s="362"/>
      <c r="CI572" s="362"/>
      <c r="CJ572" s="362"/>
      <c r="CK572" s="362"/>
      <c r="CL572" s="362"/>
      <c r="CM572" s="362"/>
      <c r="CN572" s="362"/>
      <c r="CO572" s="362"/>
      <c r="CP572" s="362"/>
      <c r="CQ572" s="362"/>
      <c r="CR572" s="362"/>
      <c r="CS572" s="362"/>
      <c r="CT572" s="362"/>
      <c r="CU572" s="362"/>
      <c r="CV572" s="362"/>
      <c r="CW572" s="362"/>
      <c r="CX572" s="362"/>
      <c r="CY572" s="362"/>
      <c r="CZ572" s="362"/>
    </row>
    <row r="573" s="366" customFormat="true" ht="25.15" customHeight="true" x14ac:dyDescent="0.2">
      <c r="C573" s="799" t="s">
        <v>339</v>
      </c>
      <c r="D573" s="800"/>
      <c r="E573" s="188">
        <v>8.5504973507250718E-4</v>
      </c>
      <c r="F573" s="190"/>
      <c r="G573" s="190"/>
      <c r="H573" s="800" t="s">
        <v>303</v>
      </c>
      <c r="I573" s="800"/>
      <c r="J573" s="188">
        <v>5.4515220727917937E-3</v>
      </c>
      <c r="K573" s="190"/>
      <c r="L573" s="190"/>
      <c r="M573" s="800" t="s">
        <v>316</v>
      </c>
      <c r="N573" s="800"/>
      <c r="O573" s="188">
        <v>-2.6434637448665081E-2</v>
      </c>
      <c r="P573" s="190"/>
      <c r="Q573" s="190"/>
      <c r="AJ573" s="359"/>
      <c r="AK573" s="359"/>
      <c r="AL573" s="359"/>
      <c r="AM573" s="359"/>
      <c r="AN573" s="359"/>
      <c r="AO573" s="359"/>
      <c r="AP573" s="359"/>
      <c r="AQ573" s="359"/>
      <c r="AR573" s="359"/>
      <c r="AS573" s="359"/>
      <c r="AT573" s="359"/>
      <c r="AU573" s="359"/>
      <c r="AV573" s="359"/>
      <c r="AW573" s="359"/>
      <c r="AX573" s="359"/>
      <c r="AY573" s="359"/>
      <c r="AZ573" s="359"/>
      <c r="BA573" s="361"/>
      <c r="BB573" s="438"/>
      <c r="BC573" s="361"/>
      <c r="BD573" s="361"/>
      <c r="BE573" s="361"/>
      <c r="BF573" s="361"/>
      <c r="BG573" s="361"/>
      <c r="BH573" s="361"/>
      <c r="BI573" s="361"/>
      <c r="BJ573" s="361"/>
      <c r="BK573" s="361"/>
      <c r="BL573" s="361"/>
      <c r="BM573" s="361"/>
      <c r="BN573" s="361"/>
      <c r="BO573" s="361"/>
      <c r="BP573" s="361"/>
      <c r="BQ573" s="361"/>
      <c r="BR573" s="361"/>
      <c r="BS573" s="361"/>
      <c r="BT573" s="361"/>
      <c r="BU573" s="361"/>
      <c r="BV573" s="361"/>
      <c r="BW573" s="361"/>
      <c r="BX573" s="361"/>
      <c r="BY573" s="361"/>
      <c r="BZ573" s="362"/>
      <c r="CA573" s="362"/>
      <c r="CB573" s="362"/>
      <c r="CC573" s="362"/>
      <c r="CD573" s="362"/>
      <c r="CE573" s="362"/>
      <c r="CF573" s="362"/>
      <c r="CG573" s="362"/>
      <c r="CH573" s="362"/>
      <c r="CI573" s="362"/>
      <c r="CJ573" s="362"/>
      <c r="CK573" s="362"/>
      <c r="CL573" s="362"/>
      <c r="CM573" s="362"/>
      <c r="CN573" s="362"/>
      <c r="CO573" s="362"/>
      <c r="CP573" s="362"/>
      <c r="CQ573" s="362"/>
      <c r="CR573" s="362"/>
      <c r="CS573" s="362"/>
      <c r="CT573" s="362"/>
      <c r="CU573" s="362"/>
      <c r="CV573" s="362"/>
      <c r="CW573" s="362"/>
      <c r="CX573" s="362"/>
      <c r="CY573" s="362"/>
      <c r="CZ573" s="362"/>
    </row>
    <row r="574" s="366" customFormat="true" ht="25.15" customHeight="true" x14ac:dyDescent="0.2">
      <c r="C574" s="799" t="s">
        <v>328</v>
      </c>
      <c r="D574" s="800"/>
      <c r="E574" s="188">
        <v>1.7291390535272837E-3</v>
      </c>
      <c r="F574" s="190"/>
      <c r="G574" s="190"/>
      <c r="H574" s="800" t="s">
        <v>309</v>
      </c>
      <c r="I574" s="800"/>
      <c r="J574" s="188">
        <v>-5.5047924710759581E-2</v>
      </c>
      <c r="K574" s="190"/>
      <c r="L574" s="190"/>
      <c r="M574" s="800" t="s">
        <v>295</v>
      </c>
      <c r="N574" s="800"/>
      <c r="O574" s="188">
        <v>-9.3991462787321331E-2</v>
      </c>
      <c r="P574" s="190"/>
      <c r="Q574" s="190"/>
      <c r="AJ574" s="359"/>
      <c r="AK574" s="359"/>
      <c r="AL574" s="359"/>
      <c r="AM574" s="359"/>
      <c r="AN574" s="359"/>
      <c r="AO574" s="359"/>
      <c r="AP574" s="359"/>
      <c r="AQ574" s="359"/>
      <c r="AR574" s="359"/>
      <c r="AS574" s="359"/>
      <c r="AT574" s="359"/>
      <c r="AU574" s="359"/>
      <c r="AV574" s="359"/>
      <c r="AW574" s="359"/>
      <c r="AX574" s="359"/>
      <c r="AY574" s="359"/>
      <c r="AZ574" s="359"/>
      <c r="BA574" s="361"/>
      <c r="BB574" s="438"/>
      <c r="BC574" s="361"/>
      <c r="BD574" s="361"/>
      <c r="BE574" s="361"/>
      <c r="BF574" s="361"/>
      <c r="BG574" s="361"/>
      <c r="BH574" s="361"/>
      <c r="BI574" s="361"/>
      <c r="BJ574" s="361"/>
      <c r="BK574" s="361"/>
      <c r="BL574" s="361"/>
      <c r="BM574" s="361"/>
      <c r="BN574" s="361"/>
      <c r="BO574" s="361"/>
      <c r="BP574" s="361"/>
      <c r="BQ574" s="361"/>
      <c r="BR574" s="361"/>
      <c r="BS574" s="361"/>
      <c r="BT574" s="361"/>
      <c r="BU574" s="361"/>
      <c r="BV574" s="361"/>
      <c r="BW574" s="361"/>
      <c r="BX574" s="361"/>
      <c r="BY574" s="361"/>
      <c r="BZ574" s="362"/>
      <c r="CA574" s="362"/>
      <c r="CB574" s="362"/>
      <c r="CC574" s="362"/>
      <c r="CD574" s="362"/>
      <c r="CE574" s="362"/>
      <c r="CF574" s="362"/>
      <c r="CG574" s="362"/>
      <c r="CH574" s="362"/>
      <c r="CI574" s="362"/>
      <c r="CJ574" s="362"/>
      <c r="CK574" s="362"/>
      <c r="CL574" s="362"/>
      <c r="CM574" s="362"/>
      <c r="CN574" s="362"/>
      <c r="CO574" s="362"/>
      <c r="CP574" s="362"/>
      <c r="CQ574" s="362"/>
      <c r="CR574" s="362"/>
      <c r="CS574" s="362"/>
      <c r="CT574" s="362"/>
      <c r="CU574" s="362"/>
      <c r="CV574" s="362"/>
      <c r="CW574" s="362"/>
      <c r="CX574" s="362"/>
      <c r="CY574" s="362"/>
      <c r="CZ574" s="362"/>
    </row>
    <row r="575" s="366" customFormat="true" ht="25.15" customHeight="true" x14ac:dyDescent="0.2">
      <c r="C575" s="799" t="s">
        <v>336</v>
      </c>
      <c r="D575" s="800"/>
      <c r="E575" s="188">
        <v>-1.1025412241123431E-3</v>
      </c>
      <c r="F575" s="190"/>
      <c r="G575" s="190"/>
      <c r="H575" s="800" t="s">
        <v>318</v>
      </c>
      <c r="I575" s="800"/>
      <c r="J575" s="188">
        <v>-2.8114402971889062E-2</v>
      </c>
      <c r="K575" s="190"/>
      <c r="L575" s="190"/>
      <c r="M575" s="800" t="s">
        <v>303</v>
      </c>
      <c r="N575" s="800"/>
      <c r="O575" s="188">
        <v>7.4391103767006514E-2</v>
      </c>
      <c r="P575" s="190"/>
      <c r="Q575" s="190"/>
      <c r="AJ575" s="359"/>
      <c r="AK575" s="359"/>
      <c r="AL575" s="359"/>
      <c r="AM575" s="359"/>
      <c r="AN575" s="359"/>
      <c r="AO575" s="359"/>
      <c r="AP575" s="359"/>
      <c r="AQ575" s="359"/>
      <c r="AR575" s="359"/>
      <c r="AS575" s="359"/>
      <c r="AT575" s="359"/>
      <c r="AU575" s="359"/>
      <c r="AV575" s="359"/>
      <c r="AW575" s="359"/>
      <c r="AX575" s="359"/>
      <c r="AY575" s="359"/>
      <c r="AZ575" s="359"/>
      <c r="BA575" s="361"/>
      <c r="BB575" s="438"/>
      <c r="BC575" s="361"/>
      <c r="BD575" s="361"/>
      <c r="BE575" s="361"/>
      <c r="BF575" s="361"/>
      <c r="BG575" s="361"/>
      <c r="BH575" s="361"/>
      <c r="BI575" s="361"/>
      <c r="BJ575" s="361"/>
      <c r="BK575" s="361"/>
      <c r="BL575" s="361"/>
      <c r="BM575" s="361"/>
      <c r="BN575" s="361"/>
      <c r="BO575" s="361"/>
      <c r="BP575" s="361"/>
      <c r="BQ575" s="361"/>
      <c r="BR575" s="361"/>
      <c r="BS575" s="361"/>
      <c r="BT575" s="361"/>
      <c r="BU575" s="361"/>
      <c r="BV575" s="361"/>
      <c r="BW575" s="361"/>
      <c r="BX575" s="361"/>
      <c r="BY575" s="361"/>
      <c r="BZ575" s="362"/>
      <c r="CA575" s="362"/>
      <c r="CB575" s="362"/>
      <c r="CC575" s="362"/>
      <c r="CD575" s="362"/>
      <c r="CE575" s="362"/>
      <c r="CF575" s="362"/>
      <c r="CG575" s="362"/>
      <c r="CH575" s="362"/>
      <c r="CI575" s="362"/>
      <c r="CJ575" s="362"/>
      <c r="CK575" s="362"/>
      <c r="CL575" s="362"/>
      <c r="CM575" s="362"/>
      <c r="CN575" s="362"/>
      <c r="CO575" s="362"/>
      <c r="CP575" s="362"/>
      <c r="CQ575" s="362"/>
      <c r="CR575" s="362"/>
      <c r="CS575" s="362"/>
      <c r="CT575" s="362"/>
      <c r="CU575" s="362"/>
      <c r="CV575" s="362"/>
      <c r="CW575" s="362"/>
      <c r="CX575" s="362"/>
      <c r="CY575" s="362"/>
      <c r="CZ575" s="362"/>
    </row>
    <row r="576" s="366" customFormat="true" ht="25.15" customHeight="true" x14ac:dyDescent="0.2">
      <c r="C576" s="799" t="s">
        <v>313</v>
      </c>
      <c r="D576" s="800"/>
      <c r="E576" s="188">
        <v>-4.3949434681526928E-2</v>
      </c>
      <c r="F576" s="190"/>
      <c r="G576" s="190"/>
      <c r="H576" s="800" t="s">
        <v>337</v>
      </c>
      <c r="I576" s="800"/>
      <c r="J576" s="188">
        <v>-2.1055493665564974E-3</v>
      </c>
      <c r="K576" s="190"/>
      <c r="L576" s="190"/>
      <c r="M576" s="800" t="s">
        <v>309</v>
      </c>
      <c r="N576" s="800"/>
      <c r="O576" s="188">
        <v>-4.8029950598270602E-2</v>
      </c>
      <c r="P576" s="190"/>
      <c r="Q576" s="190"/>
      <c r="AJ576" s="359"/>
      <c r="AK576" s="359"/>
      <c r="AL576" s="359"/>
      <c r="AM576" s="359"/>
      <c r="AN576" s="359"/>
      <c r="AO576" s="359"/>
      <c r="AP576" s="359"/>
      <c r="AQ576" s="359"/>
      <c r="AR576" s="359"/>
      <c r="AS576" s="359"/>
      <c r="AT576" s="359"/>
      <c r="AU576" s="359"/>
      <c r="AV576" s="359"/>
      <c r="AW576" s="359"/>
      <c r="AX576" s="359"/>
      <c r="AY576" s="359"/>
      <c r="AZ576" s="359"/>
      <c r="BA576" s="361"/>
      <c r="BB576" s="438"/>
      <c r="BC576" s="361"/>
      <c r="BD576" s="361"/>
      <c r="BE576" s="361"/>
      <c r="BF576" s="361"/>
      <c r="BG576" s="361"/>
      <c r="BH576" s="361"/>
      <c r="BI576" s="361"/>
      <c r="BJ576" s="361"/>
      <c r="BK576" s="361"/>
      <c r="BL576" s="361"/>
      <c r="BM576" s="361"/>
      <c r="BN576" s="361"/>
      <c r="BO576" s="361"/>
      <c r="BP576" s="361"/>
      <c r="BQ576" s="361"/>
      <c r="BR576" s="361"/>
      <c r="BS576" s="361"/>
      <c r="BT576" s="361"/>
      <c r="BU576" s="361"/>
      <c r="BV576" s="361"/>
      <c r="BW576" s="361"/>
      <c r="BX576" s="361"/>
      <c r="BY576" s="361"/>
      <c r="BZ576" s="362"/>
      <c r="CA576" s="362"/>
      <c r="CB576" s="362"/>
      <c r="CC576" s="362"/>
      <c r="CD576" s="362"/>
      <c r="CE576" s="362"/>
      <c r="CF576" s="362"/>
      <c r="CG576" s="362"/>
      <c r="CH576" s="362"/>
      <c r="CI576" s="362"/>
      <c r="CJ576" s="362"/>
      <c r="CK576" s="362"/>
      <c r="CL576" s="362"/>
      <c r="CM576" s="362"/>
      <c r="CN576" s="362"/>
      <c r="CO576" s="362"/>
      <c r="CP576" s="362"/>
      <c r="CQ576" s="362"/>
      <c r="CR576" s="362"/>
      <c r="CS576" s="362"/>
      <c r="CT576" s="362"/>
      <c r="CU576" s="362"/>
      <c r="CV576" s="362"/>
      <c r="CW576" s="362"/>
      <c r="CX576" s="362"/>
      <c r="CY576" s="362"/>
      <c r="CZ576" s="362"/>
    </row>
    <row r="577" s="366" customFormat="true" ht="25.15" customHeight="true" x14ac:dyDescent="0.2">
      <c r="C577" s="799" t="s">
        <v>320</v>
      </c>
      <c r="D577" s="800"/>
      <c r="E577" s="188">
        <v>-1.6759699608933219E-2</v>
      </c>
      <c r="F577" s="190"/>
      <c r="G577" s="190"/>
      <c r="H577" s="800" t="s">
        <v>292</v>
      </c>
      <c r="I577" s="800"/>
      <c r="J577" s="188">
        <v>7.1903946278602429E-2</v>
      </c>
      <c r="K577" s="190"/>
      <c r="L577" s="190"/>
      <c r="M577" s="800" t="s">
        <v>318</v>
      </c>
      <c r="N577" s="800"/>
      <c r="O577" s="188">
        <v>6.8187153790922241E-3</v>
      </c>
      <c r="P577" s="190"/>
      <c r="Q577" s="190"/>
      <c r="AJ577" s="359"/>
      <c r="AK577" s="359"/>
      <c r="AL577" s="359"/>
      <c r="AM577" s="359"/>
      <c r="AN577" s="359"/>
      <c r="AO577" s="359"/>
      <c r="AP577" s="359"/>
      <c r="AQ577" s="359"/>
      <c r="AR577" s="359"/>
      <c r="AS577" s="359"/>
      <c r="AT577" s="359"/>
      <c r="AU577" s="359"/>
      <c r="AV577" s="359"/>
      <c r="AW577" s="359"/>
      <c r="AX577" s="359"/>
      <c r="AY577" s="359"/>
      <c r="AZ577" s="359"/>
      <c r="BA577" s="361"/>
      <c r="BB577" s="438"/>
      <c r="BC577" s="361"/>
      <c r="BD577" s="361"/>
      <c r="BE577" s="361"/>
      <c r="BF577" s="361"/>
      <c r="BG577" s="361"/>
      <c r="BH577" s="361"/>
      <c r="BI577" s="361"/>
      <c r="BJ577" s="361"/>
      <c r="BK577" s="361"/>
      <c r="BL577" s="361"/>
      <c r="BM577" s="361"/>
      <c r="BN577" s="361"/>
      <c r="BO577" s="361"/>
      <c r="BP577" s="361"/>
      <c r="BQ577" s="361"/>
      <c r="BR577" s="361"/>
      <c r="BS577" s="361"/>
      <c r="BT577" s="361"/>
      <c r="BU577" s="361"/>
      <c r="BV577" s="361"/>
      <c r="BW577" s="361"/>
      <c r="BX577" s="361"/>
      <c r="BY577" s="361"/>
      <c r="BZ577" s="362"/>
      <c r="CA577" s="362"/>
      <c r="CB577" s="362"/>
      <c r="CC577" s="362"/>
      <c r="CD577" s="362"/>
      <c r="CE577" s="362"/>
      <c r="CF577" s="362"/>
      <c r="CG577" s="362"/>
      <c r="CH577" s="362"/>
      <c r="CI577" s="362"/>
      <c r="CJ577" s="362"/>
      <c r="CK577" s="362"/>
      <c r="CL577" s="362"/>
      <c r="CM577" s="362"/>
      <c r="CN577" s="362"/>
      <c r="CO577" s="362"/>
      <c r="CP577" s="362"/>
      <c r="CQ577" s="362"/>
      <c r="CR577" s="362"/>
      <c r="CS577" s="362"/>
      <c r="CT577" s="362"/>
      <c r="CU577" s="362"/>
      <c r="CV577" s="362"/>
      <c r="CW577" s="362"/>
      <c r="CX577" s="362"/>
      <c r="CY577" s="362"/>
      <c r="CZ577" s="362"/>
    </row>
    <row r="578" s="366" customFormat="true" ht="25.15" customHeight="true" x14ac:dyDescent="0.2">
      <c r="C578" s="799" t="s">
        <v>315</v>
      </c>
      <c r="D578" s="800"/>
      <c r="E578" s="188">
        <v>-3.1661152391067114E-2</v>
      </c>
      <c r="F578" s="190"/>
      <c r="G578" s="190"/>
      <c r="H578" s="800" t="s">
        <v>327</v>
      </c>
      <c r="I578" s="800"/>
      <c r="J578" s="188">
        <v>-1.0397171534610115E-2</v>
      </c>
      <c r="K578" s="190"/>
      <c r="L578" s="190"/>
      <c r="M578" s="800" t="s">
        <v>337</v>
      </c>
      <c r="N578" s="800"/>
      <c r="O578" s="188">
        <v>-3.6095708939897246E-4</v>
      </c>
      <c r="P578" s="190"/>
      <c r="Q578" s="190"/>
      <c r="AJ578" s="359"/>
      <c r="AK578" s="359"/>
      <c r="AL578" s="359"/>
      <c r="AM578" s="359"/>
      <c r="AN578" s="359"/>
      <c r="AO578" s="359"/>
      <c r="AP578" s="359"/>
      <c r="AQ578" s="359"/>
      <c r="AR578" s="359"/>
      <c r="AS578" s="359"/>
      <c r="AT578" s="359"/>
      <c r="AU578" s="359"/>
      <c r="AV578" s="359"/>
      <c r="AW578" s="359"/>
      <c r="AX578" s="359"/>
      <c r="AY578" s="359"/>
      <c r="AZ578" s="359"/>
      <c r="BA578" s="361"/>
      <c r="BB578" s="438"/>
      <c r="BC578" s="361"/>
      <c r="BD578" s="361"/>
      <c r="BE578" s="361"/>
      <c r="BF578" s="361"/>
      <c r="BG578" s="361"/>
      <c r="BH578" s="361"/>
      <c r="BI578" s="361"/>
      <c r="BJ578" s="361"/>
      <c r="BK578" s="361"/>
      <c r="BL578" s="361"/>
      <c r="BM578" s="361"/>
      <c r="BN578" s="361"/>
      <c r="BO578" s="361"/>
      <c r="BP578" s="361"/>
      <c r="BQ578" s="361"/>
      <c r="BR578" s="361"/>
      <c r="BS578" s="361"/>
      <c r="BT578" s="361"/>
      <c r="BU578" s="361"/>
      <c r="BV578" s="361"/>
      <c r="BW578" s="361"/>
      <c r="BX578" s="361"/>
      <c r="BY578" s="361"/>
      <c r="BZ578" s="362"/>
      <c r="CA578" s="362"/>
      <c r="CB578" s="362"/>
      <c r="CC578" s="362"/>
      <c r="CD578" s="362"/>
      <c r="CE578" s="362"/>
      <c r="CF578" s="362"/>
      <c r="CG578" s="362"/>
      <c r="CH578" s="362"/>
      <c r="CI578" s="362"/>
      <c r="CJ578" s="362"/>
      <c r="CK578" s="362"/>
      <c r="CL578" s="362"/>
      <c r="CM578" s="362"/>
      <c r="CN578" s="362"/>
      <c r="CO578" s="362"/>
      <c r="CP578" s="362"/>
      <c r="CQ578" s="362"/>
      <c r="CR578" s="362"/>
      <c r="CS578" s="362"/>
      <c r="CT578" s="362"/>
      <c r="CU578" s="362"/>
      <c r="CV578" s="362"/>
      <c r="CW578" s="362"/>
      <c r="CX578" s="362"/>
      <c r="CY578" s="362"/>
      <c r="CZ578" s="362"/>
    </row>
    <row r="579" s="366" customFormat="true" ht="25.15" customHeight="true" x14ac:dyDescent="0.2">
      <c r="C579" s="799" t="s">
        <v>316</v>
      </c>
      <c r="D579" s="800"/>
      <c r="E579" s="188">
        <v>-2.6779646745042247E-2</v>
      </c>
      <c r="F579" s="190"/>
      <c r="G579" s="190"/>
      <c r="H579" s="800" t="s">
        <v>306</v>
      </c>
      <c r="I579" s="800"/>
      <c r="J579" s="188">
        <v>-6.4474470270792811E-2</v>
      </c>
      <c r="K579" s="190"/>
      <c r="L579" s="190"/>
      <c r="M579" s="800" t="s">
        <v>292</v>
      </c>
      <c r="N579" s="800"/>
      <c r="O579" s="188">
        <v>9.1578704003179537E-2</v>
      </c>
      <c r="P579" s="190"/>
      <c r="Q579" s="190"/>
      <c r="AJ579" s="359"/>
      <c r="AK579" s="359"/>
      <c r="AL579" s="359"/>
      <c r="AM579" s="359"/>
      <c r="AN579" s="359"/>
      <c r="AO579" s="359"/>
      <c r="AP579" s="359"/>
      <c r="AQ579" s="359"/>
      <c r="AR579" s="359"/>
      <c r="AS579" s="359"/>
      <c r="AT579" s="359"/>
      <c r="AU579" s="359"/>
      <c r="AV579" s="359"/>
      <c r="AW579" s="359"/>
      <c r="AX579" s="359"/>
      <c r="AY579" s="359"/>
      <c r="AZ579" s="359"/>
      <c r="BA579" s="361"/>
      <c r="BB579" s="438"/>
      <c r="BC579" s="361"/>
      <c r="BD579" s="361"/>
      <c r="BE579" s="361"/>
      <c r="BF579" s="361"/>
      <c r="BG579" s="361"/>
      <c r="BH579" s="361"/>
      <c r="BI579" s="361"/>
      <c r="BJ579" s="361"/>
      <c r="BK579" s="361"/>
      <c r="BL579" s="361"/>
      <c r="BM579" s="361"/>
      <c r="BN579" s="361"/>
      <c r="BO579" s="361"/>
      <c r="BP579" s="361"/>
      <c r="BQ579" s="361"/>
      <c r="BR579" s="361"/>
      <c r="BS579" s="361"/>
      <c r="BT579" s="361"/>
      <c r="BU579" s="361"/>
      <c r="BV579" s="361"/>
      <c r="BW579" s="361"/>
      <c r="BX579" s="361"/>
      <c r="BY579" s="361"/>
      <c r="BZ579" s="362"/>
      <c r="CA579" s="362"/>
      <c r="CB579" s="362"/>
      <c r="CC579" s="362"/>
      <c r="CD579" s="362"/>
      <c r="CE579" s="362"/>
      <c r="CF579" s="362"/>
      <c r="CG579" s="362"/>
      <c r="CH579" s="362"/>
      <c r="CI579" s="362"/>
      <c r="CJ579" s="362"/>
      <c r="CK579" s="362"/>
      <c r="CL579" s="362"/>
      <c r="CM579" s="362"/>
      <c r="CN579" s="362"/>
      <c r="CO579" s="362"/>
      <c r="CP579" s="362"/>
      <c r="CQ579" s="362"/>
      <c r="CR579" s="362"/>
      <c r="CS579" s="362"/>
      <c r="CT579" s="362"/>
      <c r="CU579" s="362"/>
      <c r="CV579" s="362"/>
      <c r="CW579" s="362"/>
      <c r="CX579" s="362"/>
      <c r="CY579" s="362"/>
      <c r="CZ579" s="362"/>
    </row>
    <row r="580" s="366" customFormat="true" ht="25.15" customHeight="true" x14ac:dyDescent="0.2">
      <c r="C580" s="799" t="s">
        <v>295</v>
      </c>
      <c r="D580" s="800"/>
      <c r="E580" s="188">
        <v>-8.2308799207711128E-2</v>
      </c>
      <c r="F580" s="190"/>
      <c r="G580" s="190"/>
      <c r="H580" s="800" t="s">
        <v>335</v>
      </c>
      <c r="I580" s="800"/>
      <c r="J580" s="188">
        <v>-4.6459351370902449E-3</v>
      </c>
      <c r="K580" s="190"/>
      <c r="L580" s="190"/>
      <c r="M580" s="800" t="s">
        <v>327</v>
      </c>
      <c r="N580" s="800"/>
      <c r="O580" s="188">
        <v>-5.0436081208886192E-3</v>
      </c>
      <c r="P580" s="190"/>
      <c r="Q580" s="190"/>
      <c r="AJ580" s="359"/>
      <c r="AK580" s="359"/>
      <c r="AL580" s="359"/>
      <c r="AM580" s="359"/>
      <c r="AN580" s="359"/>
      <c r="AO580" s="359"/>
      <c r="AP580" s="359"/>
      <c r="AQ580" s="359"/>
      <c r="AR580" s="359"/>
      <c r="AS580" s="359"/>
      <c r="AT580" s="359"/>
      <c r="AU580" s="359"/>
      <c r="AV580" s="359"/>
      <c r="AW580" s="359"/>
      <c r="AX580" s="359"/>
      <c r="AY580" s="359"/>
      <c r="AZ580" s="359"/>
      <c r="BA580" s="361"/>
      <c r="BB580" s="438"/>
      <c r="BC580" s="361"/>
      <c r="BD580" s="361"/>
      <c r="BE580" s="361"/>
      <c r="BF580" s="361"/>
      <c r="BG580" s="361"/>
      <c r="BH580" s="361"/>
      <c r="BI580" s="361"/>
      <c r="BJ580" s="361"/>
      <c r="BK580" s="361"/>
      <c r="BL580" s="361"/>
      <c r="BM580" s="361"/>
      <c r="BN580" s="361"/>
      <c r="BO580" s="361"/>
      <c r="BP580" s="361"/>
      <c r="BQ580" s="361"/>
      <c r="BR580" s="361"/>
      <c r="BS580" s="361"/>
      <c r="BT580" s="361"/>
      <c r="BU580" s="361"/>
      <c r="BV580" s="361"/>
      <c r="BW580" s="361"/>
      <c r="BX580" s="361"/>
      <c r="BY580" s="361"/>
      <c r="BZ580" s="362"/>
      <c r="CA580" s="362"/>
      <c r="CB580" s="362"/>
      <c r="CC580" s="362"/>
      <c r="CD580" s="362"/>
      <c r="CE580" s="362"/>
      <c r="CF580" s="362"/>
      <c r="CG580" s="362"/>
      <c r="CH580" s="362"/>
      <c r="CI580" s="362"/>
      <c r="CJ580" s="362"/>
      <c r="CK580" s="362"/>
      <c r="CL580" s="362"/>
      <c r="CM580" s="362"/>
      <c r="CN580" s="362"/>
      <c r="CO580" s="362"/>
      <c r="CP580" s="362"/>
      <c r="CQ580" s="362"/>
      <c r="CR580" s="362"/>
      <c r="CS580" s="362"/>
      <c r="CT580" s="362"/>
      <c r="CU580" s="362"/>
      <c r="CV580" s="362"/>
      <c r="CW580" s="362"/>
      <c r="CX580" s="362"/>
      <c r="CY580" s="362"/>
      <c r="CZ580" s="362"/>
    </row>
    <row r="581" s="366" customFormat="true" ht="25.15" customHeight="true" x14ac:dyDescent="0.2">
      <c r="C581" s="799" t="s">
        <v>303</v>
      </c>
      <c r="D581" s="800"/>
      <c r="E581" s="188">
        <v>2.7786528346242029E-2</v>
      </c>
      <c r="F581" s="190"/>
      <c r="G581" s="190"/>
      <c r="H581" s="800" t="s">
        <v>283</v>
      </c>
      <c r="I581" s="800"/>
      <c r="J581" s="188">
        <v>0.10278165616649615</v>
      </c>
      <c r="K581" s="190"/>
      <c r="L581" s="190"/>
      <c r="M581" s="800" t="s">
        <v>306</v>
      </c>
      <c r="N581" s="800"/>
      <c r="O581" s="188">
        <v>-5.0912819607605291E-2</v>
      </c>
      <c r="P581" s="190"/>
      <c r="Q581" s="190"/>
      <c r="AJ581" s="359"/>
      <c r="AK581" s="359"/>
      <c r="AL581" s="359"/>
      <c r="AM581" s="359"/>
      <c r="AN581" s="359"/>
      <c r="AO581" s="359"/>
      <c r="AP581" s="359"/>
      <c r="AQ581" s="359"/>
      <c r="AR581" s="359"/>
      <c r="AS581" s="359"/>
      <c r="AT581" s="359"/>
      <c r="AU581" s="359"/>
      <c r="AV581" s="359"/>
      <c r="AW581" s="359"/>
      <c r="AX581" s="359"/>
      <c r="AY581" s="359"/>
      <c r="AZ581" s="359"/>
      <c r="BA581" s="361"/>
      <c r="BB581" s="438"/>
      <c r="BC581" s="361"/>
      <c r="BD581" s="361"/>
      <c r="BE581" s="361"/>
      <c r="BF581" s="361"/>
      <c r="BG581" s="361"/>
      <c r="BH581" s="361"/>
      <c r="BI581" s="361"/>
      <c r="BJ581" s="361"/>
      <c r="BK581" s="361"/>
      <c r="BL581" s="361"/>
      <c r="BM581" s="361"/>
      <c r="BN581" s="361"/>
      <c r="BO581" s="361"/>
      <c r="BP581" s="361"/>
      <c r="BQ581" s="361"/>
      <c r="BR581" s="361"/>
      <c r="BS581" s="361"/>
      <c r="BT581" s="361"/>
      <c r="BU581" s="361"/>
      <c r="BV581" s="361"/>
      <c r="BW581" s="361"/>
      <c r="BX581" s="361"/>
      <c r="BY581" s="361"/>
      <c r="BZ581" s="362"/>
      <c r="CA581" s="362"/>
      <c r="CB581" s="362"/>
      <c r="CC581" s="362"/>
      <c r="CD581" s="362"/>
      <c r="CE581" s="362"/>
      <c r="CF581" s="362"/>
      <c r="CG581" s="362"/>
      <c r="CH581" s="362"/>
      <c r="CI581" s="362"/>
      <c r="CJ581" s="362"/>
      <c r="CK581" s="362"/>
      <c r="CL581" s="362"/>
      <c r="CM581" s="362"/>
      <c r="CN581" s="362"/>
      <c r="CO581" s="362"/>
      <c r="CP581" s="362"/>
      <c r="CQ581" s="362"/>
      <c r="CR581" s="362"/>
      <c r="CS581" s="362"/>
      <c r="CT581" s="362"/>
      <c r="CU581" s="362"/>
      <c r="CV581" s="362"/>
      <c r="CW581" s="362"/>
      <c r="CX581" s="362"/>
      <c r="CY581" s="362"/>
      <c r="CZ581" s="362"/>
    </row>
    <row r="582" s="366" customFormat="true" ht="25.15" customHeight="true" x14ac:dyDescent="0.2">
      <c r="C582" s="799" t="s">
        <v>309</v>
      </c>
      <c r="D582" s="800"/>
      <c r="E582" s="188">
        <v>-5.0633934664152336E-2</v>
      </c>
      <c r="F582" s="190"/>
      <c r="G582" s="190"/>
      <c r="H582" s="800" t="s">
        <v>297</v>
      </c>
      <c r="I582" s="800"/>
      <c r="J582" s="188">
        <v>-8.9623521002959672E-2</v>
      </c>
      <c r="K582" s="190"/>
      <c r="L582" s="190"/>
      <c r="M582" s="800" t="s">
        <v>335</v>
      </c>
      <c r="N582" s="800"/>
      <c r="O582" s="188">
        <v>4.3815904461385665E-3</v>
      </c>
      <c r="P582" s="190"/>
      <c r="Q582" s="190"/>
      <c r="AJ582" s="359"/>
      <c r="AK582" s="359"/>
      <c r="AL582" s="359"/>
      <c r="AM582" s="359"/>
      <c r="AN582" s="359"/>
      <c r="AO582" s="359"/>
      <c r="AP582" s="359"/>
      <c r="AQ582" s="359"/>
      <c r="AR582" s="359"/>
      <c r="AS582" s="359"/>
      <c r="AT582" s="359"/>
      <c r="AU582" s="359"/>
      <c r="AV582" s="359"/>
      <c r="AW582" s="359"/>
      <c r="AX582" s="359"/>
      <c r="AY582" s="359"/>
      <c r="AZ582" s="359"/>
      <c r="BA582" s="361"/>
      <c r="BB582" s="438"/>
      <c r="BC582" s="361"/>
      <c r="BD582" s="361"/>
      <c r="BE582" s="361"/>
      <c r="BF582" s="361"/>
      <c r="BG582" s="361"/>
      <c r="BH582" s="361"/>
      <c r="BI582" s="361"/>
      <c r="BJ582" s="361"/>
      <c r="BK582" s="361"/>
      <c r="BL582" s="361"/>
      <c r="BM582" s="361"/>
      <c r="BN582" s="361"/>
      <c r="BO582" s="361"/>
      <c r="BP582" s="361"/>
      <c r="BQ582" s="361"/>
      <c r="BR582" s="361"/>
      <c r="BS582" s="361"/>
      <c r="BT582" s="361"/>
      <c r="BU582" s="361"/>
      <c r="BV582" s="361"/>
      <c r="BW582" s="361"/>
      <c r="BX582" s="361"/>
      <c r="BY582" s="361"/>
      <c r="BZ582" s="362"/>
      <c r="CA582" s="362"/>
      <c r="CB582" s="362"/>
      <c r="CC582" s="362"/>
      <c r="CD582" s="362"/>
      <c r="CE582" s="362"/>
      <c r="CF582" s="362"/>
      <c r="CG582" s="362"/>
      <c r="CH582" s="362"/>
      <c r="CI582" s="362"/>
      <c r="CJ582" s="362"/>
      <c r="CK582" s="362"/>
      <c r="CL582" s="362"/>
      <c r="CM582" s="362"/>
      <c r="CN582" s="362"/>
      <c r="CO582" s="362"/>
      <c r="CP582" s="362"/>
      <c r="CQ582" s="362"/>
      <c r="CR582" s="362"/>
      <c r="CS582" s="362"/>
      <c r="CT582" s="362"/>
      <c r="CU582" s="362"/>
      <c r="CV582" s="362"/>
      <c r="CW582" s="362"/>
      <c r="CX582" s="362"/>
      <c r="CY582" s="362"/>
      <c r="CZ582" s="362"/>
    </row>
    <row r="583" s="366" customFormat="true" ht="25.15" customHeight="true" x14ac:dyDescent="0.2">
      <c r="C583" s="799" t="s">
        <v>318</v>
      </c>
      <c r="D583" s="800"/>
      <c r="E583" s="188">
        <v>-1.0126068295714873E-2</v>
      </c>
      <c r="F583" s="190"/>
      <c r="G583" s="190"/>
      <c r="H583" s="800" t="s">
        <v>302</v>
      </c>
      <c r="I583" s="800"/>
      <c r="J583" s="188">
        <v>-3.8491149146707287E-2</v>
      </c>
      <c r="K583" s="190"/>
      <c r="L583" s="190"/>
      <c r="M583" s="800" t="s">
        <v>283</v>
      </c>
      <c r="N583" s="800"/>
      <c r="O583" s="188">
        <v>0.138145042950194</v>
      </c>
      <c r="P583" s="190"/>
      <c r="Q583" s="190"/>
      <c r="AJ583" s="359"/>
      <c r="AK583" s="359"/>
      <c r="AL583" s="359"/>
      <c r="AM583" s="359"/>
      <c r="AN583" s="359"/>
      <c r="AO583" s="359"/>
      <c r="AP583" s="359"/>
      <c r="AQ583" s="359"/>
      <c r="AR583" s="359"/>
      <c r="AS583" s="359"/>
      <c r="AT583" s="359"/>
      <c r="AU583" s="359"/>
      <c r="AV583" s="359"/>
      <c r="AW583" s="359"/>
      <c r="AX583" s="359"/>
      <c r="AY583" s="359"/>
      <c r="AZ583" s="359"/>
      <c r="BA583" s="361"/>
      <c r="BB583" s="438"/>
      <c r="BC583" s="361"/>
      <c r="BD583" s="361"/>
      <c r="BE583" s="361"/>
      <c r="BF583" s="361"/>
      <c r="BG583" s="361"/>
      <c r="BH583" s="361"/>
      <c r="BI583" s="361"/>
      <c r="BJ583" s="361"/>
      <c r="BK583" s="361"/>
      <c r="BL583" s="361"/>
      <c r="BM583" s="361"/>
      <c r="BN583" s="361"/>
      <c r="BO583" s="361"/>
      <c r="BP583" s="361"/>
      <c r="BQ583" s="361"/>
      <c r="BR583" s="361"/>
      <c r="BS583" s="361"/>
      <c r="BT583" s="361"/>
      <c r="BU583" s="361"/>
      <c r="BV583" s="361"/>
      <c r="BW583" s="361"/>
      <c r="BX583" s="361"/>
      <c r="BY583" s="361"/>
      <c r="BZ583" s="362"/>
      <c r="CA583" s="362"/>
      <c r="CB583" s="362"/>
      <c r="CC583" s="362"/>
      <c r="CD583" s="362"/>
      <c r="CE583" s="362"/>
      <c r="CF583" s="362"/>
      <c r="CG583" s="362"/>
      <c r="CH583" s="362"/>
      <c r="CI583" s="362"/>
      <c r="CJ583" s="362"/>
      <c r="CK583" s="362"/>
      <c r="CL583" s="362"/>
      <c r="CM583" s="362"/>
      <c r="CN583" s="362"/>
      <c r="CO583" s="362"/>
      <c r="CP583" s="362"/>
      <c r="CQ583" s="362"/>
      <c r="CR583" s="362"/>
      <c r="CS583" s="362"/>
      <c r="CT583" s="362"/>
      <c r="CU583" s="362"/>
      <c r="CV583" s="362"/>
      <c r="CW583" s="362"/>
      <c r="CX583" s="362"/>
      <c r="CY583" s="362"/>
      <c r="CZ583" s="362"/>
    </row>
    <row r="584" s="366" customFormat="true" ht="25.15" customHeight="true" x14ac:dyDescent="0.2">
      <c r="C584" s="799" t="s">
        <v>337</v>
      </c>
      <c r="D584" s="800"/>
      <c r="E584" s="188">
        <v>7.2801701826791265E-4</v>
      </c>
      <c r="F584" s="190"/>
      <c r="G584" s="190"/>
      <c r="H584" s="800" t="s">
        <v>308</v>
      </c>
      <c r="I584" s="800"/>
      <c r="J584" s="188">
        <v>-4.1745276500635919E-2</v>
      </c>
      <c r="K584" s="190"/>
      <c r="L584" s="190"/>
      <c r="M584" s="800" t="s">
        <v>297</v>
      </c>
      <c r="N584" s="800"/>
      <c r="O584" s="188">
        <v>-6.2807691492481235E-2</v>
      </c>
      <c r="P584" s="190"/>
      <c r="Q584" s="190"/>
      <c r="AJ584" s="359"/>
      <c r="AK584" s="359"/>
      <c r="AL584" s="359"/>
      <c r="AM584" s="359"/>
      <c r="AN584" s="359"/>
      <c r="AO584" s="359"/>
      <c r="AP584" s="359"/>
      <c r="AQ584" s="359"/>
      <c r="AR584" s="359"/>
      <c r="AS584" s="359"/>
      <c r="AT584" s="359"/>
      <c r="AU584" s="359"/>
      <c r="AV584" s="359"/>
      <c r="AW584" s="359"/>
      <c r="AX584" s="359"/>
      <c r="AY584" s="359"/>
      <c r="AZ584" s="359"/>
      <c r="BA584" s="361"/>
      <c r="BB584" s="438"/>
      <c r="BC584" s="361"/>
      <c r="BD584" s="361"/>
      <c r="BE584" s="361"/>
      <c r="BF584" s="361"/>
      <c r="BG584" s="361"/>
      <c r="BH584" s="361"/>
      <c r="BI584" s="361"/>
      <c r="BJ584" s="361"/>
      <c r="BK584" s="361"/>
      <c r="BL584" s="361"/>
      <c r="BM584" s="361"/>
      <c r="BN584" s="361"/>
      <c r="BO584" s="361"/>
      <c r="BP584" s="361"/>
      <c r="BQ584" s="361"/>
      <c r="BR584" s="361"/>
      <c r="BS584" s="361"/>
      <c r="BT584" s="361"/>
      <c r="BU584" s="361"/>
      <c r="BV584" s="361"/>
      <c r="BW584" s="361"/>
      <c r="BX584" s="361"/>
      <c r="BY584" s="361"/>
      <c r="BZ584" s="362"/>
      <c r="CA584" s="362"/>
      <c r="CB584" s="362"/>
      <c r="CC584" s="362"/>
      <c r="CD584" s="362"/>
      <c r="CE584" s="362"/>
      <c r="CF584" s="362"/>
      <c r="CG584" s="362"/>
      <c r="CH584" s="362"/>
      <c r="CI584" s="362"/>
      <c r="CJ584" s="362"/>
      <c r="CK584" s="362"/>
      <c r="CL584" s="362"/>
      <c r="CM584" s="362"/>
      <c r="CN584" s="362"/>
      <c r="CO584" s="362"/>
      <c r="CP584" s="362"/>
      <c r="CQ584" s="362"/>
      <c r="CR584" s="362"/>
      <c r="CS584" s="362"/>
      <c r="CT584" s="362"/>
      <c r="CU584" s="362"/>
      <c r="CV584" s="362"/>
      <c r="CW584" s="362"/>
      <c r="CX584" s="362"/>
      <c r="CY584" s="362"/>
      <c r="CZ584" s="362"/>
    </row>
    <row r="585" s="366" customFormat="true" ht="25.15" customHeight="true" x14ac:dyDescent="0.2">
      <c r="C585" s="799" t="s">
        <v>292</v>
      </c>
      <c r="D585" s="800"/>
      <c r="E585" s="188">
        <v>8.6092957725198774E-2</v>
      </c>
      <c r="F585" s="190"/>
      <c r="G585" s="190"/>
      <c r="H585" s="800" t="s">
        <v>311</v>
      </c>
      <c r="I585" s="800"/>
      <c r="J585" s="188">
        <v>-5.5655273898925712E-3</v>
      </c>
      <c r="K585" s="190"/>
      <c r="L585" s="190"/>
      <c r="M585" s="800" t="s">
        <v>322</v>
      </c>
      <c r="N585" s="800"/>
      <c r="O585" s="188">
        <v>-1.2709701134150955E-2</v>
      </c>
      <c r="P585" s="190"/>
      <c r="Q585" s="190"/>
      <c r="AJ585" s="359"/>
      <c r="AK585" s="359"/>
      <c r="AL585" s="359"/>
      <c r="AM585" s="359"/>
      <c r="AN585" s="359"/>
      <c r="AO585" s="359"/>
      <c r="AP585" s="359"/>
      <c r="AQ585" s="359"/>
      <c r="AR585" s="359"/>
      <c r="AS585" s="359"/>
      <c r="AT585" s="359"/>
      <c r="AU585" s="359"/>
      <c r="AV585" s="359"/>
      <c r="AW585" s="359"/>
      <c r="AX585" s="359"/>
      <c r="AY585" s="359"/>
      <c r="AZ585" s="359"/>
      <c r="BA585" s="361"/>
      <c r="BB585" s="438"/>
      <c r="BC585" s="361"/>
      <c r="BD585" s="361"/>
      <c r="BE585" s="361"/>
      <c r="BF585" s="361"/>
      <c r="BG585" s="361"/>
      <c r="BH585" s="361"/>
      <c r="BI585" s="361"/>
      <c r="BJ585" s="361"/>
      <c r="BK585" s="361"/>
      <c r="BL585" s="361"/>
      <c r="BM585" s="361"/>
      <c r="BN585" s="361"/>
      <c r="BO585" s="361"/>
      <c r="BP585" s="361"/>
      <c r="BQ585" s="361"/>
      <c r="BR585" s="361"/>
      <c r="BS585" s="361"/>
      <c r="BT585" s="361"/>
      <c r="BU585" s="361"/>
      <c r="BV585" s="361"/>
      <c r="BW585" s="361"/>
      <c r="BX585" s="361"/>
      <c r="BY585" s="361"/>
      <c r="BZ585" s="362"/>
      <c r="CA585" s="362"/>
      <c r="CB585" s="362"/>
      <c r="CC585" s="362"/>
      <c r="CD585" s="362"/>
      <c r="CE585" s="362"/>
      <c r="CF585" s="362"/>
      <c r="CG585" s="362"/>
      <c r="CH585" s="362"/>
      <c r="CI585" s="362"/>
      <c r="CJ585" s="362"/>
      <c r="CK585" s="362"/>
      <c r="CL585" s="362"/>
      <c r="CM585" s="362"/>
      <c r="CN585" s="362"/>
      <c r="CO585" s="362"/>
      <c r="CP585" s="362"/>
      <c r="CQ585" s="362"/>
      <c r="CR585" s="362"/>
      <c r="CS585" s="362"/>
      <c r="CT585" s="362"/>
      <c r="CU585" s="362"/>
      <c r="CV585" s="362"/>
      <c r="CW585" s="362"/>
      <c r="CX585" s="362"/>
      <c r="CY585" s="362"/>
      <c r="CZ585" s="362"/>
    </row>
    <row r="586" s="366" customFormat="true" ht="25.15" customHeight="true" x14ac:dyDescent="0.2">
      <c r="C586" s="799" t="s">
        <v>327</v>
      </c>
      <c r="D586" s="800"/>
      <c r="E586" s="188">
        <v>-8.4581070340373852E-3</v>
      </c>
      <c r="F586" s="190"/>
      <c r="G586" s="190"/>
      <c r="H586" s="800" t="s">
        <v>319</v>
      </c>
      <c r="I586" s="800"/>
      <c r="J586" s="188">
        <v>-7.9156574358720758E-3</v>
      </c>
      <c r="K586" s="190"/>
      <c r="L586" s="190"/>
      <c r="M586" s="800" t="s">
        <v>302</v>
      </c>
      <c r="N586" s="800"/>
      <c r="O586" s="188">
        <v>-6.8262707023244967E-2</v>
      </c>
      <c r="P586" s="190"/>
      <c r="Q586" s="190"/>
      <c r="AJ586" s="359"/>
      <c r="AK586" s="359"/>
      <c r="AL586" s="359"/>
      <c r="AM586" s="359"/>
      <c r="AN586" s="359"/>
      <c r="AO586" s="359"/>
      <c r="AP586" s="359"/>
      <c r="AQ586" s="359"/>
      <c r="AR586" s="359"/>
      <c r="AS586" s="359"/>
      <c r="AT586" s="359"/>
      <c r="AU586" s="359"/>
      <c r="AV586" s="359"/>
      <c r="AW586" s="359"/>
      <c r="AX586" s="359"/>
      <c r="AY586" s="359"/>
      <c r="AZ586" s="359"/>
      <c r="BA586" s="361"/>
      <c r="BB586" s="438"/>
      <c r="BC586" s="361"/>
      <c r="BD586" s="361"/>
      <c r="BE586" s="361"/>
      <c r="BF586" s="361"/>
      <c r="BG586" s="361"/>
      <c r="BH586" s="361"/>
      <c r="BI586" s="361"/>
      <c r="BJ586" s="361"/>
      <c r="BK586" s="361"/>
      <c r="BL586" s="361"/>
      <c r="BM586" s="361"/>
      <c r="BN586" s="361"/>
      <c r="BO586" s="361"/>
      <c r="BP586" s="361"/>
      <c r="BQ586" s="361"/>
      <c r="BR586" s="361"/>
      <c r="BS586" s="361"/>
      <c r="BT586" s="361"/>
      <c r="BU586" s="361"/>
      <c r="BV586" s="361"/>
      <c r="BW586" s="361"/>
      <c r="BX586" s="361"/>
      <c r="BY586" s="361"/>
      <c r="BZ586" s="362"/>
      <c r="CA586" s="362"/>
      <c r="CB586" s="362"/>
      <c r="CC586" s="362"/>
      <c r="CD586" s="362"/>
      <c r="CE586" s="362"/>
      <c r="CF586" s="362"/>
      <c r="CG586" s="362"/>
      <c r="CH586" s="362"/>
      <c r="CI586" s="362"/>
      <c r="CJ586" s="362"/>
      <c r="CK586" s="362"/>
      <c r="CL586" s="362"/>
      <c r="CM586" s="362"/>
      <c r="CN586" s="362"/>
      <c r="CO586" s="362"/>
      <c r="CP586" s="362"/>
      <c r="CQ586" s="362"/>
      <c r="CR586" s="362"/>
      <c r="CS586" s="362"/>
      <c r="CT586" s="362"/>
      <c r="CU586" s="362"/>
      <c r="CV586" s="362"/>
      <c r="CW586" s="362"/>
      <c r="CX586" s="362"/>
      <c r="CY586" s="362"/>
      <c r="CZ586" s="362"/>
    </row>
    <row r="587" s="366" customFormat="true" ht="25.15" customHeight="true" x14ac:dyDescent="0.2">
      <c r="C587" s="799" t="s">
        <v>306</v>
      </c>
      <c r="D587" s="800"/>
      <c r="E587" s="188">
        <v>-6.0365972429789125E-2</v>
      </c>
      <c r="F587" s="190"/>
      <c r="G587" s="190"/>
      <c r="H587" s="800" t="s">
        <v>296</v>
      </c>
      <c r="I587" s="800"/>
      <c r="J587" s="188">
        <v>8.8642270284759114E-2</v>
      </c>
      <c r="K587" s="190"/>
      <c r="L587" s="190"/>
      <c r="M587" s="800" t="s">
        <v>308</v>
      </c>
      <c r="N587" s="800"/>
      <c r="O587" s="188">
        <v>-7.0225531880385356E-2</v>
      </c>
      <c r="P587" s="190"/>
      <c r="Q587" s="190"/>
      <c r="AJ587" s="359"/>
      <c r="AK587" s="359"/>
      <c r="AL587" s="359"/>
      <c r="AM587" s="359"/>
      <c r="AN587" s="359"/>
      <c r="AO587" s="359"/>
      <c r="AP587" s="359"/>
      <c r="AQ587" s="359"/>
      <c r="AR587" s="359"/>
      <c r="AS587" s="359"/>
      <c r="AT587" s="359"/>
      <c r="AU587" s="359"/>
      <c r="AV587" s="359"/>
      <c r="AW587" s="359"/>
      <c r="AX587" s="359"/>
      <c r="AY587" s="359"/>
      <c r="AZ587" s="359"/>
      <c r="BA587" s="361"/>
      <c r="BB587" s="438"/>
      <c r="BC587" s="361"/>
      <c r="BD587" s="361"/>
      <c r="BE587" s="361"/>
      <c r="BF587" s="361"/>
      <c r="BG587" s="361"/>
      <c r="BH587" s="361"/>
      <c r="BI587" s="361"/>
      <c r="BJ587" s="361"/>
      <c r="BK587" s="361"/>
      <c r="BL587" s="361"/>
      <c r="BM587" s="361"/>
      <c r="BN587" s="361"/>
      <c r="BO587" s="361"/>
      <c r="BP587" s="361"/>
      <c r="BQ587" s="361"/>
      <c r="BR587" s="361"/>
      <c r="BS587" s="361"/>
      <c r="BT587" s="361"/>
      <c r="BU587" s="361"/>
      <c r="BV587" s="361"/>
      <c r="BW587" s="361"/>
      <c r="BX587" s="361"/>
      <c r="BY587" s="361"/>
      <c r="BZ587" s="362"/>
      <c r="CA587" s="362"/>
      <c r="CB587" s="362"/>
      <c r="CC587" s="362"/>
      <c r="CD587" s="362"/>
      <c r="CE587" s="362"/>
      <c r="CF587" s="362"/>
      <c r="CG587" s="362"/>
      <c r="CH587" s="362"/>
      <c r="CI587" s="362"/>
      <c r="CJ587" s="362"/>
      <c r="CK587" s="362"/>
      <c r="CL587" s="362"/>
      <c r="CM587" s="362"/>
      <c r="CN587" s="362"/>
      <c r="CO587" s="362"/>
      <c r="CP587" s="362"/>
      <c r="CQ587" s="362"/>
      <c r="CR587" s="362"/>
      <c r="CS587" s="362"/>
      <c r="CT587" s="362"/>
      <c r="CU587" s="362"/>
      <c r="CV587" s="362"/>
      <c r="CW587" s="362"/>
      <c r="CX587" s="362"/>
      <c r="CY587" s="362"/>
      <c r="CZ587" s="362"/>
    </row>
    <row r="588" s="366" customFormat="true" ht="25.15" customHeight="true" x14ac:dyDescent="0.2">
      <c r="C588" s="799" t="s">
        <v>335</v>
      </c>
      <c r="D588" s="800"/>
      <c r="E588" s="188">
        <v>2.2397079584380919E-4</v>
      </c>
      <c r="F588" s="190"/>
      <c r="G588" s="190"/>
      <c r="H588" s="800" t="s">
        <v>301</v>
      </c>
      <c r="I588" s="800"/>
      <c r="J588" s="188">
        <v>-7.344702122811142E-2</v>
      </c>
      <c r="K588" s="190"/>
      <c r="L588" s="190"/>
      <c r="M588" s="800" t="s">
        <v>311</v>
      </c>
      <c r="N588" s="800"/>
      <c r="O588" s="188">
        <v>-4.8347762733253571E-2</v>
      </c>
      <c r="P588" s="190"/>
      <c r="Q588" s="190"/>
      <c r="AJ588" s="359"/>
      <c r="AK588" s="359"/>
      <c r="AL588" s="359"/>
      <c r="AM588" s="359"/>
      <c r="AN588" s="359"/>
      <c r="AO588" s="359"/>
      <c r="AP588" s="359"/>
      <c r="AQ588" s="359"/>
      <c r="AR588" s="359"/>
      <c r="AS588" s="359"/>
      <c r="AT588" s="359"/>
      <c r="AU588" s="359"/>
      <c r="AV588" s="359"/>
      <c r="AW588" s="359"/>
      <c r="AX588" s="359"/>
      <c r="AY588" s="359"/>
      <c r="AZ588" s="359"/>
      <c r="BA588" s="361"/>
      <c r="BB588" s="438"/>
      <c r="BC588" s="361"/>
      <c r="BD588" s="361"/>
      <c r="BE588" s="361"/>
      <c r="BF588" s="361"/>
      <c r="BG588" s="361"/>
      <c r="BH588" s="361"/>
      <c r="BI588" s="361"/>
      <c r="BJ588" s="361"/>
      <c r="BK588" s="361"/>
      <c r="BL588" s="361"/>
      <c r="BM588" s="361"/>
      <c r="BN588" s="361"/>
      <c r="BO588" s="361"/>
      <c r="BP588" s="361"/>
      <c r="BQ588" s="361"/>
      <c r="BR588" s="361"/>
      <c r="BS588" s="361"/>
      <c r="BT588" s="361"/>
      <c r="BU588" s="361"/>
      <c r="BV588" s="361"/>
      <c r="BW588" s="361"/>
      <c r="BX588" s="361"/>
      <c r="BY588" s="361"/>
      <c r="BZ588" s="362"/>
      <c r="CA588" s="362"/>
      <c r="CB588" s="362"/>
      <c r="CC588" s="362"/>
      <c r="CD588" s="362"/>
      <c r="CE588" s="362"/>
      <c r="CF588" s="362"/>
      <c r="CG588" s="362"/>
      <c r="CH588" s="362"/>
      <c r="CI588" s="362"/>
      <c r="CJ588" s="362"/>
      <c r="CK588" s="362"/>
      <c r="CL588" s="362"/>
      <c r="CM588" s="362"/>
      <c r="CN588" s="362"/>
      <c r="CO588" s="362"/>
      <c r="CP588" s="362"/>
      <c r="CQ588" s="362"/>
      <c r="CR588" s="362"/>
      <c r="CS588" s="362"/>
      <c r="CT588" s="362"/>
      <c r="CU588" s="362"/>
      <c r="CV588" s="362"/>
      <c r="CW588" s="362"/>
      <c r="CX588" s="362"/>
      <c r="CY588" s="362"/>
      <c r="CZ588" s="362"/>
    </row>
    <row r="589" s="366" customFormat="true" ht="25.15" customHeight="true" x14ac:dyDescent="0.2">
      <c r="C589" s="799" t="s">
        <v>283</v>
      </c>
      <c r="D589" s="800"/>
      <c r="E589" s="188">
        <v>0.12397094661628819</v>
      </c>
      <c r="F589" s="190"/>
      <c r="G589" s="190"/>
      <c r="H589" s="800" t="s">
        <v>304</v>
      </c>
      <c r="I589" s="800"/>
      <c r="J589" s="188">
        <v>-5.1027960978138394E-2</v>
      </c>
      <c r="K589" s="190"/>
      <c r="L589" s="190"/>
      <c r="M589" s="800" t="s">
        <v>319</v>
      </c>
      <c r="N589" s="800"/>
      <c r="O589" s="188">
        <v>-1.9914505997540806E-2</v>
      </c>
      <c r="P589" s="190"/>
      <c r="Q589" s="190"/>
      <c r="AJ589" s="359"/>
      <c r="AK589" s="359"/>
      <c r="AL589" s="359"/>
      <c r="AM589" s="359"/>
      <c r="AN589" s="359"/>
      <c r="AO589" s="359"/>
      <c r="AP589" s="359"/>
      <c r="AQ589" s="359"/>
      <c r="AR589" s="359"/>
      <c r="AS589" s="359"/>
      <c r="AT589" s="359"/>
      <c r="AU589" s="359"/>
      <c r="AV589" s="359"/>
      <c r="AW589" s="359"/>
      <c r="AX589" s="359"/>
      <c r="AY589" s="359"/>
      <c r="AZ589" s="359"/>
      <c r="BA589" s="361"/>
      <c r="BB589" s="438"/>
      <c r="BC589" s="361"/>
      <c r="BD589" s="361"/>
      <c r="BE589" s="361"/>
      <c r="BF589" s="361"/>
      <c r="BG589" s="361"/>
      <c r="BH589" s="361"/>
      <c r="BI589" s="361"/>
      <c r="BJ589" s="361"/>
      <c r="BK589" s="361"/>
      <c r="BL589" s="361"/>
      <c r="BM589" s="361"/>
      <c r="BN589" s="361"/>
      <c r="BO589" s="361"/>
      <c r="BP589" s="361"/>
      <c r="BQ589" s="361"/>
      <c r="BR589" s="361"/>
      <c r="BS589" s="361"/>
      <c r="BT589" s="361"/>
      <c r="BU589" s="361"/>
      <c r="BV589" s="361"/>
      <c r="BW589" s="361"/>
      <c r="BX589" s="361"/>
      <c r="BY589" s="361"/>
      <c r="BZ589" s="362"/>
      <c r="CA589" s="362"/>
      <c r="CB589" s="362"/>
      <c r="CC589" s="362"/>
      <c r="CD589" s="362"/>
      <c r="CE589" s="362"/>
      <c r="CF589" s="362"/>
      <c r="CG589" s="362"/>
      <c r="CH589" s="362"/>
      <c r="CI589" s="362"/>
      <c r="CJ589" s="362"/>
      <c r="CK589" s="362"/>
      <c r="CL589" s="362"/>
      <c r="CM589" s="362"/>
      <c r="CN589" s="362"/>
      <c r="CO589" s="362"/>
      <c r="CP589" s="362"/>
      <c r="CQ589" s="362"/>
      <c r="CR589" s="362"/>
      <c r="CS589" s="362"/>
      <c r="CT589" s="362"/>
      <c r="CU589" s="362"/>
      <c r="CV589" s="362"/>
      <c r="CW589" s="362"/>
      <c r="CX589" s="362"/>
      <c r="CY589" s="362"/>
      <c r="CZ589" s="362"/>
    </row>
    <row r="590" s="366" customFormat="true" ht="25.15" customHeight="true" x14ac:dyDescent="0.2">
      <c r="C590" s="799" t="s">
        <v>297</v>
      </c>
      <c r="D590" s="800"/>
      <c r="E590" s="188">
        <v>-7.089876225436148E-2</v>
      </c>
      <c r="F590" s="190"/>
      <c r="G590" s="190"/>
      <c r="H590" s="800" t="s">
        <v>307</v>
      </c>
      <c r="I590" s="800"/>
      <c r="J590" s="188">
        <v>2.6154690962899491E-2</v>
      </c>
      <c r="K590" s="190"/>
      <c r="L590" s="190"/>
      <c r="M590" s="800" t="s">
        <v>296</v>
      </c>
      <c r="N590" s="800"/>
      <c r="O590" s="188">
        <v>7.6111974115439004E-2</v>
      </c>
      <c r="P590" s="190"/>
      <c r="Q590" s="190"/>
      <c r="AJ590" s="359"/>
      <c r="AK590" s="359"/>
      <c r="AL590" s="359"/>
      <c r="AM590" s="359"/>
      <c r="AN590" s="359"/>
      <c r="AO590" s="359"/>
      <c r="AP590" s="359"/>
      <c r="AQ590" s="359"/>
      <c r="AR590" s="359"/>
      <c r="AS590" s="359"/>
      <c r="AT590" s="359"/>
      <c r="AU590" s="359"/>
      <c r="AV590" s="359"/>
      <c r="AW590" s="359"/>
      <c r="AX590" s="359"/>
      <c r="AY590" s="359"/>
      <c r="AZ590" s="359"/>
      <c r="BA590" s="361"/>
      <c r="BB590" s="438"/>
      <c r="BC590" s="361"/>
      <c r="BD590" s="361"/>
      <c r="BE590" s="361"/>
      <c r="BF590" s="361"/>
      <c r="BG590" s="361"/>
      <c r="BH590" s="361"/>
      <c r="BI590" s="361"/>
      <c r="BJ590" s="361"/>
      <c r="BK590" s="361"/>
      <c r="BL590" s="361"/>
      <c r="BM590" s="361"/>
      <c r="BN590" s="361"/>
      <c r="BO590" s="361"/>
      <c r="BP590" s="361"/>
      <c r="BQ590" s="361"/>
      <c r="BR590" s="361"/>
      <c r="BS590" s="361"/>
      <c r="BT590" s="361"/>
      <c r="BU590" s="361"/>
      <c r="BV590" s="361"/>
      <c r="BW590" s="361"/>
      <c r="BX590" s="361"/>
      <c r="BY590" s="361"/>
      <c r="BZ590" s="362"/>
      <c r="CA590" s="362"/>
      <c r="CB590" s="362"/>
      <c r="CC590" s="362"/>
      <c r="CD590" s="362"/>
      <c r="CE590" s="362"/>
      <c r="CF590" s="362"/>
      <c r="CG590" s="362"/>
      <c r="CH590" s="362"/>
      <c r="CI590" s="362"/>
      <c r="CJ590" s="362"/>
      <c r="CK590" s="362"/>
      <c r="CL590" s="362"/>
      <c r="CM590" s="362"/>
      <c r="CN590" s="362"/>
      <c r="CO590" s="362"/>
      <c r="CP590" s="362"/>
      <c r="CQ590" s="362"/>
      <c r="CR590" s="362"/>
      <c r="CS590" s="362"/>
      <c r="CT590" s="362"/>
      <c r="CU590" s="362"/>
      <c r="CV590" s="362"/>
      <c r="CW590" s="362"/>
      <c r="CX590" s="362"/>
      <c r="CY590" s="362"/>
      <c r="CZ590" s="362"/>
    </row>
    <row r="591" s="366" customFormat="true" ht="25.15" customHeight="true" x14ac:dyDescent="0.2">
      <c r="C591" s="799" t="s">
        <v>322</v>
      </c>
      <c r="D591" s="800"/>
      <c r="E591" s="188">
        <v>-1.1810358296756009E-2</v>
      </c>
      <c r="F591" s="190"/>
      <c r="G591" s="190"/>
      <c r="H591" s="800" t="s">
        <v>310</v>
      </c>
      <c r="I591" s="800"/>
      <c r="J591" s="188">
        <v>4.4638250809779442E-2</v>
      </c>
      <c r="K591" s="190"/>
      <c r="L591" s="190"/>
      <c r="M591" s="800" t="s">
        <v>301</v>
      </c>
      <c r="N591" s="800"/>
      <c r="O591" s="188">
        <v>-3.7941267059218776E-2</v>
      </c>
      <c r="P591" s="190"/>
      <c r="Q591" s="190"/>
      <c r="AJ591" s="359"/>
      <c r="AK591" s="359"/>
      <c r="AL591" s="359"/>
      <c r="AM591" s="359"/>
      <c r="AN591" s="359"/>
      <c r="AO591" s="359"/>
      <c r="AP591" s="359"/>
      <c r="AQ591" s="359"/>
      <c r="AR591" s="359"/>
      <c r="AS591" s="359"/>
      <c r="AT591" s="359"/>
      <c r="AU591" s="359"/>
      <c r="AV591" s="359"/>
      <c r="AW591" s="359"/>
      <c r="AX591" s="359"/>
      <c r="AY591" s="359"/>
      <c r="AZ591" s="359"/>
      <c r="BA591" s="361"/>
      <c r="BB591" s="438"/>
      <c r="BC591" s="361"/>
      <c r="BD591" s="361"/>
      <c r="BE591" s="361"/>
      <c r="BF591" s="361"/>
      <c r="BG591" s="361"/>
      <c r="BH591" s="361"/>
      <c r="BI591" s="361"/>
      <c r="BJ591" s="361"/>
      <c r="BK591" s="361"/>
      <c r="BL591" s="361"/>
      <c r="BM591" s="361"/>
      <c r="BN591" s="361"/>
      <c r="BO591" s="361"/>
      <c r="BP591" s="361"/>
      <c r="BQ591" s="361"/>
      <c r="BR591" s="361"/>
      <c r="BS591" s="361"/>
      <c r="BT591" s="361"/>
      <c r="BU591" s="361"/>
      <c r="BV591" s="361"/>
      <c r="BW591" s="361"/>
      <c r="BX591" s="361"/>
      <c r="BY591" s="361"/>
      <c r="BZ591" s="362"/>
      <c r="CA591" s="362"/>
      <c r="CB591" s="362"/>
      <c r="CC591" s="362"/>
      <c r="CD591" s="362"/>
      <c r="CE591" s="362"/>
      <c r="CF591" s="362"/>
      <c r="CG591" s="362"/>
      <c r="CH591" s="362"/>
      <c r="CI591" s="362"/>
      <c r="CJ591" s="362"/>
      <c r="CK591" s="362"/>
      <c r="CL591" s="362"/>
      <c r="CM591" s="362"/>
      <c r="CN591" s="362"/>
      <c r="CO591" s="362"/>
      <c r="CP591" s="362"/>
      <c r="CQ591" s="362"/>
      <c r="CR591" s="362"/>
      <c r="CS591" s="362"/>
      <c r="CT591" s="362"/>
      <c r="CU591" s="362"/>
      <c r="CV591" s="362"/>
      <c r="CW591" s="362"/>
      <c r="CX591" s="362"/>
      <c r="CY591" s="362"/>
      <c r="CZ591" s="362"/>
    </row>
    <row r="592" s="366" customFormat="true" ht="25.15" customHeight="true" x14ac:dyDescent="0.2">
      <c r="C592" s="799" t="s">
        <v>302</v>
      </c>
      <c r="D592" s="800"/>
      <c r="E592" s="188">
        <v>-6.7741249639935344E-2</v>
      </c>
      <c r="F592" s="190"/>
      <c r="G592" s="190"/>
      <c r="H592" s="800" t="s">
        <v>294</v>
      </c>
      <c r="I592" s="800"/>
      <c r="J592" s="188">
        <v>0.10004040109968902</v>
      </c>
      <c r="K592" s="190"/>
      <c r="L592" s="190"/>
      <c r="M592" s="800" t="s">
        <v>304</v>
      </c>
      <c r="N592" s="800"/>
      <c r="O592" s="188">
        <v>-7.2221933201211952E-2</v>
      </c>
      <c r="P592" s="190"/>
      <c r="Q592" s="190"/>
      <c r="AJ592" s="359"/>
      <c r="AK592" s="359"/>
      <c r="AL592" s="359"/>
      <c r="AM592" s="359"/>
      <c r="AN592" s="359"/>
      <c r="AO592" s="359"/>
      <c r="AP592" s="359"/>
      <c r="AQ592" s="359"/>
      <c r="AR592" s="359"/>
      <c r="AS592" s="359"/>
      <c r="AT592" s="359"/>
      <c r="AU592" s="359"/>
      <c r="AV592" s="359"/>
      <c r="AW592" s="359"/>
      <c r="AX592" s="359"/>
      <c r="AY592" s="359"/>
      <c r="AZ592" s="359"/>
      <c r="BA592" s="361"/>
      <c r="BB592" s="438"/>
      <c r="BC592" s="361"/>
      <c r="BD592" s="361"/>
      <c r="BE592" s="361"/>
      <c r="BF592" s="361"/>
      <c r="BG592" s="361"/>
      <c r="BH592" s="361"/>
      <c r="BI592" s="361"/>
      <c r="BJ592" s="361"/>
      <c r="BK592" s="361"/>
      <c r="BL592" s="361"/>
      <c r="BM592" s="361"/>
      <c r="BN592" s="361"/>
      <c r="BO592" s="361"/>
      <c r="BP592" s="361"/>
      <c r="BQ592" s="361"/>
      <c r="BR592" s="361"/>
      <c r="BS592" s="361"/>
      <c r="BT592" s="361"/>
      <c r="BU592" s="361"/>
      <c r="BV592" s="361"/>
      <c r="BW592" s="361"/>
      <c r="BX592" s="361"/>
      <c r="BY592" s="361"/>
      <c r="BZ592" s="362"/>
      <c r="CA592" s="362"/>
      <c r="CB592" s="362"/>
      <c r="CC592" s="362"/>
      <c r="CD592" s="362"/>
      <c r="CE592" s="362"/>
      <c r="CF592" s="362"/>
      <c r="CG592" s="362"/>
      <c r="CH592" s="362"/>
      <c r="CI592" s="362"/>
      <c r="CJ592" s="362"/>
      <c r="CK592" s="362"/>
      <c r="CL592" s="362"/>
      <c r="CM592" s="362"/>
      <c r="CN592" s="362"/>
      <c r="CO592" s="362"/>
      <c r="CP592" s="362"/>
      <c r="CQ592" s="362"/>
      <c r="CR592" s="362"/>
      <c r="CS592" s="362"/>
      <c r="CT592" s="362"/>
      <c r="CU592" s="362"/>
      <c r="CV592" s="362"/>
      <c r="CW592" s="362"/>
      <c r="CX592" s="362"/>
      <c r="CY592" s="362"/>
      <c r="CZ592" s="362"/>
    </row>
    <row r="593" s="366" customFormat="true" ht="25.15" customHeight="true" x14ac:dyDescent="0.2">
      <c r="C593" s="799" t="s">
        <v>308</v>
      </c>
      <c r="D593" s="800"/>
      <c r="E593" s="188">
        <v>-6.291440434324376E-2</v>
      </c>
      <c r="F593" s="190"/>
      <c r="G593" s="190"/>
      <c r="H593" s="800" t="s">
        <v>293</v>
      </c>
      <c r="I593" s="800"/>
      <c r="J593" s="188">
        <v>0.10020809503508174</v>
      </c>
      <c r="K593" s="190"/>
      <c r="L593" s="190"/>
      <c r="M593" s="800" t="s">
        <v>307</v>
      </c>
      <c r="N593" s="800"/>
      <c r="O593" s="188">
        <v>7.0435570730484051E-2</v>
      </c>
      <c r="P593" s="190"/>
      <c r="Q593" s="190"/>
      <c r="AJ593" s="359"/>
      <c r="AK593" s="359"/>
      <c r="AL593" s="359"/>
      <c r="AM593" s="359"/>
      <c r="AN593" s="359"/>
      <c r="AO593" s="359"/>
      <c r="AP593" s="359"/>
      <c r="AQ593" s="359"/>
      <c r="AR593" s="359"/>
      <c r="AS593" s="359"/>
      <c r="AT593" s="359"/>
      <c r="AU593" s="359"/>
      <c r="AV593" s="359"/>
      <c r="AW593" s="359"/>
      <c r="AX593" s="359"/>
      <c r="AY593" s="359"/>
      <c r="AZ593" s="359"/>
      <c r="BA593" s="361"/>
      <c r="BB593" s="438"/>
      <c r="BC593" s="361"/>
      <c r="BD593" s="361"/>
      <c r="BE593" s="361"/>
      <c r="BF593" s="361"/>
      <c r="BG593" s="361"/>
      <c r="BH593" s="361"/>
      <c r="BI593" s="361"/>
      <c r="BJ593" s="361"/>
      <c r="BK593" s="361"/>
      <c r="BL593" s="361"/>
      <c r="BM593" s="361"/>
      <c r="BN593" s="361"/>
      <c r="BO593" s="361"/>
      <c r="BP593" s="361"/>
      <c r="BQ593" s="361"/>
      <c r="BR593" s="361"/>
      <c r="BS593" s="361"/>
      <c r="BT593" s="361"/>
      <c r="BU593" s="361"/>
      <c r="BV593" s="361"/>
      <c r="BW593" s="361"/>
      <c r="BX593" s="361"/>
      <c r="BY593" s="361"/>
      <c r="BZ593" s="362"/>
      <c r="CA593" s="362"/>
      <c r="CB593" s="362"/>
      <c r="CC593" s="362"/>
      <c r="CD593" s="362"/>
      <c r="CE593" s="362"/>
      <c r="CF593" s="362"/>
      <c r="CG593" s="362"/>
      <c r="CH593" s="362"/>
      <c r="CI593" s="362"/>
      <c r="CJ593" s="362"/>
      <c r="CK593" s="362"/>
      <c r="CL593" s="362"/>
      <c r="CM593" s="362"/>
      <c r="CN593" s="362"/>
      <c r="CO593" s="362"/>
      <c r="CP593" s="362"/>
      <c r="CQ593" s="362"/>
      <c r="CR593" s="362"/>
      <c r="CS593" s="362"/>
      <c r="CT593" s="362"/>
      <c r="CU593" s="362"/>
      <c r="CV593" s="362"/>
      <c r="CW593" s="362"/>
      <c r="CX593" s="362"/>
      <c r="CY593" s="362"/>
      <c r="CZ593" s="362"/>
    </row>
    <row r="594" s="366" customFormat="true" ht="25.15" customHeight="true" x14ac:dyDescent="0.2">
      <c r="C594" s="799" t="s">
        <v>311</v>
      </c>
      <c r="D594" s="800"/>
      <c r="E594" s="188">
        <v>-4.0376917405539788E-2</v>
      </c>
      <c r="F594" s="190"/>
      <c r="G594" s="190"/>
      <c r="H594" s="800" t="s">
        <v>289</v>
      </c>
      <c r="I594" s="800"/>
      <c r="J594" s="188">
        <v>9.446926069583915E-2</v>
      </c>
      <c r="K594" s="190"/>
      <c r="L594" s="190"/>
      <c r="M594" s="800" t="s">
        <v>310</v>
      </c>
      <c r="N594" s="800"/>
      <c r="O594" s="188">
        <v>5.6649552786799872E-3</v>
      </c>
      <c r="P594" s="190"/>
      <c r="Q594" s="190"/>
      <c r="AJ594" s="359"/>
      <c r="AK594" s="359"/>
      <c r="AL594" s="359"/>
      <c r="AM594" s="359"/>
      <c r="AN594" s="359"/>
      <c r="AO594" s="359"/>
      <c r="AP594" s="359"/>
      <c r="AQ594" s="359"/>
      <c r="AR594" s="359"/>
      <c r="AS594" s="359"/>
      <c r="AT594" s="359"/>
      <c r="AU594" s="359"/>
      <c r="AV594" s="359"/>
      <c r="AW594" s="359"/>
      <c r="AX594" s="359"/>
      <c r="AY594" s="359"/>
      <c r="AZ594" s="359"/>
      <c r="BA594" s="361"/>
      <c r="BB594" s="438"/>
      <c r="BC594" s="361"/>
      <c r="BD594" s="361"/>
      <c r="BE594" s="361"/>
      <c r="BF594" s="361"/>
      <c r="BG594" s="361"/>
      <c r="BH594" s="361"/>
      <c r="BI594" s="361"/>
      <c r="BJ594" s="361"/>
      <c r="BK594" s="361"/>
      <c r="BL594" s="361"/>
      <c r="BM594" s="361"/>
      <c r="BN594" s="361"/>
      <c r="BO594" s="361"/>
      <c r="BP594" s="361"/>
      <c r="BQ594" s="361"/>
      <c r="BR594" s="361"/>
      <c r="BS594" s="361"/>
      <c r="BT594" s="361"/>
      <c r="BU594" s="361"/>
      <c r="BV594" s="361"/>
      <c r="BW594" s="361"/>
      <c r="BX594" s="361"/>
      <c r="BY594" s="361"/>
      <c r="BZ594" s="362"/>
      <c r="CA594" s="362"/>
      <c r="CB594" s="362"/>
      <c r="CC594" s="362"/>
      <c r="CD594" s="362"/>
      <c r="CE594" s="362"/>
      <c r="CF594" s="362"/>
      <c r="CG594" s="362"/>
      <c r="CH594" s="362"/>
      <c r="CI594" s="362"/>
      <c r="CJ594" s="362"/>
      <c r="CK594" s="362"/>
      <c r="CL594" s="362"/>
      <c r="CM594" s="362"/>
      <c r="CN594" s="362"/>
      <c r="CO594" s="362"/>
      <c r="CP594" s="362"/>
      <c r="CQ594" s="362"/>
      <c r="CR594" s="362"/>
      <c r="CS594" s="362"/>
      <c r="CT594" s="362"/>
      <c r="CU594" s="362"/>
      <c r="CV594" s="362"/>
      <c r="CW594" s="362"/>
      <c r="CX594" s="362"/>
      <c r="CY594" s="362"/>
      <c r="CZ594" s="362"/>
    </row>
    <row r="595" s="366" customFormat="true" ht="25.15" customHeight="true" x14ac:dyDescent="0.2">
      <c r="C595" s="799" t="s">
        <v>319</v>
      </c>
      <c r="D595" s="800"/>
      <c r="E595" s="188">
        <v>-1.762712722104999E-2</v>
      </c>
      <c r="F595" s="190"/>
      <c r="G595" s="190"/>
      <c r="H595" s="800" t="s">
        <v>290</v>
      </c>
      <c r="I595" s="800"/>
      <c r="J595" s="188">
        <v>0.1025137586706716</v>
      </c>
      <c r="K595" s="190"/>
      <c r="L595" s="190"/>
      <c r="M595" s="800" t="s">
        <v>294</v>
      </c>
      <c r="N595" s="800"/>
      <c r="O595" s="188">
        <v>9.1432479575038389E-2</v>
      </c>
      <c r="P595" s="190"/>
      <c r="Q595" s="190"/>
      <c r="AJ595" s="359"/>
      <c r="AK595" s="359"/>
      <c r="AL595" s="359"/>
      <c r="AM595" s="359"/>
      <c r="AN595" s="359"/>
      <c r="AO595" s="359"/>
      <c r="AP595" s="359"/>
      <c r="AQ595" s="359"/>
      <c r="AR595" s="359"/>
      <c r="AS595" s="359"/>
      <c r="AT595" s="359"/>
      <c r="AU595" s="359"/>
      <c r="AV595" s="359"/>
      <c r="AW595" s="359"/>
      <c r="AX595" s="359"/>
      <c r="AY595" s="359"/>
      <c r="AZ595" s="359"/>
      <c r="BA595" s="361"/>
      <c r="BB595" s="438"/>
      <c r="BC595" s="361"/>
      <c r="BD595" s="361"/>
      <c r="BE595" s="361"/>
      <c r="BF595" s="361"/>
      <c r="BG595" s="361"/>
      <c r="BH595" s="361"/>
      <c r="BI595" s="361"/>
      <c r="BJ595" s="361"/>
      <c r="BK595" s="361"/>
      <c r="BL595" s="361"/>
      <c r="BM595" s="361"/>
      <c r="BN595" s="361"/>
      <c r="BO595" s="361"/>
      <c r="BP595" s="361"/>
      <c r="BQ595" s="361"/>
      <c r="BR595" s="361"/>
      <c r="BS595" s="361"/>
      <c r="BT595" s="361"/>
      <c r="BU595" s="361"/>
      <c r="BV595" s="361"/>
      <c r="BW595" s="361"/>
      <c r="BX595" s="361"/>
      <c r="BY595" s="361"/>
      <c r="BZ595" s="362"/>
      <c r="CA595" s="362"/>
      <c r="CB595" s="362"/>
      <c r="CC595" s="362"/>
      <c r="CD595" s="362"/>
      <c r="CE595" s="362"/>
      <c r="CF595" s="362"/>
      <c r="CG595" s="362"/>
      <c r="CH595" s="362"/>
      <c r="CI595" s="362"/>
      <c r="CJ595" s="362"/>
      <c r="CK595" s="362"/>
      <c r="CL595" s="362"/>
      <c r="CM595" s="362"/>
      <c r="CN595" s="362"/>
      <c r="CO595" s="362"/>
      <c r="CP595" s="362"/>
      <c r="CQ595" s="362"/>
      <c r="CR595" s="362"/>
      <c r="CS595" s="362"/>
      <c r="CT595" s="362"/>
      <c r="CU595" s="362"/>
      <c r="CV595" s="362"/>
      <c r="CW595" s="362"/>
      <c r="CX595" s="362"/>
      <c r="CY595" s="362"/>
      <c r="CZ595" s="362"/>
    </row>
    <row r="596" s="366" customFormat="true" ht="25.15" customHeight="true" x14ac:dyDescent="0.2">
      <c r="C596" s="799" t="s">
        <v>296</v>
      </c>
      <c r="D596" s="800"/>
      <c r="E596" s="188">
        <v>8.4091047726219628E-2</v>
      </c>
      <c r="F596" s="190"/>
      <c r="G596" s="190"/>
      <c r="H596" s="800" t="s">
        <v>288</v>
      </c>
      <c r="I596" s="800"/>
      <c r="J596" s="188">
        <v>0.11481204306102169</v>
      </c>
      <c r="K596" s="190"/>
      <c r="L596" s="190"/>
      <c r="M596" s="800" t="s">
        <v>293</v>
      </c>
      <c r="N596" s="800"/>
      <c r="O596" s="188">
        <v>7.962740748085767E-2</v>
      </c>
      <c r="P596" s="190"/>
      <c r="Q596" s="190"/>
      <c r="AJ596" s="359"/>
      <c r="AK596" s="359"/>
      <c r="AL596" s="359"/>
      <c r="AM596" s="359"/>
      <c r="AN596" s="359"/>
      <c r="AO596" s="359"/>
      <c r="AP596" s="359"/>
      <c r="AQ596" s="359"/>
      <c r="AR596" s="359"/>
      <c r="AS596" s="359"/>
      <c r="AT596" s="359"/>
      <c r="AU596" s="359"/>
      <c r="AV596" s="359"/>
      <c r="AW596" s="359"/>
      <c r="AX596" s="359"/>
      <c r="AY596" s="359"/>
      <c r="AZ596" s="359"/>
      <c r="BA596" s="361"/>
      <c r="BB596" s="438"/>
      <c r="BC596" s="361"/>
      <c r="BD596" s="361"/>
      <c r="BE596" s="361"/>
      <c r="BF596" s="361"/>
      <c r="BG596" s="361"/>
      <c r="BH596" s="361"/>
      <c r="BI596" s="361"/>
      <c r="BJ596" s="361"/>
      <c r="BK596" s="361"/>
      <c r="BL596" s="361"/>
      <c r="BM596" s="361"/>
      <c r="BN596" s="361"/>
      <c r="BO596" s="361"/>
      <c r="BP596" s="361"/>
      <c r="BQ596" s="361"/>
      <c r="BR596" s="361"/>
      <c r="BS596" s="361"/>
      <c r="BT596" s="361"/>
      <c r="BU596" s="361"/>
      <c r="BV596" s="361"/>
      <c r="BW596" s="361"/>
      <c r="BX596" s="361"/>
      <c r="BY596" s="361"/>
      <c r="BZ596" s="362"/>
      <c r="CA596" s="362"/>
      <c r="CB596" s="362"/>
      <c r="CC596" s="362"/>
      <c r="CD596" s="362"/>
      <c r="CE596" s="362"/>
      <c r="CF596" s="362"/>
      <c r="CG596" s="362"/>
      <c r="CH596" s="362"/>
      <c r="CI596" s="362"/>
      <c r="CJ596" s="362"/>
      <c r="CK596" s="362"/>
      <c r="CL596" s="362"/>
      <c r="CM596" s="362"/>
      <c r="CN596" s="362"/>
      <c r="CO596" s="362"/>
      <c r="CP596" s="362"/>
      <c r="CQ596" s="362"/>
      <c r="CR596" s="362"/>
      <c r="CS596" s="362"/>
      <c r="CT596" s="362"/>
      <c r="CU596" s="362"/>
      <c r="CV596" s="362"/>
      <c r="CW596" s="362"/>
      <c r="CX596" s="362"/>
      <c r="CY596" s="362"/>
      <c r="CZ596" s="362"/>
    </row>
    <row r="597" s="366" customFormat="true" ht="25.15" customHeight="true" x14ac:dyDescent="0.2">
      <c r="C597" s="799" t="s">
        <v>301</v>
      </c>
      <c r="D597" s="800"/>
      <c r="E597" s="188">
        <v>-5.5732079458985583E-2</v>
      </c>
      <c r="F597" s="190"/>
      <c r="G597" s="190"/>
      <c r="H597" s="800" t="s">
        <v>285</v>
      </c>
      <c r="I597" s="800"/>
      <c r="J597" s="188">
        <v>0.10794355487661336</v>
      </c>
      <c r="K597" s="190"/>
      <c r="L597" s="190"/>
      <c r="M597" s="800" t="s">
        <v>289</v>
      </c>
      <c r="N597" s="800"/>
      <c r="O597" s="188">
        <v>0.10384840556683197</v>
      </c>
      <c r="P597" s="190"/>
      <c r="Q597" s="190"/>
      <c r="AJ597" s="359"/>
      <c r="AK597" s="359"/>
      <c r="AL597" s="359"/>
      <c r="AM597" s="359"/>
      <c r="AN597" s="359"/>
      <c r="AO597" s="359"/>
      <c r="AP597" s="359"/>
      <c r="AQ597" s="359"/>
      <c r="AR597" s="359"/>
      <c r="AS597" s="359"/>
      <c r="AT597" s="359"/>
      <c r="AU597" s="359"/>
      <c r="AV597" s="359"/>
      <c r="AW597" s="359"/>
      <c r="AX597" s="359"/>
      <c r="AY597" s="359"/>
      <c r="AZ597" s="359"/>
      <c r="BA597" s="361"/>
      <c r="BB597" s="438"/>
      <c r="BC597" s="361"/>
      <c r="BD597" s="361"/>
      <c r="BE597" s="361"/>
      <c r="BF597" s="361"/>
      <c r="BG597" s="361"/>
      <c r="BH597" s="361"/>
      <c r="BI597" s="361"/>
      <c r="BJ597" s="361"/>
      <c r="BK597" s="361"/>
      <c r="BL597" s="361"/>
      <c r="BM597" s="361"/>
      <c r="BN597" s="361"/>
      <c r="BO597" s="361"/>
      <c r="BP597" s="361"/>
      <c r="BQ597" s="361"/>
      <c r="BR597" s="361"/>
      <c r="BS597" s="361"/>
      <c r="BT597" s="361"/>
      <c r="BU597" s="361"/>
      <c r="BV597" s="361"/>
      <c r="BW597" s="361"/>
      <c r="BX597" s="361"/>
      <c r="BY597" s="361"/>
      <c r="BZ597" s="362"/>
      <c r="CA597" s="362"/>
      <c r="CB597" s="362"/>
      <c r="CC597" s="362"/>
      <c r="CD597" s="362"/>
      <c r="CE597" s="362"/>
      <c r="CF597" s="362"/>
      <c r="CG597" s="362"/>
      <c r="CH597" s="362"/>
      <c r="CI597" s="362"/>
      <c r="CJ597" s="362"/>
      <c r="CK597" s="362"/>
      <c r="CL597" s="362"/>
      <c r="CM597" s="362"/>
      <c r="CN597" s="362"/>
      <c r="CO597" s="362"/>
      <c r="CP597" s="362"/>
      <c r="CQ597" s="362"/>
      <c r="CR597" s="362"/>
      <c r="CS597" s="362"/>
      <c r="CT597" s="362"/>
      <c r="CU597" s="362"/>
      <c r="CV597" s="362"/>
      <c r="CW597" s="362"/>
      <c r="CX597" s="362"/>
      <c r="CY597" s="362"/>
      <c r="CZ597" s="362"/>
    </row>
    <row r="598" s="366" customFormat="true" ht="25.15" customHeight="true" x14ac:dyDescent="0.2">
      <c r="C598" s="799" t="s">
        <v>304</v>
      </c>
      <c r="D598" s="800"/>
      <c r="E598" s="188">
        <v>-6.6773470443381694E-2</v>
      </c>
      <c r="F598" s="190"/>
      <c r="G598" s="190"/>
      <c r="H598" s="800" t="s">
        <v>286</v>
      </c>
      <c r="I598" s="800"/>
      <c r="J598" s="188">
        <v>0.1343080553623783</v>
      </c>
      <c r="K598" s="190"/>
      <c r="L598" s="190"/>
      <c r="M598" s="800" t="s">
        <v>290</v>
      </c>
      <c r="N598" s="800"/>
      <c r="O598" s="188">
        <v>4.0661596975315108E-2</v>
      </c>
      <c r="P598" s="190"/>
      <c r="Q598" s="190"/>
      <c r="AJ598" s="359"/>
      <c r="AK598" s="359"/>
      <c r="AL598" s="359"/>
      <c r="AM598" s="359"/>
      <c r="AN598" s="359"/>
      <c r="AO598" s="359"/>
      <c r="AP598" s="359"/>
      <c r="AQ598" s="359"/>
      <c r="AR598" s="359"/>
      <c r="AS598" s="359"/>
      <c r="AT598" s="359"/>
      <c r="AU598" s="359"/>
      <c r="AV598" s="359"/>
      <c r="AW598" s="359"/>
      <c r="AX598" s="359"/>
      <c r="AY598" s="359"/>
      <c r="AZ598" s="359"/>
      <c r="BA598" s="361"/>
      <c r="BB598" s="438"/>
      <c r="BC598" s="361"/>
      <c r="BD598" s="361"/>
      <c r="BE598" s="361"/>
      <c r="BF598" s="361"/>
      <c r="BG598" s="361"/>
      <c r="BH598" s="361"/>
      <c r="BI598" s="361"/>
      <c r="BJ598" s="361"/>
      <c r="BK598" s="361"/>
      <c r="BL598" s="361"/>
      <c r="BM598" s="361"/>
      <c r="BN598" s="361"/>
      <c r="BO598" s="361"/>
      <c r="BP598" s="361"/>
      <c r="BQ598" s="361"/>
      <c r="BR598" s="361"/>
      <c r="BS598" s="361"/>
      <c r="BT598" s="361"/>
      <c r="BU598" s="361"/>
      <c r="BV598" s="361"/>
      <c r="BW598" s="361"/>
      <c r="BX598" s="361"/>
      <c r="BY598" s="361"/>
      <c r="BZ598" s="362"/>
      <c r="CA598" s="362"/>
      <c r="CB598" s="362"/>
      <c r="CC598" s="362"/>
      <c r="CD598" s="362"/>
      <c r="CE598" s="362"/>
      <c r="CF598" s="362"/>
      <c r="CG598" s="362"/>
      <c r="CH598" s="362"/>
      <c r="CI598" s="362"/>
      <c r="CJ598" s="362"/>
      <c r="CK598" s="362"/>
      <c r="CL598" s="362"/>
      <c r="CM598" s="362"/>
      <c r="CN598" s="362"/>
      <c r="CO598" s="362"/>
      <c r="CP598" s="362"/>
      <c r="CQ598" s="362"/>
      <c r="CR598" s="362"/>
      <c r="CS598" s="362"/>
      <c r="CT598" s="362"/>
      <c r="CU598" s="362"/>
      <c r="CV598" s="362"/>
      <c r="CW598" s="362"/>
      <c r="CX598" s="362"/>
      <c r="CY598" s="362"/>
      <c r="CZ598" s="362"/>
    </row>
    <row r="599" s="366" customFormat="true" ht="25.15" customHeight="true" x14ac:dyDescent="0.2">
      <c r="C599" s="799" t="s">
        <v>307</v>
      </c>
      <c r="D599" s="800"/>
      <c r="E599" s="188">
        <v>6.5743048610528931E-2</v>
      </c>
      <c r="F599" s="190"/>
      <c r="G599" s="190"/>
      <c r="H599" s="800" t="s">
        <v>305</v>
      </c>
      <c r="I599" s="800"/>
      <c r="J599" s="188">
        <v>7.1313903232546938E-2</v>
      </c>
      <c r="K599" s="190"/>
      <c r="L599" s="190"/>
      <c r="M599" s="800" t="s">
        <v>288</v>
      </c>
      <c r="N599" s="800"/>
      <c r="O599" s="188">
        <v>9.7947393039042693E-2</v>
      </c>
      <c r="P599" s="190"/>
      <c r="Q599" s="190"/>
      <c r="AJ599" s="359"/>
      <c r="AK599" s="359"/>
      <c r="AL599" s="359"/>
      <c r="AM599" s="359"/>
      <c r="AN599" s="359"/>
      <c r="AO599" s="359"/>
      <c r="AP599" s="359"/>
      <c r="AQ599" s="359"/>
      <c r="AR599" s="359"/>
      <c r="AS599" s="359"/>
      <c r="AT599" s="359"/>
      <c r="AU599" s="359"/>
      <c r="AV599" s="359"/>
      <c r="AW599" s="359"/>
      <c r="AX599" s="359"/>
      <c r="AY599" s="359"/>
      <c r="AZ599" s="359"/>
      <c r="BA599" s="361"/>
      <c r="BB599" s="438"/>
      <c r="BC599" s="361"/>
      <c r="BD599" s="361"/>
      <c r="BE599" s="361"/>
      <c r="BF599" s="361"/>
      <c r="BG599" s="361"/>
      <c r="BH599" s="361"/>
      <c r="BI599" s="361"/>
      <c r="BJ599" s="361"/>
      <c r="BK599" s="361"/>
      <c r="BL599" s="361"/>
      <c r="BM599" s="361"/>
      <c r="BN599" s="361"/>
      <c r="BO599" s="361"/>
      <c r="BP599" s="361"/>
      <c r="BQ599" s="361"/>
      <c r="BR599" s="361"/>
      <c r="BS599" s="361"/>
      <c r="BT599" s="361"/>
      <c r="BU599" s="361"/>
      <c r="BV599" s="361"/>
      <c r="BW599" s="361"/>
      <c r="BX599" s="361"/>
      <c r="BY599" s="361"/>
      <c r="BZ599" s="362"/>
      <c r="CA599" s="362"/>
      <c r="CB599" s="362"/>
      <c r="CC599" s="362"/>
      <c r="CD599" s="362"/>
      <c r="CE599" s="362"/>
      <c r="CF599" s="362"/>
      <c r="CG599" s="362"/>
      <c r="CH599" s="362"/>
      <c r="CI599" s="362"/>
      <c r="CJ599" s="362"/>
      <c r="CK599" s="362"/>
      <c r="CL599" s="362"/>
      <c r="CM599" s="362"/>
      <c r="CN599" s="362"/>
      <c r="CO599" s="362"/>
      <c r="CP599" s="362"/>
      <c r="CQ599" s="362"/>
      <c r="CR599" s="362"/>
      <c r="CS599" s="362"/>
      <c r="CT599" s="362"/>
      <c r="CU599" s="362"/>
      <c r="CV599" s="362"/>
      <c r="CW599" s="362"/>
      <c r="CX599" s="362"/>
      <c r="CY599" s="362"/>
      <c r="CZ599" s="362"/>
    </row>
    <row r="600" s="366" customFormat="true" ht="25.15" customHeight="true" x14ac:dyDescent="0.2">
      <c r="C600" s="799" t="s">
        <v>310</v>
      </c>
      <c r="D600" s="800"/>
      <c r="E600" s="188">
        <v>5.7269646554487373E-2</v>
      </c>
      <c r="F600" s="190"/>
      <c r="G600" s="190"/>
      <c r="H600" s="800" t="s">
        <v>314</v>
      </c>
      <c r="I600" s="800"/>
      <c r="J600" s="188">
        <v>3.8004715262900189E-2</v>
      </c>
      <c r="K600" s="190"/>
      <c r="L600" s="190"/>
      <c r="M600" s="800" t="s">
        <v>285</v>
      </c>
      <c r="N600" s="800"/>
      <c r="O600" s="188">
        <v>0.13269057398003778</v>
      </c>
      <c r="P600" s="190"/>
      <c r="Q600" s="190"/>
      <c r="AJ600" s="359"/>
      <c r="AK600" s="359"/>
      <c r="AL600" s="359"/>
      <c r="AM600" s="359"/>
      <c r="AN600" s="359"/>
      <c r="AO600" s="359"/>
      <c r="AP600" s="359"/>
      <c r="AQ600" s="359"/>
      <c r="AR600" s="359"/>
      <c r="AS600" s="359"/>
      <c r="AT600" s="359"/>
      <c r="AU600" s="359"/>
      <c r="AV600" s="359"/>
      <c r="AW600" s="359"/>
      <c r="AX600" s="359"/>
      <c r="AY600" s="359"/>
      <c r="AZ600" s="359"/>
      <c r="BA600" s="361"/>
      <c r="BB600" s="438"/>
      <c r="BC600" s="361"/>
      <c r="BD600" s="361"/>
      <c r="BE600" s="361"/>
      <c r="BF600" s="361"/>
      <c r="BG600" s="361"/>
      <c r="BH600" s="361"/>
      <c r="BI600" s="361"/>
      <c r="BJ600" s="361"/>
      <c r="BK600" s="361"/>
      <c r="BL600" s="361"/>
      <c r="BM600" s="361"/>
      <c r="BN600" s="361"/>
      <c r="BO600" s="361"/>
      <c r="BP600" s="361"/>
      <c r="BQ600" s="361"/>
      <c r="BR600" s="361"/>
      <c r="BS600" s="361"/>
      <c r="BT600" s="361"/>
      <c r="BU600" s="361"/>
      <c r="BV600" s="361"/>
      <c r="BW600" s="361"/>
      <c r="BX600" s="361"/>
      <c r="BY600" s="361"/>
      <c r="BZ600" s="362"/>
      <c r="CA600" s="362"/>
      <c r="CB600" s="362"/>
      <c r="CC600" s="362"/>
      <c r="CD600" s="362"/>
      <c r="CE600" s="362"/>
      <c r="CF600" s="362"/>
      <c r="CG600" s="362"/>
      <c r="CH600" s="362"/>
      <c r="CI600" s="362"/>
      <c r="CJ600" s="362"/>
      <c r="CK600" s="362"/>
      <c r="CL600" s="362"/>
      <c r="CM600" s="362"/>
      <c r="CN600" s="362"/>
      <c r="CO600" s="362"/>
      <c r="CP600" s="362"/>
      <c r="CQ600" s="362"/>
      <c r="CR600" s="362"/>
      <c r="CS600" s="362"/>
      <c r="CT600" s="362"/>
      <c r="CU600" s="362"/>
      <c r="CV600" s="362"/>
      <c r="CW600" s="362"/>
      <c r="CX600" s="362"/>
      <c r="CY600" s="362"/>
      <c r="CZ600" s="362"/>
    </row>
    <row r="601" s="366" customFormat="true" ht="25.15" customHeight="true" x14ac:dyDescent="0.2">
      <c r="C601" s="799" t="s">
        <v>294</v>
      </c>
      <c r="D601" s="800"/>
      <c r="E601" s="188">
        <v>6.5510740802818615E-2</v>
      </c>
      <c r="F601" s="190"/>
      <c r="G601" s="190"/>
      <c r="H601" s="800" t="s">
        <v>325</v>
      </c>
      <c r="I601" s="800"/>
      <c r="J601" s="188">
        <v>1.1824498830967787E-2</v>
      </c>
      <c r="K601" s="190"/>
      <c r="L601" s="190"/>
      <c r="M601" s="800" t="s">
        <v>286</v>
      </c>
      <c r="N601" s="800"/>
      <c r="O601" s="188">
        <v>0.12135792685537422</v>
      </c>
      <c r="P601" s="190"/>
      <c r="Q601" s="190"/>
      <c r="AJ601" s="359"/>
      <c r="AK601" s="359"/>
      <c r="AL601" s="359"/>
      <c r="AM601" s="359"/>
      <c r="AN601" s="359"/>
      <c r="AO601" s="359"/>
      <c r="AP601" s="359"/>
      <c r="AQ601" s="359"/>
      <c r="AR601" s="359"/>
      <c r="AS601" s="359"/>
      <c r="AT601" s="359"/>
      <c r="AU601" s="359"/>
      <c r="AV601" s="359"/>
      <c r="AW601" s="359"/>
      <c r="AX601" s="359"/>
      <c r="AY601" s="359"/>
      <c r="AZ601" s="359"/>
      <c r="BA601" s="361"/>
      <c r="BB601" s="438"/>
      <c r="BC601" s="361"/>
      <c r="BD601" s="361"/>
      <c r="BE601" s="361"/>
      <c r="BF601" s="361"/>
      <c r="BG601" s="361"/>
      <c r="BH601" s="361"/>
      <c r="BI601" s="361"/>
      <c r="BJ601" s="361"/>
      <c r="BK601" s="361"/>
      <c r="BL601" s="361"/>
      <c r="BM601" s="361"/>
      <c r="BN601" s="361"/>
      <c r="BO601" s="361"/>
      <c r="BP601" s="361"/>
      <c r="BQ601" s="361"/>
      <c r="BR601" s="361"/>
      <c r="BS601" s="361"/>
      <c r="BT601" s="361"/>
      <c r="BU601" s="361"/>
      <c r="BV601" s="361"/>
      <c r="BW601" s="361"/>
      <c r="BX601" s="361"/>
      <c r="BY601" s="361"/>
      <c r="BZ601" s="362"/>
      <c r="CA601" s="362"/>
      <c r="CB601" s="362"/>
      <c r="CC601" s="362"/>
      <c r="CD601" s="362"/>
      <c r="CE601" s="362"/>
      <c r="CF601" s="362"/>
      <c r="CG601" s="362"/>
      <c r="CH601" s="362"/>
      <c r="CI601" s="362"/>
      <c r="CJ601" s="362"/>
      <c r="CK601" s="362"/>
      <c r="CL601" s="362"/>
      <c r="CM601" s="362"/>
      <c r="CN601" s="362"/>
      <c r="CO601" s="362"/>
      <c r="CP601" s="362"/>
      <c r="CQ601" s="362"/>
      <c r="CR601" s="362"/>
      <c r="CS601" s="362"/>
      <c r="CT601" s="362"/>
      <c r="CU601" s="362"/>
      <c r="CV601" s="362"/>
      <c r="CW601" s="362"/>
      <c r="CX601" s="362"/>
      <c r="CY601" s="362"/>
      <c r="CZ601" s="362"/>
    </row>
    <row r="602" s="366" customFormat="true" ht="25.15" customHeight="true" x14ac:dyDescent="0.2">
      <c r="C602" s="799" t="s">
        <v>293</v>
      </c>
      <c r="D602" s="800"/>
      <c r="E602" s="188">
        <v>7.6080994097918977E-2</v>
      </c>
      <c r="F602" s="190"/>
      <c r="G602" s="190"/>
      <c r="H602" s="800" t="s">
        <v>321</v>
      </c>
      <c r="I602" s="800"/>
      <c r="J602" s="188">
        <v>-1.3978608781019433E-2</v>
      </c>
      <c r="K602" s="190"/>
      <c r="L602" s="190"/>
      <c r="M602" s="800" t="s">
        <v>305</v>
      </c>
      <c r="N602" s="800"/>
      <c r="O602" s="188">
        <v>7.1203345656501785E-2</v>
      </c>
      <c r="P602" s="190"/>
      <c r="Q602" s="190"/>
      <c r="AJ602" s="359"/>
      <c r="AK602" s="359"/>
      <c r="AL602" s="359"/>
      <c r="AM602" s="359"/>
      <c r="AN602" s="359"/>
      <c r="AO602" s="359"/>
      <c r="AP602" s="359"/>
      <c r="AQ602" s="359"/>
      <c r="AR602" s="359"/>
      <c r="AS602" s="359"/>
      <c r="AT602" s="359"/>
      <c r="AU602" s="359"/>
      <c r="AV602" s="359"/>
      <c r="AW602" s="359"/>
      <c r="AX602" s="359"/>
      <c r="AY602" s="359"/>
      <c r="AZ602" s="359"/>
      <c r="BA602" s="361"/>
      <c r="BB602" s="438"/>
      <c r="BC602" s="361"/>
      <c r="BD602" s="361"/>
      <c r="BE602" s="361"/>
      <c r="BF602" s="361"/>
      <c r="BG602" s="361"/>
      <c r="BH602" s="361"/>
      <c r="BI602" s="361"/>
      <c r="BJ602" s="361"/>
      <c r="BK602" s="361"/>
      <c r="BL602" s="361"/>
      <c r="BM602" s="361"/>
      <c r="BN602" s="361"/>
      <c r="BO602" s="361"/>
      <c r="BP602" s="361"/>
      <c r="BQ602" s="361"/>
      <c r="BR602" s="361"/>
      <c r="BS602" s="361"/>
      <c r="BT602" s="361"/>
      <c r="BU602" s="361"/>
      <c r="BV602" s="361"/>
      <c r="BW602" s="361"/>
      <c r="BX602" s="361"/>
      <c r="BY602" s="361"/>
      <c r="BZ602" s="362"/>
      <c r="CA602" s="362"/>
      <c r="CB602" s="362"/>
      <c r="CC602" s="362"/>
      <c r="CD602" s="362"/>
      <c r="CE602" s="362"/>
      <c r="CF602" s="362"/>
      <c r="CG602" s="362"/>
      <c r="CH602" s="362"/>
      <c r="CI602" s="362"/>
      <c r="CJ602" s="362"/>
      <c r="CK602" s="362"/>
      <c r="CL602" s="362"/>
      <c r="CM602" s="362"/>
      <c r="CN602" s="362"/>
      <c r="CO602" s="362"/>
      <c r="CP602" s="362"/>
      <c r="CQ602" s="362"/>
      <c r="CR602" s="362"/>
      <c r="CS602" s="362"/>
      <c r="CT602" s="362"/>
      <c r="CU602" s="362"/>
      <c r="CV602" s="362"/>
      <c r="CW602" s="362"/>
      <c r="CX602" s="362"/>
      <c r="CY602" s="362"/>
      <c r="CZ602" s="362"/>
    </row>
    <row r="603" s="366" customFormat="true" ht="25.15" customHeight="true" x14ac:dyDescent="0.2">
      <c r="C603" s="799" t="s">
        <v>289</v>
      </c>
      <c r="D603" s="800"/>
      <c r="E603" s="188">
        <v>8.4970675164761866E-2</v>
      </c>
      <c r="F603" s="190"/>
      <c r="G603" s="190"/>
      <c r="H603" s="800" t="s">
        <v>299</v>
      </c>
      <c r="I603" s="800"/>
      <c r="J603" s="188">
        <v>8.4378534668376123E-2</v>
      </c>
      <c r="K603" s="190"/>
      <c r="L603" s="190"/>
      <c r="M603" s="800" t="s">
        <v>314</v>
      </c>
      <c r="N603" s="800"/>
      <c r="O603" s="188">
        <v>4.7356875759126046E-2</v>
      </c>
      <c r="P603" s="190"/>
      <c r="Q603" s="190"/>
      <c r="AJ603" s="359"/>
      <c r="AK603" s="359"/>
      <c r="AL603" s="359"/>
      <c r="AM603" s="359"/>
      <c r="AN603" s="359"/>
      <c r="AO603" s="359"/>
      <c r="AP603" s="359"/>
      <c r="AQ603" s="359"/>
      <c r="AR603" s="359"/>
      <c r="AS603" s="359"/>
      <c r="AT603" s="359"/>
      <c r="AU603" s="359"/>
      <c r="AV603" s="359"/>
      <c r="AW603" s="359"/>
      <c r="AX603" s="359"/>
      <c r="AY603" s="359"/>
      <c r="AZ603" s="359"/>
      <c r="BA603" s="361"/>
      <c r="BB603" s="438"/>
      <c r="BC603" s="361"/>
      <c r="BD603" s="361"/>
      <c r="BE603" s="361"/>
      <c r="BF603" s="361"/>
      <c r="BG603" s="361"/>
      <c r="BH603" s="361"/>
      <c r="BI603" s="361"/>
      <c r="BJ603" s="361"/>
      <c r="BK603" s="361"/>
      <c r="BL603" s="361"/>
      <c r="BM603" s="361"/>
      <c r="BN603" s="361"/>
      <c r="BO603" s="361"/>
      <c r="BP603" s="361"/>
      <c r="BQ603" s="361"/>
      <c r="BR603" s="361"/>
      <c r="BS603" s="361"/>
      <c r="BT603" s="361"/>
      <c r="BU603" s="361"/>
      <c r="BV603" s="361"/>
      <c r="BW603" s="361"/>
      <c r="BX603" s="361"/>
      <c r="BY603" s="361"/>
      <c r="BZ603" s="362"/>
      <c r="CA603" s="362"/>
      <c r="CB603" s="362"/>
      <c r="CC603" s="362"/>
      <c r="CD603" s="362"/>
      <c r="CE603" s="362"/>
      <c r="CF603" s="362"/>
      <c r="CG603" s="362"/>
      <c r="CH603" s="362"/>
      <c r="CI603" s="362"/>
      <c r="CJ603" s="362"/>
      <c r="CK603" s="362"/>
      <c r="CL603" s="362"/>
      <c r="CM603" s="362"/>
      <c r="CN603" s="362"/>
      <c r="CO603" s="362"/>
      <c r="CP603" s="362"/>
      <c r="CQ603" s="362"/>
      <c r="CR603" s="362"/>
      <c r="CS603" s="362"/>
      <c r="CT603" s="362"/>
      <c r="CU603" s="362"/>
      <c r="CV603" s="362"/>
      <c r="CW603" s="362"/>
      <c r="CX603" s="362"/>
      <c r="CY603" s="362"/>
      <c r="CZ603" s="362"/>
    </row>
    <row r="604" s="366" customFormat="true" ht="25.15" customHeight="true" x14ac:dyDescent="0.2">
      <c r="C604" s="799" t="s">
        <v>290</v>
      </c>
      <c r="D604" s="800"/>
      <c r="E604" s="188">
        <v>8.6603819371148943E-2</v>
      </c>
      <c r="F604" s="190"/>
      <c r="G604" s="190"/>
      <c r="H604" s="800" t="s">
        <v>333</v>
      </c>
      <c r="I604" s="800"/>
      <c r="J604" s="187">
        <v>4.7047638779730925E-3</v>
      </c>
      <c r="K604" s="190"/>
      <c r="L604" s="190"/>
      <c r="M604" s="800" t="s">
        <v>325</v>
      </c>
      <c r="N604" s="800"/>
      <c r="O604" s="188">
        <v>8.5310555812753638E-3</v>
      </c>
      <c r="P604" s="190"/>
      <c r="Q604" s="190"/>
      <c r="AJ604" s="359"/>
      <c r="AK604" s="359"/>
      <c r="AL604" s="359"/>
      <c r="AM604" s="359"/>
      <c r="AN604" s="359"/>
      <c r="AO604" s="359"/>
      <c r="AP604" s="359"/>
      <c r="AQ604" s="359"/>
      <c r="AR604" s="359"/>
      <c r="AS604" s="359"/>
      <c r="AT604" s="359"/>
      <c r="AU604" s="359"/>
      <c r="AV604" s="359"/>
      <c r="AW604" s="359"/>
      <c r="AX604" s="359"/>
      <c r="AY604" s="359"/>
      <c r="AZ604" s="359"/>
      <c r="BA604" s="362"/>
      <c r="BB604" s="439"/>
      <c r="BC604" s="362"/>
      <c r="BD604" s="362"/>
      <c r="BE604" s="362"/>
      <c r="BF604" s="362"/>
      <c r="BG604" s="362"/>
      <c r="BH604" s="362"/>
      <c r="BI604" s="362"/>
      <c r="BJ604" s="362"/>
      <c r="BK604" s="362"/>
      <c r="BL604" s="362"/>
      <c r="BM604" s="362"/>
      <c r="BN604" s="362"/>
      <c r="BO604" s="362"/>
      <c r="BP604" s="362"/>
      <c r="BQ604" s="362"/>
      <c r="BR604" s="362"/>
      <c r="BS604" s="362"/>
      <c r="BT604" s="362"/>
      <c r="BU604" s="362"/>
      <c r="BV604" s="362"/>
      <c r="BW604" s="362"/>
      <c r="BX604" s="362"/>
      <c r="BY604" s="362"/>
      <c r="BZ604" s="362"/>
      <c r="CA604" s="362"/>
      <c r="CB604" s="362"/>
      <c r="CC604" s="362"/>
      <c r="CD604" s="362"/>
      <c r="CE604" s="362"/>
      <c r="CF604" s="362"/>
      <c r="CG604" s="362"/>
      <c r="CH604" s="362"/>
      <c r="CI604" s="362"/>
      <c r="CJ604" s="362"/>
      <c r="CK604" s="362"/>
      <c r="CL604" s="362"/>
      <c r="CM604" s="362"/>
      <c r="CN604" s="362"/>
      <c r="CO604" s="362"/>
      <c r="CP604" s="362"/>
      <c r="CQ604" s="362"/>
      <c r="CR604" s="362"/>
      <c r="CS604" s="362"/>
      <c r="CT604" s="362"/>
      <c r="CU604" s="362"/>
      <c r="CV604" s="362"/>
      <c r="CW604" s="362"/>
      <c r="CX604" s="362"/>
      <c r="CY604" s="362"/>
      <c r="CZ604" s="362"/>
    </row>
    <row r="605" s="366" customFormat="true" ht="25.15" customHeight="true" x14ac:dyDescent="0.2">
      <c r="C605" s="799" t="s">
        <v>288</v>
      </c>
      <c r="D605" s="800"/>
      <c r="E605" s="188">
        <v>9.6797144745141672E-2</v>
      </c>
      <c r="F605" s="190"/>
      <c r="G605" s="190"/>
      <c r="H605" s="800"/>
      <c r="I605" s="800"/>
      <c r="J605" s="190"/>
      <c r="K605" s="190"/>
      <c r="L605" s="190"/>
      <c r="M605" s="800" t="s">
        <v>321</v>
      </c>
      <c r="N605" s="800"/>
      <c r="O605" s="188">
        <v>8.7999085622950937E-4</v>
      </c>
      <c r="P605" s="190"/>
      <c r="Q605" s="190"/>
      <c r="AJ605" s="359"/>
      <c r="AK605" s="359"/>
      <c r="AL605" s="359"/>
      <c r="AM605" s="359"/>
      <c r="AN605" s="359"/>
      <c r="AO605" s="359"/>
      <c r="AP605" s="359"/>
      <c r="AQ605" s="359"/>
      <c r="AR605" s="359"/>
      <c r="AS605" s="359"/>
      <c r="AT605" s="359"/>
      <c r="AU605" s="359"/>
      <c r="AV605" s="359"/>
      <c r="AW605" s="359"/>
      <c r="AX605" s="359"/>
      <c r="AY605" s="359"/>
      <c r="AZ605" s="359"/>
      <c r="BA605" s="362"/>
      <c r="BB605" s="439"/>
      <c r="BC605" s="362"/>
      <c r="BD605" s="362"/>
      <c r="BE605" s="362"/>
      <c r="BF605" s="362"/>
      <c r="BG605" s="362"/>
      <c r="BH605" s="362"/>
      <c r="BI605" s="362"/>
      <c r="BJ605" s="362"/>
      <c r="BK605" s="362"/>
      <c r="BL605" s="362"/>
      <c r="BM605" s="362"/>
      <c r="BN605" s="362"/>
      <c r="BO605" s="362"/>
      <c r="BP605" s="362"/>
      <c r="BQ605" s="362"/>
      <c r="BR605" s="362"/>
      <c r="BS605" s="362"/>
      <c r="BT605" s="362"/>
      <c r="BU605" s="362"/>
      <c r="BV605" s="362"/>
      <c r="BW605" s="362"/>
      <c r="BX605" s="362"/>
      <c r="BY605" s="362"/>
      <c r="BZ605" s="362"/>
      <c r="CA605" s="362"/>
      <c r="CB605" s="362"/>
      <c r="CC605" s="362"/>
      <c r="CD605" s="362"/>
      <c r="CE605" s="362"/>
      <c r="CF605" s="362"/>
      <c r="CG605" s="362"/>
      <c r="CH605" s="362"/>
      <c r="CI605" s="362"/>
      <c r="CJ605" s="362"/>
      <c r="CK605" s="362"/>
      <c r="CL605" s="362"/>
      <c r="CM605" s="362"/>
      <c r="CN605" s="362"/>
      <c r="CO605" s="362"/>
      <c r="CP605" s="362"/>
      <c r="CQ605" s="362"/>
      <c r="CR605" s="362"/>
      <c r="CS605" s="362"/>
      <c r="CT605" s="362"/>
      <c r="CU605" s="362"/>
      <c r="CV605" s="362"/>
      <c r="CW605" s="362"/>
      <c r="CX605" s="362"/>
      <c r="CY605" s="362"/>
      <c r="CZ605" s="362"/>
    </row>
    <row r="606" s="366" customFormat="true" ht="25.15" customHeight="true" x14ac:dyDescent="0.2">
      <c r="C606" s="799" t="s">
        <v>285</v>
      </c>
      <c r="D606" s="800"/>
      <c r="E606" s="188">
        <v>0.10850477115105797</v>
      </c>
      <c r="F606" s="190"/>
      <c r="G606" s="190"/>
      <c r="H606" s="800"/>
      <c r="I606" s="800"/>
      <c r="J606" s="190"/>
      <c r="K606" s="190"/>
      <c r="L606" s="190"/>
      <c r="M606" s="800" t="s">
        <v>299</v>
      </c>
      <c r="N606" s="800"/>
      <c r="O606" s="188">
        <v>8.5894954460224923E-2</v>
      </c>
      <c r="P606" s="190"/>
      <c r="Q606" s="190"/>
      <c r="AJ606" s="359"/>
      <c r="AK606" s="359"/>
      <c r="AL606" s="359"/>
      <c r="AM606" s="359"/>
      <c r="AN606" s="359"/>
      <c r="AO606" s="359"/>
      <c r="AP606" s="359"/>
      <c r="AQ606" s="359"/>
      <c r="AR606" s="359"/>
      <c r="AS606" s="359"/>
      <c r="AT606" s="359"/>
      <c r="AU606" s="359"/>
      <c r="AV606" s="359"/>
      <c r="AW606" s="359"/>
      <c r="AX606" s="359"/>
      <c r="AY606" s="359"/>
      <c r="AZ606" s="359"/>
      <c r="BA606" s="362"/>
      <c r="BB606" s="439"/>
      <c r="BC606" s="362"/>
      <c r="BD606" s="362"/>
      <c r="BE606" s="362"/>
      <c r="BF606" s="362"/>
      <c r="BG606" s="362"/>
      <c r="BH606" s="362"/>
      <c r="BI606" s="362"/>
      <c r="BJ606" s="362"/>
      <c r="BK606" s="362"/>
      <c r="BL606" s="362"/>
      <c r="BM606" s="362"/>
      <c r="BN606" s="362"/>
      <c r="BO606" s="362"/>
      <c r="BP606" s="362"/>
      <c r="BQ606" s="362"/>
      <c r="BR606" s="362"/>
      <c r="BS606" s="362"/>
      <c r="BT606" s="362"/>
      <c r="BU606" s="362"/>
      <c r="BV606" s="362"/>
      <c r="BW606" s="362"/>
      <c r="BX606" s="362"/>
      <c r="BY606" s="362"/>
      <c r="BZ606" s="362"/>
      <c r="CA606" s="362"/>
      <c r="CB606" s="362"/>
      <c r="CC606" s="362"/>
      <c r="CD606" s="362"/>
      <c r="CE606" s="362"/>
      <c r="CF606" s="362"/>
      <c r="CG606" s="362"/>
      <c r="CH606" s="362"/>
      <c r="CI606" s="362"/>
      <c r="CJ606" s="362"/>
      <c r="CK606" s="362"/>
      <c r="CL606" s="362"/>
      <c r="CM606" s="362"/>
      <c r="CN606" s="362"/>
      <c r="CO606" s="362"/>
      <c r="CP606" s="362"/>
      <c r="CQ606" s="362"/>
      <c r="CR606" s="362"/>
      <c r="CS606" s="362"/>
      <c r="CT606" s="362"/>
      <c r="CU606" s="362"/>
      <c r="CV606" s="362"/>
      <c r="CW606" s="362"/>
      <c r="CX606" s="362"/>
      <c r="CY606" s="362"/>
      <c r="CZ606" s="362"/>
    </row>
    <row r="607" s="366" customFormat="true" ht="25.15" customHeight="true" x14ac:dyDescent="0.2">
      <c r="C607" s="799" t="s">
        <v>286</v>
      </c>
      <c r="D607" s="800"/>
      <c r="E607" s="188">
        <v>0.11074433337360012</v>
      </c>
      <c r="F607" s="190"/>
      <c r="G607" s="190"/>
      <c r="H607" s="800" t="s">
        <v>236</v>
      </c>
      <c r="I607" s="800"/>
      <c r="J607" s="800"/>
      <c r="K607" s="190"/>
      <c r="L607" s="190"/>
      <c r="M607" s="800" t="s">
        <v>333</v>
      </c>
      <c r="N607" s="800"/>
      <c r="O607" s="187">
        <v>-6.7170586190640278E-4</v>
      </c>
      <c r="P607" s="190"/>
      <c r="Q607" s="190"/>
      <c r="AJ607" s="359"/>
      <c r="AK607" s="359"/>
      <c r="AL607" s="359"/>
      <c r="AM607" s="359"/>
      <c r="AN607" s="359"/>
      <c r="AO607" s="359"/>
      <c r="AP607" s="359"/>
      <c r="AQ607" s="359"/>
      <c r="AR607" s="359"/>
      <c r="AS607" s="359"/>
      <c r="AT607" s="359"/>
      <c r="AU607" s="359"/>
      <c r="AV607" s="359"/>
      <c r="AW607" s="359"/>
      <c r="AX607" s="359"/>
      <c r="AY607" s="359"/>
      <c r="AZ607" s="359"/>
      <c r="BA607" s="362"/>
      <c r="BB607" s="439"/>
      <c r="BC607" s="362"/>
      <c r="BD607" s="362"/>
      <c r="BE607" s="362"/>
      <c r="BF607" s="362"/>
      <c r="BG607" s="362"/>
      <c r="BH607" s="362"/>
      <c r="BI607" s="362"/>
      <c r="BJ607" s="362"/>
      <c r="BK607" s="362"/>
      <c r="BL607" s="362"/>
      <c r="BM607" s="362"/>
      <c r="BN607" s="362"/>
      <c r="BO607" s="362"/>
      <c r="BP607" s="362"/>
      <c r="BQ607" s="362"/>
      <c r="BR607" s="362"/>
      <c r="BS607" s="362"/>
      <c r="BT607" s="362"/>
      <c r="BU607" s="362"/>
      <c r="BV607" s="362"/>
      <c r="BW607" s="362"/>
      <c r="BX607" s="362"/>
      <c r="BY607" s="362"/>
      <c r="BZ607" s="362"/>
      <c r="CA607" s="362"/>
      <c r="CB607" s="362"/>
      <c r="CC607" s="362"/>
      <c r="CD607" s="362"/>
      <c r="CE607" s="362"/>
      <c r="CF607" s="362"/>
      <c r="CG607" s="362"/>
      <c r="CH607" s="362"/>
      <c r="CI607" s="362"/>
      <c r="CJ607" s="362"/>
      <c r="CK607" s="362"/>
      <c r="CL607" s="362"/>
      <c r="CM607" s="362"/>
      <c r="CN607" s="362"/>
      <c r="CO607" s="362"/>
      <c r="CP607" s="362"/>
      <c r="CQ607" s="362"/>
      <c r="CR607" s="362"/>
      <c r="CS607" s="362"/>
      <c r="CT607" s="362"/>
      <c r="CU607" s="362"/>
      <c r="CV607" s="362"/>
      <c r="CW607" s="362"/>
      <c r="CX607" s="362"/>
      <c r="CY607" s="362"/>
      <c r="CZ607" s="362"/>
    </row>
    <row r="608" s="366" customFormat="true" ht="25.15" customHeight="true" x14ac:dyDescent="0.2">
      <c r="C608" s="799" t="s">
        <v>305</v>
      </c>
      <c r="D608" s="800"/>
      <c r="E608" s="188">
        <v>6.3066420773004409E-2</v>
      </c>
      <c r="F608" s="190"/>
      <c r="G608" s="190"/>
      <c r="H608" s="800" t="s">
        <v>215</v>
      </c>
      <c r="I608" s="800"/>
      <c r="J608" s="196" t="s">
        <v>216</v>
      </c>
      <c r="K608" s="190"/>
      <c r="L608" s="190"/>
      <c r="M608" s="800"/>
      <c r="N608" s="800"/>
      <c r="O608" s="190"/>
      <c r="P608" s="190"/>
      <c r="Q608" s="190"/>
      <c r="AJ608" s="359"/>
      <c r="AK608" s="359"/>
      <c r="AL608" s="359"/>
      <c r="AM608" s="359"/>
      <c r="AN608" s="359"/>
      <c r="AO608" s="359"/>
      <c r="AP608" s="359"/>
      <c r="AQ608" s="359"/>
      <c r="AR608" s="359"/>
      <c r="AS608" s="359"/>
      <c r="AT608" s="359"/>
      <c r="AU608" s="359"/>
      <c r="AV608" s="359"/>
      <c r="AW608" s="359"/>
      <c r="AX608" s="359"/>
      <c r="AY608" s="359"/>
      <c r="AZ608" s="359"/>
      <c r="BA608" s="362"/>
      <c r="BB608" s="439"/>
      <c r="BC608" s="362"/>
      <c r="BD608" s="362"/>
      <c r="BE608" s="362"/>
      <c r="BF608" s="362"/>
      <c r="BG608" s="362"/>
      <c r="BH608" s="362"/>
      <c r="BI608" s="362"/>
      <c r="BJ608" s="362"/>
      <c r="BK608" s="362"/>
      <c r="BL608" s="362"/>
      <c r="BM608" s="362"/>
      <c r="BN608" s="362"/>
      <c r="BO608" s="362"/>
      <c r="BP608" s="362"/>
      <c r="BQ608" s="362"/>
      <c r="BR608" s="362"/>
      <c r="BS608" s="362"/>
      <c r="BT608" s="362"/>
      <c r="BU608" s="362"/>
      <c r="BV608" s="362"/>
      <c r="BW608" s="362"/>
      <c r="BX608" s="362"/>
      <c r="BY608" s="362"/>
      <c r="BZ608" s="362"/>
      <c r="CA608" s="362"/>
      <c r="CB608" s="362"/>
      <c r="CC608" s="362"/>
      <c r="CD608" s="362"/>
      <c r="CE608" s="362"/>
      <c r="CF608" s="362"/>
      <c r="CG608" s="362"/>
      <c r="CH608" s="362"/>
      <c r="CI608" s="362"/>
      <c r="CJ608" s="362"/>
      <c r="CK608" s="362"/>
      <c r="CL608" s="362"/>
      <c r="CM608" s="362"/>
      <c r="CN608" s="362"/>
      <c r="CO608" s="362"/>
      <c r="CP608" s="362"/>
      <c r="CQ608" s="362"/>
      <c r="CR608" s="362"/>
      <c r="CS608" s="362"/>
      <c r="CT608" s="362"/>
      <c r="CU608" s="362"/>
      <c r="CV608" s="362"/>
      <c r="CW608" s="362"/>
      <c r="CX608" s="362"/>
      <c r="CY608" s="362"/>
      <c r="CZ608" s="362"/>
    </row>
    <row r="609" s="366" customFormat="true" ht="25.15" customHeight="true" x14ac:dyDescent="0.2">
      <c r="C609" s="799" t="s">
        <v>314</v>
      </c>
      <c r="D609" s="800"/>
      <c r="E609" s="188">
        <v>3.6189229803385299E-2</v>
      </c>
      <c r="F609" s="190"/>
      <c r="G609" s="190"/>
      <c r="H609" s="800" t="s">
        <v>216</v>
      </c>
      <c r="I609" s="800"/>
      <c r="J609" s="183">
        <v>1</v>
      </c>
      <c r="K609" s="190"/>
      <c r="L609" s="190"/>
      <c r="M609" s="800"/>
      <c r="N609" s="800"/>
      <c r="O609" s="190"/>
      <c r="P609" s="190"/>
      <c r="Q609" s="190"/>
      <c r="AJ609" s="359"/>
      <c r="AK609" s="359"/>
      <c r="AL609" s="359"/>
      <c r="AM609" s="359"/>
      <c r="AN609" s="359"/>
      <c r="AO609" s="359"/>
      <c r="AP609" s="359"/>
      <c r="AQ609" s="359"/>
      <c r="AR609" s="359"/>
      <c r="AS609" s="359"/>
      <c r="AT609" s="359"/>
      <c r="AU609" s="359"/>
      <c r="AV609" s="359"/>
      <c r="AW609" s="359"/>
      <c r="AX609" s="359"/>
      <c r="AY609" s="359"/>
      <c r="AZ609" s="359"/>
      <c r="BA609" s="362"/>
      <c r="BB609" s="439"/>
      <c r="BC609" s="362"/>
      <c r="BD609" s="362"/>
      <c r="BE609" s="362"/>
      <c r="BF609" s="362"/>
      <c r="BG609" s="362"/>
      <c r="BH609" s="362"/>
      <c r="BI609" s="362"/>
      <c r="BJ609" s="362"/>
      <c r="BK609" s="362"/>
      <c r="BL609" s="362"/>
      <c r="BM609" s="362"/>
      <c r="BN609" s="362"/>
      <c r="BO609" s="362"/>
      <c r="BP609" s="362"/>
      <c r="BQ609" s="362"/>
      <c r="BR609" s="362"/>
      <c r="BS609" s="362"/>
      <c r="BT609" s="362"/>
      <c r="BU609" s="362"/>
      <c r="BV609" s="362"/>
      <c r="BW609" s="362"/>
      <c r="BX609" s="362"/>
      <c r="BY609" s="362"/>
      <c r="BZ609" s="362"/>
      <c r="CA609" s="362"/>
      <c r="CB609" s="362"/>
      <c r="CC609" s="362"/>
      <c r="CD609" s="362"/>
      <c r="CE609" s="362"/>
      <c r="CF609" s="362"/>
      <c r="CG609" s="362"/>
      <c r="CH609" s="362"/>
      <c r="CI609" s="362"/>
      <c r="CJ609" s="362"/>
      <c r="CK609" s="362"/>
      <c r="CL609" s="362"/>
      <c r="CM609" s="362"/>
      <c r="CN609" s="362"/>
      <c r="CO609" s="362"/>
      <c r="CP609" s="362"/>
      <c r="CQ609" s="362"/>
      <c r="CR609" s="362"/>
      <c r="CS609" s="362"/>
      <c r="CT609" s="362"/>
      <c r="CU609" s="362"/>
      <c r="CV609" s="362"/>
      <c r="CW609" s="362"/>
      <c r="CX609" s="362"/>
      <c r="CY609" s="362"/>
      <c r="CZ609" s="362"/>
    </row>
    <row r="610" s="366" customFormat="true" ht="25.15" customHeight="true" x14ac:dyDescent="0.2">
      <c r="C610" s="799" t="s">
        <v>325</v>
      </c>
      <c r="D610" s="800"/>
      <c r="E610" s="188">
        <v>9.1447160770643052E-3</v>
      </c>
      <c r="F610" s="190"/>
      <c r="G610" s="190"/>
      <c r="H610" s="800"/>
      <c r="I610" s="800"/>
      <c r="J610" s="190"/>
      <c r="K610" s="190"/>
      <c r="L610" s="190"/>
      <c r="M610" s="800" t="s">
        <v>236</v>
      </c>
      <c r="N610" s="800"/>
      <c r="O610" s="800"/>
      <c r="P610" s="190"/>
      <c r="Q610" s="190"/>
      <c r="AJ610" s="359"/>
      <c r="AK610" s="359"/>
      <c r="AL610" s="359"/>
      <c r="AM610" s="359"/>
      <c r="AN610" s="359"/>
      <c r="AO610" s="359"/>
      <c r="AP610" s="359"/>
      <c r="AQ610" s="359"/>
      <c r="AR610" s="359"/>
      <c r="AS610" s="359"/>
      <c r="AT610" s="359"/>
      <c r="AU610" s="359"/>
      <c r="AV610" s="359"/>
      <c r="AW610" s="359"/>
      <c r="AX610" s="359"/>
      <c r="AY610" s="359"/>
      <c r="AZ610" s="359"/>
      <c r="BA610" s="362"/>
      <c r="BB610" s="439"/>
      <c r="BC610" s="362"/>
      <c r="BD610" s="362"/>
      <c r="BE610" s="362"/>
      <c r="BF610" s="362"/>
      <c r="BG610" s="362"/>
      <c r="BH610" s="362"/>
      <c r="BI610" s="362"/>
      <c r="BJ610" s="362"/>
      <c r="BK610" s="362"/>
      <c r="BL610" s="362"/>
      <c r="BM610" s="362"/>
      <c r="BN610" s="362"/>
      <c r="BO610" s="362"/>
      <c r="BP610" s="362"/>
      <c r="BQ610" s="362"/>
      <c r="BR610" s="362"/>
      <c r="BS610" s="362"/>
      <c r="BT610" s="362"/>
      <c r="BU610" s="362"/>
      <c r="BV610" s="362"/>
      <c r="BW610" s="362"/>
      <c r="BX610" s="362"/>
      <c r="BY610" s="362"/>
      <c r="BZ610" s="362"/>
      <c r="CA610" s="362"/>
      <c r="CB610" s="362"/>
      <c r="CC610" s="362"/>
      <c r="CD610" s="362"/>
      <c r="CE610" s="362"/>
      <c r="CF610" s="362"/>
      <c r="CG610" s="362"/>
      <c r="CH610" s="362"/>
      <c r="CI610" s="362"/>
      <c r="CJ610" s="362"/>
      <c r="CK610" s="362"/>
      <c r="CL610" s="362"/>
      <c r="CM610" s="362"/>
      <c r="CN610" s="362"/>
      <c r="CO610" s="362"/>
      <c r="CP610" s="362"/>
      <c r="CQ610" s="362"/>
      <c r="CR610" s="362"/>
      <c r="CS610" s="362"/>
      <c r="CT610" s="362"/>
      <c r="CU610" s="362"/>
      <c r="CV610" s="362"/>
      <c r="CW610" s="362"/>
      <c r="CX610" s="362"/>
      <c r="CY610" s="362"/>
      <c r="CZ610" s="362"/>
    </row>
    <row r="611" s="366" customFormat="true" ht="25.15" customHeight="true" x14ac:dyDescent="0.2">
      <c r="C611" s="799" t="s">
        <v>321</v>
      </c>
      <c r="D611" s="800"/>
      <c r="E611" s="188">
        <v>-1.6975864430570812E-2</v>
      </c>
      <c r="F611" s="190"/>
      <c r="G611" s="190"/>
      <c r="H611" s="800"/>
      <c r="I611" s="800"/>
      <c r="J611" s="190"/>
      <c r="K611" s="190"/>
      <c r="L611" s="190"/>
      <c r="M611" s="800" t="s">
        <v>215</v>
      </c>
      <c r="N611" s="800"/>
      <c r="O611" s="196" t="s">
        <v>216</v>
      </c>
      <c r="P611" s="190"/>
      <c r="Q611" s="190"/>
      <c r="AJ611" s="359"/>
      <c r="AK611" s="359"/>
      <c r="AL611" s="359"/>
      <c r="AM611" s="359"/>
      <c r="AN611" s="359"/>
      <c r="AO611" s="359"/>
      <c r="AP611" s="359"/>
      <c r="AQ611" s="359"/>
      <c r="AR611" s="359"/>
      <c r="AS611" s="359"/>
      <c r="AT611" s="359"/>
      <c r="AU611" s="359"/>
      <c r="AV611" s="359"/>
      <c r="AW611" s="359"/>
      <c r="AX611" s="359"/>
      <c r="AY611" s="359"/>
      <c r="AZ611" s="359"/>
      <c r="BA611" s="362"/>
      <c r="BB611" s="439"/>
      <c r="BC611" s="362"/>
      <c r="BD611" s="362"/>
      <c r="BE611" s="362"/>
      <c r="BF611" s="362"/>
      <c r="BG611" s="362"/>
      <c r="BH611" s="362"/>
      <c r="BI611" s="362"/>
      <c r="BJ611" s="362"/>
      <c r="BK611" s="362"/>
      <c r="BL611" s="362"/>
      <c r="BM611" s="362"/>
      <c r="BN611" s="362"/>
      <c r="BO611" s="362"/>
      <c r="BP611" s="362"/>
      <c r="BQ611" s="362"/>
      <c r="BR611" s="362"/>
      <c r="BS611" s="362"/>
      <c r="BT611" s="362"/>
      <c r="BU611" s="362"/>
      <c r="BV611" s="362"/>
      <c r="BW611" s="362"/>
      <c r="BX611" s="362"/>
      <c r="BY611" s="362"/>
      <c r="BZ611" s="362"/>
      <c r="CA611" s="362"/>
      <c r="CB611" s="362"/>
      <c r="CC611" s="362"/>
      <c r="CD611" s="362"/>
      <c r="CE611" s="362"/>
      <c r="CF611" s="362"/>
      <c r="CG611" s="362"/>
      <c r="CH611" s="362"/>
      <c r="CI611" s="362"/>
      <c r="CJ611" s="362"/>
      <c r="CK611" s="362"/>
      <c r="CL611" s="362"/>
      <c r="CM611" s="362"/>
      <c r="CN611" s="362"/>
      <c r="CO611" s="362"/>
      <c r="CP611" s="362"/>
      <c r="CQ611" s="362"/>
      <c r="CR611" s="362"/>
      <c r="CS611" s="362"/>
      <c r="CT611" s="362"/>
      <c r="CU611" s="362"/>
      <c r="CV611" s="362"/>
      <c r="CW611" s="362"/>
      <c r="CX611" s="362"/>
      <c r="CY611" s="362"/>
      <c r="CZ611" s="362"/>
    </row>
    <row r="612" s="366" customFormat="true" ht="25.15" customHeight="true" x14ac:dyDescent="0.2">
      <c r="C612" s="799" t="s">
        <v>299</v>
      </c>
      <c r="D612" s="800"/>
      <c r="E612" s="188">
        <v>5.4437003177828569E-2</v>
      </c>
      <c r="F612" s="190"/>
      <c r="G612" s="190"/>
      <c r="H612" s="800"/>
      <c r="I612" s="800"/>
      <c r="J612" s="190"/>
      <c r="K612" s="190"/>
      <c r="L612" s="190"/>
      <c r="M612" s="800" t="s">
        <v>216</v>
      </c>
      <c r="N612" s="800"/>
      <c r="O612" s="183">
        <v>1</v>
      </c>
      <c r="P612" s="190"/>
      <c r="Q612" s="190"/>
      <c r="AJ612" s="359"/>
      <c r="AK612" s="359"/>
      <c r="AL612" s="359"/>
      <c r="AM612" s="359"/>
      <c r="AN612" s="359"/>
      <c r="AO612" s="359"/>
      <c r="AP612" s="359"/>
      <c r="AQ612" s="359"/>
      <c r="AR612" s="359"/>
      <c r="AS612" s="359"/>
      <c r="AT612" s="359"/>
      <c r="AU612" s="359"/>
      <c r="AV612" s="359"/>
      <c r="AW612" s="359"/>
      <c r="AX612" s="359"/>
      <c r="AY612" s="359"/>
      <c r="AZ612" s="359"/>
      <c r="BA612" s="362"/>
      <c r="BB612" s="439"/>
      <c r="BC612" s="362"/>
      <c r="BD612" s="362"/>
      <c r="BE612" s="362"/>
      <c r="BF612" s="362"/>
      <c r="BG612" s="362"/>
      <c r="BH612" s="362"/>
      <c r="BI612" s="362"/>
      <c r="BJ612" s="362"/>
      <c r="BK612" s="362"/>
      <c r="BL612" s="362"/>
      <c r="BM612" s="362"/>
      <c r="BN612" s="362"/>
      <c r="BO612" s="362"/>
      <c r="BP612" s="362"/>
      <c r="BQ612" s="362"/>
      <c r="BR612" s="362"/>
      <c r="BS612" s="362"/>
      <c r="BT612" s="362"/>
      <c r="BU612" s="362"/>
      <c r="BV612" s="362"/>
      <c r="BW612" s="362"/>
      <c r="BX612" s="362"/>
      <c r="BY612" s="362"/>
      <c r="BZ612" s="362"/>
      <c r="CA612" s="362"/>
      <c r="CB612" s="362"/>
      <c r="CC612" s="362"/>
      <c r="CD612" s="362"/>
      <c r="CE612" s="362"/>
      <c r="CF612" s="362"/>
      <c r="CG612" s="362"/>
      <c r="CH612" s="362"/>
      <c r="CI612" s="362"/>
      <c r="CJ612" s="362"/>
      <c r="CK612" s="362"/>
      <c r="CL612" s="362"/>
      <c r="CM612" s="362"/>
      <c r="CN612" s="362"/>
      <c r="CO612" s="362"/>
      <c r="CP612" s="362"/>
      <c r="CQ612" s="362"/>
      <c r="CR612" s="362"/>
      <c r="CS612" s="362"/>
      <c r="CT612" s="362"/>
      <c r="CU612" s="362"/>
      <c r="CV612" s="362"/>
      <c r="CW612" s="362"/>
      <c r="CX612" s="362"/>
      <c r="CY612" s="362"/>
      <c r="CZ612" s="362"/>
    </row>
    <row r="613" s="366" customFormat="true" ht="25.15" customHeight="true" x14ac:dyDescent="0.2">
      <c r="C613" s="799" t="s">
        <v>333</v>
      </c>
      <c r="D613" s="800"/>
      <c r="E613" s="187">
        <v>-1.6108063709350017E-3</v>
      </c>
      <c r="F613" s="190"/>
      <c r="G613" s="190"/>
      <c r="H613" s="800"/>
      <c r="I613" s="800"/>
      <c r="J613" s="190"/>
      <c r="K613" s="190"/>
      <c r="L613" s="190"/>
      <c r="M613" s="800"/>
      <c r="N613" s="800"/>
      <c r="O613" s="190"/>
      <c r="P613" s="190"/>
      <c r="Q613" s="190"/>
      <c r="AJ613" s="359"/>
      <c r="AK613" s="359"/>
      <c r="AL613" s="359"/>
      <c r="AM613" s="359"/>
      <c r="AN613" s="359"/>
      <c r="AO613" s="359"/>
      <c r="AP613" s="359"/>
      <c r="AQ613" s="359"/>
      <c r="AR613" s="359"/>
      <c r="AS613" s="359"/>
      <c r="AT613" s="359"/>
      <c r="AU613" s="359"/>
      <c r="AV613" s="359"/>
      <c r="AW613" s="359"/>
      <c r="AX613" s="359"/>
      <c r="AY613" s="359"/>
      <c r="AZ613" s="359"/>
      <c r="BA613" s="362"/>
      <c r="BB613" s="439"/>
      <c r="BC613" s="362"/>
      <c r="BD613" s="362"/>
      <c r="BE613" s="362"/>
      <c r="BF613" s="362"/>
      <c r="BG613" s="362"/>
      <c r="BH613" s="362"/>
      <c r="BI613" s="362"/>
      <c r="BJ613" s="362"/>
      <c r="BK613" s="362"/>
      <c r="BL613" s="362"/>
      <c r="BM613" s="362"/>
      <c r="BN613" s="362"/>
      <c r="BO613" s="362"/>
      <c r="BP613" s="362"/>
      <c r="BQ613" s="362"/>
      <c r="BR613" s="362"/>
      <c r="BS613" s="362"/>
      <c r="BT613" s="362"/>
      <c r="BU613" s="362"/>
      <c r="BV613" s="362"/>
      <c r="BW613" s="362"/>
      <c r="BX613" s="362"/>
      <c r="BY613" s="362"/>
      <c r="BZ613" s="362"/>
      <c r="CA613" s="362"/>
      <c r="CB613" s="362"/>
      <c r="CC613" s="362"/>
      <c r="CD613" s="362"/>
      <c r="CE613" s="362"/>
      <c r="CF613" s="362"/>
      <c r="CG613" s="362"/>
      <c r="CH613" s="362"/>
      <c r="CI613" s="362"/>
      <c r="CJ613" s="362"/>
      <c r="CK613" s="362"/>
      <c r="CL613" s="362"/>
      <c r="CM613" s="362"/>
      <c r="CN613" s="362"/>
      <c r="CO613" s="362"/>
      <c r="CP613" s="362"/>
      <c r="CQ613" s="362"/>
      <c r="CR613" s="362"/>
      <c r="CS613" s="362"/>
      <c r="CT613" s="362"/>
      <c r="CU613" s="362"/>
      <c r="CV613" s="362"/>
      <c r="CW613" s="362"/>
      <c r="CX613" s="362"/>
      <c r="CY613" s="362"/>
      <c r="CZ613" s="362"/>
    </row>
    <row r="614" s="366" customFormat="true" ht="25.15" customHeight="true" x14ac:dyDescent="0.2">
      <c r="C614" s="799"/>
      <c r="D614" s="800"/>
      <c r="E614" s="190"/>
      <c r="F614" s="190"/>
      <c r="G614" s="190"/>
      <c r="H614" s="800"/>
      <c r="I614" s="800"/>
      <c r="J614" s="190"/>
      <c r="K614" s="190"/>
      <c r="L614" s="190"/>
      <c r="M614" s="800"/>
      <c r="N614" s="800"/>
      <c r="O614" s="190"/>
      <c r="P614" s="190"/>
      <c r="Q614" s="190"/>
      <c r="AJ614" s="359"/>
      <c r="AK614" s="359"/>
      <c r="AL614" s="359"/>
      <c r="AM614" s="359"/>
      <c r="AN614" s="359"/>
      <c r="AO614" s="359"/>
      <c r="AP614" s="359"/>
      <c r="AQ614" s="359"/>
      <c r="AR614" s="359"/>
      <c r="AS614" s="359"/>
      <c r="AT614" s="359"/>
      <c r="AU614" s="359"/>
      <c r="AV614" s="359"/>
      <c r="AW614" s="359"/>
      <c r="AX614" s="359"/>
      <c r="AY614" s="359"/>
      <c r="AZ614" s="359"/>
      <c r="BA614" s="362"/>
      <c r="BB614" s="439"/>
      <c r="BC614" s="362"/>
      <c r="BD614" s="362"/>
      <c r="BE614" s="362"/>
      <c r="BF614" s="362"/>
      <c r="BG614" s="362"/>
      <c r="BH614" s="362"/>
      <c r="BI614" s="362"/>
      <c r="BJ614" s="362"/>
      <c r="BK614" s="362"/>
      <c r="BL614" s="362"/>
      <c r="BM614" s="362"/>
      <c r="BN614" s="362"/>
      <c r="BO614" s="362"/>
      <c r="BP614" s="362"/>
      <c r="BQ614" s="362"/>
      <c r="BR614" s="362"/>
      <c r="BS614" s="362"/>
      <c r="BT614" s="362"/>
      <c r="BU614" s="362"/>
      <c r="BV614" s="362"/>
      <c r="BW614" s="362"/>
      <c r="BX614" s="362"/>
      <c r="BY614" s="362"/>
      <c r="BZ614" s="362"/>
      <c r="CA614" s="362"/>
      <c r="CB614" s="362"/>
      <c r="CC614" s="362"/>
      <c r="CD614" s="362"/>
      <c r="CE614" s="362"/>
      <c r="CF614" s="362"/>
      <c r="CG614" s="362"/>
      <c r="CH614" s="362"/>
      <c r="CI614" s="362"/>
      <c r="CJ614" s="362"/>
      <c r="CK614" s="362"/>
      <c r="CL614" s="362"/>
      <c r="CM614" s="362"/>
      <c r="CN614" s="362"/>
      <c r="CO614" s="362"/>
      <c r="CP614" s="362"/>
      <c r="CQ614" s="362"/>
      <c r="CR614" s="362"/>
      <c r="CS614" s="362"/>
      <c r="CT614" s="362"/>
      <c r="CU614" s="362"/>
      <c r="CV614" s="362"/>
      <c r="CW614" s="362"/>
      <c r="CX614" s="362"/>
      <c r="CY614" s="362"/>
      <c r="CZ614" s="362"/>
    </row>
    <row r="615" s="366" customFormat="true" ht="25.15" customHeight="true" x14ac:dyDescent="0.2">
      <c r="C615" s="799"/>
      <c r="D615" s="800"/>
      <c r="E615" s="190"/>
      <c r="F615" s="190"/>
      <c r="G615" s="190"/>
      <c r="H615" s="800"/>
      <c r="I615" s="800"/>
      <c r="J615" s="190"/>
      <c r="K615" s="190"/>
      <c r="L615" s="190"/>
      <c r="M615" s="800"/>
      <c r="N615" s="800"/>
      <c r="O615" s="190"/>
      <c r="P615" s="190"/>
      <c r="Q615" s="190"/>
      <c r="AJ615" s="359"/>
      <c r="AK615" s="359"/>
      <c r="AL615" s="359"/>
      <c r="AM615" s="359"/>
      <c r="AN615" s="359"/>
      <c r="AO615" s="359"/>
      <c r="AP615" s="359"/>
      <c r="AQ615" s="359"/>
      <c r="AR615" s="359"/>
      <c r="AS615" s="359"/>
      <c r="AT615" s="359"/>
      <c r="AU615" s="359"/>
      <c r="AV615" s="359"/>
      <c r="AW615" s="359"/>
      <c r="AX615" s="359"/>
      <c r="AY615" s="359"/>
      <c r="AZ615" s="359"/>
      <c r="BA615" s="362"/>
      <c r="BB615" s="439"/>
      <c r="BC615" s="362"/>
      <c r="BD615" s="362"/>
      <c r="BE615" s="362"/>
      <c r="BF615" s="362"/>
      <c r="BG615" s="362"/>
      <c r="BH615" s="362"/>
      <c r="BI615" s="362"/>
      <c r="BJ615" s="362"/>
      <c r="BK615" s="362"/>
      <c r="BL615" s="362"/>
      <c r="BM615" s="362"/>
      <c r="BN615" s="362"/>
      <c r="BO615" s="362"/>
      <c r="BP615" s="362"/>
      <c r="BQ615" s="362"/>
      <c r="BR615" s="362"/>
      <c r="BS615" s="362"/>
      <c r="BT615" s="362"/>
      <c r="BU615" s="362"/>
      <c r="BV615" s="362"/>
      <c r="BW615" s="362"/>
      <c r="BX615" s="362"/>
      <c r="BY615" s="362"/>
      <c r="BZ615" s="362"/>
      <c r="CA615" s="362"/>
      <c r="CB615" s="362"/>
      <c r="CC615" s="362"/>
      <c r="CD615" s="362"/>
      <c r="CE615" s="362"/>
      <c r="CF615" s="362"/>
      <c r="CG615" s="362"/>
      <c r="CH615" s="362"/>
      <c r="CI615" s="362"/>
      <c r="CJ615" s="362"/>
      <c r="CK615" s="362"/>
      <c r="CL615" s="362"/>
      <c r="CM615" s="362"/>
      <c r="CN615" s="362"/>
      <c r="CO615" s="362"/>
      <c r="CP615" s="362"/>
      <c r="CQ615" s="362"/>
      <c r="CR615" s="362"/>
      <c r="CS615" s="362"/>
      <c r="CT615" s="362"/>
      <c r="CU615" s="362"/>
      <c r="CV615" s="362"/>
      <c r="CW615" s="362"/>
      <c r="CX615" s="362"/>
      <c r="CY615" s="362"/>
      <c r="CZ615" s="362"/>
    </row>
    <row r="616" s="366" customFormat="true" ht="25.15" customHeight="true" x14ac:dyDescent="0.2">
      <c r="C616" s="799" t="s">
        <v>236</v>
      </c>
      <c r="D616" s="800"/>
      <c r="E616" s="800"/>
      <c r="F616" s="190"/>
      <c r="G616" s="190"/>
      <c r="H616" s="800"/>
      <c r="I616" s="800"/>
      <c r="J616" s="190"/>
      <c r="K616" s="190"/>
      <c r="L616" s="190"/>
      <c r="M616" s="800"/>
      <c r="N616" s="800"/>
      <c r="O616" s="190"/>
      <c r="P616" s="190"/>
      <c r="Q616" s="190"/>
      <c r="AJ616" s="359"/>
      <c r="AK616" s="359"/>
      <c r="AL616" s="359"/>
      <c r="AM616" s="359"/>
      <c r="AN616" s="359"/>
      <c r="AO616" s="359"/>
      <c r="AP616" s="359"/>
      <c r="AQ616" s="359"/>
      <c r="AR616" s="359"/>
      <c r="AS616" s="359"/>
      <c r="AT616" s="359"/>
      <c r="AU616" s="359"/>
      <c r="AV616" s="359"/>
      <c r="AW616" s="359"/>
      <c r="AX616" s="359"/>
      <c r="AY616" s="359"/>
      <c r="AZ616" s="359"/>
      <c r="BA616" s="362"/>
      <c r="BB616" s="439"/>
      <c r="BC616" s="362"/>
      <c r="BD616" s="362"/>
      <c r="BE616" s="362"/>
      <c r="BF616" s="362"/>
      <c r="BG616" s="362"/>
      <c r="BH616" s="362"/>
      <c r="BI616" s="362"/>
      <c r="BJ616" s="362"/>
      <c r="BK616" s="362"/>
      <c r="BL616" s="362"/>
      <c r="BM616" s="362"/>
      <c r="BN616" s="362"/>
      <c r="BO616" s="362"/>
      <c r="BP616" s="362"/>
      <c r="BQ616" s="362"/>
      <c r="BR616" s="362"/>
      <c r="BS616" s="362"/>
      <c r="BT616" s="362"/>
      <c r="BU616" s="362"/>
      <c r="BV616" s="362"/>
      <c r="BW616" s="362"/>
      <c r="BX616" s="362"/>
      <c r="BY616" s="362"/>
      <c r="BZ616" s="362"/>
      <c r="CA616" s="362"/>
      <c r="CB616" s="362"/>
      <c r="CC616" s="362"/>
      <c r="CD616" s="362"/>
      <c r="CE616" s="362"/>
      <c r="CF616" s="362"/>
      <c r="CG616" s="362"/>
      <c r="CH616" s="362"/>
      <c r="CI616" s="362"/>
      <c r="CJ616" s="362"/>
      <c r="CK616" s="362"/>
      <c r="CL616" s="362"/>
      <c r="CM616" s="362"/>
      <c r="CN616" s="362"/>
      <c r="CO616" s="362"/>
      <c r="CP616" s="362"/>
      <c r="CQ616" s="362"/>
      <c r="CR616" s="362"/>
      <c r="CS616" s="362"/>
      <c r="CT616" s="362"/>
      <c r="CU616" s="362"/>
      <c r="CV616" s="362"/>
      <c r="CW616" s="362"/>
      <c r="CX616" s="362"/>
      <c r="CY616" s="362"/>
      <c r="CZ616" s="362"/>
    </row>
    <row r="617" s="366" customFormat="true" ht="25.15" customHeight="true" x14ac:dyDescent="0.2">
      <c r="C617" s="799" t="s">
        <v>215</v>
      </c>
      <c r="D617" s="800"/>
      <c r="E617" s="196" t="s">
        <v>216</v>
      </c>
      <c r="F617" s="190"/>
      <c r="G617" s="190"/>
      <c r="H617" s="800"/>
      <c r="I617" s="800"/>
      <c r="J617" s="190"/>
      <c r="K617" s="190"/>
      <c r="L617" s="190"/>
      <c r="M617" s="800"/>
      <c r="N617" s="800"/>
      <c r="O617" s="190"/>
      <c r="P617" s="190"/>
      <c r="Q617" s="190"/>
      <c r="AJ617" s="359"/>
      <c r="AK617" s="359"/>
      <c r="AL617" s="359"/>
      <c r="AM617" s="359"/>
      <c r="AN617" s="359"/>
      <c r="AO617" s="359"/>
      <c r="AP617" s="359"/>
      <c r="AQ617" s="359"/>
      <c r="AR617" s="359"/>
      <c r="AS617" s="359"/>
      <c r="AT617" s="359"/>
      <c r="AU617" s="359"/>
      <c r="AV617" s="359"/>
      <c r="AW617" s="359"/>
      <c r="AX617" s="359"/>
      <c r="AY617" s="359"/>
      <c r="AZ617" s="359"/>
      <c r="BA617" s="362"/>
      <c r="BB617" s="439"/>
      <c r="BC617" s="362"/>
      <c r="BD617" s="362"/>
      <c r="BE617" s="362"/>
      <c r="BF617" s="362"/>
      <c r="BG617" s="362"/>
      <c r="BH617" s="362"/>
      <c r="BI617" s="362"/>
      <c r="BJ617" s="362"/>
      <c r="BK617" s="362"/>
      <c r="BL617" s="362"/>
      <c r="BM617" s="362"/>
      <c r="BN617" s="362"/>
      <c r="BO617" s="362"/>
      <c r="BP617" s="362"/>
      <c r="BQ617" s="362"/>
      <c r="BR617" s="362"/>
      <c r="BS617" s="362"/>
      <c r="BT617" s="362"/>
      <c r="BU617" s="362"/>
      <c r="BV617" s="362"/>
      <c r="BW617" s="362"/>
      <c r="BX617" s="362"/>
      <c r="BY617" s="362"/>
      <c r="BZ617" s="362"/>
      <c r="CA617" s="362"/>
      <c r="CB617" s="362"/>
      <c r="CC617" s="362"/>
      <c r="CD617" s="362"/>
      <c r="CE617" s="362"/>
      <c r="CF617" s="362"/>
      <c r="CG617" s="362"/>
      <c r="CH617" s="362"/>
      <c r="CI617" s="362"/>
      <c r="CJ617" s="362"/>
      <c r="CK617" s="362"/>
      <c r="CL617" s="362"/>
      <c r="CM617" s="362"/>
      <c r="CN617" s="362"/>
      <c r="CO617" s="362"/>
      <c r="CP617" s="362"/>
      <c r="CQ617" s="362"/>
      <c r="CR617" s="362"/>
      <c r="CS617" s="362"/>
      <c r="CT617" s="362"/>
      <c r="CU617" s="362"/>
      <c r="CV617" s="362"/>
      <c r="CW617" s="362"/>
      <c r="CX617" s="362"/>
      <c r="CY617" s="362"/>
      <c r="CZ617" s="362"/>
    </row>
    <row r="618" s="366" customFormat="true" ht="25.15" customHeight="true" x14ac:dyDescent="0.2">
      <c r="C618" s="799" t="s">
        <v>216</v>
      </c>
      <c r="D618" s="800"/>
      <c r="E618" s="183">
        <v>1</v>
      </c>
      <c r="F618" s="190"/>
      <c r="G618" s="190"/>
      <c r="H618" s="800"/>
      <c r="I618" s="800"/>
      <c r="J618" s="190"/>
      <c r="K618" s="190"/>
      <c r="L618" s="190"/>
      <c r="M618" s="800"/>
      <c r="N618" s="800"/>
      <c r="O618" s="190"/>
      <c r="P618" s="190"/>
      <c r="Q618" s="190"/>
      <c r="AJ618" s="359"/>
      <c r="AK618" s="359"/>
      <c r="AL618" s="359"/>
      <c r="AM618" s="359"/>
      <c r="AN618" s="359"/>
      <c r="AO618" s="359"/>
      <c r="AP618" s="359"/>
      <c r="AQ618" s="359"/>
      <c r="AR618" s="359"/>
      <c r="AS618" s="359"/>
      <c r="AT618" s="359"/>
      <c r="AU618" s="359"/>
      <c r="AV618" s="359"/>
      <c r="AW618" s="359"/>
      <c r="AX618" s="359"/>
      <c r="AY618" s="359"/>
      <c r="AZ618" s="359"/>
      <c r="BA618" s="362"/>
      <c r="BB618" s="439"/>
      <c r="BC618" s="362"/>
      <c r="BD618" s="362"/>
      <c r="BE618" s="362"/>
      <c r="BF618" s="362"/>
      <c r="BG618" s="362"/>
      <c r="BH618" s="362"/>
      <c r="BI618" s="362"/>
      <c r="BJ618" s="362"/>
      <c r="BK618" s="362"/>
      <c r="BL618" s="362"/>
      <c r="BM618" s="362"/>
      <c r="BN618" s="362"/>
      <c r="BO618" s="362"/>
      <c r="BP618" s="362"/>
      <c r="BQ618" s="362"/>
      <c r="BR618" s="362"/>
      <c r="BS618" s="362"/>
      <c r="BT618" s="362"/>
      <c r="BU618" s="362"/>
      <c r="BV618" s="362"/>
      <c r="BW618" s="362"/>
      <c r="BX618" s="362"/>
      <c r="BY618" s="362"/>
      <c r="BZ618" s="362"/>
      <c r="CA618" s="362"/>
      <c r="CB618" s="362"/>
      <c r="CC618" s="362"/>
      <c r="CD618" s="362"/>
      <c r="CE618" s="362"/>
      <c r="CF618" s="362"/>
      <c r="CG618" s="362"/>
      <c r="CH618" s="362"/>
      <c r="CI618" s="362"/>
      <c r="CJ618" s="362"/>
      <c r="CK618" s="362"/>
      <c r="CL618" s="362"/>
      <c r="CM618" s="362"/>
      <c r="CN618" s="362"/>
      <c r="CO618" s="362"/>
      <c r="CP618" s="362"/>
      <c r="CQ618" s="362"/>
      <c r="CR618" s="362"/>
      <c r="CS618" s="362"/>
      <c r="CT618" s="362"/>
      <c r="CU618" s="362"/>
      <c r="CV618" s="362"/>
      <c r="CW618" s="362"/>
      <c r="CX618" s="362"/>
      <c r="CY618" s="362"/>
      <c r="CZ618" s="362"/>
    </row>
    <row r="619" s="366" customFormat="true" ht="25.15" customHeight="true" x14ac:dyDescent="0.2">
      <c r="C619" s="799"/>
      <c r="D619" s="800"/>
      <c r="E619" s="190"/>
      <c r="F619" s="190"/>
      <c r="G619" s="190"/>
      <c r="H619" s="800"/>
      <c r="I619" s="800"/>
      <c r="J619" s="190"/>
      <c r="K619" s="190"/>
      <c r="L619" s="190"/>
      <c r="M619" s="800"/>
      <c r="N619" s="800"/>
      <c r="O619" s="190"/>
      <c r="P619" s="190"/>
      <c r="Q619" s="190"/>
      <c r="AJ619" s="359"/>
      <c r="AK619" s="359"/>
      <c r="AL619" s="359"/>
      <c r="AM619" s="359"/>
      <c r="AN619" s="359"/>
      <c r="AO619" s="359"/>
      <c r="AP619" s="359"/>
      <c r="AQ619" s="359"/>
      <c r="AR619" s="359"/>
      <c r="AS619" s="359"/>
      <c r="AT619" s="359"/>
      <c r="AU619" s="359"/>
      <c r="AV619" s="359"/>
      <c r="AW619" s="359"/>
      <c r="AX619" s="359"/>
      <c r="AY619" s="359"/>
      <c r="AZ619" s="359"/>
      <c r="BA619" s="362"/>
      <c r="BB619" s="439"/>
      <c r="BC619" s="362"/>
      <c r="BD619" s="362"/>
      <c r="BE619" s="362"/>
      <c r="BF619" s="362"/>
      <c r="BG619" s="362"/>
      <c r="BH619" s="362"/>
      <c r="BI619" s="362"/>
      <c r="BJ619" s="362"/>
      <c r="BK619" s="362"/>
      <c r="BL619" s="362"/>
      <c r="BM619" s="362"/>
      <c r="BN619" s="362"/>
      <c r="BO619" s="362"/>
      <c r="BP619" s="362"/>
      <c r="BQ619" s="362"/>
      <c r="BR619" s="362"/>
      <c r="BS619" s="362"/>
      <c r="BT619" s="362"/>
      <c r="BU619" s="362"/>
      <c r="BV619" s="362"/>
      <c r="BW619" s="362"/>
      <c r="BX619" s="362"/>
      <c r="BY619" s="362"/>
      <c r="BZ619" s="362"/>
      <c r="CA619" s="362"/>
      <c r="CB619" s="362"/>
      <c r="CC619" s="362"/>
      <c r="CD619" s="362"/>
      <c r="CE619" s="362"/>
      <c r="CF619" s="362"/>
      <c r="CG619" s="362"/>
      <c r="CH619" s="362"/>
      <c r="CI619" s="362"/>
      <c r="CJ619" s="362"/>
      <c r="CK619" s="362"/>
      <c r="CL619" s="362"/>
      <c r="CM619" s="362"/>
      <c r="CN619" s="362"/>
      <c r="CO619" s="362"/>
      <c r="CP619" s="362"/>
      <c r="CQ619" s="362"/>
      <c r="CR619" s="362"/>
      <c r="CS619" s="362"/>
      <c r="CT619" s="362"/>
      <c r="CU619" s="362"/>
      <c r="CV619" s="362"/>
      <c r="CW619" s="362"/>
      <c r="CX619" s="362"/>
      <c r="CY619" s="362"/>
      <c r="CZ619" s="362"/>
    </row>
    <row r="620" s="366" customFormat="true" ht="25.15" customHeight="true" x14ac:dyDescent="0.2">
      <c r="C620" s="799"/>
      <c r="D620" s="800"/>
      <c r="E620" s="191"/>
      <c r="F620" s="191"/>
      <c r="G620" s="191"/>
      <c r="H620" s="799"/>
      <c r="I620" s="800"/>
      <c r="J620" s="191"/>
      <c r="K620" s="191"/>
      <c r="L620" s="191"/>
      <c r="M620" s="799"/>
      <c r="N620" s="800"/>
      <c r="O620" s="191"/>
      <c r="P620" s="191"/>
      <c r="Q620" s="191"/>
      <c r="AJ620" s="359"/>
      <c r="AK620" s="359"/>
      <c r="AL620" s="359"/>
      <c r="AM620" s="359"/>
      <c r="AN620" s="359"/>
      <c r="AO620" s="359"/>
      <c r="AP620" s="359"/>
      <c r="AQ620" s="359"/>
      <c r="AR620" s="359"/>
      <c r="AS620" s="359"/>
      <c r="AT620" s="359"/>
      <c r="AU620" s="359"/>
      <c r="AV620" s="359"/>
      <c r="AW620" s="359"/>
      <c r="AX620" s="359"/>
      <c r="AY620" s="359"/>
      <c r="AZ620" s="359"/>
      <c r="BA620" s="362"/>
      <c r="BB620" s="439"/>
      <c r="BC620" s="362"/>
      <c r="BD620" s="362"/>
      <c r="BE620" s="362"/>
      <c r="BF620" s="362"/>
      <c r="BG620" s="362"/>
      <c r="BH620" s="362"/>
      <c r="BI620" s="362"/>
      <c r="BJ620" s="362"/>
      <c r="BK620" s="362"/>
      <c r="BL620" s="362"/>
      <c r="BM620" s="362"/>
      <c r="BN620" s="362"/>
      <c r="BO620" s="362"/>
      <c r="BP620" s="362"/>
      <c r="BQ620" s="362"/>
      <c r="BR620" s="362"/>
      <c r="BS620" s="362"/>
      <c r="BT620" s="362"/>
      <c r="BU620" s="362"/>
      <c r="BV620" s="362"/>
      <c r="BW620" s="362"/>
      <c r="BX620" s="362"/>
      <c r="BY620" s="362"/>
      <c r="BZ620" s="362"/>
      <c r="CA620" s="362"/>
      <c r="CB620" s="362"/>
      <c r="CC620" s="362"/>
      <c r="CD620" s="362"/>
      <c r="CE620" s="362"/>
      <c r="CF620" s="362"/>
      <c r="CG620" s="362"/>
      <c r="CH620" s="362"/>
      <c r="CI620" s="362"/>
      <c r="CJ620" s="362"/>
      <c r="CK620" s="362"/>
      <c r="CL620" s="362"/>
      <c r="CM620" s="362"/>
      <c r="CN620" s="362"/>
      <c r="CO620" s="362"/>
      <c r="CP620" s="362"/>
      <c r="CQ620" s="362"/>
      <c r="CR620" s="362"/>
      <c r="CS620" s="362"/>
      <c r="CT620" s="362"/>
      <c r="CU620" s="362"/>
      <c r="CV620" s="362"/>
      <c r="CW620" s="362"/>
      <c r="CX620" s="362"/>
      <c r="CY620" s="362"/>
      <c r="CZ620" s="362"/>
    </row>
    <row r="621" s="366" customFormat="true" ht="25.15" customHeight="true" x14ac:dyDescent="0.2">
      <c r="C621" s="799"/>
      <c r="D621" s="800"/>
      <c r="E621" s="191"/>
      <c r="F621" s="191"/>
      <c r="G621" s="191"/>
      <c r="H621" s="799"/>
      <c r="I621" s="800"/>
      <c r="J621" s="191"/>
      <c r="K621" s="191"/>
      <c r="L621" s="191"/>
      <c r="M621" s="799"/>
      <c r="N621" s="800"/>
      <c r="O621" s="191"/>
      <c r="P621" s="191"/>
      <c r="Q621" s="191"/>
      <c r="AJ621" s="359"/>
      <c r="AK621" s="359"/>
      <c r="AL621" s="359"/>
      <c r="AM621" s="359"/>
      <c r="AN621" s="359"/>
      <c r="AO621" s="359"/>
      <c r="AP621" s="359"/>
      <c r="AQ621" s="359"/>
      <c r="AR621" s="359"/>
      <c r="AS621" s="359"/>
      <c r="AT621" s="359"/>
      <c r="AU621" s="359"/>
      <c r="AV621" s="359"/>
      <c r="AW621" s="359"/>
      <c r="AX621" s="359"/>
      <c r="AY621" s="359"/>
      <c r="AZ621" s="359"/>
      <c r="BA621" s="362"/>
      <c r="BB621" s="439"/>
      <c r="BC621" s="362"/>
      <c r="BD621" s="362"/>
      <c r="BE621" s="362"/>
      <c r="BF621" s="362"/>
      <c r="BG621" s="362"/>
      <c r="BH621" s="362"/>
      <c r="BI621" s="362"/>
      <c r="BJ621" s="362"/>
      <c r="BK621" s="362"/>
      <c r="BL621" s="362"/>
      <c r="BM621" s="362"/>
      <c r="BN621" s="362"/>
      <c r="BO621" s="362"/>
      <c r="BP621" s="362"/>
      <c r="BQ621" s="362"/>
      <c r="BR621" s="362"/>
      <c r="BS621" s="362"/>
      <c r="BT621" s="362"/>
      <c r="BU621" s="362"/>
      <c r="BV621" s="362"/>
      <c r="BW621" s="362"/>
      <c r="BX621" s="362"/>
      <c r="BY621" s="362"/>
      <c r="BZ621" s="362"/>
      <c r="CA621" s="362"/>
      <c r="CB621" s="362"/>
      <c r="CC621" s="362"/>
      <c r="CD621" s="362"/>
      <c r="CE621" s="362"/>
      <c r="CF621" s="362"/>
      <c r="CG621" s="362"/>
      <c r="CH621" s="362"/>
      <c r="CI621" s="362"/>
      <c r="CJ621" s="362"/>
      <c r="CK621" s="362"/>
      <c r="CL621" s="362"/>
      <c r="CM621" s="362"/>
      <c r="CN621" s="362"/>
      <c r="CO621" s="362"/>
      <c r="CP621" s="362"/>
      <c r="CQ621" s="362"/>
      <c r="CR621" s="362"/>
      <c r="CS621" s="362"/>
      <c r="CT621" s="362"/>
      <c r="CU621" s="362"/>
      <c r="CV621" s="362"/>
      <c r="CW621" s="362"/>
      <c r="CX621" s="362"/>
      <c r="CY621" s="362"/>
      <c r="CZ621" s="362"/>
    </row>
    <row r="622" s="366" customFormat="true" ht="25.15" customHeight="true" x14ac:dyDescent="0.2">
      <c r="C622" s="799"/>
      <c r="D622" s="800"/>
      <c r="E622" s="191"/>
      <c r="F622" s="191"/>
      <c r="G622" s="191"/>
      <c r="H622" s="799"/>
      <c r="I622" s="800"/>
      <c r="J622" s="191"/>
      <c r="K622" s="191"/>
      <c r="L622" s="191"/>
      <c r="M622" s="799"/>
      <c r="N622" s="800"/>
      <c r="O622" s="191"/>
      <c r="P622" s="191"/>
      <c r="Q622" s="191"/>
      <c r="AJ622" s="359"/>
      <c r="AK622" s="359"/>
      <c r="AL622" s="359"/>
      <c r="AM622" s="359"/>
      <c r="AN622" s="359"/>
      <c r="AO622" s="359"/>
      <c r="AP622" s="359"/>
      <c r="AQ622" s="359"/>
      <c r="AR622" s="359"/>
      <c r="AS622" s="359"/>
      <c r="AT622" s="359"/>
      <c r="AU622" s="359"/>
      <c r="AV622" s="359"/>
      <c r="AW622" s="359"/>
      <c r="AX622" s="359"/>
      <c r="AY622" s="359"/>
      <c r="AZ622" s="359"/>
      <c r="BA622" s="362"/>
      <c r="BB622" s="439"/>
      <c r="BC622" s="362"/>
      <c r="BD622" s="362"/>
      <c r="BE622" s="362"/>
      <c r="BF622" s="362"/>
      <c r="BG622" s="362"/>
      <c r="BH622" s="362"/>
      <c r="BI622" s="362"/>
      <c r="BJ622" s="362"/>
      <c r="BK622" s="362"/>
      <c r="BL622" s="362"/>
      <c r="BM622" s="362"/>
      <c r="BN622" s="362"/>
      <c r="BO622" s="362"/>
      <c r="BP622" s="362"/>
      <c r="BQ622" s="362"/>
      <c r="BR622" s="362"/>
      <c r="BS622" s="362"/>
      <c r="BT622" s="362"/>
      <c r="BU622" s="362"/>
      <c r="BV622" s="362"/>
      <c r="BW622" s="362"/>
      <c r="BX622" s="362"/>
      <c r="BY622" s="362"/>
      <c r="BZ622" s="362"/>
      <c r="CA622" s="362"/>
      <c r="CB622" s="362"/>
      <c r="CC622" s="362"/>
      <c r="CD622" s="362"/>
      <c r="CE622" s="362"/>
      <c r="CF622" s="362"/>
      <c r="CG622" s="362"/>
      <c r="CH622" s="362"/>
      <c r="CI622" s="362"/>
      <c r="CJ622" s="362"/>
      <c r="CK622" s="362"/>
      <c r="CL622" s="362"/>
      <c r="CM622" s="362"/>
      <c r="CN622" s="362"/>
      <c r="CO622" s="362"/>
      <c r="CP622" s="362"/>
      <c r="CQ622" s="362"/>
      <c r="CR622" s="362"/>
      <c r="CS622" s="362"/>
      <c r="CT622" s="362"/>
      <c r="CU622" s="362"/>
      <c r="CV622" s="362"/>
      <c r="CW622" s="362"/>
      <c r="CX622" s="362"/>
      <c r="CY622" s="362"/>
      <c r="CZ622" s="362"/>
    </row>
    <row r="623" s="366" customFormat="true" ht="25.15" customHeight="true" x14ac:dyDescent="0.2">
      <c r="C623" s="799"/>
      <c r="D623" s="800"/>
      <c r="E623" s="191"/>
      <c r="F623" s="191"/>
      <c r="G623" s="191"/>
      <c r="H623" s="799"/>
      <c r="I623" s="800"/>
      <c r="J623" s="191"/>
      <c r="K623" s="191"/>
      <c r="L623" s="191"/>
      <c r="M623" s="799"/>
      <c r="N623" s="800"/>
      <c r="O623" s="191"/>
      <c r="P623" s="191"/>
      <c r="Q623" s="191"/>
      <c r="AJ623" s="359"/>
      <c r="AK623" s="359"/>
      <c r="AL623" s="359"/>
      <c r="AM623" s="359"/>
      <c r="AN623" s="359"/>
      <c r="AO623" s="359"/>
      <c r="AP623" s="359"/>
      <c r="AQ623" s="359"/>
      <c r="AR623" s="359"/>
      <c r="AS623" s="359"/>
      <c r="AT623" s="359"/>
      <c r="AU623" s="359"/>
      <c r="AV623" s="359"/>
      <c r="AW623" s="359"/>
      <c r="AX623" s="359"/>
      <c r="AY623" s="359"/>
      <c r="AZ623" s="359"/>
      <c r="BA623" s="362"/>
      <c r="BB623" s="439"/>
      <c r="BC623" s="362"/>
      <c r="BD623" s="362"/>
      <c r="BE623" s="362"/>
      <c r="BF623" s="362"/>
      <c r="BG623" s="362"/>
      <c r="BH623" s="362"/>
      <c r="BI623" s="362"/>
      <c r="BJ623" s="362"/>
      <c r="BK623" s="362"/>
      <c r="BL623" s="362"/>
      <c r="BM623" s="362"/>
      <c r="BN623" s="362"/>
      <c r="BO623" s="362"/>
      <c r="BP623" s="362"/>
      <c r="BQ623" s="362"/>
      <c r="BR623" s="362"/>
      <c r="BS623" s="362"/>
      <c r="BT623" s="362"/>
      <c r="BU623" s="362"/>
      <c r="BV623" s="362"/>
      <c r="BW623" s="362"/>
      <c r="BX623" s="362"/>
      <c r="BY623" s="362"/>
      <c r="BZ623" s="362"/>
      <c r="CA623" s="362"/>
      <c r="CB623" s="362"/>
      <c r="CC623" s="362"/>
      <c r="CD623" s="362"/>
      <c r="CE623" s="362"/>
      <c r="CF623" s="362"/>
      <c r="CG623" s="362"/>
      <c r="CH623" s="362"/>
      <c r="CI623" s="362"/>
      <c r="CJ623" s="362"/>
      <c r="CK623" s="362"/>
      <c r="CL623" s="362"/>
      <c r="CM623" s="362"/>
      <c r="CN623" s="362"/>
      <c r="CO623" s="362"/>
      <c r="CP623" s="362"/>
      <c r="CQ623" s="362"/>
      <c r="CR623" s="362"/>
      <c r="CS623" s="362"/>
      <c r="CT623" s="362"/>
      <c r="CU623" s="362"/>
      <c r="CV623" s="362"/>
      <c r="CW623" s="362"/>
      <c r="CX623" s="362"/>
      <c r="CY623" s="362"/>
      <c r="CZ623" s="362"/>
    </row>
    <row r="624" s="366" customFormat="true" ht="25.15" customHeight="true" x14ac:dyDescent="0.2">
      <c r="C624" s="799"/>
      <c r="D624" s="800"/>
      <c r="E624" s="191"/>
      <c r="F624" s="191"/>
      <c r="G624" s="191"/>
      <c r="H624" s="799"/>
      <c r="I624" s="800"/>
      <c r="J624" s="191"/>
      <c r="K624" s="191"/>
      <c r="L624" s="191"/>
      <c r="M624" s="799"/>
      <c r="N624" s="800"/>
      <c r="O624" s="191"/>
      <c r="P624" s="191"/>
      <c r="Q624" s="191"/>
      <c r="AJ624" s="359"/>
      <c r="AK624" s="359"/>
      <c r="AL624" s="359"/>
      <c r="AM624" s="359"/>
      <c r="AN624" s="359"/>
      <c r="AO624" s="359"/>
      <c r="AP624" s="359"/>
      <c r="AQ624" s="359"/>
      <c r="AR624" s="359"/>
      <c r="AS624" s="359"/>
      <c r="AT624" s="359"/>
      <c r="AU624" s="359"/>
      <c r="AV624" s="359"/>
      <c r="AW624" s="359"/>
      <c r="AX624" s="359"/>
      <c r="AY624" s="359"/>
      <c r="AZ624" s="359"/>
      <c r="BA624" s="362"/>
      <c r="BB624" s="439"/>
      <c r="BC624" s="362"/>
      <c r="BD624" s="362"/>
      <c r="BE624" s="362"/>
      <c r="BF624" s="362"/>
      <c r="BG624" s="362"/>
      <c r="BH624" s="362"/>
      <c r="BI624" s="362"/>
      <c r="BJ624" s="362"/>
      <c r="BK624" s="362"/>
      <c r="BL624" s="362"/>
      <c r="BM624" s="362"/>
      <c r="BN624" s="362"/>
      <c r="BO624" s="362"/>
      <c r="BP624" s="362"/>
      <c r="BQ624" s="362"/>
      <c r="BR624" s="362"/>
      <c r="BS624" s="362"/>
      <c r="BT624" s="362"/>
      <c r="BU624" s="362"/>
      <c r="BV624" s="362"/>
      <c r="BW624" s="362"/>
      <c r="BX624" s="362"/>
      <c r="BY624" s="362"/>
      <c r="BZ624" s="362"/>
      <c r="CA624" s="362"/>
      <c r="CB624" s="362"/>
      <c r="CC624" s="362"/>
      <c r="CD624" s="362"/>
      <c r="CE624" s="362"/>
      <c r="CF624" s="362"/>
      <c r="CG624" s="362"/>
      <c r="CH624" s="362"/>
      <c r="CI624" s="362"/>
      <c r="CJ624" s="362"/>
      <c r="CK624" s="362"/>
      <c r="CL624" s="362"/>
      <c r="CM624" s="362"/>
      <c r="CN624" s="362"/>
      <c r="CO624" s="362"/>
      <c r="CP624" s="362"/>
      <c r="CQ624" s="362"/>
      <c r="CR624" s="362"/>
      <c r="CS624" s="362"/>
      <c r="CT624" s="362"/>
      <c r="CU624" s="362"/>
      <c r="CV624" s="362"/>
      <c r="CW624" s="362"/>
      <c r="CX624" s="362"/>
      <c r="CY624" s="362"/>
      <c r="CZ624" s="362"/>
    </row>
    <row r="625" s="366" customFormat="true" ht="25.15" customHeight="true" x14ac:dyDescent="0.2">
      <c r="C625" s="799"/>
      <c r="D625" s="800"/>
      <c r="E625" s="191"/>
      <c r="F625" s="191"/>
      <c r="G625" s="191"/>
      <c r="H625" s="799"/>
      <c r="I625" s="800"/>
      <c r="J625" s="191"/>
      <c r="K625" s="191"/>
      <c r="L625" s="191"/>
      <c r="M625" s="799"/>
      <c r="N625" s="800"/>
      <c r="O625" s="191"/>
      <c r="P625" s="191"/>
      <c r="Q625" s="191"/>
      <c r="AJ625" s="359"/>
      <c r="AK625" s="359"/>
      <c r="AL625" s="359"/>
      <c r="AM625" s="359"/>
      <c r="AN625" s="359"/>
      <c r="AO625" s="359"/>
      <c r="AP625" s="359"/>
      <c r="AQ625" s="359"/>
      <c r="AR625" s="359"/>
      <c r="AS625" s="359"/>
      <c r="AT625" s="359"/>
      <c r="AU625" s="359"/>
      <c r="AV625" s="359"/>
      <c r="AW625" s="359"/>
      <c r="AX625" s="359"/>
      <c r="AY625" s="359"/>
      <c r="AZ625" s="359"/>
      <c r="BA625" s="362"/>
      <c r="BB625" s="439"/>
      <c r="BC625" s="362"/>
      <c r="BD625" s="362"/>
      <c r="BE625" s="362"/>
      <c r="BF625" s="362"/>
      <c r="BG625" s="362"/>
      <c r="BH625" s="362"/>
      <c r="BI625" s="362"/>
      <c r="BJ625" s="362"/>
      <c r="BK625" s="362"/>
      <c r="BL625" s="362"/>
      <c r="BM625" s="362"/>
      <c r="BN625" s="362"/>
      <c r="BO625" s="362"/>
      <c r="BP625" s="362"/>
      <c r="BQ625" s="362"/>
      <c r="BR625" s="362"/>
      <c r="BS625" s="362"/>
      <c r="BT625" s="362"/>
      <c r="BU625" s="362"/>
      <c r="BV625" s="362"/>
      <c r="BW625" s="362"/>
      <c r="BX625" s="362"/>
      <c r="BY625" s="362"/>
      <c r="BZ625" s="362"/>
      <c r="CA625" s="362"/>
      <c r="CB625" s="362"/>
      <c r="CC625" s="362"/>
      <c r="CD625" s="362"/>
      <c r="CE625" s="362"/>
      <c r="CF625" s="362"/>
      <c r="CG625" s="362"/>
      <c r="CH625" s="362"/>
      <c r="CI625" s="362"/>
      <c r="CJ625" s="362"/>
      <c r="CK625" s="362"/>
      <c r="CL625" s="362"/>
      <c r="CM625" s="362"/>
      <c r="CN625" s="362"/>
      <c r="CO625" s="362"/>
      <c r="CP625" s="362"/>
      <c r="CQ625" s="362"/>
      <c r="CR625" s="362"/>
      <c r="CS625" s="362"/>
      <c r="CT625" s="362"/>
      <c r="CU625" s="362"/>
      <c r="CV625" s="362"/>
      <c r="CW625" s="362"/>
      <c r="CX625" s="362"/>
      <c r="CY625" s="362"/>
      <c r="CZ625" s="362"/>
    </row>
    <row r="626" s="366" customFormat="true" ht="25.15" customHeight="true" x14ac:dyDescent="0.2">
      <c r="C626" s="799"/>
      <c r="D626" s="800"/>
      <c r="E626" s="191"/>
      <c r="F626" s="191"/>
      <c r="G626" s="191"/>
      <c r="H626" s="799"/>
      <c r="I626" s="800"/>
      <c r="J626" s="191"/>
      <c r="K626" s="191"/>
      <c r="L626" s="191"/>
      <c r="M626" s="799"/>
      <c r="N626" s="800"/>
      <c r="O626" s="191"/>
      <c r="P626" s="191"/>
      <c r="Q626" s="191"/>
      <c r="AJ626" s="359"/>
      <c r="AK626" s="359"/>
      <c r="AL626" s="359"/>
      <c r="AM626" s="359"/>
      <c r="AN626" s="359"/>
      <c r="AO626" s="359"/>
      <c r="AP626" s="359"/>
      <c r="AQ626" s="359"/>
      <c r="AR626" s="359"/>
      <c r="AS626" s="359"/>
      <c r="AT626" s="359"/>
      <c r="AU626" s="359"/>
      <c r="AV626" s="359"/>
      <c r="AW626" s="359"/>
      <c r="AX626" s="359"/>
      <c r="AY626" s="359"/>
      <c r="AZ626" s="359"/>
      <c r="BA626" s="362"/>
      <c r="BB626" s="439"/>
      <c r="BC626" s="362"/>
      <c r="BD626" s="362"/>
      <c r="BE626" s="362"/>
      <c r="BF626" s="362"/>
      <c r="BG626" s="362"/>
      <c r="BH626" s="362"/>
      <c r="BI626" s="362"/>
      <c r="BJ626" s="362"/>
      <c r="BK626" s="362"/>
      <c r="BL626" s="362"/>
      <c r="BM626" s="362"/>
      <c r="BN626" s="362"/>
      <c r="BO626" s="362"/>
      <c r="BP626" s="362"/>
      <c r="BQ626" s="362"/>
      <c r="BR626" s="362"/>
      <c r="BS626" s="362"/>
      <c r="BT626" s="362"/>
      <c r="BU626" s="362"/>
      <c r="BV626" s="362"/>
      <c r="BW626" s="362"/>
      <c r="BX626" s="362"/>
      <c r="BY626" s="362"/>
      <c r="BZ626" s="362"/>
      <c r="CA626" s="362"/>
      <c r="CB626" s="362"/>
      <c r="CC626" s="362"/>
      <c r="CD626" s="362"/>
      <c r="CE626" s="362"/>
      <c r="CF626" s="362"/>
      <c r="CG626" s="362"/>
      <c r="CH626" s="362"/>
      <c r="CI626" s="362"/>
      <c r="CJ626" s="362"/>
      <c r="CK626" s="362"/>
      <c r="CL626" s="362"/>
      <c r="CM626" s="362"/>
      <c r="CN626" s="362"/>
      <c r="CO626" s="362"/>
      <c r="CP626" s="362"/>
      <c r="CQ626" s="362"/>
      <c r="CR626" s="362"/>
      <c r="CS626" s="362"/>
      <c r="CT626" s="362"/>
      <c r="CU626" s="362"/>
      <c r="CV626" s="362"/>
      <c r="CW626" s="362"/>
      <c r="CX626" s="362"/>
      <c r="CY626" s="362"/>
      <c r="CZ626" s="362"/>
    </row>
    <row r="627" s="366" customFormat="true" ht="25.15" customHeight="true" x14ac:dyDescent="0.2">
      <c r="C627" s="799"/>
      <c r="D627" s="800"/>
      <c r="E627" s="191"/>
      <c r="F627" s="191"/>
      <c r="G627" s="191"/>
      <c r="H627" s="799"/>
      <c r="I627" s="800"/>
      <c r="J627" s="191"/>
      <c r="K627" s="191"/>
      <c r="L627" s="191"/>
      <c r="M627" s="799"/>
      <c r="N627" s="800"/>
      <c r="O627" s="191"/>
      <c r="P627" s="191"/>
      <c r="Q627" s="191"/>
      <c r="AJ627" s="359"/>
      <c r="AK627" s="359"/>
      <c r="AL627" s="359"/>
      <c r="AM627" s="359"/>
      <c r="AN627" s="359"/>
      <c r="AO627" s="359"/>
      <c r="AP627" s="359"/>
      <c r="AQ627" s="359"/>
      <c r="AR627" s="359"/>
      <c r="AS627" s="359"/>
      <c r="AT627" s="359"/>
      <c r="AU627" s="359"/>
      <c r="AV627" s="359"/>
      <c r="AW627" s="359"/>
      <c r="AX627" s="359"/>
      <c r="AY627" s="359"/>
      <c r="AZ627" s="359"/>
      <c r="BA627" s="362"/>
      <c r="BB627" s="439"/>
      <c r="BC627" s="362"/>
      <c r="BD627" s="362"/>
      <c r="BE627" s="362"/>
      <c r="BF627" s="362"/>
      <c r="BG627" s="362"/>
      <c r="BH627" s="362"/>
      <c r="BI627" s="362"/>
      <c r="BJ627" s="362"/>
      <c r="BK627" s="362"/>
      <c r="BL627" s="362"/>
      <c r="BM627" s="362"/>
      <c r="BN627" s="362"/>
      <c r="BO627" s="362"/>
      <c r="BP627" s="362"/>
      <c r="BQ627" s="362"/>
      <c r="BR627" s="362"/>
      <c r="BS627" s="362"/>
      <c r="BT627" s="362"/>
      <c r="BU627" s="362"/>
      <c r="BV627" s="362"/>
      <c r="BW627" s="362"/>
      <c r="BX627" s="362"/>
      <c r="BY627" s="362"/>
      <c r="BZ627" s="362"/>
      <c r="CA627" s="362"/>
      <c r="CB627" s="362"/>
      <c r="CC627" s="362"/>
      <c r="CD627" s="362"/>
      <c r="CE627" s="362"/>
      <c r="CF627" s="362"/>
      <c r="CG627" s="362"/>
      <c r="CH627" s="362"/>
      <c r="CI627" s="362"/>
      <c r="CJ627" s="362"/>
      <c r="CK627" s="362"/>
      <c r="CL627" s="362"/>
      <c r="CM627" s="362"/>
      <c r="CN627" s="362"/>
      <c r="CO627" s="362"/>
      <c r="CP627" s="362"/>
      <c r="CQ627" s="362"/>
      <c r="CR627" s="362"/>
      <c r="CS627" s="362"/>
      <c r="CT627" s="362"/>
      <c r="CU627" s="362"/>
      <c r="CV627" s="362"/>
      <c r="CW627" s="362"/>
      <c r="CX627" s="362"/>
      <c r="CY627" s="362"/>
      <c r="CZ627" s="362"/>
    </row>
    <row r="628" s="366" customFormat="true" ht="25.15" customHeight="true" x14ac:dyDescent="0.2">
      <c r="C628" s="799"/>
      <c r="D628" s="800"/>
      <c r="E628" s="191"/>
      <c r="F628" s="191"/>
      <c r="G628" s="191"/>
      <c r="H628" s="799"/>
      <c r="I628" s="800"/>
      <c r="J628" s="191"/>
      <c r="K628" s="191"/>
      <c r="L628" s="191"/>
      <c r="M628" s="799"/>
      <c r="N628" s="800"/>
      <c r="O628" s="191"/>
      <c r="P628" s="191"/>
      <c r="Q628" s="191"/>
      <c r="AJ628" s="359"/>
      <c r="AK628" s="359"/>
      <c r="AL628" s="359"/>
      <c r="AM628" s="359"/>
      <c r="AN628" s="359"/>
      <c r="AO628" s="359"/>
      <c r="AP628" s="359"/>
      <c r="AQ628" s="359"/>
      <c r="AR628" s="359"/>
      <c r="AS628" s="359"/>
      <c r="AT628" s="359"/>
      <c r="AU628" s="359"/>
      <c r="AV628" s="359"/>
      <c r="AW628" s="359"/>
      <c r="AX628" s="359"/>
      <c r="AY628" s="359"/>
      <c r="AZ628" s="359"/>
      <c r="BA628" s="362"/>
      <c r="BB628" s="439"/>
      <c r="BC628" s="362"/>
      <c r="BD628" s="362"/>
      <c r="BE628" s="362"/>
      <c r="BF628" s="362"/>
      <c r="BG628" s="362"/>
      <c r="BH628" s="362"/>
      <c r="BI628" s="362"/>
      <c r="BJ628" s="362"/>
      <c r="BK628" s="362"/>
      <c r="BL628" s="362"/>
      <c r="BM628" s="362"/>
      <c r="BN628" s="362"/>
      <c r="BO628" s="362"/>
      <c r="BP628" s="362"/>
      <c r="BQ628" s="362"/>
      <c r="BR628" s="362"/>
      <c r="BS628" s="362"/>
      <c r="BT628" s="362"/>
      <c r="BU628" s="362"/>
      <c r="BV628" s="362"/>
      <c r="BW628" s="362"/>
      <c r="BX628" s="362"/>
      <c r="BY628" s="362"/>
      <c r="BZ628" s="362"/>
      <c r="CA628" s="362"/>
      <c r="CB628" s="362"/>
      <c r="CC628" s="362"/>
      <c r="CD628" s="362"/>
      <c r="CE628" s="362"/>
      <c r="CF628" s="362"/>
      <c r="CG628" s="362"/>
      <c r="CH628" s="362"/>
      <c r="CI628" s="362"/>
      <c r="CJ628" s="362"/>
      <c r="CK628" s="362"/>
      <c r="CL628" s="362"/>
      <c r="CM628" s="362"/>
      <c r="CN628" s="362"/>
      <c r="CO628" s="362"/>
      <c r="CP628" s="362"/>
      <c r="CQ628" s="362"/>
      <c r="CR628" s="362"/>
      <c r="CS628" s="362"/>
      <c r="CT628" s="362"/>
      <c r="CU628" s="362"/>
      <c r="CV628" s="362"/>
      <c r="CW628" s="362"/>
      <c r="CX628" s="362"/>
      <c r="CY628" s="362"/>
      <c r="CZ628" s="362"/>
    </row>
    <row r="629" s="366" customFormat="true" ht="25.15" customHeight="true" x14ac:dyDescent="0.2">
      <c r="C629" s="799"/>
      <c r="D629" s="800"/>
      <c r="E629" s="191"/>
      <c r="F629" s="191"/>
      <c r="G629" s="191"/>
      <c r="H629" s="799"/>
      <c r="I629" s="800"/>
      <c r="J629" s="191"/>
      <c r="K629" s="191"/>
      <c r="L629" s="191"/>
      <c r="M629" s="799"/>
      <c r="N629" s="800"/>
      <c r="O629" s="191"/>
      <c r="P629" s="191"/>
      <c r="Q629" s="191"/>
      <c r="AJ629" s="359"/>
      <c r="AK629" s="359"/>
      <c r="AL629" s="359"/>
      <c r="AM629" s="359"/>
      <c r="AN629" s="359"/>
      <c r="AO629" s="359"/>
      <c r="AP629" s="359"/>
      <c r="AQ629" s="359"/>
      <c r="AR629" s="359"/>
      <c r="AS629" s="359"/>
      <c r="AT629" s="359"/>
      <c r="AU629" s="359"/>
      <c r="AV629" s="359"/>
      <c r="AW629" s="359"/>
      <c r="AX629" s="359"/>
      <c r="AY629" s="359"/>
      <c r="AZ629" s="359"/>
      <c r="BA629" s="362"/>
      <c r="BB629" s="439"/>
      <c r="BC629" s="362"/>
      <c r="BD629" s="362"/>
      <c r="BE629" s="362"/>
      <c r="BF629" s="362"/>
      <c r="BG629" s="362"/>
      <c r="BH629" s="362"/>
      <c r="BI629" s="362"/>
      <c r="BJ629" s="362"/>
      <c r="BK629" s="362"/>
      <c r="BL629" s="362"/>
      <c r="BM629" s="362"/>
      <c r="BN629" s="362"/>
      <c r="BO629" s="362"/>
      <c r="BP629" s="362"/>
      <c r="BQ629" s="362"/>
      <c r="BR629" s="362"/>
      <c r="BS629" s="362"/>
      <c r="BT629" s="362"/>
      <c r="BU629" s="362"/>
      <c r="BV629" s="362"/>
      <c r="BW629" s="362"/>
      <c r="BX629" s="362"/>
      <c r="BY629" s="362"/>
      <c r="BZ629" s="362"/>
      <c r="CA629" s="362"/>
      <c r="CB629" s="362"/>
      <c r="CC629" s="362"/>
      <c r="CD629" s="362"/>
      <c r="CE629" s="362"/>
      <c r="CF629" s="362"/>
      <c r="CG629" s="362"/>
      <c r="CH629" s="362"/>
      <c r="CI629" s="362"/>
      <c r="CJ629" s="362"/>
      <c r="CK629" s="362"/>
      <c r="CL629" s="362"/>
      <c r="CM629" s="362"/>
      <c r="CN629" s="362"/>
      <c r="CO629" s="362"/>
      <c r="CP629" s="362"/>
      <c r="CQ629" s="362"/>
      <c r="CR629" s="362"/>
      <c r="CS629" s="362"/>
      <c r="CT629" s="362"/>
      <c r="CU629" s="362"/>
      <c r="CV629" s="362"/>
      <c r="CW629" s="362"/>
      <c r="CX629" s="362"/>
      <c r="CY629" s="362"/>
      <c r="CZ629" s="362"/>
    </row>
    <row r="630" s="366" customFormat="true" ht="25.15" customHeight="true" x14ac:dyDescent="0.2">
      <c r="C630" s="799"/>
      <c r="D630" s="800"/>
      <c r="E630" s="191"/>
      <c r="F630" s="191"/>
      <c r="G630" s="191"/>
      <c r="H630" s="799"/>
      <c r="I630" s="800"/>
      <c r="J630" s="191"/>
      <c r="K630" s="191"/>
      <c r="L630" s="191"/>
      <c r="M630" s="799"/>
      <c r="N630" s="800"/>
      <c r="O630" s="191"/>
      <c r="P630" s="191"/>
      <c r="Q630" s="191"/>
      <c r="AJ630" s="359"/>
      <c r="AK630" s="359"/>
      <c r="AL630" s="359"/>
      <c r="AM630" s="359"/>
      <c r="AN630" s="359"/>
      <c r="AO630" s="359"/>
      <c r="AP630" s="359"/>
      <c r="AQ630" s="359"/>
      <c r="AR630" s="359"/>
      <c r="AS630" s="359"/>
      <c r="AT630" s="359"/>
      <c r="AU630" s="359"/>
      <c r="AV630" s="359"/>
      <c r="AW630" s="359"/>
      <c r="AX630" s="359"/>
      <c r="AY630" s="359"/>
      <c r="AZ630" s="359"/>
      <c r="BA630" s="362"/>
      <c r="BB630" s="439"/>
      <c r="BC630" s="362"/>
      <c r="BD630" s="362"/>
      <c r="BE630" s="362"/>
      <c r="BF630" s="362"/>
      <c r="BG630" s="362"/>
      <c r="BH630" s="362"/>
      <c r="BI630" s="362"/>
      <c r="BJ630" s="362"/>
      <c r="BK630" s="362"/>
      <c r="BL630" s="362"/>
      <c r="BM630" s="362"/>
      <c r="BN630" s="362"/>
      <c r="BO630" s="362"/>
      <c r="BP630" s="362"/>
      <c r="BQ630" s="362"/>
      <c r="BR630" s="362"/>
      <c r="BS630" s="362"/>
      <c r="BT630" s="362"/>
      <c r="BU630" s="362"/>
      <c r="BV630" s="362"/>
      <c r="BW630" s="362"/>
      <c r="BX630" s="362"/>
      <c r="BY630" s="362"/>
      <c r="BZ630" s="362"/>
      <c r="CA630" s="362"/>
      <c r="CB630" s="362"/>
      <c r="CC630" s="362"/>
      <c r="CD630" s="362"/>
      <c r="CE630" s="362"/>
      <c r="CF630" s="362"/>
      <c r="CG630" s="362"/>
      <c r="CH630" s="362"/>
      <c r="CI630" s="362"/>
      <c r="CJ630" s="362"/>
      <c r="CK630" s="362"/>
      <c r="CL630" s="362"/>
      <c r="CM630" s="362"/>
      <c r="CN630" s="362"/>
      <c r="CO630" s="362"/>
      <c r="CP630" s="362"/>
      <c r="CQ630" s="362"/>
      <c r="CR630" s="362"/>
      <c r="CS630" s="362"/>
      <c r="CT630" s="362"/>
      <c r="CU630" s="362"/>
      <c r="CV630" s="362"/>
      <c r="CW630" s="362"/>
      <c r="CX630" s="362"/>
      <c r="CY630" s="362"/>
      <c r="CZ630" s="362"/>
    </row>
    <row r="631" s="366" customFormat="true" ht="25.15" customHeight="true" x14ac:dyDescent="0.2">
      <c r="C631" s="799"/>
      <c r="D631" s="800"/>
      <c r="E631" s="191"/>
      <c r="F631" s="191"/>
      <c r="G631" s="191"/>
      <c r="H631" s="799"/>
      <c r="I631" s="800"/>
      <c r="J631" s="191"/>
      <c r="K631" s="191"/>
      <c r="L631" s="191"/>
      <c r="M631" s="799"/>
      <c r="N631" s="800"/>
      <c r="O631" s="191"/>
      <c r="P631" s="191"/>
      <c r="Q631" s="191"/>
      <c r="AJ631" s="359"/>
      <c r="AK631" s="359"/>
      <c r="AL631" s="359"/>
      <c r="AM631" s="359"/>
      <c r="AN631" s="359"/>
      <c r="AO631" s="359"/>
      <c r="AP631" s="359"/>
      <c r="AQ631" s="359"/>
      <c r="AR631" s="359"/>
      <c r="AS631" s="359"/>
      <c r="AT631" s="359"/>
      <c r="AU631" s="359"/>
      <c r="AV631" s="359"/>
      <c r="AW631" s="359"/>
      <c r="AX631" s="359"/>
      <c r="AY631" s="359"/>
      <c r="AZ631" s="359"/>
      <c r="BA631" s="362"/>
      <c r="BB631" s="439"/>
      <c r="BC631" s="362"/>
      <c r="BD631" s="362"/>
      <c r="BE631" s="362"/>
      <c r="BF631" s="362"/>
      <c r="BG631" s="362"/>
      <c r="BH631" s="362"/>
      <c r="BI631" s="362"/>
      <c r="BJ631" s="362"/>
      <c r="BK631" s="362"/>
      <c r="BL631" s="362"/>
      <c r="BM631" s="362"/>
      <c r="BN631" s="362"/>
      <c r="BO631" s="362"/>
      <c r="BP631" s="362"/>
      <c r="BQ631" s="362"/>
      <c r="BR631" s="362"/>
      <c r="BS631" s="362"/>
      <c r="BT631" s="362"/>
      <c r="BU631" s="362"/>
      <c r="BV631" s="362"/>
      <c r="BW631" s="362"/>
      <c r="BX631" s="362"/>
      <c r="BY631" s="362"/>
      <c r="BZ631" s="362"/>
      <c r="CA631" s="362"/>
      <c r="CB631" s="362"/>
      <c r="CC631" s="362"/>
      <c r="CD631" s="362"/>
      <c r="CE631" s="362"/>
      <c r="CF631" s="362"/>
      <c r="CG631" s="362"/>
      <c r="CH631" s="362"/>
      <c r="CI631" s="362"/>
      <c r="CJ631" s="362"/>
      <c r="CK631" s="362"/>
      <c r="CL631" s="362"/>
      <c r="CM631" s="362"/>
      <c r="CN631" s="362"/>
      <c r="CO631" s="362"/>
      <c r="CP631" s="362"/>
      <c r="CQ631" s="362"/>
      <c r="CR631" s="362"/>
      <c r="CS631" s="362"/>
      <c r="CT631" s="362"/>
      <c r="CU631" s="362"/>
      <c r="CV631" s="362"/>
      <c r="CW631" s="362"/>
      <c r="CX631" s="362"/>
      <c r="CY631" s="362"/>
      <c r="CZ631" s="362"/>
    </row>
    <row r="632" s="366" customFormat="true" ht="25.15" customHeight="true" x14ac:dyDescent="0.2">
      <c r="C632" s="799"/>
      <c r="D632" s="800"/>
      <c r="E632" s="191"/>
      <c r="F632" s="191"/>
      <c r="G632" s="191"/>
      <c r="H632" s="799"/>
      <c r="I632" s="800"/>
      <c r="J632" s="191"/>
      <c r="K632" s="191"/>
      <c r="L632" s="191"/>
      <c r="M632" s="799"/>
      <c r="N632" s="800"/>
      <c r="O632" s="191"/>
      <c r="P632" s="191"/>
      <c r="Q632" s="191"/>
      <c r="AJ632" s="359"/>
      <c r="AK632" s="359"/>
      <c r="AL632" s="359"/>
      <c r="AM632" s="359"/>
      <c r="AN632" s="359"/>
      <c r="AO632" s="359"/>
      <c r="AP632" s="359"/>
      <c r="AQ632" s="359"/>
      <c r="AR632" s="359"/>
      <c r="AS632" s="359"/>
      <c r="AT632" s="359"/>
      <c r="AU632" s="359"/>
      <c r="AV632" s="359"/>
      <c r="AW632" s="359"/>
      <c r="AX632" s="359"/>
      <c r="AY632" s="359"/>
      <c r="AZ632" s="359"/>
      <c r="BA632" s="362"/>
      <c r="BB632" s="439"/>
      <c r="BC632" s="362"/>
      <c r="BD632" s="362"/>
      <c r="BE632" s="362"/>
      <c r="BF632" s="362"/>
      <c r="BG632" s="362"/>
      <c r="BH632" s="362"/>
      <c r="BI632" s="362"/>
      <c r="BJ632" s="362"/>
      <c r="BK632" s="362"/>
      <c r="BL632" s="362"/>
      <c r="BM632" s="362"/>
      <c r="BN632" s="362"/>
      <c r="BO632" s="362"/>
      <c r="BP632" s="362"/>
      <c r="BQ632" s="362"/>
      <c r="BR632" s="362"/>
      <c r="BS632" s="362"/>
      <c r="BT632" s="362"/>
      <c r="BU632" s="362"/>
      <c r="BV632" s="362"/>
      <c r="BW632" s="362"/>
      <c r="BX632" s="362"/>
      <c r="BY632" s="362"/>
      <c r="BZ632" s="362"/>
      <c r="CA632" s="362"/>
      <c r="CB632" s="362"/>
      <c r="CC632" s="362"/>
      <c r="CD632" s="362"/>
      <c r="CE632" s="362"/>
      <c r="CF632" s="362"/>
      <c r="CG632" s="362"/>
      <c r="CH632" s="362"/>
      <c r="CI632" s="362"/>
      <c r="CJ632" s="362"/>
      <c r="CK632" s="362"/>
      <c r="CL632" s="362"/>
      <c r="CM632" s="362"/>
      <c r="CN632" s="362"/>
      <c r="CO632" s="362"/>
      <c r="CP632" s="362"/>
      <c r="CQ632" s="362"/>
      <c r="CR632" s="362"/>
      <c r="CS632" s="362"/>
      <c r="CT632" s="362"/>
      <c r="CU632" s="362"/>
      <c r="CV632" s="362"/>
      <c r="CW632" s="362"/>
      <c r="CX632" s="362"/>
      <c r="CY632" s="362"/>
      <c r="CZ632" s="362"/>
    </row>
    <row r="633" s="366" customFormat="true" ht="25.15" customHeight="true" x14ac:dyDescent="0.2">
      <c r="C633" s="799"/>
      <c r="D633" s="800"/>
      <c r="E633" s="191"/>
      <c r="F633" s="191"/>
      <c r="G633" s="191"/>
      <c r="H633" s="799"/>
      <c r="I633" s="800"/>
      <c r="J633" s="191"/>
      <c r="K633" s="191"/>
      <c r="L633" s="191"/>
      <c r="M633" s="799"/>
      <c r="N633" s="800"/>
      <c r="O633" s="191"/>
      <c r="P633" s="191"/>
      <c r="Q633" s="191"/>
      <c r="AJ633" s="359"/>
      <c r="AK633" s="359"/>
      <c r="AL633" s="359"/>
      <c r="AM633" s="359"/>
      <c r="AN633" s="359"/>
      <c r="AO633" s="359"/>
      <c r="AP633" s="359"/>
      <c r="AQ633" s="359"/>
      <c r="AR633" s="359"/>
      <c r="AS633" s="359"/>
      <c r="AT633" s="359"/>
      <c r="AU633" s="359"/>
      <c r="AV633" s="359"/>
      <c r="AW633" s="359"/>
      <c r="AX633" s="359"/>
      <c r="AY633" s="359"/>
      <c r="AZ633" s="359"/>
      <c r="BA633" s="362"/>
      <c r="BB633" s="439"/>
      <c r="BC633" s="362"/>
      <c r="BD633" s="362"/>
      <c r="BE633" s="362"/>
      <c r="BF633" s="362"/>
      <c r="BG633" s="362"/>
      <c r="BH633" s="362"/>
      <c r="BI633" s="362"/>
      <c r="BJ633" s="362"/>
      <c r="BK633" s="362"/>
      <c r="BL633" s="362"/>
      <c r="BM633" s="362"/>
      <c r="BN633" s="362"/>
      <c r="BO633" s="362"/>
      <c r="BP633" s="362"/>
      <c r="BQ633" s="362"/>
      <c r="BR633" s="362"/>
      <c r="BS633" s="362"/>
      <c r="BT633" s="362"/>
      <c r="BU633" s="362"/>
      <c r="BV633" s="362"/>
      <c r="BW633" s="362"/>
      <c r="BX633" s="362"/>
      <c r="BY633" s="362"/>
      <c r="BZ633" s="362"/>
      <c r="CA633" s="362"/>
      <c r="CB633" s="362"/>
      <c r="CC633" s="362"/>
      <c r="CD633" s="362"/>
      <c r="CE633" s="362"/>
      <c r="CF633" s="362"/>
      <c r="CG633" s="362"/>
      <c r="CH633" s="362"/>
      <c r="CI633" s="362"/>
      <c r="CJ633" s="362"/>
      <c r="CK633" s="362"/>
      <c r="CL633" s="362"/>
      <c r="CM633" s="362"/>
      <c r="CN633" s="362"/>
      <c r="CO633" s="362"/>
      <c r="CP633" s="362"/>
      <c r="CQ633" s="362"/>
      <c r="CR633" s="362"/>
      <c r="CS633" s="362"/>
      <c r="CT633" s="362"/>
      <c r="CU633" s="362"/>
      <c r="CV633" s="362"/>
      <c r="CW633" s="362"/>
      <c r="CX633" s="362"/>
      <c r="CY633" s="362"/>
      <c r="CZ633" s="362"/>
    </row>
    <row r="634" s="366" customFormat="true" ht="25.15" customHeight="true" x14ac:dyDescent="0.2">
      <c r="C634" s="799"/>
      <c r="D634" s="800"/>
      <c r="E634" s="191"/>
      <c r="F634" s="191"/>
      <c r="G634" s="191"/>
      <c r="H634" s="799"/>
      <c r="I634" s="800"/>
      <c r="J634" s="191"/>
      <c r="K634" s="191"/>
      <c r="L634" s="191"/>
      <c r="M634" s="799"/>
      <c r="N634" s="800"/>
      <c r="O634" s="191"/>
      <c r="P634" s="191"/>
      <c r="Q634" s="191"/>
      <c r="AJ634" s="359"/>
      <c r="AK634" s="359"/>
      <c r="AL634" s="359"/>
      <c r="AM634" s="359"/>
      <c r="AN634" s="359"/>
      <c r="AO634" s="359"/>
      <c r="AP634" s="359"/>
      <c r="AQ634" s="359"/>
      <c r="AR634" s="359"/>
      <c r="AS634" s="359"/>
      <c r="AT634" s="359"/>
      <c r="AU634" s="359"/>
      <c r="AV634" s="359"/>
      <c r="AW634" s="359"/>
      <c r="AX634" s="359"/>
      <c r="AY634" s="359"/>
      <c r="AZ634" s="359"/>
      <c r="BA634" s="362"/>
      <c r="BB634" s="439"/>
      <c r="BC634" s="362"/>
      <c r="BD634" s="362"/>
      <c r="BE634" s="362"/>
      <c r="BF634" s="362"/>
      <c r="BG634" s="362"/>
      <c r="BH634" s="362"/>
      <c r="BI634" s="362"/>
      <c r="BJ634" s="362"/>
      <c r="BK634" s="362"/>
      <c r="BL634" s="362"/>
      <c r="BM634" s="362"/>
      <c r="BN634" s="362"/>
      <c r="BO634" s="362"/>
      <c r="BP634" s="362"/>
      <c r="BQ634" s="362"/>
      <c r="BR634" s="362"/>
      <c r="BS634" s="362"/>
      <c r="BT634" s="362"/>
      <c r="BU634" s="362"/>
      <c r="BV634" s="362"/>
      <c r="BW634" s="362"/>
      <c r="BX634" s="362"/>
      <c r="BY634" s="362"/>
      <c r="BZ634" s="362"/>
      <c r="CA634" s="362"/>
      <c r="CB634" s="362"/>
      <c r="CC634" s="362"/>
      <c r="CD634" s="362"/>
      <c r="CE634" s="362"/>
      <c r="CF634" s="362"/>
      <c r="CG634" s="362"/>
      <c r="CH634" s="362"/>
      <c r="CI634" s="362"/>
      <c r="CJ634" s="362"/>
      <c r="CK634" s="362"/>
      <c r="CL634" s="362"/>
      <c r="CM634" s="362"/>
      <c r="CN634" s="362"/>
      <c r="CO634" s="362"/>
      <c r="CP634" s="362"/>
      <c r="CQ634" s="362"/>
      <c r="CR634" s="362"/>
      <c r="CS634" s="362"/>
      <c r="CT634" s="362"/>
      <c r="CU634" s="362"/>
      <c r="CV634" s="362"/>
      <c r="CW634" s="362"/>
      <c r="CX634" s="362"/>
      <c r="CY634" s="362"/>
      <c r="CZ634" s="362"/>
    </row>
    <row r="635" s="366" customFormat="true" ht="25.15" customHeight="true" x14ac:dyDescent="0.2">
      <c r="C635" s="799"/>
      <c r="D635" s="800"/>
      <c r="E635" s="191"/>
      <c r="F635" s="191"/>
      <c r="G635" s="191"/>
      <c r="H635" s="799"/>
      <c r="I635" s="800"/>
      <c r="J635" s="191"/>
      <c r="K635" s="191"/>
      <c r="L635" s="191"/>
      <c r="M635" s="799"/>
      <c r="N635" s="800"/>
      <c r="O635" s="191"/>
      <c r="P635" s="191"/>
      <c r="Q635" s="191"/>
      <c r="AJ635" s="359"/>
      <c r="AK635" s="359"/>
      <c r="AL635" s="359"/>
      <c r="AM635" s="359"/>
      <c r="AN635" s="359"/>
      <c r="AO635" s="359"/>
      <c r="AP635" s="359"/>
      <c r="AQ635" s="359"/>
      <c r="AR635" s="359"/>
      <c r="AS635" s="359"/>
      <c r="AT635" s="359"/>
      <c r="AU635" s="359"/>
      <c r="AV635" s="359"/>
      <c r="AW635" s="359"/>
      <c r="AX635" s="359"/>
      <c r="AY635" s="359"/>
      <c r="AZ635" s="359"/>
      <c r="BA635" s="362"/>
      <c r="BB635" s="439"/>
      <c r="BC635" s="362"/>
      <c r="BD635" s="362"/>
      <c r="BE635" s="362"/>
      <c r="BF635" s="362"/>
      <c r="BG635" s="362"/>
      <c r="BH635" s="362"/>
      <c r="BI635" s="362"/>
      <c r="BJ635" s="362"/>
      <c r="BK635" s="362"/>
      <c r="BL635" s="362"/>
      <c r="BM635" s="362"/>
      <c r="BN635" s="362"/>
      <c r="BO635" s="362"/>
      <c r="BP635" s="362"/>
      <c r="BQ635" s="362"/>
      <c r="BR635" s="362"/>
      <c r="BS635" s="362"/>
      <c r="BT635" s="362"/>
      <c r="BU635" s="362"/>
      <c r="BV635" s="362"/>
      <c r="BW635" s="362"/>
      <c r="BX635" s="362"/>
      <c r="BY635" s="362"/>
      <c r="BZ635" s="362"/>
      <c r="CA635" s="362"/>
      <c r="CB635" s="362"/>
      <c r="CC635" s="362"/>
      <c r="CD635" s="362"/>
      <c r="CE635" s="362"/>
      <c r="CF635" s="362"/>
      <c r="CG635" s="362"/>
      <c r="CH635" s="362"/>
      <c r="CI635" s="362"/>
      <c r="CJ635" s="362"/>
      <c r="CK635" s="362"/>
      <c r="CL635" s="362"/>
      <c r="CM635" s="362"/>
      <c r="CN635" s="362"/>
      <c r="CO635" s="362"/>
      <c r="CP635" s="362"/>
      <c r="CQ635" s="362"/>
      <c r="CR635" s="362"/>
      <c r="CS635" s="362"/>
      <c r="CT635" s="362"/>
      <c r="CU635" s="362"/>
      <c r="CV635" s="362"/>
      <c r="CW635" s="362"/>
      <c r="CX635" s="362"/>
      <c r="CY635" s="362"/>
      <c r="CZ635" s="362"/>
    </row>
    <row r="636" s="366" customFormat="true" ht="25.15" customHeight="true" x14ac:dyDescent="0.2">
      <c r="C636" s="799"/>
      <c r="D636" s="800"/>
      <c r="E636" s="191"/>
      <c r="F636" s="191"/>
      <c r="G636" s="191"/>
      <c r="H636" s="799"/>
      <c r="I636" s="800"/>
      <c r="J636" s="191"/>
      <c r="K636" s="191"/>
      <c r="L636" s="191"/>
      <c r="M636" s="799"/>
      <c r="N636" s="800"/>
      <c r="O636" s="191"/>
      <c r="P636" s="191"/>
      <c r="Q636" s="191"/>
      <c r="AJ636" s="359"/>
      <c r="AK636" s="359"/>
      <c r="AL636" s="359"/>
      <c r="AM636" s="359"/>
      <c r="AN636" s="359"/>
      <c r="AO636" s="359"/>
      <c r="AP636" s="359"/>
      <c r="AQ636" s="359"/>
      <c r="AR636" s="359"/>
      <c r="AS636" s="359"/>
      <c r="AT636" s="359"/>
      <c r="AU636" s="359"/>
      <c r="AV636" s="359"/>
      <c r="AW636" s="359"/>
      <c r="AX636" s="359"/>
      <c r="AY636" s="359"/>
      <c r="AZ636" s="359"/>
      <c r="BA636" s="362"/>
      <c r="BB636" s="439"/>
      <c r="BC636" s="362"/>
      <c r="BD636" s="362"/>
      <c r="BE636" s="362"/>
      <c r="BF636" s="362"/>
      <c r="BG636" s="362"/>
      <c r="BH636" s="362"/>
      <c r="BI636" s="362"/>
      <c r="BJ636" s="362"/>
      <c r="BK636" s="362"/>
      <c r="BL636" s="362"/>
      <c r="BM636" s="362"/>
      <c r="BN636" s="362"/>
      <c r="BO636" s="362"/>
      <c r="BP636" s="362"/>
      <c r="BQ636" s="362"/>
      <c r="BR636" s="362"/>
      <c r="BS636" s="362"/>
      <c r="BT636" s="362"/>
      <c r="BU636" s="362"/>
      <c r="BV636" s="362"/>
      <c r="BW636" s="362"/>
      <c r="BX636" s="362"/>
      <c r="BY636" s="362"/>
      <c r="BZ636" s="362"/>
      <c r="CA636" s="362"/>
      <c r="CB636" s="362"/>
      <c r="CC636" s="362"/>
      <c r="CD636" s="362"/>
      <c r="CE636" s="362"/>
      <c r="CF636" s="362"/>
      <c r="CG636" s="362"/>
      <c r="CH636" s="362"/>
      <c r="CI636" s="362"/>
      <c r="CJ636" s="362"/>
      <c r="CK636" s="362"/>
      <c r="CL636" s="362"/>
      <c r="CM636" s="362"/>
      <c r="CN636" s="362"/>
      <c r="CO636" s="362"/>
      <c r="CP636" s="362"/>
      <c r="CQ636" s="362"/>
      <c r="CR636" s="362"/>
      <c r="CS636" s="362"/>
      <c r="CT636" s="362"/>
      <c r="CU636" s="362"/>
      <c r="CV636" s="362"/>
      <c r="CW636" s="362"/>
      <c r="CX636" s="362"/>
      <c r="CY636" s="362"/>
      <c r="CZ636" s="362"/>
    </row>
    <row r="637" s="366" customFormat="true" ht="25.15" customHeight="true" x14ac:dyDescent="0.2">
      <c r="C637" s="799"/>
      <c r="D637" s="800"/>
      <c r="E637" s="191"/>
      <c r="F637" s="191"/>
      <c r="G637" s="191"/>
      <c r="H637" s="799"/>
      <c r="I637" s="800"/>
      <c r="J637" s="191"/>
      <c r="K637" s="191"/>
      <c r="L637" s="191"/>
      <c r="M637" s="799"/>
      <c r="N637" s="800"/>
      <c r="O637" s="191"/>
      <c r="P637" s="191"/>
      <c r="Q637" s="191"/>
      <c r="AJ637" s="359"/>
      <c r="AK637" s="359"/>
      <c r="AL637" s="359"/>
      <c r="AM637" s="359"/>
      <c r="AN637" s="359"/>
      <c r="AO637" s="359"/>
      <c r="AP637" s="359"/>
      <c r="AQ637" s="359"/>
      <c r="AR637" s="359"/>
      <c r="AS637" s="359"/>
      <c r="AT637" s="359"/>
      <c r="AU637" s="359"/>
      <c r="AV637" s="359"/>
      <c r="AW637" s="359"/>
      <c r="AX637" s="359"/>
      <c r="AY637" s="359"/>
      <c r="AZ637" s="359"/>
      <c r="BA637" s="362"/>
      <c r="BB637" s="439"/>
      <c r="BC637" s="362"/>
      <c r="BD637" s="362"/>
      <c r="BE637" s="362"/>
      <c r="BF637" s="362"/>
      <c r="BG637" s="362"/>
      <c r="BH637" s="362"/>
      <c r="BI637" s="362"/>
      <c r="BJ637" s="362"/>
      <c r="BK637" s="362"/>
      <c r="BL637" s="362"/>
      <c r="BM637" s="362"/>
      <c r="BN637" s="362"/>
      <c r="BO637" s="362"/>
      <c r="BP637" s="362"/>
      <c r="BQ637" s="362"/>
      <c r="BR637" s="362"/>
      <c r="BS637" s="362"/>
      <c r="BT637" s="362"/>
      <c r="BU637" s="362"/>
      <c r="BV637" s="362"/>
      <c r="BW637" s="362"/>
      <c r="BX637" s="362"/>
      <c r="BY637" s="362"/>
      <c r="BZ637" s="362"/>
      <c r="CA637" s="362"/>
      <c r="CB637" s="362"/>
      <c r="CC637" s="362"/>
      <c r="CD637" s="362"/>
      <c r="CE637" s="362"/>
      <c r="CF637" s="362"/>
      <c r="CG637" s="362"/>
      <c r="CH637" s="362"/>
      <c r="CI637" s="362"/>
      <c r="CJ637" s="362"/>
      <c r="CK637" s="362"/>
      <c r="CL637" s="362"/>
      <c r="CM637" s="362"/>
      <c r="CN637" s="362"/>
      <c r="CO637" s="362"/>
      <c r="CP637" s="362"/>
      <c r="CQ637" s="362"/>
      <c r="CR637" s="362"/>
      <c r="CS637" s="362"/>
      <c r="CT637" s="362"/>
      <c r="CU637" s="362"/>
      <c r="CV637" s="362"/>
      <c r="CW637" s="362"/>
      <c r="CX637" s="362"/>
      <c r="CY637" s="362"/>
      <c r="CZ637" s="362"/>
    </row>
    <row r="638" s="366" customFormat="true" ht="25.15" customHeight="true" x14ac:dyDescent="0.2">
      <c r="C638" s="799"/>
      <c r="D638" s="800"/>
      <c r="E638" s="191"/>
      <c r="F638" s="191"/>
      <c r="G638" s="191"/>
      <c r="H638" s="799"/>
      <c r="I638" s="800"/>
      <c r="J638" s="191"/>
      <c r="K638" s="191"/>
      <c r="L638" s="191"/>
      <c r="M638" s="799"/>
      <c r="N638" s="800"/>
      <c r="O638" s="191"/>
      <c r="P638" s="191"/>
      <c r="Q638" s="191"/>
      <c r="AJ638" s="359"/>
      <c r="AK638" s="359"/>
      <c r="AL638" s="359"/>
      <c r="AM638" s="359"/>
      <c r="AN638" s="359"/>
      <c r="AO638" s="359"/>
      <c r="AP638" s="359"/>
      <c r="AQ638" s="359"/>
      <c r="AR638" s="359"/>
      <c r="AS638" s="359"/>
      <c r="AT638" s="359"/>
      <c r="AU638" s="359"/>
      <c r="AV638" s="359"/>
      <c r="AW638" s="359"/>
      <c r="AX638" s="359"/>
      <c r="AY638" s="359"/>
      <c r="AZ638" s="359"/>
      <c r="BA638" s="362"/>
      <c r="BB638" s="439"/>
      <c r="BC638" s="362"/>
      <c r="BD638" s="362"/>
      <c r="BE638" s="362"/>
      <c r="BF638" s="362"/>
      <c r="BG638" s="362"/>
      <c r="BH638" s="362"/>
      <c r="BI638" s="362"/>
      <c r="BJ638" s="362"/>
      <c r="BK638" s="362"/>
      <c r="BL638" s="362"/>
      <c r="BM638" s="362"/>
      <c r="BN638" s="362"/>
      <c r="BO638" s="362"/>
      <c r="BP638" s="362"/>
      <c r="BQ638" s="362"/>
      <c r="BR638" s="362"/>
      <c r="BS638" s="362"/>
      <c r="BT638" s="362"/>
      <c r="BU638" s="362"/>
      <c r="BV638" s="362"/>
      <c r="BW638" s="362"/>
      <c r="BX638" s="362"/>
      <c r="BY638" s="362"/>
      <c r="BZ638" s="362"/>
      <c r="CA638" s="362"/>
      <c r="CB638" s="362"/>
      <c r="CC638" s="362"/>
      <c r="CD638" s="362"/>
      <c r="CE638" s="362"/>
      <c r="CF638" s="362"/>
      <c r="CG638" s="362"/>
      <c r="CH638" s="362"/>
      <c r="CI638" s="362"/>
      <c r="CJ638" s="362"/>
      <c r="CK638" s="362"/>
      <c r="CL638" s="362"/>
      <c r="CM638" s="362"/>
      <c r="CN638" s="362"/>
      <c r="CO638" s="362"/>
      <c r="CP638" s="362"/>
      <c r="CQ638" s="362"/>
      <c r="CR638" s="362"/>
      <c r="CS638" s="362"/>
      <c r="CT638" s="362"/>
      <c r="CU638" s="362"/>
      <c r="CV638" s="362"/>
      <c r="CW638" s="362"/>
      <c r="CX638" s="362"/>
      <c r="CY638" s="362"/>
      <c r="CZ638" s="362"/>
    </row>
    <row r="639" s="366" customFormat="true" ht="25.15" customHeight="true" x14ac:dyDescent="0.2">
      <c r="C639" s="799"/>
      <c r="D639" s="800"/>
      <c r="E639" s="191"/>
      <c r="F639" s="191"/>
      <c r="G639" s="191"/>
      <c r="H639" s="799"/>
      <c r="I639" s="800"/>
      <c r="J639" s="191"/>
      <c r="K639" s="191"/>
      <c r="L639" s="191"/>
      <c r="M639" s="799"/>
      <c r="N639" s="800"/>
      <c r="O639" s="191"/>
      <c r="P639" s="191"/>
      <c r="Q639" s="191"/>
      <c r="AJ639" s="359"/>
      <c r="AK639" s="359"/>
      <c r="AL639" s="359"/>
      <c r="AM639" s="359"/>
      <c r="AN639" s="359"/>
      <c r="AO639" s="359"/>
      <c r="AP639" s="359"/>
      <c r="AQ639" s="359"/>
      <c r="AR639" s="359"/>
      <c r="AS639" s="359"/>
      <c r="AT639" s="359"/>
      <c r="AU639" s="359"/>
      <c r="AV639" s="359"/>
      <c r="AW639" s="359"/>
      <c r="AX639" s="359"/>
      <c r="AY639" s="359"/>
      <c r="AZ639" s="359"/>
      <c r="BA639" s="362"/>
      <c r="BB639" s="439"/>
      <c r="BC639" s="362"/>
      <c r="BD639" s="362"/>
      <c r="BE639" s="362"/>
      <c r="BF639" s="362"/>
      <c r="BG639" s="362"/>
      <c r="BH639" s="362"/>
      <c r="BI639" s="362"/>
      <c r="BJ639" s="362"/>
      <c r="BK639" s="362"/>
      <c r="BL639" s="362"/>
      <c r="BM639" s="362"/>
      <c r="BN639" s="362"/>
      <c r="BO639" s="362"/>
      <c r="BP639" s="362"/>
      <c r="BQ639" s="362"/>
      <c r="BR639" s="362"/>
      <c r="BS639" s="362"/>
      <c r="BT639" s="362"/>
      <c r="BU639" s="362"/>
      <c r="BV639" s="362"/>
      <c r="BW639" s="362"/>
      <c r="BX639" s="362"/>
      <c r="BY639" s="362"/>
      <c r="BZ639" s="362"/>
      <c r="CA639" s="362"/>
      <c r="CB639" s="362"/>
      <c r="CC639" s="362"/>
      <c r="CD639" s="362"/>
      <c r="CE639" s="362"/>
      <c r="CF639" s="362"/>
      <c r="CG639" s="362"/>
      <c r="CH639" s="362"/>
      <c r="CI639" s="362"/>
      <c r="CJ639" s="362"/>
      <c r="CK639" s="362"/>
      <c r="CL639" s="362"/>
      <c r="CM639" s="362"/>
      <c r="CN639" s="362"/>
      <c r="CO639" s="362"/>
      <c r="CP639" s="362"/>
      <c r="CQ639" s="362"/>
      <c r="CR639" s="362"/>
      <c r="CS639" s="362"/>
      <c r="CT639" s="362"/>
      <c r="CU639" s="362"/>
      <c r="CV639" s="362"/>
      <c r="CW639" s="362"/>
      <c r="CX639" s="362"/>
      <c r="CY639" s="362"/>
      <c r="CZ639" s="362"/>
    </row>
    <row r="640" s="366" customFormat="true" ht="25.15" customHeight="true" x14ac:dyDescent="0.2">
      <c r="C640" s="799"/>
      <c r="D640" s="800"/>
      <c r="E640" s="191"/>
      <c r="F640" s="191"/>
      <c r="G640" s="191"/>
      <c r="H640" s="799"/>
      <c r="I640" s="800"/>
      <c r="J640" s="191"/>
      <c r="K640" s="191"/>
      <c r="L640" s="191"/>
      <c r="M640" s="799"/>
      <c r="N640" s="800"/>
      <c r="O640" s="191"/>
      <c r="P640" s="191"/>
      <c r="Q640" s="191"/>
      <c r="AJ640" s="359"/>
      <c r="AK640" s="359"/>
      <c r="AL640" s="359"/>
      <c r="AM640" s="359"/>
      <c r="AN640" s="359"/>
      <c r="AO640" s="359"/>
      <c r="AP640" s="359"/>
      <c r="AQ640" s="359"/>
      <c r="AR640" s="359"/>
      <c r="AS640" s="359"/>
      <c r="AT640" s="359"/>
      <c r="AU640" s="359"/>
      <c r="AV640" s="359"/>
      <c r="AW640" s="359"/>
      <c r="AX640" s="359"/>
      <c r="AY640" s="359"/>
      <c r="AZ640" s="359"/>
      <c r="BA640" s="362"/>
      <c r="BB640" s="439"/>
      <c r="BC640" s="362"/>
      <c r="BD640" s="362"/>
      <c r="BE640" s="362"/>
      <c r="BF640" s="362"/>
      <c r="BG640" s="362"/>
      <c r="BH640" s="362"/>
      <c r="BI640" s="362"/>
      <c r="BJ640" s="362"/>
      <c r="BK640" s="362"/>
      <c r="BL640" s="362"/>
      <c r="BM640" s="362"/>
      <c r="BN640" s="362"/>
      <c r="BO640" s="362"/>
      <c r="BP640" s="362"/>
      <c r="BQ640" s="362"/>
      <c r="BR640" s="362"/>
      <c r="BS640" s="362"/>
      <c r="BT640" s="362"/>
      <c r="BU640" s="362"/>
      <c r="BV640" s="362"/>
      <c r="BW640" s="362"/>
      <c r="BX640" s="362"/>
      <c r="BY640" s="362"/>
      <c r="BZ640" s="362"/>
      <c r="CA640" s="362"/>
      <c r="CB640" s="362"/>
      <c r="CC640" s="362"/>
      <c r="CD640" s="362"/>
      <c r="CE640" s="362"/>
      <c r="CF640" s="362"/>
      <c r="CG640" s="362"/>
      <c r="CH640" s="362"/>
      <c r="CI640" s="362"/>
      <c r="CJ640" s="362"/>
      <c r="CK640" s="362"/>
      <c r="CL640" s="362"/>
      <c r="CM640" s="362"/>
      <c r="CN640" s="362"/>
      <c r="CO640" s="362"/>
      <c r="CP640" s="362"/>
      <c r="CQ640" s="362"/>
      <c r="CR640" s="362"/>
      <c r="CS640" s="362"/>
      <c r="CT640" s="362"/>
      <c r="CU640" s="362"/>
      <c r="CV640" s="362"/>
      <c r="CW640" s="362"/>
      <c r="CX640" s="362"/>
      <c r="CY640" s="362"/>
      <c r="CZ640" s="362"/>
    </row>
    <row r="641" s="366" customFormat="true" ht="25.15" customHeight="true" x14ac:dyDescent="0.2">
      <c r="C641" s="799"/>
      <c r="D641" s="800"/>
      <c r="E641" s="191"/>
      <c r="F641" s="191"/>
      <c r="G641" s="191"/>
      <c r="H641" s="799"/>
      <c r="I641" s="800"/>
      <c r="J641" s="191"/>
      <c r="K641" s="191"/>
      <c r="L641" s="191"/>
      <c r="M641" s="799"/>
      <c r="N641" s="800"/>
      <c r="O641" s="191"/>
      <c r="P641" s="191"/>
      <c r="Q641" s="191"/>
      <c r="AJ641" s="359"/>
      <c r="AK641" s="359"/>
      <c r="AL641" s="359"/>
      <c r="AM641" s="359"/>
      <c r="AN641" s="359"/>
      <c r="AO641" s="359"/>
      <c r="AP641" s="359"/>
      <c r="AQ641" s="359"/>
      <c r="AR641" s="359"/>
      <c r="AS641" s="359"/>
      <c r="AT641" s="359"/>
      <c r="AU641" s="359"/>
      <c r="AV641" s="359"/>
      <c r="AW641" s="359"/>
      <c r="AX641" s="359"/>
      <c r="AY641" s="359"/>
      <c r="AZ641" s="359"/>
      <c r="BA641" s="362"/>
      <c r="BB641" s="439"/>
      <c r="BC641" s="362"/>
      <c r="BD641" s="362"/>
      <c r="BE641" s="362"/>
      <c r="BF641" s="362"/>
      <c r="BG641" s="362"/>
      <c r="BH641" s="362"/>
      <c r="BI641" s="362"/>
      <c r="BJ641" s="362"/>
      <c r="BK641" s="362"/>
      <c r="BL641" s="362"/>
      <c r="BM641" s="362"/>
      <c r="BN641" s="362"/>
      <c r="BO641" s="362"/>
      <c r="BP641" s="362"/>
      <c r="BQ641" s="362"/>
      <c r="BR641" s="362"/>
      <c r="BS641" s="362"/>
      <c r="BT641" s="362"/>
      <c r="BU641" s="362"/>
      <c r="BV641" s="362"/>
      <c r="BW641" s="362"/>
      <c r="BX641" s="362"/>
      <c r="BY641" s="362"/>
      <c r="BZ641" s="362"/>
      <c r="CA641" s="362"/>
      <c r="CB641" s="362"/>
      <c r="CC641" s="362"/>
      <c r="CD641" s="362"/>
      <c r="CE641" s="362"/>
      <c r="CF641" s="362"/>
      <c r="CG641" s="362"/>
      <c r="CH641" s="362"/>
      <c r="CI641" s="362"/>
      <c r="CJ641" s="362"/>
      <c r="CK641" s="362"/>
      <c r="CL641" s="362"/>
      <c r="CM641" s="362"/>
      <c r="CN641" s="362"/>
      <c r="CO641" s="362"/>
      <c r="CP641" s="362"/>
      <c r="CQ641" s="362"/>
      <c r="CR641" s="362"/>
      <c r="CS641" s="362"/>
      <c r="CT641" s="362"/>
      <c r="CU641" s="362"/>
      <c r="CV641" s="362"/>
      <c r="CW641" s="362"/>
      <c r="CX641" s="362"/>
      <c r="CY641" s="362"/>
      <c r="CZ641" s="362"/>
    </row>
    <row r="642" s="366" customFormat="true" ht="25.15" customHeight="true" x14ac:dyDescent="0.2">
      <c r="C642" s="799"/>
      <c r="D642" s="800"/>
      <c r="E642" s="191"/>
      <c r="F642" s="191"/>
      <c r="G642" s="191"/>
      <c r="H642" s="799"/>
      <c r="I642" s="800"/>
      <c r="J642" s="191"/>
      <c r="K642" s="191"/>
      <c r="L642" s="191"/>
      <c r="M642" s="799"/>
      <c r="N642" s="800"/>
      <c r="O642" s="191"/>
      <c r="P642" s="191"/>
      <c r="Q642" s="191"/>
      <c r="AJ642" s="359"/>
      <c r="AK642" s="359"/>
      <c r="AL642" s="359"/>
      <c r="AM642" s="359"/>
      <c r="AN642" s="359"/>
      <c r="AO642" s="359"/>
      <c r="AP642" s="359"/>
      <c r="AQ642" s="359"/>
      <c r="AR642" s="359"/>
      <c r="AS642" s="359"/>
      <c r="AT642" s="359"/>
      <c r="AU642" s="359"/>
      <c r="AV642" s="359"/>
      <c r="AW642" s="359"/>
      <c r="AX642" s="359"/>
      <c r="AY642" s="359"/>
      <c r="AZ642" s="359"/>
      <c r="BA642" s="362"/>
      <c r="BB642" s="439"/>
      <c r="BC642" s="362"/>
      <c r="BD642" s="362"/>
      <c r="BE642" s="362"/>
      <c r="BF642" s="362"/>
      <c r="BG642" s="362"/>
      <c r="BH642" s="362"/>
      <c r="BI642" s="362"/>
      <c r="BJ642" s="362"/>
      <c r="BK642" s="362"/>
      <c r="BL642" s="362"/>
      <c r="BM642" s="362"/>
      <c r="BN642" s="362"/>
      <c r="BO642" s="362"/>
      <c r="BP642" s="362"/>
      <c r="BQ642" s="362"/>
      <c r="BR642" s="362"/>
      <c r="BS642" s="362"/>
      <c r="BT642" s="362"/>
      <c r="BU642" s="362"/>
      <c r="BV642" s="362"/>
      <c r="BW642" s="362"/>
      <c r="BX642" s="362"/>
      <c r="BY642" s="362"/>
      <c r="BZ642" s="362"/>
      <c r="CA642" s="362"/>
      <c r="CB642" s="362"/>
      <c r="CC642" s="362"/>
      <c r="CD642" s="362"/>
      <c r="CE642" s="362"/>
      <c r="CF642" s="362"/>
      <c r="CG642" s="362"/>
      <c r="CH642" s="362"/>
      <c r="CI642" s="362"/>
      <c r="CJ642" s="362"/>
      <c r="CK642" s="362"/>
      <c r="CL642" s="362"/>
      <c r="CM642" s="362"/>
      <c r="CN642" s="362"/>
      <c r="CO642" s="362"/>
      <c r="CP642" s="362"/>
      <c r="CQ642" s="362"/>
      <c r="CR642" s="362"/>
      <c r="CS642" s="362"/>
      <c r="CT642" s="362"/>
      <c r="CU642" s="362"/>
      <c r="CV642" s="362"/>
      <c r="CW642" s="362"/>
      <c r="CX642" s="362"/>
      <c r="CY642" s="362"/>
      <c r="CZ642" s="362"/>
    </row>
    <row r="643" s="366" customFormat="true" ht="25.15" customHeight="true" x14ac:dyDescent="0.2">
      <c r="C643" s="799"/>
      <c r="D643" s="800"/>
      <c r="E643" s="191"/>
      <c r="F643" s="191"/>
      <c r="G643" s="191"/>
      <c r="H643" s="799"/>
      <c r="I643" s="800"/>
      <c r="J643" s="191"/>
      <c r="K643" s="191"/>
      <c r="L643" s="191"/>
      <c r="M643" s="799"/>
      <c r="N643" s="800"/>
      <c r="O643" s="191"/>
      <c r="P643" s="191"/>
      <c r="Q643" s="191"/>
      <c r="AJ643" s="359"/>
      <c r="AK643" s="359"/>
      <c r="AL643" s="359"/>
      <c r="AM643" s="359"/>
      <c r="AN643" s="359"/>
      <c r="AO643" s="359"/>
      <c r="AP643" s="359"/>
      <c r="AQ643" s="359"/>
      <c r="AR643" s="359"/>
      <c r="AS643" s="359"/>
      <c r="AT643" s="359"/>
      <c r="AU643" s="359"/>
      <c r="AV643" s="359"/>
      <c r="AW643" s="359"/>
      <c r="AX643" s="359"/>
      <c r="AY643" s="359"/>
      <c r="AZ643" s="359"/>
      <c r="BA643" s="362"/>
      <c r="BB643" s="439"/>
      <c r="BC643" s="362"/>
      <c r="BD643" s="362"/>
      <c r="BE643" s="362"/>
      <c r="BF643" s="362"/>
      <c r="BG643" s="362"/>
      <c r="BH643" s="362"/>
      <c r="BI643" s="362"/>
      <c r="BJ643" s="362"/>
      <c r="BK643" s="362"/>
      <c r="BL643" s="362"/>
      <c r="BM643" s="362"/>
      <c r="BN643" s="362"/>
      <c r="BO643" s="362"/>
      <c r="BP643" s="362"/>
      <c r="BQ643" s="362"/>
      <c r="BR643" s="362"/>
      <c r="BS643" s="362"/>
      <c r="BT643" s="362"/>
      <c r="BU643" s="362"/>
      <c r="BV643" s="362"/>
      <c r="BW643" s="362"/>
      <c r="BX643" s="362"/>
      <c r="BY643" s="362"/>
      <c r="BZ643" s="362"/>
      <c r="CA643" s="362"/>
      <c r="CB643" s="362"/>
      <c r="CC643" s="362"/>
      <c r="CD643" s="362"/>
      <c r="CE643" s="362"/>
      <c r="CF643" s="362"/>
      <c r="CG643" s="362"/>
      <c r="CH643" s="362"/>
      <c r="CI643" s="362"/>
      <c r="CJ643" s="362"/>
      <c r="CK643" s="362"/>
      <c r="CL643" s="362"/>
      <c r="CM643" s="362"/>
      <c r="CN643" s="362"/>
      <c r="CO643" s="362"/>
      <c r="CP643" s="362"/>
      <c r="CQ643" s="362"/>
      <c r="CR643" s="362"/>
      <c r="CS643" s="362"/>
      <c r="CT643" s="362"/>
      <c r="CU643" s="362"/>
      <c r="CV643" s="362"/>
      <c r="CW643" s="362"/>
      <c r="CX643" s="362"/>
      <c r="CY643" s="362"/>
      <c r="CZ643" s="362"/>
    </row>
    <row r="644" s="366" customFormat="true" ht="25.15" customHeight="true" x14ac:dyDescent="0.2">
      <c r="C644" s="799"/>
      <c r="D644" s="800"/>
      <c r="E644" s="191"/>
      <c r="F644" s="191"/>
      <c r="G644" s="191"/>
      <c r="H644" s="799"/>
      <c r="I644" s="800"/>
      <c r="J644" s="191"/>
      <c r="K644" s="191"/>
      <c r="L644" s="191"/>
      <c r="M644" s="799"/>
      <c r="N644" s="800"/>
      <c r="O644" s="191"/>
      <c r="P644" s="191"/>
      <c r="Q644" s="191"/>
      <c r="AJ644" s="359"/>
      <c r="AK644" s="359"/>
      <c r="AL644" s="359"/>
      <c r="AM644" s="359"/>
      <c r="AN644" s="359"/>
      <c r="AO644" s="359"/>
      <c r="AP644" s="359"/>
      <c r="AQ644" s="359"/>
      <c r="AR644" s="359"/>
      <c r="AS644" s="359"/>
      <c r="AT644" s="359"/>
      <c r="AU644" s="359"/>
      <c r="AV644" s="359"/>
      <c r="AW644" s="359"/>
      <c r="AX644" s="359"/>
      <c r="AY644" s="359"/>
      <c r="AZ644" s="359"/>
      <c r="BA644" s="362"/>
      <c r="BB644" s="439"/>
      <c r="BC644" s="362"/>
      <c r="BD644" s="362"/>
      <c r="BE644" s="362"/>
      <c r="BF644" s="362"/>
      <c r="BG644" s="362"/>
      <c r="BH644" s="362"/>
      <c r="BI644" s="362"/>
      <c r="BJ644" s="362"/>
      <c r="BK644" s="362"/>
      <c r="BL644" s="362"/>
      <c r="BM644" s="362"/>
      <c r="BN644" s="362"/>
      <c r="BO644" s="362"/>
      <c r="BP644" s="362"/>
      <c r="BQ644" s="362"/>
      <c r="BR644" s="362"/>
      <c r="BS644" s="362"/>
      <c r="BT644" s="362"/>
      <c r="BU644" s="362"/>
      <c r="BV644" s="362"/>
      <c r="BW644" s="362"/>
      <c r="BX644" s="362"/>
      <c r="BY644" s="362"/>
      <c r="BZ644" s="362"/>
      <c r="CA644" s="362"/>
      <c r="CB644" s="362"/>
      <c r="CC644" s="362"/>
      <c r="CD644" s="362"/>
      <c r="CE644" s="362"/>
      <c r="CF644" s="362"/>
      <c r="CG644" s="362"/>
      <c r="CH644" s="362"/>
      <c r="CI644" s="362"/>
      <c r="CJ644" s="362"/>
      <c r="CK644" s="362"/>
      <c r="CL644" s="362"/>
      <c r="CM644" s="362"/>
      <c r="CN644" s="362"/>
      <c r="CO644" s="362"/>
      <c r="CP644" s="362"/>
      <c r="CQ644" s="362"/>
      <c r="CR644" s="362"/>
      <c r="CS644" s="362"/>
      <c r="CT644" s="362"/>
      <c r="CU644" s="362"/>
      <c r="CV644" s="362"/>
      <c r="CW644" s="362"/>
      <c r="CX644" s="362"/>
      <c r="CY644" s="362"/>
      <c r="CZ644" s="362"/>
    </row>
    <row r="645" s="366" customFormat="true" ht="25.15" customHeight="true" x14ac:dyDescent="0.2">
      <c r="C645" s="799"/>
      <c r="D645" s="800"/>
      <c r="E645" s="191"/>
      <c r="F645" s="191"/>
      <c r="G645" s="191"/>
      <c r="H645" s="799"/>
      <c r="I645" s="800"/>
      <c r="J645" s="191"/>
      <c r="K645" s="191"/>
      <c r="L645" s="191"/>
      <c r="M645" s="799"/>
      <c r="N645" s="800"/>
      <c r="O645" s="191"/>
      <c r="P645" s="191"/>
      <c r="Q645" s="191"/>
      <c r="AJ645" s="359"/>
      <c r="AK645" s="359"/>
      <c r="AL645" s="359"/>
      <c r="AM645" s="359"/>
      <c r="AN645" s="359"/>
      <c r="AO645" s="359"/>
      <c r="AP645" s="359"/>
      <c r="AQ645" s="359"/>
      <c r="AR645" s="359"/>
      <c r="AS645" s="359"/>
      <c r="AT645" s="359"/>
      <c r="AU645" s="359"/>
      <c r="AV645" s="359"/>
      <c r="AW645" s="359"/>
      <c r="AX645" s="359"/>
      <c r="AY645" s="359"/>
      <c r="AZ645" s="359"/>
      <c r="BA645" s="362"/>
      <c r="BB645" s="439"/>
      <c r="BC645" s="362"/>
      <c r="BD645" s="362"/>
      <c r="BE645" s="362"/>
      <c r="BF645" s="362"/>
      <c r="BG645" s="362"/>
      <c r="BH645" s="362"/>
      <c r="BI645" s="362"/>
      <c r="BJ645" s="362"/>
      <c r="BK645" s="362"/>
      <c r="BL645" s="362"/>
      <c r="BM645" s="362"/>
      <c r="BN645" s="362"/>
      <c r="BO645" s="362"/>
      <c r="BP645" s="362"/>
      <c r="BQ645" s="362"/>
      <c r="BR645" s="362"/>
      <c r="BS645" s="362"/>
      <c r="BT645" s="362"/>
      <c r="BU645" s="362"/>
      <c r="BV645" s="362"/>
      <c r="BW645" s="362"/>
      <c r="BX645" s="362"/>
      <c r="BY645" s="362"/>
      <c r="BZ645" s="362"/>
      <c r="CA645" s="362"/>
      <c r="CB645" s="362"/>
      <c r="CC645" s="362"/>
      <c r="CD645" s="362"/>
      <c r="CE645" s="362"/>
      <c r="CF645" s="362"/>
      <c r="CG645" s="362"/>
      <c r="CH645" s="362"/>
      <c r="CI645" s="362"/>
      <c r="CJ645" s="362"/>
      <c r="CK645" s="362"/>
      <c r="CL645" s="362"/>
      <c r="CM645" s="362"/>
      <c r="CN645" s="362"/>
      <c r="CO645" s="362"/>
      <c r="CP645" s="362"/>
      <c r="CQ645" s="362"/>
      <c r="CR645" s="362"/>
      <c r="CS645" s="362"/>
      <c r="CT645" s="362"/>
      <c r="CU645" s="362"/>
      <c r="CV645" s="362"/>
      <c r="CW645" s="362"/>
      <c r="CX645" s="362"/>
      <c r="CY645" s="362"/>
      <c r="CZ645" s="362"/>
    </row>
    <row r="646" s="366" customFormat="true" ht="25.15" customHeight="true" x14ac:dyDescent="0.2">
      <c r="C646" s="799"/>
      <c r="D646" s="800"/>
      <c r="E646" s="191"/>
      <c r="F646" s="191"/>
      <c r="G646" s="191"/>
      <c r="H646" s="799"/>
      <c r="I646" s="800"/>
      <c r="J646" s="191"/>
      <c r="K646" s="191"/>
      <c r="L646" s="191"/>
      <c r="M646" s="799"/>
      <c r="N646" s="800"/>
      <c r="O646" s="191"/>
      <c r="P646" s="191"/>
      <c r="Q646" s="191"/>
      <c r="AJ646" s="359"/>
      <c r="AK646" s="359"/>
      <c r="AL646" s="359"/>
      <c r="AM646" s="359"/>
      <c r="AN646" s="359"/>
      <c r="AO646" s="359"/>
      <c r="AP646" s="359"/>
      <c r="AQ646" s="359"/>
      <c r="AR646" s="359"/>
      <c r="AS646" s="359"/>
      <c r="AT646" s="359"/>
      <c r="AU646" s="359"/>
      <c r="AV646" s="359"/>
      <c r="AW646" s="359"/>
      <c r="AX646" s="359"/>
      <c r="AY646" s="359"/>
      <c r="AZ646" s="359"/>
      <c r="BA646" s="362"/>
      <c r="BB646" s="439"/>
      <c r="BC646" s="362"/>
      <c r="BD646" s="362"/>
      <c r="BE646" s="362"/>
      <c r="BF646" s="362"/>
      <c r="BG646" s="362"/>
      <c r="BH646" s="362"/>
      <c r="BI646" s="362"/>
      <c r="BJ646" s="362"/>
      <c r="BK646" s="362"/>
      <c r="BL646" s="362"/>
      <c r="BM646" s="362"/>
      <c r="BN646" s="362"/>
      <c r="BO646" s="362"/>
      <c r="BP646" s="362"/>
      <c r="BQ646" s="362"/>
      <c r="BR646" s="362"/>
      <c r="BS646" s="362"/>
      <c r="BT646" s="362"/>
      <c r="BU646" s="362"/>
      <c r="BV646" s="362"/>
      <c r="BW646" s="362"/>
      <c r="BX646" s="362"/>
      <c r="BY646" s="362"/>
      <c r="BZ646" s="362"/>
      <c r="CA646" s="362"/>
      <c r="CB646" s="362"/>
      <c r="CC646" s="362"/>
      <c r="CD646" s="362"/>
      <c r="CE646" s="362"/>
      <c r="CF646" s="362"/>
      <c r="CG646" s="362"/>
      <c r="CH646" s="362"/>
      <c r="CI646" s="362"/>
      <c r="CJ646" s="362"/>
      <c r="CK646" s="362"/>
      <c r="CL646" s="362"/>
      <c r="CM646" s="362"/>
      <c r="CN646" s="362"/>
      <c r="CO646" s="362"/>
      <c r="CP646" s="362"/>
      <c r="CQ646" s="362"/>
      <c r="CR646" s="362"/>
      <c r="CS646" s="362"/>
      <c r="CT646" s="362"/>
      <c r="CU646" s="362"/>
      <c r="CV646" s="362"/>
      <c r="CW646" s="362"/>
      <c r="CX646" s="362"/>
      <c r="CY646" s="362"/>
      <c r="CZ646" s="362"/>
    </row>
    <row r="647" s="366" customFormat="true" ht="25.15" customHeight="true" x14ac:dyDescent="0.2">
      <c r="C647" s="799"/>
      <c r="D647" s="800"/>
      <c r="E647" s="191"/>
      <c r="F647" s="191"/>
      <c r="G647" s="191"/>
      <c r="H647" s="799"/>
      <c r="I647" s="800"/>
      <c r="J647" s="191"/>
      <c r="K647" s="191"/>
      <c r="L647" s="191"/>
      <c r="M647" s="799"/>
      <c r="N647" s="800"/>
      <c r="O647" s="191"/>
      <c r="P647" s="191"/>
      <c r="Q647" s="191"/>
      <c r="AJ647" s="359"/>
      <c r="AK647" s="359"/>
      <c r="AL647" s="359"/>
      <c r="AM647" s="359"/>
      <c r="AN647" s="359"/>
      <c r="AO647" s="359"/>
      <c r="AP647" s="359"/>
      <c r="AQ647" s="359"/>
      <c r="AR647" s="359"/>
      <c r="AS647" s="359"/>
      <c r="AT647" s="359"/>
      <c r="AU647" s="359"/>
      <c r="AV647" s="359"/>
      <c r="AW647" s="359"/>
      <c r="AX647" s="359"/>
      <c r="AY647" s="359"/>
      <c r="AZ647" s="359"/>
      <c r="BA647" s="362"/>
      <c r="BB647" s="439"/>
      <c r="BC647" s="362"/>
      <c r="BD647" s="362"/>
      <c r="BE647" s="362"/>
      <c r="BF647" s="362"/>
      <c r="BG647" s="362"/>
      <c r="BH647" s="362"/>
      <c r="BI647" s="362"/>
      <c r="BJ647" s="362"/>
      <c r="BK647" s="362"/>
      <c r="BL647" s="362"/>
      <c r="BM647" s="362"/>
      <c r="BN647" s="362"/>
      <c r="BO647" s="362"/>
      <c r="BP647" s="362"/>
      <c r="BQ647" s="362"/>
      <c r="BR647" s="362"/>
      <c r="BS647" s="362"/>
      <c r="BT647" s="362"/>
      <c r="BU647" s="362"/>
      <c r="BV647" s="362"/>
      <c r="BW647" s="362"/>
      <c r="BX647" s="362"/>
      <c r="BY647" s="362"/>
      <c r="BZ647" s="362"/>
      <c r="CA647" s="362"/>
      <c r="CB647" s="362"/>
      <c r="CC647" s="362"/>
      <c r="CD647" s="362"/>
      <c r="CE647" s="362"/>
      <c r="CF647" s="362"/>
      <c r="CG647" s="362"/>
      <c r="CH647" s="362"/>
      <c r="CI647" s="362"/>
      <c r="CJ647" s="362"/>
      <c r="CK647" s="362"/>
      <c r="CL647" s="362"/>
      <c r="CM647" s="362"/>
      <c r="CN647" s="362"/>
      <c r="CO647" s="362"/>
      <c r="CP647" s="362"/>
      <c r="CQ647" s="362"/>
      <c r="CR647" s="362"/>
      <c r="CS647" s="362"/>
      <c r="CT647" s="362"/>
      <c r="CU647" s="362"/>
      <c r="CV647" s="362"/>
      <c r="CW647" s="362"/>
      <c r="CX647" s="362"/>
      <c r="CY647" s="362"/>
      <c r="CZ647" s="362"/>
    </row>
    <row r="648" s="366" customFormat="true" ht="25.15" customHeight="true" x14ac:dyDescent="0.2">
      <c r="C648" s="799"/>
      <c r="D648" s="800"/>
      <c r="E648" s="191"/>
      <c r="F648" s="191"/>
      <c r="G648" s="191"/>
      <c r="H648" s="799"/>
      <c r="I648" s="800"/>
      <c r="J648" s="191"/>
      <c r="K648" s="191"/>
      <c r="L648" s="191"/>
      <c r="M648" s="799"/>
      <c r="N648" s="800"/>
      <c r="O648" s="191"/>
      <c r="P648" s="191"/>
      <c r="Q648" s="191"/>
      <c r="AJ648" s="359"/>
      <c r="AK648" s="359"/>
      <c r="AL648" s="359"/>
      <c r="AM648" s="359"/>
      <c r="AN648" s="359"/>
      <c r="AO648" s="359"/>
      <c r="AP648" s="359"/>
      <c r="AQ648" s="359"/>
      <c r="AR648" s="359"/>
      <c r="AS648" s="359"/>
      <c r="AT648" s="359"/>
      <c r="AU648" s="359"/>
      <c r="AV648" s="359"/>
      <c r="AW648" s="359"/>
      <c r="AX648" s="359"/>
      <c r="AY648" s="359"/>
      <c r="AZ648" s="359"/>
      <c r="BA648" s="362"/>
      <c r="BB648" s="439"/>
      <c r="BC648" s="362"/>
      <c r="BD648" s="362"/>
      <c r="BE648" s="362"/>
      <c r="BF648" s="362"/>
      <c r="BG648" s="362"/>
      <c r="BH648" s="362"/>
      <c r="BI648" s="362"/>
      <c r="BJ648" s="362"/>
      <c r="BK648" s="362"/>
      <c r="BL648" s="362"/>
      <c r="BM648" s="362"/>
      <c r="BN648" s="362"/>
      <c r="BO648" s="362"/>
      <c r="BP648" s="362"/>
      <c r="BQ648" s="362"/>
      <c r="BR648" s="362"/>
      <c r="BS648" s="362"/>
      <c r="BT648" s="362"/>
      <c r="BU648" s="362"/>
      <c r="BV648" s="362"/>
      <c r="BW648" s="362"/>
      <c r="BX648" s="362"/>
      <c r="BY648" s="362"/>
      <c r="BZ648" s="362"/>
      <c r="CA648" s="362"/>
      <c r="CB648" s="362"/>
      <c r="CC648" s="362"/>
      <c r="CD648" s="362"/>
      <c r="CE648" s="362"/>
      <c r="CF648" s="362"/>
      <c r="CG648" s="362"/>
      <c r="CH648" s="362"/>
      <c r="CI648" s="362"/>
      <c r="CJ648" s="362"/>
      <c r="CK648" s="362"/>
      <c r="CL648" s="362"/>
      <c r="CM648" s="362"/>
      <c r="CN648" s="362"/>
      <c r="CO648" s="362"/>
      <c r="CP648" s="362"/>
      <c r="CQ648" s="362"/>
      <c r="CR648" s="362"/>
      <c r="CS648" s="362"/>
      <c r="CT648" s="362"/>
      <c r="CU648" s="362"/>
      <c r="CV648" s="362"/>
      <c r="CW648" s="362"/>
      <c r="CX648" s="362"/>
      <c r="CY648" s="362"/>
      <c r="CZ648" s="362"/>
    </row>
    <row r="649" s="366" customFormat="true" ht="25.15" customHeight="true" x14ac:dyDescent="0.2">
      <c r="C649" s="799"/>
      <c r="D649" s="800"/>
      <c r="E649" s="191"/>
      <c r="F649" s="191"/>
      <c r="G649" s="191"/>
      <c r="H649" s="799"/>
      <c r="I649" s="800"/>
      <c r="J649" s="191"/>
      <c r="K649" s="191"/>
      <c r="L649" s="191"/>
      <c r="M649" s="799"/>
      <c r="N649" s="800"/>
      <c r="O649" s="191"/>
      <c r="P649" s="191"/>
      <c r="Q649" s="191"/>
      <c r="AJ649" s="359"/>
      <c r="AK649" s="359"/>
      <c r="AL649" s="359"/>
      <c r="AM649" s="359"/>
      <c r="AN649" s="359"/>
      <c r="AO649" s="359"/>
      <c r="AP649" s="359"/>
      <c r="AQ649" s="359"/>
      <c r="AR649" s="359"/>
      <c r="AS649" s="359"/>
      <c r="AT649" s="359"/>
      <c r="AU649" s="359"/>
      <c r="AV649" s="359"/>
      <c r="AW649" s="359"/>
      <c r="AX649" s="359"/>
      <c r="AY649" s="359"/>
      <c r="AZ649" s="359"/>
      <c r="BA649" s="362"/>
      <c r="BB649" s="439"/>
      <c r="BC649" s="362"/>
      <c r="BD649" s="362"/>
      <c r="BE649" s="362"/>
      <c r="BF649" s="362"/>
      <c r="BG649" s="362"/>
      <c r="BH649" s="362"/>
      <c r="BI649" s="362"/>
      <c r="BJ649" s="362"/>
      <c r="BK649" s="362"/>
      <c r="BL649" s="362"/>
      <c r="BM649" s="362"/>
      <c r="BN649" s="362"/>
      <c r="BO649" s="362"/>
      <c r="BP649" s="362"/>
      <c r="BQ649" s="362"/>
      <c r="BR649" s="362"/>
      <c r="BS649" s="362"/>
      <c r="BT649" s="362"/>
      <c r="BU649" s="362"/>
      <c r="BV649" s="362"/>
      <c r="BW649" s="362"/>
      <c r="BX649" s="362"/>
      <c r="BY649" s="362"/>
      <c r="BZ649" s="362"/>
      <c r="CA649" s="362"/>
      <c r="CB649" s="362"/>
      <c r="CC649" s="362"/>
      <c r="CD649" s="362"/>
      <c r="CE649" s="362"/>
      <c r="CF649" s="362"/>
      <c r="CG649" s="362"/>
      <c r="CH649" s="362"/>
      <c r="CI649" s="362"/>
      <c r="CJ649" s="362"/>
      <c r="CK649" s="362"/>
      <c r="CL649" s="362"/>
      <c r="CM649" s="362"/>
      <c r="CN649" s="362"/>
      <c r="CO649" s="362"/>
      <c r="CP649" s="362"/>
      <c r="CQ649" s="362"/>
      <c r="CR649" s="362"/>
      <c r="CS649" s="362"/>
      <c r="CT649" s="362"/>
      <c r="CU649" s="362"/>
      <c r="CV649" s="362"/>
      <c r="CW649" s="362"/>
      <c r="CX649" s="362"/>
      <c r="CY649" s="362"/>
      <c r="CZ649" s="362"/>
    </row>
    <row r="650" s="366" customFormat="true" ht="25.15" customHeight="true" x14ac:dyDescent="0.2">
      <c r="C650" s="799"/>
      <c r="D650" s="800"/>
      <c r="E650" s="191"/>
      <c r="F650" s="191"/>
      <c r="G650" s="191"/>
      <c r="H650" s="799"/>
      <c r="I650" s="800"/>
      <c r="J650" s="191"/>
      <c r="K650" s="191"/>
      <c r="L650" s="191"/>
      <c r="M650" s="799"/>
      <c r="N650" s="800"/>
      <c r="O650" s="191"/>
      <c r="P650" s="191"/>
      <c r="Q650" s="191"/>
      <c r="AJ650" s="359"/>
      <c r="AK650" s="359"/>
      <c r="AL650" s="359"/>
      <c r="AM650" s="359"/>
      <c r="AN650" s="359"/>
      <c r="AO650" s="359"/>
      <c r="AP650" s="359"/>
      <c r="AQ650" s="359"/>
      <c r="AR650" s="359"/>
      <c r="AS650" s="359"/>
      <c r="AT650" s="359"/>
      <c r="AU650" s="359"/>
      <c r="AV650" s="359"/>
      <c r="AW650" s="359"/>
      <c r="AX650" s="359"/>
      <c r="AY650" s="359"/>
      <c r="AZ650" s="359"/>
      <c r="BA650" s="362"/>
      <c r="BB650" s="439"/>
      <c r="BC650" s="362"/>
      <c r="BD650" s="362"/>
      <c r="BE650" s="362"/>
      <c r="BF650" s="362"/>
      <c r="BG650" s="362"/>
      <c r="BH650" s="362"/>
      <c r="BI650" s="362"/>
      <c r="BJ650" s="362"/>
      <c r="BK650" s="362"/>
      <c r="BL650" s="362"/>
      <c r="BM650" s="362"/>
      <c r="BN650" s="362"/>
      <c r="BO650" s="362"/>
      <c r="BP650" s="362"/>
      <c r="BQ650" s="362"/>
      <c r="BR650" s="362"/>
      <c r="BS650" s="362"/>
      <c r="BT650" s="362"/>
      <c r="BU650" s="362"/>
      <c r="BV650" s="362"/>
      <c r="BW650" s="362"/>
      <c r="BX650" s="362"/>
      <c r="BY650" s="362"/>
      <c r="BZ650" s="362"/>
      <c r="CA650" s="362"/>
      <c r="CB650" s="362"/>
      <c r="CC650" s="362"/>
      <c r="CD650" s="362"/>
      <c r="CE650" s="362"/>
      <c r="CF650" s="362"/>
      <c r="CG650" s="362"/>
      <c r="CH650" s="362"/>
      <c r="CI650" s="362"/>
      <c r="CJ650" s="362"/>
      <c r="CK650" s="362"/>
      <c r="CL650" s="362"/>
      <c r="CM650" s="362"/>
      <c r="CN650" s="362"/>
      <c r="CO650" s="362"/>
      <c r="CP650" s="362"/>
      <c r="CQ650" s="362"/>
      <c r="CR650" s="362"/>
      <c r="CS650" s="362"/>
      <c r="CT650" s="362"/>
      <c r="CU650" s="362"/>
      <c r="CV650" s="362"/>
      <c r="CW650" s="362"/>
      <c r="CX650" s="362"/>
      <c r="CY650" s="362"/>
      <c r="CZ650" s="362"/>
    </row>
    <row r="651" s="366" customFormat="true" ht="25.15" customHeight="true" x14ac:dyDescent="0.2">
      <c r="C651" s="799"/>
      <c r="D651" s="800"/>
      <c r="E651" s="191"/>
      <c r="F651" s="191"/>
      <c r="G651" s="191"/>
      <c r="H651" s="799"/>
      <c r="I651" s="800"/>
      <c r="J651" s="191"/>
      <c r="K651" s="191"/>
      <c r="L651" s="191"/>
      <c r="M651" s="799"/>
      <c r="N651" s="800"/>
      <c r="O651" s="191"/>
      <c r="P651" s="191"/>
      <c r="Q651" s="191"/>
      <c r="AJ651" s="359"/>
      <c r="AK651" s="359"/>
      <c r="AL651" s="359"/>
      <c r="AM651" s="359"/>
      <c r="AN651" s="359"/>
      <c r="AO651" s="359"/>
      <c r="AP651" s="359"/>
      <c r="AQ651" s="359"/>
      <c r="AR651" s="359"/>
      <c r="AS651" s="359"/>
      <c r="AT651" s="359"/>
      <c r="AU651" s="359"/>
      <c r="AV651" s="359"/>
      <c r="AW651" s="359"/>
      <c r="AX651" s="359"/>
      <c r="AY651" s="359"/>
      <c r="AZ651" s="359"/>
      <c r="BA651" s="362"/>
      <c r="BB651" s="439"/>
      <c r="BC651" s="362"/>
      <c r="BD651" s="362"/>
      <c r="BE651" s="362"/>
      <c r="BF651" s="362"/>
      <c r="BG651" s="362"/>
      <c r="BH651" s="362"/>
      <c r="BI651" s="362"/>
      <c r="BJ651" s="362"/>
      <c r="BK651" s="362"/>
      <c r="BL651" s="362"/>
      <c r="BM651" s="362"/>
      <c r="BN651" s="362"/>
      <c r="BO651" s="362"/>
      <c r="BP651" s="362"/>
      <c r="BQ651" s="362"/>
      <c r="BR651" s="362"/>
      <c r="BS651" s="362"/>
      <c r="BT651" s="362"/>
      <c r="BU651" s="362"/>
      <c r="BV651" s="362"/>
      <c r="BW651" s="362"/>
      <c r="BX651" s="362"/>
      <c r="BY651" s="362"/>
      <c r="BZ651" s="362"/>
      <c r="CA651" s="362"/>
      <c r="CB651" s="362"/>
      <c r="CC651" s="362"/>
      <c r="CD651" s="362"/>
      <c r="CE651" s="362"/>
      <c r="CF651" s="362"/>
      <c r="CG651" s="362"/>
      <c r="CH651" s="362"/>
      <c r="CI651" s="362"/>
      <c r="CJ651" s="362"/>
      <c r="CK651" s="362"/>
      <c r="CL651" s="362"/>
      <c r="CM651" s="362"/>
      <c r="CN651" s="362"/>
      <c r="CO651" s="362"/>
      <c r="CP651" s="362"/>
      <c r="CQ651" s="362"/>
      <c r="CR651" s="362"/>
      <c r="CS651" s="362"/>
      <c r="CT651" s="362"/>
      <c r="CU651" s="362"/>
      <c r="CV651" s="362"/>
      <c r="CW651" s="362"/>
      <c r="CX651" s="362"/>
      <c r="CY651" s="362"/>
      <c r="CZ651" s="362"/>
    </row>
    <row r="652" s="366" customFormat="true" ht="25.15" customHeight="true" x14ac:dyDescent="0.2">
      <c r="C652" s="799"/>
      <c r="D652" s="800"/>
      <c r="E652" s="191"/>
      <c r="F652" s="191"/>
      <c r="G652" s="191"/>
      <c r="H652" s="799"/>
      <c r="I652" s="800"/>
      <c r="J652" s="191"/>
      <c r="K652" s="191"/>
      <c r="L652" s="191"/>
      <c r="M652" s="799"/>
      <c r="N652" s="800"/>
      <c r="O652" s="191"/>
      <c r="P652" s="191"/>
      <c r="Q652" s="191"/>
      <c r="AJ652" s="359"/>
      <c r="AK652" s="359"/>
      <c r="AL652" s="359"/>
      <c r="AM652" s="359"/>
      <c r="AN652" s="359"/>
      <c r="AO652" s="359"/>
      <c r="AP652" s="359"/>
      <c r="AQ652" s="359"/>
      <c r="AR652" s="359"/>
      <c r="AS652" s="359"/>
      <c r="AT652" s="359"/>
      <c r="AU652" s="359"/>
      <c r="AV652" s="359"/>
      <c r="AW652" s="359"/>
      <c r="AX652" s="359"/>
      <c r="AY652" s="359"/>
      <c r="AZ652" s="359"/>
      <c r="BA652" s="362"/>
      <c r="BB652" s="439"/>
      <c r="BC652" s="362"/>
      <c r="BD652" s="362"/>
      <c r="BE652" s="362"/>
      <c r="BF652" s="362"/>
      <c r="BG652" s="362"/>
      <c r="BH652" s="362"/>
      <c r="BI652" s="362"/>
      <c r="BJ652" s="362"/>
      <c r="BK652" s="362"/>
      <c r="BL652" s="362"/>
      <c r="BM652" s="362"/>
      <c r="BN652" s="362"/>
      <c r="BO652" s="362"/>
      <c r="BP652" s="362"/>
      <c r="BQ652" s="362"/>
      <c r="BR652" s="362"/>
      <c r="BS652" s="362"/>
      <c r="BT652" s="362"/>
      <c r="BU652" s="362"/>
      <c r="BV652" s="362"/>
      <c r="BW652" s="362"/>
      <c r="BX652" s="362"/>
      <c r="BY652" s="362"/>
      <c r="BZ652" s="362"/>
      <c r="CA652" s="362"/>
      <c r="CB652" s="362"/>
      <c r="CC652" s="362"/>
      <c r="CD652" s="362"/>
      <c r="CE652" s="362"/>
      <c r="CF652" s="362"/>
      <c r="CG652" s="362"/>
      <c r="CH652" s="362"/>
      <c r="CI652" s="362"/>
      <c r="CJ652" s="362"/>
      <c r="CK652" s="362"/>
      <c r="CL652" s="362"/>
      <c r="CM652" s="362"/>
      <c r="CN652" s="362"/>
      <c r="CO652" s="362"/>
      <c r="CP652" s="362"/>
      <c r="CQ652" s="362"/>
      <c r="CR652" s="362"/>
      <c r="CS652" s="362"/>
      <c r="CT652" s="362"/>
      <c r="CU652" s="362"/>
      <c r="CV652" s="362"/>
      <c r="CW652" s="362"/>
      <c r="CX652" s="362"/>
      <c r="CY652" s="362"/>
      <c r="CZ652" s="362"/>
    </row>
    <row r="653" s="366" customFormat="true" ht="25.15" customHeight="true" x14ac:dyDescent="0.2">
      <c r="C653" s="799"/>
      <c r="D653" s="800"/>
      <c r="E653" s="191"/>
      <c r="F653" s="191"/>
      <c r="G653" s="191"/>
      <c r="H653" s="799"/>
      <c r="I653" s="800"/>
      <c r="J653" s="191"/>
      <c r="K653" s="191"/>
      <c r="L653" s="191"/>
      <c r="M653" s="799"/>
      <c r="N653" s="800"/>
      <c r="O653" s="191"/>
      <c r="P653" s="191"/>
      <c r="Q653" s="191"/>
      <c r="AJ653" s="359"/>
      <c r="AK653" s="359"/>
      <c r="AL653" s="359"/>
      <c r="AM653" s="359"/>
      <c r="AN653" s="359"/>
      <c r="AO653" s="359"/>
      <c r="AP653" s="359"/>
      <c r="AQ653" s="359"/>
      <c r="AR653" s="359"/>
      <c r="AS653" s="359"/>
      <c r="AT653" s="359"/>
      <c r="AU653" s="359"/>
      <c r="AV653" s="359"/>
      <c r="AW653" s="359"/>
      <c r="AX653" s="359"/>
      <c r="AY653" s="359"/>
      <c r="AZ653" s="359"/>
      <c r="BA653" s="362"/>
      <c r="BB653" s="439"/>
      <c r="BC653" s="362"/>
      <c r="BD653" s="362"/>
      <c r="BE653" s="362"/>
      <c r="BF653" s="362"/>
      <c r="BG653" s="362"/>
      <c r="BH653" s="362"/>
      <c r="BI653" s="362"/>
      <c r="BJ653" s="362"/>
      <c r="BK653" s="362"/>
      <c r="BL653" s="362"/>
      <c r="BM653" s="362"/>
      <c r="BN653" s="362"/>
      <c r="BO653" s="362"/>
      <c r="BP653" s="362"/>
      <c r="BQ653" s="362"/>
      <c r="BR653" s="362"/>
      <c r="BS653" s="362"/>
      <c r="BT653" s="362"/>
      <c r="BU653" s="362"/>
      <c r="BV653" s="362"/>
      <c r="BW653" s="362"/>
      <c r="BX653" s="362"/>
      <c r="BY653" s="362"/>
      <c r="BZ653" s="362"/>
      <c r="CA653" s="362"/>
      <c r="CB653" s="362"/>
      <c r="CC653" s="362"/>
      <c r="CD653" s="362"/>
      <c r="CE653" s="362"/>
      <c r="CF653" s="362"/>
      <c r="CG653" s="362"/>
      <c r="CH653" s="362"/>
      <c r="CI653" s="362"/>
      <c r="CJ653" s="362"/>
      <c r="CK653" s="362"/>
      <c r="CL653" s="362"/>
      <c r="CM653" s="362"/>
      <c r="CN653" s="362"/>
      <c r="CO653" s="362"/>
      <c r="CP653" s="362"/>
      <c r="CQ653" s="362"/>
      <c r="CR653" s="362"/>
      <c r="CS653" s="362"/>
      <c r="CT653" s="362"/>
      <c r="CU653" s="362"/>
      <c r="CV653" s="362"/>
      <c r="CW653" s="362"/>
      <c r="CX653" s="362"/>
      <c r="CY653" s="362"/>
      <c r="CZ653" s="362"/>
    </row>
    <row r="654" s="366" customFormat="true" ht="25.15" customHeight="true" x14ac:dyDescent="0.2">
      <c r="C654" s="799"/>
      <c r="D654" s="800"/>
      <c r="E654" s="191"/>
      <c r="F654" s="191"/>
      <c r="G654" s="191"/>
      <c r="H654" s="799"/>
      <c r="I654" s="800"/>
      <c r="J654" s="191"/>
      <c r="K654" s="191"/>
      <c r="L654" s="191"/>
      <c r="M654" s="799"/>
      <c r="N654" s="800"/>
      <c r="O654" s="191"/>
      <c r="P654" s="191"/>
      <c r="Q654" s="191"/>
      <c r="AJ654" s="359"/>
      <c r="AK654" s="359"/>
      <c r="AL654" s="359"/>
      <c r="AM654" s="359"/>
      <c r="AN654" s="359"/>
      <c r="AO654" s="359"/>
      <c r="AP654" s="359"/>
      <c r="AQ654" s="359"/>
      <c r="AR654" s="359"/>
      <c r="AS654" s="359"/>
      <c r="AT654" s="359"/>
      <c r="AU654" s="359"/>
      <c r="AV654" s="359"/>
      <c r="AW654" s="359"/>
      <c r="AX654" s="359"/>
      <c r="AY654" s="359"/>
      <c r="AZ654" s="359"/>
      <c r="BA654" s="362"/>
      <c r="BB654" s="439"/>
      <c r="BC654" s="362"/>
      <c r="BD654" s="362"/>
      <c r="BE654" s="362"/>
      <c r="BF654" s="362"/>
      <c r="BG654" s="362"/>
      <c r="BH654" s="362"/>
      <c r="BI654" s="362"/>
      <c r="BJ654" s="362"/>
      <c r="BK654" s="362"/>
      <c r="BL654" s="362"/>
      <c r="BM654" s="362"/>
      <c r="BN654" s="362"/>
      <c r="BO654" s="362"/>
      <c r="BP654" s="362"/>
      <c r="BQ654" s="362"/>
      <c r="BR654" s="362"/>
      <c r="BS654" s="362"/>
      <c r="BT654" s="362"/>
      <c r="BU654" s="362"/>
      <c r="BV654" s="362"/>
      <c r="BW654" s="362"/>
      <c r="BX654" s="362"/>
      <c r="BY654" s="362"/>
      <c r="BZ654" s="362"/>
      <c r="CA654" s="362"/>
      <c r="CB654" s="362"/>
      <c r="CC654" s="362"/>
      <c r="CD654" s="362"/>
      <c r="CE654" s="362"/>
      <c r="CF654" s="362"/>
      <c r="CG654" s="362"/>
      <c r="CH654" s="362"/>
      <c r="CI654" s="362"/>
      <c r="CJ654" s="362"/>
      <c r="CK654" s="362"/>
      <c r="CL654" s="362"/>
      <c r="CM654" s="362"/>
      <c r="CN654" s="362"/>
      <c r="CO654" s="362"/>
      <c r="CP654" s="362"/>
      <c r="CQ654" s="362"/>
      <c r="CR654" s="362"/>
      <c r="CS654" s="362"/>
      <c r="CT654" s="362"/>
      <c r="CU654" s="362"/>
      <c r="CV654" s="362"/>
      <c r="CW654" s="362"/>
      <c r="CX654" s="362"/>
      <c r="CY654" s="362"/>
      <c r="CZ654" s="362"/>
    </row>
    <row r="655" s="366" customFormat="true" ht="25.15" customHeight="true" x14ac:dyDescent="0.2">
      <c r="C655" s="799"/>
      <c r="D655" s="800"/>
      <c r="E655" s="191"/>
      <c r="F655" s="191"/>
      <c r="G655" s="191"/>
      <c r="H655" s="799"/>
      <c r="I655" s="800"/>
      <c r="J655" s="191"/>
      <c r="K655" s="191"/>
      <c r="L655" s="191"/>
      <c r="M655" s="799"/>
      <c r="N655" s="800"/>
      <c r="O655" s="191"/>
      <c r="P655" s="191"/>
      <c r="Q655" s="191"/>
      <c r="AJ655" s="359"/>
      <c r="AK655" s="359"/>
      <c r="AL655" s="359"/>
      <c r="AM655" s="359"/>
      <c r="AN655" s="359"/>
      <c r="AO655" s="359"/>
      <c r="AP655" s="359"/>
      <c r="AQ655" s="359"/>
      <c r="AR655" s="359"/>
      <c r="AS655" s="359"/>
      <c r="AT655" s="359"/>
      <c r="AU655" s="359"/>
      <c r="AV655" s="359"/>
      <c r="AW655" s="359"/>
      <c r="AX655" s="359"/>
      <c r="AY655" s="359"/>
      <c r="AZ655" s="359"/>
      <c r="BA655" s="362"/>
      <c r="BB655" s="439"/>
      <c r="BC655" s="362"/>
      <c r="BD655" s="362"/>
      <c r="BE655" s="362"/>
      <c r="BF655" s="362"/>
      <c r="BG655" s="362"/>
      <c r="BH655" s="362"/>
      <c r="BI655" s="362"/>
      <c r="BJ655" s="362"/>
      <c r="BK655" s="362"/>
      <c r="BL655" s="362"/>
      <c r="BM655" s="362"/>
      <c r="BN655" s="362"/>
      <c r="BO655" s="362"/>
      <c r="BP655" s="362"/>
      <c r="BQ655" s="362"/>
      <c r="BR655" s="362"/>
      <c r="BS655" s="362"/>
      <c r="BT655" s="362"/>
      <c r="BU655" s="362"/>
      <c r="BV655" s="362"/>
      <c r="BW655" s="362"/>
      <c r="BX655" s="362"/>
      <c r="BY655" s="362"/>
      <c r="BZ655" s="362"/>
      <c r="CA655" s="362"/>
      <c r="CB655" s="362"/>
      <c r="CC655" s="362"/>
      <c r="CD655" s="362"/>
      <c r="CE655" s="362"/>
      <c r="CF655" s="362"/>
      <c r="CG655" s="362"/>
      <c r="CH655" s="362"/>
      <c r="CI655" s="362"/>
      <c r="CJ655" s="362"/>
      <c r="CK655" s="362"/>
      <c r="CL655" s="362"/>
      <c r="CM655" s="362"/>
      <c r="CN655" s="362"/>
      <c r="CO655" s="362"/>
      <c r="CP655" s="362"/>
      <c r="CQ655" s="362"/>
      <c r="CR655" s="362"/>
      <c r="CS655" s="362"/>
      <c r="CT655" s="362"/>
      <c r="CU655" s="362"/>
      <c r="CV655" s="362"/>
      <c r="CW655" s="362"/>
      <c r="CX655" s="362"/>
      <c r="CY655" s="362"/>
      <c r="CZ655" s="362"/>
    </row>
    <row r="656" s="366" customFormat="true" ht="25.15" customHeight="true" x14ac:dyDescent="0.2">
      <c r="C656" s="799"/>
      <c r="D656" s="800"/>
      <c r="E656" s="191"/>
      <c r="F656" s="191"/>
      <c r="G656" s="191"/>
      <c r="H656" s="799"/>
      <c r="I656" s="800"/>
      <c r="J656" s="191"/>
      <c r="K656" s="191"/>
      <c r="L656" s="191"/>
      <c r="M656" s="799"/>
      <c r="N656" s="800"/>
      <c r="O656" s="191"/>
      <c r="P656" s="191"/>
      <c r="Q656" s="191"/>
      <c r="AJ656" s="359"/>
      <c r="AK656" s="359"/>
      <c r="AL656" s="359"/>
      <c r="AM656" s="359"/>
      <c r="AN656" s="359"/>
      <c r="AO656" s="359"/>
      <c r="AP656" s="359"/>
      <c r="AQ656" s="359"/>
      <c r="AR656" s="359"/>
      <c r="AS656" s="359"/>
      <c r="AT656" s="359"/>
      <c r="AU656" s="359"/>
      <c r="AV656" s="359"/>
      <c r="AW656" s="359"/>
      <c r="AX656" s="359"/>
      <c r="AY656" s="359"/>
      <c r="AZ656" s="359"/>
      <c r="BA656" s="362"/>
      <c r="BB656" s="439"/>
      <c r="BC656" s="362"/>
      <c r="BD656" s="362"/>
      <c r="BE656" s="362"/>
      <c r="BF656" s="362"/>
      <c r="BG656" s="362"/>
      <c r="BH656" s="362"/>
      <c r="BI656" s="362"/>
      <c r="BJ656" s="362"/>
      <c r="BK656" s="362"/>
      <c r="BL656" s="362"/>
      <c r="BM656" s="362"/>
      <c r="BN656" s="362"/>
      <c r="BO656" s="362"/>
      <c r="BP656" s="362"/>
      <c r="BQ656" s="362"/>
      <c r="BR656" s="362"/>
      <c r="BS656" s="362"/>
      <c r="BT656" s="362"/>
      <c r="BU656" s="362"/>
      <c r="BV656" s="362"/>
      <c r="BW656" s="362"/>
      <c r="BX656" s="362"/>
      <c r="BY656" s="362"/>
      <c r="BZ656" s="362"/>
      <c r="CA656" s="362"/>
      <c r="CB656" s="362"/>
      <c r="CC656" s="362"/>
      <c r="CD656" s="362"/>
      <c r="CE656" s="362"/>
      <c r="CF656" s="362"/>
      <c r="CG656" s="362"/>
      <c r="CH656" s="362"/>
      <c r="CI656" s="362"/>
      <c r="CJ656" s="362"/>
      <c r="CK656" s="362"/>
      <c r="CL656" s="362"/>
      <c r="CM656" s="362"/>
      <c r="CN656" s="362"/>
      <c r="CO656" s="362"/>
      <c r="CP656" s="362"/>
      <c r="CQ656" s="362"/>
      <c r="CR656" s="362"/>
      <c r="CS656" s="362"/>
      <c r="CT656" s="362"/>
      <c r="CU656" s="362"/>
      <c r="CV656" s="362"/>
      <c r="CW656" s="362"/>
      <c r="CX656" s="362"/>
      <c r="CY656" s="362"/>
      <c r="CZ656" s="362"/>
    </row>
    <row r="657" s="366" customFormat="true" ht="25.15" customHeight="true" x14ac:dyDescent="0.2">
      <c r="C657" s="799"/>
      <c r="D657" s="800"/>
      <c r="E657" s="191"/>
      <c r="F657" s="191"/>
      <c r="G657" s="191"/>
      <c r="H657" s="799"/>
      <c r="I657" s="800"/>
      <c r="J657" s="191"/>
      <c r="K657" s="191"/>
      <c r="L657" s="191"/>
      <c r="M657" s="799"/>
      <c r="N657" s="800"/>
      <c r="O657" s="191"/>
      <c r="P657" s="191"/>
      <c r="Q657" s="191"/>
      <c r="AJ657" s="359"/>
      <c r="AK657" s="359"/>
      <c r="AL657" s="359"/>
      <c r="AM657" s="359"/>
      <c r="AN657" s="359"/>
      <c r="AO657" s="359"/>
      <c r="AP657" s="359"/>
      <c r="AQ657" s="359"/>
      <c r="AR657" s="359"/>
      <c r="AS657" s="359"/>
      <c r="AT657" s="359"/>
      <c r="AU657" s="359"/>
      <c r="AV657" s="359"/>
      <c r="AW657" s="359"/>
      <c r="AX657" s="359"/>
      <c r="AY657" s="359"/>
      <c r="AZ657" s="359"/>
      <c r="BA657" s="362"/>
      <c r="BB657" s="439"/>
      <c r="BC657" s="362"/>
      <c r="BD657" s="362"/>
      <c r="BE657" s="362"/>
      <c r="BF657" s="362"/>
      <c r="BG657" s="362"/>
      <c r="BH657" s="362"/>
      <c r="BI657" s="362"/>
      <c r="BJ657" s="362"/>
      <c r="BK657" s="362"/>
      <c r="BL657" s="362"/>
      <c r="BM657" s="362"/>
      <c r="BN657" s="362"/>
      <c r="BO657" s="362"/>
      <c r="BP657" s="362"/>
      <c r="BQ657" s="362"/>
      <c r="BR657" s="362"/>
      <c r="BS657" s="362"/>
      <c r="BT657" s="362"/>
      <c r="BU657" s="362"/>
      <c r="BV657" s="362"/>
      <c r="BW657" s="362"/>
      <c r="BX657" s="362"/>
      <c r="BY657" s="362"/>
      <c r="BZ657" s="362"/>
      <c r="CA657" s="362"/>
      <c r="CB657" s="362"/>
      <c r="CC657" s="362"/>
      <c r="CD657" s="362"/>
      <c r="CE657" s="362"/>
      <c r="CF657" s="362"/>
      <c r="CG657" s="362"/>
      <c r="CH657" s="362"/>
      <c r="CI657" s="362"/>
      <c r="CJ657" s="362"/>
      <c r="CK657" s="362"/>
      <c r="CL657" s="362"/>
      <c r="CM657" s="362"/>
      <c r="CN657" s="362"/>
      <c r="CO657" s="362"/>
      <c r="CP657" s="362"/>
      <c r="CQ657" s="362"/>
      <c r="CR657" s="362"/>
      <c r="CS657" s="362"/>
      <c r="CT657" s="362"/>
      <c r="CU657" s="362"/>
      <c r="CV657" s="362"/>
      <c r="CW657" s="362"/>
      <c r="CX657" s="362"/>
      <c r="CY657" s="362"/>
      <c r="CZ657" s="362"/>
    </row>
    <row r="658" s="366" customFormat="true" ht="25.15" customHeight="true" x14ac:dyDescent="0.2">
      <c r="C658" s="799"/>
      <c r="D658" s="800"/>
      <c r="E658" s="191"/>
      <c r="F658" s="191"/>
      <c r="G658" s="191"/>
      <c r="H658" s="799"/>
      <c r="I658" s="800"/>
      <c r="J658" s="191"/>
      <c r="K658" s="191"/>
      <c r="L658" s="191"/>
      <c r="M658" s="799"/>
      <c r="N658" s="800"/>
      <c r="O658" s="191"/>
      <c r="P658" s="191"/>
      <c r="Q658" s="191"/>
      <c r="AJ658" s="359"/>
      <c r="AK658" s="359"/>
      <c r="AL658" s="359"/>
      <c r="AM658" s="359"/>
      <c r="AN658" s="359"/>
      <c r="AO658" s="359"/>
      <c r="AP658" s="359"/>
      <c r="AQ658" s="359"/>
      <c r="AR658" s="359"/>
      <c r="AS658" s="359"/>
      <c r="AT658" s="359"/>
      <c r="AU658" s="359"/>
      <c r="AV658" s="359"/>
      <c r="AW658" s="359"/>
      <c r="AX658" s="359"/>
      <c r="AY658" s="359"/>
      <c r="AZ658" s="359"/>
      <c r="BA658" s="362"/>
      <c r="BB658" s="439"/>
      <c r="BC658" s="362"/>
      <c r="BD658" s="362"/>
      <c r="BE658" s="362"/>
      <c r="BF658" s="362"/>
      <c r="BG658" s="362"/>
      <c r="BH658" s="362"/>
      <c r="BI658" s="362"/>
      <c r="BJ658" s="362"/>
      <c r="BK658" s="362"/>
      <c r="BL658" s="362"/>
      <c r="BM658" s="362"/>
      <c r="BN658" s="362"/>
      <c r="BO658" s="362"/>
      <c r="BP658" s="362"/>
      <c r="BQ658" s="362"/>
      <c r="BR658" s="362"/>
      <c r="BS658" s="362"/>
      <c r="BT658" s="362"/>
      <c r="BU658" s="362"/>
      <c r="BV658" s="362"/>
      <c r="BW658" s="362"/>
      <c r="BX658" s="362"/>
      <c r="BY658" s="362"/>
      <c r="BZ658" s="362"/>
      <c r="CA658" s="362"/>
      <c r="CB658" s="362"/>
      <c r="CC658" s="362"/>
      <c r="CD658" s="362"/>
      <c r="CE658" s="362"/>
      <c r="CF658" s="362"/>
      <c r="CG658" s="362"/>
      <c r="CH658" s="362"/>
      <c r="CI658" s="362"/>
      <c r="CJ658" s="362"/>
      <c r="CK658" s="362"/>
      <c r="CL658" s="362"/>
      <c r="CM658" s="362"/>
      <c r="CN658" s="362"/>
      <c r="CO658" s="362"/>
      <c r="CP658" s="362"/>
      <c r="CQ658" s="362"/>
      <c r="CR658" s="362"/>
      <c r="CS658" s="362"/>
      <c r="CT658" s="362"/>
      <c r="CU658" s="362"/>
      <c r="CV658" s="362"/>
      <c r="CW658" s="362"/>
      <c r="CX658" s="362"/>
      <c r="CY658" s="362"/>
      <c r="CZ658" s="362"/>
    </row>
    <row r="659" s="366" customFormat="true" ht="25.15" customHeight="true" x14ac:dyDescent="0.2">
      <c r="C659" s="799"/>
      <c r="D659" s="800"/>
      <c r="E659" s="191"/>
      <c r="F659" s="191"/>
      <c r="G659" s="191"/>
      <c r="H659" s="799"/>
      <c r="I659" s="800"/>
      <c r="J659" s="191"/>
      <c r="K659" s="191"/>
      <c r="L659" s="191"/>
      <c r="M659" s="799"/>
      <c r="N659" s="800"/>
      <c r="O659" s="191"/>
      <c r="P659" s="191"/>
      <c r="Q659" s="191"/>
      <c r="AJ659" s="359"/>
      <c r="AK659" s="359"/>
      <c r="AL659" s="359"/>
      <c r="AM659" s="359"/>
      <c r="AN659" s="359"/>
      <c r="AO659" s="359"/>
      <c r="AP659" s="359"/>
      <c r="AQ659" s="359"/>
      <c r="AR659" s="359"/>
      <c r="AS659" s="359"/>
      <c r="AT659" s="359"/>
      <c r="AU659" s="359"/>
      <c r="AV659" s="359"/>
      <c r="AW659" s="359"/>
      <c r="AX659" s="359"/>
      <c r="AY659" s="359"/>
      <c r="AZ659" s="359"/>
      <c r="BA659" s="362"/>
      <c r="BB659" s="439"/>
      <c r="BC659" s="362"/>
      <c r="BD659" s="362"/>
      <c r="BE659" s="362"/>
      <c r="BF659" s="362"/>
      <c r="BG659" s="362"/>
      <c r="BH659" s="362"/>
      <c r="BI659" s="362"/>
      <c r="BJ659" s="362"/>
      <c r="BK659" s="362"/>
      <c r="BL659" s="362"/>
      <c r="BM659" s="362"/>
      <c r="BN659" s="362"/>
      <c r="BO659" s="362"/>
      <c r="BP659" s="362"/>
      <c r="BQ659" s="362"/>
      <c r="BR659" s="362"/>
      <c r="BS659" s="362"/>
      <c r="BT659" s="362"/>
      <c r="BU659" s="362"/>
      <c r="BV659" s="362"/>
      <c r="BW659" s="362"/>
      <c r="BX659" s="362"/>
      <c r="BY659" s="362"/>
      <c r="BZ659" s="362"/>
      <c r="CA659" s="362"/>
      <c r="CB659" s="362"/>
      <c r="CC659" s="362"/>
      <c r="CD659" s="362"/>
      <c r="CE659" s="362"/>
      <c r="CF659" s="362"/>
      <c r="CG659" s="362"/>
      <c r="CH659" s="362"/>
      <c r="CI659" s="362"/>
      <c r="CJ659" s="362"/>
      <c r="CK659" s="362"/>
      <c r="CL659" s="362"/>
      <c r="CM659" s="362"/>
      <c r="CN659" s="362"/>
      <c r="CO659" s="362"/>
      <c r="CP659" s="362"/>
      <c r="CQ659" s="362"/>
      <c r="CR659" s="362"/>
      <c r="CS659" s="362"/>
      <c r="CT659" s="362"/>
      <c r="CU659" s="362"/>
      <c r="CV659" s="362"/>
      <c r="CW659" s="362"/>
      <c r="CX659" s="362"/>
      <c r="CY659" s="362"/>
      <c r="CZ659" s="362"/>
    </row>
    <row r="660" s="366" customFormat="true" ht="25.15" customHeight="true" x14ac:dyDescent="0.2">
      <c r="C660" s="799"/>
      <c r="D660" s="800"/>
      <c r="E660" s="191"/>
      <c r="F660" s="191"/>
      <c r="G660" s="191"/>
      <c r="H660" s="799"/>
      <c r="I660" s="800"/>
      <c r="J660" s="191"/>
      <c r="K660" s="191"/>
      <c r="L660" s="191"/>
      <c r="M660" s="799"/>
      <c r="N660" s="800"/>
      <c r="O660" s="191"/>
      <c r="P660" s="191"/>
      <c r="Q660" s="191"/>
      <c r="AJ660" s="359"/>
      <c r="AK660" s="359"/>
      <c r="AL660" s="359"/>
      <c r="AM660" s="359"/>
      <c r="AN660" s="359"/>
      <c r="AO660" s="359"/>
      <c r="AP660" s="359"/>
      <c r="AQ660" s="359"/>
      <c r="AR660" s="359"/>
      <c r="AS660" s="359"/>
      <c r="AT660" s="359"/>
      <c r="AU660" s="359"/>
      <c r="AV660" s="359"/>
      <c r="AW660" s="359"/>
      <c r="AX660" s="359"/>
      <c r="AY660" s="359"/>
      <c r="AZ660" s="359"/>
      <c r="BA660" s="362"/>
      <c r="BB660" s="439"/>
      <c r="BC660" s="362"/>
      <c r="BD660" s="362"/>
      <c r="BE660" s="362"/>
      <c r="BF660" s="362"/>
      <c r="BG660" s="362"/>
      <c r="BH660" s="362"/>
      <c r="BI660" s="362"/>
      <c r="BJ660" s="362"/>
      <c r="BK660" s="362"/>
      <c r="BL660" s="362"/>
      <c r="BM660" s="362"/>
      <c r="BN660" s="362"/>
      <c r="BO660" s="362"/>
      <c r="BP660" s="362"/>
      <c r="BQ660" s="362"/>
      <c r="BR660" s="362"/>
      <c r="BS660" s="362"/>
      <c r="BT660" s="362"/>
      <c r="BU660" s="362"/>
      <c r="BV660" s="362"/>
      <c r="BW660" s="362"/>
      <c r="BX660" s="362"/>
      <c r="BY660" s="362"/>
      <c r="BZ660" s="362"/>
      <c r="CA660" s="362"/>
      <c r="CB660" s="362"/>
      <c r="CC660" s="362"/>
      <c r="CD660" s="362"/>
      <c r="CE660" s="362"/>
      <c r="CF660" s="362"/>
      <c r="CG660" s="362"/>
      <c r="CH660" s="362"/>
      <c r="CI660" s="362"/>
      <c r="CJ660" s="362"/>
      <c r="CK660" s="362"/>
      <c r="CL660" s="362"/>
      <c r="CM660" s="362"/>
      <c r="CN660" s="362"/>
      <c r="CO660" s="362"/>
      <c r="CP660" s="362"/>
      <c r="CQ660" s="362"/>
      <c r="CR660" s="362"/>
      <c r="CS660" s="362"/>
      <c r="CT660" s="362"/>
      <c r="CU660" s="362"/>
      <c r="CV660" s="362"/>
      <c r="CW660" s="362"/>
      <c r="CX660" s="362"/>
      <c r="CY660" s="362"/>
      <c r="CZ660" s="362"/>
    </row>
    <row r="661" s="366" customFormat="true" ht="25.15" customHeight="true" x14ac:dyDescent="0.2">
      <c r="C661" s="799"/>
      <c r="D661" s="800"/>
      <c r="E661" s="191"/>
      <c r="F661" s="191"/>
      <c r="G661" s="191"/>
      <c r="H661" s="799"/>
      <c r="I661" s="800"/>
      <c r="J661" s="191"/>
      <c r="K661" s="191"/>
      <c r="L661" s="191"/>
      <c r="M661" s="799"/>
      <c r="N661" s="800"/>
      <c r="O661" s="191"/>
      <c r="P661" s="191"/>
      <c r="Q661" s="191"/>
      <c r="AJ661" s="359"/>
      <c r="AK661" s="359"/>
      <c r="AL661" s="359"/>
      <c r="AM661" s="359"/>
      <c r="AN661" s="359"/>
      <c r="AO661" s="359"/>
      <c r="AP661" s="359"/>
      <c r="AQ661" s="359"/>
      <c r="AR661" s="359"/>
      <c r="AS661" s="359"/>
      <c r="AT661" s="359"/>
      <c r="AU661" s="359"/>
      <c r="AV661" s="359"/>
      <c r="AW661" s="359"/>
      <c r="AX661" s="359"/>
      <c r="AY661" s="359"/>
      <c r="AZ661" s="359"/>
      <c r="BA661" s="362"/>
      <c r="BB661" s="439"/>
      <c r="BC661" s="362"/>
      <c r="BD661" s="362"/>
      <c r="BE661" s="362"/>
      <c r="BF661" s="362"/>
      <c r="BG661" s="362"/>
      <c r="BH661" s="362"/>
      <c r="BI661" s="362"/>
      <c r="BJ661" s="362"/>
      <c r="BK661" s="362"/>
      <c r="BL661" s="362"/>
      <c r="BM661" s="362"/>
      <c r="BN661" s="362"/>
      <c r="BO661" s="362"/>
      <c r="BP661" s="362"/>
      <c r="BQ661" s="362"/>
      <c r="BR661" s="362"/>
      <c r="BS661" s="362"/>
      <c r="BT661" s="362"/>
      <c r="BU661" s="362"/>
      <c r="BV661" s="362"/>
      <c r="BW661" s="362"/>
      <c r="BX661" s="362"/>
      <c r="BY661" s="362"/>
      <c r="BZ661" s="362"/>
      <c r="CA661" s="362"/>
      <c r="CB661" s="362"/>
      <c r="CC661" s="362"/>
      <c r="CD661" s="362"/>
      <c r="CE661" s="362"/>
      <c r="CF661" s="362"/>
      <c r="CG661" s="362"/>
      <c r="CH661" s="362"/>
      <c r="CI661" s="362"/>
      <c r="CJ661" s="362"/>
      <c r="CK661" s="362"/>
      <c r="CL661" s="362"/>
      <c r="CM661" s="362"/>
      <c r="CN661" s="362"/>
      <c r="CO661" s="362"/>
      <c r="CP661" s="362"/>
      <c r="CQ661" s="362"/>
      <c r="CR661" s="362"/>
      <c r="CS661" s="362"/>
      <c r="CT661" s="362"/>
      <c r="CU661" s="362"/>
      <c r="CV661" s="362"/>
      <c r="CW661" s="362"/>
      <c r="CX661" s="362"/>
      <c r="CY661" s="362"/>
      <c r="CZ661" s="362"/>
    </row>
    <row r="662" s="366" customFormat="true" ht="25.15" customHeight="true" x14ac:dyDescent="0.2">
      <c r="C662" s="799"/>
      <c r="D662" s="800"/>
      <c r="E662" s="191"/>
      <c r="F662" s="191"/>
      <c r="G662" s="191"/>
      <c r="H662" s="799"/>
      <c r="I662" s="800"/>
      <c r="J662" s="191"/>
      <c r="K662" s="191"/>
      <c r="L662" s="191"/>
      <c r="M662" s="799"/>
      <c r="N662" s="800"/>
      <c r="O662" s="191"/>
      <c r="P662" s="191"/>
      <c r="Q662" s="191"/>
      <c r="AJ662" s="359"/>
      <c r="AK662" s="359"/>
      <c r="AL662" s="359"/>
      <c r="AM662" s="359"/>
      <c r="AN662" s="359"/>
      <c r="AO662" s="359"/>
      <c r="AP662" s="359"/>
      <c r="AQ662" s="359"/>
      <c r="AR662" s="359"/>
      <c r="AS662" s="359"/>
      <c r="AT662" s="359"/>
      <c r="AU662" s="359"/>
      <c r="AV662" s="359"/>
      <c r="AW662" s="359"/>
      <c r="AX662" s="359"/>
      <c r="AY662" s="359"/>
      <c r="AZ662" s="359"/>
      <c r="BA662" s="362"/>
      <c r="BB662" s="439"/>
      <c r="BC662" s="362"/>
      <c r="BD662" s="362"/>
      <c r="BE662" s="362"/>
      <c r="BF662" s="362"/>
      <c r="BG662" s="362"/>
      <c r="BH662" s="362"/>
      <c r="BI662" s="362"/>
      <c r="BJ662" s="362"/>
      <c r="BK662" s="362"/>
      <c r="BL662" s="362"/>
      <c r="BM662" s="362"/>
      <c r="BN662" s="362"/>
      <c r="BO662" s="362"/>
      <c r="BP662" s="362"/>
      <c r="BQ662" s="362"/>
      <c r="BR662" s="362"/>
      <c r="BS662" s="362"/>
      <c r="BT662" s="362"/>
      <c r="BU662" s="362"/>
      <c r="BV662" s="362"/>
      <c r="BW662" s="362"/>
      <c r="BX662" s="362"/>
      <c r="BY662" s="362"/>
      <c r="BZ662" s="362"/>
      <c r="CA662" s="362"/>
      <c r="CB662" s="362"/>
      <c r="CC662" s="362"/>
      <c r="CD662" s="362"/>
      <c r="CE662" s="362"/>
      <c r="CF662" s="362"/>
      <c r="CG662" s="362"/>
      <c r="CH662" s="362"/>
      <c r="CI662" s="362"/>
      <c r="CJ662" s="362"/>
      <c r="CK662" s="362"/>
      <c r="CL662" s="362"/>
      <c r="CM662" s="362"/>
      <c r="CN662" s="362"/>
      <c r="CO662" s="362"/>
      <c r="CP662" s="362"/>
      <c r="CQ662" s="362"/>
      <c r="CR662" s="362"/>
      <c r="CS662" s="362"/>
      <c r="CT662" s="362"/>
      <c r="CU662" s="362"/>
      <c r="CV662" s="362"/>
      <c r="CW662" s="362"/>
      <c r="CX662" s="362"/>
      <c r="CY662" s="362"/>
      <c r="CZ662" s="362"/>
    </row>
    <row r="663" s="366" customFormat="true" ht="25.15" customHeight="true" x14ac:dyDescent="0.2">
      <c r="C663" s="799"/>
      <c r="D663" s="800"/>
      <c r="E663" s="191"/>
      <c r="F663" s="191"/>
      <c r="G663" s="191"/>
      <c r="H663" s="799"/>
      <c r="I663" s="800"/>
      <c r="J663" s="191"/>
      <c r="K663" s="191"/>
      <c r="L663" s="191"/>
      <c r="M663" s="799"/>
      <c r="N663" s="800"/>
      <c r="O663" s="191"/>
      <c r="P663" s="191"/>
      <c r="Q663" s="191"/>
      <c r="AJ663" s="359"/>
      <c r="AK663" s="359"/>
      <c r="AL663" s="359"/>
      <c r="AM663" s="359"/>
      <c r="AN663" s="359"/>
      <c r="AO663" s="359"/>
      <c r="AP663" s="359"/>
      <c r="AQ663" s="359"/>
      <c r="AR663" s="359"/>
      <c r="AS663" s="359"/>
      <c r="AT663" s="359"/>
      <c r="AU663" s="359"/>
      <c r="AV663" s="359"/>
      <c r="AW663" s="359"/>
      <c r="AX663" s="359"/>
      <c r="AY663" s="359"/>
      <c r="AZ663" s="359"/>
      <c r="BA663" s="362"/>
      <c r="BB663" s="439"/>
      <c r="BC663" s="362"/>
      <c r="BD663" s="362"/>
      <c r="BE663" s="362"/>
      <c r="BF663" s="362"/>
      <c r="BG663" s="362"/>
      <c r="BH663" s="362"/>
      <c r="BI663" s="362"/>
      <c r="BJ663" s="362"/>
      <c r="BK663" s="362"/>
      <c r="BL663" s="362"/>
      <c r="BM663" s="362"/>
      <c r="BN663" s="362"/>
      <c r="BO663" s="362"/>
      <c r="BP663" s="362"/>
      <c r="BQ663" s="362"/>
      <c r="BR663" s="362"/>
      <c r="BS663" s="362"/>
      <c r="BT663" s="362"/>
      <c r="BU663" s="362"/>
      <c r="BV663" s="362"/>
      <c r="BW663" s="362"/>
      <c r="BX663" s="362"/>
      <c r="BY663" s="362"/>
      <c r="BZ663" s="362"/>
      <c r="CA663" s="362"/>
      <c r="CB663" s="362"/>
      <c r="CC663" s="362"/>
      <c r="CD663" s="362"/>
      <c r="CE663" s="362"/>
      <c r="CF663" s="362"/>
      <c r="CG663" s="362"/>
      <c r="CH663" s="362"/>
      <c r="CI663" s="362"/>
      <c r="CJ663" s="362"/>
      <c r="CK663" s="362"/>
      <c r="CL663" s="362"/>
      <c r="CM663" s="362"/>
      <c r="CN663" s="362"/>
      <c r="CO663" s="362"/>
      <c r="CP663" s="362"/>
      <c r="CQ663" s="362"/>
      <c r="CR663" s="362"/>
      <c r="CS663" s="362"/>
      <c r="CT663" s="362"/>
      <c r="CU663" s="362"/>
      <c r="CV663" s="362"/>
      <c r="CW663" s="362"/>
      <c r="CX663" s="362"/>
      <c r="CY663" s="362"/>
      <c r="CZ663" s="362"/>
    </row>
    <row r="664" s="366" customFormat="true" ht="25.15" customHeight="true" x14ac:dyDescent="0.2">
      <c r="C664" s="799"/>
      <c r="D664" s="800"/>
      <c r="E664" s="191"/>
      <c r="F664" s="191"/>
      <c r="G664" s="191"/>
      <c r="H664" s="799"/>
      <c r="I664" s="800"/>
      <c r="J664" s="191"/>
      <c r="K664" s="191"/>
      <c r="L664" s="191"/>
      <c r="M664" s="799"/>
      <c r="N664" s="800"/>
      <c r="O664" s="191"/>
      <c r="P664" s="191"/>
      <c r="Q664" s="191"/>
      <c r="AJ664" s="359"/>
      <c r="AK664" s="359"/>
      <c r="AL664" s="359"/>
      <c r="AM664" s="359"/>
      <c r="AN664" s="359"/>
      <c r="AO664" s="359"/>
      <c r="AP664" s="359"/>
      <c r="AQ664" s="359"/>
      <c r="AR664" s="359"/>
      <c r="AS664" s="359"/>
      <c r="AT664" s="359"/>
      <c r="AU664" s="359"/>
      <c r="AV664" s="359"/>
      <c r="AW664" s="359"/>
      <c r="AX664" s="359"/>
      <c r="AY664" s="359"/>
      <c r="AZ664" s="359"/>
      <c r="BA664" s="362"/>
      <c r="BB664" s="439"/>
      <c r="BC664" s="362"/>
      <c r="BD664" s="362"/>
      <c r="BE664" s="362"/>
      <c r="BF664" s="362"/>
      <c r="BG664" s="362"/>
      <c r="BH664" s="362"/>
      <c r="BI664" s="362"/>
      <c r="BJ664" s="362"/>
      <c r="BK664" s="362"/>
      <c r="BL664" s="362"/>
      <c r="BM664" s="362"/>
      <c r="BN664" s="362"/>
      <c r="BO664" s="362"/>
      <c r="BP664" s="362"/>
      <c r="BQ664" s="362"/>
      <c r="BR664" s="362"/>
      <c r="BS664" s="362"/>
      <c r="BT664" s="362"/>
      <c r="BU664" s="362"/>
      <c r="BV664" s="362"/>
      <c r="BW664" s="362"/>
      <c r="BX664" s="362"/>
      <c r="BY664" s="362"/>
      <c r="BZ664" s="362"/>
      <c r="CA664" s="362"/>
      <c r="CB664" s="362"/>
      <c r="CC664" s="362"/>
      <c r="CD664" s="362"/>
      <c r="CE664" s="362"/>
      <c r="CF664" s="362"/>
      <c r="CG664" s="362"/>
      <c r="CH664" s="362"/>
      <c r="CI664" s="362"/>
      <c r="CJ664" s="362"/>
      <c r="CK664" s="362"/>
      <c r="CL664" s="362"/>
      <c r="CM664" s="362"/>
      <c r="CN664" s="362"/>
      <c r="CO664" s="362"/>
      <c r="CP664" s="362"/>
      <c r="CQ664" s="362"/>
      <c r="CR664" s="362"/>
      <c r="CS664" s="362"/>
      <c r="CT664" s="362"/>
      <c r="CU664" s="362"/>
      <c r="CV664" s="362"/>
      <c r="CW664" s="362"/>
      <c r="CX664" s="362"/>
      <c r="CY664" s="362"/>
      <c r="CZ664" s="362"/>
    </row>
    <row r="665" s="366" customFormat="true" ht="25.15" customHeight="true" x14ac:dyDescent="0.2">
      <c r="C665" s="799"/>
      <c r="D665" s="800"/>
      <c r="E665" s="191"/>
      <c r="F665" s="191"/>
      <c r="G665" s="191"/>
      <c r="H665" s="799"/>
      <c r="I665" s="800"/>
      <c r="J665" s="191"/>
      <c r="K665" s="191"/>
      <c r="L665" s="191"/>
      <c r="M665" s="799"/>
      <c r="N665" s="800"/>
      <c r="O665" s="191"/>
      <c r="P665" s="191"/>
      <c r="Q665" s="191"/>
      <c r="AJ665" s="359"/>
      <c r="AK665" s="359"/>
      <c r="AL665" s="359"/>
      <c r="AM665" s="359"/>
      <c r="AN665" s="359"/>
      <c r="AO665" s="359"/>
      <c r="AP665" s="359"/>
      <c r="AQ665" s="359"/>
      <c r="AR665" s="359"/>
      <c r="AS665" s="359"/>
      <c r="AT665" s="359"/>
      <c r="AU665" s="359"/>
      <c r="AV665" s="359"/>
      <c r="AW665" s="359"/>
      <c r="AX665" s="359"/>
      <c r="AY665" s="359"/>
      <c r="AZ665" s="359"/>
      <c r="BA665" s="362"/>
      <c r="BB665" s="439"/>
      <c r="BC665" s="362"/>
      <c r="BD665" s="362"/>
      <c r="BE665" s="362"/>
      <c r="BF665" s="362"/>
      <c r="BG665" s="362"/>
      <c r="BH665" s="362"/>
      <c r="BI665" s="362"/>
      <c r="BJ665" s="362"/>
      <c r="BK665" s="362"/>
      <c r="BL665" s="362"/>
      <c r="BM665" s="362"/>
      <c r="BN665" s="362"/>
      <c r="BO665" s="362"/>
      <c r="BP665" s="362"/>
      <c r="BQ665" s="362"/>
      <c r="BR665" s="362"/>
      <c r="BS665" s="362"/>
      <c r="BT665" s="362"/>
      <c r="BU665" s="362"/>
      <c r="BV665" s="362"/>
      <c r="BW665" s="362"/>
      <c r="BX665" s="362"/>
      <c r="BY665" s="362"/>
      <c r="BZ665" s="362"/>
      <c r="CA665" s="362"/>
      <c r="CB665" s="362"/>
      <c r="CC665" s="362"/>
      <c r="CD665" s="362"/>
      <c r="CE665" s="362"/>
      <c r="CF665" s="362"/>
      <c r="CG665" s="362"/>
      <c r="CH665" s="362"/>
      <c r="CI665" s="362"/>
      <c r="CJ665" s="362"/>
      <c r="CK665" s="362"/>
      <c r="CL665" s="362"/>
      <c r="CM665" s="362"/>
      <c r="CN665" s="362"/>
      <c r="CO665" s="362"/>
      <c r="CP665" s="362"/>
      <c r="CQ665" s="362"/>
      <c r="CR665" s="362"/>
      <c r="CS665" s="362"/>
      <c r="CT665" s="362"/>
      <c r="CU665" s="362"/>
      <c r="CV665" s="362"/>
      <c r="CW665" s="362"/>
      <c r="CX665" s="362"/>
      <c r="CY665" s="362"/>
      <c r="CZ665" s="362"/>
    </row>
    <row r="666" s="366" customFormat="true" ht="25.15" customHeight="true" x14ac:dyDescent="0.2">
      <c r="C666" s="799"/>
      <c r="D666" s="800"/>
      <c r="E666" s="191"/>
      <c r="F666" s="191"/>
      <c r="G666" s="191"/>
      <c r="H666" s="799"/>
      <c r="I666" s="800"/>
      <c r="J666" s="191"/>
      <c r="K666" s="191"/>
      <c r="L666" s="191"/>
      <c r="M666" s="799"/>
      <c r="N666" s="800"/>
      <c r="O666" s="191"/>
      <c r="P666" s="191"/>
      <c r="Q666" s="191"/>
      <c r="AJ666" s="359"/>
      <c r="AK666" s="359"/>
      <c r="AL666" s="359"/>
      <c r="AM666" s="359"/>
      <c r="AN666" s="359"/>
      <c r="AO666" s="359"/>
      <c r="AP666" s="359"/>
      <c r="AQ666" s="359"/>
      <c r="AR666" s="359"/>
      <c r="AS666" s="359"/>
      <c r="AT666" s="359"/>
      <c r="AU666" s="359"/>
      <c r="AV666" s="359"/>
      <c r="AW666" s="359"/>
      <c r="AX666" s="359"/>
      <c r="AY666" s="359"/>
      <c r="AZ666" s="359"/>
      <c r="BA666" s="362"/>
      <c r="BB666" s="439"/>
      <c r="BC666" s="362"/>
      <c r="BD666" s="362"/>
      <c r="BE666" s="362"/>
      <c r="BF666" s="362"/>
      <c r="BG666" s="362"/>
      <c r="BH666" s="362"/>
      <c r="BI666" s="362"/>
      <c r="BJ666" s="362"/>
      <c r="BK666" s="362"/>
      <c r="BL666" s="362"/>
      <c r="BM666" s="362"/>
      <c r="BN666" s="362"/>
      <c r="BO666" s="362"/>
      <c r="BP666" s="362"/>
      <c r="BQ666" s="362"/>
      <c r="BR666" s="362"/>
      <c r="BS666" s="362"/>
      <c r="BT666" s="362"/>
      <c r="BU666" s="362"/>
      <c r="BV666" s="362"/>
      <c r="BW666" s="362"/>
      <c r="BX666" s="362"/>
      <c r="BY666" s="362"/>
      <c r="BZ666" s="362"/>
      <c r="CA666" s="362"/>
      <c r="CB666" s="362"/>
      <c r="CC666" s="362"/>
      <c r="CD666" s="362"/>
      <c r="CE666" s="362"/>
      <c r="CF666" s="362"/>
      <c r="CG666" s="362"/>
      <c r="CH666" s="362"/>
      <c r="CI666" s="362"/>
      <c r="CJ666" s="362"/>
      <c r="CK666" s="362"/>
      <c r="CL666" s="362"/>
      <c r="CM666" s="362"/>
      <c r="CN666" s="362"/>
      <c r="CO666" s="362"/>
      <c r="CP666" s="362"/>
      <c r="CQ666" s="362"/>
      <c r="CR666" s="362"/>
      <c r="CS666" s="362"/>
      <c r="CT666" s="362"/>
      <c r="CU666" s="362"/>
      <c r="CV666" s="362"/>
      <c r="CW666" s="362"/>
      <c r="CX666" s="362"/>
      <c r="CY666" s="362"/>
      <c r="CZ666" s="362"/>
    </row>
    <row r="667" s="366" customFormat="true" ht="25.15" customHeight="true" x14ac:dyDescent="0.2">
      <c r="C667" s="799"/>
      <c r="D667" s="800"/>
      <c r="E667" s="191"/>
      <c r="F667" s="191"/>
      <c r="G667" s="191"/>
      <c r="H667" s="799"/>
      <c r="I667" s="800"/>
      <c r="J667" s="191"/>
      <c r="K667" s="191"/>
      <c r="L667" s="191"/>
      <c r="M667" s="799"/>
      <c r="N667" s="800"/>
      <c r="O667" s="191"/>
      <c r="P667" s="191"/>
      <c r="Q667" s="191"/>
      <c r="AJ667" s="359"/>
      <c r="AK667" s="359"/>
      <c r="AL667" s="359"/>
      <c r="AM667" s="359"/>
      <c r="AN667" s="359"/>
      <c r="AO667" s="359"/>
      <c r="AP667" s="359"/>
      <c r="AQ667" s="359"/>
      <c r="AR667" s="359"/>
      <c r="AS667" s="359"/>
      <c r="AT667" s="359"/>
      <c r="AU667" s="359"/>
      <c r="AV667" s="359"/>
      <c r="AW667" s="359"/>
      <c r="AX667" s="359"/>
      <c r="AY667" s="359"/>
      <c r="AZ667" s="359"/>
      <c r="BA667" s="362"/>
      <c r="BB667" s="439"/>
      <c r="BC667" s="362"/>
      <c r="BD667" s="362"/>
      <c r="BE667" s="362"/>
      <c r="BF667" s="362"/>
      <c r="BG667" s="362"/>
      <c r="BH667" s="362"/>
      <c r="BI667" s="362"/>
      <c r="BJ667" s="362"/>
      <c r="BK667" s="362"/>
      <c r="BL667" s="362"/>
      <c r="BM667" s="362"/>
      <c r="BN667" s="362"/>
      <c r="BO667" s="362"/>
      <c r="BP667" s="362"/>
      <c r="BQ667" s="362"/>
      <c r="BR667" s="362"/>
      <c r="BS667" s="362"/>
      <c r="BT667" s="362"/>
      <c r="BU667" s="362"/>
      <c r="BV667" s="362"/>
      <c r="BW667" s="362"/>
      <c r="BX667" s="362"/>
      <c r="BY667" s="362"/>
      <c r="BZ667" s="362"/>
      <c r="CA667" s="362"/>
      <c r="CB667" s="362"/>
      <c r="CC667" s="362"/>
      <c r="CD667" s="362"/>
      <c r="CE667" s="362"/>
      <c r="CF667" s="362"/>
      <c r="CG667" s="362"/>
      <c r="CH667" s="362"/>
      <c r="CI667" s="362"/>
      <c r="CJ667" s="362"/>
      <c r="CK667" s="362"/>
      <c r="CL667" s="362"/>
      <c r="CM667" s="362"/>
      <c r="CN667" s="362"/>
      <c r="CO667" s="362"/>
      <c r="CP667" s="362"/>
      <c r="CQ667" s="362"/>
      <c r="CR667" s="362"/>
      <c r="CS667" s="362"/>
      <c r="CT667" s="362"/>
      <c r="CU667" s="362"/>
      <c r="CV667" s="362"/>
      <c r="CW667" s="362"/>
      <c r="CX667" s="362"/>
      <c r="CY667" s="362"/>
      <c r="CZ667" s="362"/>
    </row>
    <row r="668" s="366" customFormat="true" ht="25.15" customHeight="true" x14ac:dyDescent="0.2">
      <c r="C668" s="799"/>
      <c r="D668" s="800"/>
      <c r="E668" s="191"/>
      <c r="F668" s="191"/>
      <c r="G668" s="191"/>
      <c r="H668" s="799"/>
      <c r="I668" s="800"/>
      <c r="J668" s="191"/>
      <c r="K668" s="191"/>
      <c r="L668" s="191"/>
      <c r="M668" s="799"/>
      <c r="N668" s="800"/>
      <c r="O668" s="191"/>
      <c r="P668" s="191"/>
      <c r="Q668" s="191"/>
      <c r="AJ668" s="359"/>
      <c r="AK668" s="359"/>
      <c r="AL668" s="359"/>
      <c r="AM668" s="359"/>
      <c r="AN668" s="359"/>
      <c r="AO668" s="359"/>
      <c r="AP668" s="359"/>
      <c r="AQ668" s="359"/>
      <c r="AR668" s="359"/>
      <c r="AS668" s="359"/>
      <c r="AT668" s="359"/>
      <c r="AU668" s="359"/>
      <c r="AV668" s="359"/>
      <c r="AW668" s="359"/>
      <c r="AX668" s="359"/>
      <c r="AY668" s="359"/>
      <c r="AZ668" s="359"/>
      <c r="BA668" s="362"/>
      <c r="BB668" s="439"/>
      <c r="BC668" s="362"/>
      <c r="BD668" s="362"/>
      <c r="BE668" s="362"/>
      <c r="BF668" s="362"/>
      <c r="BG668" s="362"/>
      <c r="BH668" s="362"/>
      <c r="BI668" s="362"/>
      <c r="BJ668" s="362"/>
      <c r="BK668" s="362"/>
      <c r="BL668" s="362"/>
      <c r="BM668" s="362"/>
      <c r="BN668" s="362"/>
      <c r="BO668" s="362"/>
      <c r="BP668" s="362"/>
      <c r="BQ668" s="362"/>
      <c r="BR668" s="362"/>
      <c r="BS668" s="362"/>
      <c r="BT668" s="362"/>
      <c r="BU668" s="362"/>
      <c r="BV668" s="362"/>
      <c r="BW668" s="362"/>
      <c r="BX668" s="362"/>
      <c r="BY668" s="362"/>
      <c r="BZ668" s="362"/>
      <c r="CA668" s="362"/>
      <c r="CB668" s="362"/>
      <c r="CC668" s="362"/>
      <c r="CD668" s="362"/>
      <c r="CE668" s="362"/>
      <c r="CF668" s="362"/>
      <c r="CG668" s="362"/>
      <c r="CH668" s="362"/>
      <c r="CI668" s="362"/>
      <c r="CJ668" s="362"/>
      <c r="CK668" s="362"/>
      <c r="CL668" s="362"/>
      <c r="CM668" s="362"/>
      <c r="CN668" s="362"/>
      <c r="CO668" s="362"/>
      <c r="CP668" s="362"/>
      <c r="CQ668" s="362"/>
      <c r="CR668" s="362"/>
      <c r="CS668" s="362"/>
      <c r="CT668" s="362"/>
      <c r="CU668" s="362"/>
      <c r="CV668" s="362"/>
      <c r="CW668" s="362"/>
      <c r="CX668" s="362"/>
      <c r="CY668" s="362"/>
      <c r="CZ668" s="362"/>
    </row>
    <row r="669" s="366" customFormat="true" ht="25.15" customHeight="true" x14ac:dyDescent="0.2">
      <c r="C669" s="799"/>
      <c r="D669" s="800"/>
      <c r="E669" s="191"/>
      <c r="F669" s="191"/>
      <c r="G669" s="191"/>
      <c r="H669" s="799"/>
      <c r="I669" s="800"/>
      <c r="J669" s="191"/>
      <c r="K669" s="191"/>
      <c r="L669" s="191"/>
      <c r="M669" s="799"/>
      <c r="N669" s="800"/>
      <c r="O669" s="191"/>
      <c r="P669" s="191"/>
      <c r="Q669" s="191"/>
      <c r="AJ669" s="359"/>
      <c r="AK669" s="359"/>
      <c r="AL669" s="359"/>
      <c r="AM669" s="359"/>
      <c r="AN669" s="359"/>
      <c r="AO669" s="359"/>
      <c r="AP669" s="359"/>
      <c r="AQ669" s="359"/>
      <c r="AR669" s="359"/>
      <c r="AS669" s="359"/>
      <c r="AT669" s="359"/>
      <c r="AU669" s="359"/>
      <c r="AV669" s="359"/>
      <c r="AW669" s="359"/>
      <c r="AX669" s="359"/>
      <c r="AY669" s="359"/>
      <c r="AZ669" s="359"/>
      <c r="BA669" s="362"/>
      <c r="BB669" s="439"/>
      <c r="BC669" s="362"/>
      <c r="BD669" s="362"/>
      <c r="BE669" s="362"/>
      <c r="BF669" s="362"/>
      <c r="BG669" s="362"/>
      <c r="BH669" s="362"/>
      <c r="BI669" s="362"/>
      <c r="BJ669" s="362"/>
      <c r="BK669" s="362"/>
      <c r="BL669" s="362"/>
      <c r="BM669" s="362"/>
      <c r="BN669" s="362"/>
      <c r="BO669" s="362"/>
      <c r="BP669" s="362"/>
      <c r="BQ669" s="362"/>
      <c r="BR669" s="362"/>
      <c r="BS669" s="362"/>
      <c r="BT669" s="362"/>
      <c r="BU669" s="362"/>
      <c r="BV669" s="362"/>
      <c r="BW669" s="362"/>
      <c r="BX669" s="362"/>
      <c r="BY669" s="362"/>
      <c r="BZ669" s="362"/>
      <c r="CA669" s="362"/>
      <c r="CB669" s="362"/>
      <c r="CC669" s="362"/>
      <c r="CD669" s="362"/>
      <c r="CE669" s="362"/>
      <c r="CF669" s="362"/>
      <c r="CG669" s="362"/>
      <c r="CH669" s="362"/>
      <c r="CI669" s="362"/>
      <c r="CJ669" s="362"/>
      <c r="CK669" s="362"/>
      <c r="CL669" s="362"/>
      <c r="CM669" s="362"/>
      <c r="CN669" s="362"/>
      <c r="CO669" s="362"/>
      <c r="CP669" s="362"/>
      <c r="CQ669" s="362"/>
      <c r="CR669" s="362"/>
      <c r="CS669" s="362"/>
      <c r="CT669" s="362"/>
      <c r="CU669" s="362"/>
      <c r="CV669" s="362"/>
      <c r="CW669" s="362"/>
      <c r="CX669" s="362"/>
      <c r="CY669" s="362"/>
      <c r="CZ669" s="362"/>
    </row>
    <row r="670" s="366" customFormat="true" ht="25.15" customHeight="true" x14ac:dyDescent="0.2">
      <c r="C670" s="799"/>
      <c r="D670" s="800"/>
      <c r="E670" s="191"/>
      <c r="F670" s="191"/>
      <c r="G670" s="191"/>
      <c r="H670" s="799"/>
      <c r="I670" s="800"/>
      <c r="J670" s="191"/>
      <c r="K670" s="191"/>
      <c r="L670" s="191"/>
      <c r="M670" s="799"/>
      <c r="N670" s="800"/>
      <c r="O670" s="191"/>
      <c r="P670" s="191"/>
      <c r="Q670" s="191"/>
      <c r="AJ670" s="359"/>
      <c r="AK670" s="359"/>
      <c r="AL670" s="359"/>
      <c r="AM670" s="359"/>
      <c r="AN670" s="359"/>
      <c r="AO670" s="359"/>
      <c r="AP670" s="359"/>
      <c r="AQ670" s="359"/>
      <c r="AR670" s="359"/>
      <c r="AS670" s="359"/>
      <c r="AT670" s="359"/>
      <c r="AU670" s="359"/>
      <c r="AV670" s="359"/>
      <c r="AW670" s="359"/>
      <c r="AX670" s="359"/>
      <c r="AY670" s="359"/>
      <c r="AZ670" s="359"/>
      <c r="BA670" s="362"/>
      <c r="BB670" s="439"/>
      <c r="BC670" s="362"/>
      <c r="BD670" s="362"/>
      <c r="BE670" s="362"/>
      <c r="BF670" s="362"/>
      <c r="BG670" s="362"/>
      <c r="BH670" s="362"/>
      <c r="BI670" s="362"/>
      <c r="BJ670" s="362"/>
      <c r="BK670" s="362"/>
      <c r="BL670" s="362"/>
      <c r="BM670" s="362"/>
      <c r="BN670" s="362"/>
      <c r="BO670" s="362"/>
      <c r="BP670" s="362"/>
      <c r="BQ670" s="362"/>
      <c r="BR670" s="362"/>
      <c r="BS670" s="362"/>
      <c r="BT670" s="362"/>
      <c r="BU670" s="362"/>
      <c r="BV670" s="362"/>
      <c r="BW670" s="362"/>
      <c r="BX670" s="362"/>
      <c r="BY670" s="362"/>
      <c r="BZ670" s="362"/>
      <c r="CA670" s="362"/>
      <c r="CB670" s="362"/>
      <c r="CC670" s="362"/>
      <c r="CD670" s="362"/>
      <c r="CE670" s="362"/>
      <c r="CF670" s="362"/>
      <c r="CG670" s="362"/>
      <c r="CH670" s="362"/>
      <c r="CI670" s="362"/>
      <c r="CJ670" s="362"/>
      <c r="CK670" s="362"/>
      <c r="CL670" s="362"/>
      <c r="CM670" s="362"/>
      <c r="CN670" s="362"/>
      <c r="CO670" s="362"/>
      <c r="CP670" s="362"/>
      <c r="CQ670" s="362"/>
      <c r="CR670" s="362"/>
      <c r="CS670" s="362"/>
      <c r="CT670" s="362"/>
      <c r="CU670" s="362"/>
      <c r="CV670" s="362"/>
      <c r="CW670" s="362"/>
      <c r="CX670" s="362"/>
      <c r="CY670" s="362"/>
      <c r="CZ670" s="362"/>
    </row>
    <row r="671" s="366" customFormat="true" ht="25.15" customHeight="true" x14ac:dyDescent="0.2">
      <c r="C671" s="799"/>
      <c r="D671" s="800"/>
      <c r="E671" s="191"/>
      <c r="F671" s="191"/>
      <c r="G671" s="191"/>
      <c r="H671" s="799"/>
      <c r="I671" s="800"/>
      <c r="J671" s="191"/>
      <c r="K671" s="191"/>
      <c r="L671" s="191"/>
      <c r="M671" s="799"/>
      <c r="N671" s="800"/>
      <c r="O671" s="191"/>
      <c r="P671" s="191"/>
      <c r="Q671" s="191"/>
      <c r="AJ671" s="359"/>
      <c r="AK671" s="359"/>
      <c r="AL671" s="359"/>
      <c r="AM671" s="359"/>
      <c r="AN671" s="359"/>
      <c r="AO671" s="359"/>
      <c r="AP671" s="359"/>
      <c r="AQ671" s="359"/>
      <c r="AR671" s="359"/>
      <c r="AS671" s="359"/>
      <c r="AT671" s="359"/>
      <c r="AU671" s="359"/>
      <c r="AV671" s="359"/>
      <c r="AW671" s="359"/>
      <c r="AX671" s="359"/>
      <c r="AY671" s="359"/>
      <c r="AZ671" s="359"/>
      <c r="BA671" s="362"/>
      <c r="BB671" s="439"/>
      <c r="BC671" s="362"/>
      <c r="BD671" s="362"/>
      <c r="BE671" s="362"/>
      <c r="BF671" s="362"/>
      <c r="BG671" s="362"/>
      <c r="BH671" s="362"/>
      <c r="BI671" s="362"/>
      <c r="BJ671" s="362"/>
      <c r="BK671" s="362"/>
      <c r="BL671" s="362"/>
      <c r="BM671" s="362"/>
      <c r="BN671" s="362"/>
      <c r="BO671" s="362"/>
      <c r="BP671" s="362"/>
      <c r="BQ671" s="362"/>
      <c r="BR671" s="362"/>
      <c r="BS671" s="362"/>
      <c r="BT671" s="362"/>
      <c r="BU671" s="362"/>
      <c r="BV671" s="362"/>
      <c r="BW671" s="362"/>
      <c r="BX671" s="362"/>
      <c r="BY671" s="362"/>
      <c r="BZ671" s="362"/>
      <c r="CA671" s="362"/>
      <c r="CB671" s="362"/>
      <c r="CC671" s="362"/>
      <c r="CD671" s="362"/>
      <c r="CE671" s="362"/>
      <c r="CF671" s="362"/>
      <c r="CG671" s="362"/>
      <c r="CH671" s="362"/>
      <c r="CI671" s="362"/>
      <c r="CJ671" s="362"/>
      <c r="CK671" s="362"/>
      <c r="CL671" s="362"/>
      <c r="CM671" s="362"/>
      <c r="CN671" s="362"/>
      <c r="CO671" s="362"/>
      <c r="CP671" s="362"/>
      <c r="CQ671" s="362"/>
      <c r="CR671" s="362"/>
      <c r="CS671" s="362"/>
      <c r="CT671" s="362"/>
      <c r="CU671" s="362"/>
      <c r="CV671" s="362"/>
      <c r="CW671" s="362"/>
      <c r="CX671" s="362"/>
      <c r="CY671" s="362"/>
      <c r="CZ671" s="362"/>
    </row>
    <row r="672" s="366" customFormat="true" ht="25.15" customHeight="true" x14ac:dyDescent="0.2">
      <c r="C672" s="799"/>
      <c r="D672" s="800"/>
      <c r="E672" s="191"/>
      <c r="F672" s="191"/>
      <c r="G672" s="191"/>
      <c r="H672" s="799"/>
      <c r="I672" s="800"/>
      <c r="J672" s="191"/>
      <c r="K672" s="191"/>
      <c r="L672" s="191"/>
      <c r="M672" s="799"/>
      <c r="N672" s="800"/>
      <c r="O672" s="191"/>
      <c r="P672" s="191"/>
      <c r="Q672" s="191"/>
      <c r="AJ672" s="359"/>
      <c r="AK672" s="359"/>
      <c r="AL672" s="359"/>
      <c r="AM672" s="359"/>
      <c r="AN672" s="359"/>
      <c r="AO672" s="359"/>
      <c r="AP672" s="359"/>
      <c r="AQ672" s="359"/>
      <c r="AR672" s="359"/>
      <c r="AS672" s="359"/>
      <c r="AT672" s="359"/>
      <c r="AU672" s="359"/>
      <c r="AV672" s="359"/>
      <c r="AW672" s="359"/>
      <c r="AX672" s="359"/>
      <c r="AY672" s="359"/>
      <c r="AZ672" s="359"/>
      <c r="BA672" s="362"/>
      <c r="BB672" s="439"/>
      <c r="BC672" s="362"/>
      <c r="BD672" s="362"/>
      <c r="BE672" s="362"/>
      <c r="BF672" s="362"/>
      <c r="BG672" s="362"/>
      <c r="BH672" s="362"/>
      <c r="BI672" s="362"/>
      <c r="BJ672" s="362"/>
      <c r="BK672" s="362"/>
      <c r="BL672" s="362"/>
      <c r="BM672" s="362"/>
      <c r="BN672" s="362"/>
      <c r="BO672" s="362"/>
      <c r="BP672" s="362"/>
      <c r="BQ672" s="362"/>
      <c r="BR672" s="362"/>
      <c r="BS672" s="362"/>
      <c r="BT672" s="362"/>
      <c r="BU672" s="362"/>
      <c r="BV672" s="362"/>
      <c r="BW672" s="362"/>
      <c r="BX672" s="362"/>
      <c r="BY672" s="362"/>
      <c r="BZ672" s="362"/>
      <c r="CA672" s="362"/>
      <c r="CB672" s="362"/>
      <c r="CC672" s="362"/>
      <c r="CD672" s="362"/>
      <c r="CE672" s="362"/>
      <c r="CF672" s="362"/>
      <c r="CG672" s="362"/>
      <c r="CH672" s="362"/>
      <c r="CI672" s="362"/>
      <c r="CJ672" s="362"/>
      <c r="CK672" s="362"/>
      <c r="CL672" s="362"/>
      <c r="CM672" s="362"/>
      <c r="CN672" s="362"/>
      <c r="CO672" s="362"/>
      <c r="CP672" s="362"/>
      <c r="CQ672" s="362"/>
      <c r="CR672" s="362"/>
      <c r="CS672" s="362"/>
      <c r="CT672" s="362"/>
      <c r="CU672" s="362"/>
      <c r="CV672" s="362"/>
      <c r="CW672" s="362"/>
      <c r="CX672" s="362"/>
      <c r="CY672" s="362"/>
      <c r="CZ672" s="362"/>
    </row>
    <row r="673" s="366" customFormat="true" ht="25.15" customHeight="true" x14ac:dyDescent="0.2">
      <c r="C673" s="799"/>
      <c r="D673" s="800"/>
      <c r="E673" s="191"/>
      <c r="F673" s="191"/>
      <c r="G673" s="191"/>
      <c r="H673" s="799"/>
      <c r="I673" s="800"/>
      <c r="J673" s="191"/>
      <c r="K673" s="191"/>
      <c r="L673" s="191"/>
      <c r="M673" s="799"/>
      <c r="N673" s="800"/>
      <c r="O673" s="191"/>
      <c r="P673" s="191"/>
      <c r="Q673" s="191"/>
      <c r="AJ673" s="359"/>
      <c r="AK673" s="359"/>
      <c r="AL673" s="359"/>
      <c r="AM673" s="359"/>
      <c r="AN673" s="359"/>
      <c r="AO673" s="359"/>
      <c r="AP673" s="359"/>
      <c r="AQ673" s="359"/>
      <c r="AR673" s="359"/>
      <c r="AS673" s="359"/>
      <c r="AT673" s="359"/>
      <c r="AU673" s="359"/>
      <c r="AV673" s="359"/>
      <c r="AW673" s="359"/>
      <c r="AX673" s="359"/>
      <c r="AY673" s="359"/>
      <c r="AZ673" s="359"/>
      <c r="BA673" s="362"/>
      <c r="BB673" s="439"/>
      <c r="BC673" s="362"/>
      <c r="BD673" s="362"/>
      <c r="BE673" s="362"/>
      <c r="BF673" s="362"/>
      <c r="BG673" s="362"/>
      <c r="BH673" s="362"/>
      <c r="BI673" s="362"/>
      <c r="BJ673" s="362"/>
      <c r="BK673" s="362"/>
      <c r="BL673" s="362"/>
      <c r="BM673" s="362"/>
      <c r="BN673" s="362"/>
      <c r="BO673" s="362"/>
      <c r="BP673" s="362"/>
      <c r="BQ673" s="362"/>
      <c r="BR673" s="362"/>
      <c r="BS673" s="362"/>
      <c r="BT673" s="362"/>
      <c r="BU673" s="362"/>
      <c r="BV673" s="362"/>
      <c r="BW673" s="362"/>
      <c r="BX673" s="362"/>
      <c r="BY673" s="362"/>
      <c r="BZ673" s="362"/>
      <c r="CA673" s="362"/>
      <c r="CB673" s="362"/>
      <c r="CC673" s="362"/>
      <c r="CD673" s="362"/>
      <c r="CE673" s="362"/>
      <c r="CF673" s="362"/>
      <c r="CG673" s="362"/>
      <c r="CH673" s="362"/>
      <c r="CI673" s="362"/>
      <c r="CJ673" s="362"/>
      <c r="CK673" s="362"/>
      <c r="CL673" s="362"/>
      <c r="CM673" s="362"/>
      <c r="CN673" s="362"/>
      <c r="CO673" s="362"/>
      <c r="CP673" s="362"/>
      <c r="CQ673" s="362"/>
      <c r="CR673" s="362"/>
      <c r="CS673" s="362"/>
      <c r="CT673" s="362"/>
      <c r="CU673" s="362"/>
      <c r="CV673" s="362"/>
      <c r="CW673" s="362"/>
      <c r="CX673" s="362"/>
      <c r="CY673" s="362"/>
      <c r="CZ673" s="362"/>
    </row>
    <row r="674" s="366" customFormat="true" ht="25.15" customHeight="true" x14ac:dyDescent="0.2">
      <c r="C674" s="799"/>
      <c r="D674" s="800"/>
      <c r="E674" s="191"/>
      <c r="F674" s="191"/>
      <c r="G674" s="191"/>
      <c r="H674" s="799"/>
      <c r="I674" s="800"/>
      <c r="J674" s="191"/>
      <c r="K674" s="191"/>
      <c r="L674" s="191"/>
      <c r="M674" s="799"/>
      <c r="N674" s="800"/>
      <c r="O674" s="191"/>
      <c r="P674" s="191"/>
      <c r="Q674" s="191"/>
      <c r="AJ674" s="359"/>
      <c r="AK674" s="359"/>
      <c r="AL674" s="359"/>
      <c r="AM674" s="359"/>
      <c r="AN674" s="359"/>
      <c r="AO674" s="359"/>
      <c r="AP674" s="359"/>
      <c r="AQ674" s="359"/>
      <c r="AR674" s="359"/>
      <c r="AS674" s="359"/>
      <c r="AT674" s="359"/>
      <c r="AU674" s="359"/>
      <c r="AV674" s="359"/>
      <c r="AW674" s="359"/>
      <c r="AX674" s="359"/>
      <c r="AY674" s="359"/>
      <c r="AZ674" s="359"/>
      <c r="BA674" s="362"/>
      <c r="BB674" s="439"/>
      <c r="BC674" s="362"/>
      <c r="BD674" s="362"/>
      <c r="BE674" s="362"/>
      <c r="BF674" s="362"/>
      <c r="BG674" s="362"/>
      <c r="BH674" s="362"/>
      <c r="BI674" s="362"/>
      <c r="BJ674" s="362"/>
      <c r="BK674" s="362"/>
      <c r="BL674" s="362"/>
      <c r="BM674" s="362"/>
      <c r="BN674" s="362"/>
      <c r="BO674" s="362"/>
      <c r="BP674" s="362"/>
      <c r="BQ674" s="362"/>
      <c r="BR674" s="362"/>
      <c r="BS674" s="362"/>
      <c r="BT674" s="362"/>
      <c r="BU674" s="362"/>
      <c r="BV674" s="362"/>
      <c r="BW674" s="362"/>
      <c r="BX674" s="362"/>
      <c r="BY674" s="362"/>
      <c r="BZ674" s="362"/>
      <c r="CA674" s="362"/>
      <c r="CB674" s="362"/>
      <c r="CC674" s="362"/>
      <c r="CD674" s="362"/>
      <c r="CE674" s="362"/>
      <c r="CF674" s="362"/>
      <c r="CG674" s="362"/>
      <c r="CH674" s="362"/>
      <c r="CI674" s="362"/>
      <c r="CJ674" s="362"/>
      <c r="CK674" s="362"/>
      <c r="CL674" s="362"/>
      <c r="CM674" s="362"/>
      <c r="CN674" s="362"/>
      <c r="CO674" s="362"/>
      <c r="CP674" s="362"/>
      <c r="CQ674" s="362"/>
      <c r="CR674" s="362"/>
      <c r="CS674" s="362"/>
      <c r="CT674" s="362"/>
      <c r="CU674" s="362"/>
      <c r="CV674" s="362"/>
      <c r="CW674" s="362"/>
      <c r="CX674" s="362"/>
      <c r="CY674" s="362"/>
      <c r="CZ674" s="362"/>
    </row>
    <row r="675" s="366" customFormat="true" ht="25.15" customHeight="true" x14ac:dyDescent="0.2">
      <c r="C675" s="799"/>
      <c r="D675" s="800"/>
      <c r="E675" s="191"/>
      <c r="F675" s="191"/>
      <c r="G675" s="191"/>
      <c r="H675" s="799"/>
      <c r="I675" s="800"/>
      <c r="J675" s="191"/>
      <c r="K675" s="191"/>
      <c r="L675" s="191"/>
      <c r="M675" s="799"/>
      <c r="N675" s="800"/>
      <c r="O675" s="191"/>
      <c r="P675" s="191"/>
      <c r="Q675" s="191"/>
      <c r="AJ675" s="359"/>
      <c r="AK675" s="359"/>
      <c r="AL675" s="359"/>
      <c r="AM675" s="359"/>
      <c r="AN675" s="359"/>
      <c r="AO675" s="359"/>
      <c r="AP675" s="359"/>
      <c r="AQ675" s="359"/>
      <c r="AR675" s="359"/>
      <c r="AS675" s="359"/>
      <c r="AT675" s="359"/>
      <c r="AU675" s="359"/>
      <c r="AV675" s="359"/>
      <c r="AW675" s="359"/>
      <c r="AX675" s="359"/>
      <c r="AY675" s="359"/>
      <c r="AZ675" s="359"/>
      <c r="BA675" s="362"/>
      <c r="BB675" s="439"/>
      <c r="BC675" s="362"/>
      <c r="BD675" s="362"/>
      <c r="BE675" s="362"/>
      <c r="BF675" s="362"/>
      <c r="BG675" s="362"/>
      <c r="BH675" s="362"/>
      <c r="BI675" s="362"/>
      <c r="BJ675" s="362"/>
      <c r="BK675" s="362"/>
      <c r="BL675" s="362"/>
      <c r="BM675" s="362"/>
      <c r="BN675" s="362"/>
      <c r="BO675" s="362"/>
      <c r="BP675" s="362"/>
      <c r="BQ675" s="362"/>
      <c r="BR675" s="362"/>
      <c r="BS675" s="362"/>
      <c r="BT675" s="362"/>
      <c r="BU675" s="362"/>
      <c r="BV675" s="362"/>
      <c r="BW675" s="362"/>
      <c r="BX675" s="362"/>
      <c r="BY675" s="362"/>
      <c r="BZ675" s="362"/>
      <c r="CA675" s="362"/>
      <c r="CB675" s="362"/>
      <c r="CC675" s="362"/>
      <c r="CD675" s="362"/>
      <c r="CE675" s="362"/>
      <c r="CF675" s="362"/>
      <c r="CG675" s="362"/>
      <c r="CH675" s="362"/>
      <c r="CI675" s="362"/>
      <c r="CJ675" s="362"/>
      <c r="CK675" s="362"/>
      <c r="CL675" s="362"/>
      <c r="CM675" s="362"/>
      <c r="CN675" s="362"/>
      <c r="CO675" s="362"/>
      <c r="CP675" s="362"/>
      <c r="CQ675" s="362"/>
      <c r="CR675" s="362"/>
      <c r="CS675" s="362"/>
      <c r="CT675" s="362"/>
      <c r="CU675" s="362"/>
      <c r="CV675" s="362"/>
      <c r="CW675" s="362"/>
      <c r="CX675" s="362"/>
      <c r="CY675" s="362"/>
      <c r="CZ675" s="362"/>
    </row>
    <row r="676" s="366" customFormat="true" ht="25.15" customHeight="true" x14ac:dyDescent="0.2">
      <c r="C676" s="799"/>
      <c r="D676" s="800"/>
      <c r="E676" s="191"/>
      <c r="F676" s="191"/>
      <c r="G676" s="191"/>
      <c r="H676" s="799"/>
      <c r="I676" s="800"/>
      <c r="J676" s="191"/>
      <c r="K676" s="191"/>
      <c r="L676" s="191"/>
      <c r="M676" s="799"/>
      <c r="N676" s="800"/>
      <c r="O676" s="191"/>
      <c r="P676" s="191"/>
      <c r="Q676" s="191"/>
      <c r="AJ676" s="359"/>
      <c r="AK676" s="359"/>
      <c r="AL676" s="359"/>
      <c r="AM676" s="359"/>
      <c r="AN676" s="359"/>
      <c r="AO676" s="359"/>
      <c r="AP676" s="359"/>
      <c r="AQ676" s="359"/>
      <c r="AR676" s="359"/>
      <c r="AS676" s="359"/>
      <c r="AT676" s="359"/>
      <c r="AU676" s="359"/>
      <c r="AV676" s="359"/>
      <c r="AW676" s="359"/>
      <c r="AX676" s="359"/>
      <c r="AY676" s="359"/>
      <c r="AZ676" s="359"/>
      <c r="BA676" s="362"/>
      <c r="BB676" s="439"/>
      <c r="BC676" s="362"/>
      <c r="BD676" s="362"/>
      <c r="BE676" s="362"/>
      <c r="BF676" s="362"/>
      <c r="BG676" s="362"/>
      <c r="BH676" s="362"/>
      <c r="BI676" s="362"/>
      <c r="BJ676" s="362"/>
      <c r="BK676" s="362"/>
      <c r="BL676" s="362"/>
      <c r="BM676" s="362"/>
      <c r="BN676" s="362"/>
      <c r="BO676" s="362"/>
      <c r="BP676" s="362"/>
      <c r="BQ676" s="362"/>
      <c r="BR676" s="362"/>
      <c r="BS676" s="362"/>
      <c r="BT676" s="362"/>
      <c r="BU676" s="362"/>
      <c r="BV676" s="362"/>
      <c r="BW676" s="362"/>
      <c r="BX676" s="362"/>
      <c r="BY676" s="362"/>
      <c r="BZ676" s="362"/>
      <c r="CA676" s="362"/>
      <c r="CB676" s="362"/>
      <c r="CC676" s="362"/>
      <c r="CD676" s="362"/>
      <c r="CE676" s="362"/>
      <c r="CF676" s="362"/>
      <c r="CG676" s="362"/>
      <c r="CH676" s="362"/>
      <c r="CI676" s="362"/>
      <c r="CJ676" s="362"/>
      <c r="CK676" s="362"/>
      <c r="CL676" s="362"/>
      <c r="CM676" s="362"/>
      <c r="CN676" s="362"/>
      <c r="CO676" s="362"/>
      <c r="CP676" s="362"/>
      <c r="CQ676" s="362"/>
      <c r="CR676" s="362"/>
      <c r="CS676" s="362"/>
      <c r="CT676" s="362"/>
      <c r="CU676" s="362"/>
      <c r="CV676" s="362"/>
      <c r="CW676" s="362"/>
      <c r="CX676" s="362"/>
      <c r="CY676" s="362"/>
      <c r="CZ676" s="362"/>
    </row>
    <row r="677" s="366" customFormat="true" ht="25.15" customHeight="true" x14ac:dyDescent="0.2">
      <c r="C677" s="799"/>
      <c r="D677" s="800"/>
      <c r="E677" s="191"/>
      <c r="F677" s="191"/>
      <c r="G677" s="191"/>
      <c r="H677" s="799"/>
      <c r="I677" s="800"/>
      <c r="J677" s="191"/>
      <c r="K677" s="191"/>
      <c r="L677" s="191"/>
      <c r="M677" s="799"/>
      <c r="N677" s="800"/>
      <c r="O677" s="191"/>
      <c r="P677" s="191"/>
      <c r="Q677" s="191"/>
      <c r="AJ677" s="359"/>
      <c r="AK677" s="359"/>
      <c r="AL677" s="359"/>
      <c r="AM677" s="359"/>
      <c r="AN677" s="359"/>
      <c r="AO677" s="359"/>
      <c r="AP677" s="359"/>
      <c r="AQ677" s="359"/>
      <c r="AR677" s="359"/>
      <c r="AS677" s="359"/>
      <c r="AT677" s="359"/>
      <c r="AU677" s="359"/>
      <c r="AV677" s="359"/>
      <c r="AW677" s="359"/>
      <c r="AX677" s="359"/>
      <c r="AY677" s="359"/>
      <c r="AZ677" s="359"/>
      <c r="BA677" s="362"/>
      <c r="BB677" s="439"/>
      <c r="BC677" s="362"/>
      <c r="BD677" s="362"/>
      <c r="BE677" s="362"/>
      <c r="BF677" s="362"/>
      <c r="BG677" s="362"/>
      <c r="BH677" s="362"/>
      <c r="BI677" s="362"/>
      <c r="BJ677" s="362"/>
      <c r="BK677" s="362"/>
      <c r="BL677" s="362"/>
      <c r="BM677" s="362"/>
      <c r="BN677" s="362"/>
      <c r="BO677" s="362"/>
      <c r="BP677" s="362"/>
      <c r="BQ677" s="362"/>
      <c r="BR677" s="362"/>
      <c r="BS677" s="362"/>
      <c r="BT677" s="362"/>
      <c r="BU677" s="362"/>
      <c r="BV677" s="362"/>
      <c r="BW677" s="362"/>
      <c r="BX677" s="362"/>
      <c r="BY677" s="362"/>
      <c r="BZ677" s="362"/>
      <c r="CA677" s="362"/>
      <c r="CB677" s="362"/>
      <c r="CC677" s="362"/>
      <c r="CD677" s="362"/>
      <c r="CE677" s="362"/>
      <c r="CF677" s="362"/>
      <c r="CG677" s="362"/>
      <c r="CH677" s="362"/>
      <c r="CI677" s="362"/>
      <c r="CJ677" s="362"/>
      <c r="CK677" s="362"/>
      <c r="CL677" s="362"/>
      <c r="CM677" s="362"/>
      <c r="CN677" s="362"/>
      <c r="CO677" s="362"/>
      <c r="CP677" s="362"/>
      <c r="CQ677" s="362"/>
      <c r="CR677" s="362"/>
      <c r="CS677" s="362"/>
      <c r="CT677" s="362"/>
      <c r="CU677" s="362"/>
      <c r="CV677" s="362"/>
      <c r="CW677" s="362"/>
      <c r="CX677" s="362"/>
      <c r="CY677" s="362"/>
      <c r="CZ677" s="362"/>
    </row>
    <row r="678" s="366" customFormat="true" ht="25.15" customHeight="true" x14ac:dyDescent="0.2">
      <c r="C678" s="799"/>
      <c r="D678" s="800"/>
      <c r="E678" s="191"/>
      <c r="F678" s="191"/>
      <c r="G678" s="191"/>
      <c r="H678" s="799"/>
      <c r="I678" s="800"/>
      <c r="J678" s="191"/>
      <c r="K678" s="191"/>
      <c r="L678" s="191"/>
      <c r="M678" s="799"/>
      <c r="N678" s="800"/>
      <c r="O678" s="191"/>
      <c r="P678" s="191"/>
      <c r="Q678" s="191"/>
      <c r="AJ678" s="359"/>
      <c r="AK678" s="359"/>
      <c r="AL678" s="359"/>
      <c r="AM678" s="359"/>
      <c r="AN678" s="359"/>
      <c r="AO678" s="359"/>
      <c r="AP678" s="359"/>
      <c r="AQ678" s="359"/>
      <c r="AR678" s="359"/>
      <c r="AS678" s="359"/>
      <c r="AT678" s="359"/>
      <c r="AU678" s="359"/>
      <c r="AV678" s="359"/>
      <c r="AW678" s="359"/>
      <c r="AX678" s="359"/>
      <c r="AY678" s="359"/>
      <c r="AZ678" s="359"/>
      <c r="BA678" s="362"/>
      <c r="BB678" s="439"/>
      <c r="BC678" s="362"/>
      <c r="BD678" s="362"/>
      <c r="BE678" s="362"/>
      <c r="BF678" s="362"/>
      <c r="BG678" s="362"/>
      <c r="BH678" s="362"/>
      <c r="BI678" s="362"/>
      <c r="BJ678" s="362"/>
      <c r="BK678" s="362"/>
      <c r="BL678" s="362"/>
      <c r="BM678" s="362"/>
      <c r="BN678" s="362"/>
      <c r="BO678" s="362"/>
      <c r="BP678" s="362"/>
      <c r="BQ678" s="362"/>
      <c r="BR678" s="362"/>
      <c r="BS678" s="362"/>
      <c r="BT678" s="362"/>
      <c r="BU678" s="362"/>
      <c r="BV678" s="362"/>
      <c r="BW678" s="362"/>
      <c r="BX678" s="362"/>
      <c r="BY678" s="362"/>
      <c r="BZ678" s="362"/>
      <c r="CA678" s="362"/>
      <c r="CB678" s="362"/>
      <c r="CC678" s="362"/>
      <c r="CD678" s="362"/>
      <c r="CE678" s="362"/>
      <c r="CF678" s="362"/>
      <c r="CG678" s="362"/>
      <c r="CH678" s="362"/>
      <c r="CI678" s="362"/>
      <c r="CJ678" s="362"/>
      <c r="CK678" s="362"/>
      <c r="CL678" s="362"/>
      <c r="CM678" s="362"/>
      <c r="CN678" s="362"/>
      <c r="CO678" s="362"/>
      <c r="CP678" s="362"/>
      <c r="CQ678" s="362"/>
      <c r="CR678" s="362"/>
      <c r="CS678" s="362"/>
      <c r="CT678" s="362"/>
      <c r="CU678" s="362"/>
      <c r="CV678" s="362"/>
      <c r="CW678" s="362"/>
      <c r="CX678" s="362"/>
      <c r="CY678" s="362"/>
      <c r="CZ678" s="362"/>
    </row>
    <row r="679" s="366" customFormat="true" ht="25.15" customHeight="true" x14ac:dyDescent="0.2">
      <c r="C679" s="799"/>
      <c r="D679" s="800"/>
      <c r="E679" s="191"/>
      <c r="F679" s="191"/>
      <c r="G679" s="191"/>
      <c r="H679" s="799"/>
      <c r="I679" s="800"/>
      <c r="J679" s="191"/>
      <c r="K679" s="191"/>
      <c r="L679" s="191"/>
      <c r="M679" s="799"/>
      <c r="N679" s="800"/>
      <c r="O679" s="191"/>
      <c r="P679" s="191"/>
      <c r="Q679" s="191"/>
      <c r="AJ679" s="359"/>
      <c r="AK679" s="359"/>
      <c r="AL679" s="359"/>
      <c r="AM679" s="359"/>
      <c r="AN679" s="359"/>
      <c r="AO679" s="359"/>
      <c r="AP679" s="359"/>
      <c r="AQ679" s="359"/>
      <c r="AR679" s="359"/>
      <c r="AS679" s="359"/>
      <c r="AT679" s="359"/>
      <c r="AU679" s="359"/>
      <c r="AV679" s="359"/>
      <c r="AW679" s="359"/>
      <c r="AX679" s="359"/>
      <c r="AY679" s="359"/>
      <c r="AZ679" s="359"/>
      <c r="BA679" s="362"/>
      <c r="BB679" s="439"/>
      <c r="BC679" s="362"/>
      <c r="BD679" s="362"/>
      <c r="BE679" s="362"/>
      <c r="BF679" s="362"/>
      <c r="BG679" s="362"/>
      <c r="BH679" s="362"/>
      <c r="BI679" s="362"/>
      <c r="BJ679" s="362"/>
      <c r="BK679" s="362"/>
      <c r="BL679" s="362"/>
      <c r="BM679" s="362"/>
      <c r="BN679" s="362"/>
      <c r="BO679" s="362"/>
      <c r="BP679" s="362"/>
      <c r="BQ679" s="362"/>
      <c r="BR679" s="362"/>
      <c r="BS679" s="362"/>
      <c r="BT679" s="362"/>
      <c r="BU679" s="362"/>
      <c r="BV679" s="362"/>
      <c r="BW679" s="362"/>
      <c r="BX679" s="362"/>
      <c r="BY679" s="362"/>
      <c r="BZ679" s="362"/>
      <c r="CA679" s="362"/>
      <c r="CB679" s="362"/>
      <c r="CC679" s="362"/>
      <c r="CD679" s="362"/>
      <c r="CE679" s="362"/>
      <c r="CF679" s="362"/>
      <c r="CG679" s="362"/>
      <c r="CH679" s="362"/>
      <c r="CI679" s="362"/>
      <c r="CJ679" s="362"/>
      <c r="CK679" s="362"/>
      <c r="CL679" s="362"/>
      <c r="CM679" s="362"/>
      <c r="CN679" s="362"/>
      <c r="CO679" s="362"/>
      <c r="CP679" s="362"/>
      <c r="CQ679" s="362"/>
      <c r="CR679" s="362"/>
      <c r="CS679" s="362"/>
      <c r="CT679" s="362"/>
      <c r="CU679" s="362"/>
      <c r="CV679" s="362"/>
      <c r="CW679" s="362"/>
      <c r="CX679" s="362"/>
      <c r="CY679" s="362"/>
      <c r="CZ679" s="362"/>
    </row>
    <row r="680" s="366" customFormat="true" ht="25.15" customHeight="true" x14ac:dyDescent="0.2">
      <c r="C680" s="799"/>
      <c r="D680" s="800"/>
      <c r="E680" s="191"/>
      <c r="F680" s="191"/>
      <c r="G680" s="191"/>
      <c r="H680" s="799"/>
      <c r="I680" s="800"/>
      <c r="J680" s="191"/>
      <c r="K680" s="191"/>
      <c r="L680" s="191"/>
      <c r="M680" s="799"/>
      <c r="N680" s="800"/>
      <c r="O680" s="191"/>
      <c r="P680" s="191"/>
      <c r="Q680" s="191"/>
      <c r="AJ680" s="359"/>
      <c r="AK680" s="359"/>
      <c r="AL680" s="359"/>
      <c r="AM680" s="359"/>
      <c r="AN680" s="359"/>
      <c r="AO680" s="359"/>
      <c r="AP680" s="359"/>
      <c r="AQ680" s="359"/>
      <c r="AR680" s="359"/>
      <c r="AS680" s="359"/>
      <c r="AT680" s="359"/>
      <c r="AU680" s="359"/>
      <c r="AV680" s="359"/>
      <c r="AW680" s="359"/>
      <c r="AX680" s="359"/>
      <c r="AY680" s="359"/>
      <c r="AZ680" s="359"/>
      <c r="BA680" s="362"/>
      <c r="BB680" s="439"/>
      <c r="BC680" s="362"/>
      <c r="BD680" s="362"/>
      <c r="BE680" s="362"/>
      <c r="BF680" s="362"/>
      <c r="BG680" s="362"/>
      <c r="BH680" s="362"/>
      <c r="BI680" s="362"/>
      <c r="BJ680" s="362"/>
      <c r="BK680" s="362"/>
      <c r="BL680" s="362"/>
      <c r="BM680" s="362"/>
      <c r="BN680" s="362"/>
      <c r="BO680" s="362"/>
      <c r="BP680" s="362"/>
      <c r="BQ680" s="362"/>
      <c r="BR680" s="362"/>
      <c r="BS680" s="362"/>
      <c r="BT680" s="362"/>
      <c r="BU680" s="362"/>
      <c r="BV680" s="362"/>
      <c r="BW680" s="362"/>
      <c r="BX680" s="362"/>
      <c r="BY680" s="362"/>
      <c r="BZ680" s="362"/>
      <c r="CA680" s="362"/>
      <c r="CB680" s="362"/>
      <c r="CC680" s="362"/>
      <c r="CD680" s="362"/>
      <c r="CE680" s="362"/>
      <c r="CF680" s="362"/>
      <c r="CG680" s="362"/>
      <c r="CH680" s="362"/>
      <c r="CI680" s="362"/>
      <c r="CJ680" s="362"/>
      <c r="CK680" s="362"/>
      <c r="CL680" s="362"/>
      <c r="CM680" s="362"/>
      <c r="CN680" s="362"/>
      <c r="CO680" s="362"/>
      <c r="CP680" s="362"/>
      <c r="CQ680" s="362"/>
      <c r="CR680" s="362"/>
      <c r="CS680" s="362"/>
      <c r="CT680" s="362"/>
      <c r="CU680" s="362"/>
      <c r="CV680" s="362"/>
      <c r="CW680" s="362"/>
      <c r="CX680" s="362"/>
      <c r="CY680" s="362"/>
      <c r="CZ680" s="362"/>
    </row>
    <row r="681" s="366" customFormat="true" ht="25.15" customHeight="true" x14ac:dyDescent="0.2">
      <c r="C681" s="799"/>
      <c r="D681" s="800"/>
      <c r="E681" s="191"/>
      <c r="F681" s="191"/>
      <c r="G681" s="191"/>
      <c r="H681" s="799"/>
      <c r="I681" s="800"/>
      <c r="J681" s="191"/>
      <c r="K681" s="191"/>
      <c r="L681" s="191"/>
      <c r="M681" s="799"/>
      <c r="N681" s="800"/>
      <c r="O681" s="191"/>
      <c r="P681" s="191"/>
      <c r="Q681" s="191"/>
      <c r="AJ681" s="359"/>
      <c r="AK681" s="359"/>
      <c r="AL681" s="359"/>
      <c r="AM681" s="359"/>
      <c r="AN681" s="359"/>
      <c r="AO681" s="359"/>
      <c r="AP681" s="359"/>
      <c r="AQ681" s="359"/>
      <c r="AR681" s="359"/>
      <c r="AS681" s="359"/>
      <c r="AT681" s="359"/>
      <c r="AU681" s="359"/>
      <c r="AV681" s="359"/>
      <c r="AW681" s="359"/>
      <c r="AX681" s="359"/>
      <c r="AY681" s="359"/>
      <c r="AZ681" s="359"/>
      <c r="BA681" s="362"/>
      <c r="BB681" s="439"/>
      <c r="BC681" s="362"/>
      <c r="BD681" s="362"/>
      <c r="BE681" s="362"/>
      <c r="BF681" s="362"/>
      <c r="BG681" s="362"/>
      <c r="BH681" s="362"/>
      <c r="BI681" s="362"/>
      <c r="BJ681" s="362"/>
      <c r="BK681" s="362"/>
      <c r="BL681" s="362"/>
      <c r="BM681" s="362"/>
      <c r="BN681" s="362"/>
      <c r="BO681" s="362"/>
      <c r="BP681" s="362"/>
      <c r="BQ681" s="362"/>
      <c r="BR681" s="362"/>
      <c r="BS681" s="362"/>
      <c r="BT681" s="362"/>
      <c r="BU681" s="362"/>
      <c r="BV681" s="362"/>
      <c r="BW681" s="362"/>
      <c r="BX681" s="362"/>
      <c r="BY681" s="362"/>
      <c r="BZ681" s="362"/>
      <c r="CA681" s="362"/>
      <c r="CB681" s="362"/>
      <c r="CC681" s="362"/>
      <c r="CD681" s="362"/>
      <c r="CE681" s="362"/>
      <c r="CF681" s="362"/>
      <c r="CG681" s="362"/>
      <c r="CH681" s="362"/>
      <c r="CI681" s="362"/>
      <c r="CJ681" s="362"/>
      <c r="CK681" s="362"/>
      <c r="CL681" s="362"/>
      <c r="CM681" s="362"/>
      <c r="CN681" s="362"/>
      <c r="CO681" s="362"/>
      <c r="CP681" s="362"/>
      <c r="CQ681" s="362"/>
      <c r="CR681" s="362"/>
      <c r="CS681" s="362"/>
      <c r="CT681" s="362"/>
      <c r="CU681" s="362"/>
      <c r="CV681" s="362"/>
      <c r="CW681" s="362"/>
      <c r="CX681" s="362"/>
      <c r="CY681" s="362"/>
      <c r="CZ681" s="362"/>
    </row>
    <row r="682" s="366" customFormat="true" ht="25.15" customHeight="true" x14ac:dyDescent="0.2">
      <c r="C682" s="799"/>
      <c r="D682" s="800"/>
      <c r="E682" s="191"/>
      <c r="F682" s="191"/>
      <c r="G682" s="191"/>
      <c r="H682" s="799"/>
      <c r="I682" s="800"/>
      <c r="J682" s="191"/>
      <c r="K682" s="191"/>
      <c r="L682" s="191"/>
      <c r="M682" s="799"/>
      <c r="N682" s="800"/>
      <c r="O682" s="191"/>
      <c r="P682" s="191"/>
      <c r="Q682" s="191"/>
      <c r="AJ682" s="359"/>
      <c r="AK682" s="359"/>
      <c r="AL682" s="359"/>
      <c r="AM682" s="359"/>
      <c r="AN682" s="359"/>
      <c r="AO682" s="359"/>
      <c r="AP682" s="359"/>
      <c r="AQ682" s="359"/>
      <c r="AR682" s="359"/>
      <c r="AS682" s="359"/>
      <c r="AT682" s="359"/>
      <c r="AU682" s="359"/>
      <c r="AV682" s="359"/>
      <c r="AW682" s="359"/>
      <c r="AX682" s="359"/>
      <c r="AY682" s="359"/>
      <c r="AZ682" s="359"/>
      <c r="BA682" s="362"/>
      <c r="BB682" s="439"/>
      <c r="BC682" s="362"/>
      <c r="BD682" s="362"/>
      <c r="BE682" s="362"/>
      <c r="BF682" s="362"/>
      <c r="BG682" s="362"/>
      <c r="BH682" s="362"/>
      <c r="BI682" s="362"/>
      <c r="BJ682" s="362"/>
      <c r="BK682" s="362"/>
      <c r="BL682" s="362"/>
      <c r="BM682" s="362"/>
      <c r="BN682" s="362"/>
      <c r="BO682" s="362"/>
      <c r="BP682" s="362"/>
      <c r="BQ682" s="362"/>
      <c r="BR682" s="362"/>
      <c r="BS682" s="362"/>
      <c r="BT682" s="362"/>
      <c r="BU682" s="362"/>
      <c r="BV682" s="362"/>
      <c r="BW682" s="362"/>
      <c r="BX682" s="362"/>
      <c r="BY682" s="362"/>
      <c r="BZ682" s="362"/>
      <c r="CA682" s="362"/>
      <c r="CB682" s="362"/>
      <c r="CC682" s="362"/>
      <c r="CD682" s="362"/>
      <c r="CE682" s="362"/>
      <c r="CF682" s="362"/>
      <c r="CG682" s="362"/>
      <c r="CH682" s="362"/>
      <c r="CI682" s="362"/>
      <c r="CJ682" s="362"/>
      <c r="CK682" s="362"/>
      <c r="CL682" s="362"/>
      <c r="CM682" s="362"/>
      <c r="CN682" s="362"/>
      <c r="CO682" s="362"/>
      <c r="CP682" s="362"/>
      <c r="CQ682" s="362"/>
      <c r="CR682" s="362"/>
      <c r="CS682" s="362"/>
      <c r="CT682" s="362"/>
      <c r="CU682" s="362"/>
      <c r="CV682" s="362"/>
      <c r="CW682" s="362"/>
      <c r="CX682" s="362"/>
      <c r="CY682" s="362"/>
      <c r="CZ682" s="362"/>
    </row>
    <row r="683" s="366" customFormat="true" ht="25.15" customHeight="true" x14ac:dyDescent="0.2">
      <c r="C683" s="799"/>
      <c r="D683" s="800"/>
      <c r="E683" s="191"/>
      <c r="F683" s="191"/>
      <c r="G683" s="191"/>
      <c r="H683" s="799"/>
      <c r="I683" s="800"/>
      <c r="J683" s="191"/>
      <c r="K683" s="191"/>
      <c r="L683" s="191"/>
      <c r="M683" s="799"/>
      <c r="N683" s="800"/>
      <c r="O683" s="191"/>
      <c r="P683" s="191"/>
      <c r="Q683" s="191"/>
      <c r="AJ683" s="359"/>
      <c r="AK683" s="359"/>
      <c r="AL683" s="359"/>
      <c r="AM683" s="359"/>
      <c r="AN683" s="359"/>
      <c r="AO683" s="359"/>
      <c r="AP683" s="359"/>
      <c r="AQ683" s="359"/>
      <c r="AR683" s="359"/>
      <c r="AS683" s="359"/>
      <c r="AT683" s="359"/>
      <c r="AU683" s="359"/>
      <c r="AV683" s="359"/>
      <c r="AW683" s="359"/>
      <c r="AX683" s="359"/>
      <c r="AY683" s="359"/>
      <c r="AZ683" s="359"/>
      <c r="BA683" s="362"/>
      <c r="BB683" s="439"/>
      <c r="BC683" s="362"/>
      <c r="BD683" s="362"/>
      <c r="BE683" s="362"/>
      <c r="BF683" s="362"/>
      <c r="BG683" s="362"/>
      <c r="BH683" s="362"/>
      <c r="BI683" s="362"/>
      <c r="BJ683" s="362"/>
      <c r="BK683" s="362"/>
      <c r="BL683" s="362"/>
      <c r="BM683" s="362"/>
      <c r="BN683" s="362"/>
      <c r="BO683" s="362"/>
      <c r="BP683" s="362"/>
      <c r="BQ683" s="362"/>
      <c r="BR683" s="362"/>
      <c r="BS683" s="362"/>
      <c r="BT683" s="362"/>
      <c r="BU683" s="362"/>
      <c r="BV683" s="362"/>
      <c r="BW683" s="362"/>
      <c r="BX683" s="362"/>
      <c r="BY683" s="362"/>
      <c r="BZ683" s="362"/>
      <c r="CA683" s="362"/>
      <c r="CB683" s="362"/>
      <c r="CC683" s="362"/>
      <c r="CD683" s="362"/>
      <c r="CE683" s="362"/>
      <c r="CF683" s="362"/>
      <c r="CG683" s="362"/>
      <c r="CH683" s="362"/>
      <c r="CI683" s="362"/>
      <c r="CJ683" s="362"/>
      <c r="CK683" s="362"/>
      <c r="CL683" s="362"/>
      <c r="CM683" s="362"/>
      <c r="CN683" s="362"/>
      <c r="CO683" s="362"/>
      <c r="CP683" s="362"/>
      <c r="CQ683" s="362"/>
      <c r="CR683" s="362"/>
      <c r="CS683" s="362"/>
      <c r="CT683" s="362"/>
      <c r="CU683" s="362"/>
      <c r="CV683" s="362"/>
      <c r="CW683" s="362"/>
      <c r="CX683" s="362"/>
      <c r="CY683" s="362"/>
      <c r="CZ683" s="362"/>
    </row>
    <row r="684" s="366" customFormat="true" ht="25.15" customHeight="true" x14ac:dyDescent="0.2">
      <c r="C684" s="799"/>
      <c r="D684" s="800"/>
      <c r="E684" s="191"/>
      <c r="F684" s="191"/>
      <c r="G684" s="191"/>
      <c r="H684" s="799"/>
      <c r="I684" s="800"/>
      <c r="J684" s="191"/>
      <c r="K684" s="191"/>
      <c r="L684" s="191"/>
      <c r="M684" s="799"/>
      <c r="N684" s="800"/>
      <c r="O684" s="191"/>
      <c r="P684" s="191"/>
      <c r="Q684" s="191"/>
      <c r="AJ684" s="359"/>
      <c r="AK684" s="359"/>
      <c r="AL684" s="359"/>
      <c r="AM684" s="359"/>
      <c r="AN684" s="359"/>
      <c r="AO684" s="359"/>
      <c r="AP684" s="359"/>
      <c r="AQ684" s="359"/>
      <c r="AR684" s="359"/>
      <c r="AS684" s="359"/>
      <c r="AT684" s="359"/>
      <c r="AU684" s="359"/>
      <c r="AV684" s="359"/>
      <c r="AW684" s="359"/>
      <c r="AX684" s="359"/>
      <c r="AY684" s="359"/>
      <c r="AZ684" s="359"/>
      <c r="BA684" s="362"/>
      <c r="BB684" s="439"/>
      <c r="BC684" s="362"/>
      <c r="BD684" s="362"/>
      <c r="BE684" s="362"/>
      <c r="BF684" s="362"/>
      <c r="BG684" s="362"/>
      <c r="BH684" s="362"/>
      <c r="BI684" s="362"/>
      <c r="BJ684" s="362"/>
      <c r="BK684" s="362"/>
      <c r="BL684" s="362"/>
      <c r="BM684" s="362"/>
      <c r="BN684" s="362"/>
      <c r="BO684" s="362"/>
      <c r="BP684" s="362"/>
      <c r="BQ684" s="362"/>
      <c r="BR684" s="362"/>
      <c r="BS684" s="362"/>
      <c r="BT684" s="362"/>
      <c r="BU684" s="362"/>
      <c r="BV684" s="362"/>
      <c r="BW684" s="362"/>
      <c r="BX684" s="362"/>
      <c r="BY684" s="362"/>
      <c r="BZ684" s="362"/>
      <c r="CA684" s="362"/>
      <c r="CB684" s="362"/>
      <c r="CC684" s="362"/>
      <c r="CD684" s="362"/>
      <c r="CE684" s="362"/>
      <c r="CF684" s="362"/>
      <c r="CG684" s="362"/>
      <c r="CH684" s="362"/>
      <c r="CI684" s="362"/>
      <c r="CJ684" s="362"/>
      <c r="CK684" s="362"/>
      <c r="CL684" s="362"/>
      <c r="CM684" s="362"/>
      <c r="CN684" s="362"/>
      <c r="CO684" s="362"/>
      <c r="CP684" s="362"/>
      <c r="CQ684" s="362"/>
      <c r="CR684" s="362"/>
      <c r="CS684" s="362"/>
      <c r="CT684" s="362"/>
      <c r="CU684" s="362"/>
      <c r="CV684" s="362"/>
      <c r="CW684" s="362"/>
      <c r="CX684" s="362"/>
      <c r="CY684" s="362"/>
      <c r="CZ684" s="362"/>
    </row>
    <row r="685" s="366" customFormat="true" ht="25.15" customHeight="true" x14ac:dyDescent="0.2">
      <c r="C685" s="799"/>
      <c r="D685" s="800"/>
      <c r="E685" s="191"/>
      <c r="F685" s="191"/>
      <c r="G685" s="191"/>
      <c r="H685" s="799"/>
      <c r="I685" s="800"/>
      <c r="J685" s="191"/>
      <c r="K685" s="191"/>
      <c r="L685" s="191"/>
      <c r="M685" s="799"/>
      <c r="N685" s="800"/>
      <c r="O685" s="191"/>
      <c r="P685" s="191"/>
      <c r="Q685" s="191"/>
      <c r="AJ685" s="359"/>
      <c r="AK685" s="359"/>
      <c r="AL685" s="359"/>
      <c r="AM685" s="359"/>
      <c r="AN685" s="359"/>
      <c r="AO685" s="359"/>
      <c r="AP685" s="359"/>
      <c r="AQ685" s="359"/>
      <c r="AR685" s="359"/>
      <c r="AS685" s="359"/>
      <c r="AT685" s="359"/>
      <c r="AU685" s="359"/>
      <c r="AV685" s="359"/>
      <c r="AW685" s="359"/>
      <c r="AX685" s="359"/>
      <c r="AY685" s="359"/>
      <c r="AZ685" s="359"/>
      <c r="BA685" s="362"/>
      <c r="BB685" s="439"/>
      <c r="BC685" s="362"/>
      <c r="BD685" s="362"/>
      <c r="BE685" s="362"/>
      <c r="BF685" s="362"/>
      <c r="BG685" s="362"/>
      <c r="BH685" s="362"/>
      <c r="BI685" s="362"/>
      <c r="BJ685" s="362"/>
      <c r="BK685" s="362"/>
      <c r="BL685" s="362"/>
      <c r="BM685" s="362"/>
      <c r="BN685" s="362"/>
      <c r="BO685" s="362"/>
      <c r="BP685" s="362"/>
      <c r="BQ685" s="362"/>
      <c r="BR685" s="362"/>
      <c r="BS685" s="362"/>
      <c r="BT685" s="362"/>
      <c r="BU685" s="362"/>
      <c r="BV685" s="362"/>
      <c r="BW685" s="362"/>
      <c r="BX685" s="362"/>
      <c r="BY685" s="362"/>
      <c r="BZ685" s="362"/>
      <c r="CA685" s="362"/>
      <c r="CB685" s="362"/>
      <c r="CC685" s="362"/>
      <c r="CD685" s="362"/>
      <c r="CE685" s="362"/>
      <c r="CF685" s="362"/>
      <c r="CG685" s="362"/>
      <c r="CH685" s="362"/>
      <c r="CI685" s="362"/>
      <c r="CJ685" s="362"/>
      <c r="CK685" s="362"/>
      <c r="CL685" s="362"/>
      <c r="CM685" s="362"/>
      <c r="CN685" s="362"/>
      <c r="CO685" s="362"/>
      <c r="CP685" s="362"/>
      <c r="CQ685" s="362"/>
      <c r="CR685" s="362"/>
      <c r="CS685" s="362"/>
      <c r="CT685" s="362"/>
      <c r="CU685" s="362"/>
      <c r="CV685" s="362"/>
      <c r="CW685" s="362"/>
      <c r="CX685" s="362"/>
      <c r="CY685" s="362"/>
      <c r="CZ685" s="362"/>
    </row>
    <row r="686" s="366" customFormat="true" ht="25.15" customHeight="true" x14ac:dyDescent="0.2">
      <c r="C686" s="799"/>
      <c r="D686" s="800"/>
      <c r="E686" s="191"/>
      <c r="F686" s="191"/>
      <c r="G686" s="191"/>
      <c r="H686" s="799"/>
      <c r="I686" s="800"/>
      <c r="J686" s="191"/>
      <c r="K686" s="191"/>
      <c r="L686" s="191"/>
      <c r="M686" s="799"/>
      <c r="N686" s="800"/>
      <c r="O686" s="191"/>
      <c r="P686" s="191"/>
      <c r="Q686" s="191"/>
      <c r="AJ686" s="359"/>
      <c r="AK686" s="359"/>
      <c r="AL686" s="359"/>
      <c r="AM686" s="359"/>
      <c r="AN686" s="359"/>
      <c r="AO686" s="359"/>
      <c r="AP686" s="359"/>
      <c r="AQ686" s="359"/>
      <c r="AR686" s="359"/>
      <c r="AS686" s="359"/>
      <c r="AT686" s="359"/>
      <c r="AU686" s="359"/>
      <c r="AV686" s="359"/>
      <c r="AW686" s="359"/>
      <c r="AX686" s="359"/>
      <c r="AY686" s="359"/>
      <c r="AZ686" s="359"/>
      <c r="BA686" s="362"/>
      <c r="BB686" s="439"/>
      <c r="BC686" s="362"/>
      <c r="BD686" s="362"/>
      <c r="BE686" s="362"/>
      <c r="BF686" s="362"/>
      <c r="BG686" s="362"/>
      <c r="BH686" s="362"/>
      <c r="BI686" s="362"/>
      <c r="BJ686" s="362"/>
      <c r="BK686" s="362"/>
      <c r="BL686" s="362"/>
      <c r="BM686" s="362"/>
      <c r="BN686" s="362"/>
      <c r="BO686" s="362"/>
      <c r="BP686" s="362"/>
      <c r="BQ686" s="362"/>
      <c r="BR686" s="362"/>
      <c r="BS686" s="362"/>
      <c r="BT686" s="362"/>
      <c r="BU686" s="362"/>
      <c r="BV686" s="362"/>
      <c r="BW686" s="362"/>
      <c r="BX686" s="362"/>
      <c r="BY686" s="362"/>
      <c r="BZ686" s="362"/>
      <c r="CA686" s="362"/>
      <c r="CB686" s="362"/>
      <c r="CC686" s="362"/>
      <c r="CD686" s="362"/>
      <c r="CE686" s="362"/>
      <c r="CF686" s="362"/>
      <c r="CG686" s="362"/>
      <c r="CH686" s="362"/>
      <c r="CI686" s="362"/>
      <c r="CJ686" s="362"/>
      <c r="CK686" s="362"/>
      <c r="CL686" s="362"/>
      <c r="CM686" s="362"/>
      <c r="CN686" s="362"/>
      <c r="CO686" s="362"/>
      <c r="CP686" s="362"/>
      <c r="CQ686" s="362"/>
      <c r="CR686" s="362"/>
      <c r="CS686" s="362"/>
      <c r="CT686" s="362"/>
      <c r="CU686" s="362"/>
      <c r="CV686" s="362"/>
      <c r="CW686" s="362"/>
      <c r="CX686" s="362"/>
      <c r="CY686" s="362"/>
      <c r="CZ686" s="362"/>
    </row>
    <row r="687" s="366" customFormat="true" ht="25.15" customHeight="true" x14ac:dyDescent="0.2">
      <c r="C687" s="799"/>
      <c r="D687" s="800"/>
      <c r="E687" s="191"/>
      <c r="F687" s="191"/>
      <c r="G687" s="191"/>
      <c r="H687" s="799"/>
      <c r="I687" s="800"/>
      <c r="J687" s="191"/>
      <c r="K687" s="191"/>
      <c r="L687" s="191"/>
      <c r="M687" s="799"/>
      <c r="N687" s="800"/>
      <c r="O687" s="191"/>
      <c r="P687" s="191"/>
      <c r="Q687" s="191"/>
      <c r="AJ687" s="359"/>
      <c r="AK687" s="359"/>
      <c r="AL687" s="359"/>
      <c r="AM687" s="359"/>
      <c r="AN687" s="359"/>
      <c r="AO687" s="359"/>
      <c r="AP687" s="359"/>
      <c r="AQ687" s="359"/>
      <c r="AR687" s="359"/>
      <c r="AS687" s="359"/>
      <c r="AT687" s="359"/>
      <c r="AU687" s="359"/>
      <c r="AV687" s="359"/>
      <c r="AW687" s="359"/>
      <c r="AX687" s="359"/>
      <c r="AY687" s="359"/>
      <c r="AZ687" s="359"/>
      <c r="BA687" s="362"/>
      <c r="BB687" s="439"/>
      <c r="BC687" s="362"/>
      <c r="BD687" s="362"/>
      <c r="BE687" s="362"/>
      <c r="BF687" s="362"/>
      <c r="BG687" s="362"/>
      <c r="BH687" s="362"/>
      <c r="BI687" s="362"/>
      <c r="BJ687" s="362"/>
      <c r="BK687" s="362"/>
      <c r="BL687" s="362"/>
      <c r="BM687" s="362"/>
      <c r="BN687" s="362"/>
      <c r="BO687" s="362"/>
      <c r="BP687" s="362"/>
      <c r="BQ687" s="362"/>
      <c r="BR687" s="362"/>
      <c r="BS687" s="362"/>
      <c r="BT687" s="362"/>
      <c r="BU687" s="362"/>
      <c r="BV687" s="362"/>
      <c r="BW687" s="362"/>
      <c r="BX687" s="362"/>
      <c r="BY687" s="362"/>
      <c r="BZ687" s="362"/>
      <c r="CA687" s="362"/>
      <c r="CB687" s="362"/>
      <c r="CC687" s="362"/>
      <c r="CD687" s="362"/>
      <c r="CE687" s="362"/>
      <c r="CF687" s="362"/>
      <c r="CG687" s="362"/>
      <c r="CH687" s="362"/>
      <c r="CI687" s="362"/>
      <c r="CJ687" s="362"/>
      <c r="CK687" s="362"/>
      <c r="CL687" s="362"/>
      <c r="CM687" s="362"/>
      <c r="CN687" s="362"/>
      <c r="CO687" s="362"/>
      <c r="CP687" s="362"/>
      <c r="CQ687" s="362"/>
      <c r="CR687" s="362"/>
      <c r="CS687" s="362"/>
      <c r="CT687" s="362"/>
      <c r="CU687" s="362"/>
      <c r="CV687" s="362"/>
      <c r="CW687" s="362"/>
      <c r="CX687" s="362"/>
      <c r="CY687" s="362"/>
      <c r="CZ687" s="362"/>
    </row>
    <row r="688" s="366" customFormat="true" ht="25.15" customHeight="true" x14ac:dyDescent="0.2">
      <c r="C688" s="799"/>
      <c r="D688" s="800"/>
      <c r="E688" s="191"/>
      <c r="F688" s="191"/>
      <c r="G688" s="191"/>
      <c r="H688" s="799"/>
      <c r="I688" s="800"/>
      <c r="J688" s="191"/>
      <c r="K688" s="191"/>
      <c r="L688" s="191"/>
      <c r="M688" s="799"/>
      <c r="N688" s="800"/>
      <c r="O688" s="191"/>
      <c r="P688" s="191"/>
      <c r="Q688" s="191"/>
      <c r="AJ688" s="359"/>
      <c r="AK688" s="359"/>
      <c r="AL688" s="359"/>
      <c r="AM688" s="359"/>
      <c r="AN688" s="359"/>
      <c r="AO688" s="359"/>
      <c r="AP688" s="359"/>
      <c r="AQ688" s="359"/>
      <c r="AR688" s="359"/>
      <c r="AS688" s="359"/>
      <c r="AT688" s="359"/>
      <c r="AU688" s="359"/>
      <c r="AV688" s="359"/>
      <c r="AW688" s="359"/>
      <c r="AX688" s="359"/>
      <c r="AY688" s="359"/>
      <c r="AZ688" s="359"/>
      <c r="BA688" s="362"/>
      <c r="BB688" s="439"/>
      <c r="BC688" s="362"/>
      <c r="BD688" s="362"/>
      <c r="BE688" s="362"/>
      <c r="BF688" s="362"/>
      <c r="BG688" s="362"/>
      <c r="BH688" s="362"/>
      <c r="BI688" s="362"/>
      <c r="BJ688" s="362"/>
      <c r="BK688" s="362"/>
      <c r="BL688" s="362"/>
      <c r="BM688" s="362"/>
      <c r="BN688" s="362"/>
      <c r="BO688" s="362"/>
      <c r="BP688" s="362"/>
      <c r="BQ688" s="362"/>
      <c r="BR688" s="362"/>
      <c r="BS688" s="362"/>
      <c r="BT688" s="362"/>
      <c r="BU688" s="362"/>
      <c r="BV688" s="362"/>
      <c r="BW688" s="362"/>
      <c r="BX688" s="362"/>
      <c r="BY688" s="362"/>
      <c r="BZ688" s="362"/>
      <c r="CA688" s="362"/>
      <c r="CB688" s="362"/>
      <c r="CC688" s="362"/>
      <c r="CD688" s="362"/>
      <c r="CE688" s="362"/>
      <c r="CF688" s="362"/>
      <c r="CG688" s="362"/>
      <c r="CH688" s="362"/>
      <c r="CI688" s="362"/>
      <c r="CJ688" s="362"/>
      <c r="CK688" s="362"/>
      <c r="CL688" s="362"/>
      <c r="CM688" s="362"/>
      <c r="CN688" s="362"/>
      <c r="CO688" s="362"/>
      <c r="CP688" s="362"/>
      <c r="CQ688" s="362"/>
      <c r="CR688" s="362"/>
      <c r="CS688" s="362"/>
      <c r="CT688" s="362"/>
      <c r="CU688" s="362"/>
      <c r="CV688" s="362"/>
      <c r="CW688" s="362"/>
      <c r="CX688" s="362"/>
      <c r="CY688" s="362"/>
      <c r="CZ688" s="362"/>
    </row>
    <row r="689" s="366" customFormat="true" ht="25.15" customHeight="true" x14ac:dyDescent="0.2">
      <c r="C689" s="799"/>
      <c r="D689" s="800"/>
      <c r="E689" s="191"/>
      <c r="F689" s="191"/>
      <c r="G689" s="191"/>
      <c r="H689" s="799"/>
      <c r="I689" s="800"/>
      <c r="J689" s="191"/>
      <c r="K689" s="191"/>
      <c r="L689" s="191"/>
      <c r="M689" s="799"/>
      <c r="N689" s="800"/>
      <c r="O689" s="191"/>
      <c r="P689" s="191"/>
      <c r="Q689" s="191"/>
      <c r="AJ689" s="359"/>
      <c r="AK689" s="359"/>
      <c r="AL689" s="359"/>
      <c r="AM689" s="359"/>
      <c r="AN689" s="359"/>
      <c r="AO689" s="359"/>
      <c r="AP689" s="359"/>
      <c r="AQ689" s="359"/>
      <c r="AR689" s="359"/>
      <c r="AS689" s="359"/>
      <c r="AT689" s="359"/>
      <c r="AU689" s="359"/>
      <c r="AV689" s="359"/>
      <c r="AW689" s="359"/>
      <c r="AX689" s="359"/>
      <c r="AY689" s="359"/>
      <c r="AZ689" s="359"/>
      <c r="BA689" s="362"/>
      <c r="BB689" s="439"/>
      <c r="BC689" s="362"/>
      <c r="BD689" s="362"/>
      <c r="BE689" s="362"/>
      <c r="BF689" s="362"/>
      <c r="BG689" s="362"/>
      <c r="BH689" s="362"/>
      <c r="BI689" s="362"/>
      <c r="BJ689" s="362"/>
      <c r="BK689" s="362"/>
      <c r="BL689" s="362"/>
      <c r="BM689" s="362"/>
      <c r="BN689" s="362"/>
      <c r="BO689" s="362"/>
      <c r="BP689" s="362"/>
      <c r="BQ689" s="362"/>
      <c r="BR689" s="362"/>
      <c r="BS689" s="362"/>
      <c r="BT689" s="362"/>
      <c r="BU689" s="362"/>
      <c r="BV689" s="362"/>
      <c r="BW689" s="362"/>
      <c r="BX689" s="362"/>
      <c r="BY689" s="362"/>
      <c r="BZ689" s="362"/>
      <c r="CA689" s="362"/>
      <c r="CB689" s="362"/>
      <c r="CC689" s="362"/>
      <c r="CD689" s="362"/>
      <c r="CE689" s="362"/>
      <c r="CF689" s="362"/>
      <c r="CG689" s="362"/>
      <c r="CH689" s="362"/>
      <c r="CI689" s="362"/>
      <c r="CJ689" s="362"/>
      <c r="CK689" s="362"/>
      <c r="CL689" s="362"/>
      <c r="CM689" s="362"/>
      <c r="CN689" s="362"/>
      <c r="CO689" s="362"/>
      <c r="CP689" s="362"/>
      <c r="CQ689" s="362"/>
      <c r="CR689" s="362"/>
      <c r="CS689" s="362"/>
      <c r="CT689" s="362"/>
      <c r="CU689" s="362"/>
      <c r="CV689" s="362"/>
      <c r="CW689" s="362"/>
      <c r="CX689" s="362"/>
      <c r="CY689" s="362"/>
      <c r="CZ689" s="362"/>
    </row>
    <row r="690" s="366" customFormat="true" ht="25.15" customHeight="true" x14ac:dyDescent="0.2">
      <c r="C690" s="799"/>
      <c r="D690" s="800"/>
      <c r="E690" s="191"/>
      <c r="F690" s="191"/>
      <c r="G690" s="191"/>
      <c r="H690" s="799"/>
      <c r="I690" s="800"/>
      <c r="J690" s="191"/>
      <c r="K690" s="191"/>
      <c r="L690" s="191"/>
      <c r="M690" s="799"/>
      <c r="N690" s="800"/>
      <c r="O690" s="191"/>
      <c r="P690" s="191"/>
      <c r="Q690" s="191"/>
      <c r="AJ690" s="359"/>
      <c r="AK690" s="359"/>
      <c r="AL690" s="359"/>
      <c r="AM690" s="359"/>
      <c r="AN690" s="359"/>
      <c r="AO690" s="359"/>
      <c r="AP690" s="359"/>
      <c r="AQ690" s="359"/>
      <c r="AR690" s="359"/>
      <c r="AS690" s="359"/>
      <c r="AT690" s="359"/>
      <c r="AU690" s="359"/>
      <c r="AV690" s="359"/>
      <c r="AW690" s="359"/>
      <c r="AX690" s="359"/>
      <c r="AY690" s="359"/>
      <c r="AZ690" s="359"/>
      <c r="BA690" s="362"/>
      <c r="BB690" s="439"/>
      <c r="BC690" s="362"/>
      <c r="BD690" s="362"/>
      <c r="BE690" s="362"/>
      <c r="BF690" s="362"/>
      <c r="BG690" s="362"/>
      <c r="BH690" s="362"/>
      <c r="BI690" s="362"/>
      <c r="BJ690" s="362"/>
      <c r="BK690" s="362"/>
      <c r="BL690" s="362"/>
      <c r="BM690" s="362"/>
      <c r="BN690" s="362"/>
      <c r="BO690" s="362"/>
      <c r="BP690" s="362"/>
      <c r="BQ690" s="362"/>
      <c r="BR690" s="362"/>
      <c r="BS690" s="362"/>
      <c r="BT690" s="362"/>
      <c r="BU690" s="362"/>
      <c r="BV690" s="362"/>
      <c r="BW690" s="362"/>
      <c r="BX690" s="362"/>
      <c r="BY690" s="362"/>
      <c r="BZ690" s="362"/>
      <c r="CA690" s="362"/>
      <c r="CB690" s="362"/>
      <c r="CC690" s="362"/>
      <c r="CD690" s="362"/>
      <c r="CE690" s="362"/>
      <c r="CF690" s="362"/>
      <c r="CG690" s="362"/>
      <c r="CH690" s="362"/>
      <c r="CI690" s="362"/>
      <c r="CJ690" s="362"/>
      <c r="CK690" s="362"/>
      <c r="CL690" s="362"/>
      <c r="CM690" s="362"/>
      <c r="CN690" s="362"/>
      <c r="CO690" s="362"/>
      <c r="CP690" s="362"/>
      <c r="CQ690" s="362"/>
      <c r="CR690" s="362"/>
      <c r="CS690" s="362"/>
      <c r="CT690" s="362"/>
      <c r="CU690" s="362"/>
      <c r="CV690" s="362"/>
      <c r="CW690" s="362"/>
      <c r="CX690" s="362"/>
      <c r="CY690" s="362"/>
      <c r="CZ690" s="362"/>
    </row>
    <row r="691" s="366" customFormat="true" ht="25.15" customHeight="true" x14ac:dyDescent="0.2">
      <c r="C691" s="799"/>
      <c r="D691" s="800"/>
      <c r="E691" s="191"/>
      <c r="F691" s="191"/>
      <c r="G691" s="191"/>
      <c r="H691" s="799"/>
      <c r="I691" s="800"/>
      <c r="J691" s="191"/>
      <c r="K691" s="191"/>
      <c r="L691" s="191"/>
      <c r="M691" s="799"/>
      <c r="N691" s="800"/>
      <c r="O691" s="191"/>
      <c r="P691" s="191"/>
      <c r="Q691" s="191"/>
      <c r="AJ691" s="359"/>
      <c r="AK691" s="359"/>
      <c r="AL691" s="359"/>
      <c r="AM691" s="359"/>
      <c r="AN691" s="359"/>
      <c r="AO691" s="359"/>
      <c r="AP691" s="359"/>
      <c r="AQ691" s="359"/>
      <c r="AR691" s="359"/>
      <c r="AS691" s="359"/>
      <c r="AT691" s="359"/>
      <c r="AU691" s="359"/>
      <c r="AV691" s="359"/>
      <c r="AW691" s="359"/>
      <c r="AX691" s="359"/>
      <c r="AY691" s="359"/>
      <c r="AZ691" s="359"/>
      <c r="BA691" s="362"/>
      <c r="BB691" s="439"/>
      <c r="BC691" s="362"/>
      <c r="BD691" s="362"/>
      <c r="BE691" s="362"/>
      <c r="BF691" s="362"/>
      <c r="BG691" s="362"/>
      <c r="BH691" s="362"/>
      <c r="BI691" s="362"/>
      <c r="BJ691" s="362"/>
      <c r="BK691" s="362"/>
      <c r="BL691" s="362"/>
      <c r="BM691" s="362"/>
      <c r="BN691" s="362"/>
      <c r="BO691" s="362"/>
      <c r="BP691" s="362"/>
      <c r="BQ691" s="362"/>
      <c r="BR691" s="362"/>
      <c r="BS691" s="362"/>
      <c r="BT691" s="362"/>
      <c r="BU691" s="362"/>
      <c r="BV691" s="362"/>
      <c r="BW691" s="362"/>
      <c r="BX691" s="362"/>
      <c r="BY691" s="362"/>
      <c r="BZ691" s="362"/>
      <c r="CA691" s="362"/>
      <c r="CB691" s="362"/>
      <c r="CC691" s="362"/>
      <c r="CD691" s="362"/>
      <c r="CE691" s="362"/>
      <c r="CF691" s="362"/>
      <c r="CG691" s="362"/>
      <c r="CH691" s="362"/>
      <c r="CI691" s="362"/>
      <c r="CJ691" s="362"/>
      <c r="CK691" s="362"/>
      <c r="CL691" s="362"/>
      <c r="CM691" s="362"/>
      <c r="CN691" s="362"/>
      <c r="CO691" s="362"/>
      <c r="CP691" s="362"/>
      <c r="CQ691" s="362"/>
      <c r="CR691" s="362"/>
      <c r="CS691" s="362"/>
      <c r="CT691" s="362"/>
      <c r="CU691" s="362"/>
      <c r="CV691" s="362"/>
      <c r="CW691" s="362"/>
      <c r="CX691" s="362"/>
      <c r="CY691" s="362"/>
      <c r="CZ691" s="362"/>
    </row>
    <row r="692" s="366" customFormat="true" ht="25.15" customHeight="true" x14ac:dyDescent="0.2">
      <c r="C692" s="799"/>
      <c r="D692" s="800"/>
      <c r="E692" s="191"/>
      <c r="F692" s="191"/>
      <c r="G692" s="191"/>
      <c r="H692" s="799"/>
      <c r="I692" s="800"/>
      <c r="J692" s="191"/>
      <c r="K692" s="191"/>
      <c r="L692" s="191"/>
      <c r="M692" s="799"/>
      <c r="N692" s="800"/>
      <c r="O692" s="191"/>
      <c r="P692" s="191"/>
      <c r="Q692" s="191"/>
      <c r="AJ692" s="359"/>
      <c r="AK692" s="359"/>
      <c r="AL692" s="359"/>
      <c r="AM692" s="359"/>
      <c r="AN692" s="359"/>
      <c r="AO692" s="359"/>
      <c r="AP692" s="359"/>
      <c r="AQ692" s="359"/>
      <c r="AR692" s="359"/>
      <c r="AS692" s="359"/>
      <c r="AT692" s="359"/>
      <c r="AU692" s="359"/>
      <c r="AV692" s="359"/>
      <c r="AW692" s="359"/>
      <c r="AX692" s="359"/>
      <c r="AY692" s="359"/>
      <c r="AZ692" s="359"/>
      <c r="BA692" s="362"/>
      <c r="BB692" s="439"/>
      <c r="BC692" s="362"/>
      <c r="BD692" s="362"/>
      <c r="BE692" s="362"/>
      <c r="BF692" s="362"/>
      <c r="BG692" s="362"/>
      <c r="BH692" s="362"/>
      <c r="BI692" s="362"/>
      <c r="BJ692" s="362"/>
      <c r="BK692" s="362"/>
      <c r="BL692" s="362"/>
      <c r="BM692" s="362"/>
      <c r="BN692" s="362"/>
      <c r="BO692" s="362"/>
      <c r="BP692" s="362"/>
      <c r="BQ692" s="362"/>
      <c r="BR692" s="362"/>
      <c r="BS692" s="362"/>
      <c r="BT692" s="362"/>
      <c r="BU692" s="362"/>
      <c r="BV692" s="362"/>
      <c r="BW692" s="362"/>
      <c r="BX692" s="362"/>
      <c r="BY692" s="362"/>
      <c r="BZ692" s="362"/>
      <c r="CA692" s="362"/>
      <c r="CB692" s="362"/>
      <c r="CC692" s="362"/>
      <c r="CD692" s="362"/>
      <c r="CE692" s="362"/>
      <c r="CF692" s="362"/>
      <c r="CG692" s="362"/>
      <c r="CH692" s="362"/>
      <c r="CI692" s="362"/>
      <c r="CJ692" s="362"/>
      <c r="CK692" s="362"/>
      <c r="CL692" s="362"/>
      <c r="CM692" s="362"/>
      <c r="CN692" s="362"/>
      <c r="CO692" s="362"/>
      <c r="CP692" s="362"/>
      <c r="CQ692" s="362"/>
      <c r="CR692" s="362"/>
      <c r="CS692" s="362"/>
      <c r="CT692" s="362"/>
      <c r="CU692" s="362"/>
      <c r="CV692" s="362"/>
      <c r="CW692" s="362"/>
      <c r="CX692" s="362"/>
      <c r="CY692" s="362"/>
      <c r="CZ692" s="362"/>
    </row>
    <row r="693" s="366" customFormat="true" ht="25.15" customHeight="true" x14ac:dyDescent="0.2">
      <c r="C693" s="799"/>
      <c r="D693" s="800"/>
      <c r="E693" s="191"/>
      <c r="F693" s="191"/>
      <c r="G693" s="191"/>
      <c r="H693" s="799"/>
      <c r="I693" s="800"/>
      <c r="J693" s="191"/>
      <c r="K693" s="191"/>
      <c r="L693" s="191"/>
      <c r="M693" s="799"/>
      <c r="N693" s="800"/>
      <c r="O693" s="191"/>
      <c r="P693" s="191"/>
      <c r="Q693" s="191"/>
      <c r="AJ693" s="359"/>
      <c r="AK693" s="359"/>
      <c r="AL693" s="359"/>
      <c r="AM693" s="359"/>
      <c r="AN693" s="359"/>
      <c r="AO693" s="359"/>
      <c r="AP693" s="359"/>
      <c r="AQ693" s="359"/>
      <c r="AR693" s="359"/>
      <c r="AS693" s="359"/>
      <c r="AT693" s="359"/>
      <c r="AU693" s="359"/>
      <c r="AV693" s="359"/>
      <c r="AW693" s="359"/>
      <c r="AX693" s="359"/>
      <c r="AY693" s="359"/>
      <c r="AZ693" s="359"/>
      <c r="BA693" s="362"/>
      <c r="BB693" s="439"/>
      <c r="BC693" s="362"/>
      <c r="BD693" s="362"/>
      <c r="BE693" s="362"/>
      <c r="BF693" s="362"/>
      <c r="BG693" s="362"/>
      <c r="BH693" s="362"/>
      <c r="BI693" s="362"/>
      <c r="BJ693" s="362"/>
      <c r="BK693" s="362"/>
      <c r="BL693" s="362"/>
      <c r="BM693" s="362"/>
      <c r="BN693" s="362"/>
      <c r="BO693" s="362"/>
      <c r="BP693" s="362"/>
      <c r="BQ693" s="362"/>
      <c r="BR693" s="362"/>
      <c r="BS693" s="362"/>
      <c r="BT693" s="362"/>
      <c r="BU693" s="362"/>
      <c r="BV693" s="362"/>
      <c r="BW693" s="362"/>
      <c r="BX693" s="362"/>
      <c r="BY693" s="362"/>
      <c r="BZ693" s="362"/>
      <c r="CA693" s="362"/>
      <c r="CB693" s="362"/>
      <c r="CC693" s="362"/>
      <c r="CD693" s="362"/>
      <c r="CE693" s="362"/>
      <c r="CF693" s="362"/>
      <c r="CG693" s="362"/>
      <c r="CH693" s="362"/>
      <c r="CI693" s="362"/>
      <c r="CJ693" s="362"/>
      <c r="CK693" s="362"/>
      <c r="CL693" s="362"/>
      <c r="CM693" s="362"/>
      <c r="CN693" s="362"/>
      <c r="CO693" s="362"/>
      <c r="CP693" s="362"/>
      <c r="CQ693" s="362"/>
      <c r="CR693" s="362"/>
      <c r="CS693" s="362"/>
      <c r="CT693" s="362"/>
      <c r="CU693" s="362"/>
      <c r="CV693" s="362"/>
      <c r="CW693" s="362"/>
      <c r="CX693" s="362"/>
      <c r="CY693" s="362"/>
      <c r="CZ693" s="362"/>
    </row>
    <row r="694" s="366" customFormat="true" ht="25.15" customHeight="true" x14ac:dyDescent="0.2">
      <c r="C694" s="799"/>
      <c r="D694" s="800"/>
      <c r="E694" s="191"/>
      <c r="F694" s="191"/>
      <c r="G694" s="191"/>
      <c r="H694" s="799"/>
      <c r="I694" s="800"/>
      <c r="J694" s="191"/>
      <c r="K694" s="191"/>
      <c r="L694" s="191"/>
      <c r="M694" s="799"/>
      <c r="N694" s="800"/>
      <c r="O694" s="191"/>
      <c r="P694" s="191"/>
      <c r="Q694" s="191"/>
      <c r="AJ694" s="359"/>
      <c r="AK694" s="359"/>
      <c r="AL694" s="359"/>
      <c r="AM694" s="359"/>
      <c r="AN694" s="359"/>
      <c r="AO694" s="359"/>
      <c r="AP694" s="359"/>
      <c r="AQ694" s="359"/>
      <c r="AR694" s="359"/>
      <c r="AS694" s="359"/>
      <c r="AT694" s="359"/>
      <c r="AU694" s="359"/>
      <c r="AV694" s="359"/>
      <c r="AW694" s="359"/>
      <c r="AX694" s="359"/>
      <c r="AY694" s="359"/>
      <c r="AZ694" s="359"/>
      <c r="BA694" s="362"/>
      <c r="BB694" s="439"/>
      <c r="BC694" s="362"/>
      <c r="BD694" s="362"/>
      <c r="BE694" s="362"/>
      <c r="BF694" s="362"/>
      <c r="BG694" s="362"/>
      <c r="BH694" s="362"/>
      <c r="BI694" s="362"/>
      <c r="BJ694" s="362"/>
      <c r="BK694" s="362"/>
      <c r="BL694" s="362"/>
      <c r="BM694" s="362"/>
      <c r="BN694" s="362"/>
      <c r="BO694" s="362"/>
      <c r="BP694" s="362"/>
      <c r="BQ694" s="362"/>
      <c r="BR694" s="362"/>
      <c r="BS694" s="362"/>
      <c r="BT694" s="362"/>
      <c r="BU694" s="362"/>
      <c r="BV694" s="362"/>
      <c r="BW694" s="362"/>
      <c r="BX694" s="362"/>
      <c r="BY694" s="362"/>
      <c r="BZ694" s="362"/>
      <c r="CA694" s="362"/>
      <c r="CB694" s="362"/>
      <c r="CC694" s="362"/>
      <c r="CD694" s="362"/>
      <c r="CE694" s="362"/>
      <c r="CF694" s="362"/>
      <c r="CG694" s="362"/>
      <c r="CH694" s="362"/>
      <c r="CI694" s="362"/>
      <c r="CJ694" s="362"/>
      <c r="CK694" s="362"/>
      <c r="CL694" s="362"/>
      <c r="CM694" s="362"/>
      <c r="CN694" s="362"/>
      <c r="CO694" s="362"/>
      <c r="CP694" s="362"/>
      <c r="CQ694" s="362"/>
      <c r="CR694" s="362"/>
      <c r="CS694" s="362"/>
      <c r="CT694" s="362"/>
      <c r="CU694" s="362"/>
      <c r="CV694" s="362"/>
      <c r="CW694" s="362"/>
      <c r="CX694" s="362"/>
      <c r="CY694" s="362"/>
      <c r="CZ694" s="362"/>
    </row>
    <row r="695" s="366" customFormat="true" ht="25.15" customHeight="true" x14ac:dyDescent="0.2">
      <c r="C695" s="799"/>
      <c r="D695" s="800"/>
      <c r="E695" s="191"/>
      <c r="F695" s="191"/>
      <c r="G695" s="191"/>
      <c r="H695" s="799"/>
      <c r="I695" s="800"/>
      <c r="J695" s="191"/>
      <c r="K695" s="191"/>
      <c r="L695" s="191"/>
      <c r="M695" s="799"/>
      <c r="N695" s="800"/>
      <c r="O695" s="191"/>
      <c r="P695" s="191"/>
      <c r="Q695" s="191"/>
      <c r="AJ695" s="359"/>
      <c r="AK695" s="359"/>
      <c r="AL695" s="359"/>
      <c r="AM695" s="359"/>
      <c r="AN695" s="359"/>
      <c r="AO695" s="359"/>
      <c r="AP695" s="359"/>
      <c r="AQ695" s="359"/>
      <c r="AR695" s="359"/>
      <c r="AS695" s="359"/>
      <c r="AT695" s="359"/>
      <c r="AU695" s="359"/>
      <c r="AV695" s="359"/>
      <c r="AW695" s="359"/>
      <c r="AX695" s="359"/>
      <c r="AY695" s="359"/>
      <c r="AZ695" s="359"/>
      <c r="BA695" s="362"/>
      <c r="BB695" s="439"/>
      <c r="BC695" s="362"/>
      <c r="BD695" s="362"/>
      <c r="BE695" s="362"/>
      <c r="BF695" s="362"/>
      <c r="BG695" s="362"/>
      <c r="BH695" s="362"/>
      <c r="BI695" s="362"/>
      <c r="BJ695" s="362"/>
      <c r="BK695" s="362"/>
      <c r="BL695" s="362"/>
      <c r="BM695" s="362"/>
      <c r="BN695" s="362"/>
      <c r="BO695" s="362"/>
      <c r="BP695" s="362"/>
      <c r="BQ695" s="362"/>
      <c r="BR695" s="362"/>
      <c r="BS695" s="362"/>
      <c r="BT695" s="362"/>
      <c r="BU695" s="362"/>
      <c r="BV695" s="362"/>
      <c r="BW695" s="362"/>
      <c r="BX695" s="362"/>
      <c r="BY695" s="362"/>
      <c r="BZ695" s="362"/>
      <c r="CA695" s="362"/>
      <c r="CB695" s="362"/>
      <c r="CC695" s="362"/>
      <c r="CD695" s="362"/>
      <c r="CE695" s="362"/>
      <c r="CF695" s="362"/>
      <c r="CG695" s="362"/>
      <c r="CH695" s="362"/>
      <c r="CI695" s="362"/>
      <c r="CJ695" s="362"/>
      <c r="CK695" s="362"/>
      <c r="CL695" s="362"/>
      <c r="CM695" s="362"/>
      <c r="CN695" s="362"/>
      <c r="CO695" s="362"/>
      <c r="CP695" s="362"/>
      <c r="CQ695" s="362"/>
      <c r="CR695" s="362"/>
      <c r="CS695" s="362"/>
      <c r="CT695" s="362"/>
      <c r="CU695" s="362"/>
      <c r="CV695" s="362"/>
      <c r="CW695" s="362"/>
      <c r="CX695" s="362"/>
      <c r="CY695" s="362"/>
      <c r="CZ695" s="362"/>
    </row>
    <row r="696" s="366" customFormat="true" ht="25.15" customHeight="true" x14ac:dyDescent="0.2">
      <c r="C696" s="799"/>
      <c r="D696" s="800"/>
      <c r="E696" s="191"/>
      <c r="F696" s="191"/>
      <c r="G696" s="191"/>
      <c r="H696" s="799"/>
      <c r="I696" s="800"/>
      <c r="J696" s="191"/>
      <c r="K696" s="191"/>
      <c r="L696" s="191"/>
      <c r="M696" s="799"/>
      <c r="N696" s="800"/>
      <c r="O696" s="191"/>
      <c r="P696" s="191"/>
      <c r="Q696" s="191"/>
      <c r="AJ696" s="359"/>
      <c r="AK696" s="359"/>
      <c r="AL696" s="359"/>
      <c r="AM696" s="359"/>
      <c r="AN696" s="359"/>
      <c r="AO696" s="359"/>
      <c r="AP696" s="359"/>
      <c r="AQ696" s="359"/>
      <c r="AR696" s="359"/>
      <c r="AS696" s="359"/>
      <c r="AT696" s="359"/>
      <c r="AU696" s="359"/>
      <c r="AV696" s="359"/>
      <c r="AW696" s="359"/>
      <c r="AX696" s="359"/>
      <c r="AY696" s="359"/>
      <c r="AZ696" s="359"/>
      <c r="BA696" s="362"/>
      <c r="BB696" s="439"/>
      <c r="BC696" s="362"/>
      <c r="BD696" s="362"/>
      <c r="BE696" s="362"/>
      <c r="BF696" s="362"/>
      <c r="BG696" s="362"/>
      <c r="BH696" s="362"/>
      <c r="BI696" s="362"/>
      <c r="BJ696" s="362"/>
      <c r="BK696" s="362"/>
      <c r="BL696" s="362"/>
      <c r="BM696" s="362"/>
      <c r="BN696" s="362"/>
      <c r="BO696" s="362"/>
      <c r="BP696" s="362"/>
      <c r="BQ696" s="362"/>
      <c r="BR696" s="362"/>
      <c r="BS696" s="362"/>
      <c r="BT696" s="362"/>
      <c r="BU696" s="362"/>
      <c r="BV696" s="362"/>
      <c r="BW696" s="362"/>
      <c r="BX696" s="362"/>
      <c r="BY696" s="362"/>
      <c r="BZ696" s="362"/>
      <c r="CA696" s="362"/>
      <c r="CB696" s="362"/>
      <c r="CC696" s="362"/>
      <c r="CD696" s="362"/>
      <c r="CE696" s="362"/>
      <c r="CF696" s="362"/>
      <c r="CG696" s="362"/>
      <c r="CH696" s="362"/>
      <c r="CI696" s="362"/>
      <c r="CJ696" s="362"/>
      <c r="CK696" s="362"/>
      <c r="CL696" s="362"/>
      <c r="CM696" s="362"/>
      <c r="CN696" s="362"/>
      <c r="CO696" s="362"/>
      <c r="CP696" s="362"/>
      <c r="CQ696" s="362"/>
      <c r="CR696" s="362"/>
      <c r="CS696" s="362"/>
      <c r="CT696" s="362"/>
      <c r="CU696" s="362"/>
      <c r="CV696" s="362"/>
      <c r="CW696" s="362"/>
      <c r="CX696" s="362"/>
      <c r="CY696" s="362"/>
      <c r="CZ696" s="362"/>
    </row>
    <row r="697" s="366" customFormat="true" ht="25.15" customHeight="true" x14ac:dyDescent="0.2">
      <c r="C697" s="799"/>
      <c r="D697" s="800"/>
      <c r="E697" s="191"/>
      <c r="F697" s="191"/>
      <c r="G697" s="191"/>
      <c r="H697" s="799"/>
      <c r="I697" s="800"/>
      <c r="J697" s="191"/>
      <c r="K697" s="191"/>
      <c r="L697" s="191"/>
      <c r="M697" s="799"/>
      <c r="N697" s="800"/>
      <c r="O697" s="191"/>
      <c r="P697" s="191"/>
      <c r="Q697" s="191"/>
      <c r="AJ697" s="359"/>
      <c r="AK697" s="359"/>
      <c r="AL697" s="359"/>
      <c r="AM697" s="359"/>
      <c r="AN697" s="359"/>
      <c r="AO697" s="359"/>
      <c r="AP697" s="359"/>
      <c r="AQ697" s="359"/>
      <c r="AR697" s="359"/>
      <c r="AS697" s="359"/>
      <c r="AT697" s="359"/>
      <c r="AU697" s="359"/>
      <c r="AV697" s="359"/>
      <c r="AW697" s="359"/>
      <c r="AX697" s="359"/>
      <c r="AY697" s="359"/>
      <c r="AZ697" s="359"/>
      <c r="BA697" s="362"/>
      <c r="BB697" s="439"/>
      <c r="BC697" s="362"/>
      <c r="BD697" s="362"/>
      <c r="BE697" s="362"/>
      <c r="BF697" s="362"/>
      <c r="BG697" s="362"/>
      <c r="BH697" s="362"/>
      <c r="BI697" s="362"/>
      <c r="BJ697" s="362"/>
      <c r="BK697" s="362"/>
      <c r="BL697" s="362"/>
      <c r="BM697" s="362"/>
      <c r="BN697" s="362"/>
      <c r="BO697" s="362"/>
      <c r="BP697" s="362"/>
      <c r="BQ697" s="362"/>
      <c r="BR697" s="362"/>
      <c r="BS697" s="362"/>
      <c r="BT697" s="362"/>
      <c r="BU697" s="362"/>
      <c r="BV697" s="362"/>
      <c r="BW697" s="362"/>
      <c r="BX697" s="362"/>
      <c r="BY697" s="362"/>
      <c r="BZ697" s="362"/>
      <c r="CA697" s="362"/>
      <c r="CB697" s="362"/>
      <c r="CC697" s="362"/>
      <c r="CD697" s="362"/>
      <c r="CE697" s="362"/>
      <c r="CF697" s="362"/>
      <c r="CG697" s="362"/>
      <c r="CH697" s="362"/>
      <c r="CI697" s="362"/>
      <c r="CJ697" s="362"/>
      <c r="CK697" s="362"/>
      <c r="CL697" s="362"/>
      <c r="CM697" s="362"/>
      <c r="CN697" s="362"/>
      <c r="CO697" s="362"/>
      <c r="CP697" s="362"/>
      <c r="CQ697" s="362"/>
      <c r="CR697" s="362"/>
      <c r="CS697" s="362"/>
      <c r="CT697" s="362"/>
      <c r="CU697" s="362"/>
      <c r="CV697" s="362"/>
      <c r="CW697" s="362"/>
      <c r="CX697" s="362"/>
      <c r="CY697" s="362"/>
      <c r="CZ697" s="362"/>
    </row>
    <row r="698" s="366" customFormat="true" ht="25.15" customHeight="true" x14ac:dyDescent="0.2">
      <c r="C698" s="799"/>
      <c r="D698" s="800"/>
      <c r="E698" s="191"/>
      <c r="F698" s="191"/>
      <c r="G698" s="191"/>
      <c r="H698" s="799"/>
      <c r="I698" s="800"/>
      <c r="J698" s="191"/>
      <c r="K698" s="191"/>
      <c r="L698" s="191"/>
      <c r="M698" s="799"/>
      <c r="N698" s="800"/>
      <c r="O698" s="191"/>
      <c r="P698" s="191"/>
      <c r="Q698" s="191"/>
      <c r="AJ698" s="359"/>
      <c r="AK698" s="359"/>
      <c r="AL698" s="359"/>
      <c r="AM698" s="359"/>
      <c r="AN698" s="359"/>
      <c r="AO698" s="359"/>
      <c r="AP698" s="359"/>
      <c r="AQ698" s="359"/>
      <c r="AR698" s="359"/>
      <c r="AS698" s="359"/>
      <c r="AT698" s="359"/>
      <c r="AU698" s="359"/>
      <c r="AV698" s="359"/>
      <c r="AW698" s="359"/>
      <c r="AX698" s="359"/>
      <c r="AY698" s="359"/>
      <c r="AZ698" s="359"/>
      <c r="BA698" s="362"/>
      <c r="BB698" s="439"/>
      <c r="BC698" s="362"/>
      <c r="BD698" s="362"/>
      <c r="BE698" s="362"/>
      <c r="BF698" s="362"/>
      <c r="BG698" s="362"/>
      <c r="BH698" s="362"/>
      <c r="BI698" s="362"/>
      <c r="BJ698" s="362"/>
      <c r="BK698" s="362"/>
      <c r="BL698" s="362"/>
      <c r="BM698" s="362"/>
      <c r="BN698" s="362"/>
      <c r="BO698" s="362"/>
      <c r="BP698" s="362"/>
      <c r="BQ698" s="362"/>
      <c r="BR698" s="362"/>
      <c r="BS698" s="362"/>
      <c r="BT698" s="362"/>
      <c r="BU698" s="362"/>
      <c r="BV698" s="362"/>
      <c r="BW698" s="362"/>
      <c r="BX698" s="362"/>
      <c r="BY698" s="362"/>
      <c r="BZ698" s="362"/>
      <c r="CA698" s="362"/>
      <c r="CB698" s="362"/>
      <c r="CC698" s="362"/>
      <c r="CD698" s="362"/>
      <c r="CE698" s="362"/>
      <c r="CF698" s="362"/>
      <c r="CG698" s="362"/>
      <c r="CH698" s="362"/>
      <c r="CI698" s="362"/>
      <c r="CJ698" s="362"/>
      <c r="CK698" s="362"/>
      <c r="CL698" s="362"/>
      <c r="CM698" s="362"/>
      <c r="CN698" s="362"/>
      <c r="CO698" s="362"/>
      <c r="CP698" s="362"/>
      <c r="CQ698" s="362"/>
      <c r="CR698" s="362"/>
      <c r="CS698" s="362"/>
      <c r="CT698" s="362"/>
      <c r="CU698" s="362"/>
      <c r="CV698" s="362"/>
      <c r="CW698" s="362"/>
      <c r="CX698" s="362"/>
      <c r="CY698" s="362"/>
      <c r="CZ698" s="362"/>
    </row>
    <row r="699" s="366" customFormat="true" ht="25.15" customHeight="true" x14ac:dyDescent="0.2">
      <c r="C699" s="799"/>
      <c r="D699" s="800"/>
      <c r="E699" s="191"/>
      <c r="F699" s="191"/>
      <c r="G699" s="191"/>
      <c r="H699" s="799"/>
      <c r="I699" s="800"/>
      <c r="J699" s="191"/>
      <c r="K699" s="191"/>
      <c r="L699" s="191"/>
      <c r="M699" s="799"/>
      <c r="N699" s="800"/>
      <c r="O699" s="191"/>
      <c r="P699" s="191"/>
      <c r="Q699" s="191"/>
      <c r="AJ699" s="359"/>
      <c r="AK699" s="359"/>
      <c r="AL699" s="359"/>
      <c r="AM699" s="359"/>
      <c r="AN699" s="359"/>
      <c r="AO699" s="359"/>
      <c r="AP699" s="359"/>
      <c r="AQ699" s="359"/>
      <c r="AR699" s="359"/>
      <c r="AS699" s="359"/>
      <c r="AT699" s="359"/>
      <c r="AU699" s="359"/>
      <c r="AV699" s="359"/>
      <c r="AW699" s="359"/>
      <c r="AX699" s="359"/>
      <c r="AY699" s="359"/>
      <c r="AZ699" s="359"/>
      <c r="BA699" s="362"/>
      <c r="BB699" s="439"/>
      <c r="BC699" s="362"/>
      <c r="BD699" s="362"/>
      <c r="BE699" s="362"/>
      <c r="BF699" s="362"/>
      <c r="BG699" s="362"/>
      <c r="BH699" s="362"/>
      <c r="BI699" s="362"/>
      <c r="BJ699" s="362"/>
      <c r="BK699" s="362"/>
      <c r="BL699" s="362"/>
      <c r="BM699" s="362"/>
      <c r="BN699" s="362"/>
      <c r="BO699" s="362"/>
      <c r="BP699" s="362"/>
      <c r="BQ699" s="362"/>
      <c r="BR699" s="362"/>
      <c r="BS699" s="362"/>
      <c r="BT699" s="362"/>
      <c r="BU699" s="362"/>
      <c r="BV699" s="362"/>
      <c r="BW699" s="362"/>
      <c r="BX699" s="362"/>
      <c r="BY699" s="362"/>
      <c r="BZ699" s="362"/>
      <c r="CA699" s="362"/>
      <c r="CB699" s="362"/>
      <c r="CC699" s="362"/>
      <c r="CD699" s="362"/>
      <c r="CE699" s="362"/>
      <c r="CF699" s="362"/>
      <c r="CG699" s="362"/>
      <c r="CH699" s="362"/>
      <c r="CI699" s="362"/>
      <c r="CJ699" s="362"/>
      <c r="CK699" s="362"/>
      <c r="CL699" s="362"/>
      <c r="CM699" s="362"/>
      <c r="CN699" s="362"/>
      <c r="CO699" s="362"/>
      <c r="CP699" s="362"/>
      <c r="CQ699" s="362"/>
      <c r="CR699" s="362"/>
      <c r="CS699" s="362"/>
      <c r="CT699" s="362"/>
      <c r="CU699" s="362"/>
      <c r="CV699" s="362"/>
      <c r="CW699" s="362"/>
      <c r="CX699" s="362"/>
      <c r="CY699" s="362"/>
      <c r="CZ699" s="362"/>
    </row>
    <row r="700" s="366" customFormat="true" ht="25.15" customHeight="true" x14ac:dyDescent="0.2">
      <c r="C700" s="799"/>
      <c r="D700" s="800"/>
      <c r="E700" s="191"/>
      <c r="F700" s="191"/>
      <c r="G700" s="191"/>
      <c r="H700" s="799"/>
      <c r="I700" s="800"/>
      <c r="J700" s="191"/>
      <c r="K700" s="191"/>
      <c r="L700" s="191"/>
      <c r="M700" s="799"/>
      <c r="N700" s="800"/>
      <c r="O700" s="191"/>
      <c r="P700" s="191"/>
      <c r="Q700" s="191"/>
      <c r="AJ700" s="359"/>
      <c r="AK700" s="359"/>
      <c r="AL700" s="359"/>
      <c r="AM700" s="359"/>
      <c r="AN700" s="359"/>
      <c r="AO700" s="359"/>
      <c r="AP700" s="359"/>
      <c r="AQ700" s="359"/>
      <c r="AR700" s="359"/>
      <c r="AS700" s="359"/>
      <c r="AT700" s="359"/>
      <c r="AU700" s="359"/>
      <c r="AV700" s="359"/>
      <c r="AW700" s="359"/>
      <c r="AX700" s="359"/>
      <c r="AY700" s="359"/>
      <c r="AZ700" s="359"/>
      <c r="BA700" s="362"/>
      <c r="BB700" s="439"/>
      <c r="BC700" s="362"/>
      <c r="BD700" s="362"/>
      <c r="BE700" s="362"/>
      <c r="BF700" s="362"/>
      <c r="BG700" s="362"/>
      <c r="BH700" s="362"/>
      <c r="BI700" s="362"/>
      <c r="BJ700" s="362"/>
      <c r="BK700" s="362"/>
      <c r="BL700" s="362"/>
      <c r="BM700" s="362"/>
      <c r="BN700" s="362"/>
      <c r="BO700" s="362"/>
      <c r="BP700" s="362"/>
      <c r="BQ700" s="362"/>
      <c r="BR700" s="362"/>
      <c r="BS700" s="362"/>
      <c r="BT700" s="362"/>
      <c r="BU700" s="362"/>
      <c r="BV700" s="362"/>
      <c r="BW700" s="362"/>
      <c r="BX700" s="362"/>
      <c r="BY700" s="362"/>
      <c r="BZ700" s="362"/>
      <c r="CA700" s="362"/>
      <c r="CB700" s="362"/>
      <c r="CC700" s="362"/>
      <c r="CD700" s="362"/>
      <c r="CE700" s="362"/>
      <c r="CF700" s="362"/>
      <c r="CG700" s="362"/>
      <c r="CH700" s="362"/>
      <c r="CI700" s="362"/>
      <c r="CJ700" s="362"/>
      <c r="CK700" s="362"/>
      <c r="CL700" s="362"/>
      <c r="CM700" s="362"/>
      <c r="CN700" s="362"/>
      <c r="CO700" s="362"/>
      <c r="CP700" s="362"/>
      <c r="CQ700" s="362"/>
      <c r="CR700" s="362"/>
      <c r="CS700" s="362"/>
      <c r="CT700" s="362"/>
      <c r="CU700" s="362"/>
      <c r="CV700" s="362"/>
      <c r="CW700" s="362"/>
      <c r="CX700" s="362"/>
      <c r="CY700" s="362"/>
      <c r="CZ700" s="362"/>
    </row>
    <row r="701" ht="25.15" customHeight="true" x14ac:dyDescent="0.2">
      <c r="C701" s="800"/>
      <c r="D701" s="800"/>
      <c r="E701" s="190"/>
      <c r="F701" s="190"/>
      <c r="G701" s="190"/>
      <c r="H701" s="800"/>
      <c r="I701" s="800"/>
      <c r="J701" s="190"/>
      <c r="K701" s="190"/>
      <c r="L701" s="190"/>
      <c r="M701" s="800"/>
      <c r="N701" s="800"/>
      <c r="O701" s="190"/>
      <c r="P701" s="190"/>
      <c r="Q701" s="190"/>
      <c r="BA701" s="362"/>
      <c r="BB701" s="439"/>
      <c r="BC701" s="362"/>
      <c r="BD701" s="362"/>
      <c r="BE701" s="362"/>
      <c r="BF701" s="362"/>
      <c r="BG701" s="362"/>
      <c r="BH701" s="362"/>
      <c r="BI701" s="362"/>
      <c r="BJ701" s="362"/>
      <c r="BK701" s="362"/>
      <c r="BL701" s="362"/>
      <c r="BM701" s="362"/>
      <c r="BN701" s="362"/>
      <c r="BO701" s="362"/>
      <c r="BP701" s="362"/>
      <c r="BQ701" s="362"/>
      <c r="BR701" s="362"/>
      <c r="BS701" s="362"/>
      <c r="BT701" s="362"/>
      <c r="BU701" s="362"/>
      <c r="BV701" s="362"/>
      <c r="BW701" s="362"/>
      <c r="BX701" s="362"/>
      <c r="BY701" s="362"/>
      <c r="BZ701" s="362"/>
      <c r="CA701" s="362"/>
      <c r="CB701" s="362"/>
      <c r="CC701" s="362"/>
      <c r="CD701" s="362"/>
      <c r="CE701" s="362"/>
      <c r="CF701" s="362"/>
      <c r="CG701" s="362"/>
      <c r="CH701" s="362"/>
      <c r="CI701" s="362"/>
      <c r="CJ701" s="362"/>
      <c r="CK701" s="362"/>
      <c r="CL701" s="362"/>
      <c r="CM701" s="362"/>
      <c r="CN701" s="362"/>
      <c r="CO701" s="362"/>
      <c r="CP701" s="362"/>
      <c r="CQ701" s="362"/>
      <c r="CR701" s="362"/>
      <c r="CS701" s="362"/>
      <c r="CT701" s="362"/>
      <c r="CU701" s="362"/>
      <c r="CV701" s="362"/>
      <c r="CW701" s="362"/>
      <c r="CX701" s="362"/>
      <c r="CY701" s="362"/>
      <c r="CZ701" s="362"/>
    </row>
    <row r="702" ht="25.15" customHeight="true" x14ac:dyDescent="0.2">
      <c r="C702" s="800"/>
      <c r="D702" s="800"/>
      <c r="E702" s="190"/>
      <c r="F702" s="190"/>
      <c r="G702" s="190"/>
      <c r="H702" s="800"/>
      <c r="I702" s="800"/>
      <c r="J702" s="190"/>
      <c r="K702" s="190"/>
      <c r="L702" s="190"/>
      <c r="M702" s="800"/>
      <c r="N702" s="800"/>
      <c r="O702" s="190"/>
      <c r="P702" s="190"/>
      <c r="Q702" s="190"/>
      <c r="BA702" s="362"/>
      <c r="BB702" s="439"/>
      <c r="BC702" s="362"/>
      <c r="BD702" s="362"/>
      <c r="BE702" s="362"/>
      <c r="BF702" s="362"/>
      <c r="BG702" s="362"/>
      <c r="BH702" s="362"/>
      <c r="BI702" s="362"/>
      <c r="BJ702" s="362"/>
      <c r="BK702" s="362"/>
      <c r="BL702" s="362"/>
      <c r="BM702" s="362"/>
      <c r="BN702" s="362"/>
      <c r="BO702" s="362"/>
      <c r="BP702" s="362"/>
      <c r="BQ702" s="362"/>
      <c r="BR702" s="362"/>
      <c r="BS702" s="362"/>
      <c r="BT702" s="362"/>
      <c r="BU702" s="362"/>
      <c r="BV702" s="362"/>
      <c r="BW702" s="362"/>
      <c r="BX702" s="362"/>
      <c r="BY702" s="362"/>
      <c r="BZ702" s="362"/>
      <c r="CA702" s="362"/>
      <c r="CB702" s="362"/>
      <c r="CC702" s="362"/>
      <c r="CD702" s="362"/>
      <c r="CE702" s="362"/>
      <c r="CF702" s="362"/>
      <c r="CG702" s="362"/>
      <c r="CH702" s="362"/>
      <c r="CI702" s="362"/>
      <c r="CJ702" s="362"/>
      <c r="CK702" s="362"/>
      <c r="CL702" s="362"/>
      <c r="CM702" s="362"/>
      <c r="CN702" s="362"/>
      <c r="CO702" s="362"/>
      <c r="CP702" s="362"/>
      <c r="CQ702" s="362"/>
      <c r="CR702" s="362"/>
      <c r="CS702" s="362"/>
      <c r="CT702" s="362"/>
      <c r="CU702" s="362"/>
      <c r="CV702" s="362"/>
      <c r="CW702" s="362"/>
      <c r="CX702" s="362"/>
      <c r="CY702" s="362"/>
      <c r="CZ702" s="362"/>
    </row>
    <row r="703" ht="25.15" customHeight="true" x14ac:dyDescent="0.2">
      <c r="C703" s="800"/>
      <c r="D703" s="800"/>
      <c r="E703" s="190"/>
      <c r="F703" s="190"/>
      <c r="G703" s="190"/>
      <c r="H703" s="800"/>
      <c r="I703" s="800"/>
      <c r="J703" s="190"/>
      <c r="K703" s="190"/>
      <c r="L703" s="190"/>
      <c r="M703" s="800"/>
      <c r="N703" s="800"/>
      <c r="O703" s="190"/>
      <c r="P703" s="190"/>
      <c r="Q703" s="190"/>
      <c r="BA703" s="362"/>
      <c r="BB703" s="439"/>
      <c r="BC703" s="362"/>
      <c r="BD703" s="362"/>
      <c r="BE703" s="362"/>
      <c r="BF703" s="362"/>
      <c r="BG703" s="362"/>
      <c r="BH703" s="362"/>
      <c r="BI703" s="362"/>
      <c r="BJ703" s="362"/>
      <c r="BK703" s="362"/>
      <c r="BL703" s="362"/>
      <c r="BM703" s="362"/>
      <c r="BN703" s="362"/>
      <c r="BO703" s="362"/>
      <c r="BP703" s="362"/>
      <c r="BQ703" s="362"/>
      <c r="BR703" s="362"/>
      <c r="BS703" s="362"/>
      <c r="BT703" s="362"/>
      <c r="BU703" s="362"/>
      <c r="BV703" s="362"/>
      <c r="BW703" s="362"/>
      <c r="BX703" s="362"/>
      <c r="BY703" s="362"/>
      <c r="BZ703" s="362"/>
      <c r="CA703" s="362"/>
      <c r="CB703" s="362"/>
      <c r="CC703" s="362"/>
      <c r="CD703" s="362"/>
      <c r="CE703" s="362"/>
      <c r="CF703" s="362"/>
      <c r="CG703" s="362"/>
      <c r="CH703" s="362"/>
      <c r="CI703" s="362"/>
      <c r="CJ703" s="362"/>
      <c r="CK703" s="362"/>
      <c r="CL703" s="362"/>
      <c r="CM703" s="362"/>
      <c r="CN703" s="362"/>
      <c r="CO703" s="362"/>
      <c r="CP703" s="362"/>
      <c r="CQ703" s="362"/>
      <c r="CR703" s="362"/>
      <c r="CS703" s="362"/>
      <c r="CT703" s="362"/>
      <c r="CU703" s="362"/>
      <c r="CV703" s="362"/>
      <c r="CW703" s="362"/>
      <c r="CX703" s="362"/>
      <c r="CY703" s="362"/>
      <c r="CZ703" s="362"/>
    </row>
    <row r="704" ht="25.15" customHeight="true" x14ac:dyDescent="0.2">
      <c r="C704" s="800"/>
      <c r="D704" s="800"/>
      <c r="E704" s="190"/>
      <c r="F704" s="190"/>
      <c r="G704" s="190"/>
      <c r="H704" s="800"/>
      <c r="I704" s="800"/>
      <c r="J704" s="190"/>
      <c r="K704" s="190"/>
      <c r="L704" s="190"/>
      <c r="M704" s="800"/>
      <c r="N704" s="800"/>
      <c r="O704" s="190"/>
      <c r="P704" s="190"/>
      <c r="Q704" s="190"/>
      <c r="BA704" s="362"/>
      <c r="BB704" s="439"/>
      <c r="BC704" s="362"/>
      <c r="BD704" s="362"/>
      <c r="BE704" s="362"/>
      <c r="BF704" s="362"/>
      <c r="BG704" s="362"/>
      <c r="BH704" s="362"/>
      <c r="BI704" s="362"/>
      <c r="BJ704" s="362"/>
      <c r="BK704" s="362"/>
      <c r="BL704" s="362"/>
      <c r="BM704" s="362"/>
      <c r="BN704" s="362"/>
      <c r="BO704" s="362"/>
      <c r="BP704" s="362"/>
      <c r="BQ704" s="362"/>
      <c r="BR704" s="362"/>
      <c r="BS704" s="362"/>
      <c r="BT704" s="362"/>
      <c r="BU704" s="362"/>
      <c r="BV704" s="362"/>
      <c r="BW704" s="362"/>
      <c r="BX704" s="362"/>
      <c r="BY704" s="362"/>
      <c r="BZ704" s="362"/>
      <c r="CA704" s="362"/>
      <c r="CB704" s="362"/>
      <c r="CC704" s="362"/>
      <c r="CD704" s="362"/>
      <c r="CE704" s="362"/>
      <c r="CF704" s="362"/>
      <c r="CG704" s="362"/>
      <c r="CH704" s="362"/>
      <c r="CI704" s="362"/>
      <c r="CJ704" s="362"/>
      <c r="CK704" s="362"/>
      <c r="CL704" s="362"/>
      <c r="CM704" s="362"/>
      <c r="CN704" s="362"/>
      <c r="CO704" s="362"/>
      <c r="CP704" s="362"/>
      <c r="CQ704" s="362"/>
      <c r="CR704" s="362"/>
      <c r="CS704" s="362"/>
      <c r="CT704" s="362"/>
      <c r="CU704" s="362"/>
      <c r="CV704" s="362"/>
      <c r="CW704" s="362"/>
      <c r="CX704" s="362"/>
      <c r="CY704" s="362"/>
      <c r="CZ704" s="362"/>
    </row>
    <row r="705" ht="25.15" customHeight="true" x14ac:dyDescent="0.2">
      <c r="C705" s="800"/>
      <c r="D705" s="800"/>
      <c r="E705" s="190"/>
      <c r="F705" s="190"/>
      <c r="G705" s="190"/>
      <c r="H705" s="800"/>
      <c r="I705" s="800"/>
      <c r="J705" s="190"/>
      <c r="K705" s="190"/>
      <c r="L705" s="190"/>
      <c r="M705" s="800"/>
      <c r="N705" s="800"/>
      <c r="O705" s="190"/>
      <c r="P705" s="190"/>
      <c r="Q705" s="190"/>
      <c r="BA705" s="362"/>
      <c r="BB705" s="439"/>
      <c r="BC705" s="362"/>
      <c r="BD705" s="362"/>
      <c r="BE705" s="362"/>
      <c r="BF705" s="362"/>
      <c r="BG705" s="362"/>
      <c r="BH705" s="362"/>
      <c r="BI705" s="362"/>
      <c r="BJ705" s="362"/>
      <c r="BK705" s="362"/>
      <c r="BL705" s="362"/>
      <c r="BM705" s="362"/>
      <c r="BN705" s="362"/>
      <c r="BO705" s="362"/>
      <c r="BP705" s="362"/>
      <c r="BQ705" s="362"/>
      <c r="BR705" s="362"/>
      <c r="BS705" s="362"/>
      <c r="BT705" s="362"/>
      <c r="BU705" s="362"/>
      <c r="BV705" s="362"/>
      <c r="BW705" s="362"/>
      <c r="BX705" s="362"/>
      <c r="BY705" s="362"/>
      <c r="BZ705" s="362"/>
      <c r="CA705" s="362"/>
      <c r="CB705" s="362"/>
      <c r="CC705" s="362"/>
      <c r="CD705" s="362"/>
      <c r="CE705" s="362"/>
      <c r="CF705" s="362"/>
      <c r="CG705" s="362"/>
      <c r="CH705" s="362"/>
      <c r="CI705" s="362"/>
      <c r="CJ705" s="362"/>
      <c r="CK705" s="362"/>
      <c r="CL705" s="362"/>
      <c r="CM705" s="362"/>
      <c r="CN705" s="362"/>
      <c r="CO705" s="362"/>
      <c r="CP705" s="362"/>
      <c r="CQ705" s="362"/>
      <c r="CR705" s="362"/>
      <c r="CS705" s="362"/>
      <c r="CT705" s="362"/>
      <c r="CU705" s="362"/>
      <c r="CV705" s="362"/>
      <c r="CW705" s="362"/>
      <c r="CX705" s="362"/>
      <c r="CY705" s="362"/>
      <c r="CZ705" s="362"/>
    </row>
    <row r="706" ht="25.15" customHeight="true" x14ac:dyDescent="0.2">
      <c r="C706" s="800"/>
      <c r="D706" s="800"/>
      <c r="E706" s="190"/>
      <c r="F706" s="190"/>
      <c r="G706" s="190"/>
      <c r="H706" s="800"/>
      <c r="I706" s="800"/>
      <c r="J706" s="190"/>
      <c r="K706" s="190"/>
      <c r="L706" s="190"/>
      <c r="M706" s="800"/>
      <c r="N706" s="800"/>
      <c r="O706" s="190"/>
      <c r="P706" s="190"/>
      <c r="Q706" s="190"/>
      <c r="BA706" s="362"/>
      <c r="BB706" s="439"/>
      <c r="BC706" s="362"/>
      <c r="BD706" s="362"/>
      <c r="BE706" s="362"/>
      <c r="BF706" s="362"/>
      <c r="BG706" s="362"/>
      <c r="BH706" s="362"/>
      <c r="BI706" s="362"/>
      <c r="BJ706" s="362"/>
      <c r="BK706" s="362"/>
      <c r="BL706" s="362"/>
      <c r="BM706" s="362"/>
      <c r="BN706" s="362"/>
      <c r="BO706" s="362"/>
      <c r="BP706" s="362"/>
      <c r="BQ706" s="362"/>
      <c r="BR706" s="362"/>
      <c r="BS706" s="362"/>
      <c r="BT706" s="362"/>
      <c r="BU706" s="362"/>
      <c r="BV706" s="362"/>
      <c r="BW706" s="362"/>
      <c r="BX706" s="362"/>
      <c r="BY706" s="362"/>
      <c r="BZ706" s="362"/>
      <c r="CA706" s="362"/>
      <c r="CB706" s="362"/>
      <c r="CC706" s="362"/>
      <c r="CD706" s="362"/>
      <c r="CE706" s="362"/>
      <c r="CF706" s="362"/>
      <c r="CG706" s="362"/>
      <c r="CH706" s="362"/>
      <c r="CI706" s="362"/>
      <c r="CJ706" s="362"/>
      <c r="CK706" s="362"/>
      <c r="CL706" s="362"/>
      <c r="CM706" s="362"/>
      <c r="CN706" s="362"/>
      <c r="CO706" s="362"/>
      <c r="CP706" s="362"/>
      <c r="CQ706" s="362"/>
      <c r="CR706" s="362"/>
      <c r="CS706" s="362"/>
      <c r="CT706" s="362"/>
      <c r="CU706" s="362"/>
      <c r="CV706" s="362"/>
      <c r="CW706" s="362"/>
      <c r="CX706" s="362"/>
      <c r="CY706" s="362"/>
      <c r="CZ706" s="362"/>
    </row>
    <row r="707" ht="25.15" customHeight="true" x14ac:dyDescent="0.2">
      <c r="C707" s="800"/>
      <c r="D707" s="800"/>
      <c r="E707" s="190"/>
      <c r="F707" s="190"/>
      <c r="G707" s="190"/>
      <c r="H707" s="800"/>
      <c r="I707" s="800"/>
      <c r="J707" s="190"/>
      <c r="K707" s="190"/>
      <c r="L707" s="190"/>
      <c r="M707" s="800"/>
      <c r="N707" s="800"/>
      <c r="O707" s="190"/>
      <c r="P707" s="190"/>
      <c r="Q707" s="190"/>
      <c r="BA707" s="362"/>
      <c r="BB707" s="439"/>
      <c r="BC707" s="362"/>
      <c r="BD707" s="362"/>
      <c r="BE707" s="362"/>
      <c r="BF707" s="362"/>
      <c r="BG707" s="362"/>
      <c r="BH707" s="362"/>
      <c r="BI707" s="362"/>
      <c r="BJ707" s="362"/>
      <c r="BK707" s="362"/>
      <c r="BL707" s="362"/>
      <c r="BM707" s="362"/>
      <c r="BN707" s="362"/>
      <c r="BO707" s="362"/>
      <c r="BP707" s="362"/>
      <c r="BQ707" s="362"/>
      <c r="BR707" s="362"/>
      <c r="BS707" s="362"/>
      <c r="BT707" s="362"/>
      <c r="BU707" s="362"/>
      <c r="BV707" s="362"/>
      <c r="BW707" s="362"/>
      <c r="BX707" s="362"/>
      <c r="BY707" s="362"/>
      <c r="BZ707" s="362"/>
      <c r="CA707" s="362"/>
      <c r="CB707" s="362"/>
      <c r="CC707" s="362"/>
      <c r="CD707" s="362"/>
      <c r="CE707" s="362"/>
      <c r="CF707" s="362"/>
      <c r="CG707" s="362"/>
      <c r="CH707" s="362"/>
      <c r="CI707" s="362"/>
      <c r="CJ707" s="362"/>
      <c r="CK707" s="362"/>
      <c r="CL707" s="362"/>
      <c r="CM707" s="362"/>
      <c r="CN707" s="362"/>
      <c r="CO707" s="362"/>
      <c r="CP707" s="362"/>
      <c r="CQ707" s="362"/>
      <c r="CR707" s="362"/>
      <c r="CS707" s="362"/>
      <c r="CT707" s="362"/>
      <c r="CU707" s="362"/>
      <c r="CV707" s="362"/>
      <c r="CW707" s="362"/>
      <c r="CX707" s="362"/>
      <c r="CY707" s="362"/>
      <c r="CZ707" s="362"/>
    </row>
    <row r="708" ht="25.15" customHeight="true" x14ac:dyDescent="0.2">
      <c r="C708" s="800"/>
      <c r="D708" s="800"/>
      <c r="E708" s="190"/>
      <c r="F708" s="190"/>
      <c r="G708" s="190"/>
      <c r="H708" s="800"/>
      <c r="I708" s="800"/>
      <c r="J708" s="190"/>
      <c r="K708" s="190"/>
      <c r="L708" s="190"/>
      <c r="M708" s="800"/>
      <c r="N708" s="800"/>
      <c r="O708" s="190"/>
      <c r="P708" s="190"/>
      <c r="Q708" s="190"/>
      <c r="BA708" s="362"/>
      <c r="BB708" s="439"/>
      <c r="BC708" s="362"/>
      <c r="BD708" s="362"/>
      <c r="BE708" s="362"/>
      <c r="BF708" s="362"/>
      <c r="BG708" s="362"/>
      <c r="BH708" s="362"/>
      <c r="BI708" s="362"/>
      <c r="BJ708" s="362"/>
      <c r="BK708" s="362"/>
      <c r="BL708" s="362"/>
      <c r="BM708" s="362"/>
      <c r="BN708" s="362"/>
      <c r="BO708" s="362"/>
      <c r="BP708" s="362"/>
      <c r="BQ708" s="362"/>
      <c r="BR708" s="362"/>
      <c r="BS708" s="362"/>
      <c r="BT708" s="362"/>
      <c r="BU708" s="362"/>
      <c r="BV708" s="362"/>
      <c r="BW708" s="362"/>
      <c r="BX708" s="362"/>
      <c r="BY708" s="362"/>
      <c r="BZ708" s="362"/>
      <c r="CA708" s="362"/>
      <c r="CB708" s="362"/>
      <c r="CC708" s="362"/>
      <c r="CD708" s="362"/>
      <c r="CE708" s="362"/>
      <c r="CF708" s="362"/>
      <c r="CG708" s="362"/>
      <c r="CH708" s="362"/>
      <c r="CI708" s="362"/>
      <c r="CJ708" s="362"/>
      <c r="CK708" s="362"/>
      <c r="CL708" s="362"/>
      <c r="CM708" s="362"/>
      <c r="CN708" s="362"/>
      <c r="CO708" s="362"/>
      <c r="CP708" s="362"/>
      <c r="CQ708" s="362"/>
      <c r="CR708" s="362"/>
      <c r="CS708" s="362"/>
      <c r="CT708" s="362"/>
      <c r="CU708" s="362"/>
      <c r="CV708" s="362"/>
      <c r="CW708" s="362"/>
      <c r="CX708" s="362"/>
      <c r="CY708" s="362"/>
      <c r="CZ708" s="362"/>
    </row>
    <row r="709" ht="25.15" customHeight="true" x14ac:dyDescent="0.2">
      <c r="C709" s="800"/>
      <c r="D709" s="800"/>
      <c r="E709" s="190"/>
      <c r="F709" s="190"/>
      <c r="G709" s="190"/>
      <c r="H709" s="800"/>
      <c r="I709" s="800"/>
      <c r="J709" s="190"/>
      <c r="K709" s="190"/>
      <c r="L709" s="190"/>
      <c r="M709" s="800"/>
      <c r="N709" s="800"/>
      <c r="O709" s="190"/>
      <c r="P709" s="190"/>
      <c r="Q709" s="190"/>
      <c r="BA709" s="362"/>
      <c r="BB709" s="439"/>
      <c r="BC709" s="362"/>
      <c r="BD709" s="362"/>
      <c r="BE709" s="362"/>
      <c r="BF709" s="362"/>
      <c r="BG709" s="362"/>
      <c r="BH709" s="362"/>
      <c r="BI709" s="362"/>
      <c r="BJ709" s="362"/>
      <c r="BK709" s="362"/>
      <c r="BL709" s="362"/>
      <c r="BM709" s="362"/>
      <c r="BN709" s="362"/>
      <c r="BO709" s="362"/>
      <c r="BP709" s="362"/>
      <c r="BQ709" s="362"/>
      <c r="BR709" s="362"/>
      <c r="BS709" s="362"/>
      <c r="BT709" s="362"/>
      <c r="BU709" s="362"/>
      <c r="BV709" s="362"/>
      <c r="BW709" s="362"/>
      <c r="BX709" s="362"/>
      <c r="BY709" s="362"/>
      <c r="BZ709" s="362"/>
      <c r="CA709" s="362"/>
      <c r="CB709" s="362"/>
      <c r="CC709" s="362"/>
      <c r="CD709" s="362"/>
      <c r="CE709" s="362"/>
      <c r="CF709" s="362"/>
      <c r="CG709" s="362"/>
      <c r="CH709" s="362"/>
      <c r="CI709" s="362"/>
      <c r="CJ709" s="362"/>
      <c r="CK709" s="362"/>
      <c r="CL709" s="362"/>
      <c r="CM709" s="362"/>
      <c r="CN709" s="362"/>
      <c r="CO709" s="362"/>
      <c r="CP709" s="362"/>
      <c r="CQ709" s="362"/>
      <c r="CR709" s="362"/>
      <c r="CS709" s="362"/>
      <c r="CT709" s="362"/>
      <c r="CU709" s="362"/>
      <c r="CV709" s="362"/>
      <c r="CW709" s="362"/>
      <c r="CX709" s="362"/>
      <c r="CY709" s="362"/>
      <c r="CZ709" s="362"/>
    </row>
    <row r="710" ht="25.15" customHeight="true" x14ac:dyDescent="0.2">
      <c r="C710" s="800"/>
      <c r="D710" s="800"/>
      <c r="E710" s="190"/>
      <c r="F710" s="190"/>
      <c r="G710" s="190"/>
      <c r="H710" s="800"/>
      <c r="I710" s="800"/>
      <c r="J710" s="190"/>
      <c r="K710" s="190"/>
      <c r="L710" s="190"/>
      <c r="M710" s="800"/>
      <c r="N710" s="800"/>
      <c r="O710" s="190"/>
      <c r="P710" s="190"/>
      <c r="Q710" s="190"/>
      <c r="BA710" s="362"/>
      <c r="BB710" s="439"/>
      <c r="BC710" s="362"/>
      <c r="BD710" s="362"/>
      <c r="BE710" s="362"/>
      <c r="BF710" s="362"/>
      <c r="BG710" s="362"/>
      <c r="BH710" s="362"/>
      <c r="BI710" s="362"/>
      <c r="BJ710" s="362"/>
      <c r="BK710" s="362"/>
      <c r="BL710" s="362"/>
      <c r="BM710" s="362"/>
      <c r="BN710" s="362"/>
      <c r="BO710" s="362"/>
      <c r="BP710" s="362"/>
      <c r="BQ710" s="362"/>
      <c r="BR710" s="362"/>
      <c r="BS710" s="362"/>
      <c r="BT710" s="362"/>
      <c r="BU710" s="362"/>
      <c r="BV710" s="362"/>
      <c r="BW710" s="362"/>
      <c r="BX710" s="362"/>
      <c r="BY710" s="362"/>
      <c r="BZ710" s="362"/>
      <c r="CA710" s="362"/>
      <c r="CB710" s="362"/>
      <c r="CC710" s="362"/>
      <c r="CD710" s="362"/>
      <c r="CE710" s="362"/>
      <c r="CF710" s="362"/>
      <c r="CG710" s="362"/>
      <c r="CH710" s="362"/>
      <c r="CI710" s="362"/>
      <c r="CJ710" s="362"/>
      <c r="CK710" s="362"/>
      <c r="CL710" s="362"/>
      <c r="CM710" s="362"/>
      <c r="CN710" s="362"/>
      <c r="CO710" s="362"/>
      <c r="CP710" s="362"/>
      <c r="CQ710" s="362"/>
      <c r="CR710" s="362"/>
      <c r="CS710" s="362"/>
      <c r="CT710" s="362"/>
      <c r="CU710" s="362"/>
      <c r="CV710" s="362"/>
      <c r="CW710" s="362"/>
      <c r="CX710" s="362"/>
      <c r="CY710" s="362"/>
      <c r="CZ710" s="362"/>
    </row>
    <row r="711" ht="25.15" customHeight="true" x14ac:dyDescent="0.2">
      <c r="C711" s="800"/>
      <c r="D711" s="800"/>
      <c r="E711" s="190"/>
      <c r="F711" s="190"/>
      <c r="G711" s="190"/>
      <c r="H711" s="800"/>
      <c r="I711" s="800"/>
      <c r="J711" s="190"/>
      <c r="K711" s="190"/>
      <c r="L711" s="190"/>
      <c r="M711" s="800"/>
      <c r="N711" s="800"/>
      <c r="O711" s="190"/>
      <c r="P711" s="190"/>
      <c r="Q711" s="190"/>
      <c r="BA711" s="362"/>
      <c r="BB711" s="439"/>
      <c r="BC711" s="362"/>
      <c r="BD711" s="362"/>
      <c r="BE711" s="362"/>
      <c r="BF711" s="362"/>
      <c r="BG711" s="362"/>
      <c r="BH711" s="362"/>
      <c r="BI711" s="362"/>
      <c r="BJ711" s="362"/>
      <c r="BK711" s="362"/>
      <c r="BL711" s="362"/>
      <c r="BM711" s="362"/>
      <c r="BN711" s="362"/>
      <c r="BO711" s="362"/>
      <c r="BP711" s="362"/>
      <c r="BQ711" s="362"/>
      <c r="BR711" s="362"/>
      <c r="BS711" s="362"/>
      <c r="BT711" s="362"/>
      <c r="BU711" s="362"/>
      <c r="BV711" s="362"/>
      <c r="BW711" s="362"/>
      <c r="BX711" s="362"/>
      <c r="BY711" s="362"/>
      <c r="BZ711" s="362"/>
      <c r="CA711" s="362"/>
      <c r="CB711" s="362"/>
      <c r="CC711" s="362"/>
      <c r="CD711" s="362"/>
      <c r="CE711" s="362"/>
      <c r="CF711" s="362"/>
      <c r="CG711" s="362"/>
      <c r="CH711" s="362"/>
      <c r="CI711" s="362"/>
      <c r="CJ711" s="362"/>
      <c r="CK711" s="362"/>
      <c r="CL711" s="362"/>
      <c r="CM711" s="362"/>
      <c r="CN711" s="362"/>
      <c r="CO711" s="362"/>
      <c r="CP711" s="362"/>
      <c r="CQ711" s="362"/>
      <c r="CR711" s="362"/>
      <c r="CS711" s="362"/>
      <c r="CT711" s="362"/>
      <c r="CU711" s="362"/>
      <c r="CV711" s="362"/>
      <c r="CW711" s="362"/>
      <c r="CX711" s="362"/>
      <c r="CY711" s="362"/>
      <c r="CZ711" s="362"/>
    </row>
    <row r="712" ht="25.15" customHeight="true" x14ac:dyDescent="0.2">
      <c r="C712" s="800"/>
      <c r="D712" s="800"/>
      <c r="E712" s="190"/>
      <c r="F712" s="190"/>
      <c r="G712" s="190"/>
      <c r="H712" s="800"/>
      <c r="I712" s="800"/>
      <c r="J712" s="190"/>
      <c r="K712" s="190"/>
      <c r="L712" s="190"/>
      <c r="M712" s="800"/>
      <c r="N712" s="800"/>
      <c r="O712" s="190"/>
      <c r="P712" s="190"/>
      <c r="Q712" s="190"/>
      <c r="BA712" s="362"/>
      <c r="BB712" s="439"/>
      <c r="BC712" s="362"/>
      <c r="BD712" s="362"/>
      <c r="BE712" s="362"/>
      <c r="BF712" s="362"/>
      <c r="BG712" s="362"/>
      <c r="BH712" s="362"/>
      <c r="BI712" s="362"/>
      <c r="BJ712" s="362"/>
      <c r="BK712" s="362"/>
      <c r="BL712" s="362"/>
      <c r="BM712" s="362"/>
      <c r="BN712" s="362"/>
      <c r="BO712" s="362"/>
      <c r="BP712" s="362"/>
      <c r="BQ712" s="362"/>
      <c r="BR712" s="362"/>
      <c r="BS712" s="362"/>
      <c r="BT712" s="362"/>
      <c r="BU712" s="362"/>
      <c r="BV712" s="362"/>
      <c r="BW712" s="362"/>
      <c r="BX712" s="362"/>
      <c r="BY712" s="362"/>
      <c r="BZ712" s="362"/>
      <c r="CA712" s="362"/>
      <c r="CB712" s="362"/>
      <c r="CC712" s="362"/>
      <c r="CD712" s="362"/>
      <c r="CE712" s="362"/>
      <c r="CF712" s="362"/>
      <c r="CG712" s="362"/>
      <c r="CH712" s="362"/>
      <c r="CI712" s="362"/>
      <c r="CJ712" s="362"/>
      <c r="CK712" s="362"/>
      <c r="CL712" s="362"/>
      <c r="CM712" s="362"/>
      <c r="CN712" s="362"/>
      <c r="CO712" s="362"/>
      <c r="CP712" s="362"/>
      <c r="CQ712" s="362"/>
      <c r="CR712" s="362"/>
      <c r="CS712" s="362"/>
      <c r="CT712" s="362"/>
      <c r="CU712" s="362"/>
      <c r="CV712" s="362"/>
      <c r="CW712" s="362"/>
      <c r="CX712" s="362"/>
      <c r="CY712" s="362"/>
      <c r="CZ712" s="362"/>
    </row>
    <row r="713" ht="25.15" customHeight="true" x14ac:dyDescent="0.2">
      <c r="C713" s="800"/>
      <c r="D713" s="800"/>
      <c r="E713" s="190"/>
      <c r="F713" s="190"/>
      <c r="G713" s="190"/>
      <c r="H713" s="800"/>
      <c r="I713" s="800"/>
      <c r="J713" s="190"/>
      <c r="K713" s="190"/>
      <c r="L713" s="190"/>
      <c r="M713" s="800"/>
      <c r="N713" s="800"/>
      <c r="O713" s="190"/>
      <c r="P713" s="190"/>
      <c r="Q713" s="190"/>
      <c r="BA713" s="362"/>
      <c r="BB713" s="439"/>
      <c r="BC713" s="362"/>
      <c r="BD713" s="362"/>
      <c r="BE713" s="362"/>
      <c r="BF713" s="362"/>
      <c r="BG713" s="362"/>
      <c r="BH713" s="362"/>
      <c r="BI713" s="362"/>
      <c r="BJ713" s="362"/>
      <c r="BK713" s="362"/>
      <c r="BL713" s="362"/>
      <c r="BM713" s="362"/>
      <c r="BN713" s="362"/>
      <c r="BO713" s="362"/>
      <c r="BP713" s="362"/>
      <c r="BQ713" s="362"/>
      <c r="BR713" s="362"/>
      <c r="BS713" s="362"/>
      <c r="BT713" s="362"/>
      <c r="BU713" s="362"/>
      <c r="BV713" s="362"/>
      <c r="BW713" s="362"/>
      <c r="BX713" s="362"/>
      <c r="BY713" s="362"/>
      <c r="BZ713" s="362"/>
      <c r="CA713" s="362"/>
      <c r="CB713" s="362"/>
      <c r="CC713" s="362"/>
      <c r="CD713" s="362"/>
      <c r="CE713" s="362"/>
      <c r="CF713" s="362"/>
      <c r="CG713" s="362"/>
      <c r="CH713" s="362"/>
      <c r="CI713" s="362"/>
      <c r="CJ713" s="362"/>
      <c r="CK713" s="362"/>
      <c r="CL713" s="362"/>
      <c r="CM713" s="362"/>
      <c r="CN713" s="362"/>
      <c r="CO713" s="362"/>
      <c r="CP713" s="362"/>
      <c r="CQ713" s="362"/>
      <c r="CR713" s="362"/>
      <c r="CS713" s="362"/>
      <c r="CT713" s="362"/>
      <c r="CU713" s="362"/>
      <c r="CV713" s="362"/>
      <c r="CW713" s="362"/>
      <c r="CX713" s="362"/>
      <c r="CY713" s="362"/>
      <c r="CZ713" s="362"/>
    </row>
    <row r="714" ht="25.15" customHeight="true" x14ac:dyDescent="0.2">
      <c r="C714" s="800"/>
      <c r="D714" s="800"/>
      <c r="E714" s="190"/>
      <c r="F714" s="190"/>
      <c r="G714" s="190"/>
      <c r="H714" s="800"/>
      <c r="I714" s="800"/>
      <c r="J714" s="190"/>
      <c r="K714" s="190"/>
      <c r="L714" s="190"/>
      <c r="M714" s="800"/>
      <c r="N714" s="800"/>
      <c r="O714" s="190"/>
      <c r="P714" s="190"/>
      <c r="Q714" s="190"/>
      <c r="BA714" s="362"/>
      <c r="BB714" s="439"/>
      <c r="BC714" s="362"/>
      <c r="BD714" s="362"/>
      <c r="BE714" s="362"/>
      <c r="BF714" s="362"/>
      <c r="BG714" s="362"/>
      <c r="BH714" s="362"/>
      <c r="BI714" s="362"/>
      <c r="BJ714" s="362"/>
      <c r="BK714" s="362"/>
      <c r="BL714" s="362"/>
      <c r="BM714" s="362"/>
      <c r="BN714" s="362"/>
      <c r="BO714" s="362"/>
      <c r="BP714" s="362"/>
      <c r="BQ714" s="362"/>
      <c r="BR714" s="362"/>
      <c r="BS714" s="362"/>
      <c r="BT714" s="362"/>
      <c r="BU714" s="362"/>
      <c r="BV714" s="362"/>
      <c r="BW714" s="362"/>
      <c r="BX714" s="362"/>
      <c r="BY714" s="362"/>
      <c r="BZ714" s="362"/>
      <c r="CA714" s="362"/>
      <c r="CB714" s="362"/>
      <c r="CC714" s="362"/>
      <c r="CD714" s="362"/>
      <c r="CE714" s="362"/>
      <c r="CF714" s="362"/>
      <c r="CG714" s="362"/>
      <c r="CH714" s="362"/>
      <c r="CI714" s="362"/>
      <c r="CJ714" s="362"/>
      <c r="CK714" s="362"/>
      <c r="CL714" s="362"/>
      <c r="CM714" s="362"/>
      <c r="CN714" s="362"/>
      <c r="CO714" s="362"/>
      <c r="CP714" s="362"/>
      <c r="CQ714" s="362"/>
      <c r="CR714" s="362"/>
      <c r="CS714" s="362"/>
      <c r="CT714" s="362"/>
      <c r="CU714" s="362"/>
      <c r="CV714" s="362"/>
      <c r="CW714" s="362"/>
      <c r="CX714" s="362"/>
      <c r="CY714" s="362"/>
      <c r="CZ714" s="362"/>
    </row>
    <row r="715" ht="25.15" customHeight="true" x14ac:dyDescent="0.2">
      <c r="C715" s="800"/>
      <c r="D715" s="800"/>
      <c r="E715" s="190"/>
      <c r="F715" s="190"/>
      <c r="G715" s="190"/>
      <c r="H715" s="800"/>
      <c r="I715" s="800"/>
      <c r="J715" s="190"/>
      <c r="K715" s="190"/>
      <c r="L715" s="190"/>
      <c r="M715" s="800"/>
      <c r="N715" s="800"/>
      <c r="O715" s="190"/>
      <c r="P715" s="190"/>
      <c r="Q715" s="190"/>
      <c r="BA715" s="362"/>
      <c r="BB715" s="439"/>
      <c r="BC715" s="362"/>
      <c r="BD715" s="362"/>
      <c r="BE715" s="362"/>
      <c r="BF715" s="362"/>
      <c r="BG715" s="362"/>
      <c r="BH715" s="362"/>
      <c r="BI715" s="362"/>
      <c r="BJ715" s="362"/>
      <c r="BK715" s="362"/>
      <c r="BL715" s="362"/>
      <c r="BM715" s="362"/>
      <c r="BN715" s="362"/>
      <c r="BO715" s="362"/>
      <c r="BP715" s="362"/>
      <c r="BQ715" s="362"/>
      <c r="BR715" s="362"/>
      <c r="BS715" s="362"/>
      <c r="BT715" s="362"/>
      <c r="BU715" s="362"/>
      <c r="BV715" s="362"/>
      <c r="BW715" s="362"/>
      <c r="BX715" s="362"/>
      <c r="BY715" s="362"/>
      <c r="BZ715" s="362"/>
      <c r="CA715" s="362"/>
      <c r="CB715" s="362"/>
      <c r="CC715" s="362"/>
      <c r="CD715" s="362"/>
      <c r="CE715" s="362"/>
      <c r="CF715" s="362"/>
      <c r="CG715" s="362"/>
      <c r="CH715" s="362"/>
      <c r="CI715" s="362"/>
      <c r="CJ715" s="362"/>
      <c r="CK715" s="362"/>
      <c r="CL715" s="362"/>
      <c r="CM715" s="362"/>
      <c r="CN715" s="362"/>
      <c r="CO715" s="362"/>
      <c r="CP715" s="362"/>
      <c r="CQ715" s="362"/>
      <c r="CR715" s="362"/>
      <c r="CS715" s="362"/>
      <c r="CT715" s="362"/>
      <c r="CU715" s="362"/>
      <c r="CV715" s="362"/>
      <c r="CW715" s="362"/>
      <c r="CX715" s="362"/>
      <c r="CY715" s="362"/>
      <c r="CZ715" s="362"/>
    </row>
    <row r="716" ht="25.15" customHeight="true" x14ac:dyDescent="0.2">
      <c r="C716" s="800"/>
      <c r="D716" s="800"/>
      <c r="E716" s="190"/>
      <c r="F716" s="190"/>
      <c r="G716" s="190"/>
      <c r="H716" s="800"/>
      <c r="I716" s="800"/>
      <c r="J716" s="190"/>
      <c r="K716" s="190"/>
      <c r="L716" s="190"/>
      <c r="M716" s="800"/>
      <c r="N716" s="800"/>
      <c r="O716" s="190"/>
      <c r="P716" s="190"/>
      <c r="Q716" s="190"/>
      <c r="BA716" s="362"/>
      <c r="BB716" s="439"/>
      <c r="BC716" s="362"/>
      <c r="BD716" s="362"/>
      <c r="BE716" s="362"/>
      <c r="BF716" s="362"/>
      <c r="BG716" s="362"/>
      <c r="BH716" s="362"/>
      <c r="BI716" s="362"/>
      <c r="BJ716" s="362"/>
      <c r="BK716" s="362"/>
      <c r="BL716" s="362"/>
      <c r="BM716" s="362"/>
      <c r="BN716" s="362"/>
      <c r="BO716" s="362"/>
      <c r="BP716" s="362"/>
      <c r="BQ716" s="362"/>
      <c r="BR716" s="362"/>
      <c r="BS716" s="362"/>
      <c r="BT716" s="362"/>
      <c r="BU716" s="362"/>
      <c r="BV716" s="362"/>
      <c r="BW716" s="362"/>
      <c r="BX716" s="362"/>
      <c r="BY716" s="362"/>
      <c r="BZ716" s="362"/>
      <c r="CA716" s="362"/>
      <c r="CB716" s="362"/>
      <c r="CC716" s="362"/>
      <c r="CD716" s="362"/>
      <c r="CE716" s="362"/>
      <c r="CF716" s="362"/>
      <c r="CG716" s="362"/>
      <c r="CH716" s="362"/>
      <c r="CI716" s="362"/>
      <c r="CJ716" s="362"/>
      <c r="CK716" s="362"/>
      <c r="CL716" s="362"/>
      <c r="CM716" s="362"/>
      <c r="CN716" s="362"/>
      <c r="CO716" s="362"/>
      <c r="CP716" s="362"/>
      <c r="CQ716" s="362"/>
      <c r="CR716" s="362"/>
      <c r="CS716" s="362"/>
      <c r="CT716" s="362"/>
      <c r="CU716" s="362"/>
      <c r="CV716" s="362"/>
      <c r="CW716" s="362"/>
      <c r="CX716" s="362"/>
      <c r="CY716" s="362"/>
      <c r="CZ716" s="362"/>
    </row>
    <row r="717" ht="25.15" customHeight="true" x14ac:dyDescent="0.2">
      <c r="C717" s="800"/>
      <c r="D717" s="800"/>
      <c r="E717" s="190"/>
      <c r="F717" s="190"/>
      <c r="G717" s="190"/>
      <c r="H717" s="800"/>
      <c r="I717" s="800"/>
      <c r="J717" s="190"/>
      <c r="K717" s="190"/>
      <c r="L717" s="190"/>
      <c r="M717" s="800"/>
      <c r="N717" s="800"/>
      <c r="O717" s="190"/>
      <c r="P717" s="190"/>
      <c r="Q717" s="190"/>
      <c r="BA717" s="362"/>
      <c r="BB717" s="439"/>
      <c r="BC717" s="362"/>
      <c r="BD717" s="362"/>
      <c r="BE717" s="362"/>
      <c r="BF717" s="362"/>
      <c r="BG717" s="362"/>
      <c r="BH717" s="362"/>
      <c r="BI717" s="362"/>
      <c r="BJ717" s="362"/>
      <c r="BK717" s="362"/>
      <c r="BL717" s="362"/>
      <c r="BM717" s="362"/>
      <c r="BN717" s="362"/>
      <c r="BO717" s="362"/>
      <c r="BP717" s="362"/>
      <c r="BQ717" s="362"/>
      <c r="BR717" s="362"/>
      <c r="BS717" s="362"/>
      <c r="BT717" s="362"/>
      <c r="BU717" s="362"/>
      <c r="BV717" s="362"/>
      <c r="BW717" s="362"/>
      <c r="BX717" s="362"/>
      <c r="BY717" s="362"/>
      <c r="BZ717" s="362"/>
      <c r="CA717" s="362"/>
      <c r="CB717" s="362"/>
      <c r="CC717" s="362"/>
      <c r="CD717" s="362"/>
      <c r="CE717" s="362"/>
      <c r="CF717" s="362"/>
      <c r="CG717" s="362"/>
      <c r="CH717" s="362"/>
      <c r="CI717" s="362"/>
      <c r="CJ717" s="362"/>
      <c r="CK717" s="362"/>
      <c r="CL717" s="362"/>
      <c r="CM717" s="362"/>
      <c r="CN717" s="362"/>
      <c r="CO717" s="362"/>
      <c r="CP717" s="362"/>
      <c r="CQ717" s="362"/>
      <c r="CR717" s="362"/>
      <c r="CS717" s="362"/>
      <c r="CT717" s="362"/>
      <c r="CU717" s="362"/>
      <c r="CV717" s="362"/>
      <c r="CW717" s="362"/>
      <c r="CX717" s="362"/>
      <c r="CY717" s="362"/>
      <c r="CZ717" s="362"/>
    </row>
    <row r="718" ht="25.15" customHeight="true" x14ac:dyDescent="0.2">
      <c r="C718" s="800"/>
      <c r="D718" s="800"/>
      <c r="E718" s="190"/>
      <c r="F718" s="190"/>
      <c r="G718" s="190"/>
      <c r="H718" s="800"/>
      <c r="I718" s="800"/>
      <c r="J718" s="190"/>
      <c r="K718" s="190"/>
      <c r="L718" s="190"/>
      <c r="M718" s="800"/>
      <c r="N718" s="800"/>
      <c r="O718" s="190"/>
      <c r="P718" s="190"/>
      <c r="Q718" s="190"/>
      <c r="BA718" s="362"/>
      <c r="BB718" s="439"/>
      <c r="BC718" s="362"/>
      <c r="BD718" s="362"/>
      <c r="BE718" s="362"/>
      <c r="BF718" s="362"/>
      <c r="BG718" s="362"/>
      <c r="BH718" s="362"/>
      <c r="BI718" s="362"/>
      <c r="BJ718" s="362"/>
      <c r="BK718" s="362"/>
      <c r="BL718" s="362"/>
      <c r="BM718" s="362"/>
      <c r="BN718" s="362"/>
      <c r="BO718" s="362"/>
      <c r="BP718" s="362"/>
      <c r="BQ718" s="362"/>
      <c r="BR718" s="362"/>
      <c r="BS718" s="362"/>
      <c r="BT718" s="362"/>
      <c r="BU718" s="362"/>
      <c r="BV718" s="362"/>
      <c r="BW718" s="362"/>
      <c r="BX718" s="362"/>
      <c r="BY718" s="362"/>
      <c r="BZ718" s="362"/>
      <c r="CA718" s="362"/>
      <c r="CB718" s="362"/>
      <c r="CC718" s="362"/>
      <c r="CD718" s="362"/>
      <c r="CE718" s="362"/>
      <c r="CF718" s="362"/>
      <c r="CG718" s="362"/>
      <c r="CH718" s="362"/>
      <c r="CI718" s="362"/>
      <c r="CJ718" s="362"/>
      <c r="CK718" s="362"/>
      <c r="CL718" s="362"/>
      <c r="CM718" s="362"/>
      <c r="CN718" s="362"/>
      <c r="CO718" s="362"/>
      <c r="CP718" s="362"/>
      <c r="CQ718" s="362"/>
      <c r="CR718" s="362"/>
      <c r="CS718" s="362"/>
      <c r="CT718" s="362"/>
      <c r="CU718" s="362"/>
      <c r="CV718" s="362"/>
      <c r="CW718" s="362"/>
      <c r="CX718" s="362"/>
      <c r="CY718" s="362"/>
      <c r="CZ718" s="362"/>
    </row>
    <row r="719" ht="25.15" customHeight="true" x14ac:dyDescent="0.2">
      <c r="C719" s="800"/>
      <c r="D719" s="800"/>
      <c r="E719" s="190"/>
      <c r="F719" s="190"/>
      <c r="G719" s="190"/>
      <c r="H719" s="800"/>
      <c r="I719" s="800"/>
      <c r="J719" s="190"/>
      <c r="K719" s="190"/>
      <c r="L719" s="190"/>
      <c r="M719" s="800"/>
      <c r="N719" s="800"/>
      <c r="O719" s="190"/>
      <c r="P719" s="190"/>
      <c r="Q719" s="190"/>
      <c r="BA719" s="362"/>
      <c r="BB719" s="439"/>
      <c r="BC719" s="362"/>
      <c r="BD719" s="362"/>
      <c r="BE719" s="362"/>
      <c r="BF719" s="362"/>
      <c r="BG719" s="362"/>
      <c r="BH719" s="362"/>
      <c r="BI719" s="362"/>
      <c r="BJ719" s="362"/>
      <c r="BK719" s="362"/>
      <c r="BL719" s="362"/>
      <c r="BM719" s="362"/>
      <c r="BN719" s="362"/>
      <c r="BO719" s="362"/>
      <c r="BP719" s="362"/>
      <c r="BQ719" s="362"/>
      <c r="BR719" s="362"/>
      <c r="BS719" s="362"/>
      <c r="BT719" s="362"/>
      <c r="BU719" s="362"/>
      <c r="BV719" s="362"/>
      <c r="BW719" s="362"/>
      <c r="BX719" s="362"/>
      <c r="BY719" s="362"/>
      <c r="BZ719" s="362"/>
      <c r="CA719" s="362"/>
      <c r="CB719" s="362"/>
      <c r="CC719" s="362"/>
      <c r="CD719" s="362"/>
      <c r="CE719" s="362"/>
      <c r="CF719" s="362"/>
      <c r="CG719" s="362"/>
      <c r="CH719" s="362"/>
      <c r="CI719" s="362"/>
      <c r="CJ719" s="362"/>
      <c r="CK719" s="362"/>
      <c r="CL719" s="362"/>
      <c r="CM719" s="362"/>
      <c r="CN719" s="362"/>
      <c r="CO719" s="362"/>
      <c r="CP719" s="362"/>
      <c r="CQ719" s="362"/>
      <c r="CR719" s="362"/>
      <c r="CS719" s="362"/>
      <c r="CT719" s="362"/>
      <c r="CU719" s="362"/>
      <c r="CV719" s="362"/>
      <c r="CW719" s="362"/>
      <c r="CX719" s="362"/>
      <c r="CY719" s="362"/>
      <c r="CZ719" s="362"/>
    </row>
    <row r="720" ht="25.15" customHeight="true" x14ac:dyDescent="0.2">
      <c r="C720" s="800"/>
      <c r="D720" s="800"/>
      <c r="E720" s="190"/>
      <c r="F720" s="190"/>
      <c r="G720" s="190"/>
      <c r="H720" s="800"/>
      <c r="I720" s="800"/>
      <c r="J720" s="190"/>
      <c r="K720" s="190"/>
      <c r="L720" s="190"/>
      <c r="M720" s="800"/>
      <c r="N720" s="800"/>
      <c r="O720" s="190"/>
      <c r="P720" s="190"/>
      <c r="Q720" s="190"/>
      <c r="BA720" s="362"/>
      <c r="BB720" s="439"/>
      <c r="BC720" s="362"/>
      <c r="BD720" s="362"/>
      <c r="BE720" s="362"/>
      <c r="BF720" s="362"/>
      <c r="BG720" s="362"/>
      <c r="BH720" s="362"/>
      <c r="BI720" s="362"/>
      <c r="BJ720" s="362"/>
      <c r="BK720" s="362"/>
      <c r="BL720" s="362"/>
      <c r="BM720" s="362"/>
      <c r="BN720" s="362"/>
      <c r="BO720" s="362"/>
      <c r="BP720" s="362"/>
      <c r="BQ720" s="362"/>
      <c r="BR720" s="362"/>
      <c r="BS720" s="362"/>
      <c r="BT720" s="362"/>
      <c r="BU720" s="362"/>
      <c r="BV720" s="362"/>
      <c r="BW720" s="362"/>
      <c r="BX720" s="362"/>
      <c r="BY720" s="362"/>
      <c r="BZ720" s="362"/>
      <c r="CA720" s="362"/>
      <c r="CB720" s="362"/>
      <c r="CC720" s="362"/>
      <c r="CD720" s="362"/>
      <c r="CE720" s="362"/>
      <c r="CF720" s="362"/>
      <c r="CG720" s="362"/>
      <c r="CH720" s="362"/>
      <c r="CI720" s="362"/>
      <c r="CJ720" s="362"/>
      <c r="CK720" s="362"/>
      <c r="CL720" s="362"/>
      <c r="CM720" s="362"/>
      <c r="CN720" s="362"/>
      <c r="CO720" s="362"/>
      <c r="CP720" s="362"/>
      <c r="CQ720" s="362"/>
      <c r="CR720" s="362"/>
      <c r="CS720" s="362"/>
      <c r="CT720" s="362"/>
      <c r="CU720" s="362"/>
      <c r="CV720" s="362"/>
      <c r="CW720" s="362"/>
      <c r="CX720" s="362"/>
      <c r="CY720" s="362"/>
      <c r="CZ720" s="362"/>
    </row>
    <row r="721" ht="25.15" customHeight="true" x14ac:dyDescent="0.2">
      <c r="C721" s="800"/>
      <c r="D721" s="800"/>
      <c r="E721" s="190"/>
      <c r="F721" s="190"/>
      <c r="G721" s="190"/>
      <c r="H721" s="800"/>
      <c r="I721" s="800"/>
      <c r="J721" s="190"/>
      <c r="K721" s="190"/>
      <c r="L721" s="190"/>
      <c r="M721" s="800"/>
      <c r="N721" s="800"/>
      <c r="O721" s="190"/>
      <c r="P721" s="190"/>
      <c r="Q721" s="190"/>
      <c r="BA721" s="362"/>
      <c r="BB721" s="439"/>
      <c r="BC721" s="362"/>
      <c r="BD721" s="362"/>
      <c r="BE721" s="362"/>
      <c r="BF721" s="362"/>
      <c r="BG721" s="362"/>
      <c r="BH721" s="362"/>
      <c r="BI721" s="362"/>
      <c r="BJ721" s="362"/>
      <c r="BK721" s="362"/>
      <c r="BL721" s="362"/>
      <c r="BM721" s="362"/>
      <c r="BN721" s="362"/>
      <c r="BO721" s="362"/>
      <c r="BP721" s="362"/>
      <c r="BQ721" s="362"/>
      <c r="BR721" s="362"/>
      <c r="BS721" s="362"/>
      <c r="BT721" s="362"/>
      <c r="BU721" s="362"/>
      <c r="BV721" s="362"/>
      <c r="BW721" s="362"/>
      <c r="BX721" s="362"/>
      <c r="BY721" s="362"/>
      <c r="BZ721" s="362"/>
      <c r="CA721" s="362"/>
      <c r="CB721" s="362"/>
      <c r="CC721" s="362"/>
      <c r="CD721" s="362"/>
      <c r="CE721" s="362"/>
      <c r="CF721" s="362"/>
      <c r="CG721" s="362"/>
      <c r="CH721" s="362"/>
      <c r="CI721" s="362"/>
      <c r="CJ721" s="362"/>
      <c r="CK721" s="362"/>
      <c r="CL721" s="362"/>
      <c r="CM721" s="362"/>
      <c r="CN721" s="362"/>
      <c r="CO721" s="362"/>
      <c r="CP721" s="362"/>
      <c r="CQ721" s="362"/>
      <c r="CR721" s="362"/>
      <c r="CS721" s="362"/>
      <c r="CT721" s="362"/>
      <c r="CU721" s="362"/>
      <c r="CV721" s="362"/>
      <c r="CW721" s="362"/>
      <c r="CX721" s="362"/>
      <c r="CY721" s="362"/>
      <c r="CZ721" s="362"/>
    </row>
    <row r="722" ht="25.15" customHeight="true" x14ac:dyDescent="0.2">
      <c r="C722" s="800"/>
      <c r="D722" s="800"/>
      <c r="E722" s="190"/>
      <c r="F722" s="190"/>
      <c r="G722" s="190"/>
      <c r="H722" s="800"/>
      <c r="I722" s="800"/>
      <c r="J722" s="190"/>
      <c r="K722" s="190"/>
      <c r="L722" s="190"/>
      <c r="M722" s="800"/>
      <c r="N722" s="800"/>
      <c r="O722" s="190"/>
      <c r="P722" s="190"/>
      <c r="Q722" s="190"/>
      <c r="BA722" s="362"/>
      <c r="BB722" s="439"/>
      <c r="BC722" s="362"/>
      <c r="BD722" s="362"/>
      <c r="BE722" s="362"/>
      <c r="BF722" s="362"/>
      <c r="BG722" s="362"/>
      <c r="BH722" s="362"/>
      <c r="BI722" s="362"/>
      <c r="BJ722" s="362"/>
      <c r="BK722" s="362"/>
      <c r="BL722" s="362"/>
      <c r="BM722" s="362"/>
      <c r="BN722" s="362"/>
      <c r="BO722" s="362"/>
      <c r="BP722" s="362"/>
      <c r="BQ722" s="362"/>
      <c r="BR722" s="362"/>
      <c r="BS722" s="362"/>
      <c r="BT722" s="362"/>
      <c r="BU722" s="362"/>
      <c r="BV722" s="362"/>
      <c r="BW722" s="362"/>
      <c r="BX722" s="362"/>
      <c r="BY722" s="362"/>
      <c r="BZ722" s="362"/>
      <c r="CA722" s="362"/>
      <c r="CB722" s="362"/>
      <c r="CC722" s="362"/>
      <c r="CD722" s="362"/>
      <c r="CE722" s="362"/>
      <c r="CF722" s="362"/>
      <c r="CG722" s="362"/>
      <c r="CH722" s="362"/>
      <c r="CI722" s="362"/>
      <c r="CJ722" s="362"/>
      <c r="CK722" s="362"/>
      <c r="CL722" s="362"/>
      <c r="CM722" s="362"/>
      <c r="CN722" s="362"/>
      <c r="CO722" s="362"/>
      <c r="CP722" s="362"/>
      <c r="CQ722" s="362"/>
      <c r="CR722" s="362"/>
      <c r="CS722" s="362"/>
      <c r="CT722" s="362"/>
      <c r="CU722" s="362"/>
      <c r="CV722" s="362"/>
      <c r="CW722" s="362"/>
      <c r="CX722" s="362"/>
      <c r="CY722" s="362"/>
      <c r="CZ722" s="362"/>
    </row>
    <row r="723" ht="25.15" customHeight="true" x14ac:dyDescent="0.2">
      <c r="C723" s="800"/>
      <c r="D723" s="800"/>
      <c r="E723" s="190"/>
      <c r="F723" s="190"/>
      <c r="G723" s="190"/>
      <c r="H723" s="800"/>
      <c r="I723" s="800"/>
      <c r="J723" s="190"/>
      <c r="K723" s="190"/>
      <c r="L723" s="190"/>
      <c r="M723" s="800"/>
      <c r="N723" s="800"/>
      <c r="O723" s="190"/>
      <c r="P723" s="190"/>
      <c r="Q723" s="190"/>
      <c r="BA723" s="362"/>
      <c r="BB723" s="439"/>
      <c r="BC723" s="362"/>
      <c r="BD723" s="362"/>
      <c r="BE723" s="362"/>
      <c r="BF723" s="362"/>
      <c r="BG723" s="362"/>
      <c r="BH723" s="362"/>
      <c r="BI723" s="362"/>
      <c r="BJ723" s="362"/>
      <c r="BK723" s="362"/>
      <c r="BL723" s="362"/>
      <c r="BM723" s="362"/>
      <c r="BN723" s="362"/>
      <c r="BO723" s="362"/>
      <c r="BP723" s="362"/>
      <c r="BQ723" s="362"/>
      <c r="BR723" s="362"/>
      <c r="BS723" s="362"/>
      <c r="BT723" s="362"/>
      <c r="BU723" s="362"/>
      <c r="BV723" s="362"/>
      <c r="BW723" s="362"/>
      <c r="BX723" s="362"/>
      <c r="BY723" s="362"/>
      <c r="BZ723" s="362"/>
      <c r="CA723" s="362"/>
      <c r="CB723" s="362"/>
      <c r="CC723" s="362"/>
      <c r="CD723" s="362"/>
      <c r="CE723" s="362"/>
      <c r="CF723" s="362"/>
      <c r="CG723" s="362"/>
      <c r="CH723" s="362"/>
      <c r="CI723" s="362"/>
      <c r="CJ723" s="362"/>
      <c r="CK723" s="362"/>
      <c r="CL723" s="362"/>
      <c r="CM723" s="362"/>
      <c r="CN723" s="362"/>
      <c r="CO723" s="362"/>
      <c r="CP723" s="362"/>
      <c r="CQ723" s="362"/>
      <c r="CR723" s="362"/>
      <c r="CS723" s="362"/>
      <c r="CT723" s="362"/>
      <c r="CU723" s="362"/>
      <c r="CV723" s="362"/>
      <c r="CW723" s="362"/>
      <c r="CX723" s="362"/>
      <c r="CY723" s="362"/>
      <c r="CZ723" s="362"/>
    </row>
    <row r="724" ht="25.15" customHeight="true" x14ac:dyDescent="0.2">
      <c r="C724" s="800"/>
      <c r="D724" s="800"/>
      <c r="E724" s="190"/>
      <c r="F724" s="190"/>
      <c r="G724" s="190"/>
      <c r="H724" s="800"/>
      <c r="I724" s="800"/>
      <c r="J724" s="190"/>
      <c r="K724" s="190"/>
      <c r="L724" s="190"/>
      <c r="M724" s="800"/>
      <c r="N724" s="800"/>
      <c r="O724" s="190"/>
      <c r="P724" s="190"/>
      <c r="Q724" s="190"/>
      <c r="BA724" s="362"/>
      <c r="BB724" s="439"/>
      <c r="BC724" s="362"/>
      <c r="BD724" s="362"/>
      <c r="BE724" s="362"/>
      <c r="BF724" s="362"/>
      <c r="BG724" s="362"/>
      <c r="BH724" s="362"/>
      <c r="BI724" s="362"/>
      <c r="BJ724" s="362"/>
      <c r="BK724" s="362"/>
      <c r="BL724" s="362"/>
      <c r="BM724" s="362"/>
      <c r="BN724" s="362"/>
      <c r="BO724" s="362"/>
      <c r="BP724" s="362"/>
      <c r="BQ724" s="362"/>
      <c r="BR724" s="362"/>
      <c r="BS724" s="362"/>
      <c r="BT724" s="362"/>
      <c r="BU724" s="362"/>
      <c r="BV724" s="362"/>
      <c r="BW724" s="362"/>
      <c r="BX724" s="362"/>
      <c r="BY724" s="362"/>
      <c r="BZ724" s="362"/>
      <c r="CA724" s="362"/>
      <c r="CB724" s="362"/>
      <c r="CC724" s="362"/>
      <c r="CD724" s="362"/>
      <c r="CE724" s="362"/>
      <c r="CF724" s="362"/>
      <c r="CG724" s="362"/>
      <c r="CH724" s="362"/>
      <c r="CI724" s="362"/>
      <c r="CJ724" s="362"/>
      <c r="CK724" s="362"/>
      <c r="CL724" s="362"/>
      <c r="CM724" s="362"/>
      <c r="CN724" s="362"/>
      <c r="CO724" s="362"/>
      <c r="CP724" s="362"/>
      <c r="CQ724" s="362"/>
      <c r="CR724" s="362"/>
      <c r="CS724" s="362"/>
      <c r="CT724" s="362"/>
      <c r="CU724" s="362"/>
      <c r="CV724" s="362"/>
      <c r="CW724" s="362"/>
      <c r="CX724" s="362"/>
      <c r="CY724" s="362"/>
      <c r="CZ724" s="362"/>
    </row>
    <row r="725" ht="25.15" customHeight="true" x14ac:dyDescent="0.2">
      <c r="C725" s="800"/>
      <c r="D725" s="800"/>
      <c r="E725" s="190"/>
      <c r="F725" s="190"/>
      <c r="G725" s="190"/>
      <c r="H725" s="800"/>
      <c r="I725" s="800"/>
      <c r="J725" s="190"/>
      <c r="K725" s="190"/>
      <c r="L725" s="190"/>
      <c r="M725" s="800"/>
      <c r="N725" s="800"/>
      <c r="O725" s="190"/>
      <c r="P725" s="190"/>
      <c r="Q725" s="190"/>
      <c r="BA725" s="362"/>
      <c r="BB725" s="439"/>
      <c r="BC725" s="362"/>
      <c r="BD725" s="362"/>
      <c r="BE725" s="362"/>
      <c r="BF725" s="362"/>
      <c r="BG725" s="362"/>
      <c r="BH725" s="362"/>
      <c r="BI725" s="362"/>
      <c r="BJ725" s="362"/>
      <c r="BK725" s="362"/>
      <c r="BL725" s="362"/>
      <c r="BM725" s="362"/>
      <c r="BN725" s="362"/>
      <c r="BO725" s="362"/>
      <c r="BP725" s="362"/>
      <c r="BQ725" s="362"/>
      <c r="BR725" s="362"/>
      <c r="BS725" s="362"/>
      <c r="BT725" s="362"/>
      <c r="BU725" s="362"/>
      <c r="BV725" s="362"/>
      <c r="BW725" s="362"/>
      <c r="BX725" s="362"/>
      <c r="BY725" s="362"/>
      <c r="BZ725" s="362"/>
      <c r="CA725" s="362"/>
      <c r="CB725" s="362"/>
      <c r="CC725" s="362"/>
      <c r="CD725" s="362"/>
      <c r="CE725" s="362"/>
      <c r="CF725" s="362"/>
      <c r="CG725" s="362"/>
      <c r="CH725" s="362"/>
      <c r="CI725" s="362"/>
      <c r="CJ725" s="362"/>
      <c r="CK725" s="362"/>
      <c r="CL725" s="362"/>
      <c r="CM725" s="362"/>
      <c r="CN725" s="362"/>
      <c r="CO725" s="362"/>
      <c r="CP725" s="362"/>
      <c r="CQ725" s="362"/>
      <c r="CR725" s="362"/>
      <c r="CS725" s="362"/>
      <c r="CT725" s="362"/>
      <c r="CU725" s="362"/>
      <c r="CV725" s="362"/>
      <c r="CW725" s="362"/>
      <c r="CX725" s="362"/>
      <c r="CY725" s="362"/>
      <c r="CZ725" s="362"/>
    </row>
    <row r="726" ht="25.15" customHeight="true" x14ac:dyDescent="0.2">
      <c r="C726" s="800"/>
      <c r="D726" s="800"/>
      <c r="E726" s="190"/>
      <c r="F726" s="190"/>
      <c r="G726" s="190"/>
      <c r="H726" s="800"/>
      <c r="I726" s="800"/>
      <c r="J726" s="190"/>
      <c r="K726" s="190"/>
      <c r="L726" s="190"/>
      <c r="M726" s="800"/>
      <c r="N726" s="800"/>
      <c r="O726" s="190"/>
      <c r="P726" s="190"/>
      <c r="Q726" s="190"/>
      <c r="BA726" s="362"/>
      <c r="BB726" s="439"/>
      <c r="BC726" s="362"/>
      <c r="BD726" s="362"/>
      <c r="BE726" s="362"/>
      <c r="BF726" s="362"/>
      <c r="BG726" s="362"/>
      <c r="BH726" s="362"/>
      <c r="BI726" s="362"/>
      <c r="BJ726" s="362"/>
      <c r="BK726" s="362"/>
      <c r="BL726" s="362"/>
      <c r="BM726" s="362"/>
      <c r="BN726" s="362"/>
      <c r="BO726" s="362"/>
      <c r="BP726" s="362"/>
      <c r="BQ726" s="362"/>
      <c r="BR726" s="362"/>
      <c r="BS726" s="362"/>
      <c r="BT726" s="362"/>
      <c r="BU726" s="362"/>
      <c r="BV726" s="362"/>
      <c r="BW726" s="362"/>
      <c r="BX726" s="362"/>
      <c r="BY726" s="362"/>
      <c r="BZ726" s="362"/>
      <c r="CA726" s="362"/>
      <c r="CB726" s="362"/>
      <c r="CC726" s="362"/>
      <c r="CD726" s="362"/>
      <c r="CE726" s="362"/>
      <c r="CF726" s="362"/>
      <c r="CG726" s="362"/>
      <c r="CH726" s="362"/>
      <c r="CI726" s="362"/>
      <c r="CJ726" s="362"/>
      <c r="CK726" s="362"/>
      <c r="CL726" s="362"/>
      <c r="CM726" s="362"/>
      <c r="CN726" s="362"/>
      <c r="CO726" s="362"/>
      <c r="CP726" s="362"/>
      <c r="CQ726" s="362"/>
      <c r="CR726" s="362"/>
      <c r="CS726" s="362"/>
      <c r="CT726" s="362"/>
      <c r="CU726" s="362"/>
      <c r="CV726" s="362"/>
      <c r="CW726" s="362"/>
      <c r="CX726" s="362"/>
      <c r="CY726" s="362"/>
      <c r="CZ726" s="362"/>
    </row>
    <row r="727" ht="25.15" customHeight="true" x14ac:dyDescent="0.2">
      <c r="C727" s="800"/>
      <c r="D727" s="800"/>
      <c r="E727" s="190"/>
      <c r="F727" s="190"/>
      <c r="G727" s="190"/>
      <c r="H727" s="800"/>
      <c r="I727" s="800"/>
      <c r="J727" s="190"/>
      <c r="K727" s="190"/>
      <c r="L727" s="190"/>
      <c r="M727" s="800"/>
      <c r="N727" s="800"/>
      <c r="O727" s="190"/>
      <c r="P727" s="190"/>
      <c r="Q727" s="190"/>
      <c r="BA727" s="362"/>
      <c r="BB727" s="439"/>
      <c r="BC727" s="362"/>
      <c r="BD727" s="362"/>
      <c r="BE727" s="362"/>
      <c r="BF727" s="362"/>
      <c r="BG727" s="362"/>
      <c r="BH727" s="362"/>
      <c r="BI727" s="362"/>
      <c r="BJ727" s="362"/>
      <c r="BK727" s="362"/>
      <c r="BL727" s="362"/>
      <c r="BM727" s="362"/>
      <c r="BN727" s="362"/>
      <c r="BO727" s="362"/>
      <c r="BP727" s="362"/>
      <c r="BQ727" s="362"/>
      <c r="BR727" s="362"/>
      <c r="BS727" s="362"/>
      <c r="BT727" s="362"/>
      <c r="BU727" s="362"/>
      <c r="BV727" s="362"/>
      <c r="BW727" s="362"/>
      <c r="BX727" s="362"/>
      <c r="BY727" s="362"/>
      <c r="BZ727" s="362"/>
      <c r="CA727" s="362"/>
      <c r="CB727" s="362"/>
      <c r="CC727" s="362"/>
      <c r="CD727" s="362"/>
      <c r="CE727" s="362"/>
      <c r="CF727" s="362"/>
      <c r="CG727" s="362"/>
      <c r="CH727" s="362"/>
      <c r="CI727" s="362"/>
      <c r="CJ727" s="362"/>
      <c r="CK727" s="362"/>
      <c r="CL727" s="362"/>
      <c r="CM727" s="362"/>
      <c r="CN727" s="362"/>
      <c r="CO727" s="362"/>
      <c r="CP727" s="362"/>
      <c r="CQ727" s="362"/>
      <c r="CR727" s="362"/>
      <c r="CS727" s="362"/>
      <c r="CT727" s="362"/>
      <c r="CU727" s="362"/>
      <c r="CV727" s="362"/>
      <c r="CW727" s="362"/>
      <c r="CX727" s="362"/>
      <c r="CY727" s="362"/>
      <c r="CZ727" s="362"/>
    </row>
    <row r="728" ht="25.15" customHeight="true" x14ac:dyDescent="0.2">
      <c r="C728" s="800"/>
      <c r="D728" s="800"/>
      <c r="E728" s="190"/>
      <c r="F728" s="190"/>
      <c r="G728" s="190"/>
      <c r="H728" s="800"/>
      <c r="I728" s="800"/>
      <c r="J728" s="190"/>
      <c r="K728" s="190"/>
      <c r="L728" s="190"/>
      <c r="M728" s="800"/>
      <c r="N728" s="800"/>
      <c r="O728" s="190"/>
      <c r="P728" s="190"/>
      <c r="Q728" s="190"/>
      <c r="BA728" s="362"/>
      <c r="BB728" s="439"/>
      <c r="BC728" s="362"/>
      <c r="BD728" s="362"/>
      <c r="BE728" s="362"/>
      <c r="BF728" s="362"/>
      <c r="BG728" s="362"/>
      <c r="BH728" s="362"/>
      <c r="BI728" s="362"/>
      <c r="BJ728" s="362"/>
      <c r="BK728" s="362"/>
      <c r="BL728" s="362"/>
      <c r="BM728" s="362"/>
      <c r="BN728" s="362"/>
      <c r="BO728" s="362"/>
      <c r="BP728" s="362"/>
      <c r="BQ728" s="362"/>
      <c r="BR728" s="362"/>
      <c r="BS728" s="362"/>
      <c r="BT728" s="362"/>
      <c r="BU728" s="362"/>
      <c r="BV728" s="362"/>
      <c r="BW728" s="362"/>
      <c r="BX728" s="362"/>
      <c r="BY728" s="362"/>
      <c r="BZ728" s="362"/>
      <c r="CA728" s="362"/>
      <c r="CB728" s="362"/>
      <c r="CC728" s="362"/>
      <c r="CD728" s="362"/>
      <c r="CE728" s="362"/>
      <c r="CF728" s="362"/>
      <c r="CG728" s="362"/>
      <c r="CH728" s="362"/>
      <c r="CI728" s="362"/>
      <c r="CJ728" s="362"/>
      <c r="CK728" s="362"/>
      <c r="CL728" s="362"/>
      <c r="CM728" s="362"/>
      <c r="CN728" s="362"/>
      <c r="CO728" s="362"/>
      <c r="CP728" s="362"/>
      <c r="CQ728" s="362"/>
      <c r="CR728" s="362"/>
      <c r="CS728" s="362"/>
      <c r="CT728" s="362"/>
      <c r="CU728" s="362"/>
      <c r="CV728" s="362"/>
      <c r="CW728" s="362"/>
      <c r="CX728" s="362"/>
      <c r="CY728" s="362"/>
      <c r="CZ728" s="362"/>
    </row>
    <row r="729" ht="25.15" customHeight="true" x14ac:dyDescent="0.2">
      <c r="C729" s="800"/>
      <c r="D729" s="800"/>
      <c r="E729" s="190"/>
      <c r="F729" s="190"/>
      <c r="G729" s="190"/>
      <c r="H729" s="800"/>
      <c r="I729" s="800"/>
      <c r="J729" s="190"/>
      <c r="K729" s="190"/>
      <c r="L729" s="190"/>
      <c r="M729" s="800"/>
      <c r="N729" s="800"/>
      <c r="O729" s="190"/>
      <c r="P729" s="190"/>
      <c r="Q729" s="190"/>
      <c r="BA729" s="362"/>
      <c r="BB729" s="439"/>
      <c r="BC729" s="362"/>
      <c r="BD729" s="362"/>
      <c r="BE729" s="362"/>
      <c r="BF729" s="362"/>
      <c r="BG729" s="362"/>
      <c r="BH729" s="362"/>
      <c r="BI729" s="362"/>
      <c r="BJ729" s="362"/>
      <c r="BK729" s="362"/>
      <c r="BL729" s="362"/>
      <c r="BM729" s="362"/>
      <c r="BN729" s="362"/>
      <c r="BO729" s="362"/>
      <c r="BP729" s="362"/>
      <c r="BQ729" s="362"/>
      <c r="BR729" s="362"/>
      <c r="BS729" s="362"/>
      <c r="BT729" s="362"/>
      <c r="BU729" s="362"/>
      <c r="BV729" s="362"/>
      <c r="BW729" s="362"/>
      <c r="BX729" s="362"/>
      <c r="BY729" s="362"/>
      <c r="BZ729" s="362"/>
      <c r="CA729" s="362"/>
      <c r="CB729" s="362"/>
      <c r="CC729" s="362"/>
      <c r="CD729" s="362"/>
      <c r="CE729" s="362"/>
      <c r="CF729" s="362"/>
      <c r="CG729" s="362"/>
      <c r="CH729" s="362"/>
      <c r="CI729" s="362"/>
      <c r="CJ729" s="362"/>
      <c r="CK729" s="362"/>
      <c r="CL729" s="362"/>
      <c r="CM729" s="362"/>
      <c r="CN729" s="362"/>
      <c r="CO729" s="362"/>
      <c r="CP729" s="362"/>
      <c r="CQ729" s="362"/>
      <c r="CR729" s="362"/>
      <c r="CS729" s="362"/>
      <c r="CT729" s="362"/>
      <c r="CU729" s="362"/>
      <c r="CV729" s="362"/>
      <c r="CW729" s="362"/>
      <c r="CX729" s="362"/>
      <c r="CY729" s="362"/>
      <c r="CZ729" s="362"/>
    </row>
    <row r="730" ht="25.15" customHeight="true" x14ac:dyDescent="0.2">
      <c r="C730" s="800"/>
      <c r="D730" s="800"/>
      <c r="E730" s="190"/>
      <c r="F730" s="190"/>
      <c r="G730" s="190"/>
      <c r="H730" s="800"/>
      <c r="I730" s="800"/>
      <c r="J730" s="190"/>
      <c r="K730" s="190"/>
      <c r="L730" s="190"/>
      <c r="M730" s="800"/>
      <c r="N730" s="800"/>
      <c r="O730" s="190"/>
      <c r="P730" s="190"/>
      <c r="Q730" s="190"/>
      <c r="BA730" s="362"/>
      <c r="BB730" s="439"/>
      <c r="BC730" s="362"/>
      <c r="BD730" s="362"/>
      <c r="BE730" s="362"/>
      <c r="BF730" s="362"/>
      <c r="BG730" s="362"/>
      <c r="BH730" s="362"/>
      <c r="BI730" s="362"/>
      <c r="BJ730" s="362"/>
      <c r="BK730" s="362"/>
      <c r="BL730" s="362"/>
      <c r="BM730" s="362"/>
      <c r="BN730" s="362"/>
      <c r="BO730" s="362"/>
      <c r="BP730" s="362"/>
      <c r="BQ730" s="362"/>
      <c r="BR730" s="362"/>
      <c r="BS730" s="362"/>
      <c r="BT730" s="362"/>
      <c r="BU730" s="362"/>
      <c r="BV730" s="362"/>
      <c r="BW730" s="362"/>
      <c r="BX730" s="362"/>
      <c r="BY730" s="362"/>
      <c r="BZ730" s="362"/>
      <c r="CA730" s="362"/>
      <c r="CB730" s="362"/>
      <c r="CC730" s="362"/>
      <c r="CD730" s="362"/>
      <c r="CE730" s="362"/>
      <c r="CF730" s="362"/>
      <c r="CG730" s="362"/>
      <c r="CH730" s="362"/>
      <c r="CI730" s="362"/>
      <c r="CJ730" s="362"/>
      <c r="CK730" s="362"/>
      <c r="CL730" s="362"/>
      <c r="CM730" s="362"/>
      <c r="CN730" s="362"/>
      <c r="CO730" s="362"/>
      <c r="CP730" s="362"/>
      <c r="CQ730" s="362"/>
      <c r="CR730" s="362"/>
      <c r="CS730" s="362"/>
      <c r="CT730" s="362"/>
      <c r="CU730" s="362"/>
      <c r="CV730" s="362"/>
      <c r="CW730" s="362"/>
      <c r="CX730" s="362"/>
      <c r="CY730" s="362"/>
      <c r="CZ730" s="362"/>
    </row>
    <row r="731" ht="25.15" customHeight="true" x14ac:dyDescent="0.2">
      <c r="C731" s="800"/>
      <c r="D731" s="800"/>
      <c r="E731" s="190"/>
      <c r="F731" s="190"/>
      <c r="G731" s="190"/>
      <c r="H731" s="800"/>
      <c r="I731" s="800"/>
      <c r="J731" s="190"/>
      <c r="K731" s="190"/>
      <c r="L731" s="190"/>
      <c r="M731" s="800"/>
      <c r="N731" s="800"/>
      <c r="O731" s="190"/>
      <c r="P731" s="190"/>
      <c r="Q731" s="190"/>
      <c r="BA731" s="362"/>
      <c r="BB731" s="439"/>
      <c r="BC731" s="362"/>
      <c r="BD731" s="362"/>
      <c r="BE731" s="362"/>
      <c r="BF731" s="362"/>
      <c r="BG731" s="362"/>
      <c r="BH731" s="362"/>
      <c r="BI731" s="362"/>
      <c r="BJ731" s="362"/>
      <c r="BK731" s="362"/>
      <c r="BL731" s="362"/>
      <c r="BM731" s="362"/>
      <c r="BN731" s="362"/>
      <c r="BO731" s="362"/>
      <c r="BP731" s="362"/>
      <c r="BQ731" s="362"/>
      <c r="BR731" s="362"/>
      <c r="BS731" s="362"/>
      <c r="BT731" s="362"/>
      <c r="BU731" s="362"/>
      <c r="BV731" s="362"/>
      <c r="BW731" s="362"/>
      <c r="BX731" s="362"/>
      <c r="BY731" s="362"/>
      <c r="BZ731" s="362"/>
      <c r="CA731" s="362"/>
      <c r="CB731" s="362"/>
      <c r="CC731" s="362"/>
      <c r="CD731" s="362"/>
      <c r="CE731" s="362"/>
      <c r="CF731" s="362"/>
      <c r="CG731" s="362"/>
      <c r="CH731" s="362"/>
      <c r="CI731" s="362"/>
      <c r="CJ731" s="362"/>
      <c r="CK731" s="362"/>
      <c r="CL731" s="362"/>
      <c r="CM731" s="362"/>
      <c r="CN731" s="362"/>
      <c r="CO731" s="362"/>
      <c r="CP731" s="362"/>
      <c r="CQ731" s="362"/>
      <c r="CR731" s="362"/>
      <c r="CS731" s="362"/>
      <c r="CT731" s="362"/>
      <c r="CU731" s="362"/>
      <c r="CV731" s="362"/>
      <c r="CW731" s="362"/>
      <c r="CX731" s="362"/>
      <c r="CY731" s="362"/>
      <c r="CZ731" s="362"/>
    </row>
    <row r="732" ht="25.15" customHeight="true" x14ac:dyDescent="0.2">
      <c r="C732" s="800"/>
      <c r="D732" s="800"/>
      <c r="E732" s="190"/>
      <c r="F732" s="190"/>
      <c r="G732" s="190"/>
      <c r="H732" s="800"/>
      <c r="I732" s="800"/>
      <c r="J732" s="190"/>
      <c r="K732" s="190"/>
      <c r="L732" s="190"/>
      <c r="M732" s="800"/>
      <c r="N732" s="800"/>
      <c r="O732" s="190"/>
      <c r="P732" s="190"/>
      <c r="Q732" s="190"/>
      <c r="BA732" s="362"/>
      <c r="BB732" s="439"/>
      <c r="BC732" s="362"/>
      <c r="BD732" s="362"/>
      <c r="BE732" s="362"/>
      <c r="BF732" s="362"/>
      <c r="BG732" s="362"/>
      <c r="BH732" s="362"/>
      <c r="BI732" s="362"/>
      <c r="BJ732" s="362"/>
      <c r="BK732" s="362"/>
      <c r="BL732" s="362"/>
      <c r="BM732" s="362"/>
      <c r="BN732" s="362"/>
      <c r="BO732" s="362"/>
      <c r="BP732" s="362"/>
      <c r="BQ732" s="362"/>
      <c r="BR732" s="362"/>
      <c r="BS732" s="362"/>
      <c r="BT732" s="362"/>
      <c r="BU732" s="362"/>
      <c r="BV732" s="362"/>
      <c r="BW732" s="362"/>
      <c r="BX732" s="362"/>
      <c r="BY732" s="362"/>
      <c r="BZ732" s="362"/>
      <c r="CA732" s="362"/>
      <c r="CB732" s="362"/>
      <c r="CC732" s="362"/>
      <c r="CD732" s="362"/>
      <c r="CE732" s="362"/>
      <c r="CF732" s="362"/>
      <c r="CG732" s="362"/>
      <c r="CH732" s="362"/>
      <c r="CI732" s="362"/>
      <c r="CJ732" s="362"/>
      <c r="CK732" s="362"/>
      <c r="CL732" s="362"/>
      <c r="CM732" s="362"/>
      <c r="CN732" s="362"/>
      <c r="CO732" s="362"/>
      <c r="CP732" s="362"/>
      <c r="CQ732" s="362"/>
      <c r="CR732" s="362"/>
      <c r="CS732" s="362"/>
      <c r="CT732" s="362"/>
      <c r="CU732" s="362"/>
      <c r="CV732" s="362"/>
      <c r="CW732" s="362"/>
      <c r="CX732" s="362"/>
      <c r="CY732" s="362"/>
      <c r="CZ732" s="362"/>
    </row>
    <row r="733" ht="25.15" customHeight="true" x14ac:dyDescent="0.2">
      <c r="C733" s="800"/>
      <c r="D733" s="800"/>
      <c r="E733" s="190"/>
      <c r="F733" s="190"/>
      <c r="G733" s="190"/>
      <c r="H733" s="800"/>
      <c r="I733" s="800"/>
      <c r="J733" s="190"/>
      <c r="K733" s="190"/>
      <c r="L733" s="190"/>
      <c r="M733" s="800"/>
      <c r="N733" s="800"/>
      <c r="O733" s="190"/>
      <c r="P733" s="190"/>
      <c r="Q733" s="190"/>
      <c r="BA733" s="362"/>
      <c r="BB733" s="439"/>
      <c r="BC733" s="362"/>
      <c r="BD733" s="362"/>
      <c r="BE733" s="362"/>
      <c r="BF733" s="362"/>
      <c r="BG733" s="362"/>
      <c r="BH733" s="362"/>
      <c r="BI733" s="362"/>
      <c r="BJ733" s="362"/>
      <c r="BK733" s="362"/>
      <c r="BL733" s="362"/>
      <c r="BM733" s="362"/>
      <c r="BN733" s="362"/>
      <c r="BO733" s="362"/>
      <c r="BP733" s="362"/>
      <c r="BQ733" s="362"/>
      <c r="BR733" s="362"/>
      <c r="BS733" s="362"/>
      <c r="BT733" s="362"/>
      <c r="BU733" s="362"/>
      <c r="BV733" s="362"/>
      <c r="BW733" s="362"/>
      <c r="BX733" s="362"/>
      <c r="BY733" s="362"/>
      <c r="BZ733" s="362"/>
      <c r="CA733" s="362"/>
      <c r="CB733" s="362"/>
      <c r="CC733" s="362"/>
      <c r="CD733" s="362"/>
      <c r="CE733" s="362"/>
      <c r="CF733" s="362"/>
      <c r="CG733" s="362"/>
      <c r="CH733" s="362"/>
      <c r="CI733" s="362"/>
      <c r="CJ733" s="362"/>
      <c r="CK733" s="362"/>
      <c r="CL733" s="362"/>
      <c r="CM733" s="362"/>
      <c r="CN733" s="362"/>
      <c r="CO733" s="362"/>
      <c r="CP733" s="362"/>
      <c r="CQ733" s="362"/>
      <c r="CR733" s="362"/>
      <c r="CS733" s="362"/>
      <c r="CT733" s="362"/>
      <c r="CU733" s="362"/>
      <c r="CV733" s="362"/>
      <c r="CW733" s="362"/>
      <c r="CX733" s="362"/>
      <c r="CY733" s="362"/>
      <c r="CZ733" s="362"/>
    </row>
    <row r="734" ht="25.15" customHeight="true" x14ac:dyDescent="0.2">
      <c r="C734" s="800"/>
      <c r="D734" s="800"/>
      <c r="E734" s="190"/>
      <c r="F734" s="190"/>
      <c r="G734" s="190"/>
      <c r="H734" s="800"/>
      <c r="I734" s="800"/>
      <c r="J734" s="190"/>
      <c r="K734" s="190"/>
      <c r="L734" s="190"/>
      <c r="M734" s="800"/>
      <c r="N734" s="800"/>
      <c r="O734" s="190"/>
      <c r="P734" s="190"/>
      <c r="Q734" s="190"/>
      <c r="BA734" s="362"/>
      <c r="BB734" s="439"/>
      <c r="BC734" s="362"/>
      <c r="BD734" s="362"/>
      <c r="BE734" s="362"/>
      <c r="BF734" s="362"/>
      <c r="BG734" s="362"/>
      <c r="BH734" s="362"/>
      <c r="BI734" s="362"/>
      <c r="BJ734" s="362"/>
      <c r="BK734" s="362"/>
      <c r="BL734" s="362"/>
      <c r="BM734" s="362"/>
      <c r="BN734" s="362"/>
      <c r="BO734" s="362"/>
      <c r="BP734" s="362"/>
      <c r="BQ734" s="362"/>
      <c r="BR734" s="362"/>
      <c r="BS734" s="362"/>
      <c r="BT734" s="362"/>
      <c r="BU734" s="362"/>
      <c r="BV734" s="362"/>
      <c r="BW734" s="362"/>
      <c r="BX734" s="362"/>
      <c r="BY734" s="362"/>
      <c r="BZ734" s="362"/>
      <c r="CA734" s="362"/>
      <c r="CB734" s="362"/>
      <c r="CC734" s="362"/>
      <c r="CD734" s="362"/>
      <c r="CE734" s="362"/>
      <c r="CF734" s="362"/>
      <c r="CG734" s="362"/>
      <c r="CH734" s="362"/>
      <c r="CI734" s="362"/>
      <c r="CJ734" s="362"/>
      <c r="CK734" s="362"/>
      <c r="CL734" s="362"/>
      <c r="CM734" s="362"/>
      <c r="CN734" s="362"/>
      <c r="CO734" s="362"/>
      <c r="CP734" s="362"/>
      <c r="CQ734" s="362"/>
      <c r="CR734" s="362"/>
      <c r="CS734" s="362"/>
      <c r="CT734" s="362"/>
      <c r="CU734" s="362"/>
      <c r="CV734" s="362"/>
      <c r="CW734" s="362"/>
      <c r="CX734" s="362"/>
      <c r="CY734" s="362"/>
      <c r="CZ734" s="362"/>
    </row>
    <row r="735" ht="25.15" customHeight="true" x14ac:dyDescent="0.2">
      <c r="C735" s="800"/>
      <c r="D735" s="800"/>
      <c r="E735" s="190"/>
      <c r="F735" s="190"/>
      <c r="G735" s="190"/>
      <c r="H735" s="800"/>
      <c r="I735" s="800"/>
      <c r="J735" s="190"/>
      <c r="K735" s="190"/>
      <c r="L735" s="190"/>
      <c r="M735" s="800"/>
      <c r="N735" s="800"/>
      <c r="O735" s="190"/>
      <c r="P735" s="190"/>
      <c r="Q735" s="190"/>
      <c r="BA735" s="362"/>
      <c r="BB735" s="439"/>
      <c r="BC735" s="362"/>
      <c r="BD735" s="362"/>
      <c r="BE735" s="362"/>
      <c r="BF735" s="362"/>
      <c r="BG735" s="362"/>
      <c r="BH735" s="362"/>
      <c r="BI735" s="362"/>
      <c r="BJ735" s="362"/>
      <c r="BK735" s="362"/>
      <c r="BL735" s="362"/>
      <c r="BM735" s="362"/>
      <c r="BN735" s="362"/>
      <c r="BO735" s="362"/>
      <c r="BP735" s="362"/>
      <c r="BQ735" s="362"/>
      <c r="BR735" s="362"/>
      <c r="BS735" s="362"/>
      <c r="BT735" s="362"/>
      <c r="BU735" s="362"/>
      <c r="BV735" s="362"/>
      <c r="BW735" s="362"/>
      <c r="BX735" s="362"/>
      <c r="BY735" s="362"/>
      <c r="BZ735" s="362"/>
      <c r="CA735" s="362"/>
      <c r="CB735" s="362"/>
      <c r="CC735" s="362"/>
      <c r="CD735" s="362"/>
      <c r="CE735" s="362"/>
      <c r="CF735" s="362"/>
      <c r="CG735" s="362"/>
      <c r="CH735" s="362"/>
      <c r="CI735" s="362"/>
      <c r="CJ735" s="362"/>
      <c r="CK735" s="362"/>
      <c r="CL735" s="362"/>
      <c r="CM735" s="362"/>
      <c r="CN735" s="362"/>
      <c r="CO735" s="362"/>
      <c r="CP735" s="362"/>
      <c r="CQ735" s="362"/>
      <c r="CR735" s="362"/>
      <c r="CS735" s="362"/>
      <c r="CT735" s="362"/>
      <c r="CU735" s="362"/>
      <c r="CV735" s="362"/>
      <c r="CW735" s="362"/>
      <c r="CX735" s="362"/>
      <c r="CY735" s="362"/>
      <c r="CZ735" s="362"/>
    </row>
    <row r="736" ht="25.15" customHeight="true" x14ac:dyDescent="0.2">
      <c r="C736" s="800"/>
      <c r="D736" s="800"/>
      <c r="E736" s="190"/>
      <c r="F736" s="190"/>
      <c r="G736" s="190"/>
      <c r="H736" s="800"/>
      <c r="I736" s="800"/>
      <c r="J736" s="190"/>
      <c r="K736" s="190"/>
      <c r="L736" s="190"/>
      <c r="M736" s="800"/>
      <c r="N736" s="800"/>
      <c r="O736" s="190"/>
      <c r="P736" s="190"/>
      <c r="Q736" s="190"/>
      <c r="BA736" s="362"/>
      <c r="BB736" s="439"/>
      <c r="BC736" s="362"/>
      <c r="BD736" s="362"/>
      <c r="BE736" s="362"/>
      <c r="BF736" s="362"/>
      <c r="BG736" s="362"/>
      <c r="BH736" s="362"/>
      <c r="BI736" s="362"/>
      <c r="BJ736" s="362"/>
      <c r="BK736" s="362"/>
      <c r="BL736" s="362"/>
      <c r="BM736" s="362"/>
      <c r="BN736" s="362"/>
      <c r="BO736" s="362"/>
      <c r="BP736" s="362"/>
      <c r="BQ736" s="362"/>
      <c r="BR736" s="362"/>
      <c r="BS736" s="362"/>
      <c r="BT736" s="362"/>
      <c r="BU736" s="362"/>
      <c r="BV736" s="362"/>
      <c r="BW736" s="362"/>
      <c r="BX736" s="362"/>
      <c r="BY736" s="362"/>
      <c r="BZ736" s="362"/>
      <c r="CA736" s="362"/>
      <c r="CB736" s="362"/>
      <c r="CC736" s="362"/>
      <c r="CD736" s="362"/>
      <c r="CE736" s="362"/>
      <c r="CF736" s="362"/>
      <c r="CG736" s="362"/>
      <c r="CH736" s="362"/>
      <c r="CI736" s="362"/>
      <c r="CJ736" s="362"/>
      <c r="CK736" s="362"/>
      <c r="CL736" s="362"/>
      <c r="CM736" s="362"/>
      <c r="CN736" s="362"/>
      <c r="CO736" s="362"/>
      <c r="CP736" s="362"/>
      <c r="CQ736" s="362"/>
      <c r="CR736" s="362"/>
      <c r="CS736" s="362"/>
      <c r="CT736" s="362"/>
      <c r="CU736" s="362"/>
      <c r="CV736" s="362"/>
      <c r="CW736" s="362"/>
      <c r="CX736" s="362"/>
      <c r="CY736" s="362"/>
      <c r="CZ736" s="362"/>
    </row>
    <row r="737" ht="25.15" customHeight="true" x14ac:dyDescent="0.2">
      <c r="C737" s="800"/>
      <c r="D737" s="800"/>
      <c r="E737" s="190"/>
      <c r="F737" s="190"/>
      <c r="G737" s="190"/>
      <c r="H737" s="800"/>
      <c r="I737" s="800"/>
      <c r="J737" s="190"/>
      <c r="K737" s="190"/>
      <c r="L737" s="190"/>
      <c r="M737" s="800"/>
      <c r="N737" s="800"/>
      <c r="O737" s="190"/>
      <c r="P737" s="190"/>
      <c r="Q737" s="190"/>
      <c r="BA737" s="362"/>
      <c r="BB737" s="439"/>
      <c r="BC737" s="362"/>
      <c r="BD737" s="362"/>
      <c r="BE737" s="362"/>
      <c r="BF737" s="362"/>
      <c r="BG737" s="362"/>
      <c r="BH737" s="362"/>
      <c r="BI737" s="362"/>
      <c r="BJ737" s="362"/>
      <c r="BK737" s="362"/>
      <c r="BL737" s="362"/>
      <c r="BM737" s="362"/>
      <c r="BN737" s="362"/>
      <c r="BO737" s="362"/>
      <c r="BP737" s="362"/>
      <c r="BQ737" s="362"/>
      <c r="BR737" s="362"/>
      <c r="BS737" s="362"/>
      <c r="BT737" s="362"/>
      <c r="BU737" s="362"/>
      <c r="BV737" s="362"/>
      <c r="BW737" s="362"/>
      <c r="BX737" s="362"/>
      <c r="BY737" s="362"/>
      <c r="BZ737" s="362"/>
      <c r="CA737" s="362"/>
      <c r="CB737" s="362"/>
      <c r="CC737" s="362"/>
      <c r="CD737" s="362"/>
      <c r="CE737" s="362"/>
      <c r="CF737" s="362"/>
      <c r="CG737" s="362"/>
      <c r="CH737" s="362"/>
      <c r="CI737" s="362"/>
      <c r="CJ737" s="362"/>
      <c r="CK737" s="362"/>
      <c r="CL737" s="362"/>
      <c r="CM737" s="362"/>
      <c r="CN737" s="362"/>
      <c r="CO737" s="362"/>
      <c r="CP737" s="362"/>
      <c r="CQ737" s="362"/>
      <c r="CR737" s="362"/>
      <c r="CS737" s="362"/>
      <c r="CT737" s="362"/>
      <c r="CU737" s="362"/>
      <c r="CV737" s="362"/>
      <c r="CW737" s="362"/>
      <c r="CX737" s="362"/>
      <c r="CY737" s="362"/>
      <c r="CZ737" s="362"/>
    </row>
    <row r="738" ht="25.15" customHeight="true" x14ac:dyDescent="0.2">
      <c r="C738" s="800"/>
      <c r="D738" s="800"/>
      <c r="E738" s="190"/>
      <c r="F738" s="190"/>
      <c r="G738" s="190"/>
      <c r="H738" s="800"/>
      <c r="I738" s="800"/>
      <c r="J738" s="190"/>
      <c r="K738" s="190"/>
      <c r="L738" s="190"/>
      <c r="M738" s="800"/>
      <c r="N738" s="800"/>
      <c r="O738" s="190"/>
      <c r="P738" s="190"/>
      <c r="Q738" s="190"/>
      <c r="BA738" s="362"/>
      <c r="BB738" s="439"/>
      <c r="BC738" s="362"/>
      <c r="BD738" s="362"/>
      <c r="BE738" s="362"/>
      <c r="BF738" s="362"/>
      <c r="BG738" s="362"/>
      <c r="BH738" s="362"/>
      <c r="BI738" s="362"/>
      <c r="BJ738" s="362"/>
      <c r="BK738" s="362"/>
      <c r="BL738" s="362"/>
      <c r="BM738" s="362"/>
      <c r="BN738" s="362"/>
      <c r="BO738" s="362"/>
      <c r="BP738" s="362"/>
      <c r="BQ738" s="362"/>
      <c r="BR738" s="362"/>
      <c r="BS738" s="362"/>
      <c r="BT738" s="362"/>
      <c r="BU738" s="362"/>
      <c r="BV738" s="362"/>
      <c r="BW738" s="362"/>
      <c r="BX738" s="362"/>
      <c r="BY738" s="362"/>
      <c r="BZ738" s="362"/>
      <c r="CA738" s="362"/>
      <c r="CB738" s="362"/>
      <c r="CC738" s="362"/>
      <c r="CD738" s="362"/>
      <c r="CE738" s="362"/>
      <c r="CF738" s="362"/>
      <c r="CG738" s="362"/>
      <c r="CH738" s="362"/>
      <c r="CI738" s="362"/>
      <c r="CJ738" s="362"/>
      <c r="CK738" s="362"/>
      <c r="CL738" s="362"/>
      <c r="CM738" s="362"/>
      <c r="CN738" s="362"/>
      <c r="CO738" s="362"/>
      <c r="CP738" s="362"/>
      <c r="CQ738" s="362"/>
      <c r="CR738" s="362"/>
      <c r="CS738" s="362"/>
      <c r="CT738" s="362"/>
      <c r="CU738" s="362"/>
      <c r="CV738" s="362"/>
      <c r="CW738" s="362"/>
      <c r="CX738" s="362"/>
      <c r="CY738" s="362"/>
      <c r="CZ738" s="362"/>
    </row>
    <row r="739" ht="25.15" customHeight="true" x14ac:dyDescent="0.2">
      <c r="C739" s="800"/>
      <c r="D739" s="800"/>
      <c r="E739" s="190"/>
      <c r="F739" s="190"/>
      <c r="G739" s="190"/>
      <c r="H739" s="800"/>
      <c r="I739" s="800"/>
      <c r="J739" s="190"/>
      <c r="K739" s="190"/>
      <c r="L739" s="190"/>
      <c r="M739" s="800"/>
      <c r="N739" s="800"/>
      <c r="O739" s="190"/>
      <c r="P739" s="190"/>
      <c r="Q739" s="190"/>
      <c r="BA739" s="362"/>
      <c r="BB739" s="439"/>
      <c r="BC739" s="362"/>
      <c r="BD739" s="362"/>
      <c r="BE739" s="362"/>
      <c r="BF739" s="362"/>
      <c r="BG739" s="362"/>
      <c r="BH739" s="362"/>
      <c r="BI739" s="362"/>
      <c r="BJ739" s="362"/>
      <c r="BK739" s="362"/>
      <c r="BL739" s="362"/>
      <c r="BM739" s="362"/>
      <c r="BN739" s="362"/>
      <c r="BO739" s="362"/>
      <c r="BP739" s="362"/>
      <c r="BQ739" s="362"/>
      <c r="BR739" s="362"/>
      <c r="BS739" s="362"/>
      <c r="BT739" s="362"/>
      <c r="BU739" s="362"/>
      <c r="BV739" s="362"/>
      <c r="BW739" s="362"/>
      <c r="BX739" s="362"/>
      <c r="BY739" s="362"/>
      <c r="BZ739" s="362"/>
      <c r="CA739" s="362"/>
      <c r="CB739" s="362"/>
      <c r="CC739" s="362"/>
      <c r="CD739" s="362"/>
      <c r="CE739" s="362"/>
      <c r="CF739" s="362"/>
      <c r="CG739" s="362"/>
      <c r="CH739" s="362"/>
      <c r="CI739" s="362"/>
      <c r="CJ739" s="362"/>
      <c r="CK739" s="362"/>
      <c r="CL739" s="362"/>
      <c r="CM739" s="362"/>
      <c r="CN739" s="362"/>
      <c r="CO739" s="362"/>
      <c r="CP739" s="362"/>
      <c r="CQ739" s="362"/>
      <c r="CR739" s="362"/>
      <c r="CS739" s="362"/>
      <c r="CT739" s="362"/>
      <c r="CU739" s="362"/>
      <c r="CV739" s="362"/>
      <c r="CW739" s="362"/>
      <c r="CX739" s="362"/>
      <c r="CY739" s="362"/>
      <c r="CZ739" s="362"/>
    </row>
    <row r="740" ht="25.15" customHeight="true" x14ac:dyDescent="0.2">
      <c r="C740" s="800"/>
      <c r="D740" s="800"/>
      <c r="E740" s="190"/>
      <c r="F740" s="190"/>
      <c r="G740" s="190"/>
      <c r="H740" s="800"/>
      <c r="I740" s="800"/>
      <c r="J740" s="190"/>
      <c r="K740" s="190"/>
      <c r="L740" s="190"/>
      <c r="M740" s="800"/>
      <c r="N740" s="800"/>
      <c r="O740" s="190"/>
      <c r="P740" s="190"/>
      <c r="Q740" s="190"/>
      <c r="BA740" s="362"/>
      <c r="BB740" s="439"/>
      <c r="BC740" s="362"/>
      <c r="BD740" s="362"/>
      <c r="BE740" s="362"/>
      <c r="BF740" s="362"/>
      <c r="BG740" s="362"/>
      <c r="BH740" s="362"/>
      <c r="BI740" s="362"/>
      <c r="BJ740" s="362"/>
      <c r="BK740" s="362"/>
      <c r="BL740" s="362"/>
      <c r="BM740" s="362"/>
      <c r="BN740" s="362"/>
      <c r="BO740" s="362"/>
      <c r="BP740" s="362"/>
      <c r="BQ740" s="362"/>
      <c r="BR740" s="362"/>
      <c r="BS740" s="362"/>
      <c r="BT740" s="362"/>
      <c r="BU740" s="362"/>
      <c r="BV740" s="362"/>
      <c r="BW740" s="362"/>
      <c r="BX740" s="362"/>
      <c r="BY740" s="362"/>
      <c r="BZ740" s="362"/>
      <c r="CA740" s="362"/>
      <c r="CB740" s="362"/>
      <c r="CC740" s="362"/>
      <c r="CD740" s="362"/>
      <c r="CE740" s="362"/>
      <c r="CF740" s="362"/>
      <c r="CG740" s="362"/>
      <c r="CH740" s="362"/>
      <c r="CI740" s="362"/>
      <c r="CJ740" s="362"/>
      <c r="CK740" s="362"/>
      <c r="CL740" s="362"/>
      <c r="CM740" s="362"/>
      <c r="CN740" s="362"/>
      <c r="CO740" s="362"/>
      <c r="CP740" s="362"/>
      <c r="CQ740" s="362"/>
      <c r="CR740" s="362"/>
      <c r="CS740" s="362"/>
      <c r="CT740" s="362"/>
      <c r="CU740" s="362"/>
      <c r="CV740" s="362"/>
      <c r="CW740" s="362"/>
      <c r="CX740" s="362"/>
      <c r="CY740" s="362"/>
      <c r="CZ740" s="362"/>
    </row>
    <row r="741" ht="25.15" customHeight="true" x14ac:dyDescent="0.2">
      <c r="C741" s="800"/>
      <c r="D741" s="800"/>
      <c r="E741" s="190"/>
      <c r="F741" s="190"/>
      <c r="G741" s="190"/>
      <c r="H741" s="800"/>
      <c r="I741" s="800"/>
      <c r="J741" s="190"/>
      <c r="K741" s="190"/>
      <c r="L741" s="190"/>
      <c r="M741" s="800"/>
      <c r="N741" s="800"/>
      <c r="O741" s="190"/>
      <c r="P741" s="190"/>
      <c r="Q741" s="190"/>
      <c r="BA741" s="362"/>
      <c r="BB741" s="439"/>
      <c r="BC741" s="362"/>
      <c r="BD741" s="362"/>
      <c r="BE741" s="362"/>
      <c r="BF741" s="362"/>
      <c r="BG741" s="362"/>
      <c r="BH741" s="362"/>
      <c r="BI741" s="362"/>
      <c r="BJ741" s="362"/>
      <c r="BK741" s="362"/>
      <c r="BL741" s="362"/>
      <c r="BM741" s="362"/>
      <c r="BN741" s="362"/>
      <c r="BO741" s="362"/>
      <c r="BP741" s="362"/>
      <c r="BQ741" s="362"/>
      <c r="BR741" s="362"/>
      <c r="BS741" s="362"/>
      <c r="BT741" s="362"/>
      <c r="BU741" s="362"/>
      <c r="BV741" s="362"/>
      <c r="BW741" s="362"/>
      <c r="BX741" s="362"/>
      <c r="BY741" s="362"/>
      <c r="BZ741" s="362"/>
      <c r="CA741" s="362"/>
      <c r="CB741" s="362"/>
      <c r="CC741" s="362"/>
      <c r="CD741" s="362"/>
      <c r="CE741" s="362"/>
      <c r="CF741" s="362"/>
      <c r="CG741" s="362"/>
      <c r="CH741" s="362"/>
      <c r="CI741" s="362"/>
      <c r="CJ741" s="362"/>
      <c r="CK741" s="362"/>
      <c r="CL741" s="362"/>
      <c r="CM741" s="362"/>
      <c r="CN741" s="362"/>
      <c r="CO741" s="362"/>
      <c r="CP741" s="362"/>
      <c r="CQ741" s="362"/>
      <c r="CR741" s="362"/>
      <c r="CS741" s="362"/>
      <c r="CT741" s="362"/>
      <c r="CU741" s="362"/>
      <c r="CV741" s="362"/>
      <c r="CW741" s="362"/>
      <c r="CX741" s="362"/>
      <c r="CY741" s="362"/>
      <c r="CZ741" s="362"/>
    </row>
    <row r="742" ht="25.15" customHeight="true" x14ac:dyDescent="0.2">
      <c r="C742" s="800"/>
      <c r="D742" s="800"/>
      <c r="E742" s="190"/>
      <c r="F742" s="190"/>
      <c r="G742" s="190"/>
      <c r="H742" s="800"/>
      <c r="I742" s="800"/>
      <c r="J742" s="190"/>
      <c r="K742" s="190"/>
      <c r="L742" s="190"/>
      <c r="M742" s="800"/>
      <c r="N742" s="800"/>
      <c r="O742" s="190"/>
      <c r="P742" s="190"/>
      <c r="Q742" s="190"/>
      <c r="BA742" s="362"/>
      <c r="BB742" s="439"/>
      <c r="BC742" s="362"/>
      <c r="BD742" s="362"/>
      <c r="BE742" s="362"/>
      <c r="BF742" s="362"/>
      <c r="BG742" s="362"/>
      <c r="BH742" s="362"/>
      <c r="BI742" s="362"/>
      <c r="BJ742" s="362"/>
      <c r="BK742" s="362"/>
      <c r="BL742" s="362"/>
      <c r="BM742" s="362"/>
      <c r="BN742" s="362"/>
      <c r="BO742" s="362"/>
      <c r="BP742" s="362"/>
      <c r="BQ742" s="362"/>
      <c r="BR742" s="362"/>
      <c r="BS742" s="362"/>
      <c r="BT742" s="362"/>
      <c r="BU742" s="362"/>
      <c r="BV742" s="362"/>
      <c r="BW742" s="362"/>
      <c r="BX742" s="362"/>
      <c r="BY742" s="362"/>
      <c r="BZ742" s="362"/>
      <c r="CA742" s="362"/>
      <c r="CB742" s="362"/>
      <c r="CC742" s="362"/>
      <c r="CD742" s="362"/>
      <c r="CE742" s="362"/>
      <c r="CF742" s="362"/>
      <c r="CG742" s="362"/>
      <c r="CH742" s="362"/>
      <c r="CI742" s="362"/>
      <c r="CJ742" s="362"/>
      <c r="CK742" s="362"/>
      <c r="CL742" s="362"/>
      <c r="CM742" s="362"/>
      <c r="CN742" s="362"/>
      <c r="CO742" s="362"/>
      <c r="CP742" s="362"/>
      <c r="CQ742" s="362"/>
      <c r="CR742" s="362"/>
      <c r="CS742" s="362"/>
      <c r="CT742" s="362"/>
      <c r="CU742" s="362"/>
      <c r="CV742" s="362"/>
      <c r="CW742" s="362"/>
      <c r="CX742" s="362"/>
      <c r="CY742" s="362"/>
      <c r="CZ742" s="362"/>
    </row>
    <row r="743" ht="25.15" customHeight="true" x14ac:dyDescent="0.2">
      <c r="C743" s="800"/>
      <c r="D743" s="800"/>
      <c r="E743" s="190"/>
      <c r="F743" s="190"/>
      <c r="G743" s="190"/>
      <c r="H743" s="800"/>
      <c r="I743" s="800"/>
      <c r="J743" s="190"/>
      <c r="K743" s="190"/>
      <c r="L743" s="190"/>
      <c r="M743" s="800"/>
      <c r="N743" s="800"/>
      <c r="O743" s="190"/>
      <c r="P743" s="190"/>
      <c r="Q743" s="190"/>
      <c r="BA743" s="362"/>
      <c r="BB743" s="439"/>
      <c r="BC743" s="362"/>
      <c r="BD743" s="362"/>
      <c r="BE743" s="362"/>
      <c r="BF743" s="362"/>
      <c r="BG743" s="362"/>
      <c r="BH743" s="362"/>
      <c r="BI743" s="362"/>
      <c r="BJ743" s="362"/>
      <c r="BK743" s="362"/>
      <c r="BL743" s="362"/>
      <c r="BM743" s="362"/>
      <c r="BN743" s="362"/>
      <c r="BO743" s="362"/>
      <c r="BP743" s="362"/>
      <c r="BQ743" s="362"/>
      <c r="BR743" s="362"/>
      <c r="BS743" s="362"/>
      <c r="BT743" s="362"/>
      <c r="BU743" s="362"/>
      <c r="BV743" s="362"/>
      <c r="BW743" s="362"/>
      <c r="BX743" s="362"/>
      <c r="BY743" s="362"/>
      <c r="BZ743" s="362"/>
      <c r="CA743" s="362"/>
      <c r="CB743" s="362"/>
      <c r="CC743" s="362"/>
      <c r="CD743" s="362"/>
      <c r="CE743" s="362"/>
      <c r="CF743" s="362"/>
      <c r="CG743" s="362"/>
      <c r="CH743" s="362"/>
      <c r="CI743" s="362"/>
      <c r="CJ743" s="362"/>
      <c r="CK743" s="362"/>
      <c r="CL743" s="362"/>
      <c r="CM743" s="362"/>
      <c r="CN743" s="362"/>
      <c r="CO743" s="362"/>
      <c r="CP743" s="362"/>
      <c r="CQ743" s="362"/>
      <c r="CR743" s="362"/>
      <c r="CS743" s="362"/>
      <c r="CT743" s="362"/>
      <c r="CU743" s="362"/>
      <c r="CV743" s="362"/>
      <c r="CW743" s="362"/>
      <c r="CX743" s="362"/>
      <c r="CY743" s="362"/>
      <c r="CZ743" s="362"/>
    </row>
    <row r="744" ht="25.15" customHeight="true" x14ac:dyDescent="0.2">
      <c r="C744" s="800"/>
      <c r="D744" s="800"/>
      <c r="E744" s="190"/>
      <c r="F744" s="190"/>
      <c r="G744" s="190"/>
      <c r="H744" s="800"/>
      <c r="I744" s="800"/>
      <c r="J744" s="190"/>
      <c r="K744" s="190"/>
      <c r="L744" s="190"/>
      <c r="M744" s="800"/>
      <c r="N744" s="800"/>
      <c r="O744" s="190"/>
      <c r="P744" s="190"/>
      <c r="Q744" s="190"/>
      <c r="BA744" s="362"/>
      <c r="BB744" s="439"/>
      <c r="BC744" s="362"/>
      <c r="BD744" s="362"/>
      <c r="BE744" s="362"/>
      <c r="BF744" s="362"/>
      <c r="BG744" s="362"/>
      <c r="BH744" s="362"/>
      <c r="BI744" s="362"/>
      <c r="BJ744" s="362"/>
      <c r="BK744" s="362"/>
      <c r="BL744" s="362"/>
      <c r="BM744" s="362"/>
      <c r="BN744" s="362"/>
      <c r="BO744" s="362"/>
      <c r="BP744" s="362"/>
      <c r="BQ744" s="362"/>
      <c r="BR744" s="362"/>
      <c r="BS744" s="362"/>
      <c r="BT744" s="362"/>
      <c r="BU744" s="362"/>
      <c r="BV744" s="362"/>
      <c r="BW744" s="362"/>
      <c r="BX744" s="362"/>
      <c r="BY744" s="362"/>
      <c r="BZ744" s="362"/>
      <c r="CA744" s="362"/>
      <c r="CB744" s="362"/>
      <c r="CC744" s="362"/>
      <c r="CD744" s="362"/>
      <c r="CE744" s="362"/>
      <c r="CF744" s="362"/>
      <c r="CG744" s="362"/>
      <c r="CH744" s="362"/>
      <c r="CI744" s="362"/>
      <c r="CJ744" s="362"/>
      <c r="CK744" s="362"/>
      <c r="CL744" s="362"/>
      <c r="CM744" s="362"/>
      <c r="CN744" s="362"/>
      <c r="CO744" s="362"/>
      <c r="CP744" s="362"/>
      <c r="CQ744" s="362"/>
      <c r="CR744" s="362"/>
      <c r="CS744" s="362"/>
      <c r="CT744" s="362"/>
      <c r="CU744" s="362"/>
      <c r="CV744" s="362"/>
      <c r="CW744" s="362"/>
      <c r="CX744" s="362"/>
      <c r="CY744" s="362"/>
      <c r="CZ744" s="362"/>
    </row>
    <row r="745" ht="25.15" customHeight="true" x14ac:dyDescent="0.2">
      <c r="C745" s="800"/>
      <c r="D745" s="800"/>
      <c r="E745" s="190"/>
      <c r="F745" s="190"/>
      <c r="G745" s="190"/>
      <c r="H745" s="800"/>
      <c r="I745" s="800"/>
      <c r="J745" s="190"/>
      <c r="K745" s="190"/>
      <c r="L745" s="190"/>
      <c r="M745" s="800"/>
      <c r="N745" s="800"/>
      <c r="O745" s="190"/>
      <c r="P745" s="190"/>
      <c r="Q745" s="190"/>
      <c r="BA745" s="362"/>
      <c r="BB745" s="439"/>
      <c r="BC745" s="362"/>
      <c r="BD745" s="362"/>
      <c r="BE745" s="362"/>
      <c r="BF745" s="362"/>
      <c r="BG745" s="362"/>
      <c r="BH745" s="362"/>
      <c r="BI745" s="362"/>
      <c r="BJ745" s="362"/>
      <c r="BK745" s="362"/>
      <c r="BL745" s="362"/>
      <c r="BM745" s="362"/>
      <c r="BN745" s="362"/>
      <c r="BO745" s="362"/>
      <c r="BP745" s="362"/>
      <c r="BQ745" s="362"/>
      <c r="BR745" s="362"/>
      <c r="BS745" s="362"/>
      <c r="BT745" s="362"/>
      <c r="BU745" s="362"/>
      <c r="BV745" s="362"/>
      <c r="BW745" s="362"/>
      <c r="BX745" s="362"/>
      <c r="BY745" s="362"/>
      <c r="BZ745" s="362"/>
      <c r="CA745" s="362"/>
      <c r="CB745" s="362"/>
      <c r="CC745" s="362"/>
      <c r="CD745" s="362"/>
      <c r="CE745" s="362"/>
      <c r="CF745" s="362"/>
      <c r="CG745" s="362"/>
      <c r="CH745" s="362"/>
      <c r="CI745" s="362"/>
      <c r="CJ745" s="362"/>
      <c r="CK745" s="362"/>
      <c r="CL745" s="362"/>
      <c r="CM745" s="362"/>
      <c r="CN745" s="362"/>
      <c r="CO745" s="362"/>
      <c r="CP745" s="362"/>
      <c r="CQ745" s="362"/>
      <c r="CR745" s="362"/>
      <c r="CS745" s="362"/>
      <c r="CT745" s="362"/>
      <c r="CU745" s="362"/>
      <c r="CV745" s="362"/>
      <c r="CW745" s="362"/>
      <c r="CX745" s="362"/>
      <c r="CY745" s="362"/>
      <c r="CZ745" s="362"/>
    </row>
    <row r="746" ht="25.15" customHeight="true" x14ac:dyDescent="0.2">
      <c r="C746" s="800"/>
      <c r="D746" s="800"/>
      <c r="E746" s="190"/>
      <c r="F746" s="190"/>
      <c r="G746" s="190"/>
      <c r="H746" s="800"/>
      <c r="I746" s="800"/>
      <c r="J746" s="190"/>
      <c r="K746" s="190"/>
      <c r="L746" s="190"/>
      <c r="M746" s="800"/>
      <c r="N746" s="800"/>
      <c r="O746" s="190"/>
      <c r="P746" s="190"/>
      <c r="Q746" s="190"/>
      <c r="BA746" s="362"/>
      <c r="BB746" s="439"/>
      <c r="BC746" s="362"/>
      <c r="BD746" s="362"/>
      <c r="BE746" s="362"/>
      <c r="BF746" s="362"/>
      <c r="BG746" s="362"/>
      <c r="BH746" s="362"/>
      <c r="BI746" s="362"/>
      <c r="BJ746" s="362"/>
      <c r="BK746" s="362"/>
      <c r="BL746" s="362"/>
      <c r="BM746" s="362"/>
      <c r="BN746" s="362"/>
      <c r="BO746" s="362"/>
      <c r="BP746" s="362"/>
      <c r="BQ746" s="362"/>
      <c r="BR746" s="362"/>
      <c r="BS746" s="362"/>
      <c r="BT746" s="362"/>
      <c r="BU746" s="362"/>
      <c r="BV746" s="362"/>
      <c r="BW746" s="362"/>
      <c r="BX746" s="362"/>
      <c r="BY746" s="362"/>
      <c r="BZ746" s="362"/>
      <c r="CA746" s="362"/>
      <c r="CB746" s="362"/>
      <c r="CC746" s="362"/>
      <c r="CD746" s="362"/>
      <c r="CE746" s="362"/>
      <c r="CF746" s="362"/>
      <c r="CG746" s="362"/>
      <c r="CH746" s="362"/>
      <c r="CI746" s="362"/>
      <c r="CJ746" s="362"/>
      <c r="CK746" s="362"/>
      <c r="CL746" s="362"/>
      <c r="CM746" s="362"/>
      <c r="CN746" s="362"/>
      <c r="CO746" s="362"/>
      <c r="CP746" s="362"/>
      <c r="CQ746" s="362"/>
      <c r="CR746" s="362"/>
      <c r="CS746" s="362"/>
      <c r="CT746" s="362"/>
      <c r="CU746" s="362"/>
      <c r="CV746" s="362"/>
      <c r="CW746" s="362"/>
      <c r="CX746" s="362"/>
      <c r="CY746" s="362"/>
      <c r="CZ746" s="362"/>
    </row>
    <row r="747" ht="25.15" customHeight="true" x14ac:dyDescent="0.2">
      <c r="C747" s="800"/>
      <c r="D747" s="800"/>
      <c r="E747" s="190"/>
      <c r="F747" s="190"/>
      <c r="G747" s="190"/>
      <c r="H747" s="800"/>
      <c r="I747" s="800"/>
      <c r="J747" s="190"/>
      <c r="K747" s="190"/>
      <c r="L747" s="190"/>
      <c r="M747" s="800"/>
      <c r="N747" s="800"/>
      <c r="O747" s="190"/>
      <c r="P747" s="190"/>
      <c r="Q747" s="190"/>
      <c r="BA747" s="362"/>
      <c r="BB747" s="439"/>
      <c r="BC747" s="362"/>
      <c r="BD747" s="362"/>
      <c r="BE747" s="362"/>
      <c r="BF747" s="362"/>
      <c r="BG747" s="362"/>
      <c r="BH747" s="362"/>
      <c r="BI747" s="362"/>
      <c r="BJ747" s="362"/>
      <c r="BK747" s="362"/>
      <c r="BL747" s="362"/>
      <c r="BM747" s="362"/>
      <c r="BN747" s="362"/>
      <c r="BO747" s="362"/>
      <c r="BP747" s="362"/>
      <c r="BQ747" s="362"/>
      <c r="BR747" s="362"/>
      <c r="BS747" s="362"/>
      <c r="BT747" s="362"/>
      <c r="BU747" s="362"/>
      <c r="BV747" s="362"/>
      <c r="BW747" s="362"/>
      <c r="BX747" s="362"/>
      <c r="BY747" s="362"/>
      <c r="BZ747" s="362"/>
      <c r="CA747" s="362"/>
      <c r="CB747" s="362"/>
      <c r="CC747" s="362"/>
      <c r="CD747" s="362"/>
      <c r="CE747" s="362"/>
      <c r="CF747" s="362"/>
      <c r="CG747" s="362"/>
      <c r="CH747" s="362"/>
      <c r="CI747" s="362"/>
      <c r="CJ747" s="362"/>
      <c r="CK747" s="362"/>
      <c r="CL747" s="362"/>
      <c r="CM747" s="362"/>
      <c r="CN747" s="362"/>
      <c r="CO747" s="362"/>
      <c r="CP747" s="362"/>
      <c r="CQ747" s="362"/>
      <c r="CR747" s="362"/>
      <c r="CS747" s="362"/>
      <c r="CT747" s="362"/>
      <c r="CU747" s="362"/>
      <c r="CV747" s="362"/>
      <c r="CW747" s="362"/>
      <c r="CX747" s="362"/>
      <c r="CY747" s="362"/>
      <c r="CZ747" s="362"/>
    </row>
    <row r="748" ht="25.15" customHeight="true" x14ac:dyDescent="0.2">
      <c r="C748" s="800"/>
      <c r="D748" s="800"/>
      <c r="E748" s="190"/>
      <c r="F748" s="190"/>
      <c r="G748" s="190"/>
      <c r="H748" s="800"/>
      <c r="I748" s="800"/>
      <c r="J748" s="190"/>
      <c r="K748" s="190"/>
      <c r="L748" s="190"/>
      <c r="M748" s="800"/>
      <c r="N748" s="800"/>
      <c r="O748" s="190"/>
      <c r="P748" s="190"/>
      <c r="Q748" s="190"/>
      <c r="BA748" s="362"/>
      <c r="BB748" s="439"/>
      <c r="BC748" s="362"/>
      <c r="BD748" s="362"/>
      <c r="BE748" s="362"/>
      <c r="BF748" s="362"/>
      <c r="BG748" s="362"/>
      <c r="BH748" s="362"/>
      <c r="BI748" s="362"/>
      <c r="BJ748" s="362"/>
      <c r="BK748" s="362"/>
      <c r="BL748" s="362"/>
      <c r="BM748" s="362"/>
      <c r="BN748" s="362"/>
      <c r="BO748" s="362"/>
      <c r="BP748" s="362"/>
      <c r="BQ748" s="362"/>
      <c r="BR748" s="362"/>
      <c r="BS748" s="362"/>
      <c r="BT748" s="362"/>
      <c r="BU748" s="362"/>
      <c r="BV748" s="362"/>
      <c r="BW748" s="362"/>
      <c r="BX748" s="362"/>
      <c r="BY748" s="362"/>
      <c r="BZ748" s="362"/>
      <c r="CA748" s="362"/>
      <c r="CB748" s="362"/>
      <c r="CC748" s="362"/>
      <c r="CD748" s="362"/>
      <c r="CE748" s="362"/>
      <c r="CF748" s="362"/>
      <c r="CG748" s="362"/>
      <c r="CH748" s="362"/>
      <c r="CI748" s="362"/>
      <c r="CJ748" s="362"/>
      <c r="CK748" s="362"/>
      <c r="CL748" s="362"/>
      <c r="CM748" s="362"/>
      <c r="CN748" s="362"/>
      <c r="CO748" s="362"/>
      <c r="CP748" s="362"/>
      <c r="CQ748" s="362"/>
      <c r="CR748" s="362"/>
      <c r="CS748" s="362"/>
      <c r="CT748" s="362"/>
      <c r="CU748" s="362"/>
      <c r="CV748" s="362"/>
      <c r="CW748" s="362"/>
      <c r="CX748" s="362"/>
      <c r="CY748" s="362"/>
      <c r="CZ748" s="362"/>
    </row>
    <row r="749" ht="25.15" customHeight="true" x14ac:dyDescent="0.2">
      <c r="C749" s="800"/>
      <c r="D749" s="800"/>
      <c r="E749" s="190"/>
      <c r="F749" s="190"/>
      <c r="G749" s="190"/>
      <c r="H749" s="800"/>
      <c r="I749" s="800"/>
      <c r="J749" s="190"/>
      <c r="K749" s="190"/>
      <c r="L749" s="190"/>
      <c r="M749" s="800"/>
      <c r="N749" s="800"/>
      <c r="O749" s="190"/>
      <c r="P749" s="190"/>
      <c r="Q749" s="190"/>
      <c r="BA749" s="362"/>
      <c r="BB749" s="439"/>
      <c r="BC749" s="362"/>
      <c r="BD749" s="362"/>
      <c r="BE749" s="362"/>
      <c r="BF749" s="362"/>
      <c r="BG749" s="362"/>
      <c r="BH749" s="362"/>
      <c r="BI749" s="362"/>
      <c r="BJ749" s="362"/>
      <c r="BK749" s="362"/>
      <c r="BL749" s="362"/>
      <c r="BM749" s="362"/>
      <c r="BN749" s="362"/>
      <c r="BO749" s="362"/>
      <c r="BP749" s="362"/>
      <c r="BQ749" s="362"/>
      <c r="BR749" s="362"/>
      <c r="BS749" s="362"/>
      <c r="BT749" s="362"/>
      <c r="BU749" s="362"/>
      <c r="BV749" s="362"/>
      <c r="BW749" s="362"/>
      <c r="BX749" s="362"/>
      <c r="BY749" s="362"/>
      <c r="BZ749" s="362"/>
      <c r="CA749" s="362"/>
      <c r="CB749" s="362"/>
      <c r="CC749" s="362"/>
      <c r="CD749" s="362"/>
      <c r="CE749" s="362"/>
      <c r="CF749" s="362"/>
      <c r="CG749" s="362"/>
      <c r="CH749" s="362"/>
      <c r="CI749" s="362"/>
      <c r="CJ749" s="362"/>
      <c r="CK749" s="362"/>
      <c r="CL749" s="362"/>
      <c r="CM749" s="362"/>
      <c r="CN749" s="362"/>
      <c r="CO749" s="362"/>
      <c r="CP749" s="362"/>
      <c r="CQ749" s="362"/>
      <c r="CR749" s="362"/>
      <c r="CS749" s="362"/>
      <c r="CT749" s="362"/>
      <c r="CU749" s="362"/>
      <c r="CV749" s="362"/>
      <c r="CW749" s="362"/>
      <c r="CX749" s="362"/>
      <c r="CY749" s="362"/>
      <c r="CZ749" s="362"/>
    </row>
    <row r="750" ht="25.15" customHeight="true" x14ac:dyDescent="0.2">
      <c r="C750" s="800"/>
      <c r="D750" s="800"/>
      <c r="E750" s="190"/>
      <c r="F750" s="190"/>
      <c r="G750" s="190"/>
      <c r="H750" s="800"/>
      <c r="I750" s="800"/>
      <c r="J750" s="190"/>
      <c r="K750" s="190"/>
      <c r="L750" s="190"/>
      <c r="M750" s="800"/>
      <c r="N750" s="800"/>
      <c r="O750" s="190"/>
      <c r="P750" s="190"/>
      <c r="Q750" s="190"/>
      <c r="BA750" s="362"/>
      <c r="BB750" s="439"/>
      <c r="BC750" s="362"/>
      <c r="BD750" s="362"/>
      <c r="BE750" s="362"/>
      <c r="BF750" s="362"/>
      <c r="BG750" s="362"/>
      <c r="BH750" s="362"/>
      <c r="BI750" s="362"/>
      <c r="BJ750" s="362"/>
      <c r="BK750" s="362"/>
      <c r="BL750" s="362"/>
      <c r="BM750" s="362"/>
      <c r="BN750" s="362"/>
      <c r="BO750" s="362"/>
      <c r="BP750" s="362"/>
      <c r="BQ750" s="362"/>
      <c r="BR750" s="362"/>
      <c r="BS750" s="362"/>
      <c r="BT750" s="362"/>
      <c r="BU750" s="362"/>
      <c r="BV750" s="362"/>
      <c r="BW750" s="362"/>
      <c r="BX750" s="362"/>
      <c r="BY750" s="362"/>
      <c r="BZ750" s="362"/>
      <c r="CA750" s="362"/>
      <c r="CB750" s="362"/>
      <c r="CC750" s="362"/>
      <c r="CD750" s="362"/>
      <c r="CE750" s="362"/>
      <c r="CF750" s="362"/>
      <c r="CG750" s="362"/>
      <c r="CH750" s="362"/>
      <c r="CI750" s="362"/>
      <c r="CJ750" s="362"/>
      <c r="CK750" s="362"/>
      <c r="CL750" s="362"/>
      <c r="CM750" s="362"/>
      <c r="CN750" s="362"/>
      <c r="CO750" s="362"/>
      <c r="CP750" s="362"/>
      <c r="CQ750" s="362"/>
      <c r="CR750" s="362"/>
      <c r="CS750" s="362"/>
      <c r="CT750" s="362"/>
      <c r="CU750" s="362"/>
      <c r="CV750" s="362"/>
      <c r="CW750" s="362"/>
      <c r="CX750" s="362"/>
      <c r="CY750" s="362"/>
      <c r="CZ750" s="362"/>
    </row>
    <row r="751" ht="25.15" customHeight="true" x14ac:dyDescent="0.2">
      <c r="C751" s="800"/>
      <c r="D751" s="800"/>
      <c r="E751" s="190"/>
      <c r="F751" s="190"/>
      <c r="G751" s="190"/>
      <c r="H751" s="800"/>
      <c r="I751" s="800"/>
      <c r="J751" s="190"/>
      <c r="K751" s="190"/>
      <c r="L751" s="190"/>
      <c r="M751" s="800"/>
      <c r="N751" s="800"/>
      <c r="O751" s="190"/>
      <c r="P751" s="190"/>
      <c r="Q751" s="190"/>
      <c r="BA751" s="362"/>
      <c r="BB751" s="439"/>
      <c r="BC751" s="362"/>
      <c r="BD751" s="362"/>
      <c r="BE751" s="362"/>
      <c r="BF751" s="362"/>
      <c r="BG751" s="362"/>
      <c r="BH751" s="362"/>
      <c r="BI751" s="362"/>
      <c r="BJ751" s="362"/>
      <c r="BK751" s="362"/>
      <c r="BL751" s="362"/>
      <c r="BM751" s="362"/>
      <c r="BN751" s="362"/>
      <c r="BO751" s="362"/>
      <c r="BP751" s="362"/>
      <c r="BQ751" s="362"/>
      <c r="BR751" s="362"/>
      <c r="BS751" s="362"/>
      <c r="BT751" s="362"/>
      <c r="BU751" s="362"/>
      <c r="BV751" s="362"/>
      <c r="BW751" s="362"/>
      <c r="BX751" s="362"/>
      <c r="BY751" s="362"/>
      <c r="BZ751" s="362"/>
      <c r="CA751" s="362"/>
      <c r="CB751" s="362"/>
      <c r="CC751" s="362"/>
      <c r="CD751" s="362"/>
      <c r="CE751" s="362"/>
      <c r="CF751" s="362"/>
      <c r="CG751" s="362"/>
      <c r="CH751" s="362"/>
      <c r="CI751" s="362"/>
      <c r="CJ751" s="362"/>
      <c r="CK751" s="362"/>
      <c r="CL751" s="362"/>
      <c r="CM751" s="362"/>
      <c r="CN751" s="362"/>
      <c r="CO751" s="362"/>
      <c r="CP751" s="362"/>
      <c r="CQ751" s="362"/>
      <c r="CR751" s="362"/>
      <c r="CS751" s="362"/>
      <c r="CT751" s="362"/>
      <c r="CU751" s="362"/>
      <c r="CV751" s="362"/>
      <c r="CW751" s="362"/>
      <c r="CX751" s="362"/>
      <c r="CY751" s="362"/>
      <c r="CZ751" s="362"/>
    </row>
    <row r="752" ht="25.15" customHeight="true" x14ac:dyDescent="0.2">
      <c r="C752" s="800"/>
      <c r="D752" s="800"/>
      <c r="E752" s="190"/>
      <c r="F752" s="190"/>
      <c r="G752" s="190"/>
      <c r="H752" s="800"/>
      <c r="I752" s="800"/>
      <c r="J752" s="190"/>
      <c r="K752" s="190"/>
      <c r="L752" s="190"/>
      <c r="M752" s="800"/>
      <c r="N752" s="800"/>
      <c r="O752" s="190"/>
      <c r="P752" s="190"/>
      <c r="Q752" s="190"/>
      <c r="BA752" s="362"/>
      <c r="BB752" s="439"/>
      <c r="BC752" s="362"/>
      <c r="BD752" s="362"/>
      <c r="BE752" s="362"/>
      <c r="BF752" s="362"/>
      <c r="BG752" s="362"/>
      <c r="BH752" s="362"/>
      <c r="BI752" s="362"/>
      <c r="BJ752" s="362"/>
      <c r="BK752" s="362"/>
      <c r="BL752" s="362"/>
      <c r="BM752" s="362"/>
      <c r="BN752" s="362"/>
      <c r="BO752" s="362"/>
      <c r="BP752" s="362"/>
      <c r="BQ752" s="362"/>
      <c r="BR752" s="362"/>
      <c r="BS752" s="362"/>
      <c r="BT752" s="362"/>
      <c r="BU752" s="362"/>
      <c r="BV752" s="362"/>
      <c r="BW752" s="362"/>
      <c r="BX752" s="362"/>
      <c r="BY752" s="362"/>
      <c r="BZ752" s="362"/>
      <c r="CA752" s="362"/>
      <c r="CB752" s="362"/>
      <c r="CC752" s="362"/>
      <c r="CD752" s="362"/>
      <c r="CE752" s="362"/>
      <c r="CF752" s="362"/>
      <c r="CG752" s="362"/>
      <c r="CH752" s="362"/>
      <c r="CI752" s="362"/>
      <c r="CJ752" s="362"/>
      <c r="CK752" s="362"/>
      <c r="CL752" s="362"/>
      <c r="CM752" s="362"/>
      <c r="CN752" s="362"/>
      <c r="CO752" s="362"/>
      <c r="CP752" s="362"/>
      <c r="CQ752" s="362"/>
      <c r="CR752" s="362"/>
      <c r="CS752" s="362"/>
      <c r="CT752" s="362"/>
      <c r="CU752" s="362"/>
      <c r="CV752" s="362"/>
      <c r="CW752" s="362"/>
      <c r="CX752" s="362"/>
      <c r="CY752" s="362"/>
      <c r="CZ752" s="362"/>
    </row>
    <row r="753" ht="25.15" customHeight="true" x14ac:dyDescent="0.2">
      <c r="C753" s="800"/>
      <c r="D753" s="800"/>
      <c r="E753" s="190"/>
      <c r="F753" s="190"/>
      <c r="G753" s="190"/>
      <c r="H753" s="800"/>
      <c r="I753" s="800"/>
      <c r="J753" s="190"/>
      <c r="K753" s="190"/>
      <c r="L753" s="190"/>
      <c r="M753" s="800"/>
      <c r="N753" s="800"/>
      <c r="O753" s="190"/>
      <c r="P753" s="190"/>
      <c r="Q753" s="190"/>
      <c r="BA753" s="362"/>
      <c r="BB753" s="439"/>
      <c r="BC753" s="362"/>
      <c r="BD753" s="362"/>
      <c r="BE753" s="362"/>
      <c r="BF753" s="362"/>
      <c r="BG753" s="362"/>
      <c r="BH753" s="362"/>
      <c r="BI753" s="362"/>
      <c r="BJ753" s="362"/>
      <c r="BK753" s="362"/>
      <c r="BL753" s="362"/>
      <c r="BM753" s="362"/>
      <c r="BN753" s="362"/>
      <c r="BO753" s="362"/>
      <c r="BP753" s="362"/>
      <c r="BQ753" s="362"/>
      <c r="BR753" s="362"/>
      <c r="BS753" s="362"/>
      <c r="BT753" s="362"/>
      <c r="BU753" s="362"/>
      <c r="BV753" s="362"/>
      <c r="BW753" s="362"/>
      <c r="BX753" s="362"/>
      <c r="BY753" s="362"/>
      <c r="BZ753" s="362"/>
      <c r="CA753" s="362"/>
      <c r="CB753" s="362"/>
      <c r="CC753" s="362"/>
      <c r="CD753" s="362"/>
      <c r="CE753" s="362"/>
      <c r="CF753" s="362"/>
      <c r="CG753" s="362"/>
      <c r="CH753" s="362"/>
      <c r="CI753" s="362"/>
      <c r="CJ753" s="362"/>
      <c r="CK753" s="362"/>
      <c r="CL753" s="362"/>
      <c r="CM753" s="362"/>
      <c r="CN753" s="362"/>
      <c r="CO753" s="362"/>
      <c r="CP753" s="362"/>
      <c r="CQ753" s="362"/>
      <c r="CR753" s="362"/>
      <c r="CS753" s="362"/>
      <c r="CT753" s="362"/>
      <c r="CU753" s="362"/>
      <c r="CV753" s="362"/>
      <c r="CW753" s="362"/>
      <c r="CX753" s="362"/>
      <c r="CY753" s="362"/>
      <c r="CZ753" s="362"/>
    </row>
    <row r="754" ht="25.15" customHeight="true" x14ac:dyDescent="0.2">
      <c r="C754" s="800"/>
      <c r="D754" s="800"/>
      <c r="E754" s="190"/>
      <c r="F754" s="190"/>
      <c r="G754" s="190"/>
      <c r="H754" s="800"/>
      <c r="I754" s="800"/>
      <c r="J754" s="190"/>
      <c r="K754" s="190"/>
      <c r="L754" s="190"/>
      <c r="M754" s="800"/>
      <c r="N754" s="800"/>
      <c r="O754" s="190"/>
      <c r="P754" s="190"/>
      <c r="Q754" s="190"/>
      <c r="BA754" s="362"/>
      <c r="BB754" s="439"/>
      <c r="BC754" s="362"/>
      <c r="BD754" s="362"/>
      <c r="BE754" s="362"/>
      <c r="BF754" s="362"/>
      <c r="BG754" s="362"/>
      <c r="BH754" s="362"/>
      <c r="BI754" s="362"/>
      <c r="BJ754" s="362"/>
      <c r="BK754" s="362"/>
      <c r="BL754" s="362"/>
      <c r="BM754" s="362"/>
      <c r="BN754" s="362"/>
      <c r="BO754" s="362"/>
      <c r="BP754" s="362"/>
      <c r="BQ754" s="362"/>
      <c r="BR754" s="362"/>
      <c r="BS754" s="362"/>
      <c r="BT754" s="362"/>
      <c r="BU754" s="362"/>
      <c r="BV754" s="362"/>
      <c r="BW754" s="362"/>
      <c r="BX754" s="362"/>
      <c r="BY754" s="362"/>
      <c r="BZ754" s="362"/>
      <c r="CA754" s="362"/>
      <c r="CB754" s="362"/>
      <c r="CC754" s="362"/>
      <c r="CD754" s="362"/>
      <c r="CE754" s="362"/>
      <c r="CF754" s="362"/>
      <c r="CG754" s="362"/>
      <c r="CH754" s="362"/>
      <c r="CI754" s="362"/>
      <c r="CJ754" s="362"/>
      <c r="CK754" s="362"/>
      <c r="CL754" s="362"/>
      <c r="CM754" s="362"/>
      <c r="CN754" s="362"/>
      <c r="CO754" s="362"/>
      <c r="CP754" s="362"/>
      <c r="CQ754" s="362"/>
      <c r="CR754" s="362"/>
      <c r="CS754" s="362"/>
      <c r="CT754" s="362"/>
      <c r="CU754" s="362"/>
      <c r="CV754" s="362"/>
      <c r="CW754" s="362"/>
      <c r="CX754" s="362"/>
      <c r="CY754" s="362"/>
      <c r="CZ754" s="362"/>
    </row>
    <row r="755" ht="25.15" customHeight="true" x14ac:dyDescent="0.2">
      <c r="C755" s="800"/>
      <c r="D755" s="800"/>
      <c r="E755" s="190"/>
      <c r="F755" s="190"/>
      <c r="G755" s="190"/>
      <c r="H755" s="800"/>
      <c r="I755" s="800"/>
      <c r="J755" s="190"/>
      <c r="K755" s="190"/>
      <c r="L755" s="190"/>
      <c r="M755" s="800"/>
      <c r="N755" s="800"/>
      <c r="O755" s="190"/>
      <c r="P755" s="190"/>
      <c r="Q755" s="190"/>
      <c r="BA755" s="362"/>
      <c r="BB755" s="439"/>
      <c r="BC755" s="362"/>
      <c r="BD755" s="362"/>
      <c r="BE755" s="362"/>
      <c r="BF755" s="362"/>
      <c r="BG755" s="362"/>
      <c r="BH755" s="362"/>
      <c r="BI755" s="362"/>
      <c r="BJ755" s="362"/>
      <c r="BK755" s="362"/>
      <c r="BL755" s="362"/>
      <c r="BM755" s="362"/>
      <c r="BN755" s="362"/>
      <c r="BO755" s="362"/>
      <c r="BP755" s="362"/>
      <c r="BQ755" s="362"/>
      <c r="BR755" s="362"/>
      <c r="BS755" s="362"/>
      <c r="BT755" s="362"/>
      <c r="BU755" s="362"/>
      <c r="BV755" s="362"/>
      <c r="BW755" s="362"/>
      <c r="BX755" s="362"/>
      <c r="BY755" s="362"/>
      <c r="BZ755" s="362"/>
      <c r="CA755" s="362"/>
      <c r="CB755" s="362"/>
      <c r="CC755" s="362"/>
      <c r="CD755" s="362"/>
      <c r="CE755" s="362"/>
      <c r="CF755" s="362"/>
      <c r="CG755" s="362"/>
      <c r="CH755" s="362"/>
      <c r="CI755" s="362"/>
      <c r="CJ755" s="362"/>
      <c r="CK755" s="362"/>
      <c r="CL755" s="362"/>
      <c r="CM755" s="362"/>
      <c r="CN755" s="362"/>
      <c r="CO755" s="362"/>
      <c r="CP755" s="362"/>
      <c r="CQ755" s="362"/>
      <c r="CR755" s="362"/>
      <c r="CS755" s="362"/>
      <c r="CT755" s="362"/>
      <c r="CU755" s="362"/>
      <c r="CV755" s="362"/>
      <c r="CW755" s="362"/>
      <c r="CX755" s="362"/>
      <c r="CY755" s="362"/>
      <c r="CZ755" s="362"/>
    </row>
    <row r="756" ht="25.15" customHeight="true" x14ac:dyDescent="0.2">
      <c r="C756" s="800"/>
      <c r="D756" s="800"/>
      <c r="E756" s="190"/>
      <c r="F756" s="190"/>
      <c r="G756" s="190"/>
      <c r="H756" s="800"/>
      <c r="I756" s="800"/>
      <c r="J756" s="190"/>
      <c r="K756" s="190"/>
      <c r="L756" s="190"/>
      <c r="M756" s="800"/>
      <c r="N756" s="800"/>
      <c r="O756" s="190"/>
      <c r="P756" s="190"/>
      <c r="Q756" s="190"/>
      <c r="BA756" s="362"/>
      <c r="BB756" s="439"/>
      <c r="BC756" s="362"/>
      <c r="BD756" s="362"/>
      <c r="BE756" s="362"/>
      <c r="BF756" s="362"/>
      <c r="BG756" s="362"/>
      <c r="BH756" s="362"/>
      <c r="BI756" s="362"/>
      <c r="BJ756" s="362"/>
      <c r="BK756" s="362"/>
      <c r="BL756" s="362"/>
      <c r="BM756" s="362"/>
      <c r="BN756" s="362"/>
      <c r="BO756" s="362"/>
      <c r="BP756" s="362"/>
      <c r="BQ756" s="362"/>
      <c r="BR756" s="362"/>
      <c r="BS756" s="362"/>
      <c r="BT756" s="362"/>
      <c r="BU756" s="362"/>
      <c r="BV756" s="362"/>
      <c r="BW756" s="362"/>
      <c r="BX756" s="362"/>
      <c r="BY756" s="362"/>
      <c r="BZ756" s="362"/>
      <c r="CA756" s="362"/>
      <c r="CB756" s="362"/>
      <c r="CC756" s="362"/>
      <c r="CD756" s="362"/>
      <c r="CE756" s="362"/>
      <c r="CF756" s="362"/>
      <c r="CG756" s="362"/>
      <c r="CH756" s="362"/>
      <c r="CI756" s="362"/>
      <c r="CJ756" s="362"/>
      <c r="CK756" s="362"/>
      <c r="CL756" s="362"/>
      <c r="CM756" s="362"/>
      <c r="CN756" s="362"/>
      <c r="CO756" s="362"/>
      <c r="CP756" s="362"/>
      <c r="CQ756" s="362"/>
      <c r="CR756" s="362"/>
      <c r="CS756" s="362"/>
      <c r="CT756" s="362"/>
      <c r="CU756" s="362"/>
      <c r="CV756" s="362"/>
      <c r="CW756" s="362"/>
      <c r="CX756" s="362"/>
      <c r="CY756" s="362"/>
      <c r="CZ756" s="362"/>
    </row>
    <row r="757" ht="25.15" customHeight="true" x14ac:dyDescent="0.2">
      <c r="C757" s="800"/>
      <c r="D757" s="800"/>
      <c r="E757" s="190"/>
      <c r="F757" s="190"/>
      <c r="G757" s="190"/>
      <c r="H757" s="800"/>
      <c r="I757" s="800"/>
      <c r="J757" s="190"/>
      <c r="K757" s="190"/>
      <c r="L757" s="190"/>
      <c r="M757" s="800"/>
      <c r="N757" s="800"/>
      <c r="O757" s="190"/>
      <c r="P757" s="190"/>
      <c r="Q757" s="190"/>
      <c r="BA757" s="362"/>
      <c r="BB757" s="439"/>
      <c r="BC757" s="362"/>
      <c r="BD757" s="362"/>
      <c r="BE757" s="362"/>
      <c r="BF757" s="362"/>
      <c r="BG757" s="362"/>
      <c r="BH757" s="362"/>
      <c r="BI757" s="362"/>
      <c r="BJ757" s="362"/>
      <c r="BK757" s="362"/>
      <c r="BL757" s="362"/>
      <c r="BM757" s="362"/>
      <c r="BN757" s="362"/>
      <c r="BO757" s="362"/>
      <c r="BP757" s="362"/>
      <c r="BQ757" s="362"/>
      <c r="BR757" s="362"/>
      <c r="BS757" s="362"/>
      <c r="BT757" s="362"/>
      <c r="BU757" s="362"/>
      <c r="BV757" s="362"/>
      <c r="BW757" s="362"/>
      <c r="BX757" s="362"/>
      <c r="BY757" s="362"/>
      <c r="BZ757" s="362"/>
      <c r="CA757" s="362"/>
      <c r="CB757" s="362"/>
      <c r="CC757" s="362"/>
      <c r="CD757" s="362"/>
      <c r="CE757" s="362"/>
      <c r="CF757" s="362"/>
      <c r="CG757" s="362"/>
      <c r="CH757" s="362"/>
      <c r="CI757" s="362"/>
      <c r="CJ757" s="362"/>
      <c r="CK757" s="362"/>
      <c r="CL757" s="362"/>
      <c r="CM757" s="362"/>
      <c r="CN757" s="362"/>
      <c r="CO757" s="362"/>
      <c r="CP757" s="362"/>
      <c r="CQ757" s="362"/>
      <c r="CR757" s="362"/>
      <c r="CS757" s="362"/>
      <c r="CT757" s="362"/>
      <c r="CU757" s="362"/>
      <c r="CV757" s="362"/>
      <c r="CW757" s="362"/>
      <c r="CX757" s="362"/>
      <c r="CY757" s="362"/>
      <c r="CZ757" s="362"/>
    </row>
    <row r="758" ht="25.15" customHeight="true" x14ac:dyDescent="0.2">
      <c r="C758" s="800"/>
      <c r="D758" s="800"/>
      <c r="E758" s="190"/>
      <c r="F758" s="190"/>
      <c r="G758" s="190"/>
      <c r="H758" s="800"/>
      <c r="I758" s="800"/>
      <c r="J758" s="190"/>
      <c r="K758" s="190"/>
      <c r="L758" s="190"/>
      <c r="M758" s="800"/>
      <c r="N758" s="800"/>
      <c r="O758" s="190"/>
      <c r="P758" s="190"/>
      <c r="Q758" s="190"/>
      <c r="BA758" s="362"/>
      <c r="BB758" s="439"/>
      <c r="BC758" s="362"/>
      <c r="BD758" s="362"/>
      <c r="BE758" s="362"/>
      <c r="BF758" s="362"/>
      <c r="BG758" s="362"/>
      <c r="BH758" s="362"/>
      <c r="BI758" s="362"/>
      <c r="BJ758" s="362"/>
      <c r="BK758" s="362"/>
      <c r="BL758" s="362"/>
      <c r="BM758" s="362"/>
      <c r="BN758" s="362"/>
      <c r="BO758" s="362"/>
      <c r="BP758" s="362"/>
      <c r="BQ758" s="362"/>
      <c r="BR758" s="362"/>
      <c r="BS758" s="362"/>
      <c r="BT758" s="362"/>
      <c r="BU758" s="362"/>
      <c r="BV758" s="362"/>
      <c r="BW758" s="362"/>
      <c r="BX758" s="362"/>
      <c r="BY758" s="362"/>
      <c r="BZ758" s="362"/>
      <c r="CA758" s="362"/>
      <c r="CB758" s="362"/>
      <c r="CC758" s="362"/>
      <c r="CD758" s="362"/>
      <c r="CE758" s="362"/>
      <c r="CF758" s="362"/>
      <c r="CG758" s="362"/>
      <c r="CH758" s="362"/>
      <c r="CI758" s="362"/>
      <c r="CJ758" s="362"/>
      <c r="CK758" s="362"/>
      <c r="CL758" s="362"/>
      <c r="CM758" s="362"/>
      <c r="CN758" s="362"/>
      <c r="CO758" s="362"/>
      <c r="CP758" s="362"/>
      <c r="CQ758" s="362"/>
      <c r="CR758" s="362"/>
      <c r="CS758" s="362"/>
      <c r="CT758" s="362"/>
      <c r="CU758" s="362"/>
      <c r="CV758" s="362"/>
      <c r="CW758" s="362"/>
      <c r="CX758" s="362"/>
      <c r="CY758" s="362"/>
      <c r="CZ758" s="362"/>
    </row>
    <row r="759" ht="25.15" customHeight="true" x14ac:dyDescent="0.2">
      <c r="C759" s="800"/>
      <c r="D759" s="800"/>
      <c r="E759" s="190"/>
      <c r="F759" s="190"/>
      <c r="G759" s="190"/>
      <c r="H759" s="800"/>
      <c r="I759" s="800"/>
      <c r="J759" s="190"/>
      <c r="K759" s="190"/>
      <c r="L759" s="190"/>
      <c r="M759" s="800"/>
      <c r="N759" s="800"/>
      <c r="O759" s="190"/>
      <c r="P759" s="190"/>
      <c r="Q759" s="190"/>
      <c r="BA759" s="362"/>
      <c r="BB759" s="439"/>
      <c r="BC759" s="362"/>
      <c r="BD759" s="362"/>
      <c r="BE759" s="362"/>
      <c r="BF759" s="362"/>
      <c r="BG759" s="362"/>
      <c r="BH759" s="362"/>
      <c r="BI759" s="362"/>
      <c r="BJ759" s="362"/>
      <c r="BK759" s="362"/>
      <c r="BL759" s="362"/>
      <c r="BM759" s="362"/>
      <c r="BN759" s="362"/>
      <c r="BO759" s="362"/>
      <c r="BP759" s="362"/>
      <c r="BQ759" s="362"/>
      <c r="BR759" s="362"/>
      <c r="BS759" s="362"/>
      <c r="BT759" s="362"/>
      <c r="BU759" s="362"/>
      <c r="BV759" s="362"/>
      <c r="BW759" s="362"/>
      <c r="BX759" s="362"/>
      <c r="BY759" s="362"/>
      <c r="BZ759" s="362"/>
      <c r="CA759" s="362"/>
      <c r="CB759" s="362"/>
      <c r="CC759" s="362"/>
      <c r="CD759" s="362"/>
      <c r="CE759" s="362"/>
      <c r="CF759" s="362"/>
      <c r="CG759" s="362"/>
      <c r="CH759" s="362"/>
      <c r="CI759" s="362"/>
      <c r="CJ759" s="362"/>
      <c r="CK759" s="362"/>
      <c r="CL759" s="362"/>
      <c r="CM759" s="362"/>
      <c r="CN759" s="362"/>
      <c r="CO759" s="362"/>
      <c r="CP759" s="362"/>
      <c r="CQ759" s="362"/>
      <c r="CR759" s="362"/>
      <c r="CS759" s="362"/>
      <c r="CT759" s="362"/>
      <c r="CU759" s="362"/>
      <c r="CV759" s="362"/>
      <c r="CW759" s="362"/>
      <c r="CX759" s="362"/>
      <c r="CY759" s="362"/>
      <c r="CZ759" s="362"/>
    </row>
    <row r="760" ht="25.15" customHeight="true" x14ac:dyDescent="0.2">
      <c r="C760" s="800"/>
      <c r="D760" s="800"/>
      <c r="E760" s="190"/>
      <c r="F760" s="190"/>
      <c r="G760" s="190"/>
      <c r="H760" s="800"/>
      <c r="I760" s="800"/>
      <c r="J760" s="190"/>
      <c r="K760" s="190"/>
      <c r="L760" s="190"/>
      <c r="M760" s="800"/>
      <c r="N760" s="800"/>
      <c r="O760" s="190"/>
      <c r="P760" s="190"/>
      <c r="Q760" s="190"/>
      <c r="BA760" s="362"/>
      <c r="BB760" s="439"/>
      <c r="BC760" s="362"/>
      <c r="BD760" s="362"/>
      <c r="BE760" s="362"/>
      <c r="BF760" s="362"/>
      <c r="BG760" s="362"/>
      <c r="BH760" s="362"/>
      <c r="BI760" s="362"/>
      <c r="BJ760" s="362"/>
      <c r="BK760" s="362"/>
      <c r="BL760" s="362"/>
      <c r="BM760" s="362"/>
      <c r="BN760" s="362"/>
      <c r="BO760" s="362"/>
      <c r="BP760" s="362"/>
      <c r="BQ760" s="362"/>
      <c r="BR760" s="362"/>
      <c r="BS760" s="362"/>
      <c r="BT760" s="362"/>
      <c r="BU760" s="362"/>
      <c r="BV760" s="362"/>
      <c r="BW760" s="362"/>
      <c r="BX760" s="362"/>
      <c r="BY760" s="362"/>
      <c r="BZ760" s="362"/>
      <c r="CA760" s="362"/>
      <c r="CB760" s="362"/>
      <c r="CC760" s="362"/>
      <c r="CD760" s="362"/>
      <c r="CE760" s="362"/>
      <c r="CF760" s="362"/>
      <c r="CG760" s="362"/>
      <c r="CH760" s="362"/>
      <c r="CI760" s="362"/>
      <c r="CJ760" s="362"/>
      <c r="CK760" s="362"/>
      <c r="CL760" s="362"/>
      <c r="CM760" s="362"/>
      <c r="CN760" s="362"/>
      <c r="CO760" s="362"/>
      <c r="CP760" s="362"/>
      <c r="CQ760" s="362"/>
      <c r="CR760" s="362"/>
      <c r="CS760" s="362"/>
      <c r="CT760" s="362"/>
      <c r="CU760" s="362"/>
      <c r="CV760" s="362"/>
      <c r="CW760" s="362"/>
      <c r="CX760" s="362"/>
      <c r="CY760" s="362"/>
      <c r="CZ760" s="362"/>
    </row>
    <row r="761" ht="25.15" customHeight="true" x14ac:dyDescent="0.2">
      <c r="C761" s="800"/>
      <c r="D761" s="800"/>
      <c r="E761" s="190"/>
      <c r="F761" s="190"/>
      <c r="G761" s="190"/>
      <c r="H761" s="800"/>
      <c r="I761" s="800"/>
      <c r="J761" s="190"/>
      <c r="K761" s="190"/>
      <c r="L761" s="190"/>
      <c r="M761" s="800"/>
      <c r="N761" s="800"/>
      <c r="O761" s="190"/>
      <c r="P761" s="190"/>
      <c r="Q761" s="190"/>
      <c r="BA761" s="362"/>
      <c r="BB761" s="439"/>
      <c r="BC761" s="362"/>
      <c r="BD761" s="362"/>
      <c r="BE761" s="362"/>
      <c r="BF761" s="362"/>
      <c r="BG761" s="362"/>
      <c r="BH761" s="362"/>
      <c r="BI761" s="362"/>
      <c r="BJ761" s="362"/>
      <c r="BK761" s="362"/>
      <c r="BL761" s="362"/>
      <c r="BM761" s="362"/>
      <c r="BN761" s="362"/>
      <c r="BO761" s="362"/>
      <c r="BP761" s="362"/>
      <c r="BQ761" s="362"/>
      <c r="BR761" s="362"/>
      <c r="BS761" s="362"/>
      <c r="BT761" s="362"/>
      <c r="BU761" s="362"/>
      <c r="BV761" s="362"/>
      <c r="BW761" s="362"/>
      <c r="BX761" s="362"/>
      <c r="BY761" s="362"/>
      <c r="BZ761" s="362"/>
      <c r="CA761" s="362"/>
      <c r="CB761" s="362"/>
      <c r="CC761" s="362"/>
      <c r="CD761" s="362"/>
      <c r="CE761" s="362"/>
      <c r="CF761" s="362"/>
      <c r="CG761" s="362"/>
      <c r="CH761" s="362"/>
      <c r="CI761" s="362"/>
      <c r="CJ761" s="362"/>
      <c r="CK761" s="362"/>
      <c r="CL761" s="362"/>
      <c r="CM761" s="362"/>
      <c r="CN761" s="362"/>
      <c r="CO761" s="362"/>
      <c r="CP761" s="362"/>
      <c r="CQ761" s="362"/>
      <c r="CR761" s="362"/>
      <c r="CS761" s="362"/>
      <c r="CT761" s="362"/>
      <c r="CU761" s="362"/>
      <c r="CV761" s="362"/>
      <c r="CW761" s="362"/>
      <c r="CX761" s="362"/>
      <c r="CY761" s="362"/>
      <c r="CZ761" s="362"/>
    </row>
    <row r="762" ht="25.15" customHeight="true" x14ac:dyDescent="0.2">
      <c r="C762" s="800"/>
      <c r="D762" s="800"/>
      <c r="E762" s="190"/>
      <c r="F762" s="190"/>
      <c r="G762" s="190"/>
      <c r="H762" s="800"/>
      <c r="I762" s="800"/>
      <c r="J762" s="190"/>
      <c r="K762" s="190"/>
      <c r="L762" s="190"/>
      <c r="M762" s="800"/>
      <c r="N762" s="800"/>
      <c r="O762" s="190"/>
      <c r="P762" s="190"/>
      <c r="Q762" s="190"/>
      <c r="BA762" s="362"/>
      <c r="BB762" s="439"/>
      <c r="BC762" s="362"/>
      <c r="BD762" s="362"/>
      <c r="BE762" s="362"/>
      <c r="BF762" s="362"/>
      <c r="BG762" s="362"/>
      <c r="BH762" s="362"/>
      <c r="BI762" s="362"/>
      <c r="BJ762" s="362"/>
      <c r="BK762" s="362"/>
      <c r="BL762" s="362"/>
      <c r="BM762" s="362"/>
      <c r="BN762" s="362"/>
      <c r="BO762" s="362"/>
      <c r="BP762" s="362"/>
      <c r="BQ762" s="362"/>
      <c r="BR762" s="362"/>
      <c r="BS762" s="362"/>
      <c r="BT762" s="362"/>
      <c r="BU762" s="362"/>
      <c r="BV762" s="362"/>
      <c r="BW762" s="362"/>
      <c r="BX762" s="362"/>
      <c r="BY762" s="362"/>
      <c r="BZ762" s="362"/>
      <c r="CA762" s="362"/>
      <c r="CB762" s="362"/>
      <c r="CC762" s="362"/>
      <c r="CD762" s="362"/>
      <c r="CE762" s="362"/>
      <c r="CF762" s="362"/>
      <c r="CG762" s="362"/>
      <c r="CH762" s="362"/>
      <c r="CI762" s="362"/>
      <c r="CJ762" s="362"/>
      <c r="CK762" s="362"/>
      <c r="CL762" s="362"/>
      <c r="CM762" s="362"/>
      <c r="CN762" s="362"/>
      <c r="CO762" s="362"/>
      <c r="CP762" s="362"/>
      <c r="CQ762" s="362"/>
      <c r="CR762" s="362"/>
      <c r="CS762" s="362"/>
      <c r="CT762" s="362"/>
      <c r="CU762" s="362"/>
      <c r="CV762" s="362"/>
      <c r="CW762" s="362"/>
      <c r="CX762" s="362"/>
      <c r="CY762" s="362"/>
      <c r="CZ762" s="362"/>
    </row>
    <row r="763" ht="25.15" customHeight="true" x14ac:dyDescent="0.2">
      <c r="C763" s="800"/>
      <c r="D763" s="800"/>
      <c r="E763" s="190"/>
      <c r="F763" s="190"/>
      <c r="G763" s="190"/>
      <c r="H763" s="800"/>
      <c r="I763" s="800"/>
      <c r="J763" s="190"/>
      <c r="K763" s="190"/>
      <c r="L763" s="190"/>
      <c r="M763" s="800"/>
      <c r="N763" s="800"/>
      <c r="O763" s="190"/>
      <c r="P763" s="190"/>
      <c r="Q763" s="190"/>
      <c r="BA763" s="362"/>
      <c r="BB763" s="439"/>
      <c r="BC763" s="362"/>
      <c r="BD763" s="362"/>
      <c r="BE763" s="362"/>
      <c r="BF763" s="362"/>
      <c r="BG763" s="362"/>
      <c r="BH763" s="362"/>
      <c r="BI763" s="362"/>
      <c r="BJ763" s="362"/>
      <c r="BK763" s="362"/>
      <c r="BL763" s="362"/>
      <c r="BM763" s="362"/>
      <c r="BN763" s="362"/>
      <c r="BO763" s="362"/>
      <c r="BP763" s="362"/>
      <c r="BQ763" s="362"/>
      <c r="BR763" s="362"/>
      <c r="BS763" s="362"/>
      <c r="BT763" s="362"/>
      <c r="BU763" s="362"/>
      <c r="BV763" s="362"/>
      <c r="BW763" s="362"/>
      <c r="BX763" s="362"/>
      <c r="BY763" s="362"/>
      <c r="BZ763" s="362"/>
      <c r="CA763" s="362"/>
      <c r="CB763" s="362"/>
      <c r="CC763" s="362"/>
      <c r="CD763" s="362"/>
      <c r="CE763" s="362"/>
      <c r="CF763" s="362"/>
      <c r="CG763" s="362"/>
      <c r="CH763" s="362"/>
      <c r="CI763" s="362"/>
      <c r="CJ763" s="362"/>
      <c r="CK763" s="362"/>
      <c r="CL763" s="362"/>
      <c r="CM763" s="362"/>
      <c r="CN763" s="362"/>
      <c r="CO763" s="362"/>
      <c r="CP763" s="362"/>
      <c r="CQ763" s="362"/>
      <c r="CR763" s="362"/>
      <c r="CS763" s="362"/>
      <c r="CT763" s="362"/>
      <c r="CU763" s="362"/>
      <c r="CV763" s="362"/>
      <c r="CW763" s="362"/>
      <c r="CX763" s="362"/>
      <c r="CY763" s="362"/>
      <c r="CZ763" s="362"/>
    </row>
    <row r="764" ht="25.15" customHeight="true" x14ac:dyDescent="0.2">
      <c r="C764" s="800"/>
      <c r="D764" s="800"/>
      <c r="E764" s="190"/>
      <c r="F764" s="190"/>
      <c r="G764" s="190"/>
      <c r="H764" s="800"/>
      <c r="I764" s="800"/>
      <c r="J764" s="190"/>
      <c r="K764" s="190"/>
      <c r="L764" s="190"/>
      <c r="M764" s="800"/>
      <c r="N764" s="800"/>
      <c r="O764" s="190"/>
      <c r="P764" s="190"/>
      <c r="Q764" s="190"/>
      <c r="BA764" s="362"/>
      <c r="BB764" s="439"/>
      <c r="BC764" s="362"/>
      <c r="BD764" s="362"/>
      <c r="BE764" s="362"/>
      <c r="BF764" s="362"/>
      <c r="BG764" s="362"/>
      <c r="BH764" s="362"/>
      <c r="BI764" s="362"/>
      <c r="BJ764" s="362"/>
      <c r="BK764" s="362"/>
      <c r="BL764" s="362"/>
      <c r="BM764" s="362"/>
      <c r="BN764" s="362"/>
      <c r="BO764" s="362"/>
      <c r="BP764" s="362"/>
      <c r="BQ764" s="362"/>
      <c r="BR764" s="362"/>
      <c r="BS764" s="362"/>
      <c r="BT764" s="362"/>
      <c r="BU764" s="362"/>
      <c r="BV764" s="362"/>
      <c r="BW764" s="362"/>
      <c r="BX764" s="362"/>
      <c r="BY764" s="362"/>
      <c r="BZ764" s="362"/>
      <c r="CA764" s="362"/>
      <c r="CB764" s="362"/>
      <c r="CC764" s="362"/>
      <c r="CD764" s="362"/>
      <c r="CE764" s="362"/>
      <c r="CF764" s="362"/>
      <c r="CG764" s="362"/>
      <c r="CH764" s="362"/>
      <c r="CI764" s="362"/>
      <c r="CJ764" s="362"/>
      <c r="CK764" s="362"/>
      <c r="CL764" s="362"/>
      <c r="CM764" s="362"/>
      <c r="CN764" s="362"/>
      <c r="CO764" s="362"/>
      <c r="CP764" s="362"/>
      <c r="CQ764" s="362"/>
      <c r="CR764" s="362"/>
      <c r="CS764" s="362"/>
      <c r="CT764" s="362"/>
      <c r="CU764" s="362"/>
      <c r="CV764" s="362"/>
      <c r="CW764" s="362"/>
      <c r="CX764" s="362"/>
      <c r="CY764" s="362"/>
      <c r="CZ764" s="362"/>
    </row>
    <row r="765" ht="25.15" customHeight="true" x14ac:dyDescent="0.2">
      <c r="C765" s="800"/>
      <c r="D765" s="800"/>
      <c r="E765" s="190"/>
      <c r="F765" s="190"/>
      <c r="G765" s="190"/>
      <c r="H765" s="800"/>
      <c r="I765" s="800"/>
      <c r="J765" s="190"/>
      <c r="K765" s="190"/>
      <c r="L765" s="190"/>
      <c r="M765" s="800"/>
      <c r="N765" s="800"/>
      <c r="O765" s="190"/>
      <c r="P765" s="190"/>
      <c r="Q765" s="190"/>
      <c r="BA765" s="362"/>
      <c r="BB765" s="439"/>
      <c r="BC765" s="362"/>
      <c r="BD765" s="362"/>
      <c r="BE765" s="362"/>
      <c r="BF765" s="362"/>
      <c r="BG765" s="362"/>
      <c r="BH765" s="362"/>
      <c r="BI765" s="362"/>
      <c r="BJ765" s="362"/>
      <c r="BK765" s="362"/>
      <c r="BL765" s="362"/>
      <c r="BM765" s="362"/>
      <c r="BN765" s="362"/>
      <c r="BO765" s="362"/>
      <c r="BP765" s="362"/>
      <c r="BQ765" s="362"/>
      <c r="BR765" s="362"/>
      <c r="BS765" s="362"/>
      <c r="BT765" s="362"/>
      <c r="BU765" s="362"/>
      <c r="BV765" s="362"/>
      <c r="BW765" s="362"/>
      <c r="BX765" s="362"/>
      <c r="BY765" s="362"/>
      <c r="BZ765" s="362"/>
      <c r="CA765" s="362"/>
      <c r="CB765" s="362"/>
      <c r="CC765" s="362"/>
      <c r="CD765" s="362"/>
      <c r="CE765" s="362"/>
      <c r="CF765" s="362"/>
      <c r="CG765" s="362"/>
      <c r="CH765" s="362"/>
      <c r="CI765" s="362"/>
      <c r="CJ765" s="362"/>
      <c r="CK765" s="362"/>
      <c r="CL765" s="362"/>
      <c r="CM765" s="362"/>
      <c r="CN765" s="362"/>
      <c r="CO765" s="362"/>
      <c r="CP765" s="362"/>
      <c r="CQ765" s="362"/>
      <c r="CR765" s="362"/>
      <c r="CS765" s="362"/>
      <c r="CT765" s="362"/>
      <c r="CU765" s="362"/>
      <c r="CV765" s="362"/>
      <c r="CW765" s="362"/>
      <c r="CX765" s="362"/>
      <c r="CY765" s="362"/>
      <c r="CZ765" s="362"/>
    </row>
    <row r="766" ht="25.15" customHeight="true" x14ac:dyDescent="0.2">
      <c r="C766" s="800"/>
      <c r="D766" s="800"/>
      <c r="E766" s="190"/>
      <c r="F766" s="190"/>
      <c r="G766" s="190"/>
      <c r="H766" s="800"/>
      <c r="I766" s="800"/>
      <c r="J766" s="190"/>
      <c r="K766" s="190"/>
      <c r="L766" s="190"/>
      <c r="M766" s="800"/>
      <c r="N766" s="800"/>
      <c r="O766" s="190"/>
      <c r="P766" s="190"/>
      <c r="Q766" s="190"/>
      <c r="BA766" s="362"/>
      <c r="BB766" s="439"/>
      <c r="BC766" s="362"/>
      <c r="BD766" s="362"/>
      <c r="BE766" s="362"/>
      <c r="BF766" s="362"/>
      <c r="BG766" s="362"/>
      <c r="BH766" s="362"/>
      <c r="BI766" s="362"/>
      <c r="BJ766" s="362"/>
      <c r="BK766" s="362"/>
      <c r="BL766" s="362"/>
      <c r="BM766" s="362"/>
      <c r="BN766" s="362"/>
      <c r="BO766" s="362"/>
      <c r="BP766" s="362"/>
      <c r="BQ766" s="362"/>
      <c r="BR766" s="362"/>
      <c r="BS766" s="362"/>
      <c r="BT766" s="362"/>
      <c r="BU766" s="362"/>
      <c r="BV766" s="362"/>
      <c r="BW766" s="362"/>
      <c r="BX766" s="362"/>
      <c r="BY766" s="362"/>
      <c r="BZ766" s="362"/>
      <c r="CA766" s="362"/>
      <c r="CB766" s="362"/>
      <c r="CC766" s="362"/>
      <c r="CD766" s="362"/>
      <c r="CE766" s="362"/>
      <c r="CF766" s="362"/>
      <c r="CG766" s="362"/>
      <c r="CH766" s="362"/>
      <c r="CI766" s="362"/>
      <c r="CJ766" s="362"/>
      <c r="CK766" s="362"/>
      <c r="CL766" s="362"/>
      <c r="CM766" s="362"/>
      <c r="CN766" s="362"/>
      <c r="CO766" s="362"/>
      <c r="CP766" s="362"/>
      <c r="CQ766" s="362"/>
      <c r="CR766" s="362"/>
      <c r="CS766" s="362"/>
      <c r="CT766" s="362"/>
      <c r="CU766" s="362"/>
      <c r="CV766" s="362"/>
      <c r="CW766" s="362"/>
      <c r="CX766" s="362"/>
      <c r="CY766" s="362"/>
      <c r="CZ766" s="362"/>
    </row>
    <row r="767" ht="25.15" customHeight="true" x14ac:dyDescent="0.2">
      <c r="C767" s="800"/>
      <c r="D767" s="800"/>
      <c r="E767" s="190"/>
      <c r="F767" s="190"/>
      <c r="G767" s="190"/>
      <c r="H767" s="800"/>
      <c r="I767" s="800"/>
      <c r="J767" s="190"/>
      <c r="K767" s="190"/>
      <c r="L767" s="190"/>
      <c r="M767" s="800"/>
      <c r="N767" s="800"/>
      <c r="O767" s="190"/>
      <c r="P767" s="190"/>
      <c r="Q767" s="190"/>
      <c r="BA767" s="362"/>
      <c r="BB767" s="439"/>
      <c r="BC767" s="362"/>
      <c r="BD767" s="362"/>
      <c r="BE767" s="362"/>
      <c r="BF767" s="362"/>
      <c r="BG767" s="362"/>
      <c r="BH767" s="362"/>
      <c r="BI767" s="362"/>
      <c r="BJ767" s="362"/>
      <c r="BK767" s="362"/>
      <c r="BL767" s="362"/>
      <c r="BM767" s="362"/>
      <c r="BN767" s="362"/>
      <c r="BO767" s="362"/>
      <c r="BP767" s="362"/>
      <c r="BQ767" s="362"/>
      <c r="BR767" s="362"/>
      <c r="BS767" s="362"/>
      <c r="BT767" s="362"/>
      <c r="BU767" s="362"/>
      <c r="BV767" s="362"/>
      <c r="BW767" s="362"/>
      <c r="BX767" s="362"/>
      <c r="BY767" s="362"/>
      <c r="BZ767" s="362"/>
      <c r="CA767" s="362"/>
      <c r="CB767" s="362"/>
      <c r="CC767" s="362"/>
      <c r="CD767" s="362"/>
      <c r="CE767" s="362"/>
      <c r="CF767" s="362"/>
      <c r="CG767" s="362"/>
      <c r="CH767" s="362"/>
      <c r="CI767" s="362"/>
      <c r="CJ767" s="362"/>
      <c r="CK767" s="362"/>
      <c r="CL767" s="362"/>
      <c r="CM767" s="362"/>
      <c r="CN767" s="362"/>
      <c r="CO767" s="362"/>
      <c r="CP767" s="362"/>
      <c r="CQ767" s="362"/>
      <c r="CR767" s="362"/>
      <c r="CS767" s="362"/>
      <c r="CT767" s="362"/>
      <c r="CU767" s="362"/>
      <c r="CV767" s="362"/>
      <c r="CW767" s="362"/>
      <c r="CX767" s="362"/>
      <c r="CY767" s="362"/>
      <c r="CZ767" s="362"/>
    </row>
    <row r="768" ht="25.15" customHeight="true" x14ac:dyDescent="0.2">
      <c r="C768" s="800"/>
      <c r="D768" s="800"/>
      <c r="E768" s="190"/>
      <c r="F768" s="190"/>
      <c r="G768" s="190"/>
      <c r="H768" s="800"/>
      <c r="I768" s="800"/>
      <c r="J768" s="190"/>
      <c r="K768" s="190"/>
      <c r="L768" s="190"/>
      <c r="M768" s="800"/>
      <c r="N768" s="800"/>
      <c r="O768" s="190"/>
      <c r="P768" s="190"/>
      <c r="Q768" s="190"/>
      <c r="BA768" s="360"/>
      <c r="BB768" s="440"/>
      <c r="BC768" s="360"/>
      <c r="BD768" s="360"/>
      <c r="BE768" s="360"/>
      <c r="BF768" s="360"/>
      <c r="BG768" s="360"/>
      <c r="BH768" s="360"/>
      <c r="BI768" s="360"/>
      <c r="BJ768" s="360"/>
      <c r="BK768" s="360"/>
      <c r="BL768" s="360"/>
      <c r="BM768" s="360"/>
      <c r="BN768" s="360"/>
      <c r="BO768" s="360"/>
      <c r="BP768" s="360"/>
      <c r="BQ768" s="360"/>
      <c r="BR768" s="360"/>
      <c r="BS768" s="360"/>
      <c r="BT768" s="360"/>
      <c r="BU768" s="360"/>
      <c r="BV768" s="360"/>
      <c r="BW768" s="360"/>
      <c r="BX768" s="360"/>
      <c r="BY768" s="360"/>
      <c r="BZ768" s="360"/>
      <c r="CA768" s="360"/>
      <c r="CB768" s="360"/>
      <c r="CC768" s="360"/>
      <c r="CD768" s="360"/>
      <c r="CE768" s="360"/>
      <c r="CF768" s="360"/>
      <c r="CG768" s="360"/>
      <c r="CH768" s="360"/>
      <c r="CI768" s="360"/>
      <c r="CJ768" s="360"/>
      <c r="CK768" s="360"/>
      <c r="CL768" s="360"/>
      <c r="CM768" s="360"/>
      <c r="CN768" s="360"/>
      <c r="CO768" s="360"/>
      <c r="CP768" s="360"/>
      <c r="CQ768" s="360"/>
      <c r="CR768" s="360"/>
      <c r="CS768" s="360"/>
      <c r="CT768" s="360"/>
      <c r="CU768" s="360"/>
      <c r="CV768" s="360"/>
      <c r="CW768" s="360"/>
      <c r="CX768" s="360"/>
      <c r="CY768" s="360"/>
      <c r="CZ768" s="360"/>
    </row>
    <row r="769" ht="25.15" customHeight="true" x14ac:dyDescent="0.2">
      <c r="C769" s="800"/>
      <c r="D769" s="800"/>
      <c r="E769" s="190"/>
      <c r="F769" s="190"/>
      <c r="G769" s="190"/>
      <c r="H769" s="800"/>
      <c r="I769" s="800"/>
      <c r="J769" s="190"/>
      <c r="K769" s="190"/>
      <c r="L769" s="190"/>
      <c r="M769" s="800"/>
      <c r="N769" s="800"/>
      <c r="O769" s="190"/>
      <c r="P769" s="190"/>
      <c r="Q769" s="190"/>
      <c r="BA769" s="360"/>
      <c r="BB769" s="440"/>
      <c r="BC769" s="360"/>
      <c r="BD769" s="360"/>
      <c r="BE769" s="360"/>
      <c r="BF769" s="360"/>
      <c r="BG769" s="360"/>
      <c r="BH769" s="360"/>
      <c r="BI769" s="360"/>
      <c r="BJ769" s="360"/>
      <c r="BK769" s="360"/>
      <c r="BL769" s="360"/>
      <c r="BM769" s="360"/>
      <c r="BN769" s="360"/>
      <c r="BO769" s="360"/>
      <c r="BP769" s="360"/>
      <c r="BQ769" s="360"/>
      <c r="BR769" s="360"/>
      <c r="BS769" s="360"/>
      <c r="BT769" s="360"/>
      <c r="BU769" s="360"/>
      <c r="BV769" s="360"/>
      <c r="BW769" s="360"/>
      <c r="BX769" s="360"/>
      <c r="BY769" s="360"/>
      <c r="BZ769" s="360"/>
      <c r="CA769" s="360"/>
      <c r="CB769" s="360"/>
      <c r="CC769" s="360"/>
      <c r="CD769" s="360"/>
      <c r="CE769" s="360"/>
      <c r="CF769" s="360"/>
      <c r="CG769" s="360"/>
      <c r="CH769" s="360"/>
      <c r="CI769" s="360"/>
      <c r="CJ769" s="360"/>
      <c r="CK769" s="360"/>
      <c r="CL769" s="360"/>
      <c r="CM769" s="360"/>
      <c r="CN769" s="360"/>
      <c r="CO769" s="360"/>
      <c r="CP769" s="360"/>
      <c r="CQ769" s="360"/>
      <c r="CR769" s="360"/>
      <c r="CS769" s="360"/>
      <c r="CT769" s="360"/>
      <c r="CU769" s="360"/>
      <c r="CV769" s="360"/>
      <c r="CW769" s="360"/>
      <c r="CX769" s="360"/>
      <c r="CY769" s="360"/>
      <c r="CZ769" s="360"/>
    </row>
    <row r="770" ht="25.15" customHeight="true" x14ac:dyDescent="0.2">
      <c r="C770" s="800"/>
      <c r="D770" s="800"/>
      <c r="E770" s="190"/>
      <c r="F770" s="190"/>
      <c r="G770" s="190"/>
      <c r="H770" s="800"/>
      <c r="I770" s="800"/>
      <c r="J770" s="190"/>
      <c r="K770" s="190"/>
      <c r="L770" s="190"/>
      <c r="M770" s="800"/>
      <c r="N770" s="800"/>
      <c r="O770" s="190"/>
      <c r="P770" s="190"/>
      <c r="Q770" s="190"/>
      <c r="BA770" s="360"/>
      <c r="BB770" s="440"/>
      <c r="BC770" s="360"/>
      <c r="BD770" s="360"/>
      <c r="BE770" s="360"/>
      <c r="BF770" s="360"/>
      <c r="BG770" s="360"/>
      <c r="BH770" s="360"/>
      <c r="BI770" s="360"/>
      <c r="BJ770" s="360"/>
      <c r="BK770" s="360"/>
      <c r="BL770" s="360"/>
      <c r="BM770" s="360"/>
      <c r="BN770" s="360"/>
      <c r="BO770" s="360"/>
      <c r="BP770" s="360"/>
      <c r="BQ770" s="360"/>
      <c r="BR770" s="360"/>
      <c r="BS770" s="360"/>
      <c r="BT770" s="360"/>
      <c r="BU770" s="360"/>
      <c r="BV770" s="360"/>
      <c r="BW770" s="360"/>
      <c r="BX770" s="360"/>
      <c r="BY770" s="360"/>
      <c r="BZ770" s="360"/>
      <c r="CA770" s="360"/>
      <c r="CB770" s="360"/>
      <c r="CC770" s="360"/>
      <c r="CD770" s="360"/>
      <c r="CE770" s="360"/>
      <c r="CF770" s="360"/>
      <c r="CG770" s="360"/>
      <c r="CH770" s="360"/>
      <c r="CI770" s="360"/>
      <c r="CJ770" s="360"/>
      <c r="CK770" s="360"/>
      <c r="CL770" s="360"/>
      <c r="CM770" s="360"/>
      <c r="CN770" s="360"/>
      <c r="CO770" s="360"/>
      <c r="CP770" s="360"/>
      <c r="CQ770" s="360"/>
      <c r="CR770" s="360"/>
      <c r="CS770" s="360"/>
      <c r="CT770" s="360"/>
      <c r="CU770" s="360"/>
      <c r="CV770" s="360"/>
      <c r="CW770" s="360"/>
      <c r="CX770" s="360"/>
      <c r="CY770" s="360"/>
      <c r="CZ770" s="360"/>
    </row>
    <row r="771" ht="25.15" customHeight="true" x14ac:dyDescent="0.2">
      <c r="C771" s="800"/>
      <c r="D771" s="800"/>
      <c r="E771" s="190"/>
      <c r="F771" s="190"/>
      <c r="G771" s="190"/>
      <c r="H771" s="800"/>
      <c r="I771" s="800"/>
      <c r="J771" s="190"/>
      <c r="K771" s="190"/>
      <c r="L771" s="190"/>
      <c r="M771" s="800"/>
      <c r="N771" s="800"/>
      <c r="O771" s="190"/>
      <c r="P771" s="190"/>
      <c r="Q771" s="190"/>
      <c r="BA771" s="360"/>
      <c r="BB771" s="440"/>
      <c r="BC771" s="360"/>
      <c r="BD771" s="360"/>
      <c r="BE771" s="360"/>
      <c r="BF771" s="360"/>
      <c r="BG771" s="360"/>
      <c r="BH771" s="360"/>
      <c r="BI771" s="360"/>
      <c r="BJ771" s="360"/>
      <c r="BK771" s="360"/>
      <c r="BL771" s="360"/>
      <c r="BM771" s="360"/>
      <c r="BN771" s="360"/>
      <c r="BO771" s="360"/>
      <c r="BP771" s="360"/>
      <c r="BQ771" s="360"/>
      <c r="BR771" s="360"/>
      <c r="BS771" s="360"/>
      <c r="BT771" s="360"/>
      <c r="BU771" s="360"/>
      <c r="BV771" s="360"/>
      <c r="BW771" s="360"/>
      <c r="BX771" s="360"/>
      <c r="BY771" s="360"/>
      <c r="BZ771" s="360"/>
      <c r="CA771" s="360"/>
      <c r="CB771" s="360"/>
      <c r="CC771" s="360"/>
      <c r="CD771" s="360"/>
      <c r="CE771" s="360"/>
      <c r="CF771" s="360"/>
      <c r="CG771" s="360"/>
      <c r="CH771" s="360"/>
      <c r="CI771" s="360"/>
      <c r="CJ771" s="360"/>
      <c r="CK771" s="360"/>
      <c r="CL771" s="360"/>
      <c r="CM771" s="360"/>
      <c r="CN771" s="360"/>
      <c r="CO771" s="360"/>
      <c r="CP771" s="360"/>
      <c r="CQ771" s="360"/>
      <c r="CR771" s="360"/>
      <c r="CS771" s="360"/>
      <c r="CT771" s="360"/>
      <c r="CU771" s="360"/>
      <c r="CV771" s="360"/>
      <c r="CW771" s="360"/>
      <c r="CX771" s="360"/>
      <c r="CY771" s="360"/>
      <c r="CZ771" s="360"/>
    </row>
    <row r="772" ht="25.15" customHeight="true" x14ac:dyDescent="0.2">
      <c r="C772" s="800"/>
      <c r="D772" s="800"/>
      <c r="E772" s="190"/>
      <c r="F772" s="190"/>
      <c r="G772" s="190"/>
      <c r="H772" s="800"/>
      <c r="I772" s="800"/>
      <c r="J772" s="190"/>
      <c r="K772" s="190"/>
      <c r="L772" s="190"/>
      <c r="M772" s="800"/>
      <c r="N772" s="800"/>
      <c r="O772" s="190"/>
      <c r="P772" s="190"/>
      <c r="Q772" s="190"/>
      <c r="BA772" s="360"/>
      <c r="BB772" s="440"/>
      <c r="BC772" s="360"/>
      <c r="BD772" s="360"/>
      <c r="BE772" s="360"/>
      <c r="BF772" s="360"/>
      <c r="BG772" s="360"/>
      <c r="BH772" s="360"/>
      <c r="BI772" s="360"/>
      <c r="BJ772" s="360"/>
      <c r="BK772" s="360"/>
      <c r="BL772" s="360"/>
      <c r="BM772" s="360"/>
      <c r="BN772" s="360"/>
      <c r="BO772" s="360"/>
      <c r="BP772" s="360"/>
      <c r="BQ772" s="360"/>
      <c r="BR772" s="360"/>
      <c r="BS772" s="360"/>
      <c r="BT772" s="360"/>
      <c r="BU772" s="360"/>
      <c r="BV772" s="360"/>
      <c r="BW772" s="360"/>
      <c r="BX772" s="360"/>
      <c r="BY772" s="360"/>
      <c r="BZ772" s="360"/>
      <c r="CA772" s="360"/>
      <c r="CB772" s="360"/>
      <c r="CC772" s="360"/>
      <c r="CD772" s="360"/>
      <c r="CE772" s="360"/>
      <c r="CF772" s="360"/>
      <c r="CG772" s="360"/>
      <c r="CH772" s="360"/>
      <c r="CI772" s="360"/>
      <c r="CJ772" s="360"/>
      <c r="CK772" s="360"/>
      <c r="CL772" s="360"/>
      <c r="CM772" s="360"/>
      <c r="CN772" s="360"/>
      <c r="CO772" s="360"/>
      <c r="CP772" s="360"/>
      <c r="CQ772" s="360"/>
      <c r="CR772" s="360"/>
      <c r="CS772" s="360"/>
      <c r="CT772" s="360"/>
      <c r="CU772" s="360"/>
      <c r="CV772" s="360"/>
      <c r="CW772" s="360"/>
      <c r="CX772" s="360"/>
      <c r="CY772" s="360"/>
      <c r="CZ772" s="360"/>
    </row>
    <row r="773" ht="25.15" customHeight="true" x14ac:dyDescent="0.2">
      <c r="C773" s="800"/>
      <c r="D773" s="800"/>
      <c r="E773" s="190"/>
      <c r="F773" s="190"/>
      <c r="G773" s="190"/>
      <c r="H773" s="800"/>
      <c r="I773" s="800"/>
      <c r="J773" s="190"/>
      <c r="K773" s="190"/>
      <c r="L773" s="190"/>
      <c r="M773" s="800"/>
      <c r="N773" s="800"/>
      <c r="O773" s="190"/>
      <c r="P773" s="190"/>
      <c r="Q773" s="190"/>
      <c r="BA773" s="360"/>
      <c r="BB773" s="440"/>
      <c r="BC773" s="360"/>
      <c r="BD773" s="360"/>
      <c r="BE773" s="360"/>
      <c r="BF773" s="360"/>
      <c r="BG773" s="360"/>
      <c r="BH773" s="360"/>
      <c r="BI773" s="360"/>
      <c r="BJ773" s="360"/>
      <c r="BK773" s="360"/>
      <c r="BL773" s="360"/>
      <c r="BM773" s="360"/>
      <c r="BN773" s="360"/>
      <c r="BO773" s="360"/>
      <c r="BP773" s="360"/>
      <c r="BQ773" s="360"/>
      <c r="BR773" s="360"/>
      <c r="BS773" s="360"/>
      <c r="BT773" s="360"/>
      <c r="BU773" s="360"/>
      <c r="BV773" s="360"/>
      <c r="BW773" s="360"/>
      <c r="BX773" s="360"/>
      <c r="BY773" s="360"/>
      <c r="BZ773" s="360"/>
      <c r="CA773" s="360"/>
      <c r="CB773" s="360"/>
      <c r="CC773" s="360"/>
      <c r="CD773" s="360"/>
      <c r="CE773" s="360"/>
      <c r="CF773" s="360"/>
      <c r="CG773" s="360"/>
      <c r="CH773" s="360"/>
      <c r="CI773" s="360"/>
      <c r="CJ773" s="360"/>
      <c r="CK773" s="360"/>
      <c r="CL773" s="360"/>
      <c r="CM773" s="360"/>
      <c r="CN773" s="360"/>
      <c r="CO773" s="360"/>
      <c r="CP773" s="360"/>
      <c r="CQ773" s="360"/>
      <c r="CR773" s="360"/>
      <c r="CS773" s="360"/>
      <c r="CT773" s="360"/>
      <c r="CU773" s="360"/>
      <c r="CV773" s="360"/>
      <c r="CW773" s="360"/>
      <c r="CX773" s="360"/>
      <c r="CY773" s="360"/>
      <c r="CZ773" s="360"/>
    </row>
    <row r="774" ht="25.15" customHeight="true" x14ac:dyDescent="0.2">
      <c r="C774" s="800"/>
      <c r="D774" s="800"/>
      <c r="E774" s="190"/>
      <c r="F774" s="190"/>
      <c r="G774" s="190"/>
      <c r="H774" s="800"/>
      <c r="I774" s="800"/>
      <c r="J774" s="190"/>
      <c r="K774" s="190"/>
      <c r="L774" s="190"/>
      <c r="M774" s="800"/>
      <c r="N774" s="800"/>
      <c r="O774" s="190"/>
      <c r="P774" s="190"/>
      <c r="Q774" s="190"/>
      <c r="BA774" s="360"/>
      <c r="BB774" s="440"/>
      <c r="BC774" s="360"/>
      <c r="BD774" s="360"/>
      <c r="BE774" s="360"/>
      <c r="BF774" s="360"/>
      <c r="BG774" s="360"/>
      <c r="BH774" s="360"/>
      <c r="BI774" s="360"/>
      <c r="BJ774" s="360"/>
      <c r="BK774" s="360"/>
      <c r="BL774" s="360"/>
      <c r="BM774" s="360"/>
      <c r="BN774" s="360"/>
      <c r="BO774" s="360"/>
      <c r="BP774" s="360"/>
      <c r="BQ774" s="360"/>
      <c r="BR774" s="360"/>
      <c r="BS774" s="360"/>
      <c r="BT774" s="360"/>
      <c r="BU774" s="360"/>
      <c r="BV774" s="360"/>
      <c r="BW774" s="360"/>
      <c r="BX774" s="360"/>
      <c r="BY774" s="360"/>
      <c r="BZ774" s="360"/>
      <c r="CA774" s="360"/>
      <c r="CB774" s="360"/>
      <c r="CC774" s="360"/>
      <c r="CD774" s="360"/>
      <c r="CE774" s="360"/>
      <c r="CF774" s="360"/>
      <c r="CG774" s="360"/>
      <c r="CH774" s="360"/>
      <c r="CI774" s="360"/>
      <c r="CJ774" s="360"/>
      <c r="CK774" s="360"/>
      <c r="CL774" s="360"/>
      <c r="CM774" s="360"/>
      <c r="CN774" s="360"/>
      <c r="CO774" s="360"/>
      <c r="CP774" s="360"/>
      <c r="CQ774" s="360"/>
      <c r="CR774" s="360"/>
      <c r="CS774" s="360"/>
      <c r="CT774" s="360"/>
      <c r="CU774" s="360"/>
      <c r="CV774" s="360"/>
      <c r="CW774" s="360"/>
      <c r="CX774" s="360"/>
      <c r="CY774" s="360"/>
      <c r="CZ774" s="360"/>
    </row>
    <row r="775" ht="25.15" customHeight="true" x14ac:dyDescent="0.2">
      <c r="C775" s="800"/>
      <c r="D775" s="800"/>
      <c r="E775" s="190"/>
      <c r="F775" s="190"/>
      <c r="G775" s="190"/>
      <c r="H775" s="800"/>
      <c r="I775" s="800"/>
      <c r="J775" s="190"/>
      <c r="K775" s="190"/>
      <c r="L775" s="190"/>
      <c r="M775" s="800"/>
      <c r="N775" s="800"/>
      <c r="O775" s="190"/>
      <c r="P775" s="190"/>
      <c r="Q775" s="190"/>
      <c r="BA775" s="360"/>
      <c r="BB775" s="440"/>
      <c r="BC775" s="360"/>
      <c r="BD775" s="360"/>
      <c r="BE775" s="360"/>
      <c r="BF775" s="360"/>
      <c r="BG775" s="360"/>
      <c r="BH775" s="360"/>
      <c r="BI775" s="360"/>
      <c r="BJ775" s="360"/>
      <c r="BK775" s="360"/>
      <c r="BL775" s="360"/>
      <c r="BM775" s="360"/>
      <c r="BN775" s="360"/>
      <c r="BO775" s="360"/>
      <c r="BP775" s="360"/>
      <c r="BQ775" s="360"/>
      <c r="BR775" s="360"/>
      <c r="BS775" s="360"/>
      <c r="BT775" s="360"/>
      <c r="BU775" s="360"/>
      <c r="BV775" s="360"/>
      <c r="BW775" s="360"/>
      <c r="BX775" s="360"/>
      <c r="BY775" s="360"/>
      <c r="BZ775" s="360"/>
      <c r="CA775" s="360"/>
      <c r="CB775" s="360"/>
      <c r="CC775" s="360"/>
      <c r="CD775" s="360"/>
      <c r="CE775" s="360"/>
      <c r="CF775" s="360"/>
      <c r="CG775" s="360"/>
      <c r="CH775" s="360"/>
      <c r="CI775" s="360"/>
      <c r="CJ775" s="360"/>
      <c r="CK775" s="360"/>
      <c r="CL775" s="360"/>
      <c r="CM775" s="360"/>
      <c r="CN775" s="360"/>
      <c r="CO775" s="360"/>
      <c r="CP775" s="360"/>
      <c r="CQ775" s="360"/>
      <c r="CR775" s="360"/>
      <c r="CS775" s="360"/>
      <c r="CT775" s="360"/>
      <c r="CU775" s="360"/>
      <c r="CV775" s="360"/>
      <c r="CW775" s="360"/>
      <c r="CX775" s="360"/>
      <c r="CY775" s="360"/>
      <c r="CZ775" s="360"/>
    </row>
    <row r="776" ht="25.15" customHeight="true" x14ac:dyDescent="0.2">
      <c r="C776" s="800"/>
      <c r="D776" s="800"/>
      <c r="E776" s="190"/>
      <c r="F776" s="190"/>
      <c r="G776" s="190"/>
      <c r="H776" s="800"/>
      <c r="I776" s="800"/>
      <c r="J776" s="190"/>
      <c r="K776" s="190"/>
      <c r="L776" s="190"/>
      <c r="M776" s="800"/>
      <c r="N776" s="800"/>
      <c r="O776" s="190"/>
      <c r="P776" s="190"/>
      <c r="Q776" s="190"/>
      <c r="BA776" s="360"/>
      <c r="BB776" s="440"/>
      <c r="BC776" s="360"/>
      <c r="BD776" s="360"/>
      <c r="BE776" s="360"/>
      <c r="BF776" s="360"/>
      <c r="BG776" s="360"/>
      <c r="BH776" s="360"/>
      <c r="BI776" s="360"/>
      <c r="BJ776" s="360"/>
      <c r="BK776" s="360"/>
      <c r="BL776" s="360"/>
      <c r="BM776" s="360"/>
      <c r="BN776" s="360"/>
      <c r="BO776" s="360"/>
      <c r="BP776" s="360"/>
      <c r="BQ776" s="360"/>
      <c r="BR776" s="360"/>
      <c r="BS776" s="360"/>
      <c r="BT776" s="360"/>
      <c r="BU776" s="360"/>
      <c r="BV776" s="360"/>
      <c r="BW776" s="360"/>
      <c r="BX776" s="360"/>
      <c r="BY776" s="360"/>
      <c r="BZ776" s="360"/>
      <c r="CA776" s="360"/>
      <c r="CB776" s="360"/>
      <c r="CC776" s="360"/>
      <c r="CD776" s="360"/>
      <c r="CE776" s="360"/>
      <c r="CF776" s="360"/>
      <c r="CG776" s="360"/>
      <c r="CH776" s="360"/>
      <c r="CI776" s="360"/>
      <c r="CJ776" s="360"/>
      <c r="CK776" s="360"/>
      <c r="CL776" s="360"/>
      <c r="CM776" s="360"/>
      <c r="CN776" s="360"/>
      <c r="CO776" s="360"/>
      <c r="CP776" s="360"/>
      <c r="CQ776" s="360"/>
      <c r="CR776" s="360"/>
      <c r="CS776" s="360"/>
      <c r="CT776" s="360"/>
      <c r="CU776" s="360"/>
      <c r="CV776" s="360"/>
      <c r="CW776" s="360"/>
      <c r="CX776" s="360"/>
      <c r="CY776" s="360"/>
      <c r="CZ776" s="360"/>
    </row>
    <row r="777" ht="25.15" customHeight="true" x14ac:dyDescent="0.2">
      <c r="C777" s="800"/>
      <c r="D777" s="800"/>
      <c r="E777" s="190"/>
      <c r="F777" s="190"/>
      <c r="G777" s="190"/>
      <c r="H777" s="800"/>
      <c r="I777" s="800"/>
      <c r="J777" s="190"/>
      <c r="K777" s="190"/>
      <c r="L777" s="190"/>
      <c r="M777" s="800"/>
      <c r="N777" s="800"/>
      <c r="O777" s="190"/>
      <c r="P777" s="190"/>
      <c r="Q777" s="190"/>
      <c r="BA777" s="360"/>
      <c r="BB777" s="440"/>
      <c r="BC777" s="360"/>
      <c r="BD777" s="360"/>
      <c r="BE777" s="360"/>
      <c r="BF777" s="360"/>
      <c r="BG777" s="360"/>
      <c r="BH777" s="360"/>
      <c r="BI777" s="360"/>
      <c r="BJ777" s="360"/>
      <c r="BK777" s="360"/>
      <c r="BL777" s="360"/>
      <c r="BM777" s="360"/>
      <c r="BN777" s="360"/>
      <c r="BO777" s="360"/>
      <c r="BP777" s="360"/>
      <c r="BQ777" s="360"/>
      <c r="BR777" s="360"/>
      <c r="BS777" s="360"/>
      <c r="BT777" s="360"/>
      <c r="BU777" s="360"/>
      <c r="BV777" s="360"/>
      <c r="BW777" s="360"/>
      <c r="BX777" s="360"/>
      <c r="BY777" s="360"/>
      <c r="BZ777" s="360"/>
      <c r="CA777" s="360"/>
      <c r="CB777" s="360"/>
      <c r="CC777" s="360"/>
      <c r="CD777" s="360"/>
      <c r="CE777" s="360"/>
      <c r="CF777" s="360"/>
      <c r="CG777" s="360"/>
      <c r="CH777" s="360"/>
      <c r="CI777" s="360"/>
      <c r="CJ777" s="360"/>
      <c r="CK777" s="360"/>
      <c r="CL777" s="360"/>
      <c r="CM777" s="360"/>
      <c r="CN777" s="360"/>
      <c r="CO777" s="360"/>
      <c r="CP777" s="360"/>
      <c r="CQ777" s="360"/>
      <c r="CR777" s="360"/>
      <c r="CS777" s="360"/>
      <c r="CT777" s="360"/>
      <c r="CU777" s="360"/>
      <c r="CV777" s="360"/>
      <c r="CW777" s="360"/>
      <c r="CX777" s="360"/>
      <c r="CY777" s="360"/>
      <c r="CZ777" s="360"/>
    </row>
    <row r="778" ht="25.15" customHeight="true" x14ac:dyDescent="0.2">
      <c r="C778" s="800"/>
      <c r="D778" s="800"/>
      <c r="E778" s="190"/>
      <c r="F778" s="190"/>
      <c r="G778" s="190"/>
      <c r="H778" s="800"/>
      <c r="I778" s="800"/>
      <c r="J778" s="190"/>
      <c r="K778" s="190"/>
      <c r="L778" s="190"/>
      <c r="M778" s="800"/>
      <c r="N778" s="800"/>
      <c r="O778" s="190"/>
      <c r="P778" s="190"/>
      <c r="Q778" s="190"/>
      <c r="BA778" s="360"/>
      <c r="BB778" s="440"/>
      <c r="BC778" s="360"/>
      <c r="BD778" s="360"/>
      <c r="BE778" s="360"/>
      <c r="BF778" s="360"/>
      <c r="BG778" s="360"/>
      <c r="BH778" s="360"/>
      <c r="BI778" s="360"/>
      <c r="BJ778" s="360"/>
      <c r="BK778" s="360"/>
      <c r="BL778" s="360"/>
      <c r="BM778" s="360"/>
      <c r="BN778" s="360"/>
      <c r="BO778" s="360"/>
      <c r="BP778" s="360"/>
      <c r="BQ778" s="360"/>
      <c r="BR778" s="360"/>
      <c r="BS778" s="360"/>
      <c r="BT778" s="360"/>
      <c r="BU778" s="360"/>
      <c r="BV778" s="360"/>
      <c r="BW778" s="360"/>
      <c r="BX778" s="360"/>
      <c r="BY778" s="360"/>
      <c r="BZ778" s="360"/>
      <c r="CA778" s="360"/>
      <c r="CB778" s="360"/>
      <c r="CC778" s="360"/>
      <c r="CD778" s="360"/>
      <c r="CE778" s="360"/>
      <c r="CF778" s="360"/>
      <c r="CG778" s="360"/>
      <c r="CH778" s="360"/>
      <c r="CI778" s="360"/>
      <c r="CJ778" s="360"/>
      <c r="CK778" s="360"/>
      <c r="CL778" s="360"/>
      <c r="CM778" s="360"/>
      <c r="CN778" s="360"/>
      <c r="CO778" s="360"/>
      <c r="CP778" s="360"/>
      <c r="CQ778" s="360"/>
      <c r="CR778" s="360"/>
      <c r="CS778" s="360"/>
      <c r="CT778" s="360"/>
      <c r="CU778" s="360"/>
      <c r="CV778" s="360"/>
      <c r="CW778" s="360"/>
      <c r="CX778" s="360"/>
      <c r="CY778" s="360"/>
      <c r="CZ778" s="360"/>
    </row>
    <row r="779" ht="25.15" customHeight="true" x14ac:dyDescent="0.2">
      <c r="C779" s="800"/>
      <c r="D779" s="800"/>
      <c r="E779" s="190"/>
      <c r="F779" s="190"/>
      <c r="G779" s="190"/>
      <c r="H779" s="800"/>
      <c r="I779" s="800"/>
      <c r="J779" s="190"/>
      <c r="K779" s="190"/>
      <c r="L779" s="190"/>
      <c r="M779" s="800"/>
      <c r="N779" s="800"/>
      <c r="O779" s="190"/>
      <c r="P779" s="190"/>
      <c r="Q779" s="190"/>
      <c r="BA779" s="360"/>
      <c r="BB779" s="440"/>
      <c r="BC779" s="360"/>
      <c r="BD779" s="360"/>
      <c r="BE779" s="360"/>
      <c r="BF779" s="360"/>
      <c r="BG779" s="360"/>
      <c r="BH779" s="360"/>
      <c r="BI779" s="360"/>
      <c r="BJ779" s="360"/>
      <c r="BK779" s="360"/>
      <c r="BL779" s="360"/>
      <c r="BM779" s="360"/>
      <c r="BN779" s="360"/>
      <c r="BO779" s="360"/>
      <c r="BP779" s="360"/>
      <c r="BQ779" s="360"/>
      <c r="BR779" s="360"/>
      <c r="BS779" s="360"/>
      <c r="BT779" s="360"/>
      <c r="BU779" s="360"/>
      <c r="BV779" s="360"/>
      <c r="BW779" s="360"/>
      <c r="BX779" s="360"/>
      <c r="BY779" s="360"/>
      <c r="BZ779" s="360"/>
      <c r="CA779" s="360"/>
      <c r="CB779" s="360"/>
      <c r="CC779" s="360"/>
      <c r="CD779" s="360"/>
      <c r="CE779" s="360"/>
      <c r="CF779" s="360"/>
      <c r="CG779" s="360"/>
      <c r="CH779" s="360"/>
      <c r="CI779" s="360"/>
      <c r="CJ779" s="360"/>
      <c r="CK779" s="360"/>
      <c r="CL779" s="360"/>
      <c r="CM779" s="360"/>
      <c r="CN779" s="360"/>
      <c r="CO779" s="360"/>
      <c r="CP779" s="360"/>
      <c r="CQ779" s="360"/>
      <c r="CR779" s="360"/>
      <c r="CS779" s="360"/>
      <c r="CT779" s="360"/>
      <c r="CU779" s="360"/>
      <c r="CV779" s="360"/>
      <c r="CW779" s="360"/>
      <c r="CX779" s="360"/>
      <c r="CY779" s="360"/>
      <c r="CZ779" s="360"/>
    </row>
    <row r="780" ht="25.15" customHeight="true" x14ac:dyDescent="0.2">
      <c r="C780" s="800"/>
      <c r="D780" s="800"/>
      <c r="E780" s="190"/>
      <c r="F780" s="190"/>
      <c r="G780" s="190"/>
      <c r="H780" s="800"/>
      <c r="I780" s="800"/>
      <c r="J780" s="190"/>
      <c r="K780" s="190"/>
      <c r="L780" s="190"/>
      <c r="M780" s="800"/>
      <c r="N780" s="800"/>
      <c r="O780" s="190"/>
      <c r="P780" s="190"/>
      <c r="Q780" s="190"/>
      <c r="BA780" s="360"/>
      <c r="BB780" s="440"/>
      <c r="BC780" s="360"/>
      <c r="BD780" s="360"/>
      <c r="BE780" s="360"/>
      <c r="BF780" s="360"/>
      <c r="BG780" s="360"/>
      <c r="BH780" s="360"/>
      <c r="BI780" s="360"/>
      <c r="BJ780" s="360"/>
      <c r="BK780" s="360"/>
      <c r="BL780" s="360"/>
      <c r="BM780" s="360"/>
      <c r="BN780" s="360"/>
      <c r="BO780" s="360"/>
      <c r="BP780" s="360"/>
      <c r="BQ780" s="360"/>
      <c r="BR780" s="360"/>
      <c r="BS780" s="360"/>
      <c r="BT780" s="360"/>
      <c r="BU780" s="360"/>
      <c r="BV780" s="360"/>
      <c r="BW780" s="360"/>
      <c r="BX780" s="360"/>
      <c r="BY780" s="360"/>
      <c r="BZ780" s="360"/>
      <c r="CA780" s="360"/>
      <c r="CB780" s="360"/>
      <c r="CC780" s="360"/>
      <c r="CD780" s="360"/>
      <c r="CE780" s="360"/>
      <c r="CF780" s="360"/>
      <c r="CG780" s="360"/>
      <c r="CH780" s="360"/>
      <c r="CI780" s="360"/>
      <c r="CJ780" s="360"/>
      <c r="CK780" s="360"/>
      <c r="CL780" s="360"/>
      <c r="CM780" s="360"/>
      <c r="CN780" s="360"/>
      <c r="CO780" s="360"/>
      <c r="CP780" s="360"/>
      <c r="CQ780" s="360"/>
      <c r="CR780" s="360"/>
      <c r="CS780" s="360"/>
      <c r="CT780" s="360"/>
      <c r="CU780" s="360"/>
      <c r="CV780" s="360"/>
      <c r="CW780" s="360"/>
      <c r="CX780" s="360"/>
      <c r="CY780" s="360"/>
      <c r="CZ780" s="360"/>
    </row>
    <row r="781" ht="25.15" customHeight="true" x14ac:dyDescent="0.2">
      <c r="C781" s="800"/>
      <c r="D781" s="800"/>
      <c r="E781" s="190"/>
      <c r="F781" s="190"/>
      <c r="G781" s="190"/>
      <c r="H781" s="800"/>
      <c r="I781" s="800"/>
      <c r="J781" s="190"/>
      <c r="K781" s="190"/>
      <c r="L781" s="190"/>
      <c r="M781" s="800"/>
      <c r="N781" s="800"/>
      <c r="O781" s="190"/>
      <c r="P781" s="190"/>
      <c r="Q781" s="190"/>
      <c r="BA781" s="360"/>
      <c r="BB781" s="440"/>
      <c r="BC781" s="360"/>
      <c r="BD781" s="360"/>
      <c r="BE781" s="360"/>
      <c r="BF781" s="360"/>
      <c r="BG781" s="360"/>
      <c r="BH781" s="360"/>
      <c r="BI781" s="360"/>
      <c r="BJ781" s="360"/>
      <c r="BK781" s="360"/>
      <c r="BL781" s="360"/>
      <c r="BM781" s="360"/>
      <c r="BN781" s="360"/>
      <c r="BO781" s="360"/>
      <c r="BP781" s="360"/>
      <c r="BQ781" s="360"/>
      <c r="BR781" s="360"/>
      <c r="BS781" s="360"/>
      <c r="BT781" s="360"/>
      <c r="BU781" s="360"/>
      <c r="BV781" s="360"/>
      <c r="BW781" s="360"/>
      <c r="BX781" s="360"/>
      <c r="BY781" s="360"/>
      <c r="BZ781" s="360"/>
      <c r="CA781" s="360"/>
      <c r="CB781" s="360"/>
      <c r="CC781" s="360"/>
      <c r="CD781" s="360"/>
      <c r="CE781" s="360"/>
      <c r="CF781" s="360"/>
      <c r="CG781" s="360"/>
      <c r="CH781" s="360"/>
      <c r="CI781" s="360"/>
      <c r="CJ781" s="360"/>
      <c r="CK781" s="360"/>
      <c r="CL781" s="360"/>
      <c r="CM781" s="360"/>
      <c r="CN781" s="360"/>
      <c r="CO781" s="360"/>
      <c r="CP781" s="360"/>
      <c r="CQ781" s="360"/>
      <c r="CR781" s="360"/>
      <c r="CS781" s="360"/>
      <c r="CT781" s="360"/>
      <c r="CU781" s="360"/>
      <c r="CV781" s="360"/>
      <c r="CW781" s="360"/>
      <c r="CX781" s="360"/>
      <c r="CY781" s="360"/>
      <c r="CZ781" s="360"/>
    </row>
    <row r="782" ht="25.15" customHeight="true" x14ac:dyDescent="0.2">
      <c r="C782" s="800"/>
      <c r="D782" s="800"/>
      <c r="E782" s="190"/>
      <c r="F782" s="190"/>
      <c r="G782" s="190"/>
      <c r="H782" s="800"/>
      <c r="I782" s="800"/>
      <c r="J782" s="190"/>
      <c r="K782" s="190"/>
      <c r="L782" s="190"/>
      <c r="M782" s="800"/>
      <c r="N782" s="800"/>
      <c r="O782" s="190"/>
      <c r="P782" s="190"/>
      <c r="Q782" s="190"/>
      <c r="BA782" s="360"/>
      <c r="BB782" s="440"/>
      <c r="BC782" s="360"/>
      <c r="BD782" s="360"/>
      <c r="BE782" s="360"/>
      <c r="BF782" s="360"/>
      <c r="BG782" s="360"/>
      <c r="BH782" s="360"/>
      <c r="BI782" s="360"/>
      <c r="BJ782" s="360"/>
      <c r="BK782" s="360"/>
      <c r="BL782" s="360"/>
      <c r="BM782" s="360"/>
      <c r="BN782" s="360"/>
      <c r="BO782" s="360"/>
      <c r="BP782" s="360"/>
      <c r="BQ782" s="360"/>
      <c r="BR782" s="360"/>
      <c r="BS782" s="360"/>
      <c r="BT782" s="360"/>
      <c r="BU782" s="360"/>
      <c r="BV782" s="360"/>
      <c r="BW782" s="360"/>
      <c r="BX782" s="360"/>
      <c r="BY782" s="360"/>
      <c r="BZ782" s="360"/>
      <c r="CA782" s="360"/>
      <c r="CB782" s="360"/>
      <c r="CC782" s="360"/>
      <c r="CD782" s="360"/>
      <c r="CE782" s="360"/>
      <c r="CF782" s="360"/>
      <c r="CG782" s="360"/>
      <c r="CH782" s="360"/>
      <c r="CI782" s="360"/>
      <c r="CJ782" s="360"/>
      <c r="CK782" s="360"/>
      <c r="CL782" s="360"/>
      <c r="CM782" s="360"/>
      <c r="CN782" s="360"/>
      <c r="CO782" s="360"/>
      <c r="CP782" s="360"/>
      <c r="CQ782" s="360"/>
      <c r="CR782" s="360"/>
      <c r="CS782" s="360"/>
      <c r="CT782" s="360"/>
      <c r="CU782" s="360"/>
      <c r="CV782" s="360"/>
      <c r="CW782" s="360"/>
      <c r="CX782" s="360"/>
      <c r="CY782" s="360"/>
      <c r="CZ782" s="360"/>
    </row>
    <row r="783" ht="25.15" customHeight="true" x14ac:dyDescent="0.2">
      <c r="C783" s="800"/>
      <c r="D783" s="800"/>
      <c r="E783" s="190"/>
      <c r="F783" s="190"/>
      <c r="G783" s="190"/>
      <c r="H783" s="800"/>
      <c r="I783" s="800"/>
      <c r="J783" s="190"/>
      <c r="K783" s="190"/>
      <c r="L783" s="190"/>
      <c r="M783" s="800"/>
      <c r="N783" s="800"/>
      <c r="O783" s="190"/>
      <c r="P783" s="190"/>
      <c r="Q783" s="190"/>
      <c r="BA783" s="360"/>
      <c r="BB783" s="440"/>
      <c r="BC783" s="360"/>
      <c r="BD783" s="360"/>
      <c r="BE783" s="360"/>
      <c r="BF783" s="360"/>
      <c r="BG783" s="360"/>
      <c r="BH783" s="360"/>
      <c r="BI783" s="360"/>
      <c r="BJ783" s="360"/>
      <c r="BK783" s="360"/>
      <c r="BL783" s="360"/>
      <c r="BM783" s="360"/>
      <c r="BN783" s="360"/>
      <c r="BO783" s="360"/>
      <c r="BP783" s="360"/>
      <c r="BQ783" s="360"/>
      <c r="BR783" s="360"/>
      <c r="BS783" s="360"/>
      <c r="BT783" s="360"/>
      <c r="BU783" s="360"/>
      <c r="BV783" s="360"/>
      <c r="BW783" s="360"/>
      <c r="BX783" s="360"/>
      <c r="BY783" s="360"/>
      <c r="BZ783" s="360"/>
      <c r="CA783" s="360"/>
      <c r="CB783" s="360"/>
      <c r="CC783" s="360"/>
      <c r="CD783" s="360"/>
      <c r="CE783" s="360"/>
      <c r="CF783" s="360"/>
      <c r="CG783" s="360"/>
      <c r="CH783" s="360"/>
      <c r="CI783" s="360"/>
      <c r="CJ783" s="360"/>
      <c r="CK783" s="360"/>
      <c r="CL783" s="360"/>
      <c r="CM783" s="360"/>
      <c r="CN783" s="360"/>
      <c r="CO783" s="360"/>
      <c r="CP783" s="360"/>
      <c r="CQ783" s="360"/>
      <c r="CR783" s="360"/>
      <c r="CS783" s="360"/>
      <c r="CT783" s="360"/>
      <c r="CU783" s="360"/>
      <c r="CV783" s="360"/>
      <c r="CW783" s="360"/>
      <c r="CX783" s="360"/>
      <c r="CY783" s="360"/>
      <c r="CZ783" s="360"/>
    </row>
    <row r="784" ht="25.15" customHeight="true" x14ac:dyDescent="0.2">
      <c r="C784" s="800"/>
      <c r="D784" s="800"/>
      <c r="E784" s="190"/>
      <c r="F784" s="190"/>
      <c r="G784" s="190"/>
      <c r="H784" s="800"/>
      <c r="I784" s="800"/>
      <c r="J784" s="190"/>
      <c r="K784" s="190"/>
      <c r="L784" s="190"/>
      <c r="M784" s="800"/>
      <c r="N784" s="800"/>
      <c r="O784" s="190"/>
      <c r="P784" s="190"/>
      <c r="Q784" s="190"/>
      <c r="BA784" s="360"/>
      <c r="BB784" s="440"/>
      <c r="BC784" s="360"/>
      <c r="BD784" s="360"/>
      <c r="BE784" s="360"/>
      <c r="BF784" s="360"/>
      <c r="BG784" s="360"/>
      <c r="BH784" s="360"/>
      <c r="BI784" s="360"/>
      <c r="BJ784" s="360"/>
      <c r="BK784" s="360"/>
      <c r="BL784" s="360"/>
      <c r="BM784" s="360"/>
      <c r="BN784" s="360"/>
      <c r="BO784" s="360"/>
      <c r="BP784" s="360"/>
      <c r="BQ784" s="360"/>
      <c r="BR784" s="360"/>
      <c r="BS784" s="360"/>
      <c r="BT784" s="360"/>
      <c r="BU784" s="360"/>
      <c r="BV784" s="360"/>
      <c r="BW784" s="360"/>
      <c r="BX784" s="360"/>
      <c r="BY784" s="360"/>
      <c r="BZ784" s="360"/>
      <c r="CA784" s="360"/>
      <c r="CB784" s="360"/>
      <c r="CC784" s="360"/>
      <c r="CD784" s="360"/>
      <c r="CE784" s="360"/>
      <c r="CF784" s="360"/>
      <c r="CG784" s="360"/>
      <c r="CH784" s="360"/>
      <c r="CI784" s="360"/>
      <c r="CJ784" s="360"/>
      <c r="CK784" s="360"/>
      <c r="CL784" s="360"/>
      <c r="CM784" s="360"/>
      <c r="CN784" s="360"/>
      <c r="CO784" s="360"/>
      <c r="CP784" s="360"/>
      <c r="CQ784" s="360"/>
      <c r="CR784" s="360"/>
      <c r="CS784" s="360"/>
      <c r="CT784" s="360"/>
      <c r="CU784" s="360"/>
      <c r="CV784" s="360"/>
      <c r="CW784" s="360"/>
      <c r="CX784" s="360"/>
      <c r="CY784" s="360"/>
      <c r="CZ784" s="360"/>
    </row>
    <row r="785" ht="25.15" customHeight="true" x14ac:dyDescent="0.2">
      <c r="C785" s="800"/>
      <c r="D785" s="800"/>
      <c r="E785" s="190"/>
      <c r="F785" s="190"/>
      <c r="G785" s="190"/>
      <c r="H785" s="800"/>
      <c r="I785" s="800"/>
      <c r="J785" s="190"/>
      <c r="K785" s="190"/>
      <c r="L785" s="190"/>
      <c r="M785" s="800"/>
      <c r="N785" s="800"/>
      <c r="O785" s="190"/>
      <c r="P785" s="190"/>
      <c r="Q785" s="190"/>
      <c r="BA785" s="360"/>
      <c r="BB785" s="440"/>
      <c r="BC785" s="360"/>
      <c r="BD785" s="360"/>
      <c r="BE785" s="360"/>
      <c r="BF785" s="360"/>
      <c r="BG785" s="360"/>
      <c r="BH785" s="360"/>
      <c r="BI785" s="360"/>
      <c r="BJ785" s="360"/>
      <c r="BK785" s="360"/>
      <c r="BL785" s="360"/>
      <c r="BM785" s="360"/>
      <c r="BN785" s="360"/>
      <c r="BO785" s="360"/>
      <c r="BP785" s="360"/>
      <c r="BQ785" s="360"/>
      <c r="BR785" s="360"/>
      <c r="BS785" s="360"/>
      <c r="BT785" s="360"/>
      <c r="BU785" s="360"/>
      <c r="BV785" s="360"/>
      <c r="BW785" s="360"/>
      <c r="BX785" s="360"/>
      <c r="BY785" s="360"/>
      <c r="BZ785" s="360"/>
      <c r="CA785" s="360"/>
      <c r="CB785" s="360"/>
      <c r="CC785" s="360"/>
      <c r="CD785" s="360"/>
      <c r="CE785" s="360"/>
      <c r="CF785" s="360"/>
      <c r="CG785" s="360"/>
      <c r="CH785" s="360"/>
      <c r="CI785" s="360"/>
      <c r="CJ785" s="360"/>
      <c r="CK785" s="360"/>
      <c r="CL785" s="360"/>
      <c r="CM785" s="360"/>
      <c r="CN785" s="360"/>
      <c r="CO785" s="360"/>
      <c r="CP785" s="360"/>
      <c r="CQ785" s="360"/>
      <c r="CR785" s="360"/>
      <c r="CS785" s="360"/>
      <c r="CT785" s="360"/>
      <c r="CU785" s="360"/>
      <c r="CV785" s="360"/>
      <c r="CW785" s="360"/>
      <c r="CX785" s="360"/>
      <c r="CY785" s="360"/>
      <c r="CZ785" s="360"/>
    </row>
    <row r="786" ht="25.15" customHeight="true" x14ac:dyDescent="0.2">
      <c r="C786" s="800"/>
      <c r="D786" s="800"/>
      <c r="E786" s="190"/>
      <c r="F786" s="190"/>
      <c r="G786" s="190"/>
      <c r="H786" s="800"/>
      <c r="I786" s="800"/>
      <c r="J786" s="190"/>
      <c r="K786" s="190"/>
      <c r="L786" s="190"/>
      <c r="M786" s="800"/>
      <c r="N786" s="800"/>
      <c r="O786" s="190"/>
      <c r="P786" s="190"/>
      <c r="Q786" s="190"/>
      <c r="BA786" s="360"/>
      <c r="BB786" s="440"/>
      <c r="BC786" s="360"/>
      <c r="BD786" s="360"/>
      <c r="BE786" s="360"/>
      <c r="BF786" s="360"/>
      <c r="BG786" s="360"/>
      <c r="BH786" s="360"/>
      <c r="BI786" s="360"/>
      <c r="BJ786" s="360"/>
      <c r="BK786" s="360"/>
      <c r="BL786" s="360"/>
      <c r="BM786" s="360"/>
      <c r="BN786" s="360"/>
      <c r="BO786" s="360"/>
      <c r="BP786" s="360"/>
      <c r="BQ786" s="360"/>
      <c r="BR786" s="360"/>
      <c r="BS786" s="360"/>
      <c r="BT786" s="360"/>
      <c r="BU786" s="360"/>
      <c r="BV786" s="360"/>
      <c r="BW786" s="360"/>
      <c r="BX786" s="360"/>
      <c r="BY786" s="360"/>
      <c r="BZ786" s="360"/>
      <c r="CA786" s="360"/>
      <c r="CB786" s="360"/>
      <c r="CC786" s="360"/>
      <c r="CD786" s="360"/>
      <c r="CE786" s="360"/>
      <c r="CF786" s="360"/>
      <c r="CG786" s="360"/>
      <c r="CH786" s="360"/>
      <c r="CI786" s="360"/>
      <c r="CJ786" s="360"/>
      <c r="CK786" s="360"/>
      <c r="CL786" s="360"/>
      <c r="CM786" s="360"/>
      <c r="CN786" s="360"/>
      <c r="CO786" s="360"/>
      <c r="CP786" s="360"/>
      <c r="CQ786" s="360"/>
      <c r="CR786" s="360"/>
      <c r="CS786" s="360"/>
      <c r="CT786" s="360"/>
      <c r="CU786" s="360"/>
      <c r="CV786" s="360"/>
      <c r="CW786" s="360"/>
      <c r="CX786" s="360"/>
      <c r="CY786" s="360"/>
      <c r="CZ786" s="360"/>
    </row>
    <row r="787" ht="25.15" customHeight="true" x14ac:dyDescent="0.2">
      <c r="C787" s="800"/>
      <c r="D787" s="800"/>
      <c r="E787" s="190"/>
      <c r="F787" s="190"/>
      <c r="G787" s="190"/>
      <c r="H787" s="800"/>
      <c r="I787" s="800"/>
      <c r="J787" s="190"/>
      <c r="K787" s="190"/>
      <c r="L787" s="190"/>
      <c r="M787" s="800"/>
      <c r="N787" s="800"/>
      <c r="O787" s="190"/>
      <c r="P787" s="190"/>
      <c r="Q787" s="190"/>
      <c r="BA787" s="360"/>
      <c r="BB787" s="440"/>
      <c r="BC787" s="360"/>
      <c r="BD787" s="360"/>
      <c r="BE787" s="360"/>
      <c r="BF787" s="360"/>
      <c r="BG787" s="360"/>
      <c r="BH787" s="360"/>
      <c r="BI787" s="360"/>
      <c r="BJ787" s="360"/>
      <c r="BK787" s="360"/>
      <c r="BL787" s="360"/>
      <c r="BM787" s="360"/>
      <c r="BN787" s="360"/>
      <c r="BO787" s="360"/>
      <c r="BP787" s="360"/>
      <c r="BQ787" s="360"/>
      <c r="BR787" s="360"/>
      <c r="BS787" s="360"/>
      <c r="BT787" s="360"/>
      <c r="BU787" s="360"/>
      <c r="BV787" s="360"/>
      <c r="BW787" s="360"/>
      <c r="BX787" s="360"/>
      <c r="BY787" s="360"/>
      <c r="BZ787" s="360"/>
      <c r="CA787" s="360"/>
      <c r="CB787" s="360"/>
      <c r="CC787" s="360"/>
      <c r="CD787" s="360"/>
      <c r="CE787" s="360"/>
      <c r="CF787" s="360"/>
      <c r="CG787" s="360"/>
      <c r="CH787" s="360"/>
      <c r="CI787" s="360"/>
      <c r="CJ787" s="360"/>
      <c r="CK787" s="360"/>
      <c r="CL787" s="360"/>
      <c r="CM787" s="360"/>
      <c r="CN787" s="360"/>
      <c r="CO787" s="360"/>
      <c r="CP787" s="360"/>
      <c r="CQ787" s="360"/>
      <c r="CR787" s="360"/>
      <c r="CS787" s="360"/>
      <c r="CT787" s="360"/>
      <c r="CU787" s="360"/>
      <c r="CV787" s="360"/>
      <c r="CW787" s="360"/>
      <c r="CX787" s="360"/>
      <c r="CY787" s="360"/>
      <c r="CZ787" s="360"/>
    </row>
    <row r="788" ht="25.15" customHeight="true" x14ac:dyDescent="0.2">
      <c r="C788" s="800"/>
      <c r="D788" s="800"/>
      <c r="E788" s="190"/>
      <c r="F788" s="190"/>
      <c r="G788" s="190"/>
      <c r="H788" s="800"/>
      <c r="I788" s="800"/>
      <c r="J788" s="190"/>
      <c r="K788" s="190"/>
      <c r="L788" s="190"/>
      <c r="M788" s="800"/>
      <c r="N788" s="800"/>
      <c r="O788" s="190"/>
      <c r="P788" s="190"/>
      <c r="Q788" s="190"/>
      <c r="BA788" s="360"/>
      <c r="BB788" s="440"/>
      <c r="BC788" s="360"/>
      <c r="BD788" s="360"/>
      <c r="BE788" s="360"/>
      <c r="BF788" s="360"/>
      <c r="BG788" s="360"/>
      <c r="BH788" s="360"/>
      <c r="BI788" s="360"/>
      <c r="BJ788" s="360"/>
      <c r="BK788" s="360"/>
      <c r="BL788" s="360"/>
      <c r="BM788" s="360"/>
      <c r="BN788" s="360"/>
      <c r="BO788" s="360"/>
      <c r="BP788" s="360"/>
      <c r="BQ788" s="360"/>
      <c r="BR788" s="360"/>
      <c r="BS788" s="360"/>
      <c r="BT788" s="360"/>
      <c r="BU788" s="360"/>
      <c r="BV788" s="360"/>
      <c r="BW788" s="360"/>
      <c r="BX788" s="360"/>
      <c r="BY788" s="360"/>
      <c r="BZ788" s="360"/>
      <c r="CA788" s="360"/>
      <c r="CB788" s="360"/>
      <c r="CC788" s="360"/>
      <c r="CD788" s="360"/>
      <c r="CE788" s="360"/>
      <c r="CF788" s="360"/>
      <c r="CG788" s="360"/>
      <c r="CH788" s="360"/>
      <c r="CI788" s="360"/>
      <c r="CJ788" s="360"/>
      <c r="CK788" s="360"/>
      <c r="CL788" s="360"/>
      <c r="CM788" s="360"/>
      <c r="CN788" s="360"/>
      <c r="CO788" s="360"/>
      <c r="CP788" s="360"/>
      <c r="CQ788" s="360"/>
      <c r="CR788" s="360"/>
      <c r="CS788" s="360"/>
      <c r="CT788" s="360"/>
      <c r="CU788" s="360"/>
      <c r="CV788" s="360"/>
      <c r="CW788" s="360"/>
      <c r="CX788" s="360"/>
      <c r="CY788" s="360"/>
      <c r="CZ788" s="360"/>
    </row>
    <row r="789" ht="25.15" customHeight="true" x14ac:dyDescent="0.2">
      <c r="C789" s="800"/>
      <c r="D789" s="800"/>
      <c r="E789" s="190"/>
      <c r="F789" s="190"/>
      <c r="G789" s="190"/>
      <c r="H789" s="800"/>
      <c r="I789" s="800"/>
      <c r="J789" s="190"/>
      <c r="K789" s="190"/>
      <c r="L789" s="190"/>
      <c r="M789" s="800"/>
      <c r="N789" s="800"/>
      <c r="O789" s="190"/>
      <c r="P789" s="190"/>
      <c r="Q789" s="190"/>
      <c r="BA789" s="360"/>
      <c r="BB789" s="440"/>
      <c r="BC789" s="360"/>
      <c r="BD789" s="360"/>
      <c r="BE789" s="360"/>
      <c r="BF789" s="360"/>
      <c r="BG789" s="360"/>
      <c r="BH789" s="360"/>
      <c r="BI789" s="360"/>
      <c r="BJ789" s="360"/>
      <c r="BK789" s="360"/>
      <c r="BL789" s="360"/>
      <c r="BM789" s="360"/>
      <c r="BN789" s="360"/>
      <c r="BO789" s="360"/>
      <c r="BP789" s="360"/>
      <c r="BQ789" s="360"/>
      <c r="BR789" s="360"/>
      <c r="BS789" s="360"/>
      <c r="BT789" s="360"/>
      <c r="BU789" s="360"/>
      <c r="BV789" s="360"/>
      <c r="BW789" s="360"/>
      <c r="BX789" s="360"/>
      <c r="BY789" s="360"/>
      <c r="BZ789" s="360"/>
      <c r="CA789" s="360"/>
      <c r="CB789" s="360"/>
      <c r="CC789" s="360"/>
      <c r="CD789" s="360"/>
      <c r="CE789" s="360"/>
      <c r="CF789" s="360"/>
      <c r="CG789" s="360"/>
      <c r="CH789" s="360"/>
      <c r="CI789" s="360"/>
      <c r="CJ789" s="360"/>
      <c r="CK789" s="360"/>
      <c r="CL789" s="360"/>
      <c r="CM789" s="360"/>
      <c r="CN789" s="360"/>
      <c r="CO789" s="360"/>
      <c r="CP789" s="360"/>
      <c r="CQ789" s="360"/>
      <c r="CR789" s="360"/>
      <c r="CS789" s="360"/>
      <c r="CT789" s="360"/>
      <c r="CU789" s="360"/>
      <c r="CV789" s="360"/>
      <c r="CW789" s="360"/>
      <c r="CX789" s="360"/>
      <c r="CY789" s="360"/>
      <c r="CZ789" s="360"/>
    </row>
    <row r="790" ht="25.15" customHeight="true" x14ac:dyDescent="0.2">
      <c r="C790" s="800"/>
      <c r="D790" s="800"/>
      <c r="E790" s="190"/>
      <c r="F790" s="190"/>
      <c r="G790" s="190"/>
      <c r="H790" s="800"/>
      <c r="I790" s="800"/>
      <c r="J790" s="190"/>
      <c r="K790" s="190"/>
      <c r="L790" s="190"/>
      <c r="M790" s="800"/>
      <c r="N790" s="800"/>
      <c r="O790" s="190"/>
      <c r="P790" s="190"/>
      <c r="Q790" s="190"/>
      <c r="BA790" s="360"/>
      <c r="BB790" s="440"/>
      <c r="BC790" s="360"/>
      <c r="BD790" s="360"/>
      <c r="BE790" s="360"/>
      <c r="BF790" s="360"/>
      <c r="BG790" s="360"/>
      <c r="BH790" s="360"/>
      <c r="BI790" s="360"/>
      <c r="BJ790" s="360"/>
      <c r="BK790" s="360"/>
      <c r="BL790" s="360"/>
      <c r="BM790" s="360"/>
      <c r="BN790" s="360"/>
      <c r="BO790" s="360"/>
      <c r="BP790" s="360"/>
      <c r="BQ790" s="360"/>
      <c r="BR790" s="360"/>
      <c r="BS790" s="360"/>
      <c r="BT790" s="360"/>
      <c r="BU790" s="360"/>
      <c r="BV790" s="360"/>
      <c r="BW790" s="360"/>
      <c r="BX790" s="360"/>
      <c r="BY790" s="360"/>
      <c r="BZ790" s="360"/>
      <c r="CA790" s="360"/>
      <c r="CB790" s="360"/>
      <c r="CC790" s="360"/>
      <c r="CD790" s="360"/>
      <c r="CE790" s="360"/>
      <c r="CF790" s="360"/>
      <c r="CG790" s="360"/>
      <c r="CH790" s="360"/>
      <c r="CI790" s="360"/>
      <c r="CJ790" s="360"/>
      <c r="CK790" s="360"/>
      <c r="CL790" s="360"/>
      <c r="CM790" s="360"/>
      <c r="CN790" s="360"/>
      <c r="CO790" s="360"/>
      <c r="CP790" s="360"/>
      <c r="CQ790" s="360"/>
      <c r="CR790" s="360"/>
      <c r="CS790" s="360"/>
      <c r="CT790" s="360"/>
      <c r="CU790" s="360"/>
      <c r="CV790" s="360"/>
      <c r="CW790" s="360"/>
      <c r="CX790" s="360"/>
      <c r="CY790" s="360"/>
      <c r="CZ790" s="360"/>
    </row>
    <row r="791" ht="25.15" customHeight="true" x14ac:dyDescent="0.2">
      <c r="C791" s="800"/>
      <c r="D791" s="800"/>
      <c r="E791" s="190"/>
      <c r="F791" s="190"/>
      <c r="G791" s="190"/>
      <c r="H791" s="800"/>
      <c r="I791" s="800"/>
      <c r="J791" s="190"/>
      <c r="K791" s="190"/>
      <c r="L791" s="190"/>
      <c r="M791" s="800"/>
      <c r="N791" s="800"/>
      <c r="O791" s="190"/>
      <c r="P791" s="190"/>
      <c r="Q791" s="190"/>
      <c r="BA791" s="360"/>
      <c r="BB791" s="440"/>
      <c r="BC791" s="360"/>
      <c r="BD791" s="360"/>
      <c r="BE791" s="360"/>
      <c r="BF791" s="360"/>
      <c r="BG791" s="360"/>
      <c r="BH791" s="360"/>
      <c r="BI791" s="360"/>
      <c r="BJ791" s="360"/>
      <c r="BK791" s="360"/>
      <c r="BL791" s="360"/>
      <c r="BM791" s="360"/>
      <c r="BN791" s="360"/>
      <c r="BO791" s="360"/>
      <c r="BP791" s="360"/>
      <c r="BQ791" s="360"/>
      <c r="BR791" s="360"/>
      <c r="BS791" s="360"/>
      <c r="BT791" s="360"/>
      <c r="BU791" s="360"/>
      <c r="BV791" s="360"/>
      <c r="BW791" s="360"/>
      <c r="BX791" s="360"/>
      <c r="BY791" s="360"/>
      <c r="BZ791" s="360"/>
      <c r="CA791" s="360"/>
      <c r="CB791" s="360"/>
      <c r="CC791" s="360"/>
      <c r="CD791" s="360"/>
      <c r="CE791" s="360"/>
      <c r="CF791" s="360"/>
      <c r="CG791" s="360"/>
      <c r="CH791" s="360"/>
      <c r="CI791" s="360"/>
      <c r="CJ791" s="360"/>
      <c r="CK791" s="360"/>
      <c r="CL791" s="360"/>
      <c r="CM791" s="360"/>
      <c r="CN791" s="360"/>
      <c r="CO791" s="360"/>
      <c r="CP791" s="360"/>
      <c r="CQ791" s="360"/>
      <c r="CR791" s="360"/>
      <c r="CS791" s="360"/>
      <c r="CT791" s="360"/>
      <c r="CU791" s="360"/>
      <c r="CV791" s="360"/>
      <c r="CW791" s="360"/>
      <c r="CX791" s="360"/>
      <c r="CY791" s="360"/>
      <c r="CZ791" s="360"/>
    </row>
    <row r="792" ht="25.15" customHeight="true" x14ac:dyDescent="0.2">
      <c r="C792" s="800"/>
      <c r="D792" s="800"/>
      <c r="E792" s="190"/>
      <c r="F792" s="190"/>
      <c r="G792" s="190"/>
      <c r="H792" s="800"/>
      <c r="I792" s="800"/>
      <c r="J792" s="190"/>
      <c r="K792" s="190"/>
      <c r="L792" s="190"/>
      <c r="M792" s="800"/>
      <c r="N792" s="800"/>
      <c r="O792" s="190"/>
      <c r="P792" s="190"/>
      <c r="Q792" s="190"/>
      <c r="BA792" s="360"/>
      <c r="BB792" s="440"/>
      <c r="BC792" s="360"/>
      <c r="BD792" s="360"/>
      <c r="BE792" s="360"/>
      <c r="BF792" s="360"/>
      <c r="BG792" s="360"/>
      <c r="BH792" s="360"/>
      <c r="BI792" s="360"/>
      <c r="BJ792" s="360"/>
      <c r="BK792" s="360"/>
      <c r="BL792" s="360"/>
      <c r="BM792" s="360"/>
      <c r="BN792" s="360"/>
      <c r="BO792" s="360"/>
      <c r="BP792" s="360"/>
      <c r="BQ792" s="360"/>
      <c r="BR792" s="360"/>
      <c r="BS792" s="360"/>
      <c r="BT792" s="360"/>
      <c r="BU792" s="360"/>
      <c r="BV792" s="360"/>
      <c r="BW792" s="360"/>
      <c r="BX792" s="360"/>
      <c r="BY792" s="360"/>
      <c r="BZ792" s="360"/>
      <c r="CA792" s="360"/>
      <c r="CB792" s="360"/>
      <c r="CC792" s="360"/>
      <c r="CD792" s="360"/>
      <c r="CE792" s="360"/>
      <c r="CF792" s="360"/>
      <c r="CG792" s="360"/>
      <c r="CH792" s="360"/>
      <c r="CI792" s="360"/>
      <c r="CJ792" s="360"/>
      <c r="CK792" s="360"/>
      <c r="CL792" s="360"/>
      <c r="CM792" s="360"/>
      <c r="CN792" s="360"/>
      <c r="CO792" s="360"/>
      <c r="CP792" s="360"/>
      <c r="CQ792" s="360"/>
      <c r="CR792" s="360"/>
      <c r="CS792" s="360"/>
      <c r="CT792" s="360"/>
      <c r="CU792" s="360"/>
      <c r="CV792" s="360"/>
      <c r="CW792" s="360"/>
      <c r="CX792" s="360"/>
      <c r="CY792" s="360"/>
      <c r="CZ792" s="360"/>
    </row>
    <row r="793" ht="25.15" customHeight="true" x14ac:dyDescent="0.2">
      <c r="C793" s="800"/>
      <c r="D793" s="800"/>
      <c r="E793" s="190"/>
      <c r="F793" s="190"/>
      <c r="G793" s="190"/>
      <c r="H793" s="800"/>
      <c r="I793" s="800"/>
      <c r="J793" s="190"/>
      <c r="K793" s="190"/>
      <c r="L793" s="190"/>
      <c r="M793" s="800"/>
      <c r="N793" s="800"/>
      <c r="O793" s="190"/>
      <c r="P793" s="190"/>
      <c r="Q793" s="190"/>
      <c r="BA793" s="360"/>
      <c r="BB793" s="440"/>
      <c r="BC793" s="360"/>
      <c r="BD793" s="360"/>
      <c r="BE793" s="360"/>
      <c r="BF793" s="360"/>
      <c r="BG793" s="360"/>
      <c r="BH793" s="360"/>
      <c r="BI793" s="360"/>
      <c r="BJ793" s="360"/>
      <c r="BK793" s="360"/>
      <c r="BL793" s="360"/>
      <c r="BM793" s="360"/>
      <c r="BN793" s="360"/>
      <c r="BO793" s="360"/>
      <c r="BP793" s="360"/>
      <c r="BQ793" s="360"/>
      <c r="BR793" s="360"/>
      <c r="BS793" s="360"/>
      <c r="BT793" s="360"/>
      <c r="BU793" s="360"/>
      <c r="BV793" s="360"/>
      <c r="BW793" s="360"/>
      <c r="BX793" s="360"/>
      <c r="BY793" s="360"/>
      <c r="BZ793" s="360"/>
      <c r="CA793" s="360"/>
      <c r="CB793" s="360"/>
      <c r="CC793" s="360"/>
      <c r="CD793" s="360"/>
      <c r="CE793" s="360"/>
      <c r="CF793" s="360"/>
      <c r="CG793" s="360"/>
      <c r="CH793" s="360"/>
      <c r="CI793" s="360"/>
      <c r="CJ793" s="360"/>
      <c r="CK793" s="360"/>
      <c r="CL793" s="360"/>
      <c r="CM793" s="360"/>
      <c r="CN793" s="360"/>
      <c r="CO793" s="360"/>
      <c r="CP793" s="360"/>
      <c r="CQ793" s="360"/>
      <c r="CR793" s="360"/>
      <c r="CS793" s="360"/>
      <c r="CT793" s="360"/>
      <c r="CU793" s="360"/>
      <c r="CV793" s="360"/>
      <c r="CW793" s="360"/>
      <c r="CX793" s="360"/>
      <c r="CY793" s="360"/>
      <c r="CZ793" s="360"/>
    </row>
    <row r="794" ht="25.15" customHeight="true" x14ac:dyDescent="0.2">
      <c r="C794" s="800"/>
      <c r="D794" s="800"/>
      <c r="E794" s="190"/>
      <c r="F794" s="190"/>
      <c r="G794" s="190"/>
      <c r="H794" s="800"/>
      <c r="I794" s="800"/>
      <c r="J794" s="190"/>
      <c r="K794" s="190"/>
      <c r="L794" s="190"/>
      <c r="M794" s="800"/>
      <c r="N794" s="800"/>
      <c r="O794" s="190"/>
      <c r="P794" s="190"/>
      <c r="Q794" s="190"/>
      <c r="BA794" s="360"/>
      <c r="BB794" s="440"/>
      <c r="BC794" s="360"/>
      <c r="BD794" s="360"/>
      <c r="BE794" s="360"/>
      <c r="BF794" s="360"/>
      <c r="BG794" s="360"/>
      <c r="BH794" s="360"/>
      <c r="BI794" s="360"/>
      <c r="BJ794" s="360"/>
      <c r="BK794" s="360"/>
      <c r="BL794" s="360"/>
      <c r="BM794" s="360"/>
      <c r="BN794" s="360"/>
      <c r="BO794" s="360"/>
      <c r="BP794" s="360"/>
      <c r="BQ794" s="360"/>
      <c r="BR794" s="360"/>
      <c r="BS794" s="360"/>
      <c r="BT794" s="360"/>
      <c r="BU794" s="360"/>
      <c r="BV794" s="360"/>
      <c r="BW794" s="360"/>
      <c r="BX794" s="360"/>
      <c r="BY794" s="360"/>
      <c r="BZ794" s="360"/>
      <c r="CA794" s="360"/>
      <c r="CB794" s="360"/>
      <c r="CC794" s="360"/>
      <c r="CD794" s="360"/>
      <c r="CE794" s="360"/>
      <c r="CF794" s="360"/>
      <c r="CG794" s="360"/>
      <c r="CH794" s="360"/>
      <c r="CI794" s="360"/>
      <c r="CJ794" s="360"/>
      <c r="CK794" s="360"/>
      <c r="CL794" s="360"/>
      <c r="CM794" s="360"/>
      <c r="CN794" s="360"/>
      <c r="CO794" s="360"/>
      <c r="CP794" s="360"/>
      <c r="CQ794" s="360"/>
      <c r="CR794" s="360"/>
      <c r="CS794" s="360"/>
      <c r="CT794" s="360"/>
      <c r="CU794" s="360"/>
      <c r="CV794" s="360"/>
      <c r="CW794" s="360"/>
      <c r="CX794" s="360"/>
      <c r="CY794" s="360"/>
      <c r="CZ794" s="360"/>
    </row>
    <row r="795" ht="25.15" customHeight="true" x14ac:dyDescent="0.2">
      <c r="C795" s="800"/>
      <c r="D795" s="800"/>
      <c r="E795" s="190"/>
      <c r="F795" s="190"/>
      <c r="G795" s="190"/>
      <c r="H795" s="800"/>
      <c r="I795" s="800"/>
      <c r="J795" s="190"/>
      <c r="K795" s="190"/>
      <c r="L795" s="190"/>
      <c r="M795" s="800"/>
      <c r="N795" s="800"/>
      <c r="O795" s="190"/>
      <c r="P795" s="190"/>
      <c r="Q795" s="190"/>
      <c r="BA795" s="360"/>
      <c r="BB795" s="440"/>
      <c r="BC795" s="360"/>
      <c r="BD795" s="360"/>
      <c r="BE795" s="360"/>
      <c r="BF795" s="360"/>
      <c r="BG795" s="360"/>
      <c r="BH795" s="360"/>
      <c r="BI795" s="360"/>
      <c r="BJ795" s="360"/>
      <c r="BK795" s="360"/>
      <c r="BL795" s="360"/>
      <c r="BM795" s="360"/>
      <c r="BN795" s="360"/>
      <c r="BO795" s="360"/>
      <c r="BP795" s="360"/>
      <c r="BQ795" s="360"/>
      <c r="BR795" s="360"/>
      <c r="BS795" s="360"/>
      <c r="BT795" s="360"/>
      <c r="BU795" s="360"/>
      <c r="BV795" s="360"/>
      <c r="BW795" s="360"/>
      <c r="BX795" s="360"/>
      <c r="BY795" s="360"/>
      <c r="BZ795" s="360"/>
      <c r="CA795" s="360"/>
      <c r="CB795" s="360"/>
      <c r="CC795" s="360"/>
      <c r="CD795" s="360"/>
      <c r="CE795" s="360"/>
      <c r="CF795" s="360"/>
      <c r="CG795" s="360"/>
      <c r="CH795" s="360"/>
      <c r="CI795" s="360"/>
      <c r="CJ795" s="360"/>
      <c r="CK795" s="360"/>
      <c r="CL795" s="360"/>
      <c r="CM795" s="360"/>
      <c r="CN795" s="360"/>
      <c r="CO795" s="360"/>
      <c r="CP795" s="360"/>
      <c r="CQ795" s="360"/>
      <c r="CR795" s="360"/>
      <c r="CS795" s="360"/>
      <c r="CT795" s="360"/>
      <c r="CU795" s="360"/>
      <c r="CV795" s="360"/>
      <c r="CW795" s="360"/>
      <c r="CX795" s="360"/>
      <c r="CY795" s="360"/>
      <c r="CZ795" s="360"/>
    </row>
    <row r="796" ht="25.15" customHeight="true" x14ac:dyDescent="0.2">
      <c r="C796" s="800"/>
      <c r="D796" s="800"/>
      <c r="E796" s="190"/>
      <c r="F796" s="190"/>
      <c r="G796" s="190"/>
      <c r="H796" s="800"/>
      <c r="I796" s="800"/>
      <c r="J796" s="190"/>
      <c r="K796" s="190"/>
      <c r="L796" s="190"/>
      <c r="M796" s="800"/>
      <c r="N796" s="800"/>
      <c r="O796" s="190"/>
      <c r="P796" s="190"/>
      <c r="Q796" s="190"/>
      <c r="BA796" s="360"/>
      <c r="BB796" s="440"/>
      <c r="BC796" s="360"/>
      <c r="BD796" s="360"/>
      <c r="BE796" s="360"/>
      <c r="BF796" s="360"/>
      <c r="BG796" s="360"/>
      <c r="BH796" s="360"/>
      <c r="BI796" s="360"/>
      <c r="BJ796" s="360"/>
      <c r="BK796" s="360"/>
      <c r="BL796" s="360"/>
      <c r="BM796" s="360"/>
      <c r="BN796" s="360"/>
      <c r="BO796" s="360"/>
      <c r="BP796" s="360"/>
      <c r="BQ796" s="360"/>
      <c r="BR796" s="360"/>
      <c r="BS796" s="360"/>
      <c r="BT796" s="360"/>
      <c r="BU796" s="360"/>
      <c r="BV796" s="360"/>
      <c r="BW796" s="360"/>
      <c r="BX796" s="360"/>
      <c r="BY796" s="360"/>
      <c r="BZ796" s="360"/>
      <c r="CA796" s="360"/>
      <c r="CB796" s="360"/>
      <c r="CC796" s="360"/>
      <c r="CD796" s="360"/>
      <c r="CE796" s="360"/>
      <c r="CF796" s="360"/>
      <c r="CG796" s="360"/>
      <c r="CH796" s="360"/>
      <c r="CI796" s="360"/>
      <c r="CJ796" s="360"/>
      <c r="CK796" s="360"/>
      <c r="CL796" s="360"/>
      <c r="CM796" s="360"/>
      <c r="CN796" s="360"/>
      <c r="CO796" s="360"/>
      <c r="CP796" s="360"/>
      <c r="CQ796" s="360"/>
      <c r="CR796" s="360"/>
      <c r="CS796" s="360"/>
      <c r="CT796" s="360"/>
      <c r="CU796" s="360"/>
      <c r="CV796" s="360"/>
      <c r="CW796" s="360"/>
      <c r="CX796" s="360"/>
      <c r="CY796" s="360"/>
      <c r="CZ796" s="360"/>
    </row>
    <row r="797" ht="25.15" customHeight="true" x14ac:dyDescent="0.2">
      <c r="C797" s="800"/>
      <c r="D797" s="800"/>
      <c r="E797" s="190"/>
      <c r="F797" s="190"/>
      <c r="G797" s="190"/>
      <c r="H797" s="800"/>
      <c r="I797" s="800"/>
      <c r="J797" s="190"/>
      <c r="K797" s="190"/>
      <c r="L797" s="190"/>
      <c r="M797" s="800"/>
      <c r="N797" s="800"/>
      <c r="O797" s="190"/>
      <c r="P797" s="190"/>
      <c r="Q797" s="190"/>
      <c r="BA797" s="360"/>
      <c r="BB797" s="440"/>
      <c r="BC797" s="360"/>
      <c r="BD797" s="360"/>
      <c r="BE797" s="360"/>
      <c r="BF797" s="360"/>
      <c r="BG797" s="360"/>
      <c r="BH797" s="360"/>
      <c r="BI797" s="360"/>
      <c r="BJ797" s="360"/>
      <c r="BK797" s="360"/>
      <c r="BL797" s="360"/>
      <c r="BM797" s="360"/>
      <c r="BN797" s="360"/>
      <c r="BO797" s="360"/>
      <c r="BP797" s="360"/>
      <c r="BQ797" s="360"/>
      <c r="BR797" s="360"/>
      <c r="BS797" s="360"/>
      <c r="BT797" s="360"/>
      <c r="BU797" s="360"/>
      <c r="BV797" s="360"/>
      <c r="BW797" s="360"/>
      <c r="BX797" s="360"/>
      <c r="BY797" s="360"/>
      <c r="BZ797" s="360"/>
      <c r="CA797" s="360"/>
      <c r="CB797" s="360"/>
      <c r="CC797" s="360"/>
      <c r="CD797" s="360"/>
      <c r="CE797" s="360"/>
      <c r="CF797" s="360"/>
      <c r="CG797" s="360"/>
      <c r="CH797" s="360"/>
      <c r="CI797" s="360"/>
      <c r="CJ797" s="360"/>
      <c r="CK797" s="360"/>
      <c r="CL797" s="360"/>
      <c r="CM797" s="360"/>
      <c r="CN797" s="360"/>
      <c r="CO797" s="360"/>
      <c r="CP797" s="360"/>
      <c r="CQ797" s="360"/>
      <c r="CR797" s="360"/>
      <c r="CS797" s="360"/>
      <c r="CT797" s="360"/>
      <c r="CU797" s="360"/>
      <c r="CV797" s="360"/>
      <c r="CW797" s="360"/>
      <c r="CX797" s="360"/>
      <c r="CY797" s="360"/>
      <c r="CZ797" s="360"/>
    </row>
    <row r="798" ht="25.15" customHeight="true" x14ac:dyDescent="0.2">
      <c r="C798" s="800"/>
      <c r="D798" s="800"/>
      <c r="E798" s="190"/>
      <c r="F798" s="190"/>
      <c r="G798" s="190"/>
      <c r="H798" s="800"/>
      <c r="I798" s="800"/>
      <c r="J798" s="190"/>
      <c r="K798" s="190"/>
      <c r="L798" s="190"/>
      <c r="M798" s="800"/>
      <c r="N798" s="800"/>
      <c r="O798" s="190"/>
      <c r="P798" s="190"/>
      <c r="Q798" s="190"/>
      <c r="BA798" s="360"/>
      <c r="BB798" s="440"/>
      <c r="BC798" s="360"/>
      <c r="BD798" s="360"/>
      <c r="BE798" s="360"/>
      <c r="BF798" s="360"/>
      <c r="BG798" s="360"/>
      <c r="BH798" s="360"/>
      <c r="BI798" s="360"/>
      <c r="BJ798" s="360"/>
      <c r="BK798" s="360"/>
      <c r="BL798" s="360"/>
      <c r="BM798" s="360"/>
      <c r="BN798" s="360"/>
      <c r="BO798" s="360"/>
      <c r="BP798" s="360"/>
      <c r="BQ798" s="360"/>
      <c r="BR798" s="360"/>
      <c r="BS798" s="360"/>
      <c r="BT798" s="360"/>
      <c r="BU798" s="360"/>
      <c r="BV798" s="360"/>
      <c r="BW798" s="360"/>
      <c r="BX798" s="360"/>
      <c r="BY798" s="360"/>
      <c r="BZ798" s="360"/>
      <c r="CA798" s="360"/>
      <c r="CB798" s="360"/>
      <c r="CC798" s="360"/>
      <c r="CD798" s="360"/>
      <c r="CE798" s="360"/>
      <c r="CF798" s="360"/>
      <c r="CG798" s="360"/>
      <c r="CH798" s="360"/>
      <c r="CI798" s="360"/>
      <c r="CJ798" s="360"/>
      <c r="CK798" s="360"/>
      <c r="CL798" s="360"/>
      <c r="CM798" s="360"/>
      <c r="CN798" s="360"/>
      <c r="CO798" s="360"/>
      <c r="CP798" s="360"/>
      <c r="CQ798" s="360"/>
      <c r="CR798" s="360"/>
      <c r="CS798" s="360"/>
      <c r="CT798" s="360"/>
      <c r="CU798" s="360"/>
      <c r="CV798" s="360"/>
      <c r="CW798" s="360"/>
      <c r="CX798" s="360"/>
      <c r="CY798" s="360"/>
      <c r="CZ798" s="360"/>
    </row>
    <row r="799" ht="25.15" customHeight="true" x14ac:dyDescent="0.2">
      <c r="C799" s="800"/>
      <c r="D799" s="800"/>
      <c r="E799" s="190"/>
      <c r="F799" s="190"/>
      <c r="G799" s="190"/>
      <c r="H799" s="800"/>
      <c r="I799" s="800"/>
      <c r="J799" s="190"/>
      <c r="K799" s="190"/>
      <c r="L799" s="190"/>
      <c r="M799" s="800"/>
      <c r="N799" s="800"/>
      <c r="O799" s="190"/>
      <c r="P799" s="190"/>
      <c r="Q799" s="190"/>
      <c r="BA799" s="360"/>
      <c r="BB799" s="440"/>
      <c r="BC799" s="360"/>
      <c r="BD799" s="360"/>
      <c r="BE799" s="360"/>
      <c r="BF799" s="360"/>
      <c r="BG799" s="360"/>
      <c r="BH799" s="360"/>
      <c r="BI799" s="360"/>
      <c r="BJ799" s="360"/>
      <c r="BK799" s="360"/>
      <c r="BL799" s="360"/>
      <c r="BM799" s="360"/>
      <c r="BN799" s="360"/>
      <c r="BO799" s="360"/>
      <c r="BP799" s="360"/>
      <c r="BQ799" s="360"/>
      <c r="BR799" s="360"/>
      <c r="BS799" s="360"/>
      <c r="BT799" s="360"/>
      <c r="BU799" s="360"/>
      <c r="BV799" s="360"/>
      <c r="BW799" s="360"/>
      <c r="BX799" s="360"/>
      <c r="BY799" s="360"/>
      <c r="BZ799" s="360"/>
      <c r="CA799" s="360"/>
      <c r="CB799" s="360"/>
      <c r="CC799" s="360"/>
      <c r="CD799" s="360"/>
      <c r="CE799" s="360"/>
      <c r="CF799" s="360"/>
      <c r="CG799" s="360"/>
      <c r="CH799" s="360"/>
      <c r="CI799" s="360"/>
      <c r="CJ799" s="360"/>
      <c r="CK799" s="360"/>
      <c r="CL799" s="360"/>
      <c r="CM799" s="360"/>
      <c r="CN799" s="360"/>
      <c r="CO799" s="360"/>
      <c r="CP799" s="360"/>
      <c r="CQ799" s="360"/>
      <c r="CR799" s="360"/>
      <c r="CS799" s="360"/>
      <c r="CT799" s="360"/>
      <c r="CU799" s="360"/>
      <c r="CV799" s="360"/>
      <c r="CW799" s="360"/>
      <c r="CX799" s="360"/>
      <c r="CY799" s="360"/>
      <c r="CZ799" s="360"/>
    </row>
    <row r="800" ht="25.15" customHeight="true" x14ac:dyDescent="0.2">
      <c r="C800" s="190"/>
      <c r="D800" s="190"/>
      <c r="E800" s="190"/>
      <c r="F800" s="190"/>
      <c r="G800" s="190"/>
      <c r="H800" s="190"/>
      <c r="I800" s="190"/>
      <c r="J800" s="190"/>
      <c r="K800" s="190"/>
      <c r="L800" s="190"/>
      <c r="M800" s="190"/>
      <c r="N800" s="190"/>
      <c r="O800" s="190"/>
      <c r="P800" s="190"/>
      <c r="Q800" s="190"/>
      <c r="BA800" s="360"/>
      <c r="BB800" s="440"/>
      <c r="BC800" s="360"/>
      <c r="BD800" s="360"/>
      <c r="BE800" s="360"/>
      <c r="BF800" s="360"/>
      <c r="BG800" s="360"/>
      <c r="BH800" s="360"/>
      <c r="BI800" s="360"/>
      <c r="BJ800" s="360"/>
      <c r="BK800" s="360"/>
      <c r="BL800" s="360"/>
      <c r="BM800" s="360"/>
      <c r="BN800" s="360"/>
      <c r="BO800" s="360"/>
      <c r="BP800" s="360"/>
      <c r="BQ800" s="360"/>
      <c r="BR800" s="360"/>
      <c r="BS800" s="360"/>
      <c r="BT800" s="360"/>
      <c r="BU800" s="360"/>
      <c r="BV800" s="360"/>
      <c r="BW800" s="360"/>
      <c r="BX800" s="360"/>
      <c r="BY800" s="360"/>
      <c r="BZ800" s="360"/>
      <c r="CA800" s="360"/>
      <c r="CB800" s="360"/>
      <c r="CC800" s="360"/>
      <c r="CD800" s="360"/>
      <c r="CE800" s="360"/>
      <c r="CF800" s="360"/>
      <c r="CG800" s="360"/>
      <c r="CH800" s="360"/>
      <c r="CI800" s="360"/>
      <c r="CJ800" s="360"/>
      <c r="CK800" s="360"/>
      <c r="CL800" s="360"/>
      <c r="CM800" s="360"/>
      <c r="CN800" s="360"/>
      <c r="CO800" s="360"/>
      <c r="CP800" s="360"/>
      <c r="CQ800" s="360"/>
      <c r="CR800" s="360"/>
      <c r="CS800" s="360"/>
      <c r="CT800" s="360"/>
      <c r="CU800" s="360"/>
      <c r="CV800" s="360"/>
      <c r="CW800" s="360"/>
      <c r="CX800" s="360"/>
      <c r="CY800" s="360"/>
      <c r="CZ800" s="360"/>
    </row>
    <row r="801" ht="25.15" customHeight="true" x14ac:dyDescent="0.2">
      <c r="C801" s="190"/>
      <c r="D801" s="190"/>
      <c r="E801" s="190"/>
      <c r="F801" s="190"/>
      <c r="G801" s="190"/>
      <c r="H801" s="190"/>
      <c r="I801" s="190"/>
      <c r="J801" s="190"/>
      <c r="K801" s="190"/>
      <c r="L801" s="190"/>
      <c r="M801" s="190"/>
      <c r="N801" s="190"/>
      <c r="O801" s="190"/>
      <c r="P801" s="190"/>
      <c r="Q801" s="190"/>
    </row>
    <row r="802" ht="25.15" customHeight="true" x14ac:dyDescent="0.2">
      <c r="C802" s="190"/>
      <c r="D802" s="190"/>
      <c r="E802" s="190"/>
      <c r="F802" s="190"/>
      <c r="G802" s="190"/>
      <c r="H802" s="190"/>
      <c r="I802" s="190"/>
      <c r="J802" s="190"/>
      <c r="K802" s="190"/>
      <c r="L802" s="190"/>
      <c r="M802" s="190"/>
      <c r="N802" s="190"/>
      <c r="O802" s="190"/>
      <c r="P802" s="190"/>
      <c r="Q802" s="190"/>
    </row>
    <row r="803" ht="25.15" customHeight="true" x14ac:dyDescent="0.2">
      <c r="C803" s="190"/>
      <c r="D803" s="190"/>
      <c r="E803" s="190"/>
      <c r="F803" s="190"/>
      <c r="G803" s="190"/>
      <c r="H803" s="190"/>
      <c r="I803" s="190"/>
      <c r="J803" s="190"/>
      <c r="K803" s="190"/>
      <c r="L803" s="190"/>
      <c r="M803" s="190"/>
      <c r="N803" s="190"/>
      <c r="O803" s="190"/>
      <c r="P803" s="190"/>
      <c r="Q803" s="190"/>
    </row>
    <row r="804" ht="25.15" customHeight="true" x14ac:dyDescent="0.2">
      <c r="C804" s="190"/>
      <c r="D804" s="190"/>
      <c r="E804" s="190"/>
      <c r="F804" s="190"/>
      <c r="G804" s="190"/>
      <c r="H804" s="190"/>
      <c r="I804" s="190"/>
      <c r="J804" s="190"/>
      <c r="K804" s="190"/>
      <c r="L804" s="190"/>
      <c r="M804" s="190"/>
      <c r="N804" s="190"/>
      <c r="O804" s="190"/>
      <c r="P804" s="190"/>
      <c r="Q804" s="190"/>
    </row>
    <row r="805" ht="25.15" customHeight="true" x14ac:dyDescent="0.2">
      <c r="C805" s="190"/>
      <c r="D805" s="190"/>
      <c r="E805" s="190"/>
      <c r="F805" s="190"/>
      <c r="G805" s="190"/>
      <c r="H805" s="190"/>
      <c r="I805" s="190"/>
      <c r="J805" s="190"/>
      <c r="K805" s="190"/>
      <c r="L805" s="190"/>
      <c r="M805" s="190"/>
      <c r="N805" s="190"/>
      <c r="O805" s="190"/>
      <c r="P805" s="190"/>
      <c r="Q805" s="190"/>
    </row>
    <row r="806" ht="25.15" customHeight="true" x14ac:dyDescent="0.2">
      <c r="C806" s="190"/>
      <c r="D806" s="190"/>
      <c r="E806" s="190"/>
      <c r="F806" s="190"/>
      <c r="G806" s="190"/>
      <c r="H806" s="190"/>
      <c r="I806" s="190"/>
      <c r="J806" s="190"/>
      <c r="K806" s="190"/>
      <c r="L806" s="190"/>
      <c r="M806" s="190"/>
      <c r="N806" s="190"/>
      <c r="O806" s="190"/>
      <c r="P806" s="190"/>
      <c r="Q806" s="190"/>
    </row>
    <row r="807" ht="25.15" customHeight="true" x14ac:dyDescent="0.2">
      <c r="C807" s="190"/>
      <c r="D807" s="190"/>
      <c r="E807" s="190"/>
      <c r="F807" s="190"/>
      <c r="G807" s="190"/>
      <c r="H807" s="190"/>
      <c r="I807" s="190"/>
      <c r="J807" s="190"/>
      <c r="K807" s="190"/>
      <c r="L807" s="190"/>
      <c r="M807" s="190"/>
      <c r="N807" s="190"/>
      <c r="O807" s="190"/>
      <c r="P807" s="190"/>
      <c r="Q807" s="190"/>
    </row>
    <row r="808" ht="25.15" customHeight="true" x14ac:dyDescent="0.2">
      <c r="C808" s="190"/>
      <c r="D808" s="190"/>
      <c r="E808" s="190"/>
      <c r="F808" s="190"/>
      <c r="G808" s="190"/>
      <c r="H808" s="190"/>
      <c r="I808" s="190"/>
      <c r="J808" s="190"/>
      <c r="K808" s="190"/>
      <c r="L808" s="190"/>
      <c r="M808" s="190"/>
      <c r="N808" s="190"/>
      <c r="O808" s="190"/>
      <c r="P808" s="190"/>
      <c r="Q808" s="190"/>
    </row>
    <row r="809" ht="25.15" customHeight="true" x14ac:dyDescent="0.2">
      <c r="C809" s="190"/>
      <c r="D809" s="190"/>
      <c r="E809" s="190"/>
      <c r="F809" s="190"/>
      <c r="G809" s="190"/>
      <c r="H809" s="190"/>
      <c r="I809" s="190"/>
      <c r="J809" s="190"/>
      <c r="K809" s="190"/>
      <c r="L809" s="190"/>
      <c r="M809" s="190"/>
      <c r="N809" s="190"/>
      <c r="O809" s="190"/>
      <c r="P809" s="190"/>
      <c r="Q809" s="190"/>
    </row>
    <row r="810" ht="25.15" customHeight="true" x14ac:dyDescent="0.2">
      <c r="C810" s="190"/>
      <c r="D810" s="190"/>
      <c r="E810" s="190"/>
      <c r="F810" s="190"/>
      <c r="G810" s="190"/>
      <c r="H810" s="190"/>
      <c r="I810" s="190"/>
      <c r="J810" s="190"/>
      <c r="K810" s="190"/>
      <c r="L810" s="190"/>
      <c r="M810" s="190"/>
      <c r="N810" s="190"/>
      <c r="O810" s="190"/>
      <c r="P810" s="190"/>
      <c r="Q810" s="190"/>
    </row>
    <row r="811" ht="25.15" customHeight="true" x14ac:dyDescent="0.2">
      <c r="C811" s="190"/>
      <c r="D811" s="190"/>
      <c r="E811" s="190"/>
      <c r="F811" s="190"/>
      <c r="G811" s="190"/>
      <c r="H811" s="190"/>
      <c r="I811" s="190"/>
      <c r="J811" s="190"/>
      <c r="K811" s="190"/>
      <c r="L811" s="190"/>
      <c r="M811" s="190"/>
      <c r="N811" s="190"/>
      <c r="O811" s="190"/>
      <c r="P811" s="190"/>
      <c r="Q811" s="190"/>
    </row>
    <row r="812" ht="25.15" customHeight="true" x14ac:dyDescent="0.2">
      <c r="C812" s="190"/>
      <c r="D812" s="190"/>
      <c r="E812" s="190"/>
      <c r="F812" s="190"/>
      <c r="G812" s="190"/>
      <c r="H812" s="190"/>
      <c r="I812" s="190"/>
      <c r="J812" s="190"/>
      <c r="K812" s="190"/>
      <c r="L812" s="190"/>
      <c r="M812" s="190"/>
      <c r="N812" s="190"/>
      <c r="O812" s="190"/>
      <c r="P812" s="190"/>
      <c r="Q812" s="190"/>
    </row>
    <row r="813" ht="25.15" customHeight="true" x14ac:dyDescent="0.2">
      <c r="C813" s="190"/>
      <c r="D813" s="190"/>
      <c r="E813" s="190"/>
      <c r="F813" s="190"/>
      <c r="G813" s="190"/>
      <c r="H813" s="190"/>
      <c r="I813" s="190"/>
      <c r="J813" s="190"/>
      <c r="K813" s="190"/>
      <c r="L813" s="190"/>
      <c r="M813" s="190"/>
      <c r="N813" s="190"/>
      <c r="O813" s="190"/>
      <c r="P813" s="190"/>
      <c r="Q813" s="190"/>
    </row>
    <row r="814" ht="25.15" customHeight="true" x14ac:dyDescent="0.2">
      <c r="C814" s="190"/>
      <c r="D814" s="190"/>
      <c r="E814" s="190"/>
      <c r="F814" s="190"/>
      <c r="G814" s="190"/>
      <c r="H814" s="190"/>
      <c r="I814" s="190"/>
      <c r="J814" s="190"/>
      <c r="K814" s="190"/>
      <c r="L814" s="190"/>
      <c r="M814" s="190"/>
      <c r="N814" s="190"/>
      <c r="O814" s="190"/>
      <c r="P814" s="190"/>
      <c r="Q814" s="190"/>
    </row>
    <row r="815" ht="25.15" customHeight="true" x14ac:dyDescent="0.2">
      <c r="C815" s="190"/>
      <c r="D815" s="190"/>
      <c r="E815" s="190"/>
      <c r="F815" s="190"/>
      <c r="G815" s="190"/>
      <c r="H815" s="190"/>
      <c r="I815" s="190"/>
      <c r="J815" s="190"/>
      <c r="K815" s="190"/>
      <c r="L815" s="190"/>
      <c r="M815" s="190"/>
      <c r="N815" s="190"/>
      <c r="O815" s="190"/>
      <c r="P815" s="190"/>
      <c r="Q815" s="190"/>
    </row>
    <row r="816" ht="25.15" customHeight="true" x14ac:dyDescent="0.2">
      <c r="C816" s="190"/>
      <c r="D816" s="190"/>
      <c r="E816" s="190"/>
      <c r="F816" s="190"/>
      <c r="G816" s="190"/>
      <c r="H816" s="190"/>
      <c r="I816" s="190"/>
      <c r="J816" s="190"/>
      <c r="K816" s="190"/>
      <c r="L816" s="190"/>
      <c r="M816" s="190"/>
      <c r="N816" s="190"/>
      <c r="O816" s="190"/>
      <c r="P816" s="190"/>
      <c r="Q816" s="190"/>
    </row>
    <row r="817" ht="25.15" customHeight="true" x14ac:dyDescent="0.2">
      <c r="C817" s="190"/>
      <c r="D817" s="190"/>
      <c r="E817" s="190"/>
      <c r="F817" s="190"/>
      <c r="G817" s="190"/>
      <c r="H817" s="190"/>
      <c r="I817" s="190"/>
      <c r="J817" s="190"/>
      <c r="K817" s="190"/>
      <c r="L817" s="190"/>
      <c r="M817" s="190"/>
      <c r="N817" s="190"/>
      <c r="O817" s="190"/>
      <c r="P817" s="190"/>
      <c r="Q817" s="190"/>
    </row>
    <row r="818" ht="25.15" customHeight="true" x14ac:dyDescent="0.2">
      <c r="C818" s="190"/>
      <c r="D818" s="190"/>
      <c r="E818" s="190"/>
      <c r="F818" s="190"/>
      <c r="G818" s="190"/>
      <c r="H818" s="190"/>
      <c r="I818" s="190"/>
      <c r="J818" s="190"/>
      <c r="K818" s="190"/>
      <c r="L818" s="190"/>
      <c r="M818" s="190"/>
      <c r="N818" s="190"/>
      <c r="O818" s="190"/>
      <c r="P818" s="190"/>
      <c r="Q818" s="190"/>
    </row>
    <row r="819" ht="25.15" customHeight="true" x14ac:dyDescent="0.2">
      <c r="C819" s="190"/>
      <c r="D819" s="190"/>
      <c r="E819" s="190"/>
      <c r="F819" s="190"/>
      <c r="G819" s="190"/>
      <c r="H819" s="190"/>
      <c r="I819" s="190"/>
      <c r="J819" s="190"/>
      <c r="K819" s="190"/>
      <c r="L819" s="190"/>
      <c r="M819" s="190"/>
      <c r="N819" s="190"/>
      <c r="O819" s="190"/>
      <c r="P819" s="190"/>
      <c r="Q819" s="190"/>
    </row>
    <row r="820" ht="25.15" customHeight="true" x14ac:dyDescent="0.2">
      <c r="C820" s="190"/>
      <c r="D820" s="190"/>
      <c r="E820" s="190"/>
      <c r="F820" s="190"/>
      <c r="G820" s="190"/>
      <c r="H820" s="190"/>
      <c r="I820" s="190"/>
      <c r="J820" s="190"/>
      <c r="K820" s="190"/>
      <c r="L820" s="190"/>
      <c r="M820" s="190"/>
      <c r="N820" s="190"/>
      <c r="O820" s="190"/>
      <c r="P820" s="190"/>
      <c r="Q820" s="190"/>
    </row>
    <row r="821" ht="25.15" customHeight="true" x14ac:dyDescent="0.2">
      <c r="C821" s="190"/>
      <c r="D821" s="190"/>
      <c r="E821" s="190"/>
      <c r="F821" s="190"/>
      <c r="G821" s="190"/>
      <c r="H821" s="190"/>
      <c r="I821" s="190"/>
      <c r="J821" s="190"/>
      <c r="K821" s="190"/>
      <c r="L821" s="190"/>
      <c r="M821" s="190"/>
      <c r="N821" s="190"/>
      <c r="O821" s="190"/>
      <c r="P821" s="190"/>
      <c r="Q821" s="190"/>
    </row>
    <row r="822" ht="25.15" customHeight="true" x14ac:dyDescent="0.2">
      <c r="C822" s="190"/>
      <c r="D822" s="190"/>
      <c r="E822" s="190"/>
      <c r="F822" s="190"/>
      <c r="G822" s="190"/>
      <c r="H822" s="190"/>
      <c r="I822" s="190"/>
      <c r="J822" s="190"/>
      <c r="K822" s="190"/>
      <c r="L822" s="190"/>
      <c r="M822" s="190"/>
      <c r="N822" s="190"/>
      <c r="O822" s="190"/>
      <c r="P822" s="190"/>
      <c r="Q822" s="190"/>
    </row>
    <row r="823" ht="25.15" customHeight="true" x14ac:dyDescent="0.2">
      <c r="C823" s="190"/>
      <c r="D823" s="190"/>
      <c r="E823" s="190"/>
      <c r="F823" s="190"/>
      <c r="G823" s="190"/>
      <c r="H823" s="190"/>
      <c r="I823" s="190"/>
      <c r="J823" s="190"/>
      <c r="K823" s="190"/>
      <c r="L823" s="190"/>
      <c r="M823" s="190"/>
      <c r="N823" s="190"/>
      <c r="O823" s="190"/>
      <c r="P823" s="190"/>
      <c r="Q823" s="190"/>
    </row>
    <row r="824" ht="25.15" customHeight="true" x14ac:dyDescent="0.2">
      <c r="C824" s="190"/>
      <c r="D824" s="190"/>
      <c r="E824" s="190"/>
      <c r="F824" s="190"/>
      <c r="G824" s="190"/>
      <c r="H824" s="190"/>
      <c r="I824" s="190"/>
      <c r="J824" s="190"/>
      <c r="K824" s="190"/>
      <c r="L824" s="190"/>
      <c r="M824" s="190"/>
      <c r="N824" s="190"/>
      <c r="O824" s="190"/>
      <c r="P824" s="190"/>
      <c r="Q824" s="190"/>
    </row>
    <row r="825" ht="25.15" customHeight="true" x14ac:dyDescent="0.2">
      <c r="C825" s="190"/>
      <c r="D825" s="190"/>
      <c r="E825" s="190"/>
      <c r="F825" s="190"/>
      <c r="G825" s="190"/>
      <c r="H825" s="190"/>
      <c r="I825" s="190"/>
      <c r="J825" s="190"/>
      <c r="K825" s="190"/>
      <c r="L825" s="190"/>
      <c r="M825" s="190"/>
      <c r="N825" s="190"/>
      <c r="O825" s="190"/>
      <c r="P825" s="190"/>
      <c r="Q825" s="190"/>
    </row>
    <row r="826" ht="25.15" customHeight="true" x14ac:dyDescent="0.2">
      <c r="C826" s="190"/>
      <c r="D826" s="190"/>
      <c r="E826" s="190"/>
      <c r="F826" s="190"/>
      <c r="G826" s="190"/>
      <c r="H826" s="190"/>
      <c r="I826" s="190"/>
      <c r="J826" s="190"/>
      <c r="K826" s="190"/>
      <c r="L826" s="190"/>
      <c r="M826" s="190"/>
      <c r="N826" s="190"/>
      <c r="O826" s="190"/>
      <c r="P826" s="190"/>
      <c r="Q826" s="190"/>
    </row>
    <row r="827" ht="25.15" customHeight="true" x14ac:dyDescent="0.2">
      <c r="C827" s="190"/>
      <c r="D827" s="190"/>
      <c r="E827" s="190"/>
      <c r="F827" s="190"/>
      <c r="G827" s="190"/>
      <c r="H827" s="190"/>
      <c r="I827" s="190"/>
      <c r="J827" s="190"/>
      <c r="K827" s="190"/>
      <c r="L827" s="190"/>
      <c r="M827" s="190"/>
      <c r="N827" s="190"/>
      <c r="O827" s="190"/>
      <c r="P827" s="190"/>
      <c r="Q827" s="190"/>
    </row>
    <row r="828" ht="25.15" customHeight="true" x14ac:dyDescent="0.2">
      <c r="C828" s="190"/>
      <c r="D828" s="190"/>
      <c r="E828" s="190"/>
      <c r="F828" s="190"/>
      <c r="G828" s="190"/>
      <c r="H828" s="190"/>
      <c r="I828" s="190"/>
      <c r="J828" s="190"/>
      <c r="K828" s="190"/>
      <c r="L828" s="190"/>
      <c r="M828" s="190"/>
      <c r="N828" s="190"/>
      <c r="O828" s="190"/>
      <c r="P828" s="190"/>
      <c r="Q828" s="190"/>
    </row>
    <row r="829" ht="25.15" customHeight="true" x14ac:dyDescent="0.2">
      <c r="C829" s="190"/>
      <c r="D829" s="190"/>
      <c r="E829" s="190"/>
      <c r="F829" s="190"/>
      <c r="G829" s="190"/>
      <c r="H829" s="190"/>
      <c r="I829" s="190"/>
      <c r="J829" s="190"/>
      <c r="K829" s="190"/>
      <c r="L829" s="190"/>
      <c r="M829" s="190"/>
      <c r="N829" s="190"/>
      <c r="O829" s="190"/>
      <c r="P829" s="190"/>
      <c r="Q829" s="190"/>
    </row>
    <row r="830" ht="25.15" customHeight="true" x14ac:dyDescent="0.2">
      <c r="C830" s="190"/>
      <c r="D830" s="190"/>
      <c r="E830" s="190"/>
      <c r="F830" s="190"/>
      <c r="G830" s="190"/>
      <c r="H830" s="190"/>
      <c r="I830" s="190"/>
      <c r="J830" s="190"/>
      <c r="K830" s="190"/>
      <c r="L830" s="190"/>
      <c r="M830" s="190"/>
      <c r="N830" s="190"/>
      <c r="O830" s="190"/>
      <c r="P830" s="190"/>
      <c r="Q830" s="190"/>
    </row>
    <row r="831" ht="25.15" customHeight="true" x14ac:dyDescent="0.2">
      <c r="C831" s="190"/>
      <c r="D831" s="190"/>
      <c r="E831" s="190"/>
      <c r="F831" s="190"/>
      <c r="G831" s="190"/>
      <c r="H831" s="190"/>
      <c r="I831" s="190"/>
      <c r="J831" s="190"/>
      <c r="K831" s="190"/>
      <c r="L831" s="190"/>
      <c r="M831" s="190"/>
      <c r="N831" s="190"/>
      <c r="O831" s="190"/>
      <c r="P831" s="190"/>
      <c r="Q831" s="190"/>
    </row>
    <row r="832" ht="25.15" customHeight="true" x14ac:dyDescent="0.2">
      <c r="C832" s="190"/>
      <c r="D832" s="190"/>
      <c r="E832" s="190"/>
      <c r="F832" s="190"/>
      <c r="G832" s="190"/>
      <c r="H832" s="190"/>
      <c r="I832" s="190"/>
      <c r="J832" s="190"/>
      <c r="K832" s="190"/>
      <c r="L832" s="190"/>
      <c r="M832" s="190"/>
      <c r="N832" s="190"/>
      <c r="O832" s="190"/>
      <c r="P832" s="190"/>
      <c r="Q832" s="190"/>
    </row>
    <row r="833" ht="25.15" customHeight="true" x14ac:dyDescent="0.2">
      <c r="C833" s="190"/>
      <c r="D833" s="190"/>
      <c r="E833" s="190"/>
      <c r="F833" s="190"/>
      <c r="G833" s="190"/>
      <c r="H833" s="190"/>
      <c r="I833" s="190"/>
      <c r="J833" s="190"/>
      <c r="K833" s="190"/>
      <c r="L833" s="190"/>
      <c r="M833" s="190"/>
      <c r="N833" s="190"/>
      <c r="O833" s="190"/>
      <c r="P833" s="190"/>
      <c r="Q833" s="190"/>
    </row>
    <row r="834" ht="25.15" customHeight="true" x14ac:dyDescent="0.2">
      <c r="C834" s="190"/>
      <c r="D834" s="190"/>
      <c r="E834" s="190"/>
      <c r="F834" s="190"/>
      <c r="G834" s="190"/>
      <c r="H834" s="190"/>
      <c r="I834" s="190"/>
      <c r="J834" s="190"/>
      <c r="K834" s="190"/>
      <c r="L834" s="190"/>
      <c r="M834" s="190"/>
      <c r="N834" s="190"/>
      <c r="O834" s="190"/>
      <c r="P834" s="190"/>
      <c r="Q834" s="190"/>
    </row>
    <row r="835" ht="25.15" customHeight="true" x14ac:dyDescent="0.2">
      <c r="C835" s="190"/>
      <c r="D835" s="190"/>
      <c r="E835" s="190"/>
      <c r="F835" s="190"/>
      <c r="G835" s="190"/>
      <c r="H835" s="190"/>
      <c r="I835" s="190"/>
      <c r="J835" s="190"/>
      <c r="K835" s="190"/>
      <c r="L835" s="190"/>
      <c r="M835" s="190"/>
      <c r="N835" s="190"/>
      <c r="O835" s="190"/>
      <c r="P835" s="190"/>
      <c r="Q835" s="190"/>
    </row>
    <row r="836" ht="25.15" customHeight="true" x14ac:dyDescent="0.2">
      <c r="C836" s="190"/>
      <c r="D836" s="190"/>
      <c r="E836" s="190"/>
      <c r="F836" s="190"/>
      <c r="G836" s="190"/>
      <c r="H836" s="190"/>
      <c r="I836" s="190"/>
      <c r="J836" s="190"/>
      <c r="K836" s="190"/>
      <c r="L836" s="190"/>
      <c r="M836" s="190"/>
      <c r="N836" s="190"/>
      <c r="O836" s="190"/>
      <c r="P836" s="190"/>
      <c r="Q836" s="190"/>
    </row>
    <row r="837" ht="25.15" customHeight="true" x14ac:dyDescent="0.2">
      <c r="C837" s="190"/>
      <c r="D837" s="190"/>
      <c r="E837" s="190"/>
      <c r="F837" s="190"/>
      <c r="G837" s="190"/>
      <c r="H837" s="190"/>
      <c r="I837" s="190"/>
      <c r="J837" s="190"/>
      <c r="K837" s="190"/>
      <c r="L837" s="190"/>
      <c r="M837" s="190"/>
      <c r="N837" s="190"/>
      <c r="O837" s="190"/>
      <c r="P837" s="190"/>
      <c r="Q837" s="190"/>
    </row>
    <row r="838" ht="25.15" customHeight="true" x14ac:dyDescent="0.2">
      <c r="C838" s="190"/>
      <c r="D838" s="190"/>
      <c r="E838" s="190"/>
      <c r="F838" s="190"/>
      <c r="G838" s="190"/>
      <c r="H838" s="190"/>
      <c r="I838" s="190"/>
      <c r="J838" s="190"/>
      <c r="K838" s="190"/>
      <c r="L838" s="190"/>
      <c r="M838" s="190"/>
      <c r="N838" s="190"/>
      <c r="O838" s="190"/>
      <c r="P838" s="190"/>
      <c r="Q838" s="190"/>
    </row>
    <row r="839" ht="25.15" customHeight="true" x14ac:dyDescent="0.2">
      <c r="C839" s="190"/>
      <c r="D839" s="190"/>
      <c r="E839" s="190"/>
      <c r="F839" s="190"/>
      <c r="G839" s="190"/>
      <c r="H839" s="190"/>
      <c r="I839" s="190"/>
      <c r="J839" s="190"/>
      <c r="K839" s="190"/>
      <c r="L839" s="190"/>
      <c r="M839" s="190"/>
      <c r="N839" s="190"/>
      <c r="O839" s="190"/>
      <c r="P839" s="190"/>
      <c r="Q839" s="190"/>
    </row>
    <row r="840" ht="25.15" customHeight="true" x14ac:dyDescent="0.2">
      <c r="C840" s="190"/>
      <c r="D840" s="190"/>
      <c r="E840" s="190"/>
      <c r="F840" s="190"/>
      <c r="G840" s="190"/>
      <c r="H840" s="190"/>
      <c r="I840" s="190"/>
      <c r="J840" s="190"/>
      <c r="K840" s="190"/>
      <c r="L840" s="190"/>
      <c r="M840" s="190"/>
      <c r="N840" s="190"/>
      <c r="O840" s="190"/>
      <c r="P840" s="190"/>
      <c r="Q840" s="190"/>
    </row>
    <row r="841" ht="25.15" customHeight="true" x14ac:dyDescent="0.2">
      <c r="C841" s="190"/>
      <c r="D841" s="190"/>
      <c r="E841" s="190"/>
      <c r="F841" s="190"/>
      <c r="G841" s="190"/>
      <c r="H841" s="190"/>
      <c r="I841" s="190"/>
      <c r="J841" s="190"/>
      <c r="K841" s="190"/>
      <c r="L841" s="190"/>
      <c r="M841" s="190"/>
      <c r="N841" s="190"/>
      <c r="O841" s="190"/>
      <c r="P841" s="190"/>
      <c r="Q841" s="190"/>
    </row>
    <row r="842" ht="25.15" customHeight="true" x14ac:dyDescent="0.2">
      <c r="C842" s="190"/>
      <c r="D842" s="190"/>
      <c r="E842" s="190"/>
      <c r="F842" s="190"/>
      <c r="G842" s="190"/>
      <c r="H842" s="190"/>
      <c r="I842" s="190"/>
      <c r="J842" s="190"/>
      <c r="K842" s="190"/>
      <c r="L842" s="190"/>
      <c r="M842" s="190"/>
      <c r="N842" s="190"/>
      <c r="O842" s="190"/>
      <c r="P842" s="190"/>
      <c r="Q842" s="190"/>
    </row>
    <row r="843" ht="25.15" customHeight="true" x14ac:dyDescent="0.2">
      <c r="C843" s="190"/>
      <c r="D843" s="190"/>
      <c r="E843" s="190"/>
      <c r="F843" s="190"/>
      <c r="G843" s="190"/>
      <c r="H843" s="190"/>
      <c r="I843" s="190"/>
      <c r="J843" s="190"/>
      <c r="K843" s="190"/>
      <c r="L843" s="190"/>
      <c r="M843" s="190"/>
      <c r="N843" s="190"/>
      <c r="O843" s="190"/>
      <c r="P843" s="190"/>
      <c r="Q843" s="190"/>
    </row>
    <row r="844" ht="25.15" customHeight="true" x14ac:dyDescent="0.2">
      <c r="C844" s="190"/>
      <c r="D844" s="190"/>
      <c r="E844" s="190"/>
      <c r="F844" s="190"/>
      <c r="G844" s="190"/>
      <c r="H844" s="190"/>
      <c r="I844" s="190"/>
      <c r="J844" s="190"/>
      <c r="K844" s="190"/>
      <c r="L844" s="190"/>
      <c r="M844" s="190"/>
      <c r="N844" s="190"/>
      <c r="O844" s="190"/>
      <c r="P844" s="190"/>
      <c r="Q844" s="190"/>
    </row>
    <row r="845" ht="25.15" customHeight="true" x14ac:dyDescent="0.2">
      <c r="C845" s="190"/>
      <c r="D845" s="190"/>
      <c r="E845" s="190"/>
      <c r="F845" s="190"/>
      <c r="G845" s="190"/>
      <c r="H845" s="190"/>
      <c r="I845" s="190"/>
      <c r="J845" s="190"/>
      <c r="K845" s="190"/>
      <c r="L845" s="190"/>
      <c r="M845" s="190"/>
      <c r="N845" s="190"/>
      <c r="O845" s="190"/>
      <c r="P845" s="190"/>
      <c r="Q845" s="190"/>
    </row>
    <row r="846" ht="25.15" customHeight="true" x14ac:dyDescent="0.2">
      <c r="C846" s="190"/>
      <c r="D846" s="190"/>
      <c r="E846" s="190"/>
      <c r="F846" s="190"/>
      <c r="G846" s="190"/>
      <c r="H846" s="190"/>
      <c r="I846" s="190"/>
      <c r="J846" s="190"/>
      <c r="K846" s="190"/>
      <c r="L846" s="190"/>
      <c r="M846" s="190"/>
      <c r="N846" s="190"/>
      <c r="O846" s="190"/>
      <c r="P846" s="190"/>
      <c r="Q846" s="190"/>
    </row>
    <row r="847" ht="25.15" customHeight="true" x14ac:dyDescent="0.2">
      <c r="C847" s="190"/>
      <c r="D847" s="190"/>
      <c r="E847" s="190"/>
      <c r="F847" s="190"/>
      <c r="G847" s="190"/>
      <c r="H847" s="190"/>
      <c r="I847" s="190"/>
      <c r="J847" s="190"/>
      <c r="K847" s="190"/>
      <c r="L847" s="190"/>
      <c r="M847" s="190"/>
      <c r="N847" s="190"/>
      <c r="O847" s="190"/>
      <c r="P847" s="190"/>
      <c r="Q847" s="190"/>
    </row>
    <row r="848" ht="25.15" customHeight="true" x14ac:dyDescent="0.2">
      <c r="C848" s="190"/>
      <c r="D848" s="190"/>
      <c r="E848" s="190"/>
      <c r="F848" s="190"/>
      <c r="G848" s="190"/>
      <c r="H848" s="190"/>
      <c r="I848" s="190"/>
      <c r="J848" s="190"/>
      <c r="K848" s="190"/>
      <c r="L848" s="190"/>
      <c r="M848" s="190"/>
      <c r="N848" s="190"/>
      <c r="O848" s="190"/>
      <c r="P848" s="190"/>
      <c r="Q848" s="190"/>
    </row>
    <row r="849" ht="25.15" customHeight="true" x14ac:dyDescent="0.2">
      <c r="C849" s="190"/>
      <c r="D849" s="190"/>
      <c r="E849" s="190"/>
      <c r="F849" s="190"/>
      <c r="G849" s="190"/>
      <c r="H849" s="190"/>
      <c r="I849" s="190"/>
      <c r="J849" s="190"/>
      <c r="K849" s="190"/>
      <c r="L849" s="190"/>
      <c r="M849" s="190"/>
      <c r="N849" s="190"/>
      <c r="O849" s="190"/>
      <c r="P849" s="190"/>
      <c r="Q849" s="190"/>
    </row>
    <row r="850" ht="25.15" customHeight="true" x14ac:dyDescent="0.2">
      <c r="C850" s="190"/>
      <c r="D850" s="190"/>
      <c r="E850" s="190"/>
      <c r="F850" s="190"/>
      <c r="G850" s="190"/>
      <c r="H850" s="190"/>
      <c r="I850" s="190"/>
      <c r="J850" s="190"/>
      <c r="K850" s="190"/>
      <c r="L850" s="190"/>
      <c r="M850" s="190"/>
      <c r="N850" s="190"/>
      <c r="O850" s="190"/>
      <c r="P850" s="190"/>
      <c r="Q850" s="190"/>
    </row>
    <row r="851" ht="25.15" customHeight="true" x14ac:dyDescent="0.2">
      <c r="C851" s="190"/>
      <c r="D851" s="190"/>
      <c r="E851" s="190"/>
      <c r="F851" s="190"/>
      <c r="G851" s="190"/>
      <c r="H851" s="190"/>
      <c r="I851" s="190"/>
      <c r="J851" s="190"/>
      <c r="K851" s="190"/>
      <c r="L851" s="190"/>
      <c r="M851" s="190"/>
      <c r="N851" s="190"/>
      <c r="O851" s="190"/>
      <c r="P851" s="190"/>
      <c r="Q851" s="190"/>
    </row>
    <row r="852" ht="25.15" customHeight="true" x14ac:dyDescent="0.2">
      <c r="C852" s="190"/>
      <c r="D852" s="190"/>
      <c r="E852" s="190"/>
      <c r="F852" s="190"/>
      <c r="G852" s="190"/>
      <c r="H852" s="190"/>
      <c r="I852" s="190"/>
      <c r="J852" s="190"/>
      <c r="K852" s="190"/>
      <c r="L852" s="190"/>
      <c r="M852" s="190"/>
      <c r="N852" s="190"/>
      <c r="O852" s="190"/>
      <c r="P852" s="190"/>
      <c r="Q852" s="190"/>
    </row>
    <row r="853" ht="25.15" customHeight="true" x14ac:dyDescent="0.2">
      <c r="C853" s="190"/>
      <c r="D853" s="190"/>
      <c r="E853" s="190"/>
      <c r="F853" s="190"/>
      <c r="G853" s="190"/>
      <c r="H853" s="190"/>
      <c r="I853" s="190"/>
      <c r="J853" s="190"/>
      <c r="K853" s="190"/>
      <c r="L853" s="190"/>
      <c r="M853" s="190"/>
      <c r="N853" s="190"/>
      <c r="O853" s="190"/>
      <c r="P853" s="190"/>
      <c r="Q853" s="190"/>
    </row>
    <row r="854" ht="25.15" customHeight="true" x14ac:dyDescent="0.2">
      <c r="C854" s="190"/>
      <c r="D854" s="190"/>
      <c r="E854" s="190"/>
      <c r="F854" s="190"/>
      <c r="G854" s="190"/>
      <c r="H854" s="190"/>
      <c r="I854" s="190"/>
      <c r="J854" s="190"/>
      <c r="K854" s="190"/>
      <c r="L854" s="190"/>
      <c r="M854" s="190"/>
      <c r="N854" s="190"/>
      <c r="O854" s="190"/>
      <c r="P854" s="190"/>
      <c r="Q854" s="190"/>
    </row>
    <row r="855" ht="25.15" customHeight="true" x14ac:dyDescent="0.2">
      <c r="C855" s="190"/>
      <c r="D855" s="190"/>
      <c r="E855" s="190"/>
      <c r="F855" s="190"/>
      <c r="G855" s="190"/>
      <c r="H855" s="190"/>
      <c r="I855" s="190"/>
      <c r="J855" s="190"/>
      <c r="K855" s="190"/>
      <c r="L855" s="190"/>
      <c r="M855" s="190"/>
      <c r="N855" s="190"/>
      <c r="O855" s="190"/>
      <c r="P855" s="190"/>
      <c r="Q855" s="190"/>
    </row>
    <row r="856" ht="25.15" customHeight="true" x14ac:dyDescent="0.2">
      <c r="C856" s="190"/>
      <c r="D856" s="190"/>
      <c r="E856" s="190"/>
      <c r="F856" s="190"/>
      <c r="G856" s="190"/>
      <c r="H856" s="190"/>
      <c r="I856" s="190"/>
      <c r="J856" s="190"/>
      <c r="K856" s="190"/>
      <c r="L856" s="190"/>
      <c r="M856" s="190"/>
      <c r="N856" s="190"/>
      <c r="O856" s="190"/>
      <c r="P856" s="190"/>
      <c r="Q856" s="190"/>
    </row>
    <row r="857" ht="25.15" customHeight="true" x14ac:dyDescent="0.2">
      <c r="C857" s="190"/>
      <c r="D857" s="190"/>
      <c r="E857" s="190"/>
      <c r="F857" s="190"/>
      <c r="G857" s="190"/>
      <c r="H857" s="190"/>
      <c r="I857" s="190"/>
      <c r="J857" s="190"/>
      <c r="K857" s="190"/>
      <c r="L857" s="190"/>
      <c r="M857" s="190"/>
      <c r="N857" s="190"/>
      <c r="O857" s="190"/>
      <c r="P857" s="190"/>
      <c r="Q857" s="190"/>
    </row>
    <row r="858" ht="25.15" customHeight="true" x14ac:dyDescent="0.2">
      <c r="C858" s="190"/>
      <c r="D858" s="190"/>
      <c r="E858" s="190"/>
      <c r="F858" s="190"/>
      <c r="G858" s="190"/>
      <c r="H858" s="190"/>
      <c r="I858" s="190"/>
      <c r="J858" s="190"/>
      <c r="K858" s="190"/>
      <c r="L858" s="190"/>
      <c r="M858" s="190"/>
      <c r="N858" s="190"/>
      <c r="O858" s="190"/>
      <c r="P858" s="190"/>
      <c r="Q858" s="190"/>
    </row>
    <row r="859" ht="25.15" customHeight="true" x14ac:dyDescent="0.2">
      <c r="C859" s="190"/>
      <c r="D859" s="190"/>
      <c r="E859" s="190"/>
      <c r="F859" s="190"/>
      <c r="G859" s="190"/>
      <c r="H859" s="190"/>
      <c r="I859" s="190"/>
      <c r="J859" s="190"/>
      <c r="K859" s="190"/>
      <c r="L859" s="190"/>
      <c r="M859" s="190"/>
      <c r="N859" s="190"/>
      <c r="O859" s="190"/>
      <c r="P859" s="190"/>
      <c r="Q859" s="190"/>
    </row>
    <row r="860" ht="25.15" customHeight="true" x14ac:dyDescent="0.2">
      <c r="C860" s="190"/>
      <c r="D860" s="190"/>
      <c r="E860" s="190"/>
      <c r="F860" s="190"/>
      <c r="G860" s="190"/>
      <c r="H860" s="190"/>
      <c r="I860" s="190"/>
      <c r="J860" s="190"/>
      <c r="K860" s="190"/>
      <c r="L860" s="190"/>
      <c r="M860" s="190"/>
      <c r="N860" s="190"/>
      <c r="O860" s="190"/>
      <c r="P860" s="190"/>
      <c r="Q860" s="190"/>
    </row>
    <row r="861" ht="25.15" customHeight="true" x14ac:dyDescent="0.2">
      <c r="C861" s="190"/>
      <c r="D861" s="190"/>
      <c r="E861" s="190"/>
      <c r="F861" s="190"/>
      <c r="G861" s="190"/>
      <c r="H861" s="190"/>
      <c r="I861" s="190"/>
      <c r="J861" s="190"/>
      <c r="K861" s="190"/>
      <c r="L861" s="190"/>
      <c r="M861" s="190"/>
      <c r="N861" s="190"/>
      <c r="O861" s="190"/>
      <c r="P861" s="190"/>
      <c r="Q861" s="190"/>
    </row>
    <row r="862" ht="25.15" customHeight="true" x14ac:dyDescent="0.2">
      <c r="C862" s="190"/>
      <c r="D862" s="190"/>
      <c r="E862" s="190"/>
      <c r="F862" s="190"/>
      <c r="G862" s="190"/>
      <c r="H862" s="190"/>
      <c r="I862" s="190"/>
      <c r="J862" s="190"/>
      <c r="K862" s="190"/>
      <c r="L862" s="190"/>
      <c r="M862" s="190"/>
      <c r="N862" s="190"/>
      <c r="O862" s="190"/>
      <c r="P862" s="190"/>
      <c r="Q862" s="190"/>
    </row>
    <row r="863" ht="25.15" customHeight="true" x14ac:dyDescent="0.2">
      <c r="C863" s="190"/>
      <c r="D863" s="190"/>
      <c r="E863" s="190"/>
      <c r="F863" s="190"/>
      <c r="G863" s="190"/>
      <c r="H863" s="190"/>
      <c r="I863" s="190"/>
      <c r="J863" s="190"/>
      <c r="K863" s="190"/>
      <c r="L863" s="190"/>
      <c r="M863" s="190"/>
      <c r="N863" s="190"/>
      <c r="O863" s="190"/>
      <c r="P863" s="190"/>
      <c r="Q863" s="190"/>
    </row>
    <row r="864" ht="25.15" customHeight="true" x14ac:dyDescent="0.2">
      <c r="C864" s="190"/>
      <c r="D864" s="190"/>
      <c r="E864" s="190"/>
      <c r="F864" s="190"/>
      <c r="G864" s="190"/>
      <c r="H864" s="190"/>
      <c r="I864" s="190"/>
      <c r="J864" s="190"/>
      <c r="K864" s="190"/>
      <c r="L864" s="190"/>
      <c r="M864" s="190"/>
      <c r="N864" s="190"/>
      <c r="O864" s="190"/>
      <c r="P864" s="190"/>
      <c r="Q864" s="190"/>
    </row>
    <row r="865" ht="25.15" customHeight="true" x14ac:dyDescent="0.2">
      <c r="C865" s="190"/>
      <c r="D865" s="190"/>
      <c r="E865" s="190"/>
      <c r="F865" s="190"/>
      <c r="G865" s="190"/>
      <c r="H865" s="190"/>
      <c r="I865" s="190"/>
      <c r="J865" s="190"/>
      <c r="K865" s="190"/>
      <c r="L865" s="190"/>
      <c r="M865" s="190"/>
      <c r="N865" s="190"/>
      <c r="O865" s="190"/>
      <c r="P865" s="190"/>
      <c r="Q865" s="190"/>
    </row>
    <row r="866" ht="25.15" customHeight="true" x14ac:dyDescent="0.2">
      <c r="C866" s="190"/>
      <c r="D866" s="190"/>
      <c r="E866" s="190"/>
      <c r="F866" s="190"/>
      <c r="G866" s="190"/>
      <c r="H866" s="190"/>
      <c r="I866" s="190"/>
      <c r="J866" s="190"/>
      <c r="K866" s="190"/>
      <c r="L866" s="190"/>
      <c r="M866" s="190"/>
      <c r="N866" s="190"/>
      <c r="O866" s="190"/>
      <c r="P866" s="190"/>
      <c r="Q866" s="190"/>
    </row>
    <row r="867" ht="25.15" customHeight="true" x14ac:dyDescent="0.2">
      <c r="C867" s="190"/>
      <c r="D867" s="190"/>
      <c r="E867" s="190"/>
      <c r="F867" s="190"/>
      <c r="G867" s="190"/>
      <c r="H867" s="190"/>
      <c r="I867" s="190"/>
      <c r="J867" s="190"/>
      <c r="K867" s="190"/>
      <c r="L867" s="190"/>
      <c r="M867" s="190"/>
      <c r="N867" s="190"/>
      <c r="O867" s="190"/>
      <c r="P867" s="190"/>
      <c r="Q867" s="190"/>
    </row>
    <row r="868" ht="25.15" customHeight="true" x14ac:dyDescent="0.2">
      <c r="C868" s="190"/>
      <c r="D868" s="190"/>
      <c r="E868" s="190"/>
      <c r="F868" s="190"/>
      <c r="G868" s="190"/>
      <c r="H868" s="190"/>
      <c r="I868" s="190"/>
      <c r="J868" s="190"/>
      <c r="K868" s="190"/>
      <c r="L868" s="190"/>
      <c r="M868" s="190"/>
      <c r="N868" s="190"/>
      <c r="O868" s="190"/>
      <c r="P868" s="190"/>
      <c r="Q868" s="190"/>
    </row>
    <row r="869" ht="25.15" customHeight="true" x14ac:dyDescent="0.2">
      <c r="C869" s="190"/>
      <c r="D869" s="190"/>
      <c r="E869" s="190"/>
      <c r="F869" s="190"/>
      <c r="G869" s="190"/>
      <c r="H869" s="190"/>
      <c r="I869" s="190"/>
      <c r="J869" s="190"/>
      <c r="K869" s="190"/>
      <c r="L869" s="190"/>
      <c r="M869" s="190"/>
      <c r="N869" s="190"/>
      <c r="O869" s="190"/>
      <c r="P869" s="190"/>
      <c r="Q869" s="190"/>
    </row>
    <row r="870" ht="25.15" customHeight="true" x14ac:dyDescent="0.2">
      <c r="C870" s="190"/>
      <c r="D870" s="190"/>
      <c r="E870" s="190"/>
      <c r="F870" s="190"/>
      <c r="G870" s="190"/>
      <c r="H870" s="190"/>
      <c r="I870" s="190"/>
      <c r="J870" s="190"/>
      <c r="K870" s="190"/>
      <c r="L870" s="190"/>
      <c r="M870" s="190"/>
      <c r="N870" s="190"/>
      <c r="O870" s="190"/>
      <c r="P870" s="190"/>
      <c r="Q870" s="190"/>
    </row>
    <row r="871" ht="25.15" customHeight="true" x14ac:dyDescent="0.2">
      <c r="C871" s="190"/>
      <c r="D871" s="190"/>
      <c r="E871" s="190"/>
      <c r="F871" s="190"/>
      <c r="G871" s="190"/>
      <c r="H871" s="190"/>
      <c r="I871" s="190"/>
      <c r="J871" s="190"/>
      <c r="K871" s="190"/>
      <c r="L871" s="190"/>
      <c r="M871" s="190"/>
      <c r="N871" s="190"/>
      <c r="O871" s="190"/>
      <c r="P871" s="190"/>
      <c r="Q871" s="190"/>
    </row>
    <row r="872" ht="25.15" customHeight="true" x14ac:dyDescent="0.2">
      <c r="C872" s="190"/>
      <c r="D872" s="190"/>
      <c r="E872" s="190"/>
      <c r="F872" s="190"/>
      <c r="G872" s="190"/>
      <c r="H872" s="190"/>
      <c r="I872" s="190"/>
      <c r="J872" s="190"/>
      <c r="K872" s="190"/>
      <c r="L872" s="190"/>
      <c r="M872" s="190"/>
      <c r="N872" s="190"/>
      <c r="O872" s="190"/>
      <c r="P872" s="190"/>
      <c r="Q872" s="190"/>
    </row>
    <row r="873" ht="25.15" customHeight="true" x14ac:dyDescent="0.2">
      <c r="C873" s="190"/>
      <c r="D873" s="190"/>
      <c r="E873" s="190"/>
      <c r="F873" s="190"/>
      <c r="G873" s="190"/>
      <c r="H873" s="190"/>
      <c r="I873" s="190"/>
      <c r="J873" s="190"/>
      <c r="K873" s="190"/>
      <c r="L873" s="190"/>
      <c r="M873" s="190"/>
      <c r="N873" s="190"/>
      <c r="O873" s="190"/>
      <c r="P873" s="190"/>
      <c r="Q873" s="190"/>
    </row>
    <row r="874" ht="25.15" customHeight="true" x14ac:dyDescent="0.2">
      <c r="C874" s="190"/>
      <c r="D874" s="190"/>
      <c r="E874" s="190"/>
      <c r="F874" s="190"/>
      <c r="G874" s="190"/>
      <c r="H874" s="190"/>
      <c r="I874" s="190"/>
      <c r="J874" s="190"/>
      <c r="K874" s="190"/>
      <c r="L874" s="190"/>
      <c r="M874" s="190"/>
      <c r="N874" s="190"/>
      <c r="O874" s="190"/>
      <c r="P874" s="190"/>
      <c r="Q874" s="190"/>
    </row>
    <row r="875" ht="25.15" customHeight="true" x14ac:dyDescent="0.2">
      <c r="C875" s="190"/>
      <c r="D875" s="190"/>
      <c r="E875" s="190"/>
      <c r="F875" s="190"/>
      <c r="G875" s="190"/>
      <c r="H875" s="190"/>
      <c r="I875" s="190"/>
      <c r="J875" s="190"/>
      <c r="K875" s="190"/>
      <c r="L875" s="190"/>
      <c r="M875" s="190"/>
      <c r="N875" s="190"/>
      <c r="O875" s="190"/>
      <c r="P875" s="190"/>
      <c r="Q875" s="190"/>
    </row>
    <row r="876" ht="25.15" customHeight="true" x14ac:dyDescent="0.2">
      <c r="C876" s="190"/>
      <c r="D876" s="190"/>
      <c r="E876" s="190"/>
      <c r="F876" s="190"/>
      <c r="G876" s="190"/>
      <c r="H876" s="190"/>
      <c r="I876" s="190"/>
      <c r="J876" s="190"/>
      <c r="K876" s="190"/>
      <c r="L876" s="190"/>
      <c r="M876" s="190"/>
      <c r="N876" s="190"/>
      <c r="O876" s="190"/>
      <c r="P876" s="190"/>
      <c r="Q876" s="190"/>
    </row>
    <row r="877" ht="25.15" customHeight="true" x14ac:dyDescent="0.2">
      <c r="C877" s="190"/>
      <c r="D877" s="190"/>
      <c r="E877" s="190"/>
      <c r="F877" s="190"/>
      <c r="G877" s="190"/>
      <c r="H877" s="190"/>
      <c r="I877" s="190"/>
      <c r="J877" s="190"/>
      <c r="K877" s="190"/>
      <c r="L877" s="190"/>
      <c r="M877" s="190"/>
      <c r="N877" s="190"/>
      <c r="O877" s="190"/>
      <c r="P877" s="190"/>
      <c r="Q877" s="190"/>
    </row>
    <row r="878" ht="25.15" customHeight="true" x14ac:dyDescent="0.2">
      <c r="C878" s="190"/>
      <c r="D878" s="190"/>
      <c r="E878" s="190"/>
      <c r="F878" s="190"/>
      <c r="G878" s="190"/>
      <c r="H878" s="190"/>
      <c r="I878" s="190"/>
      <c r="J878" s="190"/>
      <c r="K878" s="190"/>
      <c r="L878" s="190"/>
      <c r="M878" s="190"/>
      <c r="N878" s="190"/>
      <c r="O878" s="190"/>
      <c r="P878" s="190"/>
      <c r="Q878" s="190"/>
    </row>
    <row r="879" ht="25.15" customHeight="true" x14ac:dyDescent="0.2">
      <c r="C879" s="190"/>
      <c r="D879" s="190"/>
      <c r="E879" s="190"/>
      <c r="F879" s="190"/>
      <c r="G879" s="190"/>
      <c r="H879" s="190"/>
      <c r="I879" s="190"/>
      <c r="J879" s="190"/>
      <c r="K879" s="190"/>
      <c r="L879" s="190"/>
      <c r="M879" s="190"/>
      <c r="N879" s="190"/>
      <c r="O879" s="190"/>
      <c r="P879" s="190"/>
      <c r="Q879" s="190"/>
    </row>
    <row r="880" ht="25.15" customHeight="true" x14ac:dyDescent="0.2">
      <c r="C880" s="190"/>
      <c r="D880" s="190"/>
      <c r="E880" s="190"/>
      <c r="F880" s="190"/>
      <c r="G880" s="190"/>
      <c r="H880" s="190"/>
      <c r="I880" s="190"/>
      <c r="J880" s="190"/>
      <c r="K880" s="190"/>
      <c r="L880" s="190"/>
      <c r="M880" s="190"/>
      <c r="N880" s="190"/>
      <c r="O880" s="190"/>
      <c r="P880" s="190"/>
      <c r="Q880" s="190"/>
    </row>
    <row r="881" ht="25.15" customHeight="true" x14ac:dyDescent="0.2">
      <c r="C881" s="190"/>
      <c r="D881" s="190"/>
      <c r="E881" s="190"/>
      <c r="F881" s="190"/>
      <c r="G881" s="190"/>
      <c r="H881" s="190"/>
      <c r="I881" s="190"/>
      <c r="J881" s="190"/>
      <c r="K881" s="190"/>
      <c r="L881" s="190"/>
      <c r="M881" s="190"/>
      <c r="N881" s="190"/>
      <c r="O881" s="190"/>
      <c r="P881" s="190"/>
      <c r="Q881" s="190"/>
    </row>
    <row r="882" ht="25.15" customHeight="true" x14ac:dyDescent="0.2">
      <c r="C882" s="190"/>
      <c r="D882" s="190"/>
      <c r="E882" s="190"/>
      <c r="F882" s="190"/>
      <c r="G882" s="190"/>
      <c r="H882" s="190"/>
      <c r="I882" s="190"/>
      <c r="J882" s="190"/>
      <c r="K882" s="190"/>
      <c r="L882" s="190"/>
      <c r="M882" s="190"/>
      <c r="N882" s="190"/>
      <c r="O882" s="190"/>
      <c r="P882" s="190"/>
      <c r="Q882" s="190"/>
    </row>
    <row r="883" ht="25.15" customHeight="true" x14ac:dyDescent="0.2">
      <c r="C883" s="190"/>
      <c r="D883" s="190"/>
      <c r="E883" s="190"/>
      <c r="F883" s="190"/>
      <c r="G883" s="190"/>
      <c r="H883" s="190"/>
      <c r="I883" s="190"/>
      <c r="J883" s="190"/>
      <c r="K883" s="190"/>
      <c r="L883" s="190"/>
      <c r="M883" s="190"/>
      <c r="N883" s="190"/>
      <c r="O883" s="190"/>
      <c r="P883" s="190"/>
      <c r="Q883" s="190"/>
    </row>
    <row r="884" ht="25.15" customHeight="true" x14ac:dyDescent="0.2">
      <c r="C884" s="190"/>
      <c r="D884" s="190"/>
      <c r="E884" s="190"/>
      <c r="F884" s="190"/>
      <c r="G884" s="190"/>
      <c r="H884" s="190"/>
      <c r="I884" s="190"/>
      <c r="J884" s="190"/>
      <c r="K884" s="190"/>
      <c r="L884" s="190"/>
      <c r="M884" s="190"/>
      <c r="N884" s="190"/>
      <c r="O884" s="190"/>
      <c r="P884" s="190"/>
      <c r="Q884" s="190"/>
    </row>
    <row r="885" ht="25.15" customHeight="true" x14ac:dyDescent="0.2">
      <c r="C885" s="190"/>
      <c r="D885" s="190"/>
      <c r="E885" s="190"/>
      <c r="F885" s="190"/>
      <c r="G885" s="190"/>
      <c r="H885" s="190"/>
      <c r="I885" s="190"/>
      <c r="J885" s="190"/>
      <c r="K885" s="190"/>
      <c r="L885" s="190"/>
      <c r="M885" s="190"/>
      <c r="N885" s="190"/>
      <c r="O885" s="190"/>
      <c r="P885" s="190"/>
      <c r="Q885" s="190"/>
    </row>
    <row r="886" ht="25.15" customHeight="true" x14ac:dyDescent="0.2">
      <c r="C886" s="190"/>
      <c r="D886" s="190"/>
      <c r="E886" s="190"/>
      <c r="F886" s="190"/>
      <c r="G886" s="190"/>
      <c r="H886" s="190"/>
      <c r="I886" s="190"/>
      <c r="J886" s="190"/>
      <c r="K886" s="190"/>
      <c r="L886" s="190"/>
      <c r="M886" s="190"/>
      <c r="N886" s="190"/>
      <c r="O886" s="190"/>
      <c r="P886" s="190"/>
      <c r="Q886" s="190"/>
    </row>
    <row r="887" ht="25.15" customHeight="true" x14ac:dyDescent="0.2">
      <c r="C887" s="190"/>
      <c r="D887" s="190"/>
      <c r="E887" s="190"/>
      <c r="F887" s="190"/>
      <c r="G887" s="190"/>
      <c r="H887" s="190"/>
      <c r="I887" s="190"/>
      <c r="J887" s="190"/>
      <c r="K887" s="190"/>
      <c r="L887" s="190"/>
      <c r="M887" s="190"/>
      <c r="N887" s="190"/>
      <c r="O887" s="190"/>
      <c r="P887" s="190"/>
      <c r="Q887" s="190"/>
    </row>
    <row r="888" ht="25.15" customHeight="true" x14ac:dyDescent="0.2">
      <c r="C888" s="190"/>
      <c r="D888" s="190"/>
      <c r="E888" s="190"/>
      <c r="F888" s="190"/>
      <c r="G888" s="190"/>
      <c r="H888" s="190"/>
      <c r="I888" s="190"/>
      <c r="J888" s="190"/>
      <c r="K888" s="190"/>
      <c r="L888" s="190"/>
      <c r="M888" s="190"/>
      <c r="N888" s="190"/>
      <c r="O888" s="190"/>
      <c r="P888" s="190"/>
      <c r="Q888" s="190"/>
    </row>
    <row r="889" ht="25.15" customHeight="true" x14ac:dyDescent="0.2">
      <c r="C889" s="190"/>
      <c r="D889" s="190"/>
      <c r="E889" s="190"/>
      <c r="F889" s="190"/>
      <c r="G889" s="190"/>
      <c r="H889" s="190"/>
      <c r="I889" s="190"/>
      <c r="J889" s="190"/>
      <c r="K889" s="190"/>
      <c r="L889" s="190"/>
      <c r="M889" s="190"/>
      <c r="N889" s="190"/>
      <c r="O889" s="190"/>
      <c r="P889" s="190"/>
      <c r="Q889" s="190"/>
    </row>
    <row r="890" ht="25.15" customHeight="true" x14ac:dyDescent="0.2">
      <c r="C890" s="190"/>
      <c r="D890" s="190"/>
      <c r="E890" s="190"/>
      <c r="F890" s="190"/>
      <c r="G890" s="190"/>
      <c r="H890" s="190"/>
      <c r="I890" s="190"/>
      <c r="J890" s="190"/>
      <c r="K890" s="190"/>
      <c r="L890" s="190"/>
      <c r="M890" s="190"/>
      <c r="N890" s="190"/>
      <c r="O890" s="190"/>
      <c r="P890" s="190"/>
      <c r="Q890" s="190"/>
    </row>
    <row r="891" ht="25.15" customHeight="true" x14ac:dyDescent="0.2">
      <c r="C891" s="190"/>
      <c r="D891" s="190"/>
      <c r="E891" s="190"/>
      <c r="F891" s="190"/>
      <c r="G891" s="190"/>
      <c r="H891" s="190"/>
      <c r="I891" s="190"/>
      <c r="J891" s="190"/>
      <c r="K891" s="190"/>
      <c r="L891" s="190"/>
      <c r="M891" s="190"/>
      <c r="N891" s="190"/>
      <c r="O891" s="190"/>
      <c r="P891" s="190"/>
      <c r="Q891" s="190"/>
    </row>
    <row r="892" ht="25.15" customHeight="true" x14ac:dyDescent="0.2">
      <c r="C892" s="190"/>
      <c r="D892" s="190"/>
      <c r="E892" s="190"/>
      <c r="F892" s="190"/>
      <c r="G892" s="190"/>
      <c r="H892" s="190"/>
      <c r="I892" s="190"/>
      <c r="J892" s="190"/>
      <c r="K892" s="190"/>
      <c r="L892" s="190"/>
      <c r="M892" s="190"/>
      <c r="N892" s="190"/>
      <c r="O892" s="190"/>
      <c r="P892" s="190"/>
      <c r="Q892" s="190"/>
    </row>
    <row r="893" ht="25.15" customHeight="true" x14ac:dyDescent="0.2">
      <c r="C893" s="190"/>
      <c r="D893" s="190"/>
      <c r="E893" s="190"/>
      <c r="F893" s="190"/>
      <c r="G893" s="190"/>
      <c r="H893" s="190"/>
      <c r="I893" s="190"/>
      <c r="J893" s="190"/>
      <c r="K893" s="190"/>
      <c r="L893" s="190"/>
      <c r="M893" s="190"/>
      <c r="N893" s="190"/>
      <c r="O893" s="190"/>
      <c r="P893" s="190"/>
      <c r="Q893" s="190"/>
    </row>
    <row r="894" ht="25.15" customHeight="true" x14ac:dyDescent="0.2">
      <c r="C894" s="190"/>
      <c r="D894" s="190"/>
      <c r="E894" s="190"/>
      <c r="F894" s="190"/>
      <c r="G894" s="190"/>
      <c r="H894" s="190"/>
      <c r="I894" s="190"/>
      <c r="J894" s="190"/>
      <c r="K894" s="190"/>
      <c r="L894" s="190"/>
      <c r="M894" s="190"/>
      <c r="N894" s="190"/>
      <c r="O894" s="190"/>
      <c r="P894" s="190"/>
      <c r="Q894" s="190"/>
    </row>
    <row r="895" ht="25.15" customHeight="true" x14ac:dyDescent="0.2">
      <c r="C895" s="190"/>
      <c r="D895" s="190"/>
      <c r="E895" s="190"/>
      <c r="F895" s="190"/>
      <c r="G895" s="190"/>
      <c r="H895" s="190"/>
      <c r="I895" s="190"/>
      <c r="J895" s="190"/>
      <c r="K895" s="190"/>
      <c r="L895" s="190"/>
      <c r="M895" s="190"/>
      <c r="N895" s="190"/>
      <c r="O895" s="190"/>
      <c r="P895" s="190"/>
      <c r="Q895" s="190"/>
    </row>
    <row r="896" ht="25.15" customHeight="true" x14ac:dyDescent="0.2">
      <c r="C896" s="190"/>
      <c r="D896" s="190"/>
      <c r="E896" s="190"/>
      <c r="F896" s="190"/>
      <c r="G896" s="190"/>
      <c r="H896" s="190"/>
      <c r="I896" s="190"/>
      <c r="J896" s="190"/>
      <c r="K896" s="190"/>
      <c r="L896" s="190"/>
      <c r="M896" s="190"/>
      <c r="N896" s="190"/>
      <c r="O896" s="190"/>
      <c r="P896" s="190"/>
      <c r="Q896" s="190"/>
    </row>
    <row r="897" ht="25.15" customHeight="true" x14ac:dyDescent="0.2">
      <c r="C897" s="190"/>
      <c r="D897" s="190"/>
      <c r="E897" s="190"/>
      <c r="F897" s="190"/>
      <c r="G897" s="190"/>
      <c r="H897" s="190"/>
      <c r="I897" s="190"/>
      <c r="J897" s="190"/>
      <c r="K897" s="190"/>
      <c r="L897" s="190"/>
      <c r="M897" s="190"/>
      <c r="N897" s="190"/>
      <c r="O897" s="190"/>
      <c r="P897" s="190"/>
      <c r="Q897" s="190"/>
    </row>
    <row r="898" ht="25.15" customHeight="true" x14ac:dyDescent="0.2">
      <c r="C898" s="190"/>
      <c r="D898" s="190"/>
      <c r="E898" s="190"/>
      <c r="F898" s="190"/>
      <c r="G898" s="190"/>
      <c r="H898" s="190"/>
      <c r="I898" s="190"/>
      <c r="J898" s="190"/>
      <c r="K898" s="190"/>
      <c r="L898" s="190"/>
      <c r="M898" s="190"/>
      <c r="N898" s="190"/>
      <c r="O898" s="190"/>
      <c r="P898" s="190"/>
      <c r="Q898" s="190"/>
    </row>
    <row r="899" ht="25.15" customHeight="true" x14ac:dyDescent="0.2">
      <c r="C899" s="190"/>
      <c r="D899" s="190"/>
      <c r="E899" s="190"/>
      <c r="F899" s="190"/>
      <c r="G899" s="190"/>
      <c r="H899" s="190"/>
      <c r="I899" s="190"/>
      <c r="J899" s="190"/>
      <c r="K899" s="190"/>
      <c r="L899" s="190"/>
      <c r="M899" s="190"/>
      <c r="N899" s="190"/>
      <c r="O899" s="190"/>
      <c r="P899" s="190"/>
      <c r="Q899" s="190"/>
    </row>
    <row r="900" ht="25.15" customHeight="true" x14ac:dyDescent="0.2">
      <c r="C900" s="190"/>
      <c r="D900" s="190"/>
      <c r="E900" s="190"/>
      <c r="F900" s="190"/>
      <c r="G900" s="190"/>
      <c r="H900" s="190"/>
      <c r="I900" s="190"/>
      <c r="J900" s="190"/>
      <c r="K900" s="190"/>
      <c r="L900" s="190"/>
      <c r="M900" s="190"/>
      <c r="N900" s="190"/>
      <c r="O900" s="190"/>
      <c r="P900" s="190"/>
      <c r="Q900" s="190"/>
    </row>
    <row r="901" ht="25.15" customHeight="true" x14ac:dyDescent="0.2">
      <c r="C901" s="190"/>
      <c r="D901" s="190"/>
      <c r="E901" s="190"/>
      <c r="F901" s="190"/>
      <c r="G901" s="190"/>
      <c r="H901" s="190"/>
      <c r="I901" s="190"/>
      <c r="J901" s="190"/>
      <c r="K901" s="190"/>
      <c r="L901" s="190"/>
      <c r="M901" s="190"/>
      <c r="N901" s="190"/>
      <c r="O901" s="190"/>
      <c r="P901" s="190"/>
      <c r="Q901" s="190"/>
    </row>
    <row r="902" ht="25.15" customHeight="true" x14ac:dyDescent="0.2">
      <c r="C902" s="190"/>
      <c r="D902" s="190"/>
      <c r="E902" s="190"/>
      <c r="F902" s="190"/>
      <c r="G902" s="190"/>
      <c r="H902" s="190"/>
      <c r="I902" s="190"/>
      <c r="J902" s="190"/>
      <c r="K902" s="190"/>
      <c r="L902" s="190"/>
      <c r="M902" s="190"/>
      <c r="N902" s="190"/>
      <c r="O902" s="190"/>
      <c r="P902" s="190"/>
      <c r="Q902" s="190"/>
    </row>
    <row r="903" ht="25.15" customHeight="true" x14ac:dyDescent="0.2">
      <c r="C903" s="190"/>
      <c r="D903" s="190"/>
      <c r="E903" s="190"/>
      <c r="F903" s="190"/>
      <c r="G903" s="190"/>
      <c r="H903" s="190"/>
      <c r="I903" s="190"/>
      <c r="J903" s="190"/>
      <c r="K903" s="190"/>
      <c r="L903" s="190"/>
      <c r="M903" s="190"/>
      <c r="N903" s="190"/>
      <c r="O903" s="190"/>
      <c r="P903" s="190"/>
      <c r="Q903" s="190"/>
    </row>
    <row r="904" ht="25.15" customHeight="true" x14ac:dyDescent="0.2">
      <c r="C904" s="190"/>
      <c r="D904" s="190"/>
      <c r="E904" s="190"/>
      <c r="F904" s="190"/>
      <c r="G904" s="190"/>
      <c r="H904" s="190"/>
      <c r="I904" s="190"/>
      <c r="J904" s="190"/>
      <c r="K904" s="190"/>
      <c r="L904" s="190"/>
      <c r="M904" s="190"/>
      <c r="N904" s="190"/>
      <c r="O904" s="190"/>
      <c r="P904" s="190"/>
      <c r="Q904" s="190"/>
    </row>
    <row r="905" ht="25.15" customHeight="true" x14ac:dyDescent="0.2">
      <c r="C905" s="190"/>
      <c r="D905" s="190"/>
      <c r="E905" s="190"/>
      <c r="F905" s="190"/>
      <c r="G905" s="190"/>
      <c r="H905" s="190"/>
      <c r="I905" s="190"/>
      <c r="J905" s="190"/>
      <c r="K905" s="190"/>
      <c r="L905" s="190"/>
      <c r="M905" s="190"/>
      <c r="N905" s="190"/>
      <c r="O905" s="190"/>
      <c r="P905" s="190"/>
      <c r="Q905" s="190"/>
    </row>
    <row r="906" ht="25.15" customHeight="true" x14ac:dyDescent="0.2">
      <c r="C906" s="190"/>
      <c r="D906" s="190"/>
      <c r="E906" s="190"/>
      <c r="F906" s="190"/>
      <c r="G906" s="190"/>
      <c r="H906" s="190"/>
      <c r="I906" s="190"/>
      <c r="J906" s="190"/>
      <c r="K906" s="190"/>
      <c r="L906" s="190"/>
      <c r="M906" s="190"/>
      <c r="N906" s="190"/>
      <c r="O906" s="190"/>
      <c r="P906" s="190"/>
      <c r="Q906" s="190"/>
    </row>
    <row r="907" ht="25.15" customHeight="true" x14ac:dyDescent="0.2">
      <c r="C907" s="190"/>
      <c r="D907" s="190"/>
      <c r="E907" s="190"/>
      <c r="F907" s="190"/>
      <c r="G907" s="190"/>
      <c r="H907" s="190"/>
      <c r="I907" s="190"/>
      <c r="J907" s="190"/>
      <c r="K907" s="190"/>
      <c r="L907" s="190"/>
      <c r="M907" s="190"/>
      <c r="N907" s="190"/>
      <c r="O907" s="190"/>
      <c r="P907" s="190"/>
      <c r="Q907" s="190"/>
    </row>
    <row r="908" ht="25.15" customHeight="true" x14ac:dyDescent="0.2">
      <c r="C908" s="190"/>
      <c r="D908" s="190"/>
      <c r="E908" s="190"/>
      <c r="F908" s="190"/>
      <c r="G908" s="190"/>
      <c r="H908" s="190"/>
      <c r="I908" s="190"/>
      <c r="J908" s="190"/>
      <c r="K908" s="190"/>
      <c r="L908" s="190"/>
      <c r="M908" s="190"/>
      <c r="N908" s="190"/>
      <c r="O908" s="190"/>
      <c r="P908" s="190"/>
      <c r="Q908" s="190"/>
    </row>
    <row r="909" ht="25.15" customHeight="true" x14ac:dyDescent="0.2">
      <c r="C909" s="190"/>
      <c r="D909" s="190"/>
      <c r="E909" s="190"/>
      <c r="F909" s="190"/>
      <c r="G909" s="190"/>
      <c r="H909" s="190"/>
      <c r="I909" s="190"/>
      <c r="J909" s="190"/>
      <c r="K909" s="190"/>
      <c r="L909" s="190"/>
      <c r="M909" s="190"/>
      <c r="N909" s="190"/>
      <c r="O909" s="190"/>
      <c r="P909" s="190"/>
      <c r="Q909" s="190"/>
    </row>
    <row r="910" ht="25.15" customHeight="true" x14ac:dyDescent="0.2">
      <c r="C910" s="190"/>
      <c r="D910" s="190"/>
      <c r="E910" s="190"/>
      <c r="F910" s="190"/>
      <c r="G910" s="190"/>
      <c r="H910" s="190"/>
      <c r="I910" s="190"/>
      <c r="J910" s="190"/>
      <c r="K910" s="190"/>
      <c r="L910" s="190"/>
      <c r="M910" s="190"/>
      <c r="N910" s="190"/>
      <c r="O910" s="190"/>
      <c r="P910" s="190"/>
      <c r="Q910" s="190"/>
    </row>
    <row r="911" ht="25.15" customHeight="true" x14ac:dyDescent="0.2">
      <c r="C911" s="190"/>
      <c r="D911" s="190"/>
      <c r="E911" s="190"/>
      <c r="F911" s="190"/>
      <c r="G911" s="190"/>
      <c r="H911" s="190"/>
      <c r="I911" s="190"/>
      <c r="J911" s="190"/>
      <c r="K911" s="190"/>
      <c r="L911" s="190"/>
      <c r="M911" s="190"/>
      <c r="N911" s="190"/>
      <c r="O911" s="190"/>
      <c r="P911" s="190"/>
      <c r="Q911" s="190"/>
    </row>
    <row r="912" ht="25.15" customHeight="true" x14ac:dyDescent="0.2">
      <c r="C912" s="190"/>
      <c r="D912" s="190"/>
      <c r="E912" s="190"/>
      <c r="F912" s="190"/>
      <c r="G912" s="190"/>
      <c r="H912" s="190"/>
      <c r="I912" s="190"/>
      <c r="J912" s="190"/>
      <c r="K912" s="190"/>
      <c r="L912" s="190"/>
      <c r="M912" s="190"/>
      <c r="N912" s="190"/>
      <c r="O912" s="190"/>
      <c r="P912" s="190"/>
      <c r="Q912" s="190"/>
    </row>
    <row r="913" ht="25.15" customHeight="true" x14ac:dyDescent="0.2">
      <c r="C913" s="190"/>
      <c r="D913" s="190"/>
      <c r="E913" s="190"/>
      <c r="F913" s="190"/>
      <c r="G913" s="190"/>
      <c r="H913" s="190"/>
      <c r="I913" s="190"/>
      <c r="J913" s="190"/>
      <c r="K913" s="190"/>
      <c r="L913" s="190"/>
      <c r="M913" s="190"/>
      <c r="N913" s="190"/>
      <c r="O913" s="190"/>
      <c r="P913" s="190"/>
      <c r="Q913" s="190"/>
    </row>
    <row r="914" ht="25.15" customHeight="true" x14ac:dyDescent="0.2">
      <c r="C914" s="190"/>
      <c r="D914" s="190"/>
      <c r="E914" s="190"/>
      <c r="F914" s="190"/>
      <c r="G914" s="190"/>
      <c r="H914" s="190"/>
      <c r="I914" s="190"/>
      <c r="J914" s="190"/>
      <c r="K914" s="190"/>
      <c r="L914" s="190"/>
      <c r="M914" s="190"/>
      <c r="N914" s="190"/>
      <c r="O914" s="190"/>
      <c r="P914" s="190"/>
      <c r="Q914" s="190"/>
    </row>
    <row r="915" ht="25.15" customHeight="true" x14ac:dyDescent="0.2">
      <c r="C915" s="190"/>
      <c r="D915" s="190"/>
      <c r="E915" s="190"/>
      <c r="F915" s="190"/>
      <c r="G915" s="190"/>
      <c r="H915" s="190"/>
      <c r="I915" s="190"/>
      <c r="J915" s="190"/>
      <c r="K915" s="190"/>
      <c r="L915" s="190"/>
      <c r="M915" s="190"/>
      <c r="N915" s="190"/>
      <c r="O915" s="190"/>
      <c r="P915" s="190"/>
      <c r="Q915" s="190"/>
    </row>
    <row r="916" ht="25.15" customHeight="true" x14ac:dyDescent="0.2">
      <c r="C916" s="190"/>
      <c r="D916" s="190"/>
      <c r="E916" s="190"/>
      <c r="F916" s="190"/>
      <c r="G916" s="190"/>
      <c r="H916" s="190"/>
      <c r="I916" s="190"/>
      <c r="J916" s="190"/>
      <c r="K916" s="190"/>
      <c r="L916" s="190"/>
      <c r="M916" s="190"/>
      <c r="N916" s="190"/>
      <c r="O916" s="190"/>
      <c r="P916" s="190"/>
      <c r="Q916" s="190"/>
    </row>
    <row r="917" ht="25.15" customHeight="true" x14ac:dyDescent="0.2">
      <c r="C917" s="190"/>
      <c r="D917" s="190"/>
      <c r="E917" s="190"/>
      <c r="F917" s="190"/>
      <c r="G917" s="190"/>
      <c r="H917" s="190"/>
      <c r="I917" s="190"/>
      <c r="J917" s="190"/>
      <c r="K917" s="190"/>
      <c r="L917" s="190"/>
      <c r="M917" s="190"/>
      <c r="N917" s="190"/>
      <c r="O917" s="190"/>
      <c r="P917" s="190"/>
      <c r="Q917" s="190"/>
    </row>
    <row r="918" ht="25.15" customHeight="true" x14ac:dyDescent="0.2">
      <c r="C918" s="190"/>
      <c r="D918" s="190"/>
      <c r="E918" s="190"/>
      <c r="F918" s="190"/>
      <c r="G918" s="190"/>
      <c r="H918" s="190"/>
      <c r="I918" s="190"/>
      <c r="J918" s="190"/>
      <c r="K918" s="190"/>
      <c r="L918" s="190"/>
      <c r="M918" s="190"/>
      <c r="N918" s="190"/>
      <c r="O918" s="190"/>
      <c r="P918" s="190"/>
      <c r="Q918" s="190"/>
    </row>
    <row r="919" ht="25.15" customHeight="true" x14ac:dyDescent="0.2">
      <c r="C919" s="190"/>
      <c r="D919" s="190"/>
      <c r="E919" s="190"/>
      <c r="F919" s="190"/>
      <c r="G919" s="190"/>
      <c r="H919" s="190"/>
      <c r="I919" s="190"/>
      <c r="J919" s="190"/>
      <c r="K919" s="190"/>
      <c r="L919" s="190"/>
      <c r="M919" s="190"/>
      <c r="N919" s="190"/>
      <c r="O919" s="190"/>
      <c r="P919" s="190"/>
      <c r="Q919" s="190"/>
    </row>
    <row r="920" ht="25.15" customHeight="true" x14ac:dyDescent="0.2">
      <c r="C920" s="190"/>
      <c r="D920" s="190"/>
      <c r="E920" s="190"/>
      <c r="F920" s="190"/>
      <c r="G920" s="190"/>
      <c r="H920" s="190"/>
      <c r="I920" s="190"/>
      <c r="J920" s="190"/>
      <c r="K920" s="190"/>
      <c r="L920" s="190"/>
      <c r="M920" s="190"/>
      <c r="N920" s="190"/>
      <c r="O920" s="190"/>
      <c r="P920" s="190"/>
      <c r="Q920" s="190"/>
    </row>
    <row r="921" ht="25.15" customHeight="true" x14ac:dyDescent="0.2">
      <c r="C921" s="190"/>
      <c r="D921" s="190"/>
      <c r="E921" s="190"/>
      <c r="F921" s="190"/>
      <c r="G921" s="190"/>
      <c r="H921" s="190"/>
      <c r="I921" s="190"/>
      <c r="J921" s="190"/>
      <c r="K921" s="190"/>
      <c r="L921" s="190"/>
      <c r="M921" s="190"/>
      <c r="N921" s="190"/>
      <c r="O921" s="190"/>
      <c r="P921" s="190"/>
      <c r="Q921" s="190"/>
    </row>
    <row r="922" ht="25.15" customHeight="true" x14ac:dyDescent="0.2">
      <c r="C922" s="190"/>
      <c r="D922" s="190"/>
      <c r="E922" s="190"/>
      <c r="F922" s="190"/>
      <c r="G922" s="190"/>
      <c r="H922" s="190"/>
      <c r="I922" s="190"/>
      <c r="J922" s="190"/>
      <c r="K922" s="190"/>
      <c r="L922" s="190"/>
      <c r="M922" s="190"/>
      <c r="N922" s="190"/>
      <c r="O922" s="190"/>
      <c r="P922" s="190"/>
      <c r="Q922" s="190"/>
    </row>
    <row r="923" ht="25.15" customHeight="true" x14ac:dyDescent="0.2">
      <c r="C923" s="190"/>
      <c r="D923" s="190"/>
      <c r="E923" s="190"/>
      <c r="F923" s="190"/>
      <c r="G923" s="190"/>
      <c r="H923" s="190"/>
      <c r="I923" s="190"/>
      <c r="J923" s="190"/>
      <c r="K923" s="190"/>
      <c r="L923" s="190"/>
      <c r="M923" s="190"/>
      <c r="N923" s="190"/>
      <c r="O923" s="190"/>
      <c r="P923" s="190"/>
      <c r="Q923" s="190"/>
    </row>
    <row r="924" ht="25.15" customHeight="true" x14ac:dyDescent="0.2">
      <c r="C924" s="190"/>
      <c r="D924" s="190"/>
      <c r="E924" s="190"/>
      <c r="F924" s="190"/>
      <c r="G924" s="190"/>
      <c r="H924" s="190"/>
      <c r="I924" s="190"/>
      <c r="J924" s="190"/>
      <c r="K924" s="190"/>
      <c r="L924" s="190"/>
      <c r="M924" s="190"/>
      <c r="N924" s="190"/>
      <c r="O924" s="190"/>
      <c r="P924" s="190"/>
      <c r="Q924" s="190"/>
    </row>
    <row r="925" ht="25.15" customHeight="true" x14ac:dyDescent="0.2">
      <c r="C925" s="190"/>
      <c r="D925" s="190"/>
      <c r="E925" s="190"/>
      <c r="F925" s="190"/>
      <c r="G925" s="190"/>
      <c r="H925" s="190"/>
      <c r="I925" s="190"/>
      <c r="J925" s="190"/>
      <c r="K925" s="190"/>
      <c r="L925" s="190"/>
      <c r="M925" s="190"/>
      <c r="N925" s="190"/>
      <c r="O925" s="190"/>
      <c r="P925" s="190"/>
      <c r="Q925" s="190"/>
    </row>
    <row r="926" ht="25.15" customHeight="true" x14ac:dyDescent="0.2">
      <c r="C926" s="190"/>
      <c r="D926" s="190"/>
      <c r="E926" s="190"/>
      <c r="F926" s="190"/>
      <c r="G926" s="190"/>
      <c r="H926" s="190"/>
      <c r="I926" s="190"/>
      <c r="J926" s="190"/>
      <c r="K926" s="190"/>
      <c r="L926" s="190"/>
      <c r="M926" s="190"/>
      <c r="N926" s="190"/>
      <c r="O926" s="190"/>
      <c r="P926" s="190"/>
      <c r="Q926" s="190"/>
    </row>
    <row r="927" ht="25.15" customHeight="true" x14ac:dyDescent="0.2">
      <c r="C927" s="190"/>
      <c r="D927" s="190"/>
      <c r="E927" s="190"/>
      <c r="F927" s="190"/>
      <c r="G927" s="190"/>
      <c r="H927" s="190"/>
      <c r="I927" s="190"/>
      <c r="J927" s="190"/>
      <c r="K927" s="190"/>
      <c r="L927" s="190"/>
      <c r="M927" s="190"/>
      <c r="N927" s="190"/>
      <c r="O927" s="190"/>
      <c r="P927" s="190"/>
      <c r="Q927" s="190"/>
    </row>
    <row r="928" ht="25.15" customHeight="true" x14ac:dyDescent="0.2">
      <c r="C928" s="190"/>
      <c r="D928" s="190"/>
      <c r="E928" s="190"/>
      <c r="F928" s="190"/>
      <c r="G928" s="190"/>
      <c r="H928" s="190"/>
      <c r="I928" s="190"/>
      <c r="J928" s="190"/>
      <c r="K928" s="190"/>
      <c r="L928" s="190"/>
      <c r="M928" s="190"/>
      <c r="N928" s="190"/>
      <c r="O928" s="190"/>
      <c r="P928" s="190"/>
      <c r="Q928" s="190"/>
    </row>
    <row r="929" ht="25.15" customHeight="true" x14ac:dyDescent="0.2">
      <c r="C929" s="190"/>
      <c r="D929" s="190"/>
      <c r="E929" s="190"/>
      <c r="F929" s="190"/>
      <c r="G929" s="190"/>
      <c r="H929" s="190"/>
      <c r="I929" s="190"/>
      <c r="J929" s="190"/>
      <c r="K929" s="190"/>
      <c r="L929" s="190"/>
      <c r="M929" s="190"/>
      <c r="N929" s="190"/>
      <c r="O929" s="190"/>
      <c r="P929" s="190"/>
      <c r="Q929" s="190"/>
    </row>
    <row r="930" ht="25.15" customHeight="true" x14ac:dyDescent="0.2">
      <c r="C930" s="190"/>
      <c r="D930" s="190"/>
      <c r="E930" s="190"/>
      <c r="F930" s="190"/>
      <c r="G930" s="190"/>
      <c r="H930" s="190"/>
      <c r="I930" s="190"/>
      <c r="J930" s="190"/>
      <c r="K930" s="190"/>
      <c r="L930" s="190"/>
      <c r="M930" s="190"/>
      <c r="N930" s="190"/>
      <c r="O930" s="190"/>
      <c r="P930" s="190"/>
      <c r="Q930" s="190"/>
    </row>
    <row r="931" ht="25.15" customHeight="true" x14ac:dyDescent="0.2">
      <c r="C931" s="190"/>
      <c r="D931" s="190"/>
      <c r="E931" s="190"/>
      <c r="F931" s="190"/>
      <c r="G931" s="190"/>
      <c r="H931" s="190"/>
      <c r="I931" s="190"/>
      <c r="J931" s="190"/>
      <c r="K931" s="190"/>
      <c r="L931" s="190"/>
      <c r="M931" s="190"/>
      <c r="N931" s="190"/>
      <c r="O931" s="190"/>
      <c r="P931" s="190"/>
      <c r="Q931" s="190"/>
    </row>
    <row r="932" ht="25.15" customHeight="true" x14ac:dyDescent="0.2">
      <c r="C932" s="190"/>
      <c r="D932" s="190"/>
      <c r="E932" s="190"/>
      <c r="F932" s="190"/>
      <c r="G932" s="190"/>
      <c r="H932" s="190"/>
      <c r="I932" s="190"/>
      <c r="J932" s="190"/>
      <c r="K932" s="190"/>
      <c r="L932" s="190"/>
      <c r="M932" s="190"/>
      <c r="N932" s="190"/>
      <c r="O932" s="190"/>
      <c r="P932" s="190"/>
      <c r="Q932" s="190"/>
    </row>
    <row r="933" ht="25.15" customHeight="true" x14ac:dyDescent="0.2">
      <c r="C933" s="190"/>
      <c r="D933" s="190"/>
      <c r="E933" s="190"/>
      <c r="F933" s="190"/>
      <c r="G933" s="190"/>
      <c r="H933" s="190"/>
      <c r="I933" s="190"/>
      <c r="J933" s="190"/>
      <c r="K933" s="190"/>
      <c r="L933" s="190"/>
      <c r="M933" s="190"/>
      <c r="N933" s="190"/>
      <c r="O933" s="190"/>
      <c r="P933" s="190"/>
      <c r="Q933" s="190"/>
    </row>
    <row r="934" ht="25.15" customHeight="true" x14ac:dyDescent="0.2">
      <c r="C934" s="190"/>
      <c r="D934" s="190"/>
      <c r="E934" s="190"/>
      <c r="F934" s="190"/>
      <c r="G934" s="190"/>
      <c r="H934" s="190"/>
      <c r="I934" s="190"/>
      <c r="J934" s="190"/>
      <c r="K934" s="190"/>
      <c r="L934" s="190"/>
      <c r="M934" s="190"/>
      <c r="N934" s="190"/>
      <c r="O934" s="190"/>
      <c r="P934" s="190"/>
      <c r="Q934" s="190"/>
    </row>
    <row r="935" ht="25.15" customHeight="true" x14ac:dyDescent="0.2">
      <c r="C935" s="190"/>
      <c r="D935" s="190"/>
      <c r="E935" s="190"/>
      <c r="F935" s="190"/>
      <c r="G935" s="190"/>
      <c r="H935" s="190"/>
      <c r="I935" s="190"/>
      <c r="J935" s="190"/>
      <c r="K935" s="190"/>
      <c r="L935" s="190"/>
      <c r="M935" s="190"/>
      <c r="N935" s="190"/>
      <c r="O935" s="190"/>
      <c r="P935" s="190"/>
      <c r="Q935" s="190"/>
    </row>
    <row r="936" ht="25.15" customHeight="true" x14ac:dyDescent="0.2">
      <c r="C936" s="190"/>
      <c r="D936" s="190"/>
      <c r="E936" s="190"/>
      <c r="F936" s="190"/>
      <c r="G936" s="190"/>
      <c r="H936" s="190"/>
      <c r="I936" s="190"/>
      <c r="J936" s="190"/>
      <c r="K936" s="190"/>
      <c r="L936" s="190"/>
      <c r="M936" s="190"/>
      <c r="N936" s="190"/>
      <c r="O936" s="190"/>
      <c r="P936" s="190"/>
      <c r="Q936" s="190"/>
    </row>
    <row r="937" ht="25.15" customHeight="true" x14ac:dyDescent="0.2">
      <c r="C937" s="190"/>
      <c r="D937" s="190"/>
      <c r="E937" s="190"/>
      <c r="F937" s="190"/>
      <c r="G937" s="190"/>
      <c r="H937" s="190"/>
      <c r="I937" s="190"/>
      <c r="J937" s="190"/>
      <c r="K937" s="190"/>
      <c r="L937" s="190"/>
      <c r="M937" s="190"/>
      <c r="N937" s="190"/>
      <c r="O937" s="190"/>
      <c r="P937" s="190"/>
      <c r="Q937" s="190"/>
    </row>
    <row r="938" ht="25.15" customHeight="true" x14ac:dyDescent="0.2">
      <c r="C938" s="190"/>
      <c r="D938" s="190"/>
      <c r="E938" s="190"/>
      <c r="F938" s="190"/>
      <c r="G938" s="190"/>
      <c r="H938" s="190"/>
      <c r="I938" s="190"/>
      <c r="J938" s="190"/>
      <c r="K938" s="190"/>
      <c r="L938" s="190"/>
      <c r="M938" s="190"/>
      <c r="N938" s="190"/>
      <c r="O938" s="190"/>
      <c r="P938" s="190"/>
      <c r="Q938" s="190"/>
    </row>
    <row r="939" ht="25.15" customHeight="true" x14ac:dyDescent="0.2">
      <c r="C939" s="190"/>
      <c r="D939" s="190"/>
      <c r="E939" s="190"/>
      <c r="F939" s="190"/>
      <c r="G939" s="190"/>
      <c r="H939" s="190"/>
      <c r="I939" s="190"/>
      <c r="J939" s="190"/>
      <c r="K939" s="190"/>
      <c r="L939" s="190"/>
      <c r="M939" s="190"/>
      <c r="N939" s="190"/>
      <c r="O939" s="190"/>
      <c r="P939" s="190"/>
      <c r="Q939" s="190"/>
    </row>
    <row r="940" ht="25.15" customHeight="true" x14ac:dyDescent="0.2">
      <c r="C940" s="190"/>
      <c r="D940" s="190"/>
      <c r="E940" s="190"/>
      <c r="F940" s="190"/>
      <c r="G940" s="190"/>
      <c r="H940" s="190"/>
      <c r="I940" s="190"/>
      <c r="J940" s="190"/>
      <c r="K940" s="190"/>
      <c r="L940" s="190"/>
      <c r="M940" s="190"/>
      <c r="N940" s="190"/>
      <c r="O940" s="190"/>
      <c r="P940" s="190"/>
      <c r="Q940" s="190"/>
    </row>
    <row r="941" ht="25.15" customHeight="true" x14ac:dyDescent="0.2">
      <c r="C941" s="190"/>
      <c r="D941" s="190"/>
      <c r="E941" s="190"/>
      <c r="F941" s="190"/>
      <c r="G941" s="190"/>
      <c r="H941" s="190"/>
      <c r="I941" s="190"/>
      <c r="J941" s="190"/>
      <c r="K941" s="190"/>
      <c r="L941" s="190"/>
      <c r="M941" s="190"/>
      <c r="N941" s="190"/>
      <c r="O941" s="190"/>
      <c r="P941" s="190"/>
      <c r="Q941" s="190"/>
    </row>
    <row r="942" ht="25.15" customHeight="true" x14ac:dyDescent="0.2">
      <c r="C942" s="190"/>
      <c r="D942" s="190"/>
      <c r="E942" s="190"/>
      <c r="F942" s="190"/>
      <c r="G942" s="190"/>
      <c r="H942" s="190"/>
      <c r="I942" s="190"/>
      <c r="J942" s="190"/>
      <c r="K942" s="190"/>
      <c r="L942" s="190"/>
      <c r="M942" s="190"/>
      <c r="N942" s="190"/>
      <c r="O942" s="190"/>
      <c r="P942" s="190"/>
      <c r="Q942" s="190"/>
    </row>
    <row r="943" ht="25.15" customHeight="true" x14ac:dyDescent="0.2">
      <c r="C943" s="190"/>
      <c r="D943" s="190"/>
      <c r="E943" s="190"/>
      <c r="F943" s="190"/>
      <c r="G943" s="190"/>
      <c r="H943" s="190"/>
      <c r="I943" s="190"/>
      <c r="J943" s="190"/>
      <c r="K943" s="190"/>
      <c r="L943" s="190"/>
      <c r="M943" s="190"/>
      <c r="N943" s="190"/>
      <c r="O943" s="190"/>
      <c r="P943" s="190"/>
      <c r="Q943" s="190"/>
    </row>
    <row r="944" ht="25.15" customHeight="true" x14ac:dyDescent="0.2">
      <c r="C944" s="190"/>
      <c r="D944" s="190"/>
      <c r="E944" s="190"/>
      <c r="F944" s="190"/>
      <c r="G944" s="190"/>
      <c r="H944" s="190"/>
      <c r="I944" s="190"/>
      <c r="J944" s="190"/>
      <c r="K944" s="190"/>
      <c r="L944" s="190"/>
      <c r="M944" s="190"/>
      <c r="N944" s="190"/>
      <c r="O944" s="190"/>
      <c r="P944" s="190"/>
      <c r="Q944" s="190"/>
    </row>
    <row r="945" ht="25.15" customHeight="true" x14ac:dyDescent="0.2">
      <c r="C945" s="190"/>
      <c r="D945" s="190"/>
      <c r="E945" s="190"/>
      <c r="F945" s="190"/>
      <c r="G945" s="190"/>
      <c r="H945" s="190"/>
      <c r="I945" s="190"/>
      <c r="J945" s="190"/>
      <c r="K945" s="190"/>
      <c r="L945" s="190"/>
      <c r="M945" s="190"/>
      <c r="N945" s="190"/>
      <c r="O945" s="190"/>
      <c r="P945" s="190"/>
      <c r="Q945" s="190"/>
    </row>
    <row r="946" ht="25.15" customHeight="true" x14ac:dyDescent="0.2">
      <c r="C946" s="190"/>
      <c r="D946" s="190"/>
      <c r="E946" s="190"/>
      <c r="F946" s="190"/>
      <c r="G946" s="190"/>
      <c r="H946" s="190"/>
      <c r="I946" s="190"/>
      <c r="J946" s="190"/>
      <c r="K946" s="190"/>
      <c r="L946" s="190"/>
      <c r="M946" s="190"/>
      <c r="N946" s="190"/>
      <c r="O946" s="190"/>
      <c r="P946" s="190"/>
      <c r="Q946" s="190"/>
    </row>
    <row r="947" ht="25.15" customHeight="true" x14ac:dyDescent="0.2">
      <c r="C947" s="190"/>
      <c r="D947" s="190"/>
      <c r="E947" s="190"/>
      <c r="F947" s="190"/>
      <c r="G947" s="190"/>
      <c r="H947" s="190"/>
      <c r="I947" s="190"/>
      <c r="J947" s="190"/>
      <c r="K947" s="190"/>
      <c r="L947" s="190"/>
      <c r="M947" s="190"/>
      <c r="N947" s="190"/>
      <c r="O947" s="190"/>
      <c r="P947" s="190"/>
      <c r="Q947" s="190"/>
    </row>
    <row r="948" ht="25.15" customHeight="true" x14ac:dyDescent="0.2">
      <c r="C948" s="190"/>
      <c r="D948" s="190"/>
      <c r="E948" s="190"/>
      <c r="F948" s="190"/>
      <c r="G948" s="190"/>
      <c r="H948" s="190"/>
      <c r="I948" s="190"/>
      <c r="J948" s="190"/>
      <c r="K948" s="190"/>
      <c r="L948" s="190"/>
      <c r="M948" s="190"/>
      <c r="N948" s="190"/>
      <c r="O948" s="190"/>
      <c r="P948" s="190"/>
      <c r="Q948" s="190"/>
    </row>
    <row r="949" ht="25.15" customHeight="true" x14ac:dyDescent="0.2">
      <c r="C949" s="190"/>
      <c r="D949" s="190"/>
      <c r="E949" s="190"/>
      <c r="F949" s="190"/>
      <c r="G949" s="190"/>
      <c r="H949" s="190"/>
      <c r="I949" s="190"/>
      <c r="J949" s="190"/>
      <c r="K949" s="190"/>
      <c r="L949" s="190"/>
      <c r="M949" s="190"/>
      <c r="N949" s="190"/>
      <c r="O949" s="190"/>
      <c r="P949" s="190"/>
      <c r="Q949" s="190"/>
    </row>
    <row r="950" ht="25.15" customHeight="true" x14ac:dyDescent="0.2">
      <c r="C950" s="190"/>
      <c r="D950" s="190"/>
      <c r="E950" s="190"/>
      <c r="F950" s="190"/>
      <c r="G950" s="190"/>
      <c r="H950" s="190"/>
      <c r="I950" s="190"/>
      <c r="J950" s="190"/>
      <c r="K950" s="190"/>
      <c r="L950" s="190"/>
      <c r="M950" s="190"/>
      <c r="N950" s="190"/>
      <c r="O950" s="190"/>
      <c r="P950" s="190"/>
      <c r="Q950" s="190"/>
    </row>
    <row r="951" ht="25.15" customHeight="true" x14ac:dyDescent="0.2">
      <c r="C951" s="190"/>
      <c r="D951" s="190"/>
      <c r="E951" s="190"/>
      <c r="F951" s="190"/>
      <c r="G951" s="190"/>
      <c r="H951" s="190"/>
      <c r="I951" s="190"/>
      <c r="J951" s="190"/>
      <c r="K951" s="190"/>
      <c r="L951" s="190"/>
      <c r="M951" s="190"/>
      <c r="N951" s="190"/>
      <c r="O951" s="190"/>
      <c r="P951" s="190"/>
      <c r="Q951" s="190"/>
    </row>
    <row r="952" ht="25.15" customHeight="true" x14ac:dyDescent="0.2">
      <c r="C952" s="190"/>
      <c r="D952" s="190"/>
      <c r="E952" s="190"/>
      <c r="F952" s="190"/>
      <c r="G952" s="190"/>
      <c r="H952" s="190"/>
      <c r="I952" s="190"/>
      <c r="J952" s="190"/>
      <c r="K952" s="190"/>
      <c r="L952" s="190"/>
      <c r="M952" s="190"/>
      <c r="N952" s="190"/>
      <c r="O952" s="190"/>
      <c r="P952" s="190"/>
      <c r="Q952" s="190"/>
    </row>
    <row r="953" ht="25.15" customHeight="true" x14ac:dyDescent="0.2">
      <c r="C953" s="190"/>
      <c r="D953" s="190"/>
      <c r="E953" s="190"/>
      <c r="F953" s="190"/>
      <c r="G953" s="190"/>
      <c r="H953" s="190"/>
      <c r="I953" s="190"/>
      <c r="J953" s="190"/>
      <c r="K953" s="190"/>
      <c r="L953" s="190"/>
      <c r="M953" s="190"/>
      <c r="N953" s="190"/>
      <c r="O953" s="190"/>
      <c r="P953" s="190"/>
      <c r="Q953" s="190"/>
    </row>
    <row r="954" ht="25.15" customHeight="true" x14ac:dyDescent="0.2">
      <c r="C954" s="190"/>
      <c r="D954" s="190"/>
      <c r="E954" s="190"/>
      <c r="F954" s="190"/>
      <c r="G954" s="190"/>
      <c r="H954" s="190"/>
      <c r="I954" s="190"/>
      <c r="J954" s="190"/>
      <c r="K954" s="190"/>
      <c r="L954" s="190"/>
      <c r="M954" s="190"/>
      <c r="N954" s="190"/>
      <c r="O954" s="190"/>
      <c r="P954" s="190"/>
      <c r="Q954" s="190"/>
    </row>
    <row r="955" ht="25.15" customHeight="true" x14ac:dyDescent="0.2">
      <c r="C955" s="190"/>
      <c r="D955" s="190"/>
      <c r="E955" s="190"/>
      <c r="F955" s="190"/>
      <c r="G955" s="190"/>
      <c r="H955" s="190"/>
      <c r="I955" s="190"/>
      <c r="J955" s="190"/>
      <c r="K955" s="190"/>
      <c r="L955" s="190"/>
      <c r="M955" s="190"/>
      <c r="N955" s="190"/>
      <c r="O955" s="190"/>
      <c r="P955" s="190"/>
      <c r="Q955" s="190"/>
    </row>
    <row r="956" ht="25.15" customHeight="true" x14ac:dyDescent="0.2">
      <c r="C956" s="190"/>
      <c r="D956" s="190"/>
      <c r="E956" s="190"/>
      <c r="F956" s="190"/>
      <c r="G956" s="190"/>
      <c r="H956" s="190"/>
      <c r="I956" s="190"/>
      <c r="J956" s="190"/>
      <c r="K956" s="190"/>
      <c r="L956" s="190"/>
      <c r="M956" s="190"/>
      <c r="N956" s="190"/>
      <c r="O956" s="190"/>
      <c r="P956" s="190"/>
      <c r="Q956" s="190"/>
    </row>
    <row r="957" ht="25.15" customHeight="true" x14ac:dyDescent="0.2">
      <c r="C957" s="190"/>
      <c r="D957" s="190"/>
      <c r="E957" s="190"/>
      <c r="F957" s="190"/>
      <c r="G957" s="190"/>
      <c r="H957" s="190"/>
      <c r="I957" s="190"/>
      <c r="J957" s="190"/>
      <c r="K957" s="190"/>
      <c r="L957" s="190"/>
      <c r="M957" s="190"/>
      <c r="N957" s="190"/>
      <c r="O957" s="190"/>
      <c r="P957" s="190"/>
      <c r="Q957" s="190"/>
    </row>
    <row r="958" ht="25.15" customHeight="true" x14ac:dyDescent="0.2">
      <c r="C958" s="190"/>
      <c r="D958" s="190"/>
      <c r="E958" s="190"/>
      <c r="F958" s="190"/>
      <c r="G958" s="190"/>
      <c r="H958" s="190"/>
      <c r="I958" s="190"/>
      <c r="J958" s="190"/>
      <c r="K958" s="190"/>
      <c r="L958" s="190"/>
      <c r="M958" s="190"/>
      <c r="N958" s="190"/>
      <c r="O958" s="190"/>
      <c r="P958" s="190"/>
      <c r="Q958" s="190"/>
    </row>
    <row r="959" ht="25.15" customHeight="true" x14ac:dyDescent="0.2">
      <c r="C959" s="190"/>
      <c r="D959" s="190"/>
      <c r="E959" s="190"/>
      <c r="F959" s="190"/>
      <c r="G959" s="190"/>
      <c r="H959" s="190"/>
      <c r="I959" s="190"/>
      <c r="J959" s="190"/>
      <c r="K959" s="190"/>
      <c r="L959" s="190"/>
      <c r="M959" s="190"/>
      <c r="N959" s="190"/>
      <c r="O959" s="190"/>
      <c r="P959" s="190"/>
      <c r="Q959" s="190"/>
    </row>
    <row r="960" ht="25.15" customHeight="true" x14ac:dyDescent="0.2">
      <c r="C960" s="190"/>
      <c r="D960" s="190"/>
      <c r="E960" s="190"/>
      <c r="F960" s="190"/>
      <c r="G960" s="190"/>
      <c r="H960" s="190"/>
      <c r="I960" s="190"/>
      <c r="J960" s="190"/>
      <c r="K960" s="190"/>
      <c r="L960" s="190"/>
      <c r="M960" s="190"/>
      <c r="N960" s="190"/>
      <c r="O960" s="190"/>
      <c r="P960" s="190"/>
      <c r="Q960" s="190"/>
    </row>
    <row r="961" ht="25.15" customHeight="true" x14ac:dyDescent="0.2">
      <c r="C961" s="190"/>
      <c r="D961" s="190"/>
      <c r="E961" s="190"/>
      <c r="F961" s="190"/>
      <c r="G961" s="190"/>
      <c r="H961" s="190"/>
      <c r="I961" s="190"/>
      <c r="J961" s="190"/>
      <c r="K961" s="190"/>
      <c r="L961" s="190"/>
      <c r="M961" s="190"/>
      <c r="N961" s="190"/>
      <c r="O961" s="190"/>
      <c r="P961" s="190"/>
      <c r="Q961" s="190"/>
    </row>
    <row r="962" ht="25.15" customHeight="true" x14ac:dyDescent="0.2">
      <c r="C962" s="190"/>
      <c r="D962" s="190"/>
      <c r="E962" s="190"/>
      <c r="F962" s="190"/>
      <c r="G962" s="190"/>
      <c r="H962" s="190"/>
      <c r="I962" s="190"/>
      <c r="J962" s="190"/>
      <c r="K962" s="190"/>
      <c r="L962" s="190"/>
      <c r="M962" s="190"/>
      <c r="N962" s="190"/>
      <c r="O962" s="190"/>
      <c r="P962" s="190"/>
      <c r="Q962" s="190"/>
    </row>
    <row r="963" ht="25.15" customHeight="true" x14ac:dyDescent="0.2">
      <c r="C963" s="190"/>
      <c r="D963" s="190"/>
      <c r="E963" s="190"/>
      <c r="F963" s="190"/>
      <c r="G963" s="190"/>
      <c r="H963" s="190"/>
      <c r="I963" s="190"/>
      <c r="J963" s="190"/>
      <c r="K963" s="190"/>
      <c r="L963" s="190"/>
      <c r="M963" s="190"/>
      <c r="N963" s="190"/>
      <c r="O963" s="190"/>
      <c r="P963" s="190"/>
      <c r="Q963" s="190"/>
    </row>
    <row r="964" ht="25.15" customHeight="true" x14ac:dyDescent="0.2">
      <c r="C964" s="190"/>
      <c r="D964" s="190"/>
      <c r="E964" s="190"/>
      <c r="F964" s="190"/>
      <c r="G964" s="190"/>
      <c r="H964" s="190"/>
      <c r="I964" s="190"/>
      <c r="J964" s="190"/>
      <c r="K964" s="190"/>
      <c r="L964" s="190"/>
      <c r="M964" s="190"/>
      <c r="N964" s="190"/>
      <c r="O964" s="190"/>
      <c r="P964" s="190"/>
      <c r="Q964" s="190"/>
    </row>
    <row r="965" ht="25.15" customHeight="true" x14ac:dyDescent="0.2">
      <c r="C965" s="190"/>
      <c r="D965" s="190"/>
      <c r="E965" s="190"/>
      <c r="F965" s="190"/>
      <c r="G965" s="190"/>
      <c r="H965" s="190"/>
      <c r="I965" s="190"/>
      <c r="J965" s="190"/>
      <c r="K965" s="190"/>
      <c r="L965" s="190"/>
      <c r="M965" s="190"/>
      <c r="N965" s="190"/>
      <c r="O965" s="190"/>
      <c r="P965" s="190"/>
      <c r="Q965" s="190"/>
    </row>
    <row r="966" ht="25.15" customHeight="true" x14ac:dyDescent="0.2">
      <c r="C966" s="190"/>
      <c r="D966" s="190"/>
      <c r="E966" s="190"/>
      <c r="F966" s="190"/>
      <c r="G966" s="190"/>
      <c r="H966" s="190"/>
      <c r="I966" s="190"/>
      <c r="J966" s="190"/>
      <c r="K966" s="190"/>
      <c r="L966" s="190"/>
      <c r="M966" s="190"/>
      <c r="N966" s="190"/>
      <c r="O966" s="190"/>
      <c r="P966" s="190"/>
      <c r="Q966" s="190"/>
    </row>
    <row r="967" ht="25.15" customHeight="true" x14ac:dyDescent="0.2">
      <c r="C967" s="190"/>
      <c r="D967" s="190"/>
      <c r="E967" s="190"/>
      <c r="F967" s="190"/>
      <c r="G967" s="190"/>
      <c r="H967" s="190"/>
      <c r="I967" s="190"/>
      <c r="J967" s="190"/>
      <c r="K967" s="190"/>
      <c r="L967" s="190"/>
      <c r="M967" s="190"/>
      <c r="N967" s="190"/>
      <c r="O967" s="190"/>
      <c r="P967" s="190"/>
      <c r="Q967" s="190"/>
    </row>
    <row r="968" ht="25.15" customHeight="true" x14ac:dyDescent="0.2">
      <c r="C968" s="190"/>
      <c r="D968" s="190"/>
      <c r="E968" s="190"/>
      <c r="F968" s="190"/>
      <c r="G968" s="190"/>
      <c r="H968" s="190"/>
      <c r="I968" s="190"/>
      <c r="J968" s="190"/>
      <c r="K968" s="190"/>
      <c r="L968" s="190"/>
      <c r="M968" s="190"/>
      <c r="N968" s="190"/>
      <c r="O968" s="190"/>
      <c r="P968" s="190"/>
      <c r="Q968" s="190"/>
    </row>
    <row r="969" ht="25.15" customHeight="true" x14ac:dyDescent="0.2">
      <c r="C969" s="190"/>
      <c r="D969" s="190"/>
      <c r="E969" s="190"/>
      <c r="F969" s="190"/>
      <c r="G969" s="190"/>
      <c r="H969" s="190"/>
      <c r="I969" s="190"/>
      <c r="J969" s="190"/>
      <c r="K969" s="190"/>
      <c r="L969" s="190"/>
      <c r="M969" s="190"/>
      <c r="N969" s="190"/>
      <c r="O969" s="190"/>
      <c r="P969" s="190"/>
      <c r="Q969" s="190"/>
    </row>
    <row r="970" ht="25.15" customHeight="true" x14ac:dyDescent="0.2">
      <c r="C970" s="190"/>
      <c r="D970" s="190"/>
      <c r="E970" s="190"/>
      <c r="F970" s="190"/>
      <c r="G970" s="190"/>
      <c r="H970" s="190"/>
      <c r="I970" s="190"/>
      <c r="J970" s="190"/>
      <c r="K970" s="190"/>
      <c r="L970" s="190"/>
      <c r="M970" s="190"/>
      <c r="N970" s="190"/>
      <c r="O970" s="190"/>
      <c r="P970" s="190"/>
      <c r="Q970" s="190"/>
    </row>
    <row r="971" ht="25.15" customHeight="true" x14ac:dyDescent="0.2">
      <c r="C971" s="190"/>
      <c r="D971" s="190"/>
      <c r="E971" s="190"/>
      <c r="F971" s="190"/>
      <c r="G971" s="190"/>
      <c r="H971" s="190"/>
      <c r="I971" s="190"/>
      <c r="J971" s="190"/>
      <c r="K971" s="190"/>
      <c r="L971" s="190"/>
      <c r="M971" s="190"/>
      <c r="N971" s="190"/>
      <c r="O971" s="190"/>
      <c r="P971" s="190"/>
      <c r="Q971" s="190"/>
    </row>
    <row r="972" ht="25.15" customHeight="true" x14ac:dyDescent="0.2">
      <c r="C972" s="190"/>
      <c r="D972" s="190"/>
      <c r="E972" s="190"/>
      <c r="F972" s="190"/>
      <c r="G972" s="190"/>
      <c r="H972" s="190"/>
      <c r="I972" s="190"/>
      <c r="J972" s="190"/>
      <c r="K972" s="190"/>
      <c r="L972" s="190"/>
      <c r="M972" s="190"/>
      <c r="N972" s="190"/>
      <c r="O972" s="190"/>
      <c r="P972" s="190"/>
      <c r="Q972" s="190"/>
    </row>
    <row r="973" ht="25.15" customHeight="true" x14ac:dyDescent="0.2">
      <c r="C973" s="190"/>
      <c r="D973" s="190"/>
      <c r="E973" s="190"/>
      <c r="F973" s="190"/>
      <c r="G973" s="190"/>
      <c r="H973" s="190"/>
      <c r="I973" s="190"/>
      <c r="J973" s="190"/>
      <c r="K973" s="190"/>
      <c r="L973" s="190"/>
      <c r="M973" s="190"/>
      <c r="N973" s="190"/>
      <c r="O973" s="190"/>
      <c r="P973" s="190"/>
      <c r="Q973" s="190"/>
    </row>
    <row r="974" ht="25.15" customHeight="true" x14ac:dyDescent="0.2">
      <c r="C974" s="190"/>
      <c r="D974" s="190"/>
      <c r="E974" s="190"/>
      <c r="F974" s="190"/>
      <c r="G974" s="190"/>
      <c r="H974" s="190"/>
      <c r="I974" s="190"/>
      <c r="J974" s="190"/>
      <c r="K974" s="190"/>
      <c r="L974" s="190"/>
      <c r="M974" s="190"/>
      <c r="N974" s="190"/>
      <c r="O974" s="190"/>
      <c r="P974" s="190"/>
      <c r="Q974" s="190"/>
    </row>
    <row r="975" ht="25.15" customHeight="true" x14ac:dyDescent="0.2">
      <c r="C975" s="190"/>
      <c r="D975" s="190"/>
      <c r="E975" s="190"/>
      <c r="F975" s="190"/>
      <c r="G975" s="190"/>
      <c r="H975" s="190"/>
      <c r="I975" s="190"/>
      <c r="J975" s="190"/>
      <c r="K975" s="190"/>
      <c r="L975" s="190"/>
      <c r="M975" s="190"/>
      <c r="N975" s="190"/>
      <c r="O975" s="190"/>
      <c r="P975" s="190"/>
      <c r="Q975" s="190"/>
    </row>
    <row r="976" ht="25.15" customHeight="true" x14ac:dyDescent="0.2">
      <c r="C976" s="190"/>
      <c r="D976" s="190"/>
      <c r="E976" s="190"/>
      <c r="F976" s="190"/>
      <c r="G976" s="190"/>
      <c r="H976" s="190"/>
      <c r="I976" s="190"/>
      <c r="J976" s="190"/>
      <c r="K976" s="190"/>
      <c r="L976" s="190"/>
      <c r="M976" s="190"/>
      <c r="N976" s="190"/>
      <c r="O976" s="190"/>
      <c r="P976" s="190"/>
      <c r="Q976" s="190"/>
    </row>
    <row r="977" ht="25.15" customHeight="true" x14ac:dyDescent="0.2">
      <c r="C977" s="190"/>
      <c r="D977" s="190"/>
      <c r="E977" s="190"/>
      <c r="F977" s="190"/>
      <c r="G977" s="190"/>
      <c r="H977" s="190"/>
      <c r="I977" s="190"/>
      <c r="J977" s="190"/>
      <c r="K977" s="190"/>
      <c r="L977" s="190"/>
      <c r="M977" s="190"/>
      <c r="N977" s="190"/>
      <c r="O977" s="190"/>
      <c r="P977" s="190"/>
      <c r="Q977" s="190"/>
    </row>
    <row r="978" ht="25.15" customHeight="true" x14ac:dyDescent="0.2">
      <c r="C978" s="190"/>
      <c r="D978" s="190"/>
      <c r="E978" s="190"/>
      <c r="F978" s="190"/>
      <c r="G978" s="190"/>
      <c r="H978" s="190"/>
      <c r="I978" s="190"/>
      <c r="J978" s="190"/>
      <c r="K978" s="190"/>
      <c r="L978" s="190"/>
      <c r="M978" s="190"/>
      <c r="N978" s="190"/>
      <c r="O978" s="190"/>
      <c r="P978" s="190"/>
      <c r="Q978" s="190"/>
    </row>
    <row r="979" ht="25.15" customHeight="true" x14ac:dyDescent="0.2">
      <c r="C979" s="190"/>
      <c r="D979" s="190"/>
      <c r="E979" s="190"/>
      <c r="F979" s="190"/>
      <c r="G979" s="190"/>
      <c r="H979" s="190"/>
      <c r="I979" s="190"/>
      <c r="J979" s="190"/>
      <c r="K979" s="190"/>
      <c r="L979" s="190"/>
      <c r="M979" s="190"/>
      <c r="N979" s="190"/>
      <c r="O979" s="190"/>
      <c r="P979" s="190"/>
      <c r="Q979" s="190"/>
    </row>
    <row r="980" ht="25.15" customHeight="true" x14ac:dyDescent="0.2">
      <c r="C980" s="190"/>
      <c r="D980" s="190"/>
      <c r="E980" s="190"/>
      <c r="F980" s="190"/>
      <c r="G980" s="190"/>
      <c r="H980" s="190"/>
      <c r="I980" s="190"/>
      <c r="J980" s="190"/>
      <c r="K980" s="190"/>
      <c r="L980" s="190"/>
      <c r="M980" s="190"/>
      <c r="N980" s="190"/>
      <c r="O980" s="190"/>
      <c r="P980" s="190"/>
      <c r="Q980" s="190"/>
    </row>
    <row r="981" ht="25.15" customHeight="true" x14ac:dyDescent="0.2">
      <c r="C981" s="190"/>
      <c r="D981" s="190"/>
      <c r="E981" s="190"/>
      <c r="F981" s="190"/>
      <c r="G981" s="190"/>
      <c r="H981" s="190"/>
      <c r="I981" s="190"/>
      <c r="J981" s="190"/>
      <c r="K981" s="190"/>
      <c r="L981" s="190"/>
      <c r="M981" s="190"/>
      <c r="N981" s="190"/>
      <c r="O981" s="190"/>
      <c r="P981" s="190"/>
      <c r="Q981" s="190"/>
    </row>
    <row r="982" ht="25.15" customHeight="true" x14ac:dyDescent="0.2">
      <c r="C982" s="190"/>
      <c r="D982" s="190"/>
      <c r="E982" s="190"/>
      <c r="F982" s="190"/>
      <c r="G982" s="190"/>
      <c r="H982" s="190"/>
      <c r="I982" s="190"/>
      <c r="J982" s="190"/>
      <c r="K982" s="190"/>
      <c r="L982" s="190"/>
      <c r="M982" s="190"/>
      <c r="N982" s="190"/>
      <c r="O982" s="190"/>
      <c r="P982" s="190"/>
      <c r="Q982" s="190"/>
    </row>
    <row r="983" ht="25.15" customHeight="true" x14ac:dyDescent="0.2">
      <c r="C983" s="190"/>
      <c r="D983" s="190"/>
      <c r="E983" s="190"/>
      <c r="F983" s="190"/>
      <c r="G983" s="190"/>
      <c r="H983" s="190"/>
      <c r="I983" s="190"/>
      <c r="J983" s="190"/>
      <c r="K983" s="190"/>
      <c r="L983" s="190"/>
      <c r="M983" s="190"/>
      <c r="N983" s="190"/>
      <c r="O983" s="190"/>
      <c r="P983" s="190"/>
      <c r="Q983" s="190"/>
    </row>
    <row r="984" ht="25.15" customHeight="true" x14ac:dyDescent="0.2">
      <c r="C984" s="190"/>
      <c r="D984" s="190"/>
      <c r="E984" s="190"/>
      <c r="F984" s="190"/>
      <c r="G984" s="190"/>
      <c r="H984" s="190"/>
      <c r="I984" s="190"/>
      <c r="J984" s="190"/>
      <c r="K984" s="190"/>
      <c r="L984" s="190"/>
      <c r="M984" s="190"/>
      <c r="N984" s="190"/>
      <c r="O984" s="190"/>
      <c r="P984" s="190"/>
      <c r="Q984" s="190"/>
    </row>
    <row r="985" ht="25.15" customHeight="true" x14ac:dyDescent="0.2">
      <c r="C985" s="190"/>
      <c r="D985" s="190"/>
      <c r="E985" s="190"/>
      <c r="F985" s="190"/>
      <c r="G985" s="190"/>
      <c r="H985" s="190"/>
      <c r="I985" s="190"/>
      <c r="J985" s="190"/>
      <c r="K985" s="190"/>
      <c r="L985" s="190"/>
      <c r="M985" s="190"/>
      <c r="N985" s="190"/>
      <c r="O985" s="190"/>
      <c r="P985" s="190"/>
      <c r="Q985" s="190"/>
    </row>
    <row r="986" ht="25.15" customHeight="true" x14ac:dyDescent="0.2">
      <c r="C986" s="190"/>
      <c r="D986" s="190"/>
      <c r="E986" s="190"/>
      <c r="F986" s="190"/>
      <c r="G986" s="190"/>
      <c r="H986" s="190"/>
      <c r="I986" s="190"/>
      <c r="J986" s="190"/>
      <c r="K986" s="190"/>
      <c r="L986" s="190"/>
      <c r="M986" s="190"/>
      <c r="N986" s="190"/>
      <c r="O986" s="190"/>
      <c r="P986" s="190"/>
      <c r="Q986" s="190"/>
    </row>
    <row r="987" ht="25.15" customHeight="true" x14ac:dyDescent="0.2">
      <c r="C987" s="190"/>
      <c r="D987" s="190"/>
      <c r="E987" s="190"/>
      <c r="F987" s="190"/>
      <c r="G987" s="190"/>
      <c r="H987" s="190"/>
      <c r="I987" s="190"/>
      <c r="J987" s="190"/>
      <c r="K987" s="190"/>
      <c r="L987" s="190"/>
      <c r="M987" s="190"/>
      <c r="N987" s="190"/>
      <c r="O987" s="190"/>
      <c r="P987" s="190"/>
      <c r="Q987" s="190"/>
    </row>
    <row r="988" ht="25.15" customHeight="true" x14ac:dyDescent="0.2">
      <c r="C988" s="190"/>
      <c r="D988" s="190"/>
      <c r="E988" s="190"/>
      <c r="F988" s="190"/>
      <c r="G988" s="190"/>
      <c r="H988" s="190"/>
      <c r="I988" s="190"/>
      <c r="J988" s="190"/>
      <c r="K988" s="190"/>
      <c r="L988" s="190"/>
      <c r="M988" s="190"/>
      <c r="N988" s="190"/>
      <c r="O988" s="190"/>
      <c r="P988" s="190"/>
      <c r="Q988" s="190"/>
    </row>
    <row r="989" ht="25.15" customHeight="true" x14ac:dyDescent="0.2">
      <c r="C989" s="190"/>
      <c r="D989" s="190"/>
      <c r="E989" s="190"/>
      <c r="F989" s="190"/>
      <c r="G989" s="190"/>
      <c r="H989" s="190"/>
      <c r="I989" s="190"/>
      <c r="J989" s="190"/>
      <c r="K989" s="190"/>
      <c r="L989" s="190"/>
      <c r="M989" s="190"/>
      <c r="N989" s="190"/>
      <c r="O989" s="190"/>
      <c r="P989" s="190"/>
      <c r="Q989" s="190"/>
    </row>
    <row r="990" ht="25.15" customHeight="true" x14ac:dyDescent="0.2">
      <c r="C990" s="190"/>
      <c r="D990" s="190"/>
      <c r="E990" s="190"/>
      <c r="F990" s="190"/>
      <c r="G990" s="190"/>
      <c r="H990" s="190"/>
      <c r="I990" s="190"/>
      <c r="J990" s="190"/>
      <c r="K990" s="190"/>
      <c r="L990" s="190"/>
      <c r="M990" s="190"/>
      <c r="N990" s="190"/>
      <c r="O990" s="190"/>
      <c r="P990" s="190"/>
      <c r="Q990" s="190"/>
    </row>
    <row r="991" ht="25.15" customHeight="true" x14ac:dyDescent="0.2">
      <c r="C991" s="190"/>
      <c r="D991" s="190"/>
      <c r="E991" s="190"/>
      <c r="F991" s="190"/>
      <c r="G991" s="190"/>
      <c r="H991" s="190"/>
      <c r="I991" s="190"/>
      <c r="J991" s="190"/>
      <c r="K991" s="190"/>
      <c r="L991" s="190"/>
      <c r="M991" s="190"/>
      <c r="N991" s="190"/>
      <c r="O991" s="190"/>
      <c r="P991" s="190"/>
      <c r="Q991" s="190"/>
    </row>
    <row r="992" ht="25.15" customHeight="true" x14ac:dyDescent="0.2">
      <c r="C992" s="190"/>
      <c r="D992" s="190"/>
      <c r="E992" s="190"/>
      <c r="F992" s="190"/>
      <c r="G992" s="190"/>
      <c r="H992" s="190"/>
      <c r="I992" s="190"/>
      <c r="J992" s="190"/>
      <c r="K992" s="190"/>
      <c r="L992" s="190"/>
      <c r="M992" s="190"/>
      <c r="N992" s="190"/>
      <c r="O992" s="190"/>
      <c r="P992" s="190"/>
      <c r="Q992" s="190"/>
    </row>
    <row r="993" ht="25.15" customHeight="true" x14ac:dyDescent="0.2">
      <c r="C993" s="190"/>
      <c r="D993" s="190"/>
      <c r="E993" s="190"/>
      <c r="F993" s="190"/>
      <c r="G993" s="190"/>
      <c r="H993" s="190"/>
      <c r="I993" s="190"/>
      <c r="J993" s="190"/>
      <c r="K993" s="190"/>
      <c r="L993" s="190"/>
      <c r="M993" s="190"/>
      <c r="N993" s="190"/>
      <c r="O993" s="190"/>
      <c r="P993" s="190"/>
      <c r="Q993" s="190"/>
    </row>
    <row r="994" ht="25.15" customHeight="true" x14ac:dyDescent="0.2">
      <c r="C994" s="190"/>
      <c r="D994" s="190"/>
      <c r="E994" s="190"/>
      <c r="F994" s="190"/>
      <c r="G994" s="190"/>
      <c r="H994" s="190"/>
      <c r="I994" s="190"/>
      <c r="J994" s="190"/>
      <c r="K994" s="190"/>
      <c r="L994" s="190"/>
      <c r="M994" s="190"/>
      <c r="N994" s="190"/>
      <c r="O994" s="190"/>
      <c r="P994" s="190"/>
      <c r="Q994" s="190"/>
    </row>
    <row r="995" ht="25.15" customHeight="true" x14ac:dyDescent="0.2">
      <c r="C995" s="190"/>
      <c r="D995" s="190"/>
      <c r="E995" s="190"/>
      <c r="F995" s="190"/>
      <c r="G995" s="190"/>
      <c r="H995" s="190"/>
      <c r="I995" s="190"/>
      <c r="J995" s="190"/>
      <c r="K995" s="190"/>
      <c r="L995" s="190"/>
      <c r="M995" s="190"/>
      <c r="N995" s="190"/>
      <c r="O995" s="190"/>
      <c r="P995" s="190"/>
      <c r="Q995" s="190"/>
    </row>
    <row r="996" ht="25.15" customHeight="true" x14ac:dyDescent="0.2">
      <c r="C996" s="190"/>
      <c r="D996" s="190"/>
      <c r="E996" s="190"/>
      <c r="F996" s="190"/>
      <c r="G996" s="190"/>
      <c r="H996" s="190"/>
      <c r="I996" s="190"/>
      <c r="J996" s="190"/>
      <c r="K996" s="190"/>
      <c r="L996" s="190"/>
      <c r="M996" s="190"/>
      <c r="N996" s="190"/>
      <c r="O996" s="190"/>
      <c r="P996" s="190"/>
      <c r="Q996" s="190"/>
    </row>
    <row r="997" ht="25.15" customHeight="true" x14ac:dyDescent="0.2">
      <c r="C997" s="190"/>
      <c r="D997" s="190"/>
      <c r="E997" s="190"/>
      <c r="F997" s="190"/>
      <c r="G997" s="190"/>
      <c r="H997" s="190"/>
      <c r="I997" s="190"/>
      <c r="J997" s="190"/>
      <c r="K997" s="190"/>
      <c r="L997" s="190"/>
      <c r="M997" s="190"/>
      <c r="N997" s="190"/>
      <c r="O997" s="190"/>
      <c r="P997" s="190"/>
      <c r="Q997" s="190"/>
    </row>
    <row r="998" ht="25.15" customHeight="true" x14ac:dyDescent="0.2">
      <c r="C998" s="190"/>
      <c r="D998" s="190"/>
      <c r="E998" s="190"/>
      <c r="F998" s="190"/>
      <c r="G998" s="190"/>
      <c r="H998" s="190"/>
      <c r="I998" s="190"/>
      <c r="J998" s="190"/>
      <c r="K998" s="190"/>
      <c r="L998" s="190"/>
      <c r="M998" s="190"/>
      <c r="N998" s="190"/>
      <c r="O998" s="190"/>
      <c r="P998" s="190"/>
      <c r="Q998" s="190"/>
    </row>
    <row r="999" ht="25.15" customHeight="true" x14ac:dyDescent="0.2">
      <c r="C999" s="190"/>
      <c r="D999" s="190"/>
      <c r="E999" s="190"/>
      <c r="F999" s="190"/>
      <c r="G999" s="190"/>
      <c r="H999" s="190"/>
      <c r="I999" s="190"/>
      <c r="J999" s="190"/>
      <c r="K999" s="190"/>
      <c r="L999" s="190"/>
      <c r="M999" s="190"/>
      <c r="N999" s="190"/>
      <c r="O999" s="190"/>
      <c r="P999" s="190"/>
      <c r="Q999" s="190"/>
    </row>
    <row r="1000" ht="25.15" customHeight="true" x14ac:dyDescent="0.2">
      <c r="C1000" s="190"/>
      <c r="D1000" s="190"/>
      <c r="E1000" s="190"/>
      <c r="F1000" s="190"/>
      <c r="G1000" s="190"/>
      <c r="H1000" s="190"/>
      <c r="I1000" s="190"/>
      <c r="J1000" s="190"/>
      <c r="K1000" s="190"/>
      <c r="L1000" s="190"/>
      <c r="M1000" s="190"/>
      <c r="N1000" s="190"/>
      <c r="O1000" s="190"/>
      <c r="P1000" s="190"/>
      <c r="Q1000" s="190"/>
    </row>
    <row r="1001" ht="25.15" customHeight="true" x14ac:dyDescent="0.2">
      <c r="C1001" s="190"/>
      <c r="D1001" s="190"/>
      <c r="E1001" s="190"/>
      <c r="F1001" s="190"/>
      <c r="G1001" s="190"/>
      <c r="H1001" s="190"/>
      <c r="I1001" s="190"/>
      <c r="J1001" s="190"/>
      <c r="K1001" s="190"/>
      <c r="L1001" s="190"/>
      <c r="M1001" s="190"/>
      <c r="N1001" s="190"/>
      <c r="O1001" s="190"/>
      <c r="P1001" s="190"/>
      <c r="Q1001" s="190"/>
    </row>
    <row r="1002" ht="25.15" customHeight="true" x14ac:dyDescent="0.2">
      <c r="C1002" s="190"/>
      <c r="D1002" s="190"/>
      <c r="E1002" s="190"/>
      <c r="F1002" s="190"/>
      <c r="G1002" s="190"/>
      <c r="H1002" s="190"/>
      <c r="I1002" s="190"/>
      <c r="J1002" s="190"/>
      <c r="K1002" s="190"/>
      <c r="L1002" s="190"/>
      <c r="M1002" s="190"/>
      <c r="N1002" s="190"/>
      <c r="O1002" s="190"/>
      <c r="P1002" s="190"/>
      <c r="Q1002" s="190"/>
    </row>
    <row r="1003" ht="25.15" customHeight="true" x14ac:dyDescent="0.2">
      <c r="C1003" s="190"/>
      <c r="D1003" s="190"/>
      <c r="E1003" s="190"/>
      <c r="F1003" s="190"/>
      <c r="G1003" s="190"/>
      <c r="H1003" s="190"/>
      <c r="I1003" s="190"/>
      <c r="J1003" s="190"/>
      <c r="K1003" s="190"/>
      <c r="L1003" s="190"/>
      <c r="M1003" s="190"/>
      <c r="N1003" s="190"/>
      <c r="O1003" s="190"/>
      <c r="P1003" s="190"/>
      <c r="Q1003" s="190"/>
    </row>
    <row r="1004" ht="25.15" customHeight="true" x14ac:dyDescent="0.2">
      <c r="C1004" s="190"/>
      <c r="D1004" s="190"/>
      <c r="E1004" s="190"/>
      <c r="F1004" s="190"/>
      <c r="G1004" s="190"/>
      <c r="H1004" s="190"/>
      <c r="I1004" s="190"/>
      <c r="J1004" s="190"/>
      <c r="K1004" s="190"/>
      <c r="L1004" s="190"/>
      <c r="M1004" s="190"/>
      <c r="N1004" s="190"/>
      <c r="O1004" s="190"/>
      <c r="P1004" s="190"/>
      <c r="Q1004" s="190"/>
    </row>
    <row r="1005" ht="25.15" customHeight="true" x14ac:dyDescent="0.2">
      <c r="C1005" s="190"/>
      <c r="D1005" s="190"/>
      <c r="E1005" s="190"/>
      <c r="F1005" s="190"/>
      <c r="G1005" s="190"/>
      <c r="H1005" s="190"/>
      <c r="I1005" s="190"/>
      <c r="J1005" s="190"/>
      <c r="K1005" s="190"/>
      <c r="L1005" s="190"/>
      <c r="M1005" s="190"/>
      <c r="N1005" s="190"/>
      <c r="O1005" s="190"/>
      <c r="P1005" s="190"/>
      <c r="Q1005" s="190"/>
    </row>
    <row r="1006" ht="25.15" customHeight="true" x14ac:dyDescent="0.2">
      <c r="C1006" s="190"/>
      <c r="D1006" s="190"/>
      <c r="E1006" s="190"/>
      <c r="F1006" s="190"/>
      <c r="G1006" s="190"/>
      <c r="H1006" s="190"/>
      <c r="I1006" s="190"/>
      <c r="J1006" s="190"/>
      <c r="K1006" s="190"/>
      <c r="L1006" s="190"/>
      <c r="M1006" s="190"/>
      <c r="N1006" s="190"/>
      <c r="O1006" s="190"/>
      <c r="P1006" s="190"/>
      <c r="Q1006" s="190"/>
    </row>
    <row r="1007" ht="25.15" customHeight="true" x14ac:dyDescent="0.2">
      <c r="C1007" s="190"/>
      <c r="D1007" s="190"/>
      <c r="E1007" s="190"/>
      <c r="F1007" s="190"/>
      <c r="G1007" s="190"/>
      <c r="H1007" s="190"/>
      <c r="I1007" s="190"/>
      <c r="J1007" s="190"/>
      <c r="K1007" s="190"/>
      <c r="L1007" s="190"/>
      <c r="M1007" s="190"/>
      <c r="N1007" s="190"/>
      <c r="O1007" s="190"/>
      <c r="P1007" s="190"/>
      <c r="Q1007" s="190"/>
    </row>
    <row r="1008" ht="25.15" customHeight="true" x14ac:dyDescent="0.2">
      <c r="C1008" s="190"/>
      <c r="D1008" s="190"/>
      <c r="E1008" s="190"/>
      <c r="F1008" s="190"/>
      <c r="G1008" s="190"/>
      <c r="H1008" s="190"/>
      <c r="I1008" s="190"/>
      <c r="J1008" s="190"/>
      <c r="K1008" s="190"/>
      <c r="L1008" s="190"/>
      <c r="M1008" s="190"/>
      <c r="N1008" s="190"/>
      <c r="O1008" s="190"/>
      <c r="P1008" s="190"/>
      <c r="Q1008" s="190"/>
    </row>
    <row r="1009" ht="25.15" customHeight="true" x14ac:dyDescent="0.2">
      <c r="C1009" s="190"/>
      <c r="D1009" s="190"/>
      <c r="E1009" s="190"/>
      <c r="F1009" s="190"/>
      <c r="G1009" s="190"/>
      <c r="H1009" s="190"/>
      <c r="I1009" s="190"/>
      <c r="J1009" s="190"/>
      <c r="K1009" s="190"/>
      <c r="L1009" s="190"/>
      <c r="M1009" s="190"/>
      <c r="N1009" s="190"/>
      <c r="O1009" s="190"/>
      <c r="P1009" s="190"/>
      <c r="Q1009" s="190"/>
    </row>
    <row r="1010" ht="25.15" customHeight="true" x14ac:dyDescent="0.2">
      <c r="C1010" s="190"/>
      <c r="D1010" s="190"/>
      <c r="E1010" s="190"/>
      <c r="F1010" s="190"/>
      <c r="G1010" s="190"/>
      <c r="H1010" s="190"/>
      <c r="I1010" s="190"/>
      <c r="J1010" s="190"/>
      <c r="K1010" s="190"/>
      <c r="L1010" s="190"/>
      <c r="M1010" s="190"/>
      <c r="N1010" s="190"/>
      <c r="O1010" s="190"/>
      <c r="P1010" s="190"/>
      <c r="Q1010" s="190"/>
    </row>
    <row r="1011" ht="25.15" customHeight="true" x14ac:dyDescent="0.2">
      <c r="C1011" s="190"/>
      <c r="D1011" s="190"/>
      <c r="E1011" s="190"/>
      <c r="F1011" s="190"/>
      <c r="G1011" s="190"/>
      <c r="H1011" s="190"/>
      <c r="I1011" s="190"/>
      <c r="J1011" s="190"/>
      <c r="K1011" s="190"/>
      <c r="L1011" s="190"/>
      <c r="M1011" s="190"/>
      <c r="N1011" s="190"/>
      <c r="O1011" s="190"/>
      <c r="P1011" s="190"/>
      <c r="Q1011" s="190"/>
    </row>
    <row r="1012" ht="25.15" customHeight="true" x14ac:dyDescent="0.2">
      <c r="C1012" s="190"/>
      <c r="D1012" s="190"/>
      <c r="E1012" s="190"/>
      <c r="F1012" s="190"/>
      <c r="G1012" s="190"/>
      <c r="H1012" s="190"/>
      <c r="I1012" s="190"/>
      <c r="J1012" s="190"/>
      <c r="K1012" s="190"/>
      <c r="L1012" s="190"/>
      <c r="M1012" s="190"/>
      <c r="N1012" s="190"/>
      <c r="O1012" s="190"/>
      <c r="P1012" s="190"/>
      <c r="Q1012" s="190"/>
    </row>
    <row r="1013" ht="25.15" customHeight="true" x14ac:dyDescent="0.2">
      <c r="C1013" s="190"/>
      <c r="D1013" s="190"/>
      <c r="E1013" s="190"/>
      <c r="F1013" s="190"/>
      <c r="G1013" s="190"/>
      <c r="H1013" s="190"/>
      <c r="I1013" s="190"/>
      <c r="J1013" s="190"/>
      <c r="K1013" s="190"/>
      <c r="L1013" s="190"/>
      <c r="M1013" s="190"/>
      <c r="N1013" s="190"/>
      <c r="O1013" s="190"/>
      <c r="P1013" s="190"/>
      <c r="Q1013" s="190"/>
    </row>
    <row r="1014" ht="25.15" customHeight="true" x14ac:dyDescent="0.2">
      <c r="C1014" s="190"/>
      <c r="D1014" s="190"/>
      <c r="E1014" s="190"/>
      <c r="F1014" s="190"/>
      <c r="G1014" s="190"/>
      <c r="H1014" s="190"/>
      <c r="I1014" s="190"/>
      <c r="J1014" s="190"/>
      <c r="K1014" s="190"/>
      <c r="L1014" s="190"/>
      <c r="M1014" s="190"/>
      <c r="N1014" s="190"/>
      <c r="O1014" s="190"/>
      <c r="P1014" s="190"/>
      <c r="Q1014" s="190"/>
    </row>
    <row r="1015" ht="25.15" customHeight="true" x14ac:dyDescent="0.2">
      <c r="C1015" s="190"/>
      <c r="D1015" s="190"/>
      <c r="E1015" s="190"/>
      <c r="F1015" s="190"/>
      <c r="G1015" s="190"/>
      <c r="H1015" s="190"/>
      <c r="I1015" s="190"/>
      <c r="J1015" s="190"/>
      <c r="K1015" s="190"/>
      <c r="L1015" s="190"/>
      <c r="M1015" s="190"/>
      <c r="N1015" s="190"/>
      <c r="O1015" s="190"/>
      <c r="P1015" s="190"/>
      <c r="Q1015" s="190"/>
    </row>
    <row r="1016" ht="25.15" customHeight="true" x14ac:dyDescent="0.2">
      <c r="C1016" s="190"/>
      <c r="D1016" s="190"/>
      <c r="E1016" s="190"/>
      <c r="F1016" s="190"/>
      <c r="G1016" s="190"/>
      <c r="H1016" s="190"/>
      <c r="I1016" s="190"/>
      <c r="J1016" s="190"/>
      <c r="K1016" s="190"/>
      <c r="L1016" s="190"/>
      <c r="M1016" s="190"/>
      <c r="N1016" s="190"/>
      <c r="O1016" s="190"/>
      <c r="P1016" s="190"/>
      <c r="Q1016" s="190"/>
    </row>
    <row r="1017" ht="25.15" customHeight="true" x14ac:dyDescent="0.2">
      <c r="C1017" s="190"/>
      <c r="D1017" s="190"/>
      <c r="E1017" s="190"/>
      <c r="F1017" s="190"/>
      <c r="G1017" s="190"/>
      <c r="H1017" s="190"/>
      <c r="I1017" s="190"/>
      <c r="J1017" s="190"/>
      <c r="K1017" s="190"/>
      <c r="L1017" s="190"/>
      <c r="M1017" s="190"/>
      <c r="N1017" s="190"/>
      <c r="O1017" s="190"/>
      <c r="P1017" s="190"/>
      <c r="Q1017" s="190"/>
    </row>
    <row r="1018" ht="25.15" customHeight="true" x14ac:dyDescent="0.2">
      <c r="C1018" s="190"/>
      <c r="D1018" s="190"/>
      <c r="E1018" s="190"/>
      <c r="F1018" s="190"/>
      <c r="G1018" s="190"/>
      <c r="H1018" s="190"/>
      <c r="I1018" s="190"/>
      <c r="J1018" s="190"/>
      <c r="K1018" s="190"/>
      <c r="L1018" s="190"/>
      <c r="M1018" s="190"/>
      <c r="N1018" s="190"/>
      <c r="O1018" s="190"/>
      <c r="P1018" s="190"/>
      <c r="Q1018" s="190"/>
    </row>
    <row r="1019" ht="25.15" customHeight="true" x14ac:dyDescent="0.2">
      <c r="C1019" s="190"/>
      <c r="D1019" s="190"/>
      <c r="E1019" s="190"/>
      <c r="F1019" s="190"/>
      <c r="G1019" s="190"/>
      <c r="H1019" s="190"/>
      <c r="I1019" s="190"/>
      <c r="J1019" s="190"/>
      <c r="K1019" s="190"/>
      <c r="L1019" s="190"/>
      <c r="M1019" s="190"/>
      <c r="N1019" s="190"/>
      <c r="O1019" s="190"/>
      <c r="P1019" s="190"/>
      <c r="Q1019" s="190"/>
    </row>
    <row r="1020" ht="25.15" customHeight="true" x14ac:dyDescent="0.2">
      <c r="C1020" s="190"/>
      <c r="D1020" s="190"/>
      <c r="E1020" s="190"/>
      <c r="F1020" s="190"/>
      <c r="G1020" s="190"/>
      <c r="H1020" s="190"/>
      <c r="I1020" s="190"/>
      <c r="J1020" s="190"/>
      <c r="K1020" s="190"/>
      <c r="L1020" s="190"/>
      <c r="M1020" s="190"/>
      <c r="N1020" s="190"/>
      <c r="O1020" s="190"/>
      <c r="P1020" s="190"/>
      <c r="Q1020" s="190"/>
    </row>
    <row r="1021" ht="25.15" customHeight="true" x14ac:dyDescent="0.2">
      <c r="C1021" s="190"/>
      <c r="D1021" s="190"/>
      <c r="E1021" s="190"/>
      <c r="F1021" s="190"/>
      <c r="G1021" s="190"/>
      <c r="H1021" s="190"/>
      <c r="I1021" s="190"/>
      <c r="J1021" s="190"/>
      <c r="K1021" s="190"/>
      <c r="L1021" s="190"/>
      <c r="M1021" s="190"/>
      <c r="N1021" s="190"/>
      <c r="O1021" s="190"/>
      <c r="P1021" s="190"/>
      <c r="Q1021" s="190"/>
    </row>
    <row r="1022" ht="25.15" customHeight="true" x14ac:dyDescent="0.2">
      <c r="C1022" s="190"/>
      <c r="D1022" s="190"/>
      <c r="E1022" s="190"/>
      <c r="F1022" s="190"/>
      <c r="G1022" s="190"/>
      <c r="H1022" s="190"/>
      <c r="I1022" s="190"/>
      <c r="J1022" s="190"/>
      <c r="K1022" s="190"/>
      <c r="L1022" s="190"/>
      <c r="M1022" s="190"/>
      <c r="N1022" s="190"/>
      <c r="O1022" s="190"/>
      <c r="P1022" s="190"/>
      <c r="Q1022" s="190"/>
    </row>
    <row r="1023" ht="25.15" customHeight="true" x14ac:dyDescent="0.2">
      <c r="C1023" s="190"/>
      <c r="D1023" s="190"/>
      <c r="E1023" s="190"/>
      <c r="F1023" s="190"/>
      <c r="G1023" s="190"/>
      <c r="H1023" s="190"/>
      <c r="I1023" s="190"/>
      <c r="J1023" s="190"/>
      <c r="K1023" s="190"/>
      <c r="L1023" s="190"/>
      <c r="M1023" s="190"/>
      <c r="N1023" s="190"/>
      <c r="O1023" s="190"/>
      <c r="P1023" s="190"/>
      <c r="Q1023" s="190"/>
    </row>
    <row r="1024" ht="25.15" customHeight="true" x14ac:dyDescent="0.2">
      <c r="C1024" s="190"/>
      <c r="D1024" s="190"/>
      <c r="E1024" s="190"/>
      <c r="F1024" s="190"/>
      <c r="G1024" s="190"/>
      <c r="H1024" s="190"/>
      <c r="I1024" s="190"/>
      <c r="J1024" s="190"/>
      <c r="K1024" s="190"/>
      <c r="L1024" s="190"/>
      <c r="M1024" s="190"/>
      <c r="N1024" s="190"/>
      <c r="O1024" s="190"/>
      <c r="P1024" s="190"/>
      <c r="Q1024" s="190"/>
    </row>
    <row r="1025" s="531" customFormat="true" ht="21" customHeight="true" x14ac:dyDescent="0.2">
      <c r="A1025" s="791" t="s">
        <v>35</v>
      </c>
      <c r="B1025" s="791"/>
      <c r="C1025" s="791"/>
      <c r="AJ1025" s="180"/>
      <c r="AK1025" s="180"/>
      <c r="AL1025" s="180"/>
      <c r="AM1025" s="180"/>
      <c r="AN1025" s="180"/>
      <c r="AO1025" s="180"/>
      <c r="AP1025" s="180"/>
      <c r="AQ1025" s="180"/>
      <c r="AR1025" s="180"/>
      <c r="AS1025" s="180"/>
      <c r="AT1025" s="180"/>
      <c r="AU1025" s="180"/>
      <c r="AV1025" s="180"/>
      <c r="AW1025" s="180"/>
      <c r="AX1025" s="180"/>
      <c r="AY1025" s="180"/>
      <c r="AZ1025" s="180"/>
      <c r="BA1025" s="374"/>
      <c r="BB1025" s="441"/>
      <c r="BC1025"/>
      <c r="BD1025"/>
      <c r="BE1025"/>
      <c r="BF1025"/>
      <c r="BG1025"/>
      <c r="BH1025"/>
      <c r="BI1025"/>
      <c r="BJ1025"/>
      <c r="BK1025"/>
      <c r="BL1025"/>
      <c r="BM1025"/>
      <c r="BN1025"/>
      <c r="BO1025"/>
      <c r="BP1025"/>
      <c r="BQ1025"/>
      <c r="BR1025"/>
      <c r="BS1025"/>
      <c r="BT1025"/>
      <c r="BU1025"/>
      <c r="BV1025"/>
      <c r="BW1025"/>
      <c r="BX1025"/>
      <c r="BY1025" s="374"/>
      <c r="BZ1025" s="376"/>
      <c r="CA1025" s="376"/>
      <c r="CB1025" s="376"/>
      <c r="CC1025" s="376"/>
      <c r="CD1025" s="376"/>
      <c r="CE1025" s="376"/>
      <c r="CF1025" s="376"/>
      <c r="CG1025" s="376"/>
      <c r="CH1025" s="376"/>
      <c r="CI1025" s="376"/>
      <c r="CJ1025" s="376"/>
      <c r="CK1025" s="376"/>
      <c r="CL1025" s="376"/>
      <c r="CM1025" s="376"/>
      <c r="CN1025" s="376"/>
      <c r="CO1025" s="376"/>
      <c r="CP1025" s="376"/>
      <c r="CQ1025" s="376"/>
      <c r="CR1025" s="376"/>
      <c r="CS1025" s="376"/>
      <c r="CT1025" s="376"/>
      <c r="CU1025" s="376"/>
      <c r="CV1025" s="376"/>
      <c r="CW1025" s="376"/>
      <c r="CX1025" s="376"/>
      <c r="CY1025" s="376"/>
      <c r="CZ1025" s="376"/>
    </row>
    <row r="1026" s="531" customFormat="true" ht="15.95" customHeight="true" x14ac:dyDescent="0.2">
      <c r="A1026" s="792" t="s">
        <v>200</v>
      </c>
      <c r="B1026" s="792"/>
      <c r="C1026" s="551" t="s">
        <v>201</v>
      </c>
      <c r="AJ1026" s="180"/>
      <c r="AK1026" s="180"/>
      <c r="AL1026" s="180"/>
      <c r="AM1026" s="180"/>
      <c r="AN1026" s="180"/>
      <c r="AO1026" s="180"/>
      <c r="AP1026" s="180"/>
      <c r="AQ1026" s="180"/>
      <c r="AR1026" s="180"/>
      <c r="AS1026" s="180"/>
      <c r="AT1026" s="180"/>
      <c r="AU1026" s="180"/>
      <c r="AV1026" s="180"/>
      <c r="AW1026" s="180"/>
      <c r="AX1026" s="180"/>
      <c r="AY1026" s="180"/>
      <c r="AZ1026" s="180"/>
      <c r="BA1026" s="374"/>
      <c r="BB1026" s="441"/>
      <c r="BC1026"/>
      <c r="BD1026"/>
      <c r="BE1026"/>
      <c r="BF1026"/>
      <c r="BG1026"/>
      <c r="BH1026"/>
      <c r="BI1026"/>
      <c r="BJ1026"/>
      <c r="BK1026"/>
      <c r="BL1026"/>
      <c r="BM1026"/>
      <c r="BN1026"/>
      <c r="BO1026"/>
      <c r="BP1026"/>
      <c r="BQ1026"/>
      <c r="BR1026"/>
      <c r="BS1026"/>
      <c r="BT1026"/>
      <c r="BU1026"/>
      <c r="BV1026"/>
      <c r="BW1026"/>
      <c r="BX1026"/>
      <c r="BY1026" s="374"/>
      <c r="BZ1026" s="376"/>
      <c r="CA1026" s="376"/>
      <c r="CB1026" s="376"/>
      <c r="CC1026" s="376"/>
      <c r="CD1026" s="376"/>
      <c r="CE1026" s="376"/>
      <c r="CF1026" s="376"/>
      <c r="CG1026" s="376"/>
      <c r="CH1026" s="376"/>
      <c r="CI1026" s="376"/>
      <c r="CJ1026" s="376"/>
      <c r="CK1026" s="376"/>
      <c r="CL1026" s="376"/>
      <c r="CM1026" s="376"/>
      <c r="CN1026" s="376"/>
      <c r="CO1026" s="376"/>
      <c r="CP1026" s="376"/>
      <c r="CQ1026" s="376"/>
      <c r="CR1026" s="376"/>
      <c r="CS1026" s="376"/>
      <c r="CT1026" s="376"/>
      <c r="CU1026" s="376"/>
      <c r="CV1026" s="376"/>
      <c r="CW1026" s="376"/>
      <c r="CX1026" s="376"/>
      <c r="CY1026" s="376"/>
      <c r="CZ1026" s="376"/>
    </row>
    <row r="1027" s="531" customFormat="true" ht="17.1" hidden="true" customHeight="true" x14ac:dyDescent="0.2">
      <c r="A1027" s="552" t="s">
        <v>202</v>
      </c>
      <c r="B1027" s="553" t="s">
        <v>203</v>
      </c>
      <c r="C1027" s="554">
        <v>17873</v>
      </c>
      <c r="AJ1027" s="180"/>
      <c r="AK1027" s="180"/>
      <c r="AL1027" s="180"/>
      <c r="AM1027" s="180"/>
      <c r="AN1027" s="180"/>
      <c r="AO1027" s="180"/>
      <c r="AP1027" s="180"/>
      <c r="AQ1027" s="180"/>
      <c r="AR1027" s="180"/>
      <c r="AS1027" s="180"/>
      <c r="AT1027" s="180"/>
      <c r="AU1027" s="180"/>
      <c r="AV1027" s="180"/>
      <c r="AW1027" s="180"/>
      <c r="AX1027" s="180"/>
      <c r="AY1027" s="180"/>
      <c r="AZ1027" s="180"/>
      <c r="BA1027" s="374"/>
      <c r="BB1027" s="441"/>
      <c r="BC1027"/>
      <c r="BD1027"/>
      <c r="BE1027"/>
      <c r="BF1027"/>
      <c r="BG1027"/>
      <c r="BH1027"/>
      <c r="BI1027"/>
      <c r="BJ1027"/>
      <c r="BK1027"/>
      <c r="BL1027"/>
      <c r="BM1027"/>
      <c r="BN1027"/>
      <c r="BO1027"/>
      <c r="BP1027"/>
      <c r="BQ1027"/>
      <c r="BR1027"/>
      <c r="BS1027"/>
      <c r="BT1027"/>
      <c r="BU1027"/>
      <c r="BV1027"/>
      <c r="BW1027"/>
      <c r="BX1027"/>
      <c r="BY1027" s="374"/>
      <c r="BZ1027" s="376"/>
      <c r="CA1027" s="376"/>
      <c r="CB1027" s="376"/>
      <c r="CC1027" s="376"/>
      <c r="CD1027" s="376"/>
      <c r="CE1027" s="376"/>
      <c r="CF1027" s="376"/>
      <c r="CG1027" s="376"/>
      <c r="CH1027" s="376"/>
      <c r="CI1027" s="376"/>
      <c r="CJ1027" s="376"/>
      <c r="CK1027" s="376"/>
      <c r="CL1027" s="376"/>
      <c r="CM1027" s="376"/>
      <c r="CN1027" s="376"/>
      <c r="CO1027" s="376"/>
      <c r="CP1027" s="376"/>
      <c r="CQ1027" s="376"/>
      <c r="CR1027" s="376"/>
      <c r="CS1027" s="376"/>
      <c r="CT1027" s="376"/>
      <c r="CU1027" s="376"/>
      <c r="CV1027" s="376"/>
      <c r="CW1027" s="376"/>
      <c r="CX1027" s="376"/>
      <c r="CY1027" s="376"/>
      <c r="CZ1027" s="376"/>
    </row>
    <row r="1028" s="531" customFormat="true" ht="17.1" hidden="true" customHeight="true" x14ac:dyDescent="0.2">
      <c r="A1028" s="555" t="s">
        <v>204</v>
      </c>
      <c r="B1028" s="556" t="s">
        <v>203</v>
      </c>
      <c r="C1028" s="557">
        <v>17873</v>
      </c>
      <c r="AJ1028" s="180"/>
      <c r="AK1028" s="180"/>
      <c r="AL1028" s="180"/>
      <c r="AM1028" s="180"/>
      <c r="AN1028" s="180"/>
      <c r="AO1028" s="180"/>
      <c r="AP1028" s="180"/>
      <c r="AQ1028" s="180"/>
      <c r="AR1028" s="180"/>
      <c r="AS1028" s="180"/>
      <c r="AT1028" s="180"/>
      <c r="AU1028" s="180"/>
      <c r="AV1028" s="180"/>
      <c r="AW1028" s="180"/>
      <c r="AX1028" s="180"/>
      <c r="AY1028" s="180"/>
      <c r="AZ1028" s="180"/>
      <c r="BA1028" s="374"/>
      <c r="BB1028" s="441"/>
      <c r="BC1028"/>
      <c r="BD1028"/>
      <c r="BE1028"/>
      <c r="BF1028"/>
      <c r="BG1028"/>
      <c r="BH1028"/>
      <c r="BI1028"/>
      <c r="BJ1028"/>
      <c r="BK1028"/>
      <c r="BL1028"/>
      <c r="BM1028"/>
      <c r="BN1028"/>
      <c r="BO1028"/>
      <c r="BP1028"/>
      <c r="BQ1028"/>
      <c r="BR1028"/>
      <c r="BS1028"/>
      <c r="BT1028"/>
      <c r="BU1028"/>
      <c r="BV1028"/>
      <c r="BW1028"/>
      <c r="BX1028"/>
      <c r="BY1028" s="374"/>
      <c r="BZ1028" s="376"/>
      <c r="CA1028" s="376"/>
      <c r="CB1028" s="376"/>
      <c r="CC1028" s="376"/>
      <c r="CD1028" s="376"/>
      <c r="CE1028" s="376"/>
      <c r="CF1028" s="376"/>
      <c r="CG1028" s="376"/>
      <c r="CH1028" s="376"/>
      <c r="CI1028" s="376"/>
      <c r="CJ1028" s="376"/>
      <c r="CK1028" s="376"/>
      <c r="CL1028" s="376"/>
      <c r="CM1028" s="376"/>
      <c r="CN1028" s="376"/>
      <c r="CO1028" s="376"/>
      <c r="CP1028" s="376"/>
      <c r="CQ1028" s="376"/>
      <c r="CR1028" s="376"/>
      <c r="CS1028" s="376"/>
      <c r="CT1028" s="376"/>
      <c r="CU1028" s="376"/>
      <c r="CV1028" s="376"/>
      <c r="CW1028" s="376"/>
      <c r="CX1028" s="376"/>
      <c r="CY1028" s="376"/>
      <c r="CZ1028" s="376"/>
    </row>
    <row r="1029" s="531" customFormat="true" ht="17.1" hidden="true" customHeight="true" x14ac:dyDescent="0.2">
      <c r="A1029" s="555" t="s">
        <v>205</v>
      </c>
      <c r="B1029" s="556" t="s">
        <v>203</v>
      </c>
      <c r="C1029" s="557">
        <v>17873</v>
      </c>
      <c r="AJ1029" s="180"/>
      <c r="AK1029" s="180"/>
      <c r="AL1029" s="180"/>
      <c r="AM1029" s="180"/>
      <c r="AN1029" s="180"/>
      <c r="AO1029" s="180"/>
      <c r="AP1029" s="180"/>
      <c r="AQ1029" s="180"/>
      <c r="AR1029" s="180"/>
      <c r="AS1029" s="180"/>
      <c r="AT1029" s="180"/>
      <c r="AU1029" s="180"/>
      <c r="AV1029" s="180"/>
      <c r="AW1029" s="180"/>
      <c r="AX1029" s="180"/>
      <c r="AY1029" s="180"/>
      <c r="AZ1029" s="180"/>
      <c r="BA1029" s="374"/>
      <c r="BB1029" s="441"/>
      <c r="BC1029"/>
      <c r="BD1029"/>
      <c r="BE1029"/>
      <c r="BF1029"/>
      <c r="BG1029"/>
      <c r="BH1029"/>
      <c r="BI1029"/>
      <c r="BJ1029"/>
      <c r="BK1029"/>
      <c r="BL1029"/>
      <c r="BM1029"/>
      <c r="BN1029"/>
      <c r="BO1029"/>
      <c r="BP1029"/>
      <c r="BQ1029"/>
      <c r="BR1029"/>
      <c r="BS1029"/>
      <c r="BT1029"/>
      <c r="BU1029"/>
      <c r="BV1029"/>
      <c r="BW1029"/>
      <c r="BX1029"/>
      <c r="BY1029" s="374"/>
      <c r="BZ1029" s="376"/>
      <c r="CA1029" s="376"/>
      <c r="CB1029" s="376"/>
      <c r="CC1029" s="376"/>
      <c r="CD1029" s="376"/>
      <c r="CE1029" s="376"/>
      <c r="CF1029" s="376"/>
      <c r="CG1029" s="376"/>
      <c r="CH1029" s="376"/>
      <c r="CI1029" s="376"/>
      <c r="CJ1029" s="376"/>
      <c r="CK1029" s="376"/>
      <c r="CL1029" s="376"/>
      <c r="CM1029" s="376"/>
      <c r="CN1029" s="376"/>
      <c r="CO1029" s="376"/>
      <c r="CP1029" s="376"/>
      <c r="CQ1029" s="376"/>
      <c r="CR1029" s="376"/>
      <c r="CS1029" s="376"/>
      <c r="CT1029" s="376"/>
      <c r="CU1029" s="376"/>
      <c r="CV1029" s="376"/>
      <c r="CW1029" s="376"/>
      <c r="CX1029" s="376"/>
      <c r="CY1029" s="376"/>
      <c r="CZ1029" s="376"/>
    </row>
    <row r="1030" s="531" customFormat="true" ht="17.1" hidden="true" customHeight="true" x14ac:dyDescent="0.2">
      <c r="A1030" s="555" t="s">
        <v>207</v>
      </c>
      <c r="B1030" s="556" t="s">
        <v>203</v>
      </c>
      <c r="C1030" s="557">
        <v>17873</v>
      </c>
      <c r="AJ1030" s="180"/>
      <c r="AK1030" s="180"/>
      <c r="AL1030" s="180"/>
      <c r="AM1030" s="180"/>
      <c r="AN1030" s="180"/>
      <c r="AO1030" s="180"/>
      <c r="AP1030" s="180"/>
      <c r="AQ1030" s="180"/>
      <c r="AR1030" s="180"/>
      <c r="AS1030" s="180"/>
      <c r="AT1030" s="180"/>
      <c r="AU1030" s="180"/>
      <c r="AV1030" s="180"/>
      <c r="AW1030" s="180"/>
      <c r="AX1030" s="180"/>
      <c r="AY1030" s="180"/>
      <c r="AZ1030" s="180"/>
      <c r="BA1030" s="374"/>
      <c r="BB1030" s="441"/>
      <c r="BC1030"/>
      <c r="BD1030"/>
      <c r="BE1030"/>
      <c r="BF1030"/>
      <c r="BG1030"/>
      <c r="BH1030"/>
      <c r="BI1030"/>
      <c r="BJ1030"/>
      <c r="BK1030"/>
      <c r="BL1030"/>
      <c r="BM1030"/>
      <c r="BN1030"/>
      <c r="BO1030"/>
      <c r="BP1030"/>
      <c r="BQ1030"/>
      <c r="BR1030"/>
      <c r="BS1030"/>
      <c r="BT1030"/>
      <c r="BU1030"/>
      <c r="BV1030"/>
      <c r="BW1030"/>
      <c r="BX1030"/>
      <c r="BY1030" s="374"/>
      <c r="BZ1030" s="376"/>
      <c r="CA1030" s="376"/>
      <c r="CB1030" s="376"/>
      <c r="CC1030" s="376"/>
      <c r="CD1030" s="376"/>
      <c r="CE1030" s="376"/>
      <c r="CF1030" s="376"/>
      <c r="CG1030" s="376"/>
      <c r="CH1030" s="376"/>
      <c r="CI1030" s="376"/>
      <c r="CJ1030" s="376"/>
      <c r="CK1030" s="376"/>
      <c r="CL1030" s="376"/>
      <c r="CM1030" s="376"/>
      <c r="CN1030" s="376"/>
      <c r="CO1030" s="376"/>
      <c r="CP1030" s="376"/>
      <c r="CQ1030" s="376"/>
      <c r="CR1030" s="376"/>
      <c r="CS1030" s="376"/>
      <c r="CT1030" s="376"/>
      <c r="CU1030" s="376"/>
      <c r="CV1030" s="376"/>
      <c r="CW1030" s="376"/>
      <c r="CX1030" s="376"/>
      <c r="CY1030" s="376"/>
      <c r="CZ1030" s="376"/>
    </row>
    <row r="1031" s="531" customFormat="true" ht="17.1" customHeight="true" x14ac:dyDescent="0.2">
      <c r="A1031" s="793" t="s">
        <v>209</v>
      </c>
      <c r="B1031" s="556" t="s">
        <v>210</v>
      </c>
      <c r="C1031" s="557">
        <v>12113</v>
      </c>
      <c r="AJ1031" s="180"/>
      <c r="AK1031" s="180"/>
      <c r="AL1031" s="180"/>
      <c r="AM1031" s="180"/>
      <c r="AN1031" s="180"/>
      <c r="AO1031" s="180"/>
      <c r="AP1031" s="180"/>
      <c r="AQ1031" s="180"/>
      <c r="AR1031" s="180"/>
      <c r="AS1031" s="180"/>
      <c r="AT1031" s="180"/>
      <c r="AU1031" s="180"/>
      <c r="AV1031" s="180"/>
      <c r="AW1031" s="180"/>
      <c r="AX1031" s="180"/>
      <c r="AY1031" s="180"/>
      <c r="AZ1031" s="180"/>
      <c r="BA1031" s="374"/>
      <c r="BB1031" s="441"/>
      <c r="BC1031"/>
      <c r="BD1031"/>
      <c r="BE1031"/>
      <c r="BF1031"/>
      <c r="BG1031"/>
      <c r="BH1031"/>
      <c r="BI1031"/>
      <c r="BJ1031"/>
      <c r="BK1031"/>
      <c r="BL1031"/>
      <c r="BM1031"/>
      <c r="BN1031"/>
      <c r="BO1031"/>
      <c r="BP1031"/>
      <c r="BQ1031"/>
      <c r="BR1031"/>
      <c r="BS1031"/>
      <c r="BT1031"/>
      <c r="BU1031"/>
      <c r="BV1031"/>
      <c r="BW1031"/>
      <c r="BX1031"/>
      <c r="BY1031" s="374"/>
      <c r="BZ1031" s="376"/>
      <c r="CA1031" s="376"/>
      <c r="CB1031" s="376"/>
      <c r="CC1031" s="376"/>
      <c r="CD1031" s="376"/>
      <c r="CE1031" s="376"/>
      <c r="CF1031" s="376"/>
      <c r="CG1031" s="376"/>
      <c r="CH1031" s="376"/>
      <c r="CI1031" s="376"/>
      <c r="CJ1031" s="376"/>
      <c r="CK1031" s="376"/>
      <c r="CL1031" s="376"/>
      <c r="CM1031" s="376"/>
      <c r="CN1031" s="376"/>
      <c r="CO1031" s="376"/>
      <c r="CP1031" s="376"/>
      <c r="CQ1031" s="376"/>
      <c r="CR1031" s="376"/>
      <c r="CS1031" s="376"/>
      <c r="CT1031" s="376"/>
      <c r="CU1031" s="376"/>
      <c r="CV1031" s="376"/>
      <c r="CW1031" s="376"/>
      <c r="CX1031" s="376"/>
      <c r="CY1031" s="376"/>
      <c r="CZ1031" s="376"/>
    </row>
    <row r="1032" s="531" customFormat="true" ht="17.1" customHeight="true" x14ac:dyDescent="0.2">
      <c r="A1032" s="793"/>
      <c r="B1032" s="556" t="s">
        <v>211</v>
      </c>
      <c r="C1032" s="557">
        <v>5760</v>
      </c>
      <c r="AJ1032" s="180"/>
      <c r="AK1032" s="180"/>
      <c r="AL1032" s="180"/>
      <c r="AM1032" s="180"/>
      <c r="AN1032" s="180"/>
      <c r="AO1032" s="180"/>
      <c r="AP1032" s="180"/>
      <c r="AQ1032" s="180"/>
      <c r="AR1032" s="180"/>
      <c r="AS1032" s="180"/>
      <c r="AT1032" s="180"/>
      <c r="AU1032" s="180"/>
      <c r="AV1032" s="180"/>
      <c r="AW1032" s="180"/>
      <c r="AX1032" s="180"/>
      <c r="AY1032" s="180"/>
      <c r="AZ1032" s="180"/>
      <c r="BA1032" s="374"/>
      <c r="BB1032" s="441"/>
      <c r="BC1032"/>
      <c r="BD1032"/>
      <c r="BE1032"/>
      <c r="BF1032"/>
      <c r="BG1032"/>
      <c r="BH1032"/>
      <c r="BI1032"/>
      <c r="BJ1032"/>
      <c r="BK1032"/>
      <c r="BL1032"/>
      <c r="BM1032"/>
      <c r="BN1032"/>
      <c r="BO1032"/>
      <c r="BP1032"/>
      <c r="BQ1032"/>
      <c r="BR1032"/>
      <c r="BS1032"/>
      <c r="BT1032"/>
      <c r="BU1032"/>
      <c r="BV1032"/>
      <c r="BW1032"/>
      <c r="BX1032"/>
      <c r="BY1032" s="374"/>
      <c r="BZ1032" s="376"/>
      <c r="CA1032" s="376"/>
      <c r="CB1032" s="376"/>
      <c r="CC1032" s="376"/>
      <c r="CD1032" s="376"/>
      <c r="CE1032" s="376"/>
      <c r="CF1032" s="376"/>
      <c r="CG1032" s="376"/>
      <c r="CH1032" s="376"/>
      <c r="CI1032" s="376"/>
      <c r="CJ1032" s="376"/>
      <c r="CK1032" s="376"/>
      <c r="CL1032" s="376"/>
      <c r="CM1032" s="376"/>
      <c r="CN1032" s="376"/>
      <c r="CO1032" s="376"/>
      <c r="CP1032" s="376"/>
      <c r="CQ1032" s="376"/>
      <c r="CR1032" s="376"/>
      <c r="CS1032" s="376"/>
      <c r="CT1032" s="376"/>
      <c r="CU1032" s="376"/>
      <c r="CV1032" s="376"/>
      <c r="CW1032" s="376"/>
      <c r="CX1032" s="376"/>
      <c r="CY1032" s="376"/>
      <c r="CZ1032" s="376"/>
    </row>
    <row r="1033" s="531" customFormat="true" ht="17.1" customHeight="true" x14ac:dyDescent="0.2">
      <c r="A1033" s="794"/>
      <c r="B1033" s="558" t="s">
        <v>212</v>
      </c>
      <c r="C1033" s="559">
        <v>0</v>
      </c>
      <c r="AJ1033" s="180"/>
      <c r="AK1033" s="180"/>
      <c r="AL1033" s="180"/>
      <c r="AM1033" s="180"/>
      <c r="AN1033" s="180"/>
      <c r="AO1033" s="180"/>
      <c r="AP1033" s="180"/>
      <c r="AQ1033" s="180"/>
      <c r="AR1033" s="180"/>
      <c r="AS1033" s="180"/>
      <c r="AT1033" s="180"/>
      <c r="AU1033" s="180"/>
      <c r="AV1033" s="180"/>
      <c r="AW1033" s="180"/>
      <c r="AX1033" s="180"/>
      <c r="AY1033" s="180"/>
      <c r="AZ1033" s="180"/>
      <c r="BA1033" s="602"/>
      <c r="BB1033" s="332"/>
      <c r="BC1033" s="602"/>
      <c r="BD1033" s="602"/>
      <c r="BE1033" s="602"/>
      <c r="BF1033" s="602"/>
      <c r="BG1033" s="602"/>
      <c r="BH1033" s="602"/>
      <c r="BI1033" s="602"/>
      <c r="BJ1033" s="602"/>
      <c r="BK1033" s="602"/>
      <c r="BL1033" s="602"/>
      <c r="BM1033" s="602"/>
      <c r="BN1033" s="602"/>
      <c r="BO1033" s="602"/>
      <c r="BP1033" s="602"/>
      <c r="BQ1033" s="602"/>
      <c r="BR1033" s="602"/>
      <c r="BS1033" s="602"/>
      <c r="BT1033" s="602"/>
      <c r="BU1033" s="602"/>
      <c r="BV1033" s="602"/>
      <c r="BW1033" s="602"/>
      <c r="BX1033" s="602"/>
      <c r="BY1033" s="602"/>
      <c r="BZ1033" s="359"/>
      <c r="CA1033" s="359"/>
      <c r="CB1033" s="359"/>
      <c r="CC1033" s="359"/>
      <c r="CD1033" s="359"/>
      <c r="CE1033" s="359"/>
      <c r="CF1033" s="359"/>
      <c r="CG1033" s="359"/>
      <c r="CH1033" s="359"/>
      <c r="CI1033" s="359"/>
      <c r="CJ1033" s="359"/>
      <c r="CK1033" s="359"/>
      <c r="CL1033" s="359"/>
      <c r="CM1033" s="359"/>
      <c r="CN1033" s="359"/>
      <c r="CO1033" s="359"/>
      <c r="CP1033" s="359"/>
      <c r="CQ1033" s="359"/>
      <c r="CR1033" s="359"/>
      <c r="CS1033" s="359"/>
      <c r="CT1033" s="359"/>
      <c r="CU1033" s="359"/>
      <c r="CV1033" s="359"/>
      <c r="CW1033" s="359"/>
      <c r="CX1033" s="359"/>
      <c r="CY1033" s="359"/>
      <c r="CZ1033" s="359"/>
    </row>
    <row r="1034" s="531" customFormat="true" ht="12.95" customHeight="true" x14ac:dyDescent="0.2">
      <c r="A1034" s="795" t="s">
        <v>281</v>
      </c>
      <c r="B1034" s="795"/>
      <c r="C1034" s="795"/>
      <c r="AJ1034" s="180"/>
      <c r="AK1034" s="180"/>
      <c r="AL1034" s="180"/>
      <c r="AM1034" s="180"/>
      <c r="AN1034" s="180"/>
      <c r="AO1034" s="180"/>
      <c r="AP1034" s="180"/>
      <c r="AQ1034" s="180"/>
      <c r="AR1034" s="180"/>
      <c r="AS1034" s="180"/>
      <c r="AT1034" s="180"/>
      <c r="AU1034" s="180"/>
      <c r="AV1034" s="180"/>
      <c r="AW1034" s="180"/>
      <c r="AX1034" s="180"/>
      <c r="AY1034" s="180"/>
      <c r="AZ1034" s="180"/>
      <c r="BA1034" s="374"/>
      <c r="BB1034" s="441"/>
      <c r="BC1034"/>
      <c r="BD1034"/>
      <c r="BE1034"/>
      <c r="BF1034"/>
      <c r="BG1034"/>
      <c r="BH1034"/>
      <c r="BI1034"/>
      <c r="BJ1034"/>
      <c r="BK1034"/>
      <c r="BL1034"/>
      <c r="BM1034"/>
      <c r="BN1034"/>
      <c r="BO1034"/>
      <c r="BP1034"/>
      <c r="BQ1034"/>
      <c r="BR1034"/>
      <c r="BS1034"/>
      <c r="BT1034"/>
      <c r="BU1034"/>
      <c r="BV1034"/>
      <c r="BW1034"/>
      <c r="BX1034"/>
      <c r="BY1034" s="374"/>
      <c r="BZ1034" s="376"/>
      <c r="CA1034" s="376"/>
      <c r="CB1034" s="376"/>
      <c r="CC1034" s="376"/>
      <c r="CD1034" s="376"/>
      <c r="CE1034" s="376"/>
      <c r="CF1034" s="376"/>
      <c r="CG1034" s="376"/>
      <c r="CH1034" s="376"/>
      <c r="CI1034" s="376"/>
      <c r="CJ1034" s="376"/>
      <c r="CK1034" s="376"/>
      <c r="CL1034" s="376"/>
      <c r="CM1034" s="376"/>
      <c r="CN1034" s="376"/>
      <c r="CO1034" s="376"/>
      <c r="CP1034" s="376"/>
      <c r="CQ1034" s="376"/>
      <c r="CR1034" s="376"/>
      <c r="CS1034" s="376"/>
      <c r="CT1034" s="376"/>
      <c r="CU1034" s="376"/>
      <c r="CV1034" s="376"/>
      <c r="CW1034" s="376"/>
      <c r="CX1034" s="376"/>
      <c r="CY1034" s="376"/>
      <c r="CZ1034" s="376"/>
    </row>
    <row r="1035" s="366" customFormat="true" ht="15" customHeight="true" x14ac:dyDescent="0.2">
      <c r="B1035" s="532"/>
      <c r="AJ1035" s="359"/>
      <c r="AK1035" s="359"/>
      <c r="AL1035" s="359"/>
      <c r="AM1035" s="359"/>
      <c r="AN1035" s="359"/>
      <c r="AO1035" s="359"/>
      <c r="AP1035" s="359"/>
      <c r="AQ1035" s="359"/>
      <c r="AR1035" s="359"/>
      <c r="AS1035" s="359"/>
      <c r="AT1035" s="359"/>
      <c r="AU1035" s="359"/>
      <c r="AV1035" s="359"/>
      <c r="AW1035" s="359"/>
      <c r="AX1035" s="359"/>
      <c r="AY1035" s="359"/>
      <c r="AZ1035" s="359"/>
      <c r="BA1035" s="600"/>
      <c r="BB1035" s="387"/>
      <c r="BC1035" s="600"/>
      <c r="BD1035" s="600"/>
      <c r="BE1035" s="600"/>
      <c r="BF1035" s="600"/>
      <c r="BG1035" s="600"/>
      <c r="BH1035" s="600"/>
      <c r="BI1035" s="600"/>
      <c r="BJ1035" s="600"/>
      <c r="BK1035" s="600"/>
      <c r="BL1035" s="600"/>
      <c r="BM1035" s="600"/>
      <c r="BN1035" s="600"/>
      <c r="BO1035" s="600"/>
      <c r="BP1035" s="600"/>
      <c r="BQ1035" s="600"/>
      <c r="BR1035" s="600"/>
      <c r="BS1035" s="600"/>
      <c r="BT1035" s="600"/>
      <c r="BU1035" s="600"/>
      <c r="BV1035" s="600"/>
      <c r="BW1035" s="600"/>
      <c r="BX1035" s="600"/>
      <c r="BY1035" s="600"/>
      <c r="BZ1035" s="359"/>
      <c r="CA1035" s="359"/>
      <c r="CB1035" s="359"/>
      <c r="CC1035" s="359"/>
      <c r="CD1035" s="359"/>
      <c r="CE1035" s="359"/>
      <c r="CF1035" s="359"/>
      <c r="CG1035" s="359"/>
      <c r="CH1035" s="359"/>
      <c r="CI1035" s="359"/>
      <c r="CJ1035" s="359"/>
      <c r="CK1035" s="359"/>
      <c r="CL1035" s="359"/>
      <c r="CM1035" s="359"/>
      <c r="CN1035" s="359"/>
      <c r="CO1035" s="359"/>
      <c r="CP1035" s="359"/>
      <c r="CQ1035" s="359"/>
      <c r="CR1035" s="359"/>
      <c r="CS1035" s="359"/>
      <c r="CT1035" s="359"/>
      <c r="CU1035" s="359"/>
      <c r="CV1035" s="359"/>
      <c r="CW1035" s="359"/>
      <c r="CX1035" s="359"/>
      <c r="CY1035" s="359"/>
      <c r="CZ1035" s="359"/>
    </row>
    <row r="1036" ht="15" customHeight="true" x14ac:dyDescent="0.25">
      <c r="A1036" s="442" t="s">
        <v>122</v>
      </c>
      <c r="B1036" s="314" t="s">
        <v>123</v>
      </c>
    </row>
    <row r="1037" ht="15" customHeight="true" x14ac:dyDescent="0.2">
      <c r="A1037" s="443" t="str">
        <f>R15</f>
        <v>Albasrah</v>
      </c>
      <c r="B1037" s="443">
        <f>BR122+BR123</f>
        <v>7045.2200120000107</v>
      </c>
    </row>
    <row r="1038" ht="15" customHeight="true" x14ac:dyDescent="0.2">
      <c r="A1038" s="443" t="str">
        <f>S15</f>
        <v>Almuthana</v>
      </c>
      <c r="B1038" s="443">
        <f>BS122+BS123</f>
        <v>2991.7531380000041</v>
      </c>
    </row>
    <row r="1039" ht="15" customHeight="true" x14ac:dyDescent="0.2">
      <c r="A1039" s="443" t="str">
        <f>T15</f>
        <v>Anbar</v>
      </c>
      <c r="B1039" s="443">
        <f>BT122+BT123</f>
        <v>6010.8747820000035</v>
      </c>
    </row>
    <row r="1040" ht="15" customHeight="true" x14ac:dyDescent="0.2">
      <c r="A1040" s="443" t="str">
        <f>U15</f>
        <v>Arbil</v>
      </c>
      <c r="B1040" s="443">
        <f>BU122+BU123</f>
        <v>4716.1918290000312</v>
      </c>
    </row>
    <row r="1041" ht="15" customHeight="true" x14ac:dyDescent="0.2">
      <c r="A1041" s="443" t="str">
        <f>V15</f>
        <v>Babil</v>
      </c>
      <c r="B1041" s="443">
        <f>BV122+BV123</f>
        <v>7124.9526999999925</v>
      </c>
    </row>
    <row r="1042" ht="15" customHeight="true" x14ac:dyDescent="0.2">
      <c r="A1042" s="443" t="str">
        <f>W15</f>
        <v>Baghdad</v>
      </c>
      <c r="B1042" s="443">
        <f>BW122+BW123</f>
        <v>23884.132196999875</v>
      </c>
    </row>
    <row r="1043" ht="15" customHeight="true" x14ac:dyDescent="0.2">
      <c r="A1043" s="443" t="str">
        <f>X15</f>
        <v>Diala</v>
      </c>
      <c r="B1043" s="443">
        <f>BX122+XR123</f>
        <v>5187.9702910000042</v>
      </c>
    </row>
    <row r="1044" ht="15" customHeight="true" x14ac:dyDescent="0.2">
      <c r="A1044" s="443" t="str">
        <f>Y15</f>
        <v>Duhuk</v>
      </c>
      <c r="B1044" s="443">
        <f>BY122+BY123</f>
        <v>3746.1721959999786</v>
      </c>
    </row>
    <row r="1045" ht="15" customHeight="true" x14ac:dyDescent="0.2">
      <c r="A1045" s="443" t="str">
        <f>Z15</f>
        <v>Kakuk</v>
      </c>
      <c r="B1045" s="443">
        <f>BZ122+BZ123</f>
        <v>3377.8744280000033</v>
      </c>
    </row>
    <row r="1046" ht="15" customHeight="true" x14ac:dyDescent="0.2">
      <c r="A1046" s="387" t="str">
        <f>AA15</f>
        <v>Karbala</v>
      </c>
      <c r="B1046" s="443">
        <f>CA122+CA123</f>
        <v>3403.5376539999875</v>
      </c>
    </row>
    <row r="1047" ht="15" customHeight="true" x14ac:dyDescent="0.2">
      <c r="A1047" s="387" t="str">
        <f>AB15</f>
        <v>Misan</v>
      </c>
      <c r="B1047" s="443">
        <f>CB122+CB123</f>
        <v>3406.0361440000024</v>
      </c>
    </row>
    <row r="1048" ht="15" customHeight="true" x14ac:dyDescent="0.2">
      <c r="A1048" s="387" t="str">
        <f>AC15</f>
        <v>Nainwa</v>
      </c>
      <c r="B1048" s="443">
        <f>CC122+CC123</f>
        <v>11765.594955999957</v>
      </c>
    </row>
    <row r="1049" ht="15" customHeight="true" x14ac:dyDescent="0.2">
      <c r="A1049" s="387" t="str">
        <f>AD15</f>
        <v>Najaf</v>
      </c>
      <c r="B1049" s="443">
        <f>CD122+CD123</f>
        <v>4086.5850980000027</v>
      </c>
    </row>
    <row r="1050" ht="15" customHeight="true" x14ac:dyDescent="0.2">
      <c r="A1050" s="387" t="str">
        <f>AE15</f>
        <v>Qadisya</v>
      </c>
      <c r="B1050" s="443">
        <f>CE122+CE123</f>
        <v>4012.2149909999989</v>
      </c>
    </row>
    <row r="1051" ht="15" customHeight="true" x14ac:dyDescent="0.2">
      <c r="A1051" s="387" t="str">
        <f>AF15</f>
        <v>Salahaladin</v>
      </c>
      <c r="B1051" s="443">
        <f>CF122+CF123</f>
        <v>5672.8821780000053</v>
      </c>
    </row>
    <row r="1052" ht="15" customHeight="true" x14ac:dyDescent="0.2">
      <c r="A1052" s="387" t="str">
        <f>AG15</f>
        <v>Sulimania</v>
      </c>
      <c r="B1052" s="443">
        <f>CG122+CG123</f>
        <v>6174.7075499999801</v>
      </c>
    </row>
    <row r="1053" ht="15" customHeight="true" x14ac:dyDescent="0.2">
      <c r="A1053" s="387" t="str">
        <f>AH15</f>
        <v>Thiqar</v>
      </c>
      <c r="B1053" s="443">
        <f>CH122+CH123</f>
        <v>5843.7214859999722</v>
      </c>
    </row>
    <row r="1054" ht="15" customHeight="true" x14ac:dyDescent="0.2">
      <c r="A1054" s="387" t="str">
        <f>AI15</f>
        <v>Wasit</v>
      </c>
      <c r="B1054" s="443">
        <f>CI122+CI123</f>
        <v>4209.170549999998</v>
      </c>
    </row>
    <row r="1055" ht="15" customHeight="true" x14ac:dyDescent="0.2">
      <c r="A1055" s="387">
        <f>AJ15</f>
        <v>0</v>
      </c>
      <c r="B1055" s="443">
        <f>CJ122+CJ123</f>
        <v>0</v>
      </c>
    </row>
    <row r="1056" ht="15" customHeight="true" x14ac:dyDescent="0.2">
      <c r="A1056" s="387">
        <f>AK15</f>
        <v>0</v>
      </c>
      <c r="B1056" s="443">
        <f>CK122+CK123</f>
        <v>0</v>
      </c>
    </row>
    <row r="1057" ht="15" customHeight="true" x14ac:dyDescent="0.2">
      <c r="A1057" s="387">
        <f>AL15</f>
        <v>0</v>
      </c>
      <c r="B1057" s="443">
        <f>CL122+CL123</f>
        <v>0</v>
      </c>
    </row>
    <row r="1058" ht="15" customHeight="true" x14ac:dyDescent="0.2">
      <c r="A1058" s="387">
        <f>AM15</f>
        <v>0</v>
      </c>
      <c r="B1058" s="443">
        <f>CM122+CM123</f>
        <v>0</v>
      </c>
    </row>
    <row r="1059" ht="15" customHeight="true" x14ac:dyDescent="0.2">
      <c r="A1059" s="387">
        <f>AN15</f>
        <v>0</v>
      </c>
      <c r="B1059" s="443">
        <f>CN122+CN123</f>
        <v>0</v>
      </c>
    </row>
    <row r="1060" ht="15" customHeight="true" x14ac:dyDescent="0.2">
      <c r="A1060" s="387">
        <f>AO15</f>
        <v>0</v>
      </c>
      <c r="B1060" s="443">
        <f>CO122+CO123</f>
        <v>0</v>
      </c>
    </row>
    <row r="1061" ht="15" customHeight="true" x14ac:dyDescent="0.2">
      <c r="A1061" s="387">
        <f>AP15</f>
        <v>0</v>
      </c>
      <c r="B1061" s="443">
        <f>CP122+CP123</f>
        <v>0</v>
      </c>
    </row>
    <row r="1062" ht="15" customHeight="true" x14ac:dyDescent="0.2">
      <c r="A1062" s="387">
        <f>AQ15</f>
        <v>0</v>
      </c>
      <c r="B1062" s="443">
        <f>CQ122+CQ123</f>
        <v>0</v>
      </c>
    </row>
    <row r="1063" ht="15" customHeight="true" x14ac:dyDescent="0.2">
      <c r="A1063" s="387">
        <f>AR15</f>
        <v>0</v>
      </c>
      <c r="B1063" s="443">
        <f>CR122+CR123</f>
        <v>0</v>
      </c>
    </row>
    <row r="1064" ht="15" customHeight="true" x14ac:dyDescent="0.2">
      <c r="A1064" s="387">
        <f>AS15</f>
        <v>0</v>
      </c>
      <c r="B1064" s="443">
        <f>CS122+CS123</f>
        <v>0</v>
      </c>
    </row>
    <row r="1065" ht="15" customHeight="true" x14ac:dyDescent="0.2">
      <c r="A1065" s="387">
        <f>AT15</f>
        <v>0</v>
      </c>
      <c r="B1065" s="443">
        <f>CT122+CT123</f>
        <v>0</v>
      </c>
    </row>
    <row r="1066" ht="15" customHeight="true" x14ac:dyDescent="0.2">
      <c r="A1066" s="387">
        <f>AU15</f>
        <v>0</v>
      </c>
      <c r="B1066" s="443">
        <f>CU122+CU123</f>
        <v>0</v>
      </c>
    </row>
    <row r="1067" ht="15" customHeight="true" x14ac:dyDescent="0.2">
      <c r="A1067" s="387">
        <f>AV15</f>
        <v>0</v>
      </c>
      <c r="B1067" s="443">
        <f>CV122+CV123</f>
        <v>0</v>
      </c>
    </row>
    <row r="1068" ht="15" customHeight="true" x14ac:dyDescent="0.2">
      <c r="A1068" s="387">
        <f>AW15</f>
        <v>0</v>
      </c>
      <c r="B1068" s="443">
        <f>CW122+CW123</f>
        <v>0</v>
      </c>
    </row>
    <row r="1069" ht="15" customHeight="true" x14ac:dyDescent="0.2">
      <c r="A1069" s="387">
        <f>AX15</f>
        <v>0</v>
      </c>
      <c r="B1069" s="443">
        <f>CX122+CX123</f>
        <v>0</v>
      </c>
    </row>
    <row r="1070" ht="15" customHeight="true" x14ac:dyDescent="0.2">
      <c r="A1070" s="387">
        <f>AY15</f>
        <v>0</v>
      </c>
      <c r="B1070" s="443">
        <f>CY122+CY123</f>
        <v>0</v>
      </c>
    </row>
    <row r="1071" ht="15" customHeight="true" x14ac:dyDescent="0.2">
      <c r="A1071" s="387"/>
      <c r="B1071" s="443"/>
    </row>
    <row r="1072" ht="15" customHeight="true" x14ac:dyDescent="0.2">
      <c r="A1072" s="443">
        <f>34-COUNTIF(A1037:A1071,"0")</f>
        <v>18</v>
      </c>
      <c r="B1072" s="387" t="s">
        <v>142</v>
      </c>
    </row>
    <row r="1100" s="173" customFormat="true" ht="17.1" customHeight="true" x14ac:dyDescent="0.2">
      <c r="A1100" s="181"/>
      <c r="B1100" s="181"/>
      <c r="BA1100" s="600"/>
      <c r="BB1100" s="387"/>
      <c r="BC1100" s="600"/>
      <c r="BD1100" s="600"/>
      <c r="BE1100" s="600"/>
      <c r="BF1100" s="600"/>
      <c r="BG1100" s="600"/>
      <c r="BH1100" s="600"/>
      <c r="BI1100" s="600"/>
      <c r="BJ1100" s="600"/>
      <c r="BK1100" s="600"/>
      <c r="BL1100" s="600"/>
      <c r="BM1100" s="600"/>
      <c r="BN1100" s="600"/>
      <c r="BO1100" s="600"/>
      <c r="BP1100" s="600"/>
      <c r="BQ1100" s="600"/>
      <c r="BR1100" s="600"/>
      <c r="BS1100" s="600"/>
      <c r="BT1100" s="600"/>
      <c r="BU1100" s="600"/>
      <c r="BV1100" s="600"/>
      <c r="BW1100" s="600"/>
      <c r="BX1100" s="600"/>
      <c r="BY1100" s="600"/>
      <c r="BZ1100" s="359"/>
      <c r="CA1100" s="359"/>
      <c r="CB1100" s="359"/>
      <c r="CC1100" s="359"/>
      <c r="CD1100" s="359"/>
      <c r="CE1100" s="359"/>
      <c r="CF1100" s="359"/>
      <c r="CG1100" s="359"/>
      <c r="CH1100" s="359"/>
      <c r="CI1100" s="359"/>
      <c r="CJ1100" s="359"/>
      <c r="CK1100" s="359"/>
      <c r="CL1100" s="359"/>
      <c r="CM1100" s="359"/>
      <c r="CN1100" s="359"/>
      <c r="CO1100" s="359"/>
      <c r="CP1100" s="359"/>
      <c r="CQ1100" s="359"/>
      <c r="CR1100" s="359"/>
      <c r="CS1100" s="359"/>
      <c r="CT1100" s="359"/>
      <c r="CU1100" s="359"/>
      <c r="CV1100" s="359"/>
      <c r="CW1100" s="359"/>
      <c r="CX1100" s="359"/>
      <c r="CY1100" s="359"/>
      <c r="CZ1100" s="359"/>
    </row>
    <row r="1101" s="173" customFormat="true" ht="17.1" customHeight="true" x14ac:dyDescent="0.2">
      <c r="A1101" s="181"/>
      <c r="B1101" s="181"/>
      <c r="BA1101" s="600"/>
      <c r="BB1101" s="387"/>
      <c r="BC1101" s="600"/>
      <c r="BD1101" s="600"/>
      <c r="BE1101" s="600"/>
      <c r="BF1101" s="600"/>
      <c r="BG1101" s="600"/>
      <c r="BH1101" s="600"/>
      <c r="BI1101" s="600"/>
      <c r="BJ1101" s="600"/>
      <c r="BK1101" s="600"/>
      <c r="BL1101" s="600"/>
      <c r="BM1101" s="600"/>
      <c r="BN1101" s="600"/>
      <c r="BO1101" s="600"/>
      <c r="BP1101" s="600"/>
      <c r="BQ1101" s="600"/>
      <c r="BR1101" s="600"/>
      <c r="BS1101" s="600"/>
      <c r="BT1101" s="600"/>
      <c r="BU1101" s="600"/>
      <c r="BV1101" s="600"/>
      <c r="BW1101" s="600"/>
      <c r="BX1101" s="600"/>
      <c r="BY1101" s="600"/>
      <c r="BZ1101" s="359"/>
      <c r="CA1101" s="359"/>
      <c r="CB1101" s="359"/>
      <c r="CC1101" s="359"/>
      <c r="CD1101" s="359"/>
      <c r="CE1101" s="359"/>
      <c r="CF1101" s="359"/>
      <c r="CG1101" s="359"/>
      <c r="CH1101" s="359"/>
      <c r="CI1101" s="359"/>
      <c r="CJ1101" s="359"/>
      <c r="CK1101" s="359"/>
      <c r="CL1101" s="359"/>
      <c r="CM1101" s="359"/>
      <c r="CN1101" s="359"/>
      <c r="CO1101" s="359"/>
      <c r="CP1101" s="359"/>
      <c r="CQ1101" s="359"/>
      <c r="CR1101" s="359"/>
      <c r="CS1101" s="359"/>
      <c r="CT1101" s="359"/>
      <c r="CU1101" s="359"/>
      <c r="CV1101" s="359"/>
      <c r="CW1101" s="359"/>
      <c r="CX1101" s="359"/>
      <c r="CY1101" s="359"/>
      <c r="CZ1101" s="359"/>
    </row>
    <row r="1102" s="359" customFormat="true" ht="15" customHeight="true" x14ac:dyDescent="0.2">
      <c r="BA1102" s="600"/>
      <c r="BB1102" s="387"/>
      <c r="BC1102" s="600"/>
      <c r="BD1102" s="600"/>
      <c r="BE1102" s="600"/>
      <c r="BF1102" s="600"/>
      <c r="BG1102" s="600"/>
      <c r="BH1102" s="600"/>
      <c r="BI1102" s="600"/>
      <c r="BJ1102" s="600"/>
      <c r="BK1102" s="600"/>
      <c r="BL1102" s="600"/>
      <c r="BM1102" s="600"/>
      <c r="BN1102" s="600"/>
      <c r="BO1102" s="600"/>
      <c r="BP1102" s="600"/>
      <c r="BQ1102" s="600"/>
      <c r="BR1102" s="600"/>
      <c r="BS1102" s="600"/>
      <c r="BT1102" s="600"/>
      <c r="BU1102" s="600"/>
      <c r="BV1102" s="600"/>
      <c r="BW1102" s="600"/>
      <c r="BX1102" s="600"/>
      <c r="BY1102" s="600"/>
    </row>
    <row r="1103" s="359" customFormat="true" ht="15" customHeight="true" x14ac:dyDescent="0.2">
      <c r="BA1103" s="600"/>
      <c r="BB1103" s="387"/>
      <c r="BC1103" s="600"/>
      <c r="BD1103" s="600"/>
      <c r="BE1103" s="600"/>
      <c r="BF1103" s="600"/>
      <c r="BG1103" s="600"/>
      <c r="BH1103" s="600"/>
      <c r="BI1103" s="600"/>
      <c r="BJ1103" s="600"/>
      <c r="BK1103" s="600"/>
      <c r="BL1103" s="600"/>
      <c r="BM1103" s="600"/>
      <c r="BN1103" s="600"/>
      <c r="BO1103" s="600"/>
      <c r="BP1103" s="600"/>
      <c r="BQ1103" s="600"/>
      <c r="BR1103" s="600"/>
      <c r="BS1103" s="600"/>
      <c r="BT1103" s="600"/>
      <c r="BU1103" s="600"/>
      <c r="BV1103" s="600"/>
      <c r="BW1103" s="600"/>
      <c r="BX1103" s="600"/>
      <c r="BY1103" s="600"/>
    </row>
    <row r="1104" s="359" customFormat="true" ht="15" customHeight="true" x14ac:dyDescent="0.2">
      <c r="BA1104" s="600"/>
      <c r="BB1104" s="387"/>
      <c r="BC1104" s="600"/>
      <c r="BD1104" s="600"/>
      <c r="BE1104" s="600"/>
      <c r="BF1104" s="600"/>
      <c r="BG1104" s="600"/>
      <c r="BH1104" s="600"/>
      <c r="BI1104" s="600"/>
      <c r="BJ1104" s="600"/>
      <c r="BK1104" s="600"/>
      <c r="BL1104" s="600"/>
      <c r="BM1104" s="600"/>
      <c r="BN1104" s="600"/>
      <c r="BO1104" s="600"/>
      <c r="BP1104" s="600"/>
      <c r="BQ1104" s="600"/>
      <c r="BR1104" s="600"/>
      <c r="BS1104" s="600"/>
      <c r="BT1104" s="600"/>
      <c r="BU1104" s="600"/>
      <c r="BV1104" s="600"/>
      <c r="BW1104" s="600"/>
      <c r="BX1104" s="600"/>
      <c r="BY1104" s="600"/>
    </row>
    <row r="1105" s="359" customFormat="true" ht="15" customHeight="true" x14ac:dyDescent="0.2">
      <c r="BA1105" s="600"/>
      <c r="BB1105" s="387"/>
      <c r="BC1105" s="600"/>
      <c r="BD1105" s="600"/>
      <c r="BE1105" s="600"/>
      <c r="BF1105" s="600"/>
      <c r="BG1105" s="600"/>
      <c r="BH1105" s="600"/>
      <c r="BI1105" s="600"/>
      <c r="BJ1105" s="600"/>
      <c r="BK1105" s="600"/>
      <c r="BL1105" s="600"/>
      <c r="BM1105" s="600"/>
      <c r="BN1105" s="600"/>
      <c r="BO1105" s="600"/>
      <c r="BP1105" s="600"/>
      <c r="BQ1105" s="600"/>
      <c r="BR1105" s="600"/>
      <c r="BS1105" s="600"/>
      <c r="BT1105" s="600"/>
      <c r="BU1105" s="600"/>
      <c r="BV1105" s="600"/>
      <c r="BW1105" s="600"/>
      <c r="BX1105" s="600"/>
      <c r="BY1105" s="600"/>
    </row>
    <row r="1106" s="359" customFormat="true" ht="15" customHeight="true" x14ac:dyDescent="0.2">
      <c r="BA1106" s="600"/>
      <c r="BB1106" s="387"/>
      <c r="BC1106" s="600"/>
      <c r="BD1106" s="600"/>
      <c r="BE1106" s="600"/>
      <c r="BF1106" s="600"/>
      <c r="BG1106" s="600"/>
      <c r="BH1106" s="600"/>
      <c r="BI1106" s="600"/>
      <c r="BJ1106" s="600"/>
      <c r="BK1106" s="600"/>
      <c r="BL1106" s="600"/>
      <c r="BM1106" s="600"/>
      <c r="BN1106" s="600"/>
      <c r="BO1106" s="600"/>
      <c r="BP1106" s="600"/>
      <c r="BQ1106" s="600"/>
      <c r="BR1106" s="600"/>
      <c r="BS1106" s="600"/>
      <c r="BT1106" s="600"/>
      <c r="BU1106" s="600"/>
      <c r="BV1106" s="600"/>
      <c r="BW1106" s="600"/>
      <c r="BX1106" s="600"/>
      <c r="BY1106" s="600"/>
    </row>
    <row r="1107" s="359" customFormat="true" ht="15" customHeight="true" x14ac:dyDescent="0.2">
      <c r="BA1107" s="600"/>
      <c r="BB1107" s="387"/>
      <c r="BC1107" s="600"/>
      <c r="BD1107" s="600"/>
      <c r="BE1107" s="600"/>
      <c r="BF1107" s="600"/>
      <c r="BG1107" s="600"/>
      <c r="BH1107" s="600"/>
      <c r="BI1107" s="600"/>
      <c r="BJ1107" s="600"/>
      <c r="BK1107" s="600"/>
      <c r="BL1107" s="600"/>
      <c r="BM1107" s="600"/>
      <c r="BN1107" s="600"/>
      <c r="BO1107" s="600"/>
      <c r="BP1107" s="600"/>
      <c r="BQ1107" s="600"/>
      <c r="BR1107" s="600"/>
      <c r="BS1107" s="600"/>
      <c r="BT1107" s="600"/>
      <c r="BU1107" s="600"/>
      <c r="BV1107" s="600"/>
      <c r="BW1107" s="600"/>
      <c r="BX1107" s="600"/>
      <c r="BY1107" s="600"/>
    </row>
    <row r="1108" s="359" customFormat="true" ht="15" customHeight="true" x14ac:dyDescent="0.2">
      <c r="BA1108" s="600"/>
      <c r="BB1108" s="387"/>
      <c r="BC1108" s="600"/>
      <c r="BD1108" s="600"/>
      <c r="BE1108" s="600"/>
      <c r="BF1108" s="600"/>
      <c r="BG1108" s="600"/>
      <c r="BH1108" s="600"/>
      <c r="BI1108" s="600"/>
      <c r="BJ1108" s="600"/>
      <c r="BK1108" s="600"/>
      <c r="BL1108" s="600"/>
      <c r="BM1108" s="600"/>
      <c r="BN1108" s="600"/>
      <c r="BO1108" s="600"/>
      <c r="BP1108" s="600"/>
      <c r="BQ1108" s="600"/>
      <c r="BR1108" s="600"/>
      <c r="BS1108" s="600"/>
      <c r="BT1108" s="600"/>
      <c r="BU1108" s="600"/>
      <c r="BV1108" s="600"/>
      <c r="BW1108" s="600"/>
      <c r="BX1108" s="600"/>
      <c r="BY1108" s="600"/>
    </row>
    <row r="1109" s="359" customFormat="true" ht="15" customHeight="true" x14ac:dyDescent="0.2">
      <c r="BA1109" s="600"/>
      <c r="BB1109" s="387"/>
      <c r="BC1109" s="600"/>
      <c r="BD1109" s="600"/>
      <c r="BE1109" s="600"/>
      <c r="BF1109" s="600"/>
      <c r="BG1109" s="600"/>
      <c r="BH1109" s="600"/>
      <c r="BI1109" s="600"/>
      <c r="BJ1109" s="600"/>
      <c r="BK1109" s="600"/>
      <c r="BL1109" s="600"/>
      <c r="BM1109" s="600"/>
      <c r="BN1109" s="600"/>
      <c r="BO1109" s="600"/>
      <c r="BP1109" s="600"/>
      <c r="BQ1109" s="600"/>
      <c r="BR1109" s="600"/>
      <c r="BS1109" s="600"/>
      <c r="BT1109" s="600"/>
      <c r="BU1109" s="600"/>
      <c r="BV1109" s="600"/>
      <c r="BW1109" s="600"/>
      <c r="BX1109" s="600"/>
      <c r="BY1109" s="600"/>
    </row>
    <row r="1110" s="359" customFormat="true" ht="15" customHeight="true" x14ac:dyDescent="0.2">
      <c r="BA1110" s="600"/>
      <c r="BB1110" s="387"/>
      <c r="BC1110" s="600"/>
      <c r="BD1110" s="600"/>
      <c r="BE1110" s="600"/>
      <c r="BF1110" s="600"/>
      <c r="BG1110" s="600"/>
      <c r="BH1110" s="600"/>
      <c r="BI1110" s="600"/>
      <c r="BJ1110" s="600"/>
      <c r="BK1110" s="600"/>
      <c r="BL1110" s="600"/>
      <c r="BM1110" s="600"/>
      <c r="BN1110" s="600"/>
      <c r="BO1110" s="600"/>
      <c r="BP1110" s="600"/>
      <c r="BQ1110" s="600"/>
      <c r="BR1110" s="600"/>
      <c r="BS1110" s="600"/>
      <c r="BT1110" s="600"/>
      <c r="BU1110" s="600"/>
      <c r="BV1110" s="600"/>
      <c r="BW1110" s="600"/>
      <c r="BX1110" s="600"/>
      <c r="BY1110" s="600"/>
    </row>
    <row r="1111" s="359" customFormat="true" ht="15" customHeight="true" x14ac:dyDescent="0.2">
      <c r="BA1111" s="600"/>
      <c r="BB1111" s="387"/>
      <c r="BC1111" s="600"/>
      <c r="BD1111" s="600"/>
      <c r="BE1111" s="600"/>
      <c r="BF1111" s="600"/>
      <c r="BG1111" s="600"/>
      <c r="BH1111" s="600"/>
      <c r="BI1111" s="600"/>
      <c r="BJ1111" s="600"/>
      <c r="BK1111" s="600"/>
      <c r="BL1111" s="600"/>
      <c r="BM1111" s="600"/>
      <c r="BN1111" s="600"/>
      <c r="BO1111" s="600"/>
      <c r="BP1111" s="600"/>
      <c r="BQ1111" s="600"/>
      <c r="BR1111" s="600"/>
      <c r="BS1111" s="600"/>
      <c r="BT1111" s="600"/>
      <c r="BU1111" s="600"/>
      <c r="BV1111" s="600"/>
      <c r="BW1111" s="600"/>
      <c r="BX1111" s="600"/>
      <c r="BY1111" s="600"/>
    </row>
    <row r="1112" s="359" customFormat="true" ht="15" customHeight="true" x14ac:dyDescent="0.2">
      <c r="BA1112" s="600"/>
      <c r="BB1112" s="387"/>
      <c r="BC1112" s="600"/>
      <c r="BD1112" s="600"/>
      <c r="BE1112" s="600"/>
      <c r="BF1112" s="600"/>
      <c r="BG1112" s="600"/>
      <c r="BH1112" s="600"/>
      <c r="BI1112" s="600"/>
      <c r="BJ1112" s="600"/>
      <c r="BK1112" s="600"/>
      <c r="BL1112" s="600"/>
      <c r="BM1112" s="600"/>
      <c r="BN1112" s="600"/>
      <c r="BO1112" s="600"/>
      <c r="BP1112" s="600"/>
      <c r="BQ1112" s="600"/>
      <c r="BR1112" s="600"/>
      <c r="BS1112" s="600"/>
      <c r="BT1112" s="600"/>
      <c r="BU1112" s="600"/>
      <c r="BV1112" s="600"/>
      <c r="BW1112" s="600"/>
      <c r="BX1112" s="600"/>
      <c r="BY1112" s="600"/>
    </row>
    <row r="1113" s="359" customFormat="true" ht="15" customHeight="true" x14ac:dyDescent="0.2">
      <c r="BA1113" s="600"/>
      <c r="BB1113" s="387"/>
      <c r="BC1113" s="600"/>
      <c r="BD1113" s="600"/>
      <c r="BE1113" s="600"/>
      <c r="BF1113" s="600"/>
      <c r="BG1113" s="600"/>
      <c r="BH1113" s="600"/>
      <c r="BI1113" s="600"/>
      <c r="BJ1113" s="600"/>
      <c r="BK1113" s="600"/>
      <c r="BL1113" s="600"/>
      <c r="BM1113" s="600"/>
      <c r="BN1113" s="600"/>
      <c r="BO1113" s="600"/>
      <c r="BP1113" s="600"/>
      <c r="BQ1113" s="600"/>
      <c r="BR1113" s="600"/>
      <c r="BS1113" s="600"/>
      <c r="BT1113" s="600"/>
      <c r="BU1113" s="600"/>
      <c r="BV1113" s="600"/>
      <c r="BW1113" s="600"/>
      <c r="BX1113" s="600"/>
      <c r="BY1113" s="600"/>
    </row>
    <row r="1114" s="173" customFormat="true" ht="17.1" customHeight="true" x14ac:dyDescent="0.2">
      <c r="A1114" s="181"/>
      <c r="B1114" s="181"/>
      <c r="C1114" s="179"/>
      <c r="D1114" s="179"/>
      <c r="E1114" s="179"/>
      <c r="F1114" s="179"/>
      <c r="G1114" s="179"/>
      <c r="H1114" s="179"/>
      <c r="I1114" s="179"/>
      <c r="J1114" s="179"/>
      <c r="K1114" s="179"/>
      <c r="L1114" s="179"/>
      <c r="M1114" s="179"/>
      <c r="N1114" s="179"/>
      <c r="O1114" s="179"/>
      <c r="P1114" s="179"/>
      <c r="Q1114" s="179"/>
      <c r="R1114" s="179"/>
      <c r="S1114" s="179"/>
      <c r="T1114" s="179"/>
      <c r="U1114" s="179"/>
      <c r="V1114" s="179"/>
      <c r="W1114" s="179"/>
      <c r="X1114" s="179"/>
      <c r="Y1114" s="179"/>
      <c r="Z1114" s="179"/>
      <c r="AA1114" s="179"/>
      <c r="AB1114" s="179"/>
      <c r="AC1114" s="179"/>
      <c r="AD1114" s="179"/>
      <c r="AE1114" s="179"/>
      <c r="AF1114" s="179"/>
      <c r="AG1114" s="179"/>
      <c r="AH1114" s="179"/>
      <c r="AI1114" s="179"/>
      <c r="BA1114" s="600"/>
      <c r="BB1114" s="387"/>
      <c r="BC1114" s="600"/>
      <c r="BD1114" s="600"/>
      <c r="BE1114" s="600"/>
      <c r="BF1114" s="600"/>
      <c r="BG1114" s="600"/>
      <c r="BH1114" s="600"/>
      <c r="BI1114" s="600"/>
      <c r="BJ1114" s="600"/>
      <c r="BK1114" s="600"/>
      <c r="BL1114" s="600"/>
      <c r="BM1114" s="600"/>
      <c r="BN1114" s="600"/>
      <c r="BO1114" s="600"/>
      <c r="BP1114" s="600"/>
      <c r="BQ1114" s="600"/>
      <c r="BR1114" s="600"/>
      <c r="BS1114" s="600"/>
      <c r="BT1114" s="600"/>
      <c r="BU1114" s="600"/>
      <c r="BV1114" s="600"/>
      <c r="BW1114" s="600"/>
      <c r="BX1114" s="600"/>
      <c r="BY1114" s="600"/>
      <c r="BZ1114" s="359"/>
      <c r="CA1114" s="359"/>
      <c r="CB1114" s="359"/>
      <c r="CC1114" s="359"/>
      <c r="CD1114" s="359"/>
      <c r="CE1114" s="359"/>
      <c r="CF1114" s="359"/>
      <c r="CG1114" s="359"/>
      <c r="CH1114" s="359"/>
      <c r="CI1114" s="359"/>
      <c r="CJ1114" s="359"/>
      <c r="CK1114" s="359"/>
      <c r="CL1114" s="359"/>
      <c r="CM1114" s="359"/>
      <c r="CN1114" s="359"/>
      <c r="CO1114" s="359"/>
      <c r="CP1114" s="359"/>
      <c r="CQ1114" s="359"/>
      <c r="CR1114" s="359"/>
      <c r="CS1114" s="359"/>
      <c r="CT1114" s="359"/>
      <c r="CU1114" s="359"/>
      <c r="CV1114" s="359"/>
      <c r="CW1114" s="359"/>
      <c r="CX1114" s="359"/>
      <c r="CY1114" s="359"/>
      <c r="CZ1114" s="359"/>
    </row>
    <row r="1115" s="173" customFormat="true" ht="17.1" customHeight="true" x14ac:dyDescent="0.2">
      <c r="A1115" s="181"/>
      <c r="B1115" s="181"/>
      <c r="C1115" s="179"/>
      <c r="D1115" s="179"/>
      <c r="E1115" s="179"/>
      <c r="F1115" s="179"/>
      <c r="G1115" s="179"/>
      <c r="H1115" s="179"/>
      <c r="I1115" s="179"/>
      <c r="J1115" s="179"/>
      <c r="K1115" s="179"/>
      <c r="L1115" s="179"/>
      <c r="M1115" s="179"/>
      <c r="N1115" s="179"/>
      <c r="O1115" s="179"/>
      <c r="P1115" s="179"/>
      <c r="Q1115" s="179"/>
      <c r="R1115" s="179"/>
      <c r="S1115" s="179"/>
      <c r="T1115" s="179"/>
      <c r="U1115" s="179"/>
      <c r="V1115" s="179"/>
      <c r="W1115" s="179"/>
      <c r="X1115" s="179"/>
      <c r="Y1115" s="179"/>
      <c r="Z1115" s="179"/>
      <c r="AA1115" s="179"/>
      <c r="AB1115" s="179"/>
      <c r="AC1115" s="179"/>
      <c r="AD1115" s="179"/>
      <c r="AE1115" s="179"/>
      <c r="AF1115" s="179"/>
      <c r="AG1115" s="179"/>
      <c r="AH1115" s="179"/>
      <c r="AI1115" s="179"/>
      <c r="BA1115" s="600"/>
      <c r="BB1115" s="387"/>
      <c r="BC1115" s="600"/>
      <c r="BD1115" s="600"/>
      <c r="BE1115" s="600"/>
      <c r="BF1115" s="600"/>
      <c r="BG1115" s="600"/>
      <c r="BH1115" s="600"/>
      <c r="BI1115" s="600"/>
      <c r="BJ1115" s="600"/>
      <c r="BK1115" s="600"/>
      <c r="BL1115" s="600"/>
      <c r="BM1115" s="600"/>
      <c r="BN1115" s="600"/>
      <c r="BO1115" s="600"/>
      <c r="BP1115" s="600"/>
      <c r="BQ1115" s="600"/>
      <c r="BR1115" s="600"/>
      <c r="BS1115" s="600"/>
      <c r="BT1115" s="600"/>
      <c r="BU1115" s="600"/>
      <c r="BV1115" s="600"/>
      <c r="BW1115" s="600"/>
      <c r="BX1115" s="600"/>
      <c r="BY1115" s="600"/>
      <c r="BZ1115" s="359"/>
      <c r="CA1115" s="359"/>
      <c r="CB1115" s="359"/>
      <c r="CC1115" s="359"/>
      <c r="CD1115" s="359"/>
      <c r="CE1115" s="359"/>
      <c r="CF1115" s="359"/>
      <c r="CG1115" s="359"/>
      <c r="CH1115" s="359"/>
      <c r="CI1115" s="359"/>
      <c r="CJ1115" s="359"/>
      <c r="CK1115" s="359"/>
      <c r="CL1115" s="359"/>
      <c r="CM1115" s="359"/>
      <c r="CN1115" s="359"/>
      <c r="CO1115" s="359"/>
      <c r="CP1115" s="359"/>
      <c r="CQ1115" s="359"/>
      <c r="CR1115" s="359"/>
      <c r="CS1115" s="359"/>
      <c r="CT1115" s="359"/>
      <c r="CU1115" s="359"/>
      <c r="CV1115" s="359"/>
      <c r="CW1115" s="359"/>
      <c r="CX1115" s="359"/>
      <c r="CY1115" s="359"/>
      <c r="CZ1115" s="359"/>
    </row>
    <row r="1116" s="173" customFormat="true" ht="17.1" customHeight="true" x14ac:dyDescent="0.2">
      <c r="A1116" s="181"/>
      <c r="B1116" s="181"/>
      <c r="C1116" s="179"/>
      <c r="D1116" s="179"/>
      <c r="E1116" s="179"/>
      <c r="F1116" s="179"/>
      <c r="G1116" s="179"/>
      <c r="H1116" s="179"/>
      <c r="I1116" s="179"/>
      <c r="J1116" s="179"/>
      <c r="K1116" s="179"/>
      <c r="L1116" s="179"/>
      <c r="M1116" s="179"/>
      <c r="N1116" s="179"/>
      <c r="O1116" s="179"/>
      <c r="P1116" s="179"/>
      <c r="Q1116" s="179"/>
      <c r="R1116" s="179"/>
      <c r="S1116" s="179"/>
      <c r="T1116" s="179"/>
      <c r="U1116" s="179"/>
      <c r="V1116" s="179"/>
      <c r="W1116" s="179"/>
      <c r="X1116" s="179"/>
      <c r="Y1116" s="179"/>
      <c r="Z1116" s="179"/>
      <c r="AA1116" s="179"/>
      <c r="AB1116" s="179"/>
      <c r="AC1116" s="179"/>
      <c r="AD1116" s="179"/>
      <c r="AE1116" s="179"/>
      <c r="AF1116" s="179"/>
      <c r="AG1116" s="179"/>
      <c r="AH1116" s="179"/>
      <c r="AI1116" s="179"/>
      <c r="BA1116" s="600"/>
      <c r="BB1116" s="387"/>
      <c r="BC1116" s="600"/>
      <c r="BD1116" s="600"/>
      <c r="BE1116" s="600"/>
      <c r="BF1116" s="600"/>
      <c r="BG1116" s="600"/>
      <c r="BH1116" s="600"/>
      <c r="BI1116" s="600"/>
      <c r="BJ1116" s="600"/>
      <c r="BK1116" s="600"/>
      <c r="BL1116" s="600"/>
      <c r="BM1116" s="600"/>
      <c r="BN1116" s="600"/>
      <c r="BO1116" s="600"/>
      <c r="BP1116" s="600"/>
      <c r="BQ1116" s="600"/>
      <c r="BR1116" s="600"/>
      <c r="BS1116" s="600"/>
      <c r="BT1116" s="600"/>
      <c r="BU1116" s="600"/>
      <c r="BV1116" s="600"/>
      <c r="BW1116" s="600"/>
      <c r="BX1116" s="600"/>
      <c r="BY1116" s="600"/>
      <c r="BZ1116" s="359"/>
      <c r="CA1116" s="359"/>
      <c r="CB1116" s="359"/>
      <c r="CC1116" s="359"/>
      <c r="CD1116" s="359"/>
      <c r="CE1116" s="359"/>
      <c r="CF1116" s="359"/>
      <c r="CG1116" s="359"/>
      <c r="CH1116" s="359"/>
      <c r="CI1116" s="359"/>
      <c r="CJ1116" s="359"/>
      <c r="CK1116" s="359"/>
      <c r="CL1116" s="359"/>
      <c r="CM1116" s="359"/>
      <c r="CN1116" s="359"/>
      <c r="CO1116" s="359"/>
      <c r="CP1116" s="359"/>
      <c r="CQ1116" s="359"/>
      <c r="CR1116" s="359"/>
      <c r="CS1116" s="359"/>
      <c r="CT1116" s="359"/>
      <c r="CU1116" s="359"/>
      <c r="CV1116" s="359"/>
      <c r="CW1116" s="359"/>
      <c r="CX1116" s="359"/>
      <c r="CY1116" s="359"/>
      <c r="CZ1116" s="359"/>
    </row>
    <row r="1117" s="173" customFormat="true" ht="17.1" customHeight="true" x14ac:dyDescent="0.2">
      <c r="A1117" s="181"/>
      <c r="B1117" s="181"/>
      <c r="C1117" s="179"/>
      <c r="D1117" s="179"/>
      <c r="E1117" s="179"/>
      <c r="F1117" s="179"/>
      <c r="G1117" s="179"/>
      <c r="H1117" s="179"/>
      <c r="I1117" s="179"/>
      <c r="J1117" s="179"/>
      <c r="K1117" s="179"/>
      <c r="L1117" s="179"/>
      <c r="M1117" s="179"/>
      <c r="N1117" s="179"/>
      <c r="O1117" s="179"/>
      <c r="P1117" s="179"/>
      <c r="Q1117" s="179"/>
      <c r="R1117" s="179"/>
      <c r="S1117" s="179"/>
      <c r="T1117" s="179"/>
      <c r="U1117" s="179"/>
      <c r="V1117" s="179"/>
      <c r="W1117" s="179"/>
      <c r="X1117" s="179"/>
      <c r="Y1117" s="179"/>
      <c r="Z1117" s="179"/>
      <c r="AA1117" s="179"/>
      <c r="AB1117" s="179"/>
      <c r="AC1117" s="179"/>
      <c r="AD1117" s="179"/>
      <c r="AE1117" s="179"/>
      <c r="AF1117" s="179"/>
      <c r="AG1117" s="179"/>
      <c r="AH1117" s="179"/>
      <c r="AI1117" s="179"/>
      <c r="BA1117" s="600"/>
      <c r="BB1117" s="387"/>
      <c r="BC1117" s="600"/>
      <c r="BD1117" s="600"/>
      <c r="BE1117" s="600"/>
      <c r="BF1117" s="600"/>
      <c r="BG1117" s="600"/>
      <c r="BH1117" s="600"/>
      <c r="BI1117" s="600"/>
      <c r="BJ1117" s="600"/>
      <c r="BK1117" s="600"/>
      <c r="BL1117" s="600"/>
      <c r="BM1117" s="600"/>
      <c r="BN1117" s="600"/>
      <c r="BO1117" s="600"/>
      <c r="BP1117" s="600"/>
      <c r="BQ1117" s="600"/>
      <c r="BR1117" s="600"/>
      <c r="BS1117" s="600"/>
      <c r="BT1117" s="600"/>
      <c r="BU1117" s="600"/>
      <c r="BV1117" s="600"/>
      <c r="BW1117" s="600"/>
      <c r="BX1117" s="600"/>
      <c r="BY1117" s="600"/>
      <c r="BZ1117" s="359"/>
      <c r="CA1117" s="359"/>
      <c r="CB1117" s="359"/>
      <c r="CC1117" s="359"/>
      <c r="CD1117" s="359"/>
      <c r="CE1117" s="359"/>
      <c r="CF1117" s="359"/>
      <c r="CG1117" s="359"/>
      <c r="CH1117" s="359"/>
      <c r="CI1117" s="359"/>
      <c r="CJ1117" s="359"/>
      <c r="CK1117" s="359"/>
      <c r="CL1117" s="359"/>
      <c r="CM1117" s="359"/>
      <c r="CN1117" s="359"/>
      <c r="CO1117" s="359"/>
      <c r="CP1117" s="359"/>
      <c r="CQ1117" s="359"/>
      <c r="CR1117" s="359"/>
      <c r="CS1117" s="359"/>
      <c r="CT1117" s="359"/>
      <c r="CU1117" s="359"/>
      <c r="CV1117" s="359"/>
      <c r="CW1117" s="359"/>
      <c r="CX1117" s="359"/>
      <c r="CY1117" s="359"/>
      <c r="CZ1117" s="359"/>
    </row>
    <row r="1118" s="359" customFormat="true" ht="15" customHeight="true" x14ac:dyDescent="0.2">
      <c r="BA1118" s="600"/>
      <c r="BB1118" s="387"/>
      <c r="BC1118" s="600"/>
      <c r="BD1118" s="600"/>
      <c r="BE1118" s="600"/>
      <c r="BF1118" s="600"/>
      <c r="BG1118" s="600"/>
      <c r="BH1118" s="600"/>
      <c r="BI1118" s="600"/>
      <c r="BJ1118" s="600"/>
      <c r="BK1118" s="600"/>
      <c r="BL1118" s="600"/>
      <c r="BM1118" s="600"/>
      <c r="BN1118" s="600"/>
      <c r="BO1118" s="600"/>
      <c r="BP1118" s="600"/>
      <c r="BQ1118" s="600"/>
      <c r="BR1118" s="600"/>
      <c r="BS1118" s="600"/>
      <c r="BT1118" s="600"/>
      <c r="BU1118" s="600"/>
      <c r="BV1118" s="600"/>
      <c r="BW1118" s="600"/>
      <c r="BX1118" s="600"/>
      <c r="BY1118" s="600"/>
    </row>
    <row r="1119" s="359" customFormat="true" ht="15" customHeight="true" x14ac:dyDescent="0.2">
      <c r="BA1119" s="600"/>
      <c r="BB1119" s="387"/>
      <c r="BC1119" s="600"/>
      <c r="BD1119" s="600"/>
      <c r="BE1119" s="600"/>
      <c r="BF1119" s="600"/>
      <c r="BG1119" s="600"/>
      <c r="BH1119" s="600"/>
      <c r="BI1119" s="600"/>
      <c r="BJ1119" s="600"/>
      <c r="BK1119" s="600"/>
      <c r="BL1119" s="600"/>
      <c r="BM1119" s="600"/>
      <c r="BN1119" s="600"/>
      <c r="BO1119" s="600"/>
      <c r="BP1119" s="600"/>
      <c r="BQ1119" s="600"/>
      <c r="BR1119" s="600"/>
      <c r="BS1119" s="600"/>
      <c r="BT1119" s="600"/>
      <c r="BU1119" s="600"/>
      <c r="BV1119" s="600"/>
      <c r="BW1119" s="600"/>
      <c r="BX1119" s="600"/>
      <c r="BY1119" s="600"/>
    </row>
    <row r="1120" s="359" customFormat="true" ht="15" customHeight="true" x14ac:dyDescent="0.2">
      <c r="BA1120" s="600"/>
      <c r="BB1120" s="387"/>
      <c r="BC1120" s="600"/>
      <c r="BD1120" s="600"/>
      <c r="BE1120" s="600"/>
      <c r="BF1120" s="600"/>
      <c r="BG1120" s="600"/>
      <c r="BH1120" s="600"/>
      <c r="BI1120" s="600"/>
      <c r="BJ1120" s="600"/>
      <c r="BK1120" s="600"/>
      <c r="BL1120" s="600"/>
      <c r="BM1120" s="600"/>
      <c r="BN1120" s="600"/>
      <c r="BO1120" s="600"/>
      <c r="BP1120" s="600"/>
      <c r="BQ1120" s="600"/>
      <c r="BR1120" s="600"/>
      <c r="BS1120" s="600"/>
      <c r="BT1120" s="600"/>
      <c r="BU1120" s="600"/>
      <c r="BV1120" s="600"/>
      <c r="BW1120" s="600"/>
      <c r="BX1120" s="600"/>
      <c r="BY1120" s="600"/>
    </row>
    <row r="1121" s="359" customFormat="true" ht="15" customHeight="true" x14ac:dyDescent="0.2">
      <c r="BA1121" s="600"/>
      <c r="BB1121" s="387"/>
      <c r="BC1121" s="600"/>
      <c r="BD1121" s="600"/>
      <c r="BE1121" s="600"/>
      <c r="BF1121" s="600"/>
      <c r="BG1121" s="600"/>
      <c r="BH1121" s="600"/>
      <c r="BI1121" s="600"/>
      <c r="BJ1121" s="600"/>
      <c r="BK1121" s="600"/>
      <c r="BL1121" s="600"/>
      <c r="BM1121" s="600"/>
      <c r="BN1121" s="600"/>
      <c r="BO1121" s="600"/>
      <c r="BP1121" s="600"/>
      <c r="BQ1121" s="600"/>
      <c r="BR1121" s="600"/>
      <c r="BS1121" s="600"/>
      <c r="BT1121" s="600"/>
      <c r="BU1121" s="600"/>
      <c r="BV1121" s="600"/>
      <c r="BW1121" s="600"/>
      <c r="BX1121" s="600"/>
      <c r="BY1121" s="600"/>
    </row>
    <row r="1122" s="359" customFormat="true" ht="15" customHeight="true" x14ac:dyDescent="0.2">
      <c r="BA1122" s="600"/>
      <c r="BB1122" s="387"/>
      <c r="BC1122" s="600"/>
      <c r="BD1122" s="600"/>
      <c r="BE1122" s="600"/>
      <c r="BF1122" s="600"/>
      <c r="BG1122" s="600"/>
      <c r="BH1122" s="600"/>
      <c r="BI1122" s="600"/>
      <c r="BJ1122" s="600"/>
      <c r="BK1122" s="600"/>
      <c r="BL1122" s="600"/>
      <c r="BM1122" s="600"/>
      <c r="BN1122" s="600"/>
      <c r="BO1122" s="600"/>
      <c r="BP1122" s="600"/>
      <c r="BQ1122" s="600"/>
      <c r="BR1122" s="600"/>
      <c r="BS1122" s="600"/>
      <c r="BT1122" s="600"/>
      <c r="BU1122" s="600"/>
      <c r="BV1122" s="600"/>
      <c r="BW1122" s="600"/>
      <c r="BX1122" s="600"/>
      <c r="BY1122" s="600"/>
    </row>
    <row r="1123" s="359" customFormat="true" ht="15" customHeight="true" x14ac:dyDescent="0.2">
      <c r="BA1123" s="600"/>
      <c r="BB1123" s="387"/>
      <c r="BC1123" s="600"/>
      <c r="BD1123" s="600"/>
      <c r="BE1123" s="600"/>
      <c r="BF1123" s="600"/>
      <c r="BG1123" s="600"/>
      <c r="BH1123" s="600"/>
      <c r="BI1123" s="600"/>
      <c r="BJ1123" s="600"/>
      <c r="BK1123" s="600"/>
      <c r="BL1123" s="600"/>
      <c r="BM1123" s="600"/>
      <c r="BN1123" s="600"/>
      <c r="BO1123" s="600"/>
      <c r="BP1123" s="600"/>
      <c r="BQ1123" s="600"/>
      <c r="BR1123" s="600"/>
      <c r="BS1123" s="600"/>
      <c r="BT1123" s="600"/>
      <c r="BU1123" s="600"/>
      <c r="BV1123" s="600"/>
      <c r="BW1123" s="600"/>
      <c r="BX1123" s="600"/>
      <c r="BY1123" s="600"/>
    </row>
    <row r="1124" s="359" customFormat="true" ht="15" customHeight="true" x14ac:dyDescent="0.2">
      <c r="BA1124" s="600"/>
      <c r="BB1124" s="387"/>
      <c r="BC1124" s="600"/>
      <c r="BD1124" s="600"/>
      <c r="BE1124" s="600"/>
      <c r="BF1124" s="600"/>
      <c r="BG1124" s="600"/>
      <c r="BH1124" s="600"/>
      <c r="BI1124" s="600"/>
      <c r="BJ1124" s="600"/>
      <c r="BK1124" s="600"/>
      <c r="BL1124" s="600"/>
      <c r="BM1124" s="600"/>
      <c r="BN1124" s="600"/>
      <c r="BO1124" s="600"/>
      <c r="BP1124" s="600"/>
      <c r="BQ1124" s="600"/>
      <c r="BR1124" s="600"/>
      <c r="BS1124" s="600"/>
      <c r="BT1124" s="600"/>
      <c r="BU1124" s="600"/>
      <c r="BV1124" s="600"/>
      <c r="BW1124" s="600"/>
      <c r="BX1124" s="600"/>
      <c r="BY1124" s="600"/>
    </row>
    <row r="1125" s="359" customFormat="true" ht="15" customHeight="true" x14ac:dyDescent="0.2">
      <c r="BA1125" s="600"/>
      <c r="BB1125" s="387"/>
      <c r="BC1125" s="600"/>
      <c r="BD1125" s="600"/>
      <c r="BE1125" s="600"/>
      <c r="BF1125" s="600"/>
      <c r="BG1125" s="600"/>
      <c r="BH1125" s="600"/>
      <c r="BI1125" s="600"/>
      <c r="BJ1125" s="600"/>
      <c r="BK1125" s="600"/>
      <c r="BL1125" s="600"/>
      <c r="BM1125" s="600"/>
      <c r="BN1125" s="600"/>
      <c r="BO1125" s="600"/>
      <c r="BP1125" s="600"/>
      <c r="BQ1125" s="600"/>
      <c r="BR1125" s="600"/>
      <c r="BS1125" s="600"/>
      <c r="BT1125" s="600"/>
      <c r="BU1125" s="600"/>
      <c r="BV1125" s="600"/>
      <c r="BW1125" s="600"/>
      <c r="BX1125" s="600"/>
      <c r="BY1125" s="600"/>
    </row>
    <row r="1126" s="359" customFormat="true" ht="15" customHeight="true" x14ac:dyDescent="0.2">
      <c r="BA1126" s="600"/>
      <c r="BB1126" s="387"/>
      <c r="BC1126" s="600"/>
      <c r="BD1126" s="600"/>
      <c r="BE1126" s="600"/>
      <c r="BF1126" s="600"/>
      <c r="BG1126" s="600"/>
      <c r="BH1126" s="600"/>
      <c r="BI1126" s="600"/>
      <c r="BJ1126" s="600"/>
      <c r="BK1126" s="600"/>
      <c r="BL1126" s="600"/>
      <c r="BM1126" s="600"/>
      <c r="BN1126" s="600"/>
      <c r="BO1126" s="600"/>
      <c r="BP1126" s="600"/>
      <c r="BQ1126" s="600"/>
      <c r="BR1126" s="600"/>
      <c r="BS1126" s="600"/>
      <c r="BT1126" s="600"/>
      <c r="BU1126" s="600"/>
      <c r="BV1126" s="600"/>
      <c r="BW1126" s="600"/>
      <c r="BX1126" s="600"/>
      <c r="BY1126" s="600"/>
    </row>
    <row r="1127" s="359" customFormat="true" ht="15" customHeight="true" x14ac:dyDescent="0.2">
      <c r="BA1127" s="600"/>
      <c r="BB1127" s="387"/>
      <c r="BC1127" s="600"/>
      <c r="BD1127" s="600"/>
      <c r="BE1127" s="600"/>
      <c r="BF1127" s="600"/>
      <c r="BG1127" s="600"/>
      <c r="BH1127" s="600"/>
      <c r="BI1127" s="600"/>
      <c r="BJ1127" s="600"/>
      <c r="BK1127" s="600"/>
      <c r="BL1127" s="600"/>
      <c r="BM1127" s="600"/>
      <c r="BN1127" s="600"/>
      <c r="BO1127" s="600"/>
      <c r="BP1127" s="600"/>
      <c r="BQ1127" s="600"/>
      <c r="BR1127" s="600"/>
      <c r="BS1127" s="600"/>
      <c r="BT1127" s="600"/>
      <c r="BU1127" s="600"/>
      <c r="BV1127" s="600"/>
      <c r="BW1127" s="600"/>
      <c r="BX1127" s="600"/>
      <c r="BY1127" s="600"/>
    </row>
    <row r="1128" s="359" customFormat="true" ht="15" customHeight="true" x14ac:dyDescent="0.2">
      <c r="BA1128" s="600"/>
      <c r="BB1128" s="387"/>
      <c r="BC1128" s="600"/>
      <c r="BD1128" s="600"/>
      <c r="BE1128" s="600"/>
      <c r="BF1128" s="600"/>
      <c r="BG1128" s="600"/>
      <c r="BH1128" s="600"/>
      <c r="BI1128" s="600"/>
      <c r="BJ1128" s="600"/>
      <c r="BK1128" s="600"/>
      <c r="BL1128" s="600"/>
      <c r="BM1128" s="600"/>
      <c r="BN1128" s="600"/>
      <c r="BO1128" s="600"/>
      <c r="BP1128" s="600"/>
      <c r="BQ1128" s="600"/>
      <c r="BR1128" s="600"/>
      <c r="BS1128" s="600"/>
      <c r="BT1128" s="600"/>
      <c r="BU1128" s="600"/>
      <c r="BV1128" s="600"/>
      <c r="BW1128" s="600"/>
      <c r="BX1128" s="600"/>
      <c r="BY1128" s="600"/>
    </row>
    <row r="1129" s="359" customFormat="true" ht="15" customHeight="true" x14ac:dyDescent="0.2">
      <c r="BA1129" s="600"/>
      <c r="BB1129" s="387"/>
      <c r="BC1129" s="600"/>
      <c r="BD1129" s="600"/>
      <c r="BE1129" s="600"/>
      <c r="BF1129" s="600"/>
      <c r="BG1129" s="600"/>
      <c r="BH1129" s="600"/>
      <c r="BI1129" s="600"/>
      <c r="BJ1129" s="600"/>
      <c r="BK1129" s="600"/>
      <c r="BL1129" s="600"/>
      <c r="BM1129" s="600"/>
      <c r="BN1129" s="600"/>
      <c r="BO1129" s="600"/>
      <c r="BP1129" s="600"/>
      <c r="BQ1129" s="600"/>
      <c r="BR1129" s="600"/>
      <c r="BS1129" s="600"/>
      <c r="BT1129" s="600"/>
      <c r="BU1129" s="600"/>
      <c r="BV1129" s="600"/>
      <c r="BW1129" s="600"/>
      <c r="BX1129" s="600"/>
      <c r="BY1129" s="600"/>
    </row>
    <row r="1130" s="359" customFormat="true" ht="15" customHeight="true" x14ac:dyDescent="0.2">
      <c r="BA1130" s="600"/>
      <c r="BB1130" s="387"/>
      <c r="BC1130" s="600"/>
      <c r="BD1130" s="600"/>
      <c r="BE1130" s="600"/>
      <c r="BF1130" s="600"/>
      <c r="BG1130" s="600"/>
      <c r="BH1130" s="600"/>
      <c r="BI1130" s="600"/>
      <c r="BJ1130" s="600"/>
      <c r="BK1130" s="600"/>
      <c r="BL1130" s="600"/>
      <c r="BM1130" s="600"/>
      <c r="BN1130" s="600"/>
      <c r="BO1130" s="600"/>
      <c r="BP1130" s="600"/>
      <c r="BQ1130" s="600"/>
      <c r="BR1130" s="600"/>
      <c r="BS1130" s="600"/>
      <c r="BT1130" s="600"/>
      <c r="BU1130" s="600"/>
      <c r="BV1130" s="600"/>
      <c r="BW1130" s="600"/>
      <c r="BX1130" s="600"/>
      <c r="BY1130" s="600"/>
    </row>
    <row r="1131" s="359" customFormat="true" ht="15" customHeight="true" x14ac:dyDescent="0.2">
      <c r="BA1131" s="600"/>
      <c r="BB1131" s="387"/>
      <c r="BC1131" s="600"/>
      <c r="BD1131" s="600"/>
      <c r="BE1131" s="600"/>
      <c r="BF1131" s="600"/>
      <c r="BG1131" s="600"/>
      <c r="BH1131" s="600"/>
      <c r="BI1131" s="600"/>
      <c r="BJ1131" s="600"/>
      <c r="BK1131" s="600"/>
      <c r="BL1131" s="600"/>
      <c r="BM1131" s="600"/>
      <c r="BN1131" s="600"/>
      <c r="BO1131" s="600"/>
      <c r="BP1131" s="600"/>
      <c r="BQ1131" s="600"/>
      <c r="BR1131" s="600"/>
      <c r="BS1131" s="600"/>
      <c r="BT1131" s="600"/>
      <c r="BU1131" s="600"/>
      <c r="BV1131" s="600"/>
      <c r="BW1131" s="600"/>
      <c r="BX1131" s="600"/>
      <c r="BY1131" s="600"/>
    </row>
    <row r="1132" s="359" customFormat="true" ht="15" customHeight="true" x14ac:dyDescent="0.2">
      <c r="BA1132" s="600"/>
      <c r="BB1132" s="387"/>
      <c r="BC1132" s="600"/>
      <c r="BD1132" s="600"/>
      <c r="BE1132" s="600"/>
      <c r="BF1132" s="600"/>
      <c r="BG1132" s="600"/>
      <c r="BH1132" s="600"/>
      <c r="BI1132" s="600"/>
      <c r="BJ1132" s="600"/>
      <c r="BK1132" s="600"/>
      <c r="BL1132" s="600"/>
      <c r="BM1132" s="600"/>
      <c r="BN1132" s="600"/>
      <c r="BO1132" s="600"/>
      <c r="BP1132" s="600"/>
      <c r="BQ1132" s="600"/>
      <c r="BR1132" s="600"/>
      <c r="BS1132" s="600"/>
      <c r="BT1132" s="600"/>
      <c r="BU1132" s="600"/>
      <c r="BV1132" s="600"/>
      <c r="BW1132" s="600"/>
      <c r="BX1132" s="600"/>
      <c r="BY1132" s="600"/>
    </row>
    <row r="1133" s="359" customFormat="true" ht="15" customHeight="true" x14ac:dyDescent="0.2">
      <c r="BA1133" s="600"/>
      <c r="BB1133" s="387"/>
      <c r="BC1133" s="600"/>
      <c r="BD1133" s="600"/>
      <c r="BE1133" s="600"/>
      <c r="BF1133" s="600"/>
      <c r="BG1133" s="600"/>
      <c r="BH1133" s="600"/>
      <c r="BI1133" s="600"/>
      <c r="BJ1133" s="600"/>
      <c r="BK1133" s="600"/>
      <c r="BL1133" s="600"/>
      <c r="BM1133" s="600"/>
      <c r="BN1133" s="600"/>
      <c r="BO1133" s="600"/>
      <c r="BP1133" s="600"/>
      <c r="BQ1133" s="600"/>
      <c r="BR1133" s="600"/>
      <c r="BS1133" s="600"/>
      <c r="BT1133" s="600"/>
      <c r="BU1133" s="600"/>
      <c r="BV1133" s="600"/>
      <c r="BW1133" s="600"/>
      <c r="BX1133" s="600"/>
      <c r="BY1133" s="600"/>
    </row>
    <row r="1134" s="359" customFormat="true" ht="15" customHeight="true" x14ac:dyDescent="0.2">
      <c r="BA1134" s="600"/>
      <c r="BB1134" s="387"/>
      <c r="BC1134" s="600"/>
      <c r="BD1134" s="600"/>
      <c r="BE1134" s="600"/>
      <c r="BF1134" s="600"/>
      <c r="BG1134" s="600"/>
      <c r="BH1134" s="600"/>
      <c r="BI1134" s="600"/>
      <c r="BJ1134" s="600"/>
      <c r="BK1134" s="600"/>
      <c r="BL1134" s="600"/>
      <c r="BM1134" s="600"/>
      <c r="BN1134" s="600"/>
      <c r="BO1134" s="600"/>
      <c r="BP1134" s="600"/>
      <c r="BQ1134" s="600"/>
      <c r="BR1134" s="600"/>
      <c r="BS1134" s="600"/>
      <c r="BT1134" s="600"/>
      <c r="BU1134" s="600"/>
      <c r="BV1134" s="600"/>
      <c r="BW1134" s="600"/>
      <c r="BX1134" s="600"/>
      <c r="BY1134" s="600"/>
    </row>
    <row r="1135" s="359" customFormat="true" ht="15" customHeight="true" x14ac:dyDescent="0.2">
      <c r="BA1135" s="600"/>
      <c r="BB1135" s="387"/>
      <c r="BC1135" s="600"/>
      <c r="BD1135" s="600"/>
      <c r="BE1135" s="600"/>
      <c r="BF1135" s="600"/>
      <c r="BG1135" s="600"/>
      <c r="BH1135" s="600"/>
      <c r="BI1135" s="600"/>
      <c r="BJ1135" s="600"/>
      <c r="BK1135" s="600"/>
      <c r="BL1135" s="600"/>
      <c r="BM1135" s="600"/>
      <c r="BN1135" s="600"/>
      <c r="BO1135" s="600"/>
      <c r="BP1135" s="600"/>
      <c r="BQ1135" s="600"/>
      <c r="BR1135" s="600"/>
      <c r="BS1135" s="600"/>
      <c r="BT1135" s="600"/>
      <c r="BU1135" s="600"/>
      <c r="BV1135" s="600"/>
      <c r="BW1135" s="600"/>
      <c r="BX1135" s="600"/>
      <c r="BY1135" s="600"/>
    </row>
    <row r="1136" s="359" customFormat="true" ht="15" customHeight="true" x14ac:dyDescent="0.2">
      <c r="BA1136" s="600"/>
      <c r="BB1136" s="387"/>
      <c r="BC1136" s="600"/>
      <c r="BD1136" s="600"/>
      <c r="BE1136" s="600"/>
      <c r="BF1136" s="600"/>
      <c r="BG1136" s="600"/>
      <c r="BH1136" s="600"/>
      <c r="BI1136" s="600"/>
      <c r="BJ1136" s="600"/>
      <c r="BK1136" s="600"/>
      <c r="BL1136" s="600"/>
      <c r="BM1136" s="600"/>
      <c r="BN1136" s="600"/>
      <c r="BO1136" s="600"/>
      <c r="BP1136" s="600"/>
      <c r="BQ1136" s="600"/>
      <c r="BR1136" s="600"/>
      <c r="BS1136" s="600"/>
      <c r="BT1136" s="600"/>
      <c r="BU1136" s="600"/>
      <c r="BV1136" s="600"/>
      <c r="BW1136" s="600"/>
      <c r="BX1136" s="600"/>
      <c r="BY1136" s="600"/>
    </row>
    <row r="1137" s="359" customFormat="true" ht="15" customHeight="true" x14ac:dyDescent="0.2">
      <c r="BA1137" s="600"/>
      <c r="BB1137" s="387"/>
      <c r="BC1137" s="600"/>
      <c r="BD1137" s="600"/>
      <c r="BE1137" s="600"/>
      <c r="BF1137" s="600"/>
      <c r="BG1137" s="600"/>
      <c r="BH1137" s="600"/>
      <c r="BI1137" s="600"/>
      <c r="BJ1137" s="600"/>
      <c r="BK1137" s="600"/>
      <c r="BL1137" s="600"/>
      <c r="BM1137" s="600"/>
      <c r="BN1137" s="600"/>
      <c r="BO1137" s="600"/>
      <c r="BP1137" s="600"/>
      <c r="BQ1137" s="600"/>
      <c r="BR1137" s="600"/>
      <c r="BS1137" s="600"/>
      <c r="BT1137" s="600"/>
      <c r="BU1137" s="600"/>
      <c r="BV1137" s="600"/>
      <c r="BW1137" s="600"/>
      <c r="BX1137" s="600"/>
      <c r="BY1137" s="600"/>
    </row>
    <row r="1138" s="359" customFormat="true" ht="15" customHeight="true" x14ac:dyDescent="0.2">
      <c r="BA1138" s="600"/>
      <c r="BB1138" s="387"/>
      <c r="BC1138" s="600"/>
      <c r="BD1138" s="600"/>
      <c r="BE1138" s="600"/>
      <c r="BF1138" s="600"/>
      <c r="BG1138" s="600"/>
      <c r="BH1138" s="600"/>
      <c r="BI1138" s="600"/>
      <c r="BJ1138" s="600"/>
      <c r="BK1138" s="600"/>
      <c r="BL1138" s="600"/>
      <c r="BM1138" s="600"/>
      <c r="BN1138" s="600"/>
      <c r="BO1138" s="600"/>
      <c r="BP1138" s="600"/>
      <c r="BQ1138" s="600"/>
      <c r="BR1138" s="600"/>
      <c r="BS1138" s="600"/>
      <c r="BT1138" s="600"/>
      <c r="BU1138" s="600"/>
      <c r="BV1138" s="600"/>
      <c r="BW1138" s="600"/>
      <c r="BX1138" s="600"/>
      <c r="BY1138" s="600"/>
    </row>
    <row r="1139" s="359" customFormat="true" ht="15" customHeight="true" x14ac:dyDescent="0.2">
      <c r="BA1139" s="600"/>
      <c r="BB1139" s="387"/>
      <c r="BC1139" s="600"/>
      <c r="BD1139" s="600"/>
      <c r="BE1139" s="600"/>
      <c r="BF1139" s="600"/>
      <c r="BG1139" s="600"/>
      <c r="BH1139" s="600"/>
      <c r="BI1139" s="600"/>
      <c r="BJ1139" s="600"/>
      <c r="BK1139" s="600"/>
      <c r="BL1139" s="600"/>
      <c r="BM1139" s="600"/>
      <c r="BN1139" s="600"/>
      <c r="BO1139" s="600"/>
      <c r="BP1139" s="600"/>
      <c r="BQ1139" s="600"/>
      <c r="BR1139" s="600"/>
      <c r="BS1139" s="600"/>
      <c r="BT1139" s="600"/>
      <c r="BU1139" s="600"/>
      <c r="BV1139" s="600"/>
      <c r="BW1139" s="600"/>
      <c r="BX1139" s="600"/>
      <c r="BY1139" s="600"/>
    </row>
    <row r="1140" s="359" customFormat="true" ht="15" customHeight="true" x14ac:dyDescent="0.2">
      <c r="BA1140" s="600"/>
      <c r="BB1140" s="387"/>
      <c r="BC1140" s="600"/>
      <c r="BD1140" s="600"/>
      <c r="BE1140" s="600"/>
      <c r="BF1140" s="600"/>
      <c r="BG1140" s="600"/>
      <c r="BH1140" s="600"/>
      <c r="BI1140" s="600"/>
      <c r="BJ1140" s="600"/>
      <c r="BK1140" s="600"/>
      <c r="BL1140" s="600"/>
      <c r="BM1140" s="600"/>
      <c r="BN1140" s="600"/>
      <c r="BO1140" s="600"/>
      <c r="BP1140" s="600"/>
      <c r="BQ1140" s="600"/>
      <c r="BR1140" s="600"/>
      <c r="BS1140" s="600"/>
      <c r="BT1140" s="600"/>
      <c r="BU1140" s="600"/>
      <c r="BV1140" s="600"/>
      <c r="BW1140" s="600"/>
      <c r="BX1140" s="600"/>
      <c r="BY1140" s="600"/>
    </row>
    <row r="1141" s="359" customFormat="true" ht="15" customHeight="true" x14ac:dyDescent="0.2">
      <c r="BA1141" s="600"/>
      <c r="BB1141" s="387"/>
      <c r="BC1141" s="600"/>
      <c r="BD1141" s="600"/>
      <c r="BE1141" s="600"/>
      <c r="BF1141" s="600"/>
      <c r="BG1141" s="600"/>
      <c r="BH1141" s="600"/>
      <c r="BI1141" s="600"/>
      <c r="BJ1141" s="600"/>
      <c r="BK1141" s="600"/>
      <c r="BL1141" s="600"/>
      <c r="BM1141" s="600"/>
      <c r="BN1141" s="600"/>
      <c r="BO1141" s="600"/>
      <c r="BP1141" s="600"/>
      <c r="BQ1141" s="600"/>
      <c r="BR1141" s="600"/>
      <c r="BS1141" s="600"/>
      <c r="BT1141" s="600"/>
      <c r="BU1141" s="600"/>
      <c r="BV1141" s="600"/>
      <c r="BW1141" s="600"/>
      <c r="BX1141" s="600"/>
      <c r="BY1141" s="600"/>
    </row>
    <row r="1142" s="359" customFormat="true" ht="15" customHeight="true" x14ac:dyDescent="0.2">
      <c r="BA1142" s="600"/>
      <c r="BB1142" s="387"/>
      <c r="BC1142" s="600"/>
      <c r="BD1142" s="600"/>
      <c r="BE1142" s="600"/>
      <c r="BF1142" s="600"/>
      <c r="BG1142" s="600"/>
      <c r="BH1142" s="600"/>
      <c r="BI1142" s="600"/>
      <c r="BJ1142" s="600"/>
      <c r="BK1142" s="600"/>
      <c r="BL1142" s="600"/>
      <c r="BM1142" s="600"/>
      <c r="BN1142" s="600"/>
      <c r="BO1142" s="600"/>
      <c r="BP1142" s="600"/>
      <c r="BQ1142" s="600"/>
      <c r="BR1142" s="600"/>
      <c r="BS1142" s="600"/>
      <c r="BT1142" s="600"/>
      <c r="BU1142" s="600"/>
      <c r="BV1142" s="600"/>
      <c r="BW1142" s="600"/>
      <c r="BX1142" s="600"/>
      <c r="BY1142" s="600"/>
    </row>
    <row r="1143" s="359" customFormat="true" ht="15" customHeight="true" x14ac:dyDescent="0.2">
      <c r="BA1143" s="600"/>
      <c r="BB1143" s="387"/>
      <c r="BC1143" s="600"/>
      <c r="BD1143" s="600"/>
      <c r="BE1143" s="600"/>
      <c r="BF1143" s="600"/>
      <c r="BG1143" s="600"/>
      <c r="BH1143" s="600"/>
      <c r="BI1143" s="600"/>
      <c r="BJ1143" s="600"/>
      <c r="BK1143" s="600"/>
      <c r="BL1143" s="600"/>
      <c r="BM1143" s="600"/>
      <c r="BN1143" s="600"/>
      <c r="BO1143" s="600"/>
      <c r="BP1143" s="600"/>
      <c r="BQ1143" s="600"/>
      <c r="BR1143" s="600"/>
      <c r="BS1143" s="600"/>
      <c r="BT1143" s="600"/>
      <c r="BU1143" s="600"/>
      <c r="BV1143" s="600"/>
      <c r="BW1143" s="600"/>
      <c r="BX1143" s="600"/>
      <c r="BY1143" s="600"/>
    </row>
    <row r="1144" s="359" customFormat="true" ht="15" customHeight="true" x14ac:dyDescent="0.2">
      <c r="BA1144" s="600"/>
      <c r="BB1144" s="387"/>
      <c r="BC1144" s="600"/>
      <c r="BD1144" s="600"/>
      <c r="BE1144" s="600"/>
      <c r="BF1144" s="600"/>
      <c r="BG1144" s="600"/>
      <c r="BH1144" s="600"/>
      <c r="BI1144" s="600"/>
      <c r="BJ1144" s="600"/>
      <c r="BK1144" s="600"/>
      <c r="BL1144" s="600"/>
      <c r="BM1144" s="600"/>
      <c r="BN1144" s="600"/>
      <c r="BO1144" s="600"/>
      <c r="BP1144" s="600"/>
      <c r="BQ1144" s="600"/>
      <c r="BR1144" s="600"/>
      <c r="BS1144" s="600"/>
      <c r="BT1144" s="600"/>
      <c r="BU1144" s="600"/>
      <c r="BV1144" s="600"/>
      <c r="BW1144" s="600"/>
      <c r="BX1144" s="600"/>
      <c r="BY1144" s="600"/>
    </row>
    <row r="1145" s="359" customFormat="true" ht="15" customHeight="true" x14ac:dyDescent="0.2">
      <c r="BA1145" s="600"/>
      <c r="BB1145" s="387"/>
      <c r="BC1145" s="600"/>
      <c r="BD1145" s="600"/>
      <c r="BE1145" s="600"/>
      <c r="BF1145" s="600"/>
      <c r="BG1145" s="600"/>
      <c r="BH1145" s="600"/>
      <c r="BI1145" s="600"/>
      <c r="BJ1145" s="600"/>
      <c r="BK1145" s="600"/>
      <c r="BL1145" s="600"/>
      <c r="BM1145" s="600"/>
      <c r="BN1145" s="600"/>
      <c r="BO1145" s="600"/>
      <c r="BP1145" s="600"/>
      <c r="BQ1145" s="600"/>
      <c r="BR1145" s="600"/>
      <c r="BS1145" s="600"/>
      <c r="BT1145" s="600"/>
      <c r="BU1145" s="600"/>
      <c r="BV1145" s="600"/>
      <c r="BW1145" s="600"/>
      <c r="BX1145" s="600"/>
      <c r="BY1145" s="600"/>
    </row>
    <row r="1146" s="359" customFormat="true" ht="15" customHeight="true" x14ac:dyDescent="0.2">
      <c r="BA1146" s="600"/>
      <c r="BB1146" s="387"/>
      <c r="BC1146" s="600"/>
      <c r="BD1146" s="600"/>
      <c r="BE1146" s="600"/>
      <c r="BF1146" s="600"/>
      <c r="BG1146" s="600"/>
      <c r="BH1146" s="600"/>
      <c r="BI1146" s="600"/>
      <c r="BJ1146" s="600"/>
      <c r="BK1146" s="600"/>
      <c r="BL1146" s="600"/>
      <c r="BM1146" s="600"/>
      <c r="BN1146" s="600"/>
      <c r="BO1146" s="600"/>
      <c r="BP1146" s="600"/>
      <c r="BQ1146" s="600"/>
      <c r="BR1146" s="600"/>
      <c r="BS1146" s="600"/>
      <c r="BT1146" s="600"/>
      <c r="BU1146" s="600"/>
      <c r="BV1146" s="600"/>
      <c r="BW1146" s="600"/>
      <c r="BX1146" s="600"/>
      <c r="BY1146" s="600"/>
    </row>
    <row r="1147" s="359" customFormat="true" ht="15" customHeight="true" x14ac:dyDescent="0.2">
      <c r="BA1147" s="600"/>
      <c r="BB1147" s="387"/>
      <c r="BC1147" s="600"/>
      <c r="BD1147" s="600"/>
      <c r="BE1147" s="600"/>
      <c r="BF1147" s="600"/>
      <c r="BG1147" s="600"/>
      <c r="BH1147" s="600"/>
      <c r="BI1147" s="600"/>
      <c r="BJ1147" s="600"/>
      <c r="BK1147" s="600"/>
      <c r="BL1147" s="600"/>
      <c r="BM1147" s="600"/>
      <c r="BN1147" s="600"/>
      <c r="BO1147" s="600"/>
      <c r="BP1147" s="600"/>
      <c r="BQ1147" s="600"/>
      <c r="BR1147" s="600"/>
      <c r="BS1147" s="600"/>
      <c r="BT1147" s="600"/>
      <c r="BU1147" s="600"/>
      <c r="BV1147" s="600"/>
      <c r="BW1147" s="600"/>
      <c r="BX1147" s="600"/>
      <c r="BY1147" s="600"/>
    </row>
    <row r="1148" s="359" customFormat="true" ht="15" customHeight="true" x14ac:dyDescent="0.2">
      <c r="BA1148" s="600"/>
      <c r="BB1148" s="387"/>
      <c r="BC1148" s="600"/>
      <c r="BD1148" s="600"/>
      <c r="BE1148" s="600"/>
      <c r="BF1148" s="600"/>
      <c r="BG1148" s="600"/>
      <c r="BH1148" s="600"/>
      <c r="BI1148" s="600"/>
      <c r="BJ1148" s="600"/>
      <c r="BK1148" s="600"/>
      <c r="BL1148" s="600"/>
      <c r="BM1148" s="600"/>
      <c r="BN1148" s="600"/>
      <c r="BO1148" s="600"/>
      <c r="BP1148" s="600"/>
      <c r="BQ1148" s="600"/>
      <c r="BR1148" s="600"/>
      <c r="BS1148" s="600"/>
      <c r="BT1148" s="600"/>
      <c r="BU1148" s="600"/>
      <c r="BV1148" s="600"/>
      <c r="BW1148" s="600"/>
      <c r="BX1148" s="600"/>
      <c r="BY1148" s="600"/>
    </row>
    <row r="1149" s="359" customFormat="true" ht="15" customHeight="true" x14ac:dyDescent="0.2">
      <c r="BA1149" s="600"/>
      <c r="BB1149" s="387"/>
      <c r="BC1149" s="600"/>
      <c r="BD1149" s="600"/>
      <c r="BE1149" s="600"/>
      <c r="BF1149" s="600"/>
      <c r="BG1149" s="600"/>
      <c r="BH1149" s="600"/>
      <c r="BI1149" s="600"/>
      <c r="BJ1149" s="600"/>
      <c r="BK1149" s="600"/>
      <c r="BL1149" s="600"/>
      <c r="BM1149" s="600"/>
      <c r="BN1149" s="600"/>
      <c r="BO1149" s="600"/>
      <c r="BP1149" s="600"/>
      <c r="BQ1149" s="600"/>
      <c r="BR1149" s="600"/>
      <c r="BS1149" s="600"/>
      <c r="BT1149" s="600"/>
      <c r="BU1149" s="600"/>
      <c r="BV1149" s="600"/>
      <c r="BW1149" s="600"/>
      <c r="BX1149" s="600"/>
      <c r="BY1149" s="600"/>
    </row>
    <row r="1150" s="359" customFormat="true" ht="15" customHeight="true" x14ac:dyDescent="0.2">
      <c r="BA1150" s="600"/>
      <c r="BB1150" s="387"/>
      <c r="BC1150" s="600"/>
      <c r="BD1150" s="600"/>
      <c r="BE1150" s="600"/>
      <c r="BF1150" s="600"/>
      <c r="BG1150" s="600"/>
      <c r="BH1150" s="600"/>
      <c r="BI1150" s="600"/>
      <c r="BJ1150" s="600"/>
      <c r="BK1150" s="600"/>
      <c r="BL1150" s="600"/>
      <c r="BM1150" s="600"/>
      <c r="BN1150" s="600"/>
      <c r="BO1150" s="600"/>
      <c r="BP1150" s="600"/>
      <c r="BQ1150" s="600"/>
      <c r="BR1150" s="600"/>
      <c r="BS1150" s="600"/>
      <c r="BT1150" s="600"/>
      <c r="BU1150" s="600"/>
      <c r="BV1150" s="600"/>
      <c r="BW1150" s="600"/>
      <c r="BX1150" s="600"/>
      <c r="BY1150" s="600"/>
    </row>
    <row r="1151" s="359" customFormat="true" ht="15" customHeight="true" x14ac:dyDescent="0.2">
      <c r="BA1151" s="600"/>
      <c r="BB1151" s="387"/>
      <c r="BC1151" s="600"/>
      <c r="BD1151" s="600"/>
      <c r="BE1151" s="600"/>
      <c r="BF1151" s="600"/>
      <c r="BG1151" s="600"/>
      <c r="BH1151" s="600"/>
      <c r="BI1151" s="600"/>
      <c r="BJ1151" s="600"/>
      <c r="BK1151" s="600"/>
      <c r="BL1151" s="600"/>
      <c r="BM1151" s="600"/>
      <c r="BN1151" s="600"/>
      <c r="BO1151" s="600"/>
      <c r="BP1151" s="600"/>
      <c r="BQ1151" s="600"/>
      <c r="BR1151" s="600"/>
      <c r="BS1151" s="600"/>
      <c r="BT1151" s="600"/>
      <c r="BU1151" s="600"/>
      <c r="BV1151" s="600"/>
      <c r="BW1151" s="600"/>
      <c r="BX1151" s="600"/>
      <c r="BY1151" s="600"/>
    </row>
    <row r="1152" s="359" customFormat="true" ht="15" customHeight="true" x14ac:dyDescent="0.2">
      <c r="BA1152" s="600"/>
      <c r="BB1152" s="387"/>
      <c r="BC1152" s="600"/>
      <c r="BD1152" s="600"/>
      <c r="BE1152" s="600"/>
      <c r="BF1152" s="600"/>
      <c r="BG1152" s="600"/>
      <c r="BH1152" s="600"/>
      <c r="BI1152" s="600"/>
      <c r="BJ1152" s="600"/>
      <c r="BK1152" s="600"/>
      <c r="BL1152" s="600"/>
      <c r="BM1152" s="600"/>
      <c r="BN1152" s="600"/>
      <c r="BO1152" s="600"/>
      <c r="BP1152" s="600"/>
      <c r="BQ1152" s="600"/>
      <c r="BR1152" s="600"/>
      <c r="BS1152" s="600"/>
      <c r="BT1152" s="600"/>
      <c r="BU1152" s="600"/>
      <c r="BV1152" s="600"/>
      <c r="BW1152" s="600"/>
      <c r="BX1152" s="600"/>
      <c r="BY1152" s="600"/>
    </row>
    <row r="1153" s="359" customFormat="true" ht="15" customHeight="true" x14ac:dyDescent="0.2">
      <c r="BA1153" s="600"/>
      <c r="BB1153" s="387"/>
      <c r="BC1153" s="600"/>
      <c r="BD1153" s="600"/>
      <c r="BE1153" s="600"/>
      <c r="BF1153" s="600"/>
      <c r="BG1153" s="600"/>
      <c r="BH1153" s="600"/>
      <c r="BI1153" s="600"/>
      <c r="BJ1153" s="600"/>
      <c r="BK1153" s="600"/>
      <c r="BL1153" s="600"/>
      <c r="BM1153" s="600"/>
      <c r="BN1153" s="600"/>
      <c r="BO1153" s="600"/>
      <c r="BP1153" s="600"/>
      <c r="BQ1153" s="600"/>
      <c r="BR1153" s="600"/>
      <c r="BS1153" s="600"/>
      <c r="BT1153" s="600"/>
      <c r="BU1153" s="600"/>
      <c r="BV1153" s="600"/>
      <c r="BW1153" s="600"/>
      <c r="BX1153" s="600"/>
      <c r="BY1153" s="600"/>
    </row>
    <row r="1154" s="359" customFormat="true" ht="15" customHeight="true" x14ac:dyDescent="0.2">
      <c r="BA1154" s="600"/>
      <c r="BB1154" s="387"/>
      <c r="BC1154" s="600"/>
      <c r="BD1154" s="600"/>
      <c r="BE1154" s="600"/>
      <c r="BF1154" s="600"/>
      <c r="BG1154" s="600"/>
      <c r="BH1154" s="600"/>
      <c r="BI1154" s="600"/>
      <c r="BJ1154" s="600"/>
      <c r="BK1154" s="600"/>
      <c r="BL1154" s="600"/>
      <c r="BM1154" s="600"/>
      <c r="BN1154" s="600"/>
      <c r="BO1154" s="600"/>
      <c r="BP1154" s="600"/>
      <c r="BQ1154" s="600"/>
      <c r="BR1154" s="600"/>
      <c r="BS1154" s="600"/>
      <c r="BT1154" s="600"/>
      <c r="BU1154" s="600"/>
      <c r="BV1154" s="600"/>
      <c r="BW1154" s="600"/>
      <c r="BX1154" s="600"/>
      <c r="BY1154" s="600"/>
    </row>
    <row r="1155" s="359" customFormat="true" ht="15" customHeight="true" x14ac:dyDescent="0.2">
      <c r="BA1155" s="600"/>
      <c r="BB1155" s="387"/>
      <c r="BC1155" s="600"/>
      <c r="BD1155" s="600"/>
      <c r="BE1155" s="600"/>
      <c r="BF1155" s="600"/>
      <c r="BG1155" s="600"/>
      <c r="BH1155" s="600"/>
      <c r="BI1155" s="600"/>
      <c r="BJ1155" s="600"/>
      <c r="BK1155" s="600"/>
      <c r="BL1155" s="600"/>
      <c r="BM1155" s="600"/>
      <c r="BN1155" s="600"/>
      <c r="BO1155" s="600"/>
      <c r="BP1155" s="600"/>
      <c r="BQ1155" s="600"/>
      <c r="BR1155" s="600"/>
      <c r="BS1155" s="600"/>
      <c r="BT1155" s="600"/>
      <c r="BU1155" s="600"/>
      <c r="BV1155" s="600"/>
      <c r="BW1155" s="600"/>
      <c r="BX1155" s="600"/>
      <c r="BY1155" s="600"/>
    </row>
    <row r="1156" s="359" customFormat="true" ht="15" customHeight="true" x14ac:dyDescent="0.2">
      <c r="BA1156" s="600"/>
      <c r="BB1156" s="387"/>
      <c r="BC1156" s="600"/>
      <c r="BD1156" s="600"/>
      <c r="BE1156" s="600"/>
      <c r="BF1156" s="600"/>
      <c r="BG1156" s="600"/>
      <c r="BH1156" s="600"/>
      <c r="BI1156" s="600"/>
      <c r="BJ1156" s="600"/>
      <c r="BK1156" s="600"/>
      <c r="BL1156" s="600"/>
      <c r="BM1156" s="600"/>
      <c r="BN1156" s="600"/>
      <c r="BO1156" s="600"/>
      <c r="BP1156" s="600"/>
      <c r="BQ1156" s="600"/>
      <c r="BR1156" s="600"/>
      <c r="BS1156" s="600"/>
      <c r="BT1156" s="600"/>
      <c r="BU1156" s="600"/>
      <c r="BV1156" s="600"/>
      <c r="BW1156" s="600"/>
      <c r="BX1156" s="600"/>
      <c r="BY1156" s="600"/>
    </row>
    <row r="1157" s="359" customFormat="true" ht="15" customHeight="true" x14ac:dyDescent="0.2">
      <c r="BA1157" s="600"/>
      <c r="BB1157" s="387"/>
      <c r="BC1157" s="600"/>
      <c r="BD1157" s="600"/>
      <c r="BE1157" s="600"/>
      <c r="BF1157" s="600"/>
      <c r="BG1157" s="600"/>
      <c r="BH1157" s="600"/>
      <c r="BI1157" s="600"/>
      <c r="BJ1157" s="600"/>
      <c r="BK1157" s="600"/>
      <c r="BL1157" s="600"/>
      <c r="BM1157" s="600"/>
      <c r="BN1157" s="600"/>
      <c r="BO1157" s="600"/>
      <c r="BP1157" s="600"/>
      <c r="BQ1157" s="600"/>
      <c r="BR1157" s="600"/>
      <c r="BS1157" s="600"/>
      <c r="BT1157" s="600"/>
      <c r="BU1157" s="600"/>
      <c r="BV1157" s="600"/>
      <c r="BW1157" s="600"/>
      <c r="BX1157" s="600"/>
      <c r="BY1157" s="600"/>
    </row>
    <row r="1158" s="359" customFormat="true" ht="15" customHeight="true" x14ac:dyDescent="0.2">
      <c r="BA1158" s="600"/>
      <c r="BB1158" s="387"/>
      <c r="BC1158" s="600"/>
      <c r="BD1158" s="600"/>
      <c r="BE1158" s="600"/>
      <c r="BF1158" s="600"/>
      <c r="BG1158" s="600"/>
      <c r="BH1158" s="600"/>
      <c r="BI1158" s="600"/>
      <c r="BJ1158" s="600"/>
      <c r="BK1158" s="600"/>
      <c r="BL1158" s="600"/>
      <c r="BM1158" s="600"/>
      <c r="BN1158" s="600"/>
      <c r="BO1158" s="600"/>
      <c r="BP1158" s="600"/>
      <c r="BQ1158" s="600"/>
      <c r="BR1158" s="600"/>
      <c r="BS1158" s="600"/>
      <c r="BT1158" s="600"/>
      <c r="BU1158" s="600"/>
      <c r="BV1158" s="600"/>
      <c r="BW1158" s="600"/>
      <c r="BX1158" s="600"/>
      <c r="BY1158" s="600"/>
    </row>
    <row r="1159" s="359" customFormat="true" ht="15" customHeight="true" x14ac:dyDescent="0.2">
      <c r="BA1159" s="600"/>
      <c r="BB1159" s="387"/>
      <c r="BC1159" s="600"/>
      <c r="BD1159" s="600"/>
      <c r="BE1159" s="600"/>
      <c r="BF1159" s="600"/>
      <c r="BG1159" s="600"/>
      <c r="BH1159" s="600"/>
      <c r="BI1159" s="600"/>
      <c r="BJ1159" s="600"/>
      <c r="BK1159" s="600"/>
      <c r="BL1159" s="600"/>
      <c r="BM1159" s="600"/>
      <c r="BN1159" s="600"/>
      <c r="BO1159" s="600"/>
      <c r="BP1159" s="600"/>
      <c r="BQ1159" s="600"/>
      <c r="BR1159" s="600"/>
      <c r="BS1159" s="600"/>
      <c r="BT1159" s="600"/>
      <c r="BU1159" s="600"/>
      <c r="BV1159" s="600"/>
      <c r="BW1159" s="600"/>
      <c r="BX1159" s="600"/>
      <c r="BY1159" s="600"/>
    </row>
    <row r="1160" s="359" customFormat="true" ht="15" customHeight="true" x14ac:dyDescent="0.2">
      <c r="BA1160" s="600"/>
      <c r="BB1160" s="387"/>
      <c r="BC1160" s="600"/>
      <c r="BD1160" s="600"/>
      <c r="BE1160" s="600"/>
      <c r="BF1160" s="600"/>
      <c r="BG1160" s="600"/>
      <c r="BH1160" s="600"/>
      <c r="BI1160" s="600"/>
      <c r="BJ1160" s="600"/>
      <c r="BK1160" s="600"/>
      <c r="BL1160" s="600"/>
      <c r="BM1160" s="600"/>
      <c r="BN1160" s="600"/>
      <c r="BO1160" s="600"/>
      <c r="BP1160" s="600"/>
      <c r="BQ1160" s="600"/>
      <c r="BR1160" s="600"/>
      <c r="BS1160" s="600"/>
      <c r="BT1160" s="600"/>
      <c r="BU1160" s="600"/>
      <c r="BV1160" s="600"/>
      <c r="BW1160" s="600"/>
      <c r="BX1160" s="600"/>
      <c r="BY1160" s="600"/>
    </row>
    <row r="1161" s="359" customFormat="true" ht="15" customHeight="true" x14ac:dyDescent="0.2">
      <c r="BA1161" s="600"/>
      <c r="BB1161" s="387"/>
      <c r="BC1161" s="600"/>
      <c r="BD1161" s="600"/>
      <c r="BE1161" s="600"/>
      <c r="BF1161" s="600"/>
      <c r="BG1161" s="600"/>
      <c r="BH1161" s="600"/>
      <c r="BI1161" s="600"/>
      <c r="BJ1161" s="600"/>
      <c r="BK1161" s="600"/>
      <c r="BL1161" s="600"/>
      <c r="BM1161" s="600"/>
      <c r="BN1161" s="600"/>
      <c r="BO1161" s="600"/>
      <c r="BP1161" s="600"/>
      <c r="BQ1161" s="600"/>
      <c r="BR1161" s="600"/>
      <c r="BS1161" s="600"/>
      <c r="BT1161" s="600"/>
      <c r="BU1161" s="600"/>
      <c r="BV1161" s="600"/>
      <c r="BW1161" s="600"/>
      <c r="BX1161" s="600"/>
      <c r="BY1161" s="600"/>
    </row>
    <row r="1162" s="359" customFormat="true" ht="15" customHeight="true" x14ac:dyDescent="0.2">
      <c r="BA1162" s="600"/>
      <c r="BB1162" s="387"/>
      <c r="BC1162" s="600"/>
      <c r="BD1162" s="600"/>
      <c r="BE1162" s="600"/>
      <c r="BF1162" s="600"/>
      <c r="BG1162" s="600"/>
      <c r="BH1162" s="600"/>
      <c r="BI1162" s="600"/>
      <c r="BJ1162" s="600"/>
      <c r="BK1162" s="600"/>
      <c r="BL1162" s="600"/>
      <c r="BM1162" s="600"/>
      <c r="BN1162" s="600"/>
      <c r="BO1162" s="600"/>
      <c r="BP1162" s="600"/>
      <c r="BQ1162" s="600"/>
      <c r="BR1162" s="600"/>
      <c r="BS1162" s="600"/>
      <c r="BT1162" s="600"/>
      <c r="BU1162" s="600"/>
      <c r="BV1162" s="600"/>
      <c r="BW1162" s="600"/>
      <c r="BX1162" s="600"/>
      <c r="BY1162" s="600"/>
    </row>
    <row r="1163" s="359" customFormat="true" ht="15" customHeight="true" x14ac:dyDescent="0.2">
      <c r="BA1163" s="600"/>
      <c r="BB1163" s="387"/>
      <c r="BC1163" s="600"/>
      <c r="BD1163" s="600"/>
      <c r="BE1163" s="600"/>
      <c r="BF1163" s="600"/>
      <c r="BG1163" s="600"/>
      <c r="BH1163" s="600"/>
      <c r="BI1163" s="600"/>
      <c r="BJ1163" s="600"/>
      <c r="BK1163" s="600"/>
      <c r="BL1163" s="600"/>
      <c r="BM1163" s="600"/>
      <c r="BN1163" s="600"/>
      <c r="BO1163" s="600"/>
      <c r="BP1163" s="600"/>
      <c r="BQ1163" s="600"/>
      <c r="BR1163" s="600"/>
      <c r="BS1163" s="600"/>
      <c r="BT1163" s="600"/>
      <c r="BU1163" s="600"/>
      <c r="BV1163" s="600"/>
      <c r="BW1163" s="600"/>
      <c r="BX1163" s="600"/>
      <c r="BY1163" s="600"/>
    </row>
    <row r="1164" s="359" customFormat="true" ht="15" customHeight="true" x14ac:dyDescent="0.2">
      <c r="BA1164" s="600"/>
      <c r="BB1164" s="387"/>
      <c r="BC1164" s="600"/>
      <c r="BD1164" s="600"/>
      <c r="BE1164" s="600"/>
      <c r="BF1164" s="600"/>
      <c r="BG1164" s="600"/>
      <c r="BH1164" s="600"/>
      <c r="BI1164" s="600"/>
      <c r="BJ1164" s="600"/>
      <c r="BK1164" s="600"/>
      <c r="BL1164" s="600"/>
      <c r="BM1164" s="600"/>
      <c r="BN1164" s="600"/>
      <c r="BO1164" s="600"/>
      <c r="BP1164" s="600"/>
      <c r="BQ1164" s="600"/>
      <c r="BR1164" s="600"/>
      <c r="BS1164" s="600"/>
      <c r="BT1164" s="600"/>
      <c r="BU1164" s="600"/>
      <c r="BV1164" s="600"/>
      <c r="BW1164" s="600"/>
      <c r="BX1164" s="600"/>
      <c r="BY1164" s="600"/>
    </row>
    <row r="1165" s="359" customFormat="true" ht="15" customHeight="true" x14ac:dyDescent="0.2">
      <c r="BA1165" s="600"/>
      <c r="BB1165" s="387"/>
      <c r="BC1165" s="600"/>
      <c r="BD1165" s="600"/>
      <c r="BE1165" s="600"/>
      <c r="BF1165" s="600"/>
      <c r="BG1165" s="600"/>
      <c r="BH1165" s="600"/>
      <c r="BI1165" s="600"/>
      <c r="BJ1165" s="600"/>
      <c r="BK1165" s="600"/>
      <c r="BL1165" s="600"/>
      <c r="BM1165" s="600"/>
      <c r="BN1165" s="600"/>
      <c r="BO1165" s="600"/>
      <c r="BP1165" s="600"/>
      <c r="BQ1165" s="600"/>
      <c r="BR1165" s="600"/>
      <c r="BS1165" s="600"/>
      <c r="BT1165" s="600"/>
      <c r="BU1165" s="600"/>
      <c r="BV1165" s="600"/>
      <c r="BW1165" s="600"/>
      <c r="BX1165" s="600"/>
      <c r="BY1165" s="600"/>
    </row>
    <row r="1166" s="359" customFormat="true" ht="15" customHeight="true" x14ac:dyDescent="0.2">
      <c r="BA1166" s="600"/>
      <c r="BB1166" s="387"/>
      <c r="BC1166" s="600"/>
      <c r="BD1166" s="600"/>
      <c r="BE1166" s="600"/>
      <c r="BF1166" s="600"/>
      <c r="BG1166" s="600"/>
      <c r="BH1166" s="600"/>
      <c r="BI1166" s="600"/>
      <c r="BJ1166" s="600"/>
      <c r="BK1166" s="600"/>
      <c r="BL1166" s="600"/>
      <c r="BM1166" s="600"/>
      <c r="BN1166" s="600"/>
      <c r="BO1166" s="600"/>
      <c r="BP1166" s="600"/>
      <c r="BQ1166" s="600"/>
      <c r="BR1166" s="600"/>
      <c r="BS1166" s="600"/>
      <c r="BT1166" s="600"/>
      <c r="BU1166" s="600"/>
      <c r="BV1166" s="600"/>
      <c r="BW1166" s="600"/>
      <c r="BX1166" s="600"/>
      <c r="BY1166" s="600"/>
    </row>
    <row r="1167" s="359" customFormat="true" ht="15" customHeight="true" x14ac:dyDescent="0.2">
      <c r="BA1167" s="600"/>
      <c r="BB1167" s="387"/>
      <c r="BC1167" s="600"/>
      <c r="BD1167" s="600"/>
      <c r="BE1167" s="600"/>
      <c r="BF1167" s="600"/>
      <c r="BG1167" s="600"/>
      <c r="BH1167" s="600"/>
      <c r="BI1167" s="600"/>
      <c r="BJ1167" s="600"/>
      <c r="BK1167" s="600"/>
      <c r="BL1167" s="600"/>
      <c r="BM1167" s="600"/>
      <c r="BN1167" s="600"/>
      <c r="BO1167" s="600"/>
      <c r="BP1167" s="600"/>
      <c r="BQ1167" s="600"/>
      <c r="BR1167" s="600"/>
      <c r="BS1167" s="600"/>
      <c r="BT1167" s="600"/>
      <c r="BU1167" s="600"/>
      <c r="BV1167" s="600"/>
      <c r="BW1167" s="600"/>
      <c r="BX1167" s="600"/>
      <c r="BY1167" s="600"/>
    </row>
    <row r="1168" s="359" customFormat="true" ht="15" customHeight="true" x14ac:dyDescent="0.2">
      <c r="BA1168" s="600"/>
      <c r="BB1168" s="387"/>
      <c r="BC1168" s="600"/>
      <c r="BD1168" s="600"/>
      <c r="BE1168" s="600"/>
      <c r="BF1168" s="600"/>
      <c r="BG1168" s="600"/>
      <c r="BH1168" s="600"/>
      <c r="BI1168" s="600"/>
      <c r="BJ1168" s="600"/>
      <c r="BK1168" s="600"/>
      <c r="BL1168" s="600"/>
      <c r="BM1168" s="600"/>
      <c r="BN1168" s="600"/>
      <c r="BO1168" s="600"/>
      <c r="BP1168" s="600"/>
      <c r="BQ1168" s="600"/>
      <c r="BR1168" s="600"/>
      <c r="BS1168" s="600"/>
      <c r="BT1168" s="600"/>
      <c r="BU1168" s="600"/>
      <c r="BV1168" s="600"/>
      <c r="BW1168" s="600"/>
      <c r="BX1168" s="600"/>
      <c r="BY1168" s="600"/>
    </row>
    <row r="1169" s="359" customFormat="true" ht="15" customHeight="true" x14ac:dyDescent="0.2">
      <c r="BA1169" s="600"/>
      <c r="BB1169" s="387"/>
      <c r="BC1169" s="600"/>
      <c r="BD1169" s="600"/>
      <c r="BE1169" s="600"/>
      <c r="BF1169" s="600"/>
      <c r="BG1169" s="600"/>
      <c r="BH1169" s="600"/>
      <c r="BI1169" s="600"/>
      <c r="BJ1169" s="600"/>
      <c r="BK1169" s="600"/>
      <c r="BL1169" s="600"/>
      <c r="BM1169" s="600"/>
      <c r="BN1169" s="600"/>
      <c r="BO1169" s="600"/>
      <c r="BP1169" s="600"/>
      <c r="BQ1169" s="600"/>
      <c r="BR1169" s="600"/>
      <c r="BS1169" s="600"/>
      <c r="BT1169" s="600"/>
      <c r="BU1169" s="600"/>
      <c r="BV1169" s="600"/>
      <c r="BW1169" s="600"/>
      <c r="BX1169" s="600"/>
      <c r="BY1169" s="600"/>
    </row>
    <row r="1170" s="359" customFormat="true" ht="15" customHeight="true" x14ac:dyDescent="0.2">
      <c r="A1170" s="456"/>
      <c r="B1170" s="178"/>
      <c r="C1170" s="177"/>
      <c r="D1170" s="177"/>
      <c r="E1170" s="177"/>
      <c r="F1170" s="177"/>
      <c r="G1170" s="177"/>
      <c r="H1170" s="177"/>
      <c r="I1170" s="177"/>
      <c r="J1170" s="177"/>
      <c r="K1170" s="177"/>
      <c r="L1170" s="177"/>
      <c r="M1170" s="177"/>
      <c r="N1170" s="177"/>
      <c r="O1170" s="177"/>
      <c r="P1170" s="177"/>
      <c r="Q1170" s="177"/>
      <c r="R1170" s="177"/>
      <c r="S1170" s="177"/>
      <c r="T1170" s="177"/>
      <c r="U1170" s="177"/>
      <c r="V1170" s="177"/>
      <c r="W1170" s="177"/>
      <c r="X1170" s="177"/>
      <c r="Y1170" s="177"/>
      <c r="Z1170" s="177"/>
      <c r="AA1170" s="177"/>
      <c r="AB1170" s="177"/>
      <c r="BA1170" s="600"/>
      <c r="BB1170" s="387"/>
      <c r="BC1170" s="600"/>
      <c r="BD1170" s="600"/>
      <c r="BE1170" s="600"/>
      <c r="BF1170" s="600"/>
      <c r="BG1170" s="600"/>
      <c r="BH1170" s="600"/>
      <c r="BI1170" s="600"/>
      <c r="BJ1170" s="600"/>
      <c r="BK1170" s="600"/>
      <c r="BL1170" s="600"/>
      <c r="BM1170" s="600"/>
      <c r="BN1170" s="600"/>
      <c r="BO1170" s="600"/>
      <c r="BP1170" s="600"/>
      <c r="BQ1170" s="600"/>
      <c r="BR1170" s="600"/>
      <c r="BS1170" s="600"/>
      <c r="BT1170" s="600"/>
      <c r="BU1170" s="600"/>
      <c r="BV1170" s="600"/>
      <c r="BW1170" s="600"/>
      <c r="BX1170" s="600"/>
      <c r="BY1170" s="600"/>
    </row>
    <row r="1171" s="359" customFormat="true" ht="15" customHeight="true" x14ac:dyDescent="0.2">
      <c r="A1171" s="456"/>
      <c r="B1171" s="178"/>
      <c r="C1171" s="177"/>
      <c r="D1171" s="177"/>
      <c r="E1171" s="177"/>
      <c r="F1171" s="177"/>
      <c r="G1171" s="177"/>
      <c r="H1171" s="177"/>
      <c r="I1171" s="177"/>
      <c r="J1171" s="177"/>
      <c r="K1171" s="177"/>
      <c r="L1171" s="177"/>
      <c r="M1171" s="177"/>
      <c r="N1171" s="177"/>
      <c r="O1171" s="177"/>
      <c r="P1171" s="177"/>
      <c r="Q1171" s="177"/>
      <c r="R1171" s="177"/>
      <c r="S1171" s="177"/>
      <c r="T1171" s="177"/>
      <c r="U1171" s="177"/>
      <c r="V1171" s="177"/>
      <c r="W1171" s="177"/>
      <c r="X1171" s="177"/>
      <c r="Y1171" s="177"/>
      <c r="Z1171" s="177"/>
      <c r="AA1171" s="177"/>
      <c r="AB1171" s="177"/>
      <c r="BA1171" s="600"/>
      <c r="BB1171" s="387"/>
      <c r="BC1171" s="600"/>
      <c r="BD1171" s="600"/>
      <c r="BE1171" s="600"/>
      <c r="BF1171" s="600"/>
      <c r="BG1171" s="600"/>
      <c r="BH1171" s="600"/>
      <c r="BI1171" s="600"/>
      <c r="BJ1171" s="600"/>
      <c r="BK1171" s="600"/>
      <c r="BL1171" s="600"/>
      <c r="BM1171" s="600"/>
      <c r="BN1171" s="600"/>
      <c r="BO1171" s="600"/>
      <c r="BP1171" s="600"/>
      <c r="BQ1171" s="600"/>
      <c r="BR1171" s="600"/>
      <c r="BS1171" s="600"/>
      <c r="BT1171" s="600"/>
      <c r="BU1171" s="600"/>
      <c r="BV1171" s="600"/>
      <c r="BW1171" s="600"/>
      <c r="BX1171" s="600"/>
      <c r="BY1171" s="600"/>
    </row>
    <row r="1172" s="359" customFormat="true" ht="15" customHeight="true" x14ac:dyDescent="0.2">
      <c r="A1172" s="456"/>
      <c r="B1172" s="178"/>
      <c r="C1172" s="177"/>
      <c r="D1172" s="177"/>
      <c r="E1172" s="177"/>
      <c r="F1172" s="177"/>
      <c r="G1172" s="177"/>
      <c r="H1172" s="177"/>
      <c r="I1172" s="177"/>
      <c r="J1172" s="177"/>
      <c r="K1172" s="177"/>
      <c r="L1172" s="177"/>
      <c r="M1172" s="177"/>
      <c r="N1172" s="177"/>
      <c r="O1172" s="177"/>
      <c r="P1172" s="177"/>
      <c r="Q1172" s="177"/>
      <c r="R1172" s="177"/>
      <c r="S1172" s="177"/>
      <c r="T1172" s="177"/>
      <c r="U1172" s="177"/>
      <c r="V1172" s="177"/>
      <c r="W1172" s="177"/>
      <c r="X1172" s="177"/>
      <c r="Y1172" s="177"/>
      <c r="Z1172" s="177"/>
      <c r="AA1172" s="177"/>
      <c r="AB1172" s="177"/>
      <c r="BA1172" s="600"/>
      <c r="BB1172" s="387"/>
      <c r="BC1172" s="600"/>
      <c r="BD1172" s="600"/>
      <c r="BE1172" s="600"/>
      <c r="BF1172" s="600"/>
      <c r="BG1172" s="600"/>
      <c r="BH1172" s="600"/>
      <c r="BI1172" s="600"/>
      <c r="BJ1172" s="600"/>
      <c r="BK1172" s="600"/>
      <c r="BL1172" s="600"/>
      <c r="BM1172" s="600"/>
      <c r="BN1172" s="600"/>
      <c r="BO1172" s="600"/>
      <c r="BP1172" s="600"/>
      <c r="BQ1172" s="600"/>
      <c r="BR1172" s="600"/>
      <c r="BS1172" s="600"/>
      <c r="BT1172" s="600"/>
      <c r="BU1172" s="600"/>
      <c r="BV1172" s="600"/>
      <c r="BW1172" s="600"/>
      <c r="BX1172" s="600"/>
      <c r="BY1172" s="600"/>
    </row>
    <row r="1173" s="359" customFormat="true" ht="15" customHeight="true" x14ac:dyDescent="0.2">
      <c r="A1173" s="456"/>
      <c r="B1173" s="178"/>
      <c r="C1173" s="177"/>
      <c r="D1173" s="177"/>
      <c r="E1173" s="177"/>
      <c r="F1173" s="177"/>
      <c r="G1173" s="177"/>
      <c r="H1173" s="177"/>
      <c r="I1173" s="177"/>
      <c r="J1173" s="177"/>
      <c r="K1173" s="177"/>
      <c r="L1173" s="177"/>
      <c r="M1173" s="177"/>
      <c r="N1173" s="177"/>
      <c r="O1173" s="177"/>
      <c r="P1173" s="177"/>
      <c r="Q1173" s="177"/>
      <c r="R1173" s="177"/>
      <c r="S1173" s="177"/>
      <c r="T1173" s="177"/>
      <c r="U1173" s="177"/>
      <c r="V1173" s="177"/>
      <c r="W1173" s="177"/>
      <c r="X1173" s="177"/>
      <c r="Y1173" s="177"/>
      <c r="Z1173" s="177"/>
      <c r="AA1173" s="177"/>
      <c r="AB1173" s="177"/>
      <c r="BA1173" s="600"/>
      <c r="BB1173" s="387"/>
      <c r="BC1173" s="600"/>
      <c r="BD1173" s="600"/>
      <c r="BE1173" s="600"/>
      <c r="BF1173" s="600"/>
      <c r="BG1173" s="600"/>
      <c r="BH1173" s="600"/>
      <c r="BI1173" s="600"/>
      <c r="BJ1173" s="600"/>
      <c r="BK1173" s="600"/>
      <c r="BL1173" s="600"/>
      <c r="BM1173" s="600"/>
      <c r="BN1173" s="600"/>
      <c r="BO1173" s="600"/>
      <c r="BP1173" s="600"/>
      <c r="BQ1173" s="600"/>
      <c r="BR1173" s="600"/>
      <c r="BS1173" s="600"/>
      <c r="BT1173" s="600"/>
      <c r="BU1173" s="600"/>
      <c r="BV1173" s="600"/>
      <c r="BW1173" s="600"/>
      <c r="BX1173" s="600"/>
      <c r="BY1173" s="600"/>
    </row>
    <row r="1174" s="359" customFormat="true" ht="15" customHeight="true" x14ac:dyDescent="0.2">
      <c r="A1174" s="456"/>
      <c r="B1174" s="178"/>
      <c r="C1174" s="177"/>
      <c r="D1174" s="177"/>
      <c r="E1174" s="177"/>
      <c r="F1174" s="177"/>
      <c r="G1174" s="177"/>
      <c r="H1174" s="177"/>
      <c r="I1174" s="177"/>
      <c r="J1174" s="177"/>
      <c r="K1174" s="177"/>
      <c r="L1174" s="177"/>
      <c r="M1174" s="177"/>
      <c r="N1174" s="177"/>
      <c r="O1174" s="177"/>
      <c r="P1174" s="177"/>
      <c r="Q1174" s="177"/>
      <c r="R1174" s="177"/>
      <c r="S1174" s="177"/>
      <c r="T1174" s="177"/>
      <c r="U1174" s="177"/>
      <c r="V1174" s="177"/>
      <c r="W1174" s="177"/>
      <c r="X1174" s="177"/>
      <c r="Y1174" s="177"/>
      <c r="Z1174" s="177"/>
      <c r="AA1174" s="177"/>
      <c r="AB1174" s="177"/>
      <c r="BA1174" s="600"/>
      <c r="BB1174" s="387"/>
      <c r="BC1174" s="600"/>
      <c r="BD1174" s="600"/>
      <c r="BE1174" s="600"/>
      <c r="BF1174" s="600"/>
      <c r="BG1174" s="600"/>
      <c r="BH1174" s="600"/>
      <c r="BI1174" s="600"/>
      <c r="BJ1174" s="600"/>
      <c r="BK1174" s="600"/>
      <c r="BL1174" s="600"/>
      <c r="BM1174" s="600"/>
      <c r="BN1174" s="600"/>
      <c r="BO1174" s="600"/>
      <c r="BP1174" s="600"/>
      <c r="BQ1174" s="600"/>
      <c r="BR1174" s="600"/>
      <c r="BS1174" s="600"/>
      <c r="BT1174" s="600"/>
      <c r="BU1174" s="600"/>
      <c r="BV1174" s="600"/>
      <c r="BW1174" s="600"/>
      <c r="BX1174" s="600"/>
      <c r="BY1174" s="600"/>
    </row>
    <row r="1175" s="359" customFormat="true" ht="15" customHeight="true" x14ac:dyDescent="0.2">
      <c r="A1175" s="456"/>
      <c r="B1175" s="178"/>
      <c r="C1175" s="177"/>
      <c r="D1175" s="177"/>
      <c r="E1175" s="177"/>
      <c r="F1175" s="177"/>
      <c r="G1175" s="177"/>
      <c r="H1175" s="177"/>
      <c r="I1175" s="177"/>
      <c r="J1175" s="177"/>
      <c r="K1175" s="177"/>
      <c r="L1175" s="177"/>
      <c r="M1175" s="177"/>
      <c r="N1175" s="177"/>
      <c r="O1175" s="177"/>
      <c r="P1175" s="177"/>
      <c r="Q1175" s="177"/>
      <c r="R1175" s="177"/>
      <c r="S1175" s="177"/>
      <c r="T1175" s="177"/>
      <c r="U1175" s="177"/>
      <c r="V1175" s="177"/>
      <c r="W1175" s="177"/>
      <c r="X1175" s="177"/>
      <c r="Y1175" s="177"/>
      <c r="Z1175" s="177"/>
      <c r="AA1175" s="177"/>
      <c r="AB1175" s="177"/>
      <c r="BA1175" s="600"/>
      <c r="BB1175" s="387"/>
      <c r="BC1175" s="600"/>
      <c r="BD1175" s="600"/>
      <c r="BE1175" s="600"/>
      <c r="BF1175" s="600"/>
      <c r="BG1175" s="600"/>
      <c r="BH1175" s="600"/>
      <c r="BI1175" s="600"/>
      <c r="BJ1175" s="600"/>
      <c r="BK1175" s="600"/>
      <c r="BL1175" s="600"/>
      <c r="BM1175" s="600"/>
      <c r="BN1175" s="600"/>
      <c r="BO1175" s="600"/>
      <c r="BP1175" s="600"/>
      <c r="BQ1175" s="600"/>
      <c r="BR1175" s="600"/>
      <c r="BS1175" s="600"/>
      <c r="BT1175" s="600"/>
      <c r="BU1175" s="600"/>
      <c r="BV1175" s="600"/>
      <c r="BW1175" s="600"/>
      <c r="BX1175" s="600"/>
      <c r="BY1175" s="600"/>
    </row>
    <row r="1176" s="359" customFormat="true" ht="15" customHeight="true" x14ac:dyDescent="0.2">
      <c r="A1176" s="176"/>
      <c r="B1176" s="456"/>
      <c r="C1176" s="175"/>
      <c r="D1176" s="174"/>
      <c r="E1176" s="174"/>
      <c r="F1176" s="174"/>
      <c r="G1176" s="174"/>
      <c r="H1176" s="175"/>
      <c r="I1176" s="174"/>
      <c r="J1176" s="174"/>
      <c r="K1176" s="174"/>
      <c r="L1176" s="174"/>
      <c r="M1176" s="175"/>
      <c r="N1176" s="174"/>
      <c r="O1176" s="174"/>
      <c r="P1176" s="174"/>
      <c r="Q1176" s="174"/>
      <c r="R1176" s="175"/>
      <c r="S1176" s="174"/>
      <c r="T1176" s="174"/>
      <c r="U1176" s="174"/>
      <c r="BA1176" s="600"/>
      <c r="BB1176" s="387"/>
      <c r="BC1176" s="600"/>
      <c r="BD1176" s="600"/>
      <c r="BE1176" s="600"/>
      <c r="BF1176" s="600"/>
      <c r="BG1176" s="600"/>
      <c r="BH1176" s="600"/>
      <c r="BI1176" s="600"/>
      <c r="BJ1176" s="600"/>
      <c r="BK1176" s="600"/>
      <c r="BL1176" s="600"/>
      <c r="BM1176" s="600"/>
      <c r="BN1176" s="600"/>
      <c r="BO1176" s="600"/>
      <c r="BP1176" s="600"/>
      <c r="BQ1176" s="600"/>
      <c r="BR1176" s="600"/>
      <c r="BS1176" s="600"/>
      <c r="BT1176" s="600"/>
      <c r="BU1176" s="600"/>
      <c r="BV1176" s="600"/>
      <c r="BW1176" s="600"/>
      <c r="BX1176" s="600"/>
      <c r="BY1176" s="600"/>
    </row>
    <row r="1177" s="359" customFormat="true" ht="15" customHeight="true" x14ac:dyDescent="0.2">
      <c r="A1177" s="174"/>
      <c r="B1177" s="174"/>
      <c r="C1177" s="175"/>
      <c r="D1177" s="175"/>
      <c r="E1177" s="175"/>
      <c r="F1177" s="175"/>
      <c r="G1177" s="175"/>
      <c r="H1177" s="175"/>
      <c r="I1177" s="175"/>
      <c r="J1177" s="175"/>
      <c r="K1177" s="175"/>
      <c r="L1177" s="175"/>
      <c r="M1177" s="175"/>
      <c r="N1177" s="175"/>
      <c r="O1177" s="175"/>
      <c r="P1177" s="175"/>
      <c r="Q1177" s="175"/>
      <c r="R1177" s="175"/>
      <c r="S1177" s="175"/>
      <c r="T1177" s="175"/>
      <c r="U1177" s="175"/>
      <c r="BA1177" s="600"/>
      <c r="BB1177" s="387"/>
      <c r="BC1177" s="600"/>
      <c r="BD1177" s="600"/>
      <c r="BE1177" s="600"/>
      <c r="BF1177" s="600"/>
      <c r="BG1177" s="600"/>
      <c r="BH1177" s="600"/>
      <c r="BI1177" s="600"/>
      <c r="BJ1177" s="600"/>
      <c r="BK1177" s="600"/>
      <c r="BL1177" s="600"/>
      <c r="BM1177" s="600"/>
      <c r="BN1177" s="600"/>
      <c r="BO1177" s="600"/>
      <c r="BP1177" s="600"/>
      <c r="BQ1177" s="600"/>
      <c r="BR1177" s="600"/>
      <c r="BS1177" s="600"/>
      <c r="BT1177" s="600"/>
      <c r="BU1177" s="600"/>
      <c r="BV1177" s="600"/>
      <c r="BW1177" s="600"/>
      <c r="BX1177" s="600"/>
      <c r="BY1177" s="600"/>
    </row>
    <row r="1178" s="359" customFormat="true" ht="15" customHeight="true" x14ac:dyDescent="0.2">
      <c r="BA1178" s="600"/>
      <c r="BB1178" s="387"/>
      <c r="BC1178" s="600"/>
      <c r="BD1178" s="600"/>
      <c r="BE1178" s="600"/>
      <c r="BF1178" s="600"/>
      <c r="BG1178" s="600"/>
      <c r="BH1178" s="600"/>
      <c r="BI1178" s="600"/>
      <c r="BJ1178" s="600"/>
      <c r="BK1178" s="600"/>
      <c r="BL1178" s="600"/>
      <c r="BM1178" s="600"/>
      <c r="BN1178" s="600"/>
      <c r="BO1178" s="600"/>
      <c r="BP1178" s="600"/>
      <c r="BQ1178" s="600"/>
      <c r="BR1178" s="600"/>
      <c r="BS1178" s="600"/>
      <c r="BT1178" s="600"/>
      <c r="BU1178" s="600"/>
      <c r="BV1178" s="600"/>
      <c r="BW1178" s="600"/>
      <c r="BX1178" s="600"/>
      <c r="BY1178" s="600"/>
    </row>
    <row r="1179" s="359" customFormat="true" ht="15" customHeight="true" x14ac:dyDescent="0.2">
      <c r="BA1179" s="600"/>
      <c r="BB1179" s="387"/>
      <c r="BC1179" s="600"/>
      <c r="BD1179" s="600"/>
      <c r="BE1179" s="600"/>
      <c r="BF1179" s="600"/>
      <c r="BG1179" s="600"/>
      <c r="BH1179" s="600"/>
      <c r="BI1179" s="600"/>
      <c r="BJ1179" s="600"/>
      <c r="BK1179" s="600"/>
      <c r="BL1179" s="600"/>
      <c r="BM1179" s="600"/>
      <c r="BN1179" s="600"/>
      <c r="BO1179" s="600"/>
      <c r="BP1179" s="600"/>
      <c r="BQ1179" s="600"/>
      <c r="BR1179" s="600"/>
      <c r="BS1179" s="600"/>
      <c r="BT1179" s="600"/>
      <c r="BU1179" s="600"/>
      <c r="BV1179" s="600"/>
      <c r="BW1179" s="600"/>
      <c r="BX1179" s="600"/>
      <c r="BY1179" s="600"/>
    </row>
    <row r="1180" s="359" customFormat="true" ht="15" customHeight="true" x14ac:dyDescent="0.2">
      <c r="BA1180" s="600"/>
      <c r="BB1180" s="387"/>
      <c r="BC1180" s="600"/>
      <c r="BD1180" s="600"/>
      <c r="BE1180" s="600"/>
      <c r="BF1180" s="600"/>
      <c r="BG1180" s="600"/>
      <c r="BH1180" s="600"/>
      <c r="BI1180" s="600"/>
      <c r="BJ1180" s="600"/>
      <c r="BK1180" s="600"/>
      <c r="BL1180" s="600"/>
      <c r="BM1180" s="600"/>
      <c r="BN1180" s="600"/>
      <c r="BO1180" s="600"/>
      <c r="BP1180" s="600"/>
      <c r="BQ1180" s="600"/>
      <c r="BR1180" s="600"/>
      <c r="BS1180" s="600"/>
      <c r="BT1180" s="600"/>
      <c r="BU1180" s="600"/>
      <c r="BV1180" s="600"/>
      <c r="BW1180" s="600"/>
      <c r="BX1180" s="600"/>
      <c r="BY1180" s="600"/>
    </row>
    <row r="1181" s="359" customFormat="true" ht="15" customHeight="true" x14ac:dyDescent="0.2">
      <c r="BA1181" s="600"/>
      <c r="BB1181" s="387"/>
      <c r="BC1181" s="600"/>
      <c r="BD1181" s="600"/>
      <c r="BE1181" s="600"/>
      <c r="BF1181" s="600"/>
      <c r="BG1181" s="600"/>
      <c r="BH1181" s="600"/>
      <c r="BI1181" s="600"/>
      <c r="BJ1181" s="600"/>
      <c r="BK1181" s="600"/>
      <c r="BL1181" s="600"/>
      <c r="BM1181" s="600"/>
      <c r="BN1181" s="600"/>
      <c r="BO1181" s="600"/>
      <c r="BP1181" s="600"/>
      <c r="BQ1181" s="600"/>
      <c r="BR1181" s="600"/>
      <c r="BS1181" s="600"/>
      <c r="BT1181" s="600"/>
      <c r="BU1181" s="600"/>
      <c r="BV1181" s="600"/>
      <c r="BW1181" s="600"/>
      <c r="BX1181" s="600"/>
      <c r="BY1181" s="600"/>
    </row>
    <row r="1182" s="359" customFormat="true" ht="15" customHeight="true" x14ac:dyDescent="0.2">
      <c r="BA1182" s="600"/>
      <c r="BB1182" s="387"/>
      <c r="BC1182" s="600"/>
      <c r="BD1182" s="600"/>
      <c r="BE1182" s="600"/>
      <c r="BF1182" s="600"/>
      <c r="BG1182" s="600"/>
      <c r="BH1182" s="600"/>
      <c r="BI1182" s="600"/>
      <c r="BJ1182" s="600"/>
      <c r="BK1182" s="600"/>
      <c r="BL1182" s="600"/>
      <c r="BM1182" s="600"/>
      <c r="BN1182" s="600"/>
      <c r="BO1182" s="600"/>
      <c r="BP1182" s="600"/>
      <c r="BQ1182" s="600"/>
      <c r="BR1182" s="600"/>
      <c r="BS1182" s="600"/>
      <c r="BT1182" s="600"/>
      <c r="BU1182" s="600"/>
      <c r="BV1182" s="600"/>
      <c r="BW1182" s="600"/>
      <c r="BX1182" s="600"/>
      <c r="BY1182" s="600"/>
    </row>
    <row r="1183" s="359" customFormat="true" ht="15" customHeight="true" x14ac:dyDescent="0.2">
      <c r="BA1183" s="600"/>
      <c r="BB1183" s="387"/>
      <c r="BC1183" s="600"/>
      <c r="BD1183" s="600"/>
      <c r="BE1183" s="600"/>
      <c r="BF1183" s="600"/>
      <c r="BG1183" s="600"/>
      <c r="BH1183" s="600"/>
      <c r="BI1183" s="600"/>
      <c r="BJ1183" s="600"/>
      <c r="BK1183" s="600"/>
      <c r="BL1183" s="600"/>
      <c r="BM1183" s="600"/>
      <c r="BN1183" s="600"/>
      <c r="BO1183" s="600"/>
      <c r="BP1183" s="600"/>
      <c r="BQ1183" s="600"/>
      <c r="BR1183" s="600"/>
      <c r="BS1183" s="600"/>
      <c r="BT1183" s="600"/>
      <c r="BU1183" s="600"/>
      <c r="BV1183" s="600"/>
      <c r="BW1183" s="600"/>
      <c r="BX1183" s="600"/>
      <c r="BY1183" s="600"/>
    </row>
    <row r="1184" s="359" customFormat="true" ht="15" customHeight="true" x14ac:dyDescent="0.2">
      <c r="BA1184" s="600"/>
      <c r="BB1184" s="387"/>
      <c r="BC1184" s="600"/>
      <c r="BD1184" s="600"/>
      <c r="BE1184" s="600"/>
      <c r="BF1184" s="600"/>
      <c r="BG1184" s="600"/>
      <c r="BH1184" s="600"/>
      <c r="BI1184" s="600"/>
      <c r="BJ1184" s="600"/>
      <c r="BK1184" s="600"/>
      <c r="BL1184" s="600"/>
      <c r="BM1184" s="600"/>
      <c r="BN1184" s="600"/>
      <c r="BO1184" s="600"/>
      <c r="BP1184" s="600"/>
      <c r="BQ1184" s="600"/>
      <c r="BR1184" s="600"/>
      <c r="BS1184" s="600"/>
      <c r="BT1184" s="600"/>
      <c r="BU1184" s="600"/>
      <c r="BV1184" s="600"/>
      <c r="BW1184" s="600"/>
      <c r="BX1184" s="600"/>
      <c r="BY1184" s="600"/>
    </row>
    <row r="1185" s="359" customFormat="true" ht="15" customHeight="true" x14ac:dyDescent="0.2">
      <c r="BA1185" s="600"/>
      <c r="BB1185" s="387"/>
      <c r="BC1185" s="600"/>
      <c r="BD1185" s="600"/>
      <c r="BE1185" s="600"/>
      <c r="BF1185" s="600"/>
      <c r="BG1185" s="600"/>
      <c r="BH1185" s="600"/>
      <c r="BI1185" s="600"/>
      <c r="BJ1185" s="600"/>
      <c r="BK1185" s="600"/>
      <c r="BL1185" s="600"/>
      <c r="BM1185" s="600"/>
      <c r="BN1185" s="600"/>
      <c r="BO1185" s="600"/>
      <c r="BP1185" s="600"/>
      <c r="BQ1185" s="600"/>
      <c r="BR1185" s="600"/>
      <c r="BS1185" s="600"/>
      <c r="BT1185" s="600"/>
      <c r="BU1185" s="600"/>
      <c r="BV1185" s="600"/>
      <c r="BW1185" s="600"/>
      <c r="BX1185" s="600"/>
      <c r="BY1185" s="600"/>
    </row>
    <row r="1186" s="359" customFormat="true" ht="15" customHeight="true" x14ac:dyDescent="0.2">
      <c r="BA1186" s="600"/>
      <c r="BB1186" s="387"/>
      <c r="BC1186" s="600"/>
      <c r="BD1186" s="600"/>
      <c r="BE1186" s="600"/>
      <c r="BF1186" s="600"/>
      <c r="BG1186" s="600"/>
      <c r="BH1186" s="600"/>
      <c r="BI1186" s="600"/>
      <c r="BJ1186" s="600"/>
      <c r="BK1186" s="600"/>
      <c r="BL1186" s="600"/>
      <c r="BM1186" s="600"/>
      <c r="BN1186" s="600"/>
      <c r="BO1186" s="600"/>
      <c r="BP1186" s="600"/>
      <c r="BQ1186" s="600"/>
      <c r="BR1186" s="600"/>
      <c r="BS1186" s="600"/>
      <c r="BT1186" s="600"/>
      <c r="BU1186" s="600"/>
      <c r="BV1186" s="600"/>
      <c r="BW1186" s="600"/>
      <c r="BX1186" s="600"/>
      <c r="BY1186" s="600"/>
    </row>
    <row r="1187" s="359" customFormat="true" ht="15" customHeight="true" x14ac:dyDescent="0.2">
      <c r="BA1187" s="600"/>
      <c r="BB1187" s="387"/>
      <c r="BC1187" s="600"/>
      <c r="BD1187" s="600"/>
      <c r="BE1187" s="600"/>
      <c r="BF1187" s="600"/>
      <c r="BG1187" s="600"/>
      <c r="BH1187" s="600"/>
      <c r="BI1187" s="600"/>
      <c r="BJ1187" s="600"/>
      <c r="BK1187" s="600"/>
      <c r="BL1187" s="600"/>
      <c r="BM1187" s="600"/>
      <c r="BN1187" s="600"/>
      <c r="BO1187" s="600"/>
      <c r="BP1187" s="600"/>
      <c r="BQ1187" s="600"/>
      <c r="BR1187" s="600"/>
      <c r="BS1187" s="600"/>
      <c r="BT1187" s="600"/>
      <c r="BU1187" s="600"/>
      <c r="BV1187" s="600"/>
      <c r="BW1187" s="600"/>
      <c r="BX1187" s="600"/>
      <c r="BY1187" s="600"/>
    </row>
    <row r="1188" s="359" customFormat="true" ht="15" customHeight="true" x14ac:dyDescent="0.2">
      <c r="BA1188" s="600"/>
      <c r="BB1188" s="387"/>
      <c r="BC1188" s="600"/>
      <c r="BD1188" s="600"/>
      <c r="BE1188" s="600"/>
      <c r="BF1188" s="600"/>
      <c r="BG1188" s="600"/>
      <c r="BH1188" s="600"/>
      <c r="BI1188" s="600"/>
      <c r="BJ1188" s="600"/>
      <c r="BK1188" s="600"/>
      <c r="BL1188" s="600"/>
      <c r="BM1188" s="600"/>
      <c r="BN1188" s="600"/>
      <c r="BO1188" s="600"/>
      <c r="BP1188" s="600"/>
      <c r="BQ1188" s="600"/>
      <c r="BR1188" s="600"/>
      <c r="BS1188" s="600"/>
      <c r="BT1188" s="600"/>
      <c r="BU1188" s="600"/>
      <c r="BV1188" s="600"/>
      <c r="BW1188" s="600"/>
      <c r="BX1188" s="600"/>
      <c r="BY1188" s="600"/>
    </row>
    <row r="1189" s="359" customFormat="true" ht="15" customHeight="true" x14ac:dyDescent="0.2">
      <c r="BA1189" s="600"/>
      <c r="BB1189" s="387"/>
      <c r="BC1189" s="600"/>
      <c r="BD1189" s="600"/>
      <c r="BE1189" s="600"/>
      <c r="BF1189" s="600"/>
      <c r="BG1189" s="600"/>
      <c r="BH1189" s="600"/>
      <c r="BI1189" s="600"/>
      <c r="BJ1189" s="600"/>
      <c r="BK1189" s="600"/>
      <c r="BL1189" s="600"/>
      <c r="BM1189" s="600"/>
      <c r="BN1189" s="600"/>
      <c r="BO1189" s="600"/>
      <c r="BP1189" s="600"/>
      <c r="BQ1189" s="600"/>
      <c r="BR1189" s="600"/>
      <c r="BS1189" s="600"/>
      <c r="BT1189" s="600"/>
      <c r="BU1189" s="600"/>
      <c r="BV1189" s="600"/>
      <c r="BW1189" s="600"/>
      <c r="BX1189" s="600"/>
      <c r="BY1189" s="600"/>
    </row>
    <row r="1190" s="359" customFormat="true" ht="15" customHeight="true" x14ac:dyDescent="0.2">
      <c r="BA1190" s="600"/>
      <c r="BB1190" s="387"/>
      <c r="BC1190" s="600"/>
      <c r="BD1190" s="600"/>
      <c r="BE1190" s="600"/>
      <c r="BF1190" s="600"/>
      <c r="BG1190" s="600"/>
      <c r="BH1190" s="600"/>
      <c r="BI1190" s="600"/>
      <c r="BJ1190" s="600"/>
      <c r="BK1190" s="600"/>
      <c r="BL1190" s="600"/>
      <c r="BM1190" s="600"/>
      <c r="BN1190" s="600"/>
      <c r="BO1190" s="600"/>
      <c r="BP1190" s="600"/>
      <c r="BQ1190" s="600"/>
      <c r="BR1190" s="600"/>
      <c r="BS1190" s="600"/>
      <c r="BT1190" s="600"/>
      <c r="BU1190" s="600"/>
      <c r="BV1190" s="600"/>
      <c r="BW1190" s="600"/>
      <c r="BX1190" s="600"/>
      <c r="BY1190" s="600"/>
    </row>
    <row r="1191" s="359" customFormat="true" ht="15" customHeight="true" x14ac:dyDescent="0.2">
      <c r="BA1191" s="600"/>
      <c r="BB1191" s="387"/>
      <c r="BC1191" s="600"/>
      <c r="BD1191" s="600"/>
      <c r="BE1191" s="600"/>
      <c r="BF1191" s="600"/>
      <c r="BG1191" s="600"/>
      <c r="BH1191" s="600"/>
      <c r="BI1191" s="600"/>
      <c r="BJ1191" s="600"/>
      <c r="BK1191" s="600"/>
      <c r="BL1191" s="600"/>
      <c r="BM1191" s="600"/>
      <c r="BN1191" s="600"/>
      <c r="BO1191" s="600"/>
      <c r="BP1191" s="600"/>
      <c r="BQ1191" s="600"/>
      <c r="BR1191" s="600"/>
      <c r="BS1191" s="600"/>
      <c r="BT1191" s="600"/>
      <c r="BU1191" s="600"/>
      <c r="BV1191" s="600"/>
      <c r="BW1191" s="600"/>
      <c r="BX1191" s="600"/>
      <c r="BY1191" s="600"/>
    </row>
    <row r="1192" s="359" customFormat="true" ht="15" customHeight="true" x14ac:dyDescent="0.2">
      <c r="BA1192" s="600"/>
      <c r="BB1192" s="387"/>
      <c r="BC1192" s="600"/>
      <c r="BD1192" s="600"/>
      <c r="BE1192" s="600"/>
      <c r="BF1192" s="600"/>
      <c r="BG1192" s="600"/>
      <c r="BH1192" s="600"/>
      <c r="BI1192" s="600"/>
      <c r="BJ1192" s="600"/>
      <c r="BK1192" s="600"/>
      <c r="BL1192" s="600"/>
      <c r="BM1192" s="600"/>
      <c r="BN1192" s="600"/>
      <c r="BO1192" s="600"/>
      <c r="BP1192" s="600"/>
      <c r="BQ1192" s="600"/>
      <c r="BR1192" s="600"/>
      <c r="BS1192" s="600"/>
      <c r="BT1192" s="600"/>
      <c r="BU1192" s="600"/>
      <c r="BV1192" s="600"/>
      <c r="BW1192" s="600"/>
      <c r="BX1192" s="600"/>
      <c r="BY1192" s="600"/>
    </row>
    <row r="1193" s="359" customFormat="true" ht="15" customHeight="true" x14ac:dyDescent="0.2">
      <c r="BA1193" s="600"/>
      <c r="BB1193" s="387"/>
      <c r="BC1193" s="600"/>
      <c r="BD1193" s="600"/>
      <c r="BE1193" s="600"/>
      <c r="BF1193" s="600"/>
      <c r="BG1193" s="600"/>
      <c r="BH1193" s="600"/>
      <c r="BI1193" s="600"/>
      <c r="BJ1193" s="600"/>
      <c r="BK1193" s="600"/>
      <c r="BL1193" s="600"/>
      <c r="BM1193" s="600"/>
      <c r="BN1193" s="600"/>
      <c r="BO1193" s="600"/>
      <c r="BP1193" s="600"/>
      <c r="BQ1193" s="600"/>
      <c r="BR1193" s="600"/>
      <c r="BS1193" s="600"/>
      <c r="BT1193" s="600"/>
      <c r="BU1193" s="600"/>
      <c r="BV1193" s="600"/>
      <c r="BW1193" s="600"/>
      <c r="BX1193" s="600"/>
      <c r="BY1193" s="600"/>
    </row>
    <row r="1194" s="359" customFormat="true" ht="15" customHeight="true" x14ac:dyDescent="0.2">
      <c r="BA1194" s="600"/>
      <c r="BB1194" s="387"/>
      <c r="BC1194" s="600"/>
      <c r="BD1194" s="600"/>
      <c r="BE1194" s="600"/>
      <c r="BF1194" s="600"/>
      <c r="BG1194" s="600"/>
      <c r="BH1194" s="600"/>
      <c r="BI1194" s="600"/>
      <c r="BJ1194" s="600"/>
      <c r="BK1194" s="600"/>
      <c r="BL1194" s="600"/>
      <c r="BM1194" s="600"/>
      <c r="BN1194" s="600"/>
      <c r="BO1194" s="600"/>
      <c r="BP1194" s="600"/>
      <c r="BQ1194" s="600"/>
      <c r="BR1194" s="600"/>
      <c r="BS1194" s="600"/>
      <c r="BT1194" s="600"/>
      <c r="BU1194" s="600"/>
      <c r="BV1194" s="600"/>
      <c r="BW1194" s="600"/>
      <c r="BX1194" s="600"/>
      <c r="BY1194" s="600"/>
    </row>
    <row r="1195" s="359" customFormat="true" ht="15" customHeight="true" x14ac:dyDescent="0.2">
      <c r="BA1195" s="600"/>
      <c r="BB1195" s="387"/>
      <c r="BC1195" s="600"/>
      <c r="BD1195" s="600"/>
      <c r="BE1195" s="600"/>
      <c r="BF1195" s="600"/>
      <c r="BG1195" s="600"/>
      <c r="BH1195" s="600"/>
      <c r="BI1195" s="600"/>
      <c r="BJ1195" s="600"/>
      <c r="BK1195" s="600"/>
      <c r="BL1195" s="600"/>
      <c r="BM1195" s="600"/>
      <c r="BN1195" s="600"/>
      <c r="BO1195" s="600"/>
      <c r="BP1195" s="600"/>
      <c r="BQ1195" s="600"/>
      <c r="BR1195" s="600"/>
      <c r="BS1195" s="600"/>
      <c r="BT1195" s="600"/>
      <c r="BU1195" s="600"/>
      <c r="BV1195" s="600"/>
      <c r="BW1195" s="600"/>
      <c r="BX1195" s="600"/>
      <c r="BY1195" s="600"/>
    </row>
    <row r="1196" s="359" customFormat="true" ht="15" customHeight="true" x14ac:dyDescent="0.2">
      <c r="BA1196" s="600"/>
      <c r="BB1196" s="387"/>
      <c r="BC1196" s="600"/>
      <c r="BD1196" s="600"/>
      <c r="BE1196" s="600"/>
      <c r="BF1196" s="600"/>
      <c r="BG1196" s="600"/>
      <c r="BH1196" s="600"/>
      <c r="BI1196" s="600"/>
      <c r="BJ1196" s="600"/>
      <c r="BK1196" s="600"/>
      <c r="BL1196" s="600"/>
      <c r="BM1196" s="600"/>
      <c r="BN1196" s="600"/>
      <c r="BO1196" s="600"/>
      <c r="BP1196" s="600"/>
      <c r="BQ1196" s="600"/>
      <c r="BR1196" s="600"/>
      <c r="BS1196" s="600"/>
      <c r="BT1196" s="600"/>
      <c r="BU1196" s="600"/>
      <c r="BV1196" s="600"/>
      <c r="BW1196" s="600"/>
      <c r="BX1196" s="600"/>
      <c r="BY1196" s="600"/>
    </row>
    <row r="1197" s="359" customFormat="true" ht="15" customHeight="true" x14ac:dyDescent="0.2">
      <c r="BA1197" s="600"/>
      <c r="BB1197" s="387"/>
      <c r="BC1197" s="600"/>
      <c r="BD1197" s="600"/>
      <c r="BE1197" s="600"/>
      <c r="BF1197" s="600"/>
      <c r="BG1197" s="600"/>
      <c r="BH1197" s="600"/>
      <c r="BI1197" s="600"/>
      <c r="BJ1197" s="600"/>
      <c r="BK1197" s="600"/>
      <c r="BL1197" s="600"/>
      <c r="BM1197" s="600"/>
      <c r="BN1197" s="600"/>
      <c r="BO1197" s="600"/>
      <c r="BP1197" s="600"/>
      <c r="BQ1197" s="600"/>
      <c r="BR1197" s="600"/>
      <c r="BS1197" s="600"/>
      <c r="BT1197" s="600"/>
      <c r="BU1197" s="600"/>
      <c r="BV1197" s="600"/>
      <c r="BW1197" s="600"/>
      <c r="BX1197" s="600"/>
      <c r="BY1197" s="600"/>
    </row>
    <row r="1198" s="359" customFormat="true" ht="15" customHeight="true" x14ac:dyDescent="0.2">
      <c r="BA1198" s="600"/>
      <c r="BB1198" s="387"/>
      <c r="BC1198" s="600"/>
      <c r="BD1198" s="600"/>
      <c r="BE1198" s="600"/>
      <c r="BF1198" s="600"/>
      <c r="BG1198" s="600"/>
      <c r="BH1198" s="600"/>
      <c r="BI1198" s="600"/>
      <c r="BJ1198" s="600"/>
      <c r="BK1198" s="600"/>
      <c r="BL1198" s="600"/>
      <c r="BM1198" s="600"/>
      <c r="BN1198" s="600"/>
      <c r="BO1198" s="600"/>
      <c r="BP1198" s="600"/>
      <c r="BQ1198" s="600"/>
      <c r="BR1198" s="600"/>
      <c r="BS1198" s="600"/>
      <c r="BT1198" s="600"/>
      <c r="BU1198" s="600"/>
      <c r="BV1198" s="600"/>
      <c r="BW1198" s="600"/>
      <c r="BX1198" s="600"/>
      <c r="BY1198" s="600"/>
    </row>
    <row r="1199" s="359" customFormat="true" ht="15" customHeight="true" x14ac:dyDescent="0.2">
      <c r="BA1199" s="600"/>
      <c r="BB1199" s="387"/>
      <c r="BC1199" s="600"/>
      <c r="BD1199" s="600"/>
      <c r="BE1199" s="600"/>
      <c r="BF1199" s="600"/>
      <c r="BG1199" s="600"/>
      <c r="BH1199" s="600"/>
      <c r="BI1199" s="600"/>
      <c r="BJ1199" s="600"/>
      <c r="BK1199" s="600"/>
      <c r="BL1199" s="600"/>
      <c r="BM1199" s="600"/>
      <c r="BN1199" s="600"/>
      <c r="BO1199" s="600"/>
      <c r="BP1199" s="600"/>
      <c r="BQ1199" s="600"/>
      <c r="BR1199" s="600"/>
      <c r="BS1199" s="600"/>
      <c r="BT1199" s="600"/>
      <c r="BU1199" s="600"/>
      <c r="BV1199" s="600"/>
      <c r="BW1199" s="600"/>
      <c r="BX1199" s="600"/>
      <c r="BY1199" s="600"/>
    </row>
    <row r="1200" s="359" customFormat="true" ht="15" customHeight="true" x14ac:dyDescent="0.2">
      <c r="BA1200" s="600"/>
      <c r="BB1200" s="387"/>
      <c r="BC1200" s="600"/>
      <c r="BD1200" s="600"/>
      <c r="BE1200" s="600"/>
      <c r="BF1200" s="600"/>
      <c r="BG1200" s="600"/>
      <c r="BH1200" s="600"/>
      <c r="BI1200" s="600"/>
      <c r="BJ1200" s="600"/>
      <c r="BK1200" s="600"/>
      <c r="BL1200" s="600"/>
      <c r="BM1200" s="600"/>
      <c r="BN1200" s="600"/>
      <c r="BO1200" s="600"/>
      <c r="BP1200" s="600"/>
      <c r="BQ1200" s="600"/>
      <c r="BR1200" s="600"/>
      <c r="BS1200" s="600"/>
      <c r="BT1200" s="600"/>
      <c r="BU1200" s="600"/>
      <c r="BV1200" s="600"/>
      <c r="BW1200" s="600"/>
      <c r="BX1200" s="600"/>
      <c r="BY1200" s="600"/>
    </row>
  </sheetData>
  <mergeCells count="131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5"/>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E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O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J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7:D548"/>
    <mergeCell ref="H547:I547"/>
    <mergeCell ref="M547:N547"/>
    <mergeCell ref="H548:I548"/>
    <mergeCell ref="M548:N548"/>
    <mergeCell ref="C549:D549"/>
    <mergeCell ref="H549:I549"/>
    <mergeCell ref="M549:N549"/>
    <mergeCell ref="C545:D545"/>
    <mergeCell ref="H545:I545"/>
    <mergeCell ref="M545:N545"/>
    <mergeCell ref="C546:E546"/>
    <mergeCell ref="H546:I546"/>
    <mergeCell ref="M546:N546"/>
    <mergeCell ref="C541:D542"/>
    <mergeCell ref="E541:G541"/>
    <mergeCell ref="H541:I542"/>
    <mergeCell ref="M541:N541"/>
    <mergeCell ref="M542:O542"/>
    <mergeCell ref="C543:D543"/>
    <mergeCell ref="H543:I543"/>
    <mergeCell ref="M543:N544"/>
    <mergeCell ref="C544:D544"/>
    <mergeCell ref="H544:I544"/>
    <mergeCell ref="C539:D539"/>
    <mergeCell ref="H539:I539"/>
    <mergeCell ref="M539:N539"/>
    <mergeCell ref="C540:G540"/>
    <mergeCell ref="H540:J540"/>
    <mergeCell ref="M540:N540"/>
    <mergeCell ref="C537:D537"/>
    <mergeCell ref="H537:I537"/>
    <mergeCell ref="M537:N538"/>
    <mergeCell ref="O537:Q537"/>
    <mergeCell ref="C538:D538"/>
    <mergeCell ref="H538:I538"/>
    <mergeCell ref="C534:D534"/>
    <mergeCell ref="H534:L534"/>
    <mergeCell ref="M534:N534"/>
    <mergeCell ref="C535:D535"/>
    <mergeCell ref="H535:I536"/>
    <mergeCell ref="J535:L535"/>
    <mergeCell ref="M535:N535"/>
    <mergeCell ref="C536:D536"/>
    <mergeCell ref="M536:Q536"/>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E471"/>
    <mergeCell ref="H471:I471"/>
    <mergeCell ref="M471:N471"/>
    <mergeCell ref="C468:D468"/>
    <mergeCell ref="H468:J468"/>
    <mergeCell ref="M468:N468"/>
    <mergeCell ref="C469:D469"/>
    <mergeCell ref="H469:I469"/>
    <mergeCell ref="M469:O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H412:I412"/>
    <mergeCell ref="M412:N412"/>
    <mergeCell ref="C413:D413"/>
    <mergeCell ref="H413:I413"/>
    <mergeCell ref="M413:N413"/>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H27:L27"/>
    <mergeCell ref="M27:Q27"/>
    <mergeCell ref="A47:A4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C414:D414"/>
    <mergeCell ref="H414:I414"/>
    <mergeCell ref="M414:N414"/>
    <mergeCell ref="C415:D415"/>
    <mergeCell ref="H415:I415"/>
    <mergeCell ref="M415:N415"/>
    <mergeCell ref="C412:D412"/>
    <mergeCell ref="A208:B208"/>
    <mergeCell ref="A153:A164"/>
    <mergeCell ref="C133:G133"/>
    <mergeCell ref="H133:L133"/>
    <mergeCell ref="M133:Q133"/>
    <mergeCell ref="A135:A139"/>
    <mergeCell ref="M120:Q120"/>
    <mergeCell ref="A122:A123"/>
    <mergeCell ref="A124:A127"/>
    <mergeCell ref="A128:A129"/>
    <mergeCell ref="A130:A132"/>
    <mergeCell ref="A108:B108"/>
    <mergeCell ref="C120:G120"/>
    <mergeCell ref="H120:L120"/>
    <mergeCell ref="A58:A72"/>
    <mergeCell ref="M14:Q14"/>
    <mergeCell ref="A16:A17"/>
    <mergeCell ref="A18:A21"/>
    <mergeCell ref="A22:A23"/>
    <mergeCell ref="A24:A26"/>
    <mergeCell ref="C14:G14"/>
    <mergeCell ref="H14:L14"/>
    <mergeCell ref="C56:G56"/>
    <mergeCell ref="H56:L56"/>
    <mergeCell ref="M56:Q56"/>
    <mergeCell ref="A29:A30"/>
    <mergeCell ref="A35:A36"/>
    <mergeCell ref="A37:A38"/>
    <mergeCell ref="A41:A42"/>
    <mergeCell ref="A43:A44"/>
    <mergeCell ref="A45:A46"/>
    <mergeCell ref="C27:G27"/>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47625</xdr:rowOff>
                  </from>
                  <to>
                    <xdr:col>1</xdr:col>
                    <xdr:colOff>1704975</xdr:colOff>
                    <xdr:row>400</xdr:row>
                    <xdr:rowOff>47625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4A8B9-B403-4F29-B15C-0FBE58A5E680}">
  <sheetPr codeName="Feuil4"/>
  <dimension ref="A1:CZ1200"/>
  <sheetViews>
    <sheetView showGridLines="false" workbookViewId="0"/>
  </sheetViews>
  <sheetFormatPr defaultColWidth="12.28515625" defaultRowHeight="15" customHeight="true" x14ac:dyDescent="0.2"/>
  <cols>
    <col min="1" max="1" width="31.5703125" style="530" customWidth="true"/>
    <col min="2" max="2" width="41.5703125" style="530" customWidth="true"/>
    <col min="3" max="17" width="10.7109375" style="530" customWidth="true"/>
    <col min="18" max="35" width="12.5703125" style="530" customWidth="true"/>
    <col min="36" max="52" width="12.5703125" style="359" customWidth="true"/>
    <col min="53" max="53" width="31.5703125" style="600" customWidth="true"/>
    <col min="54" max="54" width="41.5703125" style="387" customWidth="true"/>
    <col min="55" max="69" width="9.140625" style="600" customWidth="true"/>
    <col min="70" max="77" width="12.5703125" style="600" customWidth="true"/>
    <col min="78" max="104" width="12.5703125" style="359" customWidth="true"/>
    <col min="105" max="16384" width="12.28515625" style="530"/>
  </cols>
  <sheetData>
    <row r="1" s="307" customFormat="true" ht="18" customHeight="true" x14ac:dyDescent="0.2">
      <c r="AJ1" s="359"/>
      <c r="AK1" s="359"/>
      <c r="AL1" s="359"/>
      <c r="AM1" s="359"/>
      <c r="AN1" s="359"/>
      <c r="AO1" s="359"/>
      <c r="AP1" s="359"/>
      <c r="AQ1" s="359"/>
      <c r="AR1" s="359"/>
      <c r="AS1" s="359"/>
      <c r="AT1" s="359"/>
      <c r="AU1" s="359"/>
      <c r="AV1" s="359"/>
      <c r="AW1" s="359"/>
      <c r="AX1" s="359"/>
      <c r="AY1" s="359"/>
      <c r="AZ1" s="359"/>
      <c r="BA1" s="319"/>
      <c r="BB1" s="330"/>
      <c r="BC1" s="319"/>
      <c r="BD1" s="319"/>
      <c r="BE1" s="319"/>
      <c r="BF1" s="319"/>
      <c r="BG1" s="319"/>
      <c r="BH1" s="319"/>
      <c r="BI1" s="319"/>
      <c r="BJ1" s="319"/>
      <c r="BK1" s="319"/>
      <c r="BL1" s="319"/>
      <c r="BM1" s="319"/>
      <c r="BN1" s="319"/>
      <c r="BO1" s="319"/>
      <c r="BP1" s="319"/>
      <c r="BQ1" s="319"/>
      <c r="BR1" s="319"/>
      <c r="BS1" s="319"/>
      <c r="BT1" s="319"/>
      <c r="BU1" s="319"/>
      <c r="BV1" s="319"/>
      <c r="BW1" s="319"/>
      <c r="BX1" s="319"/>
      <c r="BY1" s="319"/>
      <c r="BZ1" s="359"/>
      <c r="CA1" s="359"/>
      <c r="CB1" s="359"/>
      <c r="CC1" s="359"/>
      <c r="CD1" s="359"/>
      <c r="CE1" s="359"/>
      <c r="CF1" s="359"/>
      <c r="CG1" s="359"/>
      <c r="CH1" s="359"/>
      <c r="CI1" s="359"/>
      <c r="CJ1" s="359"/>
      <c r="CK1" s="359"/>
      <c r="CL1" s="359"/>
      <c r="CM1" s="359"/>
      <c r="CN1" s="359"/>
      <c r="CO1" s="359"/>
      <c r="CP1" s="359"/>
      <c r="CQ1" s="359"/>
      <c r="CR1" s="359"/>
      <c r="CS1" s="359"/>
      <c r="CT1" s="359"/>
      <c r="CU1" s="359"/>
      <c r="CV1" s="359"/>
      <c r="CW1" s="359"/>
      <c r="CX1" s="359"/>
      <c r="CY1" s="359"/>
      <c r="CZ1" s="359"/>
    </row>
    <row r="2" s="307" customFormat="true" ht="22.5" customHeight="true" x14ac:dyDescent="0.35">
      <c r="A2" s="377" t="str">
        <f>A1026</f>
        <v>Iraq</v>
      </c>
      <c r="B2" s="378"/>
      <c r="AJ2" s="359"/>
      <c r="AK2" s="359"/>
      <c r="AL2" s="359"/>
      <c r="AM2" s="359"/>
      <c r="AN2" s="359"/>
      <c r="AO2" s="359"/>
      <c r="AP2" s="359"/>
      <c r="AQ2" s="359"/>
      <c r="AR2" s="359"/>
      <c r="AS2" s="359"/>
      <c r="AT2" s="359"/>
      <c r="AU2" s="359"/>
      <c r="AV2" s="359"/>
      <c r="AW2" s="359"/>
      <c r="AX2" s="359"/>
      <c r="AY2" s="359"/>
      <c r="AZ2" s="359"/>
      <c r="BA2" s="319"/>
      <c r="BB2" s="330"/>
      <c r="BC2" s="319"/>
      <c r="BD2" s="319"/>
      <c r="BE2" s="319"/>
      <c r="BF2" s="319"/>
      <c r="BG2" s="319"/>
      <c r="BH2" s="319"/>
      <c r="BI2" s="319"/>
      <c r="BJ2" s="319"/>
      <c r="BK2" s="319"/>
      <c r="BL2" s="319"/>
      <c r="BM2" s="319"/>
      <c r="BN2" s="319"/>
      <c r="BO2" s="319"/>
      <c r="BP2" s="319"/>
      <c r="BQ2" s="319"/>
      <c r="BR2" s="319"/>
      <c r="BS2" s="319"/>
      <c r="BT2" s="319"/>
      <c r="BU2" s="319"/>
      <c r="BV2" s="319"/>
      <c r="BW2" s="319"/>
      <c r="BX2" s="319"/>
      <c r="BY2" s="319"/>
      <c r="BZ2" s="359"/>
      <c r="CA2" s="359"/>
      <c r="CB2" s="359"/>
      <c r="CC2" s="359"/>
      <c r="CD2" s="359"/>
      <c r="CE2" s="359"/>
      <c r="CF2" s="359"/>
      <c r="CG2" s="359"/>
      <c r="CH2" s="359"/>
      <c r="CI2" s="359"/>
      <c r="CJ2" s="359"/>
      <c r="CK2" s="359"/>
      <c r="CL2" s="359"/>
      <c r="CM2" s="359"/>
      <c r="CN2" s="359"/>
      <c r="CO2" s="359"/>
      <c r="CP2" s="359"/>
      <c r="CQ2" s="359"/>
      <c r="CR2" s="359"/>
      <c r="CS2" s="359"/>
      <c r="CT2" s="359"/>
      <c r="CU2" s="359"/>
      <c r="CV2" s="359"/>
      <c r="CW2" s="359"/>
      <c r="CX2" s="359"/>
      <c r="CY2" s="359"/>
      <c r="CZ2" s="359"/>
    </row>
    <row r="3" s="307" customFormat="true" ht="22.5" customHeight="true" x14ac:dyDescent="0.35">
      <c r="A3" s="334" t="str">
        <f>A1034</f>
        <v>2011</v>
      </c>
      <c r="B3" s="380"/>
      <c r="AJ3" s="359"/>
      <c r="AK3" s="359"/>
      <c r="AL3" s="359"/>
      <c r="AM3" s="359"/>
      <c r="AN3" s="359"/>
      <c r="AO3" s="359"/>
      <c r="AP3" s="359"/>
      <c r="AQ3" s="359"/>
      <c r="AR3" s="359"/>
      <c r="AS3" s="359"/>
      <c r="AT3" s="359"/>
      <c r="AU3" s="359"/>
      <c r="AV3" s="359"/>
      <c r="AW3" s="359"/>
      <c r="AX3" s="359"/>
      <c r="AY3" s="359"/>
      <c r="AZ3" s="359"/>
      <c r="BA3" s="319"/>
      <c r="BB3" s="330"/>
      <c r="BC3" s="319"/>
      <c r="BD3" s="319"/>
      <c r="BE3" s="319"/>
      <c r="BF3" s="319"/>
      <c r="BG3" s="319"/>
      <c r="BH3" s="319"/>
      <c r="BI3" s="319"/>
      <c r="BJ3" s="319"/>
      <c r="BK3" s="319"/>
      <c r="BL3" s="319"/>
      <c r="BM3" s="319"/>
      <c r="BN3" s="319"/>
      <c r="BO3" s="319"/>
      <c r="BP3" s="319"/>
      <c r="BQ3" s="319"/>
      <c r="BR3" s="319"/>
      <c r="BS3" s="319"/>
      <c r="BT3" s="319"/>
      <c r="BU3" s="319"/>
      <c r="BV3" s="319"/>
      <c r="BW3" s="319"/>
      <c r="BX3" s="319"/>
      <c r="BY3" s="319"/>
      <c r="BZ3" s="359"/>
      <c r="CA3" s="359"/>
      <c r="CB3" s="359"/>
      <c r="CC3" s="359"/>
      <c r="CD3" s="359"/>
      <c r="CE3" s="359"/>
      <c r="CF3" s="359"/>
      <c r="CG3" s="359"/>
      <c r="CH3" s="359"/>
      <c r="CI3" s="359"/>
      <c r="CJ3" s="359"/>
      <c r="CK3" s="359"/>
      <c r="CL3" s="359"/>
      <c r="CM3" s="359"/>
      <c r="CN3" s="359"/>
      <c r="CO3" s="359"/>
      <c r="CP3" s="359"/>
      <c r="CQ3" s="359"/>
      <c r="CR3" s="359"/>
      <c r="CS3" s="359"/>
      <c r="CT3" s="359"/>
      <c r="CU3" s="359"/>
      <c r="CV3" s="359"/>
      <c r="CW3" s="359"/>
      <c r="CX3" s="359"/>
      <c r="CY3" s="359"/>
      <c r="CZ3" s="359"/>
    </row>
    <row r="4" s="307" customFormat="true" ht="22.5" customHeight="true" x14ac:dyDescent="0.35">
      <c r="A4" s="379" t="s">
        <v>97</v>
      </c>
      <c r="B4" s="380"/>
      <c r="AJ4" s="359"/>
      <c r="AK4" s="359"/>
      <c r="AL4" s="359"/>
      <c r="AM4" s="359"/>
      <c r="AN4" s="359"/>
      <c r="AO4" s="359"/>
      <c r="AP4" s="359"/>
      <c r="AQ4" s="359"/>
      <c r="AR4" s="359"/>
      <c r="AS4" s="359"/>
      <c r="AT4" s="359"/>
      <c r="AU4" s="359"/>
      <c r="AV4" s="359"/>
      <c r="AW4" s="359"/>
      <c r="AX4" s="359"/>
      <c r="AY4" s="359"/>
      <c r="AZ4" s="359"/>
      <c r="BA4" s="319"/>
      <c r="BB4" s="330"/>
      <c r="BC4" s="319"/>
      <c r="BD4" s="319"/>
      <c r="BE4" s="319"/>
      <c r="BF4" s="319"/>
      <c r="BG4" s="319"/>
      <c r="BH4" s="319"/>
      <c r="BI4" s="319"/>
      <c r="BJ4" s="319"/>
      <c r="BK4" s="319"/>
      <c r="BL4" s="319"/>
      <c r="BM4" s="319"/>
      <c r="BN4" s="319"/>
      <c r="BO4" s="319"/>
      <c r="BP4" s="319"/>
      <c r="BQ4" s="319"/>
      <c r="BR4" s="319"/>
      <c r="BS4" s="319"/>
      <c r="BT4" s="319"/>
      <c r="BU4" s="319"/>
      <c r="BV4" s="319"/>
      <c r="BW4" s="319"/>
      <c r="BX4" s="319"/>
      <c r="BY4" s="319"/>
      <c r="BZ4" s="359"/>
      <c r="CA4" s="359"/>
      <c r="CB4" s="359"/>
      <c r="CC4" s="359"/>
      <c r="CD4" s="359"/>
      <c r="CE4" s="359"/>
      <c r="CF4" s="359"/>
      <c r="CG4" s="359"/>
      <c r="CH4" s="359"/>
      <c r="CI4" s="359"/>
      <c r="CJ4" s="359"/>
      <c r="CK4" s="359"/>
      <c r="CL4" s="359"/>
      <c r="CM4" s="359"/>
      <c r="CN4" s="359"/>
      <c r="CO4" s="359"/>
      <c r="CP4" s="359"/>
      <c r="CQ4" s="359"/>
      <c r="CR4" s="359"/>
      <c r="CS4" s="359"/>
      <c r="CT4" s="359"/>
      <c r="CU4" s="359"/>
      <c r="CV4" s="359"/>
      <c r="CW4" s="359"/>
      <c r="CX4" s="359"/>
      <c r="CY4" s="359"/>
      <c r="CZ4" s="359"/>
    </row>
    <row r="5" s="307" customFormat="true" ht="20.1" customHeight="true" x14ac:dyDescent="0.35">
      <c r="A5" s="379" t="s">
        <v>98</v>
      </c>
      <c r="B5" s="380"/>
      <c r="AJ5" s="359"/>
      <c r="AK5" s="359"/>
      <c r="AL5" s="359"/>
      <c r="AM5" s="359"/>
      <c r="AN5" s="359"/>
      <c r="AO5" s="359"/>
      <c r="AP5" s="359"/>
      <c r="AQ5" s="359"/>
      <c r="AR5" s="359"/>
      <c r="AS5" s="359"/>
      <c r="AT5" s="359"/>
      <c r="AU5" s="359"/>
      <c r="AV5" s="359"/>
      <c r="AW5" s="359"/>
      <c r="AX5" s="359"/>
      <c r="AY5" s="359"/>
      <c r="AZ5" s="359"/>
      <c r="BA5" s="319"/>
      <c r="BB5" s="330"/>
      <c r="BC5" s="319"/>
      <c r="BD5" s="319"/>
      <c r="BE5" s="319"/>
      <c r="BF5" s="319"/>
      <c r="BG5" s="319"/>
      <c r="BH5" s="319"/>
      <c r="BI5" s="319"/>
      <c r="BJ5" s="319"/>
      <c r="BK5" s="319"/>
      <c r="BL5" s="319"/>
      <c r="BM5" s="319"/>
      <c r="BN5" s="319"/>
      <c r="BO5" s="319"/>
      <c r="BP5" s="319"/>
      <c r="BQ5" s="319"/>
      <c r="BR5" s="319"/>
      <c r="BS5" s="319"/>
      <c r="BT5" s="319"/>
      <c r="BU5" s="319"/>
      <c r="BV5" s="319"/>
      <c r="BW5" s="319"/>
      <c r="BX5" s="319"/>
      <c r="BY5" s="319"/>
      <c r="BZ5" s="359"/>
      <c r="CA5" s="359"/>
      <c r="CB5" s="359"/>
      <c r="CC5" s="359"/>
      <c r="CD5" s="359"/>
      <c r="CE5" s="359"/>
      <c r="CF5" s="359"/>
      <c r="CG5" s="359"/>
      <c r="CH5" s="359"/>
      <c r="CI5" s="359"/>
      <c r="CJ5" s="359"/>
      <c r="CK5" s="359"/>
      <c r="CL5" s="359"/>
      <c r="CM5" s="359"/>
      <c r="CN5" s="359"/>
      <c r="CO5" s="359"/>
      <c r="CP5" s="359"/>
      <c r="CQ5" s="359"/>
      <c r="CR5" s="359"/>
      <c r="CS5" s="359"/>
      <c r="CT5" s="359"/>
      <c r="CU5" s="359"/>
      <c r="CV5" s="359"/>
      <c r="CW5" s="359"/>
      <c r="CX5" s="359"/>
      <c r="CY5" s="359"/>
      <c r="CZ5" s="359"/>
    </row>
    <row r="6" s="307" customFormat="true" ht="15" customHeight="true" x14ac:dyDescent="0.2">
      <c r="A6" s="381" t="s">
        <v>99</v>
      </c>
      <c r="B6" s="382"/>
      <c r="AJ6" s="359"/>
      <c r="AK6" s="359"/>
      <c r="AL6" s="359"/>
      <c r="AM6" s="359"/>
      <c r="AN6" s="359"/>
      <c r="AO6" s="359"/>
      <c r="AP6" s="359"/>
      <c r="AQ6" s="359"/>
      <c r="AR6" s="359"/>
      <c r="AS6" s="359"/>
      <c r="AT6" s="359"/>
      <c r="AU6" s="359"/>
      <c r="AV6" s="359"/>
      <c r="AW6" s="359"/>
      <c r="AX6" s="359"/>
      <c r="AY6" s="359"/>
      <c r="AZ6" s="359"/>
      <c r="BA6" s="319"/>
      <c r="BB6" s="330"/>
      <c r="BC6" s="319"/>
      <c r="BD6" s="319"/>
      <c r="BE6" s="319"/>
      <c r="BF6" s="319"/>
      <c r="BG6" s="319"/>
      <c r="BH6" s="319"/>
      <c r="BI6" s="319"/>
      <c r="BJ6" s="319"/>
      <c r="BK6" s="319"/>
      <c r="BL6" s="319"/>
      <c r="BM6" s="319"/>
      <c r="BN6" s="319"/>
      <c r="BO6" s="319"/>
      <c r="BP6" s="319"/>
      <c r="BQ6" s="319"/>
      <c r="BR6" s="319"/>
      <c r="BS6" s="319"/>
      <c r="BT6" s="319"/>
      <c r="BU6" s="319"/>
      <c r="BV6" s="319"/>
      <c r="BW6" s="319"/>
      <c r="BX6" s="319"/>
      <c r="BY6" s="319"/>
      <c r="BZ6" s="359"/>
      <c r="CA6" s="359"/>
      <c r="CB6" s="359"/>
      <c r="CC6" s="359"/>
      <c r="CD6" s="359"/>
      <c r="CE6" s="359"/>
      <c r="CF6" s="359"/>
      <c r="CG6" s="359"/>
      <c r="CH6" s="359"/>
      <c r="CI6" s="359"/>
      <c r="CJ6" s="359"/>
      <c r="CK6" s="359"/>
      <c r="CL6" s="359"/>
      <c r="CM6" s="359"/>
      <c r="CN6" s="359"/>
      <c r="CO6" s="359"/>
      <c r="CP6" s="359"/>
      <c r="CQ6" s="359"/>
      <c r="CR6" s="359"/>
      <c r="CS6" s="359"/>
      <c r="CT6" s="359"/>
      <c r="CU6" s="359"/>
      <c r="CV6" s="359"/>
      <c r="CW6" s="359"/>
      <c r="CX6" s="359"/>
      <c r="CY6" s="359"/>
      <c r="CZ6" s="359"/>
    </row>
    <row r="7" s="307" customFormat="true" ht="15" customHeight="true" x14ac:dyDescent="0.2">
      <c r="A7" s="383" t="s">
        <v>41</v>
      </c>
      <c r="B7" s="384"/>
      <c r="AJ7" s="359"/>
      <c r="AK7" s="359"/>
      <c r="AL7" s="359"/>
      <c r="AM7" s="359"/>
      <c r="AN7" s="359"/>
      <c r="AO7" s="359"/>
      <c r="AP7" s="359"/>
      <c r="AQ7" s="359"/>
      <c r="AR7" s="359"/>
      <c r="AS7" s="359"/>
      <c r="AT7" s="359"/>
      <c r="AU7" s="359"/>
      <c r="AV7" s="359"/>
      <c r="AW7" s="359"/>
      <c r="AX7" s="359"/>
      <c r="AY7" s="359"/>
      <c r="AZ7" s="359"/>
      <c r="BA7" s="319"/>
      <c r="BB7" s="330"/>
      <c r="BC7" s="319"/>
      <c r="BD7" s="319"/>
      <c r="BE7" s="319"/>
      <c r="BF7" s="319"/>
      <c r="BG7" s="319"/>
      <c r="BH7" s="319"/>
      <c r="BI7" s="319"/>
      <c r="BJ7" s="319"/>
      <c r="BK7" s="319"/>
      <c r="BL7" s="319"/>
      <c r="BM7" s="319"/>
      <c r="BN7" s="319"/>
      <c r="BO7" s="319"/>
      <c r="BP7" s="319"/>
      <c r="BQ7" s="319"/>
      <c r="BR7" s="319"/>
      <c r="BS7" s="319"/>
      <c r="BT7" s="319"/>
      <c r="BU7" s="319"/>
      <c r="BV7" s="319"/>
      <c r="BW7" s="319"/>
      <c r="BX7" s="319"/>
      <c r="BY7" s="319"/>
      <c r="BZ7" s="359"/>
      <c r="CA7" s="359"/>
      <c r="CB7" s="359"/>
      <c r="CC7" s="359"/>
      <c r="CD7" s="359"/>
      <c r="CE7" s="359"/>
      <c r="CF7" s="359"/>
      <c r="CG7" s="359"/>
      <c r="CH7" s="359"/>
      <c r="CI7" s="359"/>
      <c r="CJ7" s="359"/>
      <c r="CK7" s="359"/>
      <c r="CL7" s="359"/>
      <c r="CM7" s="359"/>
      <c r="CN7" s="359"/>
      <c r="CO7" s="359"/>
      <c r="CP7" s="359"/>
      <c r="CQ7" s="359"/>
      <c r="CR7" s="359"/>
      <c r="CS7" s="359"/>
      <c r="CT7" s="359"/>
      <c r="CU7" s="359"/>
      <c r="CV7" s="359"/>
      <c r="CW7" s="359"/>
      <c r="CX7" s="359"/>
      <c r="CY7" s="359"/>
      <c r="CZ7" s="359"/>
    </row>
    <row r="8" s="307" customFormat="true" ht="15" customHeight="true" x14ac:dyDescent="0.2">
      <c r="A8" s="383" t="s">
        <v>40</v>
      </c>
      <c r="B8" s="384"/>
      <c r="AJ8" s="359"/>
      <c r="AK8" s="359"/>
      <c r="AL8" s="359"/>
      <c r="AM8" s="359"/>
      <c r="AN8" s="359"/>
      <c r="AO8" s="359"/>
      <c r="AP8" s="359"/>
      <c r="AQ8" s="359"/>
      <c r="AR8" s="359"/>
      <c r="AS8" s="359"/>
      <c r="AT8" s="359"/>
      <c r="AU8" s="359"/>
      <c r="AV8" s="359"/>
      <c r="AW8" s="359"/>
      <c r="AX8" s="359"/>
      <c r="AY8" s="359"/>
      <c r="AZ8" s="359"/>
      <c r="BA8" s="319"/>
      <c r="BB8" s="330"/>
      <c r="BC8" s="319"/>
      <c r="BD8" s="319"/>
      <c r="BE8" s="319"/>
      <c r="BF8" s="319"/>
      <c r="BG8" s="319"/>
      <c r="BH8" s="319"/>
      <c r="BI8" s="319"/>
      <c r="BJ8" s="319"/>
      <c r="BK8" s="319"/>
      <c r="BL8" s="319"/>
      <c r="BM8" s="319"/>
      <c r="BN8" s="319"/>
      <c r="BO8" s="319"/>
      <c r="BP8" s="319"/>
      <c r="BQ8" s="319"/>
      <c r="BR8" s="319"/>
      <c r="BS8" s="319"/>
      <c r="BT8" s="319"/>
      <c r="BU8" s="319"/>
      <c r="BV8" s="319"/>
      <c r="BW8" s="319"/>
      <c r="BX8" s="319"/>
      <c r="BY8" s="319"/>
      <c r="BZ8" s="359"/>
      <c r="CA8" s="359"/>
      <c r="CB8" s="359"/>
      <c r="CC8" s="359"/>
      <c r="CD8" s="359"/>
      <c r="CE8" s="359"/>
      <c r="CF8" s="359"/>
      <c r="CG8" s="359"/>
      <c r="CH8" s="359"/>
      <c r="CI8" s="359"/>
      <c r="CJ8" s="359"/>
      <c r="CK8" s="359"/>
      <c r="CL8" s="359"/>
      <c r="CM8" s="359"/>
      <c r="CN8" s="359"/>
      <c r="CO8" s="359"/>
      <c r="CP8" s="359"/>
      <c r="CQ8" s="359"/>
      <c r="CR8" s="359"/>
      <c r="CS8" s="359"/>
      <c r="CT8" s="359"/>
      <c r="CU8" s="359"/>
      <c r="CV8" s="359"/>
      <c r="CW8" s="359"/>
      <c r="CX8" s="359"/>
      <c r="CY8" s="359"/>
      <c r="CZ8" s="359"/>
    </row>
    <row r="9" s="307" customFormat="true" ht="15" customHeight="true" x14ac:dyDescent="0.2">
      <c r="A9" s="383" t="s">
        <v>137</v>
      </c>
      <c r="B9" s="385" t="str">
        <f>A1025</f>
        <v>MICS11</v>
      </c>
      <c r="AJ9" s="359"/>
      <c r="AK9" s="359"/>
      <c r="AL9" s="359"/>
      <c r="AM9" s="359"/>
      <c r="AN9" s="359"/>
      <c r="AO9" s="359"/>
      <c r="AP9" s="359"/>
      <c r="AQ9" s="359"/>
      <c r="AR9" s="359"/>
      <c r="AS9" s="359"/>
      <c r="AT9" s="359"/>
      <c r="AU9" s="359"/>
      <c r="AV9" s="359"/>
      <c r="AW9" s="359"/>
      <c r="AX9" s="359"/>
      <c r="AY9" s="359"/>
      <c r="AZ9" s="359"/>
      <c r="BA9" s="319"/>
      <c r="BB9" s="330"/>
      <c r="BC9" s="319"/>
      <c r="BD9" s="319"/>
      <c r="BE9" s="319"/>
      <c r="BF9" s="319"/>
      <c r="BG9" s="319"/>
      <c r="BH9" s="319"/>
      <c r="BI9" s="319"/>
      <c r="BJ9" s="319"/>
      <c r="BK9" s="319"/>
      <c r="BL9" s="319"/>
      <c r="BM9" s="319"/>
      <c r="BN9" s="319"/>
      <c r="BO9" s="319"/>
      <c r="BP9" s="319"/>
      <c r="BQ9" s="319"/>
      <c r="BR9" s="319"/>
      <c r="BS9" s="319"/>
      <c r="BT9" s="319"/>
      <c r="BU9" s="319"/>
      <c r="BV9" s="319"/>
      <c r="BW9" s="319"/>
      <c r="BX9" s="319"/>
      <c r="BY9" s="319"/>
      <c r="BZ9" s="359"/>
      <c r="CA9" s="359"/>
      <c r="CB9" s="359"/>
      <c r="CC9" s="359"/>
      <c r="CD9" s="359"/>
      <c r="CE9" s="359"/>
      <c r="CF9" s="359"/>
      <c r="CG9" s="359"/>
      <c r="CH9" s="359"/>
      <c r="CI9" s="359"/>
      <c r="CJ9" s="359"/>
      <c r="CK9" s="359"/>
      <c r="CL9" s="359"/>
      <c r="CM9" s="359"/>
      <c r="CN9" s="359"/>
      <c r="CO9" s="359"/>
      <c r="CP9" s="359"/>
      <c r="CQ9" s="359"/>
      <c r="CR9" s="359"/>
      <c r="CS9" s="359"/>
      <c r="CT9" s="359"/>
      <c r="CU9" s="359"/>
      <c r="CV9" s="359"/>
      <c r="CW9" s="359"/>
      <c r="CX9" s="359"/>
      <c r="CY9" s="359"/>
      <c r="CZ9" s="359"/>
    </row>
    <row r="10" s="307" customFormat="true" ht="15" customHeight="true" x14ac:dyDescent="0.2">
      <c r="A10" s="165" t="str">
        <f>B1028</f>
        <v/>
      </c>
      <c r="B10" s="164"/>
      <c r="AJ10" s="359"/>
      <c r="AK10" s="359"/>
      <c r="AL10" s="359"/>
      <c r="AM10" s="359"/>
      <c r="AN10" s="359"/>
      <c r="AO10" s="359"/>
      <c r="AP10" s="359"/>
      <c r="AQ10" s="359"/>
      <c r="AR10" s="359"/>
      <c r="AS10" s="359"/>
      <c r="AT10" s="359"/>
      <c r="AU10" s="359"/>
      <c r="AV10" s="359"/>
      <c r="AW10" s="359"/>
      <c r="AX10" s="359"/>
      <c r="AY10" s="359"/>
      <c r="AZ10" s="359"/>
      <c r="BA10" s="319"/>
      <c r="BB10" s="330"/>
      <c r="BC10" s="319"/>
      <c r="BD10" s="319"/>
      <c r="BE10" s="319"/>
      <c r="BF10" s="319"/>
      <c r="BG10" s="319"/>
      <c r="BH10" s="319"/>
      <c r="BI10" s="319"/>
      <c r="BJ10" s="319"/>
      <c r="BK10" s="319"/>
      <c r="BL10" s="319"/>
      <c r="BM10" s="319"/>
      <c r="BN10" s="319"/>
      <c r="BO10" s="319"/>
      <c r="BP10" s="319"/>
      <c r="BQ10" s="319"/>
      <c r="BR10" s="319"/>
      <c r="BS10" s="319"/>
      <c r="BT10" s="319"/>
      <c r="BU10" s="319"/>
      <c r="BV10" s="319"/>
      <c r="BW10" s="319"/>
      <c r="BX10" s="319"/>
      <c r="BY10" s="319"/>
      <c r="BZ10" s="359"/>
      <c r="CA10" s="359"/>
      <c r="CB10" s="359"/>
      <c r="CC10" s="359"/>
      <c r="CD10" s="359"/>
      <c r="CE10" s="359"/>
      <c r="CF10" s="359"/>
      <c r="CG10" s="359"/>
      <c r="CH10" s="359"/>
      <c r="CI10" s="359"/>
      <c r="CJ10" s="359"/>
      <c r="CK10" s="359"/>
      <c r="CL10" s="359"/>
      <c r="CM10" s="359"/>
      <c r="CN10" s="359"/>
      <c r="CO10" s="359"/>
      <c r="CP10" s="359"/>
      <c r="CQ10" s="359"/>
      <c r="CR10" s="359"/>
      <c r="CS10" s="359"/>
      <c r="CT10" s="359"/>
      <c r="CU10" s="359"/>
      <c r="CV10" s="359"/>
      <c r="CW10" s="359"/>
      <c r="CX10" s="359"/>
      <c r="CY10" s="359"/>
      <c r="CZ10" s="359"/>
    </row>
    <row r="11" s="307" customFormat="true" ht="15" customHeight="true" x14ac:dyDescent="0.2">
      <c r="A11" s="165" t="str">
        <f>B1027</f>
        <v/>
      </c>
      <c r="B11" s="163"/>
      <c r="AJ11" s="359"/>
      <c r="AK11" s="359"/>
      <c r="AL11" s="359"/>
      <c r="AM11" s="359"/>
      <c r="AN11" s="359"/>
      <c r="AO11" s="359"/>
      <c r="AP11" s="359"/>
      <c r="AQ11" s="359"/>
      <c r="AR11" s="359"/>
      <c r="AS11" s="359"/>
      <c r="AT11" s="359"/>
      <c r="AU11" s="359"/>
      <c r="AV11" s="359"/>
      <c r="AW11" s="359"/>
      <c r="AX11" s="359"/>
      <c r="AY11" s="359"/>
      <c r="AZ11" s="359"/>
      <c r="BA11" s="319"/>
      <c r="BB11" s="330"/>
      <c r="BC11" s="319"/>
      <c r="BD11" s="319"/>
      <c r="BE11" s="319"/>
      <c r="BF11" s="319"/>
      <c r="BG11" s="319"/>
      <c r="BH11" s="319"/>
      <c r="BI11" s="319"/>
      <c r="BJ11" s="319"/>
      <c r="BK11" s="319"/>
      <c r="BL11" s="319"/>
      <c r="BM11" s="319"/>
      <c r="BN11" s="319"/>
      <c r="BO11" s="319"/>
      <c r="BP11" s="319"/>
      <c r="BQ11" s="319"/>
      <c r="BR11" s="319"/>
      <c r="BS11" s="319"/>
      <c r="BT11" s="319"/>
      <c r="BU11" s="319"/>
      <c r="BV11" s="319"/>
      <c r="BW11" s="319"/>
      <c r="BX11" s="319"/>
      <c r="BY11" s="319"/>
      <c r="BZ11" s="359"/>
      <c r="CA11" s="359"/>
      <c r="CB11" s="359"/>
      <c r="CC11" s="359"/>
      <c r="CD11" s="359"/>
      <c r="CE11" s="359"/>
      <c r="CF11" s="359"/>
      <c r="CG11" s="359"/>
      <c r="CH11" s="359"/>
      <c r="CI11" s="359"/>
      <c r="CJ11" s="359"/>
      <c r="CK11" s="359"/>
      <c r="CL11" s="359"/>
      <c r="CM11" s="359"/>
      <c r="CN11" s="359"/>
      <c r="CO11" s="359"/>
      <c r="CP11" s="359"/>
      <c r="CQ11" s="359"/>
      <c r="CR11" s="359"/>
      <c r="CS11" s="359"/>
      <c r="CT11" s="359"/>
      <c r="CU11" s="359"/>
      <c r="CV11" s="359"/>
      <c r="CW11" s="359"/>
      <c r="CX11" s="359"/>
      <c r="CY11" s="359"/>
      <c r="CZ11" s="359"/>
    </row>
    <row r="12" s="307" customFormat="true" ht="18" customHeight="true" x14ac:dyDescent="0.2">
      <c r="A12" s="162"/>
      <c r="B12" s="164"/>
      <c r="AJ12" s="359"/>
      <c r="AK12" s="359"/>
      <c r="AL12" s="359"/>
      <c r="AM12" s="359"/>
      <c r="AN12" s="359"/>
      <c r="AO12" s="359"/>
      <c r="AP12" s="359"/>
      <c r="AQ12" s="359"/>
      <c r="AR12" s="359"/>
      <c r="AS12" s="359"/>
      <c r="AT12" s="359"/>
      <c r="AU12" s="359"/>
      <c r="AV12" s="359"/>
      <c r="AW12" s="359"/>
      <c r="AX12" s="359"/>
      <c r="AY12" s="359"/>
      <c r="AZ12" s="359"/>
      <c r="BA12" s="319"/>
      <c r="BB12" s="330"/>
      <c r="BC12" s="319"/>
      <c r="BD12" s="319"/>
      <c r="BE12" s="319"/>
      <c r="BF12" s="319"/>
      <c r="BG12" s="319"/>
      <c r="BH12" s="319"/>
      <c r="BI12" s="319"/>
      <c r="BJ12" s="319"/>
      <c r="BK12" s="319"/>
      <c r="BL12" s="319"/>
      <c r="BM12" s="319"/>
      <c r="BN12" s="319"/>
      <c r="BO12" s="319"/>
      <c r="BP12" s="319"/>
      <c r="BQ12" s="319"/>
      <c r="BR12" s="319"/>
      <c r="BS12" s="319"/>
      <c r="BT12" s="319"/>
      <c r="BU12" s="319"/>
      <c r="BV12" s="319"/>
      <c r="BW12" s="319"/>
      <c r="BX12" s="319"/>
      <c r="BY12" s="319"/>
      <c r="BZ12" s="359"/>
      <c r="CA12" s="359"/>
      <c r="CB12" s="359"/>
      <c r="CC12" s="359"/>
      <c r="CD12" s="359"/>
      <c r="CE12" s="359"/>
      <c r="CF12" s="359"/>
      <c r="CG12" s="359"/>
      <c r="CH12" s="359"/>
      <c r="CI12" s="359"/>
      <c r="CJ12" s="359"/>
      <c r="CK12" s="359"/>
      <c r="CL12" s="359"/>
      <c r="CM12" s="359"/>
      <c r="CN12" s="359"/>
      <c r="CO12" s="359"/>
      <c r="CP12" s="359"/>
      <c r="CQ12" s="359"/>
      <c r="CR12" s="359"/>
      <c r="CS12" s="359"/>
      <c r="CT12" s="359"/>
      <c r="CU12" s="359"/>
      <c r="CV12" s="359"/>
      <c r="CW12" s="359"/>
      <c r="CX12" s="359"/>
      <c r="CY12" s="359"/>
      <c r="CZ12" s="359"/>
    </row>
    <row r="13" s="307" customFormat="true" ht="18" customHeight="true" x14ac:dyDescent="0.2">
      <c r="A13" s="161"/>
      <c r="B13" s="160"/>
      <c r="AJ13" s="359"/>
      <c r="AK13" s="359"/>
      <c r="AL13" s="359"/>
      <c r="AM13" s="359"/>
      <c r="AN13" s="359"/>
      <c r="AO13" s="359"/>
      <c r="AP13" s="359"/>
      <c r="AQ13" s="359"/>
      <c r="AR13" s="359"/>
      <c r="AS13" s="359"/>
      <c r="AT13" s="359"/>
      <c r="AU13" s="359"/>
      <c r="AV13" s="359"/>
      <c r="AW13" s="359"/>
      <c r="AX13" s="359"/>
      <c r="AY13" s="359"/>
      <c r="AZ13" s="359"/>
      <c r="BA13" s="319"/>
      <c r="BB13" s="330"/>
      <c r="BC13" s="319"/>
      <c r="BD13" s="319"/>
      <c r="BE13" s="319"/>
      <c r="BF13" s="319"/>
      <c r="BG13" s="319"/>
      <c r="BH13" s="319"/>
      <c r="BI13" s="319"/>
      <c r="BJ13" s="319"/>
      <c r="BK13" s="319"/>
      <c r="BL13" s="319"/>
      <c r="BM13" s="319"/>
      <c r="BN13" s="319"/>
      <c r="BO13" s="319"/>
      <c r="BP13" s="319"/>
      <c r="BQ13" s="319"/>
      <c r="BR13" s="319"/>
      <c r="BS13" s="319"/>
      <c r="BT13" s="319"/>
      <c r="BU13" s="319"/>
      <c r="BV13" s="319"/>
      <c r="BW13" s="319"/>
      <c r="BX13" s="319"/>
      <c r="BY13" s="319"/>
      <c r="BZ13" s="359"/>
      <c r="CA13" s="359"/>
      <c r="CB13" s="359"/>
      <c r="CC13" s="359"/>
      <c r="CD13" s="359"/>
      <c r="CE13" s="359"/>
      <c r="CF13" s="359"/>
      <c r="CG13" s="359"/>
      <c r="CH13" s="359"/>
      <c r="CI13" s="359"/>
      <c r="CJ13" s="359"/>
      <c r="CK13" s="359"/>
      <c r="CL13" s="359"/>
      <c r="CM13" s="359"/>
      <c r="CN13" s="359"/>
      <c r="CO13" s="359"/>
      <c r="CP13" s="359"/>
      <c r="CQ13" s="359"/>
      <c r="CR13" s="359"/>
      <c r="CS13" s="359"/>
      <c r="CT13" s="359"/>
      <c r="CU13" s="359"/>
      <c r="CV13" s="359"/>
      <c r="CW13" s="359"/>
      <c r="CX13" s="359"/>
      <c r="CY13" s="359"/>
      <c r="CZ13" s="359"/>
    </row>
    <row r="14" s="566" customFormat="true" ht="15" customHeight="true" x14ac:dyDescent="0.2">
      <c r="A14" s="311" t="s">
        <v>97</v>
      </c>
      <c r="B14" s="356"/>
      <c r="C14" s="770" t="s">
        <v>116</v>
      </c>
      <c r="D14" s="771"/>
      <c r="E14" s="771"/>
      <c r="F14" s="771"/>
      <c r="G14" s="772"/>
      <c r="H14" s="773" t="s">
        <v>39</v>
      </c>
      <c r="I14" s="774"/>
      <c r="J14" s="774"/>
      <c r="K14" s="774"/>
      <c r="L14" s="775"/>
      <c r="M14" s="782" t="s">
        <v>38</v>
      </c>
      <c r="N14" s="783"/>
      <c r="O14" s="783"/>
      <c r="P14" s="783"/>
      <c r="Q14" s="784"/>
      <c r="R14" s="15" t="s">
        <v>143</v>
      </c>
      <c r="S14" s="445"/>
      <c r="T14" s="445"/>
      <c r="U14" s="445"/>
      <c r="V14" s="445"/>
      <c r="W14" s="445"/>
      <c r="X14" s="445"/>
      <c r="Y14" s="445"/>
      <c r="Z14" s="445"/>
      <c r="AA14" s="445"/>
      <c r="AB14" s="445"/>
      <c r="AC14" s="445"/>
      <c r="AD14" s="445"/>
      <c r="AE14" s="445"/>
      <c r="AF14" s="445"/>
      <c r="AG14" s="445"/>
      <c r="AH14" s="445"/>
      <c r="AI14" s="445"/>
      <c r="AJ14" s="456"/>
      <c r="AK14" s="456"/>
      <c r="AL14" s="456"/>
      <c r="AM14" s="456"/>
      <c r="AN14" s="456"/>
      <c r="AO14" s="456"/>
      <c r="AP14" s="456"/>
      <c r="AQ14" s="456"/>
      <c r="AR14" s="456"/>
      <c r="AS14" s="456"/>
      <c r="AT14" s="456"/>
      <c r="AU14" s="456"/>
      <c r="AV14" s="456"/>
      <c r="AW14" s="456"/>
      <c r="AX14" s="456"/>
      <c r="AY14" s="456"/>
      <c r="AZ14" s="169"/>
      <c r="BA14" s="365" t="s">
        <v>132</v>
      </c>
      <c r="BB14" s="311" t="s">
        <v>97</v>
      </c>
      <c r="BC14" s="782" t="s">
        <v>116</v>
      </c>
      <c r="BD14" s="783"/>
      <c r="BE14" s="783"/>
      <c r="BF14" s="783"/>
      <c r="BG14" s="811"/>
      <c r="BH14" s="782" t="s">
        <v>39</v>
      </c>
      <c r="BI14" s="783"/>
      <c r="BJ14" s="783"/>
      <c r="BK14" s="783"/>
      <c r="BL14" s="811"/>
      <c r="BM14" s="782" t="s">
        <v>38</v>
      </c>
      <c r="BN14" s="783"/>
      <c r="BO14" s="783"/>
      <c r="BP14" s="783"/>
      <c r="BQ14" s="784"/>
      <c r="BR14" s="14" t="s">
        <v>143</v>
      </c>
      <c r="BS14" s="445"/>
      <c r="BT14" s="445"/>
      <c r="BU14" s="445"/>
      <c r="BV14" s="445"/>
      <c r="BW14" s="445"/>
      <c r="BX14" s="445"/>
      <c r="BY14" s="445"/>
      <c r="BZ14" s="459"/>
      <c r="CA14" s="459"/>
      <c r="CB14" s="459"/>
      <c r="CC14" s="459"/>
      <c r="CD14" s="459"/>
      <c r="CE14" s="459"/>
      <c r="CF14" s="459"/>
      <c r="CG14" s="459"/>
      <c r="CH14" s="459"/>
      <c r="CI14" s="459"/>
      <c r="CJ14" s="363"/>
      <c r="CK14" s="363"/>
      <c r="CL14" s="363"/>
      <c r="CM14" s="363"/>
      <c r="CN14" s="363"/>
      <c r="CO14" s="363"/>
      <c r="CP14" s="363"/>
      <c r="CQ14" s="363"/>
      <c r="CR14" s="363"/>
      <c r="CS14" s="363"/>
      <c r="CT14" s="363"/>
      <c r="CU14" s="363"/>
      <c r="CV14" s="363"/>
      <c r="CW14" s="363"/>
      <c r="CX14" s="363"/>
      <c r="CY14" s="363"/>
      <c r="CZ14" s="363"/>
    </row>
    <row r="15" s="566" customFormat="true" ht="12.75" x14ac:dyDescent="0.2">
      <c r="A15" s="351" t="s">
        <v>88</v>
      </c>
      <c r="B15" s="394"/>
      <c r="C15" s="436" t="s">
        <v>0</v>
      </c>
      <c r="D15" s="592" t="s">
        <v>1</v>
      </c>
      <c r="E15" s="592" t="s">
        <v>2</v>
      </c>
      <c r="F15" s="592" t="s">
        <v>3</v>
      </c>
      <c r="G15" s="593" t="s">
        <v>4</v>
      </c>
      <c r="H15" s="399" t="s">
        <v>0</v>
      </c>
      <c r="I15" s="603" t="s">
        <v>1</v>
      </c>
      <c r="J15" s="603" t="s">
        <v>2</v>
      </c>
      <c r="K15" s="603" t="s">
        <v>3</v>
      </c>
      <c r="L15" s="604" t="s">
        <v>4</v>
      </c>
      <c r="M15" s="400" t="s">
        <v>0</v>
      </c>
      <c r="N15" s="603" t="s">
        <v>1</v>
      </c>
      <c r="O15" s="603" t="s">
        <v>2</v>
      </c>
      <c r="P15" s="603" t="s">
        <v>3</v>
      </c>
      <c r="Q15" s="591" t="s">
        <v>4</v>
      </c>
      <c r="R15" s="399" t="s">
        <v>340</v>
      </c>
      <c r="S15" s="603" t="s">
        <v>341</v>
      </c>
      <c r="T15" s="603" t="s">
        <v>342</v>
      </c>
      <c r="U15" s="603" t="s">
        <v>343</v>
      </c>
      <c r="V15" s="603" t="s">
        <v>241</v>
      </c>
      <c r="W15" s="603" t="s">
        <v>242</v>
      </c>
      <c r="X15" s="603" t="s">
        <v>344</v>
      </c>
      <c r="Y15" s="603" t="s">
        <v>345</v>
      </c>
      <c r="Z15" s="603" t="s">
        <v>346</v>
      </c>
      <c r="AA15" s="603" t="s">
        <v>347</v>
      </c>
      <c r="AB15" s="603" t="s">
        <v>246</v>
      </c>
      <c r="AC15" s="603" t="s">
        <v>348</v>
      </c>
      <c r="AD15" s="603" t="s">
        <v>349</v>
      </c>
      <c r="AE15" s="603" t="s">
        <v>350</v>
      </c>
      <c r="AF15" s="603" t="s">
        <v>351</v>
      </c>
      <c r="AG15" s="603" t="s">
        <v>352</v>
      </c>
      <c r="AH15" s="603" t="s">
        <v>353</v>
      </c>
      <c r="AI15" s="604" t="s">
        <v>254</v>
      </c>
      <c r="AJ15" s="456"/>
      <c r="AK15" s="456"/>
      <c r="AL15" s="456"/>
      <c r="AM15" s="456"/>
      <c r="AN15" s="456"/>
      <c r="AO15" s="456"/>
      <c r="AP15" s="456"/>
      <c r="AQ15" s="456"/>
      <c r="AR15" s="456"/>
      <c r="AS15" s="456"/>
      <c r="AT15" s="456"/>
      <c r="AU15" s="456"/>
      <c r="AV15" s="456"/>
      <c r="AW15" s="456"/>
      <c r="AX15" s="456"/>
      <c r="AY15" s="456"/>
      <c r="AZ15" s="169"/>
      <c r="BA15" s="351" t="s">
        <v>121</v>
      </c>
      <c r="BB15" s="350"/>
      <c r="BC15" s="476" t="s">
        <v>0</v>
      </c>
      <c r="BD15" s="568" t="s">
        <v>1</v>
      </c>
      <c r="BE15" s="568" t="s">
        <v>2</v>
      </c>
      <c r="BF15" s="568" t="s">
        <v>3</v>
      </c>
      <c r="BG15" s="477" t="s">
        <v>4</v>
      </c>
      <c r="BH15" s="476" t="s">
        <v>0</v>
      </c>
      <c r="BI15" s="568" t="s">
        <v>1</v>
      </c>
      <c r="BJ15" s="568" t="s">
        <v>2</v>
      </c>
      <c r="BK15" s="568" t="s">
        <v>3</v>
      </c>
      <c r="BL15" s="477" t="s">
        <v>4</v>
      </c>
      <c r="BM15" s="476" t="s">
        <v>0</v>
      </c>
      <c r="BN15" s="568" t="s">
        <v>1</v>
      </c>
      <c r="BO15" s="568" t="s">
        <v>2</v>
      </c>
      <c r="BP15" s="568" t="s">
        <v>3</v>
      </c>
      <c r="BQ15" s="477" t="s">
        <v>4</v>
      </c>
      <c r="BR15" s="476" t="s">
        <v>340</v>
      </c>
      <c r="BS15" s="568" t="s">
        <v>341</v>
      </c>
      <c r="BT15" s="568" t="s">
        <v>342</v>
      </c>
      <c r="BU15" s="568" t="s">
        <v>343</v>
      </c>
      <c r="BV15" s="568" t="s">
        <v>241</v>
      </c>
      <c r="BW15" s="568" t="s">
        <v>242</v>
      </c>
      <c r="BX15" s="568" t="s">
        <v>344</v>
      </c>
      <c r="BY15" s="569" t="s">
        <v>345</v>
      </c>
      <c r="BZ15" s="569" t="s">
        <v>346</v>
      </c>
      <c r="CA15" s="569" t="s">
        <v>347</v>
      </c>
      <c r="CB15" s="569" t="s">
        <v>246</v>
      </c>
      <c r="CC15" s="569" t="s">
        <v>348</v>
      </c>
      <c r="CD15" s="569" t="s">
        <v>349</v>
      </c>
      <c r="CE15" s="569" t="s">
        <v>350</v>
      </c>
      <c r="CF15" s="569" t="s">
        <v>351</v>
      </c>
      <c r="CG15" s="569" t="s">
        <v>352</v>
      </c>
      <c r="CH15" s="569" t="s">
        <v>353</v>
      </c>
      <c r="CI15" s="569" t="s">
        <v>254</v>
      </c>
      <c r="CJ15" s="168"/>
      <c r="CK15" s="168"/>
      <c r="CL15" s="168"/>
      <c r="CM15" s="168"/>
      <c r="CN15" s="168"/>
      <c r="CO15" s="168"/>
      <c r="CP15" s="168"/>
      <c r="CQ15" s="168"/>
      <c r="CR15" s="168"/>
      <c r="CS15" s="168"/>
      <c r="CT15" s="168"/>
      <c r="CU15" s="168"/>
      <c r="CV15" s="168"/>
      <c r="CW15" s="168"/>
      <c r="CX15" s="168"/>
      <c r="CY15" s="168"/>
      <c r="CZ15" s="168"/>
    </row>
    <row r="16" s="566" customFormat="true" ht="15" customHeight="true" x14ac:dyDescent="0.2">
      <c r="A16" s="776" t="s">
        <v>13</v>
      </c>
      <c r="B16" s="396" t="s">
        <v>14</v>
      </c>
      <c r="C16" s="117">
        <v>91.1</v>
      </c>
      <c r="D16" s="116">
        <v>95.3</v>
      </c>
      <c r="E16" s="116">
        <v>98</v>
      </c>
      <c r="F16" s="116">
        <v>98.7</v>
      </c>
      <c r="G16" s="115">
        <v>99.9</v>
      </c>
      <c r="H16" s="114">
        <v>99.6</v>
      </c>
      <c r="I16" s="116">
        <v>99</v>
      </c>
      <c r="J16" s="116">
        <v>99.6</v>
      </c>
      <c r="K16" s="116">
        <v>99.4</v>
      </c>
      <c r="L16" s="113">
        <v>100</v>
      </c>
      <c r="M16" s="117">
        <v>80.8</v>
      </c>
      <c r="N16" s="116">
        <v>89.9</v>
      </c>
      <c r="O16" s="116">
        <v>89.9</v>
      </c>
      <c r="P16" s="116">
        <v>93.1</v>
      </c>
      <c r="Q16" s="115">
        <v>95.2</v>
      </c>
      <c r="R16" s="114">
        <v>94.3</v>
      </c>
      <c r="S16" s="116">
        <v>99.2</v>
      </c>
      <c r="T16" s="116">
        <v>99.6</v>
      </c>
      <c r="U16" s="116">
        <v>94.6</v>
      </c>
      <c r="V16" s="116">
        <v>90.9</v>
      </c>
      <c r="W16" s="116">
        <v>98.2</v>
      </c>
      <c r="X16" s="116">
        <v>100</v>
      </c>
      <c r="Y16" s="116">
        <v>90.2</v>
      </c>
      <c r="Z16" s="116">
        <v>99.5</v>
      </c>
      <c r="AA16" s="116">
        <v>99.6</v>
      </c>
      <c r="AB16" s="116">
        <v>98.1</v>
      </c>
      <c r="AC16" s="116">
        <v>96.7</v>
      </c>
      <c r="AD16" s="116">
        <v>99.4</v>
      </c>
      <c r="AE16" s="116">
        <v>99.6</v>
      </c>
      <c r="AF16" s="116">
        <v>91.6</v>
      </c>
      <c r="AG16" s="116">
        <v>98.9</v>
      </c>
      <c r="AH16" s="116">
        <v>92</v>
      </c>
      <c r="AI16" s="113">
        <v>86.5</v>
      </c>
      <c r="AJ16" s="456"/>
      <c r="AK16" s="456"/>
      <c r="AL16" s="456"/>
      <c r="AM16" s="456"/>
      <c r="AN16" s="456"/>
      <c r="AO16" s="456"/>
      <c r="AP16" s="456"/>
      <c r="AQ16" s="456"/>
      <c r="AR16" s="456"/>
      <c r="AS16" s="456"/>
      <c r="AT16" s="456"/>
      <c r="AU16" s="456"/>
      <c r="AV16" s="456"/>
      <c r="AW16" s="456"/>
      <c r="AX16" s="456"/>
      <c r="AY16" s="456"/>
      <c r="AZ16" s="169"/>
      <c r="BA16" s="808" t="s">
        <v>13</v>
      </c>
      <c r="BB16" s="599" t="s">
        <v>14</v>
      </c>
      <c r="BC16" s="41" t="s">
        <v>36</v>
      </c>
      <c r="BD16" s="37" t="s">
        <v>36</v>
      </c>
      <c r="BE16" s="37" t="s">
        <v>36</v>
      </c>
      <c r="BF16" s="37" t="s">
        <v>36</v>
      </c>
      <c r="BG16" s="32" t="s">
        <v>36</v>
      </c>
      <c r="BH16" s="41" t="s">
        <v>36</v>
      </c>
      <c r="BI16" s="37" t="s">
        <v>36</v>
      </c>
      <c r="BJ16" s="37" t="s">
        <v>36</v>
      </c>
      <c r="BK16" s="37" t="s">
        <v>36</v>
      </c>
      <c r="BL16" s="32" t="s">
        <v>36</v>
      </c>
      <c r="BM16" s="41" t="s">
        <v>36</v>
      </c>
      <c r="BN16" s="37" t="s">
        <v>36</v>
      </c>
      <c r="BO16" s="37" t="s">
        <v>36</v>
      </c>
      <c r="BP16" s="37" t="s">
        <v>36</v>
      </c>
      <c r="BQ16" s="32" t="s">
        <v>36</v>
      </c>
      <c r="BR16" s="41" t="s">
        <v>36</v>
      </c>
      <c r="BS16" s="37" t="s">
        <v>36</v>
      </c>
      <c r="BT16" s="37" t="s">
        <v>36</v>
      </c>
      <c r="BU16" s="37" t="s">
        <v>36</v>
      </c>
      <c r="BV16" s="37" t="s">
        <v>36</v>
      </c>
      <c r="BW16" s="37" t="s">
        <v>36</v>
      </c>
      <c r="BX16" s="37" t="s">
        <v>36</v>
      </c>
      <c r="BY16" s="26" t="s">
        <v>36</v>
      </c>
      <c r="BZ16" s="26" t="s">
        <v>36</v>
      </c>
      <c r="CA16" s="26" t="s">
        <v>36</v>
      </c>
      <c r="CB16" s="26" t="s">
        <v>36</v>
      </c>
      <c r="CC16" s="26" t="s">
        <v>36</v>
      </c>
      <c r="CD16" s="26" t="s">
        <v>36</v>
      </c>
      <c r="CE16" s="26" t="s">
        <v>36</v>
      </c>
      <c r="CF16" s="26" t="s">
        <v>36</v>
      </c>
      <c r="CG16" s="26" t="s">
        <v>36</v>
      </c>
      <c r="CH16" s="26" t="s">
        <v>36</v>
      </c>
      <c r="CI16" s="26" t="s">
        <v>36</v>
      </c>
      <c r="CJ16" s="4"/>
      <c r="CK16" s="4"/>
      <c r="CL16" s="4"/>
      <c r="CM16" s="4"/>
      <c r="CN16" s="4"/>
      <c r="CO16" s="4"/>
      <c r="CP16" s="4"/>
      <c r="CQ16" s="4"/>
      <c r="CR16" s="4"/>
      <c r="CS16" s="4"/>
      <c r="CT16" s="4"/>
      <c r="CU16" s="4"/>
      <c r="CV16" s="4"/>
      <c r="CW16" s="4"/>
      <c r="CX16" s="4"/>
      <c r="CY16" s="4"/>
      <c r="CZ16" s="4"/>
    </row>
    <row r="17" s="566" customFormat="true" ht="15" customHeight="true" x14ac:dyDescent="0.2">
      <c r="A17" s="777"/>
      <c r="B17" s="397" t="s">
        <v>52</v>
      </c>
      <c r="C17" s="112">
        <v>8.9</v>
      </c>
      <c r="D17" s="111">
        <v>4.7</v>
      </c>
      <c r="E17" s="111">
        <v>2</v>
      </c>
      <c r="F17" s="111">
        <v>1.3</v>
      </c>
      <c r="G17" s="110">
        <v>0.1</v>
      </c>
      <c r="H17" s="109">
        <v>0.4</v>
      </c>
      <c r="I17" s="111">
        <v>1</v>
      </c>
      <c r="J17" s="111">
        <v>0.4</v>
      </c>
      <c r="K17" s="111">
        <v>0.6</v>
      </c>
      <c r="L17" s="108">
        <v>0</v>
      </c>
      <c r="M17" s="112">
        <v>19.2</v>
      </c>
      <c r="N17" s="111">
        <v>10.1</v>
      </c>
      <c r="O17" s="111">
        <v>10.1</v>
      </c>
      <c r="P17" s="111">
        <v>6.9</v>
      </c>
      <c r="Q17" s="110">
        <v>4.8</v>
      </c>
      <c r="R17" s="109">
        <v>5.7</v>
      </c>
      <c r="S17" s="111">
        <v>0.8</v>
      </c>
      <c r="T17" s="111">
        <v>0.4</v>
      </c>
      <c r="U17" s="111">
        <v>5.4</v>
      </c>
      <c r="V17" s="111">
        <v>9.1</v>
      </c>
      <c r="W17" s="111">
        <v>1.8</v>
      </c>
      <c r="X17" s="111">
        <v>0</v>
      </c>
      <c r="Y17" s="111">
        <v>9.8000000000000007</v>
      </c>
      <c r="Z17" s="111">
        <v>0.5</v>
      </c>
      <c r="AA17" s="111">
        <v>0.4</v>
      </c>
      <c r="AB17" s="111">
        <v>1.9</v>
      </c>
      <c r="AC17" s="111">
        <v>3.3</v>
      </c>
      <c r="AD17" s="111">
        <v>0.6</v>
      </c>
      <c r="AE17" s="111">
        <v>0.4</v>
      </c>
      <c r="AF17" s="111">
        <v>8.4</v>
      </c>
      <c r="AG17" s="111">
        <v>1.1000000000000001</v>
      </c>
      <c r="AH17" s="111">
        <v>8</v>
      </c>
      <c r="AI17" s="108">
        <v>13.5</v>
      </c>
      <c r="AJ17" s="456"/>
      <c r="AK17" s="456"/>
      <c r="AL17" s="456"/>
      <c r="AM17" s="456"/>
      <c r="AN17" s="456"/>
      <c r="AO17" s="456"/>
      <c r="AP17" s="456"/>
      <c r="AQ17" s="456"/>
      <c r="AR17" s="456"/>
      <c r="AS17" s="456"/>
      <c r="AT17" s="456"/>
      <c r="AU17" s="456"/>
      <c r="AV17" s="456"/>
      <c r="AW17" s="456"/>
      <c r="AX17" s="456"/>
      <c r="AY17" s="456"/>
      <c r="AZ17" s="169"/>
      <c r="BA17" s="809"/>
      <c r="BB17" s="597" t="s">
        <v>52</v>
      </c>
      <c r="BC17" s="40" t="s">
        <v>36</v>
      </c>
      <c r="BD17" s="36" t="s">
        <v>36</v>
      </c>
      <c r="BE17" s="36" t="s">
        <v>36</v>
      </c>
      <c r="BF17" s="36" t="s">
        <v>36</v>
      </c>
      <c r="BG17" s="31" t="s">
        <v>36</v>
      </c>
      <c r="BH17" s="40" t="s">
        <v>36</v>
      </c>
      <c r="BI17" s="36" t="s">
        <v>36</v>
      </c>
      <c r="BJ17" s="36" t="s">
        <v>36</v>
      </c>
      <c r="BK17" s="36" t="s">
        <v>36</v>
      </c>
      <c r="BL17" s="31" t="s">
        <v>36</v>
      </c>
      <c r="BM17" s="40" t="s">
        <v>36</v>
      </c>
      <c r="BN17" s="36" t="s">
        <v>36</v>
      </c>
      <c r="BO17" s="36" t="s">
        <v>36</v>
      </c>
      <c r="BP17" s="36" t="s">
        <v>36</v>
      </c>
      <c r="BQ17" s="31" t="s">
        <v>36</v>
      </c>
      <c r="BR17" s="40" t="s">
        <v>36</v>
      </c>
      <c r="BS17" s="36" t="s">
        <v>36</v>
      </c>
      <c r="BT17" s="36" t="s">
        <v>36</v>
      </c>
      <c r="BU17" s="36" t="s">
        <v>36</v>
      </c>
      <c r="BV17" s="36" t="s">
        <v>36</v>
      </c>
      <c r="BW17" s="36" t="s">
        <v>36</v>
      </c>
      <c r="BX17" s="36" t="s">
        <v>36</v>
      </c>
      <c r="BY17" s="25" t="s">
        <v>36</v>
      </c>
      <c r="BZ17" s="25" t="s">
        <v>36</v>
      </c>
      <c r="CA17" s="25" t="s">
        <v>36</v>
      </c>
      <c r="CB17" s="25" t="s">
        <v>36</v>
      </c>
      <c r="CC17" s="25" t="s">
        <v>36</v>
      </c>
      <c r="CD17" s="25" t="s">
        <v>36</v>
      </c>
      <c r="CE17" s="25" t="s">
        <v>36</v>
      </c>
      <c r="CF17" s="25" t="s">
        <v>36</v>
      </c>
      <c r="CG17" s="25" t="s">
        <v>36</v>
      </c>
      <c r="CH17" s="25" t="s">
        <v>36</v>
      </c>
      <c r="CI17" s="25" t="s">
        <v>36</v>
      </c>
      <c r="CJ17" s="4"/>
      <c r="CK17" s="4"/>
      <c r="CL17" s="4"/>
      <c r="CM17" s="4"/>
      <c r="CN17" s="4"/>
      <c r="CO17" s="4"/>
      <c r="CP17" s="4"/>
      <c r="CQ17" s="4"/>
      <c r="CR17" s="4"/>
      <c r="CS17" s="4"/>
      <c r="CT17" s="4"/>
      <c r="CU17" s="4"/>
      <c r="CV17" s="4"/>
      <c r="CW17" s="4"/>
      <c r="CX17" s="4"/>
      <c r="CY17" s="4"/>
      <c r="CZ17" s="4"/>
    </row>
    <row r="18" s="566" customFormat="true" ht="15" customHeight="true" x14ac:dyDescent="0.2">
      <c r="A18" s="777" t="s">
        <v>61</v>
      </c>
      <c r="B18" s="397" t="s">
        <v>15</v>
      </c>
      <c r="C18" s="112">
        <v>85.3</v>
      </c>
      <c r="D18" s="111">
        <v>93.2</v>
      </c>
      <c r="E18" s="111">
        <v>96.5</v>
      </c>
      <c r="F18" s="111">
        <v>98.3</v>
      </c>
      <c r="G18" s="110">
        <v>99.9</v>
      </c>
      <c r="H18" s="109">
        <v>98.2</v>
      </c>
      <c r="I18" s="111">
        <v>98.6</v>
      </c>
      <c r="J18" s="111">
        <v>99.4</v>
      </c>
      <c r="K18" s="111">
        <v>99.2</v>
      </c>
      <c r="L18" s="108">
        <v>99.9</v>
      </c>
      <c r="M18" s="112">
        <v>72</v>
      </c>
      <c r="N18" s="111">
        <v>84.2</v>
      </c>
      <c r="O18" s="111">
        <v>86.3</v>
      </c>
      <c r="P18" s="111">
        <v>89</v>
      </c>
      <c r="Q18" s="110">
        <v>93.1</v>
      </c>
      <c r="R18" s="109">
        <v>93.6</v>
      </c>
      <c r="S18" s="111">
        <v>96.6</v>
      </c>
      <c r="T18" s="111">
        <v>99.3</v>
      </c>
      <c r="U18" s="111">
        <v>93.4</v>
      </c>
      <c r="V18" s="111">
        <v>90.3</v>
      </c>
      <c r="W18" s="111">
        <v>96.8</v>
      </c>
      <c r="X18" s="111">
        <v>99.7</v>
      </c>
      <c r="Y18" s="111">
        <v>89</v>
      </c>
      <c r="Z18" s="111">
        <v>99.5</v>
      </c>
      <c r="AA18" s="111">
        <v>99.2</v>
      </c>
      <c r="AB18" s="111">
        <v>93.2</v>
      </c>
      <c r="AC18" s="111">
        <v>95.6</v>
      </c>
      <c r="AD18" s="111">
        <v>72.8</v>
      </c>
      <c r="AE18" s="111">
        <v>95.8</v>
      </c>
      <c r="AF18" s="111">
        <v>91.1</v>
      </c>
      <c r="AG18" s="111">
        <v>98.7</v>
      </c>
      <c r="AH18" s="111">
        <v>87</v>
      </c>
      <c r="AI18" s="108">
        <v>85.2</v>
      </c>
      <c r="AJ18" s="456"/>
      <c r="AK18" s="456"/>
      <c r="AL18" s="456"/>
      <c r="AM18" s="456"/>
      <c r="AN18" s="456"/>
      <c r="AO18" s="456"/>
      <c r="AP18" s="456"/>
      <c r="AQ18" s="456"/>
      <c r="AR18" s="456"/>
      <c r="AS18" s="456"/>
      <c r="AT18" s="456"/>
      <c r="AU18" s="456"/>
      <c r="AV18" s="456"/>
      <c r="AW18" s="456"/>
      <c r="AX18" s="456"/>
      <c r="AY18" s="456"/>
      <c r="AZ18" s="169"/>
      <c r="BA18" s="809" t="s">
        <v>61</v>
      </c>
      <c r="BB18" s="597" t="s">
        <v>15</v>
      </c>
      <c r="BC18" s="40" t="s">
        <v>36</v>
      </c>
      <c r="BD18" s="36" t="s">
        <v>36</v>
      </c>
      <c r="BE18" s="36" t="s">
        <v>36</v>
      </c>
      <c r="BF18" s="36" t="s">
        <v>36</v>
      </c>
      <c r="BG18" s="31" t="s">
        <v>36</v>
      </c>
      <c r="BH18" s="40" t="s">
        <v>36</v>
      </c>
      <c r="BI18" s="36" t="s">
        <v>36</v>
      </c>
      <c r="BJ18" s="36" t="s">
        <v>36</v>
      </c>
      <c r="BK18" s="36" t="s">
        <v>36</v>
      </c>
      <c r="BL18" s="31" t="s">
        <v>36</v>
      </c>
      <c r="BM18" s="40" t="s">
        <v>36</v>
      </c>
      <c r="BN18" s="36" t="s">
        <v>36</v>
      </c>
      <c r="BO18" s="36" t="s">
        <v>36</v>
      </c>
      <c r="BP18" s="36" t="s">
        <v>36</v>
      </c>
      <c r="BQ18" s="31" t="s">
        <v>36</v>
      </c>
      <c r="BR18" s="40" t="s">
        <v>36</v>
      </c>
      <c r="BS18" s="36" t="s">
        <v>36</v>
      </c>
      <c r="BT18" s="36" t="s">
        <v>36</v>
      </c>
      <c r="BU18" s="36" t="s">
        <v>36</v>
      </c>
      <c r="BV18" s="36" t="s">
        <v>36</v>
      </c>
      <c r="BW18" s="36" t="s">
        <v>36</v>
      </c>
      <c r="BX18" s="36" t="s">
        <v>36</v>
      </c>
      <c r="BY18" s="25" t="s">
        <v>36</v>
      </c>
      <c r="BZ18" s="25" t="s">
        <v>36</v>
      </c>
      <c r="CA18" s="25" t="s">
        <v>36</v>
      </c>
      <c r="CB18" s="25" t="s">
        <v>36</v>
      </c>
      <c r="CC18" s="25" t="s">
        <v>36</v>
      </c>
      <c r="CD18" s="25" t="s">
        <v>36</v>
      </c>
      <c r="CE18" s="25" t="s">
        <v>36</v>
      </c>
      <c r="CF18" s="25" t="s">
        <v>36</v>
      </c>
      <c r="CG18" s="25" t="s">
        <v>36</v>
      </c>
      <c r="CH18" s="25" t="s">
        <v>36</v>
      </c>
      <c r="CI18" s="25" t="s">
        <v>36</v>
      </c>
      <c r="CJ18" s="4"/>
      <c r="CK18" s="4"/>
      <c r="CL18" s="4"/>
      <c r="CM18" s="4"/>
      <c r="CN18" s="4"/>
      <c r="CO18" s="4"/>
      <c r="CP18" s="4"/>
      <c r="CQ18" s="4"/>
      <c r="CR18" s="4"/>
      <c r="CS18" s="4"/>
      <c r="CT18" s="4"/>
      <c r="CU18" s="4"/>
      <c r="CV18" s="4"/>
      <c r="CW18" s="4"/>
      <c r="CX18" s="4"/>
      <c r="CY18" s="4"/>
      <c r="CZ18" s="4"/>
    </row>
    <row r="19" s="566" customFormat="true" ht="15" customHeight="true" x14ac:dyDescent="0.2">
      <c r="A19" s="777"/>
      <c r="B19" s="397" t="s">
        <v>16</v>
      </c>
      <c r="C19" s="112">
        <v>4.7</v>
      </c>
      <c r="D19" s="111">
        <v>1.5</v>
      </c>
      <c r="E19" s="111">
        <v>1.2</v>
      </c>
      <c r="F19" s="111">
        <v>0.2</v>
      </c>
      <c r="G19" s="110">
        <v>0</v>
      </c>
      <c r="H19" s="109">
        <v>1.3</v>
      </c>
      <c r="I19" s="111">
        <v>0.2</v>
      </c>
      <c r="J19" s="111">
        <v>0.1</v>
      </c>
      <c r="K19" s="111">
        <v>0</v>
      </c>
      <c r="L19" s="108">
        <v>0</v>
      </c>
      <c r="M19" s="112">
        <v>7.7</v>
      </c>
      <c r="N19" s="111">
        <v>4.9000000000000004</v>
      </c>
      <c r="O19" s="111">
        <v>2.9</v>
      </c>
      <c r="P19" s="111">
        <v>3.5</v>
      </c>
      <c r="Q19" s="110">
        <v>1.8</v>
      </c>
      <c r="R19" s="109">
        <v>0.6</v>
      </c>
      <c r="S19" s="111">
        <v>2.2000000000000002</v>
      </c>
      <c r="T19" s="111">
        <v>0.2</v>
      </c>
      <c r="U19" s="111">
        <v>1.2</v>
      </c>
      <c r="V19" s="111">
        <v>0.5</v>
      </c>
      <c r="W19" s="111">
        <v>1.4</v>
      </c>
      <c r="X19" s="111">
        <v>0</v>
      </c>
      <c r="Y19" s="111">
        <v>1.2</v>
      </c>
      <c r="Z19" s="111">
        <v>0</v>
      </c>
      <c r="AA19" s="111">
        <v>0.4</v>
      </c>
      <c r="AB19" s="111">
        <v>4.9000000000000004</v>
      </c>
      <c r="AC19" s="111">
        <v>1.1000000000000001</v>
      </c>
      <c r="AD19" s="111">
        <v>25</v>
      </c>
      <c r="AE19" s="111">
        <v>3.8</v>
      </c>
      <c r="AF19" s="111">
        <v>0.5</v>
      </c>
      <c r="AG19" s="111">
        <v>0.3</v>
      </c>
      <c r="AH19" s="111">
        <v>1.1000000000000001</v>
      </c>
      <c r="AI19" s="108">
        <v>1.2</v>
      </c>
      <c r="AJ19" s="456"/>
      <c r="AK19" s="456"/>
      <c r="AL19" s="456"/>
      <c r="AM19" s="456"/>
      <c r="AN19" s="456"/>
      <c r="AO19" s="456"/>
      <c r="AP19" s="456"/>
      <c r="AQ19" s="456"/>
      <c r="AR19" s="456"/>
      <c r="AS19" s="456"/>
      <c r="AT19" s="456"/>
      <c r="AU19" s="456"/>
      <c r="AV19" s="456"/>
      <c r="AW19" s="456"/>
      <c r="AX19" s="456"/>
      <c r="AY19" s="456"/>
      <c r="AZ19" s="169"/>
      <c r="BA19" s="809"/>
      <c r="BB19" s="597" t="s">
        <v>16</v>
      </c>
      <c r="BC19" s="40" t="s">
        <v>36</v>
      </c>
      <c r="BD19" s="36" t="s">
        <v>36</v>
      </c>
      <c r="BE19" s="36" t="s">
        <v>36</v>
      </c>
      <c r="BF19" s="36" t="s">
        <v>36</v>
      </c>
      <c r="BG19" s="31" t="s">
        <v>36</v>
      </c>
      <c r="BH19" s="40" t="s">
        <v>36</v>
      </c>
      <c r="BI19" s="36" t="s">
        <v>36</v>
      </c>
      <c r="BJ19" s="36" t="s">
        <v>36</v>
      </c>
      <c r="BK19" s="36" t="s">
        <v>36</v>
      </c>
      <c r="BL19" s="31" t="s">
        <v>36</v>
      </c>
      <c r="BM19" s="40" t="s">
        <v>36</v>
      </c>
      <c r="BN19" s="36" t="s">
        <v>36</v>
      </c>
      <c r="BO19" s="36" t="s">
        <v>36</v>
      </c>
      <c r="BP19" s="36" t="s">
        <v>36</v>
      </c>
      <c r="BQ19" s="31" t="s">
        <v>36</v>
      </c>
      <c r="BR19" s="40" t="s">
        <v>36</v>
      </c>
      <c r="BS19" s="36" t="s">
        <v>36</v>
      </c>
      <c r="BT19" s="36" t="s">
        <v>36</v>
      </c>
      <c r="BU19" s="36" t="s">
        <v>36</v>
      </c>
      <c r="BV19" s="36" t="s">
        <v>36</v>
      </c>
      <c r="BW19" s="36" t="s">
        <v>36</v>
      </c>
      <c r="BX19" s="36" t="s">
        <v>36</v>
      </c>
      <c r="BY19" s="25" t="s">
        <v>36</v>
      </c>
      <c r="BZ19" s="25" t="s">
        <v>36</v>
      </c>
      <c r="CA19" s="25" t="s">
        <v>36</v>
      </c>
      <c r="CB19" s="25" t="s">
        <v>36</v>
      </c>
      <c r="CC19" s="25" t="s">
        <v>36</v>
      </c>
      <c r="CD19" s="25" t="s">
        <v>36</v>
      </c>
      <c r="CE19" s="25" t="s">
        <v>36</v>
      </c>
      <c r="CF19" s="25" t="s">
        <v>36</v>
      </c>
      <c r="CG19" s="25" t="s">
        <v>36</v>
      </c>
      <c r="CH19" s="25" t="s">
        <v>36</v>
      </c>
      <c r="CI19" s="25" t="s">
        <v>36</v>
      </c>
      <c r="CJ19" s="4"/>
      <c r="CK19" s="4"/>
      <c r="CL19" s="4"/>
      <c r="CM19" s="4"/>
      <c r="CN19" s="4"/>
      <c r="CO19" s="4"/>
      <c r="CP19" s="4"/>
      <c r="CQ19" s="4"/>
      <c r="CR19" s="4"/>
      <c r="CS19" s="4"/>
      <c r="CT19" s="4"/>
      <c r="CU19" s="4"/>
      <c r="CV19" s="4"/>
      <c r="CW19" s="4"/>
      <c r="CX19" s="4"/>
      <c r="CY19" s="4"/>
      <c r="CZ19" s="4"/>
    </row>
    <row r="20" s="566" customFormat="true" ht="15" customHeight="true" x14ac:dyDescent="0.2">
      <c r="A20" s="777"/>
      <c r="B20" s="397" t="s">
        <v>22</v>
      </c>
      <c r="C20" s="112">
        <v>0.8</v>
      </c>
      <c r="D20" s="111">
        <v>0.6</v>
      </c>
      <c r="E20" s="111">
        <v>0.4</v>
      </c>
      <c r="F20" s="111">
        <v>0.4</v>
      </c>
      <c r="G20" s="110">
        <v>0</v>
      </c>
      <c r="H20" s="109">
        <v>0.3</v>
      </c>
      <c r="I20" s="111">
        <v>0.4</v>
      </c>
      <c r="J20" s="111">
        <v>0.2</v>
      </c>
      <c r="K20" s="111">
        <v>0.3</v>
      </c>
      <c r="L20" s="108">
        <v>0</v>
      </c>
      <c r="M20" s="112">
        <v>1</v>
      </c>
      <c r="N20" s="111">
        <v>1.2</v>
      </c>
      <c r="O20" s="111">
        <v>0.7</v>
      </c>
      <c r="P20" s="111">
        <v>0.9</v>
      </c>
      <c r="Q20" s="110">
        <v>0.8</v>
      </c>
      <c r="R20" s="109">
        <v>0</v>
      </c>
      <c r="S20" s="111">
        <v>0</v>
      </c>
      <c r="T20" s="111">
        <v>0</v>
      </c>
      <c r="U20" s="111">
        <v>0.2</v>
      </c>
      <c r="V20" s="111">
        <v>0.3</v>
      </c>
      <c r="W20" s="111">
        <v>0.1</v>
      </c>
      <c r="X20" s="111">
        <v>0.3</v>
      </c>
      <c r="Y20" s="111">
        <v>0.6</v>
      </c>
      <c r="Z20" s="111">
        <v>0.2</v>
      </c>
      <c r="AA20" s="111">
        <v>0.4</v>
      </c>
      <c r="AB20" s="111">
        <v>1</v>
      </c>
      <c r="AC20" s="111">
        <v>1.1000000000000001</v>
      </c>
      <c r="AD20" s="111">
        <v>0</v>
      </c>
      <c r="AE20" s="111">
        <v>0.4</v>
      </c>
      <c r="AF20" s="111">
        <v>0.7</v>
      </c>
      <c r="AG20" s="111">
        <v>0.6</v>
      </c>
      <c r="AH20" s="111">
        <v>0</v>
      </c>
      <c r="AI20" s="108">
        <v>3.5</v>
      </c>
      <c r="AJ20" s="456"/>
      <c r="AK20" s="456"/>
      <c r="AL20" s="456"/>
      <c r="AM20" s="456"/>
      <c r="AN20" s="456"/>
      <c r="AO20" s="456"/>
      <c r="AP20" s="456"/>
      <c r="AQ20" s="456"/>
      <c r="AR20" s="456"/>
      <c r="AS20" s="456"/>
      <c r="AT20" s="456"/>
      <c r="AU20" s="456"/>
      <c r="AV20" s="456"/>
      <c r="AW20" s="456"/>
      <c r="AX20" s="456"/>
      <c r="AY20" s="456"/>
      <c r="AZ20" s="169"/>
      <c r="BA20" s="809"/>
      <c r="BB20" s="597" t="s">
        <v>22</v>
      </c>
      <c r="BC20" s="40" t="s">
        <v>36</v>
      </c>
      <c r="BD20" s="36" t="s">
        <v>36</v>
      </c>
      <c r="BE20" s="36" t="s">
        <v>36</v>
      </c>
      <c r="BF20" s="36" t="s">
        <v>36</v>
      </c>
      <c r="BG20" s="31" t="s">
        <v>36</v>
      </c>
      <c r="BH20" s="40" t="s">
        <v>36</v>
      </c>
      <c r="BI20" s="36" t="s">
        <v>36</v>
      </c>
      <c r="BJ20" s="36" t="s">
        <v>36</v>
      </c>
      <c r="BK20" s="36" t="s">
        <v>36</v>
      </c>
      <c r="BL20" s="31" t="s">
        <v>36</v>
      </c>
      <c r="BM20" s="40" t="s">
        <v>36</v>
      </c>
      <c r="BN20" s="36" t="s">
        <v>36</v>
      </c>
      <c r="BO20" s="36" t="s">
        <v>36</v>
      </c>
      <c r="BP20" s="36" t="s">
        <v>36</v>
      </c>
      <c r="BQ20" s="31" t="s">
        <v>36</v>
      </c>
      <c r="BR20" s="40" t="s">
        <v>36</v>
      </c>
      <c r="BS20" s="36" t="s">
        <v>36</v>
      </c>
      <c r="BT20" s="36" t="s">
        <v>36</v>
      </c>
      <c r="BU20" s="36" t="s">
        <v>36</v>
      </c>
      <c r="BV20" s="36" t="s">
        <v>36</v>
      </c>
      <c r="BW20" s="36" t="s">
        <v>36</v>
      </c>
      <c r="BX20" s="36" t="s">
        <v>36</v>
      </c>
      <c r="BY20" s="25" t="s">
        <v>36</v>
      </c>
      <c r="BZ20" s="25" t="s">
        <v>36</v>
      </c>
      <c r="CA20" s="25" t="s">
        <v>36</v>
      </c>
      <c r="CB20" s="25" t="s">
        <v>36</v>
      </c>
      <c r="CC20" s="25" t="s">
        <v>36</v>
      </c>
      <c r="CD20" s="25" t="s">
        <v>36</v>
      </c>
      <c r="CE20" s="25" t="s">
        <v>36</v>
      </c>
      <c r="CF20" s="25" t="s">
        <v>36</v>
      </c>
      <c r="CG20" s="25" t="s">
        <v>36</v>
      </c>
      <c r="CH20" s="25" t="s">
        <v>36</v>
      </c>
      <c r="CI20" s="25" t="s">
        <v>36</v>
      </c>
      <c r="CJ20" s="4"/>
      <c r="CK20" s="4"/>
      <c r="CL20" s="4"/>
      <c r="CM20" s="4"/>
      <c r="CN20" s="4"/>
      <c r="CO20" s="4"/>
      <c r="CP20" s="4"/>
      <c r="CQ20" s="4"/>
      <c r="CR20" s="4"/>
      <c r="CS20" s="4"/>
      <c r="CT20" s="4"/>
      <c r="CU20" s="4"/>
      <c r="CV20" s="4"/>
      <c r="CW20" s="4"/>
      <c r="CX20" s="4"/>
      <c r="CY20" s="4"/>
      <c r="CZ20" s="4"/>
    </row>
    <row r="21" s="566" customFormat="true" ht="15" customHeight="true" x14ac:dyDescent="0.2">
      <c r="A21" s="777"/>
      <c r="B21" s="397" t="s">
        <v>17</v>
      </c>
      <c r="C21" s="112">
        <v>9.1999999999999993</v>
      </c>
      <c r="D21" s="111">
        <v>4.7</v>
      </c>
      <c r="E21" s="111">
        <v>1.9</v>
      </c>
      <c r="F21" s="111">
        <v>1.1000000000000001</v>
      </c>
      <c r="G21" s="110">
        <v>0.1</v>
      </c>
      <c r="H21" s="109">
        <v>0.2</v>
      </c>
      <c r="I21" s="111">
        <v>0.8</v>
      </c>
      <c r="J21" s="111">
        <v>0.3</v>
      </c>
      <c r="K21" s="111">
        <v>0.4</v>
      </c>
      <c r="L21" s="108">
        <v>0</v>
      </c>
      <c r="M21" s="112">
        <v>19.3</v>
      </c>
      <c r="N21" s="111">
        <v>9.8000000000000007</v>
      </c>
      <c r="O21" s="111">
        <v>10.199999999999999</v>
      </c>
      <c r="P21" s="111">
        <v>6.7</v>
      </c>
      <c r="Q21" s="110">
        <v>4.3</v>
      </c>
      <c r="R21" s="109">
        <v>5.7</v>
      </c>
      <c r="S21" s="111">
        <v>1.2</v>
      </c>
      <c r="T21" s="111">
        <v>0.4</v>
      </c>
      <c r="U21" s="111">
        <v>5.2</v>
      </c>
      <c r="V21" s="111">
        <v>8.9</v>
      </c>
      <c r="W21" s="111">
        <v>1.7</v>
      </c>
      <c r="X21" s="111">
        <v>0</v>
      </c>
      <c r="Y21" s="111">
        <v>9.1999999999999993</v>
      </c>
      <c r="Z21" s="111">
        <v>0.3</v>
      </c>
      <c r="AA21" s="111">
        <v>0</v>
      </c>
      <c r="AB21" s="111">
        <v>0.9</v>
      </c>
      <c r="AC21" s="111">
        <v>2.2999999999999998</v>
      </c>
      <c r="AD21" s="111">
        <v>2.2000000000000002</v>
      </c>
      <c r="AE21" s="111">
        <v>0</v>
      </c>
      <c r="AF21" s="111">
        <v>7.7</v>
      </c>
      <c r="AG21" s="111">
        <v>0.4</v>
      </c>
      <c r="AH21" s="111">
        <v>11.9</v>
      </c>
      <c r="AI21" s="108">
        <v>10</v>
      </c>
      <c r="AJ21" s="456"/>
      <c r="AK21" s="456"/>
      <c r="AL21" s="456"/>
      <c r="AM21" s="456"/>
      <c r="AN21" s="456"/>
      <c r="AO21" s="456"/>
      <c r="AP21" s="456"/>
      <c r="AQ21" s="456"/>
      <c r="AR21" s="456"/>
      <c r="AS21" s="456"/>
      <c r="AT21" s="456"/>
      <c r="AU21" s="456"/>
      <c r="AV21" s="456"/>
      <c r="AW21" s="456"/>
      <c r="AX21" s="456"/>
      <c r="AY21" s="456"/>
      <c r="AZ21" s="169"/>
      <c r="BA21" s="809"/>
      <c r="BB21" s="597" t="s">
        <v>17</v>
      </c>
      <c r="BC21" s="40" t="s">
        <v>36</v>
      </c>
      <c r="BD21" s="36" t="s">
        <v>36</v>
      </c>
      <c r="BE21" s="36" t="s">
        <v>36</v>
      </c>
      <c r="BF21" s="36" t="s">
        <v>36</v>
      </c>
      <c r="BG21" s="31" t="s">
        <v>36</v>
      </c>
      <c r="BH21" s="40" t="s">
        <v>36</v>
      </c>
      <c r="BI21" s="36" t="s">
        <v>36</v>
      </c>
      <c r="BJ21" s="36" t="s">
        <v>36</v>
      </c>
      <c r="BK21" s="36" t="s">
        <v>36</v>
      </c>
      <c r="BL21" s="31" t="s">
        <v>36</v>
      </c>
      <c r="BM21" s="40" t="s">
        <v>36</v>
      </c>
      <c r="BN21" s="36" t="s">
        <v>36</v>
      </c>
      <c r="BO21" s="36" t="s">
        <v>36</v>
      </c>
      <c r="BP21" s="36" t="s">
        <v>36</v>
      </c>
      <c r="BQ21" s="31" t="s">
        <v>36</v>
      </c>
      <c r="BR21" s="40" t="s">
        <v>36</v>
      </c>
      <c r="BS21" s="36" t="s">
        <v>36</v>
      </c>
      <c r="BT21" s="36" t="s">
        <v>36</v>
      </c>
      <c r="BU21" s="36" t="s">
        <v>36</v>
      </c>
      <c r="BV21" s="36" t="s">
        <v>36</v>
      </c>
      <c r="BW21" s="36" t="s">
        <v>36</v>
      </c>
      <c r="BX21" s="36" t="s">
        <v>36</v>
      </c>
      <c r="BY21" s="25" t="s">
        <v>36</v>
      </c>
      <c r="BZ21" s="25" t="s">
        <v>36</v>
      </c>
      <c r="CA21" s="25" t="s">
        <v>36</v>
      </c>
      <c r="CB21" s="25" t="s">
        <v>36</v>
      </c>
      <c r="CC21" s="25" t="s">
        <v>36</v>
      </c>
      <c r="CD21" s="25" t="s">
        <v>36</v>
      </c>
      <c r="CE21" s="25" t="s">
        <v>36</v>
      </c>
      <c r="CF21" s="25" t="s">
        <v>36</v>
      </c>
      <c r="CG21" s="25" t="s">
        <v>36</v>
      </c>
      <c r="CH21" s="25" t="s">
        <v>36</v>
      </c>
      <c r="CI21" s="25" t="s">
        <v>36</v>
      </c>
      <c r="CJ21" s="4"/>
      <c r="CK21" s="4"/>
      <c r="CL21" s="4"/>
      <c r="CM21" s="4"/>
      <c r="CN21" s="4"/>
      <c r="CO21" s="4"/>
      <c r="CP21" s="4"/>
      <c r="CQ21" s="4"/>
      <c r="CR21" s="4"/>
      <c r="CS21" s="4"/>
      <c r="CT21" s="4"/>
      <c r="CU21" s="4"/>
      <c r="CV21" s="4"/>
      <c r="CW21" s="4"/>
      <c r="CX21" s="4"/>
      <c r="CY21" s="4"/>
      <c r="CZ21" s="4"/>
    </row>
    <row r="22" s="566" customFormat="true" ht="15" customHeight="true" x14ac:dyDescent="0.2">
      <c r="A22" s="777" t="s">
        <v>55</v>
      </c>
      <c r="B22" s="397" t="s">
        <v>50</v>
      </c>
      <c r="C22" s="112">
        <v>5.2</v>
      </c>
      <c r="D22" s="111">
        <v>1.6</v>
      </c>
      <c r="E22" s="111">
        <v>1.2</v>
      </c>
      <c r="F22" s="111">
        <v>0.2</v>
      </c>
      <c r="G22" s="110">
        <v>0</v>
      </c>
      <c r="H22" s="109">
        <v>1.3</v>
      </c>
      <c r="I22" s="111">
        <v>0.2</v>
      </c>
      <c r="J22" s="111">
        <v>0.1</v>
      </c>
      <c r="K22" s="111">
        <v>0</v>
      </c>
      <c r="L22" s="108">
        <v>0</v>
      </c>
      <c r="M22" s="112">
        <v>9.6999999999999993</v>
      </c>
      <c r="N22" s="111">
        <v>5.5</v>
      </c>
      <c r="O22" s="111">
        <v>3.2</v>
      </c>
      <c r="P22" s="111">
        <v>3.8</v>
      </c>
      <c r="Q22" s="110">
        <v>1.9</v>
      </c>
      <c r="R22" s="109">
        <v>0.7</v>
      </c>
      <c r="S22" s="111">
        <v>2.2999999999999998</v>
      </c>
      <c r="T22" s="111">
        <v>0.2</v>
      </c>
      <c r="U22" s="111">
        <v>1.3</v>
      </c>
      <c r="V22" s="111">
        <v>0.6</v>
      </c>
      <c r="W22" s="111">
        <v>1.4</v>
      </c>
      <c r="X22" s="111">
        <v>0</v>
      </c>
      <c r="Y22" s="111">
        <v>1.3</v>
      </c>
      <c r="Z22" s="111">
        <v>0</v>
      </c>
      <c r="AA22" s="111">
        <v>0.4</v>
      </c>
      <c r="AB22" s="111">
        <v>5</v>
      </c>
      <c r="AC22" s="111">
        <v>1.2</v>
      </c>
      <c r="AD22" s="111">
        <v>25.6</v>
      </c>
      <c r="AE22" s="111">
        <v>3.8</v>
      </c>
      <c r="AF22" s="111">
        <v>0.5</v>
      </c>
      <c r="AG22" s="111">
        <v>0.3</v>
      </c>
      <c r="AH22" s="111">
        <v>1.3</v>
      </c>
      <c r="AI22" s="108">
        <v>1.4</v>
      </c>
      <c r="AJ22" s="456"/>
      <c r="AK22" s="456"/>
      <c r="AL22" s="456"/>
      <c r="AM22" s="456"/>
      <c r="AN22" s="456"/>
      <c r="AO22" s="456"/>
      <c r="AP22" s="456"/>
      <c r="AQ22" s="456"/>
      <c r="AR22" s="456"/>
      <c r="AS22" s="456"/>
      <c r="AT22" s="456"/>
      <c r="AU22" s="456"/>
      <c r="AV22" s="456"/>
      <c r="AW22" s="456"/>
      <c r="AX22" s="456"/>
      <c r="AY22" s="456"/>
      <c r="AZ22" s="169"/>
      <c r="BA22" s="809" t="s">
        <v>55</v>
      </c>
      <c r="BB22" s="597" t="s">
        <v>50</v>
      </c>
      <c r="BC22" s="40" t="s">
        <v>36</v>
      </c>
      <c r="BD22" s="36" t="s">
        <v>36</v>
      </c>
      <c r="BE22" s="36" t="s">
        <v>36</v>
      </c>
      <c r="BF22" s="36" t="s">
        <v>36</v>
      </c>
      <c r="BG22" s="31" t="s">
        <v>36</v>
      </c>
      <c r="BH22" s="40" t="s">
        <v>36</v>
      </c>
      <c r="BI22" s="36" t="s">
        <v>36</v>
      </c>
      <c r="BJ22" s="36" t="s">
        <v>36</v>
      </c>
      <c r="BK22" s="36" t="s">
        <v>36</v>
      </c>
      <c r="BL22" s="31" t="s">
        <v>36</v>
      </c>
      <c r="BM22" s="40" t="s">
        <v>36</v>
      </c>
      <c r="BN22" s="36" t="s">
        <v>36</v>
      </c>
      <c r="BO22" s="36" t="s">
        <v>36</v>
      </c>
      <c r="BP22" s="36" t="s">
        <v>36</v>
      </c>
      <c r="BQ22" s="31" t="s">
        <v>36</v>
      </c>
      <c r="BR22" s="40" t="s">
        <v>36</v>
      </c>
      <c r="BS22" s="36" t="s">
        <v>36</v>
      </c>
      <c r="BT22" s="36" t="s">
        <v>36</v>
      </c>
      <c r="BU22" s="36" t="s">
        <v>36</v>
      </c>
      <c r="BV22" s="36" t="s">
        <v>36</v>
      </c>
      <c r="BW22" s="36" t="s">
        <v>36</v>
      </c>
      <c r="BX22" s="36" t="s">
        <v>36</v>
      </c>
      <c r="BY22" s="25" t="s">
        <v>36</v>
      </c>
      <c r="BZ22" s="25" t="s">
        <v>36</v>
      </c>
      <c r="CA22" s="25" t="s">
        <v>36</v>
      </c>
      <c r="CB22" s="25" t="s">
        <v>36</v>
      </c>
      <c r="CC22" s="25" t="s">
        <v>36</v>
      </c>
      <c r="CD22" s="25" t="s">
        <v>36</v>
      </c>
      <c r="CE22" s="25" t="s">
        <v>36</v>
      </c>
      <c r="CF22" s="25" t="s">
        <v>36</v>
      </c>
      <c r="CG22" s="25" t="s">
        <v>36</v>
      </c>
      <c r="CH22" s="25" t="s">
        <v>36</v>
      </c>
      <c r="CI22" s="25" t="s">
        <v>36</v>
      </c>
      <c r="CJ22" s="4"/>
      <c r="CK22" s="4"/>
      <c r="CL22" s="4"/>
      <c r="CM22" s="4"/>
      <c r="CN22" s="4"/>
      <c r="CO22" s="4"/>
      <c r="CP22" s="4"/>
      <c r="CQ22" s="4"/>
      <c r="CR22" s="4"/>
      <c r="CS22" s="4"/>
      <c r="CT22" s="4"/>
      <c r="CU22" s="4"/>
      <c r="CV22" s="4"/>
      <c r="CW22" s="4"/>
      <c r="CX22" s="4"/>
      <c r="CY22" s="4"/>
      <c r="CZ22" s="4"/>
    </row>
    <row r="23" s="566" customFormat="true" ht="15" customHeight="true" x14ac:dyDescent="0.2">
      <c r="A23" s="785"/>
      <c r="B23" s="398" t="s">
        <v>49</v>
      </c>
      <c r="C23" s="107">
        <v>94.8</v>
      </c>
      <c r="D23" s="106">
        <v>98.4</v>
      </c>
      <c r="E23" s="106">
        <v>98.8</v>
      </c>
      <c r="F23" s="106">
        <v>99.8</v>
      </c>
      <c r="G23" s="105">
        <v>100</v>
      </c>
      <c r="H23" s="104">
        <v>98.7</v>
      </c>
      <c r="I23" s="106">
        <v>99.8</v>
      </c>
      <c r="J23" s="106">
        <v>99.9</v>
      </c>
      <c r="K23" s="106">
        <v>100</v>
      </c>
      <c r="L23" s="103">
        <v>100</v>
      </c>
      <c r="M23" s="107">
        <v>90.3</v>
      </c>
      <c r="N23" s="106">
        <v>94.5</v>
      </c>
      <c r="O23" s="106">
        <v>96.8</v>
      </c>
      <c r="P23" s="106">
        <v>96.2</v>
      </c>
      <c r="Q23" s="105">
        <v>98.1</v>
      </c>
      <c r="R23" s="104">
        <v>99.3</v>
      </c>
      <c r="S23" s="106">
        <v>97.7</v>
      </c>
      <c r="T23" s="106">
        <v>99.8</v>
      </c>
      <c r="U23" s="106">
        <v>98.7</v>
      </c>
      <c r="V23" s="106">
        <v>99.4</v>
      </c>
      <c r="W23" s="106">
        <v>98.6</v>
      </c>
      <c r="X23" s="106">
        <v>100</v>
      </c>
      <c r="Y23" s="106">
        <v>98.7</v>
      </c>
      <c r="Z23" s="106">
        <v>100</v>
      </c>
      <c r="AA23" s="106">
        <v>99.6</v>
      </c>
      <c r="AB23" s="106">
        <v>95</v>
      </c>
      <c r="AC23" s="106">
        <v>98.8</v>
      </c>
      <c r="AD23" s="106">
        <v>74.400000000000006</v>
      </c>
      <c r="AE23" s="106">
        <v>96.2</v>
      </c>
      <c r="AF23" s="106">
        <v>99.5</v>
      </c>
      <c r="AG23" s="106">
        <v>99.7</v>
      </c>
      <c r="AH23" s="106">
        <v>98.7</v>
      </c>
      <c r="AI23" s="103">
        <v>98.6</v>
      </c>
      <c r="AJ23" s="456"/>
      <c r="AK23" s="456"/>
      <c r="AL23" s="456"/>
      <c r="AM23" s="456"/>
      <c r="AN23" s="456"/>
      <c r="AO23" s="456"/>
      <c r="AP23" s="456"/>
      <c r="AQ23" s="456"/>
      <c r="AR23" s="456"/>
      <c r="AS23" s="456"/>
      <c r="AT23" s="456"/>
      <c r="AU23" s="456"/>
      <c r="AV23" s="456"/>
      <c r="AW23" s="456"/>
      <c r="AX23" s="456"/>
      <c r="AY23" s="456"/>
      <c r="AZ23" s="169"/>
      <c r="BA23" s="810"/>
      <c r="BB23" s="601" t="s">
        <v>49</v>
      </c>
      <c r="BC23" s="39" t="s">
        <v>36</v>
      </c>
      <c r="BD23" s="35" t="s">
        <v>36</v>
      </c>
      <c r="BE23" s="35" t="s">
        <v>36</v>
      </c>
      <c r="BF23" s="35" t="s">
        <v>36</v>
      </c>
      <c r="BG23" s="30" t="s">
        <v>36</v>
      </c>
      <c r="BH23" s="39" t="s">
        <v>36</v>
      </c>
      <c r="BI23" s="35" t="s">
        <v>36</v>
      </c>
      <c r="BJ23" s="35" t="s">
        <v>36</v>
      </c>
      <c r="BK23" s="35" t="s">
        <v>36</v>
      </c>
      <c r="BL23" s="30" t="s">
        <v>36</v>
      </c>
      <c r="BM23" s="39" t="s">
        <v>36</v>
      </c>
      <c r="BN23" s="35" t="s">
        <v>36</v>
      </c>
      <c r="BO23" s="35" t="s">
        <v>36</v>
      </c>
      <c r="BP23" s="35" t="s">
        <v>36</v>
      </c>
      <c r="BQ23" s="30" t="s">
        <v>36</v>
      </c>
      <c r="BR23" s="39" t="s">
        <v>36</v>
      </c>
      <c r="BS23" s="35" t="s">
        <v>36</v>
      </c>
      <c r="BT23" s="35" t="s">
        <v>36</v>
      </c>
      <c r="BU23" s="35" t="s">
        <v>36</v>
      </c>
      <c r="BV23" s="35" t="s">
        <v>36</v>
      </c>
      <c r="BW23" s="35" t="s">
        <v>36</v>
      </c>
      <c r="BX23" s="35" t="s">
        <v>36</v>
      </c>
      <c r="BY23" s="24" t="s">
        <v>36</v>
      </c>
      <c r="BZ23" s="24" t="s">
        <v>36</v>
      </c>
      <c r="CA23" s="24" t="s">
        <v>36</v>
      </c>
      <c r="CB23" s="24" t="s">
        <v>36</v>
      </c>
      <c r="CC23" s="24" t="s">
        <v>36</v>
      </c>
      <c r="CD23" s="24" t="s">
        <v>36</v>
      </c>
      <c r="CE23" s="24" t="s">
        <v>36</v>
      </c>
      <c r="CF23" s="24" t="s">
        <v>36</v>
      </c>
      <c r="CG23" s="24" t="s">
        <v>36</v>
      </c>
      <c r="CH23" s="24" t="s">
        <v>36</v>
      </c>
      <c r="CI23" s="24" t="s">
        <v>36</v>
      </c>
      <c r="CJ23" s="4"/>
      <c r="CK23" s="4"/>
      <c r="CL23" s="4"/>
      <c r="CM23" s="4"/>
      <c r="CN23" s="4"/>
      <c r="CO23" s="4"/>
      <c r="CP23" s="4"/>
      <c r="CQ23" s="4"/>
      <c r="CR23" s="4"/>
      <c r="CS23" s="4"/>
      <c r="CT23" s="4"/>
      <c r="CU23" s="4"/>
      <c r="CV23" s="4"/>
      <c r="CW23" s="4"/>
      <c r="CX23" s="4"/>
      <c r="CY23" s="4"/>
      <c r="CZ23" s="4"/>
    </row>
    <row r="24" s="327" customFormat="true" ht="15" hidden="true" customHeight="true" x14ac:dyDescent="0.2">
      <c r="A24" s="786" t="s">
        <v>48</v>
      </c>
      <c r="B24" s="395" t="s">
        <v>60</v>
      </c>
      <c r="C24" s="401"/>
      <c r="D24" s="402"/>
      <c r="E24" s="402"/>
      <c r="F24" s="402"/>
      <c r="G24" s="403"/>
      <c r="H24" s="404"/>
      <c r="I24" s="402"/>
      <c r="J24" s="402"/>
      <c r="K24" s="402"/>
      <c r="L24" s="405"/>
      <c r="M24" s="401"/>
      <c r="N24" s="402"/>
      <c r="O24" s="402"/>
      <c r="P24" s="402"/>
      <c r="Q24" s="403"/>
      <c r="R24" s="404"/>
      <c r="S24" s="402"/>
      <c r="T24" s="402"/>
      <c r="U24" s="402"/>
      <c r="V24" s="402"/>
      <c r="W24" s="402"/>
      <c r="X24" s="402"/>
      <c r="Y24" s="402"/>
      <c r="Z24" s="402"/>
      <c r="AA24" s="402"/>
      <c r="AB24" s="405"/>
      <c r="AC24" s="405"/>
      <c r="AD24" s="405"/>
      <c r="AE24" s="405"/>
      <c r="AF24" s="405"/>
      <c r="AG24" s="405"/>
      <c r="AH24" s="405"/>
      <c r="AI24" s="405"/>
      <c r="AJ24" s="174"/>
      <c r="AK24" s="174"/>
      <c r="AL24" s="174"/>
      <c r="AM24" s="174"/>
      <c r="AN24" s="174"/>
      <c r="AO24" s="174"/>
      <c r="AP24" s="174"/>
      <c r="AQ24" s="174"/>
      <c r="AR24" s="174"/>
      <c r="AS24" s="174"/>
      <c r="AT24" s="174"/>
      <c r="AU24" s="174"/>
      <c r="AV24" s="174"/>
      <c r="AW24" s="174"/>
      <c r="AX24" s="174"/>
      <c r="AY24" s="174"/>
      <c r="AZ24" s="364"/>
      <c r="BB24" s="329"/>
      <c r="BZ24" s="364"/>
      <c r="CA24" s="364"/>
      <c r="CB24" s="364"/>
      <c r="CC24" s="364"/>
      <c r="CD24" s="364"/>
      <c r="CE24" s="364"/>
      <c r="CF24" s="364"/>
      <c r="CG24" s="364"/>
      <c r="CH24" s="364"/>
      <c r="CI24" s="364"/>
      <c r="CJ24" s="364"/>
      <c r="CK24" s="364"/>
      <c r="CL24" s="364"/>
      <c r="CM24" s="364"/>
      <c r="CN24" s="364"/>
      <c r="CO24" s="364"/>
      <c r="CP24" s="364"/>
      <c r="CQ24" s="364"/>
      <c r="CR24" s="364"/>
      <c r="CS24" s="364"/>
      <c r="CT24" s="364"/>
      <c r="CU24" s="364"/>
      <c r="CV24" s="364"/>
      <c r="CW24" s="364"/>
      <c r="CX24" s="364"/>
      <c r="CY24" s="364"/>
      <c r="CZ24" s="364"/>
    </row>
    <row r="25" s="327" customFormat="true" ht="15" hidden="true" customHeight="true" x14ac:dyDescent="0.2">
      <c r="A25" s="787"/>
      <c r="B25" s="392" t="s">
        <v>59</v>
      </c>
      <c r="C25" s="406"/>
      <c r="D25" s="407"/>
      <c r="E25" s="407"/>
      <c r="F25" s="407"/>
      <c r="G25" s="408"/>
      <c r="H25" s="409"/>
      <c r="I25" s="407"/>
      <c r="J25" s="407"/>
      <c r="K25" s="407"/>
      <c r="L25" s="410"/>
      <c r="M25" s="406"/>
      <c r="N25" s="407"/>
      <c r="O25" s="407"/>
      <c r="P25" s="407"/>
      <c r="Q25" s="408"/>
      <c r="R25" s="409"/>
      <c r="S25" s="407"/>
      <c r="T25" s="407"/>
      <c r="U25" s="407"/>
      <c r="V25" s="407"/>
      <c r="W25" s="407"/>
      <c r="X25" s="407"/>
      <c r="Y25" s="407"/>
      <c r="Z25" s="407"/>
      <c r="AA25" s="407"/>
      <c r="AB25" s="410"/>
      <c r="AC25" s="410"/>
      <c r="AD25" s="410"/>
      <c r="AE25" s="410"/>
      <c r="AF25" s="410"/>
      <c r="AG25" s="410"/>
      <c r="AH25" s="410"/>
      <c r="AI25" s="410"/>
      <c r="AJ25" s="174"/>
      <c r="AK25" s="174"/>
      <c r="AL25" s="174"/>
      <c r="AM25" s="174"/>
      <c r="AN25" s="174"/>
      <c r="AO25" s="174"/>
      <c r="AP25" s="174"/>
      <c r="AQ25" s="174"/>
      <c r="AR25" s="174"/>
      <c r="AS25" s="174"/>
      <c r="AT25" s="174"/>
      <c r="AU25" s="174"/>
      <c r="AV25" s="174"/>
      <c r="AW25" s="174"/>
      <c r="AX25" s="174"/>
      <c r="AY25" s="174"/>
      <c r="AZ25" s="364"/>
      <c r="BB25" s="329"/>
      <c r="BZ25" s="364"/>
      <c r="CA25" s="364"/>
      <c r="CB25" s="364"/>
      <c r="CC25" s="364"/>
      <c r="CD25" s="364"/>
      <c r="CE25" s="364"/>
      <c r="CF25" s="364"/>
      <c r="CG25" s="364"/>
      <c r="CH25" s="364"/>
      <c r="CI25" s="364"/>
      <c r="CJ25" s="364"/>
      <c r="CK25" s="364"/>
      <c r="CL25" s="364"/>
      <c r="CM25" s="364"/>
      <c r="CN25" s="364"/>
      <c r="CO25" s="364"/>
      <c r="CP25" s="364"/>
      <c r="CQ25" s="364"/>
      <c r="CR25" s="364"/>
      <c r="CS25" s="364"/>
      <c r="CT25" s="364"/>
      <c r="CU25" s="364"/>
      <c r="CV25" s="364"/>
      <c r="CW25" s="364"/>
      <c r="CX25" s="364"/>
      <c r="CY25" s="364"/>
      <c r="CZ25" s="364"/>
    </row>
    <row r="26" s="327" customFormat="true" ht="15" hidden="true" customHeight="true" x14ac:dyDescent="0.2">
      <c r="A26" s="788"/>
      <c r="B26" s="393" t="s">
        <v>47</v>
      </c>
      <c r="C26" s="411"/>
      <c r="D26" s="412"/>
      <c r="E26" s="412"/>
      <c r="F26" s="412"/>
      <c r="G26" s="413"/>
      <c r="H26" s="414"/>
      <c r="I26" s="412"/>
      <c r="J26" s="412"/>
      <c r="K26" s="412"/>
      <c r="L26" s="415"/>
      <c r="M26" s="411"/>
      <c r="N26" s="412"/>
      <c r="O26" s="412"/>
      <c r="P26" s="412"/>
      <c r="Q26" s="413"/>
      <c r="R26" s="13"/>
      <c r="S26" s="12"/>
      <c r="T26" s="12"/>
      <c r="U26" s="12"/>
      <c r="V26" s="12"/>
      <c r="W26" s="12"/>
      <c r="X26" s="12"/>
      <c r="Y26" s="12"/>
      <c r="Z26" s="12"/>
      <c r="AA26" s="12"/>
      <c r="AB26" s="11"/>
      <c r="AC26" s="11"/>
      <c r="AD26" s="11"/>
      <c r="AE26" s="11"/>
      <c r="AF26" s="11"/>
      <c r="AG26" s="11"/>
      <c r="AH26" s="11"/>
      <c r="AI26" s="11"/>
      <c r="AJ26" s="174"/>
      <c r="AK26" s="174"/>
      <c r="AL26" s="174"/>
      <c r="AM26" s="174"/>
      <c r="AN26" s="174"/>
      <c r="AO26" s="174"/>
      <c r="AP26" s="174"/>
      <c r="AQ26" s="174"/>
      <c r="AR26" s="174"/>
      <c r="AS26" s="174"/>
      <c r="AT26" s="174"/>
      <c r="AU26" s="174"/>
      <c r="AV26" s="174"/>
      <c r="AW26" s="174"/>
      <c r="AX26" s="174"/>
      <c r="AY26" s="174"/>
      <c r="AZ26" s="364"/>
      <c r="BB26" s="329"/>
      <c r="BZ26" s="364"/>
      <c r="CA26" s="364"/>
      <c r="CB26" s="364"/>
      <c r="CC26" s="364"/>
      <c r="CD26" s="364"/>
      <c r="CE26" s="364"/>
      <c r="CF26" s="364"/>
      <c r="CG26" s="364"/>
      <c r="CH26" s="364"/>
      <c r="CI26" s="364"/>
      <c r="CJ26" s="364"/>
      <c r="CK26" s="364"/>
      <c r="CL26" s="364"/>
      <c r="CM26" s="364"/>
      <c r="CN26" s="364"/>
      <c r="CO26" s="364"/>
      <c r="CP26" s="364"/>
      <c r="CQ26" s="364"/>
      <c r="CR26" s="364"/>
      <c r="CS26" s="364"/>
      <c r="CT26" s="364"/>
      <c r="CU26" s="364"/>
      <c r="CV26" s="364"/>
      <c r="CW26" s="364"/>
      <c r="CX26" s="364"/>
      <c r="CY26" s="364"/>
      <c r="CZ26" s="364"/>
    </row>
    <row r="27" s="567" customFormat="true" ht="15" customHeight="true" x14ac:dyDescent="0.2">
      <c r="A27" s="326"/>
      <c r="B27" s="394"/>
      <c r="C27" s="778" t="s">
        <v>116</v>
      </c>
      <c r="D27" s="779"/>
      <c r="E27" s="779"/>
      <c r="F27" s="779"/>
      <c r="G27" s="780"/>
      <c r="H27" s="773" t="s">
        <v>39</v>
      </c>
      <c r="I27" s="774"/>
      <c r="J27" s="774"/>
      <c r="K27" s="774"/>
      <c r="L27" s="775"/>
      <c r="M27" s="781" t="s">
        <v>38</v>
      </c>
      <c r="N27" s="774"/>
      <c r="O27" s="774"/>
      <c r="P27" s="774"/>
      <c r="Q27" s="775"/>
      <c r="R27" s="15" t="s">
        <v>143</v>
      </c>
      <c r="S27" s="445"/>
      <c r="T27" s="445"/>
      <c r="U27" s="445"/>
      <c r="V27" s="445"/>
      <c r="W27" s="445"/>
      <c r="X27" s="445"/>
      <c r="Y27" s="445"/>
      <c r="Z27" s="445"/>
      <c r="AA27" s="445"/>
      <c r="AB27" s="445"/>
      <c r="AC27" s="445"/>
      <c r="AD27" s="445"/>
      <c r="AE27" s="445"/>
      <c r="AF27" s="445"/>
      <c r="AG27" s="445"/>
      <c r="AH27" s="445"/>
      <c r="AI27" s="445"/>
      <c r="AJ27" s="174"/>
      <c r="AK27" s="174"/>
      <c r="AL27" s="174"/>
      <c r="AM27" s="174"/>
      <c r="AN27" s="174"/>
      <c r="AO27" s="174"/>
      <c r="AP27" s="174"/>
      <c r="AQ27" s="174"/>
      <c r="AR27" s="174"/>
      <c r="AS27" s="174"/>
      <c r="AT27" s="174"/>
      <c r="AU27" s="174"/>
      <c r="AV27" s="174"/>
      <c r="AW27" s="174"/>
      <c r="AX27" s="174"/>
      <c r="AY27" s="174"/>
      <c r="AZ27" s="364"/>
      <c r="BA27" s="365" t="s">
        <v>132</v>
      </c>
      <c r="BB27" s="311" t="s">
        <v>97</v>
      </c>
      <c r="BC27" s="782" t="s">
        <v>116</v>
      </c>
      <c r="BD27" s="783"/>
      <c r="BE27" s="783"/>
      <c r="BF27" s="783"/>
      <c r="BG27" s="811"/>
      <c r="BH27" s="782" t="s">
        <v>39</v>
      </c>
      <c r="BI27" s="783"/>
      <c r="BJ27" s="783"/>
      <c r="BK27" s="783"/>
      <c r="BL27" s="811"/>
      <c r="BM27" s="782" t="s">
        <v>38</v>
      </c>
      <c r="BN27" s="783"/>
      <c r="BO27" s="783"/>
      <c r="BP27" s="783"/>
      <c r="BQ27" s="784"/>
      <c r="BR27" s="14" t="s">
        <v>143</v>
      </c>
      <c r="BS27" s="445"/>
      <c r="BT27" s="445"/>
      <c r="BU27" s="445"/>
      <c r="BV27" s="445"/>
      <c r="BW27" s="445"/>
      <c r="BX27" s="445"/>
      <c r="BY27" s="445"/>
      <c r="BZ27" s="459"/>
      <c r="CA27" s="459"/>
      <c r="CB27" s="459"/>
      <c r="CC27" s="459"/>
      <c r="CD27" s="459"/>
      <c r="CE27" s="459"/>
      <c r="CF27" s="459"/>
      <c r="CG27" s="459"/>
      <c r="CH27" s="459"/>
      <c r="CI27" s="459"/>
      <c r="CJ27" s="363"/>
      <c r="CK27" s="363"/>
      <c r="CL27" s="363"/>
      <c r="CM27" s="363"/>
      <c r="CN27" s="363"/>
      <c r="CO27" s="363"/>
      <c r="CP27" s="363"/>
      <c r="CQ27" s="363"/>
      <c r="CR27" s="363"/>
      <c r="CS27" s="363"/>
      <c r="CT27" s="363"/>
      <c r="CU27" s="363"/>
      <c r="CV27" s="363"/>
      <c r="CW27" s="363"/>
      <c r="CX27" s="363"/>
      <c r="CY27" s="363"/>
      <c r="CZ27" s="363"/>
    </row>
    <row r="28" s="567" customFormat="true" ht="12.75" x14ac:dyDescent="0.2">
      <c r="A28" s="351" t="s">
        <v>70</v>
      </c>
      <c r="B28" s="394"/>
      <c r="C28" s="436" t="s">
        <v>0</v>
      </c>
      <c r="D28" s="592" t="s">
        <v>1</v>
      </c>
      <c r="E28" s="592" t="s">
        <v>2</v>
      </c>
      <c r="F28" s="592" t="s">
        <v>3</v>
      </c>
      <c r="G28" s="593" t="s">
        <v>4</v>
      </c>
      <c r="H28" s="399" t="s">
        <v>0</v>
      </c>
      <c r="I28" s="603" t="s">
        <v>1</v>
      </c>
      <c r="J28" s="603" t="s">
        <v>2</v>
      </c>
      <c r="K28" s="603" t="s">
        <v>3</v>
      </c>
      <c r="L28" s="604" t="s">
        <v>4</v>
      </c>
      <c r="M28" s="400" t="s">
        <v>0</v>
      </c>
      <c r="N28" s="603" t="s">
        <v>1</v>
      </c>
      <c r="O28" s="603" t="s">
        <v>2</v>
      </c>
      <c r="P28" s="603" t="s">
        <v>3</v>
      </c>
      <c r="Q28" s="591" t="s">
        <v>4</v>
      </c>
      <c r="R28" s="399" t="s">
        <v>340</v>
      </c>
      <c r="S28" s="603" t="s">
        <v>341</v>
      </c>
      <c r="T28" s="603" t="s">
        <v>342</v>
      </c>
      <c r="U28" s="603" t="s">
        <v>343</v>
      </c>
      <c r="V28" s="603" t="s">
        <v>241</v>
      </c>
      <c r="W28" s="603" t="s">
        <v>242</v>
      </c>
      <c r="X28" s="603" t="s">
        <v>344</v>
      </c>
      <c r="Y28" s="603" t="s">
        <v>345</v>
      </c>
      <c r="Z28" s="603" t="s">
        <v>346</v>
      </c>
      <c r="AA28" s="603" t="s">
        <v>347</v>
      </c>
      <c r="AB28" s="603" t="s">
        <v>246</v>
      </c>
      <c r="AC28" s="603" t="s">
        <v>348</v>
      </c>
      <c r="AD28" s="603" t="s">
        <v>349</v>
      </c>
      <c r="AE28" s="603" t="s">
        <v>350</v>
      </c>
      <c r="AF28" s="603" t="s">
        <v>351</v>
      </c>
      <c r="AG28" s="603" t="s">
        <v>352</v>
      </c>
      <c r="AH28" s="603" t="s">
        <v>353</v>
      </c>
      <c r="AI28" s="604" t="s">
        <v>254</v>
      </c>
      <c r="AJ28" s="174"/>
      <c r="AK28" s="174"/>
      <c r="AL28" s="174"/>
      <c r="AM28" s="174"/>
      <c r="AN28" s="174"/>
      <c r="AO28" s="174"/>
      <c r="AP28" s="174"/>
      <c r="AQ28" s="174"/>
      <c r="AR28" s="174"/>
      <c r="AS28" s="174"/>
      <c r="AT28" s="174"/>
      <c r="AU28" s="174"/>
      <c r="AV28" s="174"/>
      <c r="AW28" s="174"/>
      <c r="AX28" s="174"/>
      <c r="AY28" s="174"/>
      <c r="AZ28" s="364"/>
      <c r="BA28" s="351" t="s">
        <v>121</v>
      </c>
      <c r="BB28" s="350"/>
      <c r="BC28" s="476" t="s">
        <v>0</v>
      </c>
      <c r="BD28" s="568" t="s">
        <v>1</v>
      </c>
      <c r="BE28" s="568" t="s">
        <v>2</v>
      </c>
      <c r="BF28" s="568" t="s">
        <v>3</v>
      </c>
      <c r="BG28" s="477" t="s">
        <v>4</v>
      </c>
      <c r="BH28" s="476" t="s">
        <v>0</v>
      </c>
      <c r="BI28" s="568" t="s">
        <v>1</v>
      </c>
      <c r="BJ28" s="568" t="s">
        <v>2</v>
      </c>
      <c r="BK28" s="568" t="s">
        <v>3</v>
      </c>
      <c r="BL28" s="477" t="s">
        <v>4</v>
      </c>
      <c r="BM28" s="476" t="s">
        <v>0</v>
      </c>
      <c r="BN28" s="568" t="s">
        <v>1</v>
      </c>
      <c r="BO28" s="568" t="s">
        <v>2</v>
      </c>
      <c r="BP28" s="568" t="s">
        <v>3</v>
      </c>
      <c r="BQ28" s="477" t="s">
        <v>4</v>
      </c>
      <c r="BR28" s="476" t="s">
        <v>340</v>
      </c>
      <c r="BS28" s="568" t="s">
        <v>341</v>
      </c>
      <c r="BT28" s="568" t="s">
        <v>342</v>
      </c>
      <c r="BU28" s="568" t="s">
        <v>343</v>
      </c>
      <c r="BV28" s="568" t="s">
        <v>241</v>
      </c>
      <c r="BW28" s="568" t="s">
        <v>242</v>
      </c>
      <c r="BX28" s="568" t="s">
        <v>344</v>
      </c>
      <c r="BY28" s="569" t="s">
        <v>345</v>
      </c>
      <c r="BZ28" s="569" t="s">
        <v>346</v>
      </c>
      <c r="CA28" s="569" t="s">
        <v>347</v>
      </c>
      <c r="CB28" s="569" t="s">
        <v>246</v>
      </c>
      <c r="CC28" s="569" t="s">
        <v>348</v>
      </c>
      <c r="CD28" s="569" t="s">
        <v>349</v>
      </c>
      <c r="CE28" s="569" t="s">
        <v>350</v>
      </c>
      <c r="CF28" s="569" t="s">
        <v>351</v>
      </c>
      <c r="CG28" s="569" t="s">
        <v>352</v>
      </c>
      <c r="CH28" s="569" t="s">
        <v>353</v>
      </c>
      <c r="CI28" s="569" t="s">
        <v>254</v>
      </c>
      <c r="CJ28" s="168"/>
      <c r="CK28" s="168"/>
      <c r="CL28" s="168"/>
      <c r="CM28" s="168"/>
      <c r="CN28" s="168"/>
      <c r="CO28" s="168"/>
      <c r="CP28" s="168"/>
      <c r="CQ28" s="168"/>
      <c r="CR28" s="168"/>
      <c r="CS28" s="168"/>
      <c r="CT28" s="168"/>
      <c r="CU28" s="168"/>
      <c r="CV28" s="168"/>
      <c r="CW28" s="168"/>
      <c r="CX28" s="168"/>
      <c r="CY28" s="168"/>
      <c r="CZ28" s="168"/>
    </row>
    <row r="29" s="567" customFormat="true" ht="15" customHeight="true" x14ac:dyDescent="0.2">
      <c r="A29" s="776" t="s">
        <v>58</v>
      </c>
      <c r="B29" s="396" t="s">
        <v>50</v>
      </c>
      <c r="C29" s="117">
        <v>52.8</v>
      </c>
      <c r="D29" s="116">
        <v>72</v>
      </c>
      <c r="E29" s="116">
        <v>76.5</v>
      </c>
      <c r="F29" s="116">
        <v>79.099999999999994</v>
      </c>
      <c r="G29" s="115">
        <v>86.5</v>
      </c>
      <c r="H29" s="114">
        <v>75</v>
      </c>
      <c r="I29" s="116">
        <v>78.900000000000006</v>
      </c>
      <c r="J29" s="116">
        <v>79.3</v>
      </c>
      <c r="K29" s="116">
        <v>79.900000000000006</v>
      </c>
      <c r="L29" s="113">
        <v>88.8</v>
      </c>
      <c r="M29" s="117">
        <v>31.8</v>
      </c>
      <c r="N29" s="116">
        <v>48.3</v>
      </c>
      <c r="O29" s="116">
        <v>58.7</v>
      </c>
      <c r="P29" s="116">
        <v>68.099999999999994</v>
      </c>
      <c r="Q29" s="115">
        <v>77.900000000000006</v>
      </c>
      <c r="R29" s="114">
        <v>89.9</v>
      </c>
      <c r="S29" s="116">
        <v>26.3</v>
      </c>
      <c r="T29" s="116">
        <v>96.9</v>
      </c>
      <c r="U29" s="116">
        <v>83.9</v>
      </c>
      <c r="V29" s="116">
        <v>82</v>
      </c>
      <c r="W29" s="116">
        <v>96.5</v>
      </c>
      <c r="X29" s="116">
        <v>1.1000000000000001</v>
      </c>
      <c r="Y29" s="116">
        <v>74.099999999999994</v>
      </c>
      <c r="Z29" s="116">
        <v>97.8</v>
      </c>
      <c r="AA29" s="116">
        <v>92.7</v>
      </c>
      <c r="AB29" s="116">
        <v>87.9</v>
      </c>
      <c r="AC29" s="116">
        <v>86.7</v>
      </c>
      <c r="AD29" s="116">
        <v>0.4</v>
      </c>
      <c r="AE29" s="116">
        <v>77</v>
      </c>
      <c r="AF29" s="116">
        <v>76.8</v>
      </c>
      <c r="AG29" s="116">
        <v>80.599999999999994</v>
      </c>
      <c r="AH29" s="116">
        <v>37.1</v>
      </c>
      <c r="AI29" s="113">
        <v>75.8</v>
      </c>
      <c r="AJ29" s="174"/>
      <c r="AK29" s="174"/>
      <c r="AL29" s="174"/>
      <c r="AM29" s="174"/>
      <c r="AN29" s="174"/>
      <c r="AO29" s="174"/>
      <c r="AP29" s="174"/>
      <c r="AQ29" s="174"/>
      <c r="AR29" s="174"/>
      <c r="AS29" s="174"/>
      <c r="AT29" s="174"/>
      <c r="AU29" s="174"/>
      <c r="AV29" s="174"/>
      <c r="AW29" s="174"/>
      <c r="AX29" s="174"/>
      <c r="AY29" s="174"/>
      <c r="AZ29" s="364"/>
      <c r="BA29" s="808" t="s">
        <v>58</v>
      </c>
      <c r="BB29" s="599" t="s">
        <v>50</v>
      </c>
      <c r="BC29" s="41" t="s">
        <v>36</v>
      </c>
      <c r="BD29" s="37" t="s">
        <v>36</v>
      </c>
      <c r="BE29" s="37" t="s">
        <v>36</v>
      </c>
      <c r="BF29" s="37" t="s">
        <v>36</v>
      </c>
      <c r="BG29" s="32" t="s">
        <v>36</v>
      </c>
      <c r="BH29" s="41" t="s">
        <v>36</v>
      </c>
      <c r="BI29" s="37" t="s">
        <v>36</v>
      </c>
      <c r="BJ29" s="37" t="s">
        <v>36</v>
      </c>
      <c r="BK29" s="37" t="s">
        <v>36</v>
      </c>
      <c r="BL29" s="32" t="s">
        <v>36</v>
      </c>
      <c r="BM29" s="41" t="s">
        <v>36</v>
      </c>
      <c r="BN29" s="37" t="s">
        <v>36</v>
      </c>
      <c r="BO29" s="37" t="s">
        <v>36</v>
      </c>
      <c r="BP29" s="37" t="s">
        <v>36</v>
      </c>
      <c r="BQ29" s="32" t="s">
        <v>36</v>
      </c>
      <c r="BR29" s="41" t="s">
        <v>36</v>
      </c>
      <c r="BS29" s="37" t="s">
        <v>36</v>
      </c>
      <c r="BT29" s="37" t="s">
        <v>36</v>
      </c>
      <c r="BU29" s="37" t="s">
        <v>36</v>
      </c>
      <c r="BV29" s="37" t="s">
        <v>36</v>
      </c>
      <c r="BW29" s="37" t="s">
        <v>36</v>
      </c>
      <c r="BX29" s="37" t="s">
        <v>36</v>
      </c>
      <c r="BY29" s="26" t="s">
        <v>36</v>
      </c>
      <c r="BZ29" s="26" t="s">
        <v>36</v>
      </c>
      <c r="CA29" s="26" t="s">
        <v>36</v>
      </c>
      <c r="CB29" s="26" t="s">
        <v>36</v>
      </c>
      <c r="CC29" s="26" t="s">
        <v>36</v>
      </c>
      <c r="CD29" s="26" t="s">
        <v>36</v>
      </c>
      <c r="CE29" s="26" t="s">
        <v>36</v>
      </c>
      <c r="CF29" s="26" t="s">
        <v>36</v>
      </c>
      <c r="CG29" s="26" t="s">
        <v>36</v>
      </c>
      <c r="CH29" s="26" t="s">
        <v>36</v>
      </c>
      <c r="CI29" s="26" t="s">
        <v>36</v>
      </c>
      <c r="CJ29" s="4"/>
      <c r="CK29" s="4"/>
      <c r="CL29" s="4"/>
      <c r="CM29" s="4"/>
      <c r="CN29" s="4"/>
      <c r="CO29" s="4"/>
      <c r="CP29" s="4"/>
      <c r="CQ29" s="4"/>
      <c r="CR29" s="4"/>
      <c r="CS29" s="4"/>
      <c r="CT29" s="4"/>
      <c r="CU29" s="4"/>
      <c r="CV29" s="4"/>
      <c r="CW29" s="4"/>
      <c r="CX29" s="4"/>
      <c r="CY29" s="4"/>
      <c r="CZ29" s="4"/>
    </row>
    <row r="30" s="567" customFormat="true" ht="15" customHeight="true" x14ac:dyDescent="0.2">
      <c r="A30" s="777"/>
      <c r="B30" s="397" t="s">
        <v>49</v>
      </c>
      <c r="C30" s="112">
        <v>47.2</v>
      </c>
      <c r="D30" s="111">
        <v>28</v>
      </c>
      <c r="E30" s="111">
        <v>23.5</v>
      </c>
      <c r="F30" s="111">
        <v>20.9</v>
      </c>
      <c r="G30" s="110">
        <v>13.5</v>
      </c>
      <c r="H30" s="109">
        <v>25</v>
      </c>
      <c r="I30" s="111">
        <v>21.1</v>
      </c>
      <c r="J30" s="111">
        <v>20.7</v>
      </c>
      <c r="K30" s="111">
        <v>20.100000000000001</v>
      </c>
      <c r="L30" s="108">
        <v>11.2</v>
      </c>
      <c r="M30" s="112">
        <v>68.2</v>
      </c>
      <c r="N30" s="111">
        <v>51.7</v>
      </c>
      <c r="O30" s="111">
        <v>41.3</v>
      </c>
      <c r="P30" s="111">
        <v>31.9</v>
      </c>
      <c r="Q30" s="110">
        <v>22.1</v>
      </c>
      <c r="R30" s="109">
        <v>10.1</v>
      </c>
      <c r="S30" s="111">
        <v>73.7</v>
      </c>
      <c r="T30" s="111">
        <v>3.1</v>
      </c>
      <c r="U30" s="111">
        <v>16.100000000000001</v>
      </c>
      <c r="V30" s="111">
        <v>18</v>
      </c>
      <c r="W30" s="111">
        <v>3.5</v>
      </c>
      <c r="X30" s="111">
        <v>98.9</v>
      </c>
      <c r="Y30" s="111">
        <v>25.9</v>
      </c>
      <c r="Z30" s="111">
        <v>2.2000000000000002</v>
      </c>
      <c r="AA30" s="111">
        <v>7.3</v>
      </c>
      <c r="AB30" s="111">
        <v>12.1</v>
      </c>
      <c r="AC30" s="111">
        <v>13.3</v>
      </c>
      <c r="AD30" s="111">
        <v>99.6</v>
      </c>
      <c r="AE30" s="111">
        <v>23</v>
      </c>
      <c r="AF30" s="111">
        <v>23.2</v>
      </c>
      <c r="AG30" s="111">
        <v>19.399999999999999</v>
      </c>
      <c r="AH30" s="111">
        <v>62.9</v>
      </c>
      <c r="AI30" s="108">
        <v>24.2</v>
      </c>
      <c r="AJ30" s="174"/>
      <c r="AK30" s="174"/>
      <c r="AL30" s="174"/>
      <c r="AM30" s="174"/>
      <c r="AN30" s="174"/>
      <c r="AO30" s="174"/>
      <c r="AP30" s="174"/>
      <c r="AQ30" s="174"/>
      <c r="AR30" s="174"/>
      <c r="AS30" s="174"/>
      <c r="AT30" s="174"/>
      <c r="AU30" s="174"/>
      <c r="AV30" s="174"/>
      <c r="AW30" s="174"/>
      <c r="AX30" s="174"/>
      <c r="AY30" s="174"/>
      <c r="AZ30" s="364"/>
      <c r="BA30" s="809"/>
      <c r="BB30" s="597" t="s">
        <v>49</v>
      </c>
      <c r="BC30" s="40" t="s">
        <v>36</v>
      </c>
      <c r="BD30" s="36" t="s">
        <v>36</v>
      </c>
      <c r="BE30" s="36" t="s">
        <v>36</v>
      </c>
      <c r="BF30" s="36" t="s">
        <v>36</v>
      </c>
      <c r="BG30" s="31" t="s">
        <v>36</v>
      </c>
      <c r="BH30" s="40" t="s">
        <v>36</v>
      </c>
      <c r="BI30" s="36" t="s">
        <v>36</v>
      </c>
      <c r="BJ30" s="36" t="s">
        <v>36</v>
      </c>
      <c r="BK30" s="36" t="s">
        <v>36</v>
      </c>
      <c r="BL30" s="31" t="s">
        <v>36</v>
      </c>
      <c r="BM30" s="40" t="s">
        <v>36</v>
      </c>
      <c r="BN30" s="36" t="s">
        <v>36</v>
      </c>
      <c r="BO30" s="36" t="s">
        <v>36</v>
      </c>
      <c r="BP30" s="36" t="s">
        <v>36</v>
      </c>
      <c r="BQ30" s="31" t="s">
        <v>36</v>
      </c>
      <c r="BR30" s="40" t="s">
        <v>36</v>
      </c>
      <c r="BS30" s="36" t="s">
        <v>36</v>
      </c>
      <c r="BT30" s="36" t="s">
        <v>36</v>
      </c>
      <c r="BU30" s="36" t="s">
        <v>36</v>
      </c>
      <c r="BV30" s="36" t="s">
        <v>36</v>
      </c>
      <c r="BW30" s="36" t="s">
        <v>36</v>
      </c>
      <c r="BX30" s="36" t="s">
        <v>36</v>
      </c>
      <c r="BY30" s="25" t="s">
        <v>36</v>
      </c>
      <c r="BZ30" s="25" t="s">
        <v>36</v>
      </c>
      <c r="CA30" s="25" t="s">
        <v>36</v>
      </c>
      <c r="CB30" s="25" t="s">
        <v>36</v>
      </c>
      <c r="CC30" s="25" t="s">
        <v>36</v>
      </c>
      <c r="CD30" s="25" t="s">
        <v>36</v>
      </c>
      <c r="CE30" s="25" t="s">
        <v>36</v>
      </c>
      <c r="CF30" s="25" t="s">
        <v>36</v>
      </c>
      <c r="CG30" s="25" t="s">
        <v>36</v>
      </c>
      <c r="CH30" s="25" t="s">
        <v>36</v>
      </c>
      <c r="CI30" s="25" t="s">
        <v>36</v>
      </c>
      <c r="CJ30" s="4"/>
      <c r="CK30" s="4"/>
      <c r="CL30" s="4"/>
      <c r="CM30" s="4"/>
      <c r="CN30" s="4"/>
      <c r="CO30" s="4"/>
      <c r="CP30" s="4"/>
      <c r="CQ30" s="4"/>
      <c r="CR30" s="4"/>
      <c r="CS30" s="4"/>
      <c r="CT30" s="4"/>
      <c r="CU30" s="4"/>
      <c r="CV30" s="4"/>
      <c r="CW30" s="4"/>
      <c r="CX30" s="4"/>
      <c r="CY30" s="4"/>
      <c r="CZ30" s="4"/>
    </row>
    <row r="31" s="326" customFormat="true" ht="15" customHeight="true" x14ac:dyDescent="0.2">
      <c r="A31" s="777" t="s">
        <v>105</v>
      </c>
      <c r="B31" s="397" t="s">
        <v>50</v>
      </c>
      <c r="C31" s="112">
        <v>51</v>
      </c>
      <c r="D31" s="111">
        <v>70.8</v>
      </c>
      <c r="E31" s="111">
        <v>75.599999999999994</v>
      </c>
      <c r="F31" s="111">
        <v>79.099999999999994</v>
      </c>
      <c r="G31" s="110">
        <v>86.5</v>
      </c>
      <c r="H31" s="109">
        <v>74.2</v>
      </c>
      <c r="I31" s="111">
        <v>78.7</v>
      </c>
      <c r="J31" s="111">
        <v>79.2</v>
      </c>
      <c r="K31" s="111">
        <v>79.900000000000006</v>
      </c>
      <c r="L31" s="108">
        <v>88.8</v>
      </c>
      <c r="M31" s="112">
        <v>29.8</v>
      </c>
      <c r="N31" s="111">
        <v>45.2</v>
      </c>
      <c r="O31" s="111">
        <v>56.3</v>
      </c>
      <c r="P31" s="111">
        <v>65.8</v>
      </c>
      <c r="Q31" s="110">
        <v>76.599999999999994</v>
      </c>
      <c r="R31" s="109">
        <v>88.4</v>
      </c>
      <c r="S31" s="111">
        <v>25.2</v>
      </c>
      <c r="T31" s="111">
        <v>96.9</v>
      </c>
      <c r="U31" s="111">
        <v>83.4</v>
      </c>
      <c r="V31" s="111">
        <v>80.7</v>
      </c>
      <c r="W31" s="111">
        <v>94.7</v>
      </c>
      <c r="X31" s="111">
        <v>1.1000000000000001</v>
      </c>
      <c r="Y31" s="111">
        <v>73.7</v>
      </c>
      <c r="Z31" s="111">
        <v>97</v>
      </c>
      <c r="AA31" s="111">
        <v>91.7</v>
      </c>
      <c r="AB31" s="111">
        <v>87.8</v>
      </c>
      <c r="AC31" s="111">
        <v>86.1</v>
      </c>
      <c r="AD31" s="111">
        <v>0.4</v>
      </c>
      <c r="AE31" s="111">
        <v>76.3</v>
      </c>
      <c r="AF31" s="111">
        <v>76</v>
      </c>
      <c r="AG31" s="111">
        <v>80</v>
      </c>
      <c r="AH31" s="111">
        <v>37</v>
      </c>
      <c r="AI31" s="108">
        <v>75.7</v>
      </c>
      <c r="AJ31" s="174"/>
      <c r="AK31" s="174"/>
      <c r="AL31" s="174"/>
      <c r="AM31" s="174"/>
      <c r="AN31" s="174"/>
      <c r="AO31" s="174"/>
      <c r="AP31" s="174"/>
      <c r="AQ31" s="174"/>
      <c r="AR31" s="174"/>
      <c r="AS31" s="174"/>
      <c r="AT31" s="174"/>
      <c r="AU31" s="174"/>
      <c r="AV31" s="174"/>
      <c r="AW31" s="174"/>
      <c r="AX31" s="174"/>
      <c r="AY31" s="174"/>
      <c r="AZ31" s="364"/>
      <c r="BA31" s="809" t="s">
        <v>105</v>
      </c>
      <c r="BB31" s="597" t="s">
        <v>50</v>
      </c>
      <c r="BC31" s="40" t="s">
        <v>36</v>
      </c>
      <c r="BD31" s="36" t="s">
        <v>36</v>
      </c>
      <c r="BE31" s="36" t="s">
        <v>36</v>
      </c>
      <c r="BF31" s="36" t="s">
        <v>36</v>
      </c>
      <c r="BG31" s="31" t="s">
        <v>36</v>
      </c>
      <c r="BH31" s="40" t="s">
        <v>36</v>
      </c>
      <c r="BI31" s="36" t="s">
        <v>36</v>
      </c>
      <c r="BJ31" s="36" t="s">
        <v>36</v>
      </c>
      <c r="BK31" s="36" t="s">
        <v>36</v>
      </c>
      <c r="BL31" s="31" t="s">
        <v>36</v>
      </c>
      <c r="BM31" s="40" t="s">
        <v>36</v>
      </c>
      <c r="BN31" s="36" t="s">
        <v>36</v>
      </c>
      <c r="BO31" s="36" t="s">
        <v>36</v>
      </c>
      <c r="BP31" s="36" t="s">
        <v>36</v>
      </c>
      <c r="BQ31" s="31" t="s">
        <v>36</v>
      </c>
      <c r="BR31" s="40" t="s">
        <v>36</v>
      </c>
      <c r="BS31" s="36" t="s">
        <v>36</v>
      </c>
      <c r="BT31" s="36" t="s">
        <v>36</v>
      </c>
      <c r="BU31" s="36" t="s">
        <v>36</v>
      </c>
      <c r="BV31" s="36" t="s">
        <v>36</v>
      </c>
      <c r="BW31" s="36" t="s">
        <v>36</v>
      </c>
      <c r="BX31" s="36" t="s">
        <v>36</v>
      </c>
      <c r="BY31" s="25" t="s">
        <v>36</v>
      </c>
      <c r="BZ31" s="25" t="s">
        <v>36</v>
      </c>
      <c r="CA31" s="25" t="s">
        <v>36</v>
      </c>
      <c r="CB31" s="25" t="s">
        <v>36</v>
      </c>
      <c r="CC31" s="25" t="s">
        <v>36</v>
      </c>
      <c r="CD31" s="25" t="s">
        <v>36</v>
      </c>
      <c r="CE31" s="25" t="s">
        <v>36</v>
      </c>
      <c r="CF31" s="25" t="s">
        <v>36</v>
      </c>
      <c r="CG31" s="25" t="s">
        <v>36</v>
      </c>
      <c r="CH31" s="25" t="s">
        <v>36</v>
      </c>
      <c r="CI31" s="25" t="s">
        <v>36</v>
      </c>
      <c r="CJ31" s="4"/>
      <c r="CK31" s="4"/>
      <c r="CL31" s="4"/>
      <c r="CM31" s="4"/>
      <c r="CN31" s="4"/>
      <c r="CO31" s="4"/>
      <c r="CP31" s="4"/>
      <c r="CQ31" s="4"/>
      <c r="CR31" s="4"/>
      <c r="CS31" s="4"/>
      <c r="CT31" s="4"/>
      <c r="CU31" s="4"/>
      <c r="CV31" s="4"/>
      <c r="CW31" s="4"/>
      <c r="CX31" s="4"/>
      <c r="CY31" s="4"/>
      <c r="CZ31" s="4"/>
    </row>
    <row r="32" s="326" customFormat="true" ht="15" customHeight="true" x14ac:dyDescent="0.2">
      <c r="A32" s="777"/>
      <c r="B32" s="397" t="s">
        <v>49</v>
      </c>
      <c r="C32" s="112">
        <v>49</v>
      </c>
      <c r="D32" s="111">
        <v>29.2</v>
      </c>
      <c r="E32" s="111">
        <v>24.4</v>
      </c>
      <c r="F32" s="111">
        <v>20.9</v>
      </c>
      <c r="G32" s="110">
        <v>13.5</v>
      </c>
      <c r="H32" s="109">
        <v>25.8</v>
      </c>
      <c r="I32" s="111">
        <v>21.3</v>
      </c>
      <c r="J32" s="111">
        <v>20.8</v>
      </c>
      <c r="K32" s="111">
        <v>20.100000000000001</v>
      </c>
      <c r="L32" s="108">
        <v>11.2</v>
      </c>
      <c r="M32" s="112">
        <v>70.2</v>
      </c>
      <c r="N32" s="111">
        <v>54.8</v>
      </c>
      <c r="O32" s="111">
        <v>43.7</v>
      </c>
      <c r="P32" s="111">
        <v>34.200000000000003</v>
      </c>
      <c r="Q32" s="110">
        <v>23.4</v>
      </c>
      <c r="R32" s="109">
        <v>11.6</v>
      </c>
      <c r="S32" s="111">
        <v>74.8</v>
      </c>
      <c r="T32" s="111">
        <v>3.1</v>
      </c>
      <c r="U32" s="111">
        <v>16.600000000000001</v>
      </c>
      <c r="V32" s="111">
        <v>19.3</v>
      </c>
      <c r="W32" s="111">
        <v>5.3</v>
      </c>
      <c r="X32" s="111">
        <v>98.9</v>
      </c>
      <c r="Y32" s="111">
        <v>26.3</v>
      </c>
      <c r="Z32" s="111">
        <v>3</v>
      </c>
      <c r="AA32" s="111">
        <v>8.3000000000000007</v>
      </c>
      <c r="AB32" s="111">
        <v>12.2</v>
      </c>
      <c r="AC32" s="111">
        <v>13.9</v>
      </c>
      <c r="AD32" s="111">
        <v>99.6</v>
      </c>
      <c r="AE32" s="111">
        <v>23.7</v>
      </c>
      <c r="AF32" s="111">
        <v>24</v>
      </c>
      <c r="AG32" s="111">
        <v>20</v>
      </c>
      <c r="AH32" s="111">
        <v>63</v>
      </c>
      <c r="AI32" s="108">
        <v>24.3</v>
      </c>
      <c r="AJ32" s="174"/>
      <c r="AK32" s="174"/>
      <c r="AL32" s="174"/>
      <c r="AM32" s="174"/>
      <c r="AN32" s="174"/>
      <c r="AO32" s="174"/>
      <c r="AP32" s="174"/>
      <c r="AQ32" s="174"/>
      <c r="AR32" s="174"/>
      <c r="AS32" s="174"/>
      <c r="AT32" s="174"/>
      <c r="AU32" s="174"/>
      <c r="AV32" s="174"/>
      <c r="AW32" s="174"/>
      <c r="AX32" s="174"/>
      <c r="AY32" s="174"/>
      <c r="AZ32" s="364"/>
      <c r="BA32" s="809"/>
      <c r="BB32" s="597" t="s">
        <v>49</v>
      </c>
      <c r="BC32" s="40" t="s">
        <v>36</v>
      </c>
      <c r="BD32" s="36" t="s">
        <v>36</v>
      </c>
      <c r="BE32" s="36" t="s">
        <v>36</v>
      </c>
      <c r="BF32" s="36" t="s">
        <v>36</v>
      </c>
      <c r="BG32" s="31" t="s">
        <v>36</v>
      </c>
      <c r="BH32" s="40" t="s">
        <v>36</v>
      </c>
      <c r="BI32" s="36" t="s">
        <v>36</v>
      </c>
      <c r="BJ32" s="36" t="s">
        <v>36</v>
      </c>
      <c r="BK32" s="36" t="s">
        <v>36</v>
      </c>
      <c r="BL32" s="31" t="s">
        <v>36</v>
      </c>
      <c r="BM32" s="40" t="s">
        <v>36</v>
      </c>
      <c r="BN32" s="36" t="s">
        <v>36</v>
      </c>
      <c r="BO32" s="36" t="s">
        <v>36</v>
      </c>
      <c r="BP32" s="36" t="s">
        <v>36</v>
      </c>
      <c r="BQ32" s="31" t="s">
        <v>36</v>
      </c>
      <c r="BR32" s="40" t="s">
        <v>36</v>
      </c>
      <c r="BS32" s="36" t="s">
        <v>36</v>
      </c>
      <c r="BT32" s="36" t="s">
        <v>36</v>
      </c>
      <c r="BU32" s="36" t="s">
        <v>36</v>
      </c>
      <c r="BV32" s="36" t="s">
        <v>36</v>
      </c>
      <c r="BW32" s="36" t="s">
        <v>36</v>
      </c>
      <c r="BX32" s="36" t="s">
        <v>36</v>
      </c>
      <c r="BY32" s="25" t="s">
        <v>36</v>
      </c>
      <c r="BZ32" s="25" t="s">
        <v>36</v>
      </c>
      <c r="CA32" s="25" t="s">
        <v>36</v>
      </c>
      <c r="CB32" s="25" t="s">
        <v>36</v>
      </c>
      <c r="CC32" s="25" t="s">
        <v>36</v>
      </c>
      <c r="CD32" s="25" t="s">
        <v>36</v>
      </c>
      <c r="CE32" s="25" t="s">
        <v>36</v>
      </c>
      <c r="CF32" s="25" t="s">
        <v>36</v>
      </c>
      <c r="CG32" s="25" t="s">
        <v>36</v>
      </c>
      <c r="CH32" s="25" t="s">
        <v>36</v>
      </c>
      <c r="CI32" s="25" t="s">
        <v>36</v>
      </c>
      <c r="CJ32" s="4"/>
      <c r="CK32" s="4"/>
      <c r="CL32" s="4"/>
      <c r="CM32" s="4"/>
      <c r="CN32" s="4"/>
      <c r="CO32" s="4"/>
      <c r="CP32" s="4"/>
      <c r="CQ32" s="4"/>
      <c r="CR32" s="4"/>
      <c r="CS32" s="4"/>
      <c r="CT32" s="4"/>
      <c r="CU32" s="4"/>
      <c r="CV32" s="4"/>
      <c r="CW32" s="4"/>
      <c r="CX32" s="4"/>
      <c r="CY32" s="4"/>
      <c r="CZ32" s="4"/>
    </row>
    <row r="33" s="326" customFormat="true" ht="15" customHeight="true" x14ac:dyDescent="0.2">
      <c r="A33" s="777" t="s">
        <v>106</v>
      </c>
      <c r="B33" s="397" t="s">
        <v>50</v>
      </c>
      <c r="C33" s="56" t="s">
        <v>36</v>
      </c>
      <c r="D33" s="53" t="s">
        <v>36</v>
      </c>
      <c r="E33" s="53" t="s">
        <v>36</v>
      </c>
      <c r="F33" s="53" t="s">
        <v>36</v>
      </c>
      <c r="G33" s="50" t="s">
        <v>36</v>
      </c>
      <c r="H33" s="47" t="s">
        <v>36</v>
      </c>
      <c r="I33" s="53" t="s">
        <v>36</v>
      </c>
      <c r="J33" s="53" t="s">
        <v>36</v>
      </c>
      <c r="K33" s="53" t="s">
        <v>36</v>
      </c>
      <c r="L33" s="44" t="s">
        <v>36</v>
      </c>
      <c r="M33" s="56" t="s">
        <v>36</v>
      </c>
      <c r="N33" s="53" t="s">
        <v>36</v>
      </c>
      <c r="O33" s="53" t="s">
        <v>36</v>
      </c>
      <c r="P33" s="53" t="s">
        <v>36</v>
      </c>
      <c r="Q33" s="50" t="s">
        <v>36</v>
      </c>
      <c r="R33" s="47" t="s">
        <v>36</v>
      </c>
      <c r="S33" s="53" t="s">
        <v>36</v>
      </c>
      <c r="T33" s="53" t="s">
        <v>36</v>
      </c>
      <c r="U33" s="53" t="s">
        <v>36</v>
      </c>
      <c r="V33" s="53" t="s">
        <v>36</v>
      </c>
      <c r="W33" s="53" t="s">
        <v>36</v>
      </c>
      <c r="X33" s="53" t="s">
        <v>36</v>
      </c>
      <c r="Y33" s="53" t="s">
        <v>36</v>
      </c>
      <c r="Z33" s="53" t="s">
        <v>36</v>
      </c>
      <c r="AA33" s="53" t="s">
        <v>36</v>
      </c>
      <c r="AB33" s="53" t="s">
        <v>36</v>
      </c>
      <c r="AC33" s="53" t="s">
        <v>36</v>
      </c>
      <c r="AD33" s="53" t="s">
        <v>36</v>
      </c>
      <c r="AE33" s="53" t="s">
        <v>36</v>
      </c>
      <c r="AF33" s="53" t="s">
        <v>36</v>
      </c>
      <c r="AG33" s="53" t="s">
        <v>36</v>
      </c>
      <c r="AH33" s="53" t="s">
        <v>36</v>
      </c>
      <c r="AI33" s="44" t="s">
        <v>36</v>
      </c>
      <c r="AJ33" s="5"/>
      <c r="AK33" s="5"/>
      <c r="AL33" s="5"/>
      <c r="AM33" s="5"/>
      <c r="AN33" s="5"/>
      <c r="AO33" s="5"/>
      <c r="AP33" s="5"/>
      <c r="AQ33" s="5"/>
      <c r="AR33" s="5"/>
      <c r="AS33" s="5"/>
      <c r="AT33" s="5"/>
      <c r="AU33" s="5"/>
      <c r="AV33" s="5"/>
      <c r="AW33" s="5"/>
      <c r="AX33" s="5"/>
      <c r="AY33" s="5"/>
      <c r="AZ33" s="363"/>
      <c r="BA33" s="809" t="s">
        <v>106</v>
      </c>
      <c r="BB33" s="597" t="s">
        <v>50</v>
      </c>
      <c r="BC33" s="40" t="s">
        <v>36</v>
      </c>
      <c r="BD33" s="36" t="s">
        <v>36</v>
      </c>
      <c r="BE33" s="36" t="s">
        <v>36</v>
      </c>
      <c r="BF33" s="36" t="s">
        <v>36</v>
      </c>
      <c r="BG33" s="31" t="s">
        <v>36</v>
      </c>
      <c r="BH33" s="40" t="s">
        <v>36</v>
      </c>
      <c r="BI33" s="36" t="s">
        <v>36</v>
      </c>
      <c r="BJ33" s="36" t="s">
        <v>36</v>
      </c>
      <c r="BK33" s="36" t="s">
        <v>36</v>
      </c>
      <c r="BL33" s="31" t="s">
        <v>36</v>
      </c>
      <c r="BM33" s="40" t="s">
        <v>36</v>
      </c>
      <c r="BN33" s="36" t="s">
        <v>36</v>
      </c>
      <c r="BO33" s="36" t="s">
        <v>36</v>
      </c>
      <c r="BP33" s="36" t="s">
        <v>36</v>
      </c>
      <c r="BQ33" s="31" t="s">
        <v>36</v>
      </c>
      <c r="BR33" s="40" t="s">
        <v>36</v>
      </c>
      <c r="BS33" s="36" t="s">
        <v>36</v>
      </c>
      <c r="BT33" s="36" t="s">
        <v>36</v>
      </c>
      <c r="BU33" s="36" t="s">
        <v>36</v>
      </c>
      <c r="BV33" s="36" t="s">
        <v>36</v>
      </c>
      <c r="BW33" s="36" t="s">
        <v>36</v>
      </c>
      <c r="BX33" s="36" t="s">
        <v>36</v>
      </c>
      <c r="BY33" s="25" t="s">
        <v>36</v>
      </c>
      <c r="BZ33" s="25" t="s">
        <v>36</v>
      </c>
      <c r="CA33" s="25" t="s">
        <v>36</v>
      </c>
      <c r="CB33" s="25" t="s">
        <v>36</v>
      </c>
      <c r="CC33" s="25" t="s">
        <v>36</v>
      </c>
      <c r="CD33" s="25" t="s">
        <v>36</v>
      </c>
      <c r="CE33" s="25" t="s">
        <v>36</v>
      </c>
      <c r="CF33" s="25" t="s">
        <v>36</v>
      </c>
      <c r="CG33" s="25" t="s">
        <v>36</v>
      </c>
      <c r="CH33" s="25" t="s">
        <v>36</v>
      </c>
      <c r="CI33" s="25" t="s">
        <v>36</v>
      </c>
      <c r="CJ33" s="4"/>
      <c r="CK33" s="4"/>
      <c r="CL33" s="4"/>
      <c r="CM33" s="4"/>
      <c r="CN33" s="4"/>
      <c r="CO33" s="4"/>
      <c r="CP33" s="4"/>
      <c r="CQ33" s="4"/>
      <c r="CR33" s="4"/>
      <c r="CS33" s="4"/>
      <c r="CT33" s="4"/>
      <c r="CU33" s="4"/>
      <c r="CV33" s="4"/>
      <c r="CW33" s="4"/>
      <c r="CX33" s="4"/>
      <c r="CY33" s="4"/>
      <c r="CZ33" s="4"/>
    </row>
    <row r="34" s="326" customFormat="true" ht="15" customHeight="true" x14ac:dyDescent="0.2">
      <c r="A34" s="777"/>
      <c r="B34" s="397" t="s">
        <v>49</v>
      </c>
      <c r="C34" s="56" t="s">
        <v>36</v>
      </c>
      <c r="D34" s="53" t="s">
        <v>36</v>
      </c>
      <c r="E34" s="53" t="s">
        <v>36</v>
      </c>
      <c r="F34" s="53" t="s">
        <v>36</v>
      </c>
      <c r="G34" s="50" t="s">
        <v>36</v>
      </c>
      <c r="H34" s="47" t="s">
        <v>36</v>
      </c>
      <c r="I34" s="53" t="s">
        <v>36</v>
      </c>
      <c r="J34" s="53" t="s">
        <v>36</v>
      </c>
      <c r="K34" s="53" t="s">
        <v>36</v>
      </c>
      <c r="L34" s="44" t="s">
        <v>36</v>
      </c>
      <c r="M34" s="56" t="s">
        <v>36</v>
      </c>
      <c r="N34" s="53" t="s">
        <v>36</v>
      </c>
      <c r="O34" s="53" t="s">
        <v>36</v>
      </c>
      <c r="P34" s="53" t="s">
        <v>36</v>
      </c>
      <c r="Q34" s="50" t="s">
        <v>36</v>
      </c>
      <c r="R34" s="47" t="s">
        <v>36</v>
      </c>
      <c r="S34" s="53" t="s">
        <v>36</v>
      </c>
      <c r="T34" s="53" t="s">
        <v>36</v>
      </c>
      <c r="U34" s="53" t="s">
        <v>36</v>
      </c>
      <c r="V34" s="53" t="s">
        <v>36</v>
      </c>
      <c r="W34" s="53" t="s">
        <v>36</v>
      </c>
      <c r="X34" s="53" t="s">
        <v>36</v>
      </c>
      <c r="Y34" s="53" t="s">
        <v>36</v>
      </c>
      <c r="Z34" s="53" t="s">
        <v>36</v>
      </c>
      <c r="AA34" s="53" t="s">
        <v>36</v>
      </c>
      <c r="AB34" s="53" t="s">
        <v>36</v>
      </c>
      <c r="AC34" s="53" t="s">
        <v>36</v>
      </c>
      <c r="AD34" s="53" t="s">
        <v>36</v>
      </c>
      <c r="AE34" s="53" t="s">
        <v>36</v>
      </c>
      <c r="AF34" s="53" t="s">
        <v>36</v>
      </c>
      <c r="AG34" s="53" t="s">
        <v>36</v>
      </c>
      <c r="AH34" s="53" t="s">
        <v>36</v>
      </c>
      <c r="AI34" s="44" t="s">
        <v>36</v>
      </c>
      <c r="AJ34" s="5"/>
      <c r="AK34" s="5"/>
      <c r="AL34" s="5"/>
      <c r="AM34" s="5"/>
      <c r="AN34" s="5"/>
      <c r="AO34" s="5"/>
      <c r="AP34" s="5"/>
      <c r="AQ34" s="5"/>
      <c r="AR34" s="5"/>
      <c r="AS34" s="5"/>
      <c r="AT34" s="5"/>
      <c r="AU34" s="5"/>
      <c r="AV34" s="5"/>
      <c r="AW34" s="5"/>
      <c r="AX34" s="5"/>
      <c r="AY34" s="5"/>
      <c r="AZ34" s="363"/>
      <c r="BA34" s="809"/>
      <c r="BB34" s="597" t="s">
        <v>49</v>
      </c>
      <c r="BC34" s="40" t="s">
        <v>36</v>
      </c>
      <c r="BD34" s="36" t="s">
        <v>36</v>
      </c>
      <c r="BE34" s="36" t="s">
        <v>36</v>
      </c>
      <c r="BF34" s="36" t="s">
        <v>36</v>
      </c>
      <c r="BG34" s="31" t="s">
        <v>36</v>
      </c>
      <c r="BH34" s="40" t="s">
        <v>36</v>
      </c>
      <c r="BI34" s="36" t="s">
        <v>36</v>
      </c>
      <c r="BJ34" s="36" t="s">
        <v>36</v>
      </c>
      <c r="BK34" s="36" t="s">
        <v>36</v>
      </c>
      <c r="BL34" s="31" t="s">
        <v>36</v>
      </c>
      <c r="BM34" s="40" t="s">
        <v>36</v>
      </c>
      <c r="BN34" s="36" t="s">
        <v>36</v>
      </c>
      <c r="BO34" s="36" t="s">
        <v>36</v>
      </c>
      <c r="BP34" s="36" t="s">
        <v>36</v>
      </c>
      <c r="BQ34" s="31" t="s">
        <v>36</v>
      </c>
      <c r="BR34" s="40" t="s">
        <v>36</v>
      </c>
      <c r="BS34" s="36" t="s">
        <v>36</v>
      </c>
      <c r="BT34" s="36" t="s">
        <v>36</v>
      </c>
      <c r="BU34" s="36" t="s">
        <v>36</v>
      </c>
      <c r="BV34" s="36" t="s">
        <v>36</v>
      </c>
      <c r="BW34" s="36" t="s">
        <v>36</v>
      </c>
      <c r="BX34" s="36" t="s">
        <v>36</v>
      </c>
      <c r="BY34" s="25" t="s">
        <v>36</v>
      </c>
      <c r="BZ34" s="25" t="s">
        <v>36</v>
      </c>
      <c r="CA34" s="25" t="s">
        <v>36</v>
      </c>
      <c r="CB34" s="25" t="s">
        <v>36</v>
      </c>
      <c r="CC34" s="25" t="s">
        <v>36</v>
      </c>
      <c r="CD34" s="25" t="s">
        <v>36</v>
      </c>
      <c r="CE34" s="25" t="s">
        <v>36</v>
      </c>
      <c r="CF34" s="25" t="s">
        <v>36</v>
      </c>
      <c r="CG34" s="25" t="s">
        <v>36</v>
      </c>
      <c r="CH34" s="25" t="s">
        <v>36</v>
      </c>
      <c r="CI34" s="25" t="s">
        <v>36</v>
      </c>
      <c r="CJ34" s="4"/>
      <c r="CK34" s="4"/>
      <c r="CL34" s="4"/>
      <c r="CM34" s="4"/>
      <c r="CN34" s="4"/>
      <c r="CO34" s="4"/>
      <c r="CP34" s="4"/>
      <c r="CQ34" s="4"/>
      <c r="CR34" s="4"/>
      <c r="CS34" s="4"/>
      <c r="CT34" s="4"/>
      <c r="CU34" s="4"/>
      <c r="CV34" s="4"/>
      <c r="CW34" s="4"/>
      <c r="CX34" s="4"/>
      <c r="CY34" s="4"/>
      <c r="CZ34" s="4"/>
    </row>
    <row r="35" s="567" customFormat="true" ht="15" customHeight="true" x14ac:dyDescent="0.2">
      <c r="A35" s="777" t="s">
        <v>56</v>
      </c>
      <c r="B35" s="397" t="s">
        <v>50</v>
      </c>
      <c r="C35" s="112">
        <v>70.900000000000006</v>
      </c>
      <c r="D35" s="111">
        <v>82</v>
      </c>
      <c r="E35" s="111">
        <v>81.3</v>
      </c>
      <c r="F35" s="111">
        <v>82.5</v>
      </c>
      <c r="G35" s="110">
        <v>87.9</v>
      </c>
      <c r="H35" s="109">
        <v>80</v>
      </c>
      <c r="I35" s="111">
        <v>82.5</v>
      </c>
      <c r="J35" s="111">
        <v>80.7</v>
      </c>
      <c r="K35" s="111">
        <v>82.3</v>
      </c>
      <c r="L35" s="108">
        <v>89.6</v>
      </c>
      <c r="M35" s="112">
        <v>60.6</v>
      </c>
      <c r="N35" s="111">
        <v>71.099999999999994</v>
      </c>
      <c r="O35" s="111">
        <v>79.400000000000006</v>
      </c>
      <c r="P35" s="111">
        <v>80.3</v>
      </c>
      <c r="Q35" s="110">
        <v>88.1</v>
      </c>
      <c r="R35" s="109">
        <v>95.8</v>
      </c>
      <c r="S35" s="111">
        <v>27.1</v>
      </c>
      <c r="T35" s="111">
        <v>99.2</v>
      </c>
      <c r="U35" s="111">
        <v>90.7</v>
      </c>
      <c r="V35" s="111">
        <v>96.6</v>
      </c>
      <c r="W35" s="111">
        <v>97.7</v>
      </c>
      <c r="X35" s="111">
        <v>4</v>
      </c>
      <c r="Y35" s="111">
        <v>83.3</v>
      </c>
      <c r="Z35" s="111">
        <v>99.3</v>
      </c>
      <c r="AA35" s="111">
        <v>96.2</v>
      </c>
      <c r="AB35" s="111">
        <v>90.3</v>
      </c>
      <c r="AC35" s="111">
        <v>96.2</v>
      </c>
      <c r="AD35" s="111">
        <v>5.8</v>
      </c>
      <c r="AE35" s="111">
        <v>93.6</v>
      </c>
      <c r="AF35" s="111">
        <v>91.6</v>
      </c>
      <c r="AG35" s="111">
        <v>93.2</v>
      </c>
      <c r="AH35" s="111">
        <v>58.5</v>
      </c>
      <c r="AI35" s="108">
        <v>83.2</v>
      </c>
      <c r="AJ35" s="174"/>
      <c r="AK35" s="174"/>
      <c r="AL35" s="174"/>
      <c r="AM35" s="174"/>
      <c r="AN35" s="174"/>
      <c r="AO35" s="174"/>
      <c r="AP35" s="174"/>
      <c r="AQ35" s="174"/>
      <c r="AR35" s="174"/>
      <c r="AS35" s="174"/>
      <c r="AT35" s="174"/>
      <c r="AU35" s="174"/>
      <c r="AV35" s="174"/>
      <c r="AW35" s="174"/>
      <c r="AX35" s="174"/>
      <c r="AY35" s="174"/>
      <c r="AZ35" s="364"/>
      <c r="BA35" s="809" t="s">
        <v>56</v>
      </c>
      <c r="BB35" s="597" t="s">
        <v>50</v>
      </c>
      <c r="BC35" s="40" t="s">
        <v>36</v>
      </c>
      <c r="BD35" s="36" t="s">
        <v>36</v>
      </c>
      <c r="BE35" s="36" t="s">
        <v>36</v>
      </c>
      <c r="BF35" s="36" t="s">
        <v>36</v>
      </c>
      <c r="BG35" s="31" t="s">
        <v>36</v>
      </c>
      <c r="BH35" s="40" t="s">
        <v>36</v>
      </c>
      <c r="BI35" s="36" t="s">
        <v>36</v>
      </c>
      <c r="BJ35" s="36" t="s">
        <v>36</v>
      </c>
      <c r="BK35" s="36" t="s">
        <v>36</v>
      </c>
      <c r="BL35" s="31" t="s">
        <v>36</v>
      </c>
      <c r="BM35" s="40" t="s">
        <v>36</v>
      </c>
      <c r="BN35" s="36" t="s">
        <v>36</v>
      </c>
      <c r="BO35" s="36" t="s">
        <v>36</v>
      </c>
      <c r="BP35" s="36" t="s">
        <v>36</v>
      </c>
      <c r="BQ35" s="31" t="s">
        <v>36</v>
      </c>
      <c r="BR35" s="40" t="s">
        <v>36</v>
      </c>
      <c r="BS35" s="36" t="s">
        <v>36</v>
      </c>
      <c r="BT35" s="36" t="s">
        <v>36</v>
      </c>
      <c r="BU35" s="36" t="s">
        <v>36</v>
      </c>
      <c r="BV35" s="36" t="s">
        <v>36</v>
      </c>
      <c r="BW35" s="36" t="s">
        <v>36</v>
      </c>
      <c r="BX35" s="36" t="s">
        <v>36</v>
      </c>
      <c r="BY35" s="25" t="s">
        <v>36</v>
      </c>
      <c r="BZ35" s="25" t="s">
        <v>36</v>
      </c>
      <c r="CA35" s="25" t="s">
        <v>36</v>
      </c>
      <c r="CB35" s="25" t="s">
        <v>36</v>
      </c>
      <c r="CC35" s="25" t="s">
        <v>36</v>
      </c>
      <c r="CD35" s="25" t="s">
        <v>36</v>
      </c>
      <c r="CE35" s="25" t="s">
        <v>36</v>
      </c>
      <c r="CF35" s="25" t="s">
        <v>36</v>
      </c>
      <c r="CG35" s="25" t="s">
        <v>36</v>
      </c>
      <c r="CH35" s="25" t="s">
        <v>36</v>
      </c>
      <c r="CI35" s="25" t="s">
        <v>36</v>
      </c>
      <c r="CJ35" s="4"/>
      <c r="CK35" s="4"/>
      <c r="CL35" s="4"/>
      <c r="CM35" s="4"/>
      <c r="CN35" s="4"/>
      <c r="CO35" s="4"/>
      <c r="CP35" s="4"/>
      <c r="CQ35" s="4"/>
      <c r="CR35" s="4"/>
      <c r="CS35" s="4"/>
      <c r="CT35" s="4"/>
      <c r="CU35" s="4"/>
      <c r="CV35" s="4"/>
      <c r="CW35" s="4"/>
      <c r="CX35" s="4"/>
      <c r="CY35" s="4"/>
      <c r="CZ35" s="4"/>
    </row>
    <row r="36" s="567" customFormat="true" ht="15" customHeight="true" x14ac:dyDescent="0.2">
      <c r="A36" s="777"/>
      <c r="B36" s="397" t="s">
        <v>49</v>
      </c>
      <c r="C36" s="112">
        <v>29.1</v>
      </c>
      <c r="D36" s="111">
        <v>18</v>
      </c>
      <c r="E36" s="111">
        <v>18.7</v>
      </c>
      <c r="F36" s="111">
        <v>17.5</v>
      </c>
      <c r="G36" s="110">
        <v>12.1</v>
      </c>
      <c r="H36" s="109">
        <v>20</v>
      </c>
      <c r="I36" s="111">
        <v>17.5</v>
      </c>
      <c r="J36" s="111">
        <v>19.3</v>
      </c>
      <c r="K36" s="111">
        <v>17.7</v>
      </c>
      <c r="L36" s="108">
        <v>10.4</v>
      </c>
      <c r="M36" s="112">
        <v>39.4</v>
      </c>
      <c r="N36" s="111">
        <v>28.9</v>
      </c>
      <c r="O36" s="111">
        <v>20.6</v>
      </c>
      <c r="P36" s="111">
        <v>19.7</v>
      </c>
      <c r="Q36" s="110">
        <v>11.9</v>
      </c>
      <c r="R36" s="109">
        <v>4.2</v>
      </c>
      <c r="S36" s="111">
        <v>72.900000000000006</v>
      </c>
      <c r="T36" s="111">
        <v>0.8</v>
      </c>
      <c r="U36" s="111">
        <v>9.3000000000000007</v>
      </c>
      <c r="V36" s="111">
        <v>3.4</v>
      </c>
      <c r="W36" s="111">
        <v>2.2999999999999998</v>
      </c>
      <c r="X36" s="111">
        <v>96</v>
      </c>
      <c r="Y36" s="111">
        <v>16.7</v>
      </c>
      <c r="Z36" s="111">
        <v>0.7</v>
      </c>
      <c r="AA36" s="111">
        <v>3.8</v>
      </c>
      <c r="AB36" s="111">
        <v>9.6999999999999993</v>
      </c>
      <c r="AC36" s="111">
        <v>3.8</v>
      </c>
      <c r="AD36" s="111">
        <v>94.2</v>
      </c>
      <c r="AE36" s="111">
        <v>6.4</v>
      </c>
      <c r="AF36" s="111">
        <v>8.4</v>
      </c>
      <c r="AG36" s="111">
        <v>6.8</v>
      </c>
      <c r="AH36" s="111">
        <v>41.5</v>
      </c>
      <c r="AI36" s="108">
        <v>16.8</v>
      </c>
      <c r="AJ36" s="174"/>
      <c r="AK36" s="174"/>
      <c r="AL36" s="174"/>
      <c r="AM36" s="174"/>
      <c r="AN36" s="174"/>
      <c r="AO36" s="174"/>
      <c r="AP36" s="174"/>
      <c r="AQ36" s="174"/>
      <c r="AR36" s="174"/>
      <c r="AS36" s="174"/>
      <c r="AT36" s="174"/>
      <c r="AU36" s="174"/>
      <c r="AV36" s="174"/>
      <c r="AW36" s="174"/>
      <c r="AX36" s="174"/>
      <c r="AY36" s="174"/>
      <c r="AZ36" s="364"/>
      <c r="BA36" s="809"/>
      <c r="BB36" s="597" t="s">
        <v>49</v>
      </c>
      <c r="BC36" s="40" t="s">
        <v>36</v>
      </c>
      <c r="BD36" s="36" t="s">
        <v>36</v>
      </c>
      <c r="BE36" s="36" t="s">
        <v>36</v>
      </c>
      <c r="BF36" s="36" t="s">
        <v>36</v>
      </c>
      <c r="BG36" s="31" t="s">
        <v>36</v>
      </c>
      <c r="BH36" s="40" t="s">
        <v>36</v>
      </c>
      <c r="BI36" s="36" t="s">
        <v>36</v>
      </c>
      <c r="BJ36" s="36" t="s">
        <v>36</v>
      </c>
      <c r="BK36" s="36" t="s">
        <v>36</v>
      </c>
      <c r="BL36" s="31" t="s">
        <v>36</v>
      </c>
      <c r="BM36" s="40" t="s">
        <v>36</v>
      </c>
      <c r="BN36" s="36" t="s">
        <v>36</v>
      </c>
      <c r="BO36" s="36" t="s">
        <v>36</v>
      </c>
      <c r="BP36" s="36" t="s">
        <v>36</v>
      </c>
      <c r="BQ36" s="31" t="s">
        <v>36</v>
      </c>
      <c r="BR36" s="40" t="s">
        <v>36</v>
      </c>
      <c r="BS36" s="36" t="s">
        <v>36</v>
      </c>
      <c r="BT36" s="36" t="s">
        <v>36</v>
      </c>
      <c r="BU36" s="36" t="s">
        <v>36</v>
      </c>
      <c r="BV36" s="36" t="s">
        <v>36</v>
      </c>
      <c r="BW36" s="36" t="s">
        <v>36</v>
      </c>
      <c r="BX36" s="36" t="s">
        <v>36</v>
      </c>
      <c r="BY36" s="25" t="s">
        <v>36</v>
      </c>
      <c r="BZ36" s="25" t="s">
        <v>36</v>
      </c>
      <c r="CA36" s="25" t="s">
        <v>36</v>
      </c>
      <c r="CB36" s="25" t="s">
        <v>36</v>
      </c>
      <c r="CC36" s="25" t="s">
        <v>36</v>
      </c>
      <c r="CD36" s="25" t="s">
        <v>36</v>
      </c>
      <c r="CE36" s="25" t="s">
        <v>36</v>
      </c>
      <c r="CF36" s="25" t="s">
        <v>36</v>
      </c>
      <c r="CG36" s="25" t="s">
        <v>36</v>
      </c>
      <c r="CH36" s="25" t="s">
        <v>36</v>
      </c>
      <c r="CI36" s="25" t="s">
        <v>36</v>
      </c>
      <c r="CJ36" s="4"/>
      <c r="CK36" s="4"/>
      <c r="CL36" s="4"/>
      <c r="CM36" s="4"/>
      <c r="CN36" s="4"/>
      <c r="CO36" s="4"/>
      <c r="CP36" s="4"/>
      <c r="CQ36" s="4"/>
      <c r="CR36" s="4"/>
      <c r="CS36" s="4"/>
      <c r="CT36" s="4"/>
      <c r="CU36" s="4"/>
      <c r="CV36" s="4"/>
      <c r="CW36" s="4"/>
      <c r="CX36" s="4"/>
      <c r="CY36" s="4"/>
      <c r="CZ36" s="4"/>
    </row>
    <row r="37" s="567" customFormat="true" ht="15" customHeight="true" x14ac:dyDescent="0.2">
      <c r="A37" s="777" t="s">
        <v>176</v>
      </c>
      <c r="B37" s="397" t="s">
        <v>50</v>
      </c>
      <c r="C37" s="112">
        <v>67</v>
      </c>
      <c r="D37" s="111">
        <v>79.099999999999994</v>
      </c>
      <c r="E37" s="111">
        <v>80.2</v>
      </c>
      <c r="F37" s="111">
        <v>81.5</v>
      </c>
      <c r="G37" s="110">
        <v>87.8</v>
      </c>
      <c r="H37" s="109">
        <v>79.900000000000006</v>
      </c>
      <c r="I37" s="111">
        <v>81.599999999999994</v>
      </c>
      <c r="J37" s="111">
        <v>80.400000000000006</v>
      </c>
      <c r="K37" s="111">
        <v>81.8</v>
      </c>
      <c r="L37" s="108">
        <v>89.6</v>
      </c>
      <c r="M37" s="112">
        <v>51.8</v>
      </c>
      <c r="N37" s="111">
        <v>66.8</v>
      </c>
      <c r="O37" s="111">
        <v>73.5</v>
      </c>
      <c r="P37" s="111">
        <v>76.7</v>
      </c>
      <c r="Q37" s="110">
        <v>85</v>
      </c>
      <c r="R37" s="109">
        <v>91.7</v>
      </c>
      <c r="S37" s="111">
        <v>27.1</v>
      </c>
      <c r="T37" s="111">
        <v>98.8</v>
      </c>
      <c r="U37" s="111">
        <v>88.4</v>
      </c>
      <c r="V37" s="111">
        <v>87.7</v>
      </c>
      <c r="W37" s="111">
        <v>96.3</v>
      </c>
      <c r="X37" s="111">
        <v>3.9</v>
      </c>
      <c r="Y37" s="111">
        <v>79.099999999999994</v>
      </c>
      <c r="Z37" s="111">
        <v>98.9</v>
      </c>
      <c r="AA37" s="111">
        <v>96.1</v>
      </c>
      <c r="AB37" s="111">
        <v>88.9</v>
      </c>
      <c r="AC37" s="111">
        <v>94.9</v>
      </c>
      <c r="AD37" s="111">
        <v>5.3</v>
      </c>
      <c r="AE37" s="111">
        <v>93.4</v>
      </c>
      <c r="AF37" s="111">
        <v>90.2</v>
      </c>
      <c r="AG37" s="111">
        <v>92.7</v>
      </c>
      <c r="AH37" s="111">
        <v>54</v>
      </c>
      <c r="AI37" s="108">
        <v>81.400000000000006</v>
      </c>
      <c r="AJ37" s="174"/>
      <c r="AK37" s="174"/>
      <c r="AL37" s="174"/>
      <c r="AM37" s="174"/>
      <c r="AN37" s="174"/>
      <c r="AO37" s="174"/>
      <c r="AP37" s="174"/>
      <c r="AQ37" s="174"/>
      <c r="AR37" s="174"/>
      <c r="AS37" s="174"/>
      <c r="AT37" s="174"/>
      <c r="AU37" s="174"/>
      <c r="AV37" s="174"/>
      <c r="AW37" s="174"/>
      <c r="AX37" s="174"/>
      <c r="AY37" s="174"/>
      <c r="AZ37" s="364"/>
      <c r="BA37" s="809" t="s">
        <v>127</v>
      </c>
      <c r="BB37" s="597" t="s">
        <v>50</v>
      </c>
      <c r="BC37" s="40" t="s">
        <v>36</v>
      </c>
      <c r="BD37" s="36" t="s">
        <v>36</v>
      </c>
      <c r="BE37" s="36" t="s">
        <v>36</v>
      </c>
      <c r="BF37" s="36" t="s">
        <v>36</v>
      </c>
      <c r="BG37" s="31" t="s">
        <v>36</v>
      </c>
      <c r="BH37" s="40" t="s">
        <v>36</v>
      </c>
      <c r="BI37" s="36" t="s">
        <v>36</v>
      </c>
      <c r="BJ37" s="36" t="s">
        <v>36</v>
      </c>
      <c r="BK37" s="36" t="s">
        <v>36</v>
      </c>
      <c r="BL37" s="31" t="s">
        <v>36</v>
      </c>
      <c r="BM37" s="40" t="s">
        <v>36</v>
      </c>
      <c r="BN37" s="36" t="s">
        <v>36</v>
      </c>
      <c r="BO37" s="36" t="s">
        <v>36</v>
      </c>
      <c r="BP37" s="36" t="s">
        <v>36</v>
      </c>
      <c r="BQ37" s="31" t="s">
        <v>36</v>
      </c>
      <c r="BR37" s="40" t="s">
        <v>36</v>
      </c>
      <c r="BS37" s="36" t="s">
        <v>36</v>
      </c>
      <c r="BT37" s="36" t="s">
        <v>36</v>
      </c>
      <c r="BU37" s="36" t="s">
        <v>36</v>
      </c>
      <c r="BV37" s="36" t="s">
        <v>36</v>
      </c>
      <c r="BW37" s="36" t="s">
        <v>36</v>
      </c>
      <c r="BX37" s="36" t="s">
        <v>36</v>
      </c>
      <c r="BY37" s="25" t="s">
        <v>36</v>
      </c>
      <c r="BZ37" s="25" t="s">
        <v>36</v>
      </c>
      <c r="CA37" s="25" t="s">
        <v>36</v>
      </c>
      <c r="CB37" s="25" t="s">
        <v>36</v>
      </c>
      <c r="CC37" s="25" t="s">
        <v>36</v>
      </c>
      <c r="CD37" s="25" t="s">
        <v>36</v>
      </c>
      <c r="CE37" s="25" t="s">
        <v>36</v>
      </c>
      <c r="CF37" s="25" t="s">
        <v>36</v>
      </c>
      <c r="CG37" s="25" t="s">
        <v>36</v>
      </c>
      <c r="CH37" s="25" t="s">
        <v>36</v>
      </c>
      <c r="CI37" s="25" t="s">
        <v>36</v>
      </c>
      <c r="CJ37" s="4"/>
      <c r="CK37" s="4"/>
      <c r="CL37" s="4"/>
      <c r="CM37" s="4"/>
      <c r="CN37" s="4"/>
      <c r="CO37" s="4"/>
      <c r="CP37" s="4"/>
      <c r="CQ37" s="4"/>
      <c r="CR37" s="4"/>
      <c r="CS37" s="4"/>
      <c r="CT37" s="4"/>
      <c r="CU37" s="4"/>
      <c r="CV37" s="4"/>
      <c r="CW37" s="4"/>
      <c r="CX37" s="4"/>
      <c r="CY37" s="4"/>
      <c r="CZ37" s="4"/>
    </row>
    <row r="38" s="567" customFormat="true" ht="15" customHeight="true" x14ac:dyDescent="0.2">
      <c r="A38" s="777"/>
      <c r="B38" s="397" t="s">
        <v>49</v>
      </c>
      <c r="C38" s="112">
        <v>33</v>
      </c>
      <c r="D38" s="111">
        <v>20.9</v>
      </c>
      <c r="E38" s="111">
        <v>19.8</v>
      </c>
      <c r="F38" s="111">
        <v>18.5</v>
      </c>
      <c r="G38" s="110">
        <v>12.2</v>
      </c>
      <c r="H38" s="109">
        <v>20.100000000000001</v>
      </c>
      <c r="I38" s="111">
        <v>18.399999999999999</v>
      </c>
      <c r="J38" s="111">
        <v>19.600000000000001</v>
      </c>
      <c r="K38" s="111">
        <v>18.2</v>
      </c>
      <c r="L38" s="108">
        <v>10.4</v>
      </c>
      <c r="M38" s="112">
        <v>48.2</v>
      </c>
      <c r="N38" s="111">
        <v>33.200000000000003</v>
      </c>
      <c r="O38" s="111">
        <v>26.5</v>
      </c>
      <c r="P38" s="111">
        <v>23.3</v>
      </c>
      <c r="Q38" s="110">
        <v>15</v>
      </c>
      <c r="R38" s="109">
        <v>8.3000000000000007</v>
      </c>
      <c r="S38" s="111">
        <v>72.900000000000006</v>
      </c>
      <c r="T38" s="111">
        <v>1.2</v>
      </c>
      <c r="U38" s="111">
        <v>11.6</v>
      </c>
      <c r="V38" s="111">
        <v>12.3</v>
      </c>
      <c r="W38" s="111">
        <v>3.7</v>
      </c>
      <c r="X38" s="111">
        <v>96.1</v>
      </c>
      <c r="Y38" s="111">
        <v>20.9</v>
      </c>
      <c r="Z38" s="111">
        <v>1.1000000000000001</v>
      </c>
      <c r="AA38" s="111">
        <v>3.9</v>
      </c>
      <c r="AB38" s="111">
        <v>11.1</v>
      </c>
      <c r="AC38" s="111">
        <v>5.0999999999999996</v>
      </c>
      <c r="AD38" s="111">
        <v>94.7</v>
      </c>
      <c r="AE38" s="111">
        <v>6.6</v>
      </c>
      <c r="AF38" s="111">
        <v>9.8000000000000007</v>
      </c>
      <c r="AG38" s="111">
        <v>7.3</v>
      </c>
      <c r="AH38" s="111">
        <v>46</v>
      </c>
      <c r="AI38" s="108">
        <v>18.600000000000001</v>
      </c>
      <c r="AJ38" s="174"/>
      <c r="AK38" s="174"/>
      <c r="AL38" s="174"/>
      <c r="AM38" s="174"/>
      <c r="AN38" s="174"/>
      <c r="AO38" s="174"/>
      <c r="AP38" s="174"/>
      <c r="AQ38" s="174"/>
      <c r="AR38" s="174"/>
      <c r="AS38" s="174"/>
      <c r="AT38" s="174"/>
      <c r="AU38" s="174"/>
      <c r="AV38" s="174"/>
      <c r="AW38" s="174"/>
      <c r="AX38" s="174"/>
      <c r="AY38" s="174"/>
      <c r="AZ38" s="364"/>
      <c r="BA38" s="809"/>
      <c r="BB38" s="597" t="s">
        <v>49</v>
      </c>
      <c r="BC38" s="40" t="s">
        <v>36</v>
      </c>
      <c r="BD38" s="36" t="s">
        <v>36</v>
      </c>
      <c r="BE38" s="36" t="s">
        <v>36</v>
      </c>
      <c r="BF38" s="36" t="s">
        <v>36</v>
      </c>
      <c r="BG38" s="31" t="s">
        <v>36</v>
      </c>
      <c r="BH38" s="40" t="s">
        <v>36</v>
      </c>
      <c r="BI38" s="36" t="s">
        <v>36</v>
      </c>
      <c r="BJ38" s="36" t="s">
        <v>36</v>
      </c>
      <c r="BK38" s="36" t="s">
        <v>36</v>
      </c>
      <c r="BL38" s="31" t="s">
        <v>36</v>
      </c>
      <c r="BM38" s="40" t="s">
        <v>36</v>
      </c>
      <c r="BN38" s="36" t="s">
        <v>36</v>
      </c>
      <c r="BO38" s="36" t="s">
        <v>36</v>
      </c>
      <c r="BP38" s="36" t="s">
        <v>36</v>
      </c>
      <c r="BQ38" s="31" t="s">
        <v>36</v>
      </c>
      <c r="BR38" s="40" t="s">
        <v>36</v>
      </c>
      <c r="BS38" s="36" t="s">
        <v>36</v>
      </c>
      <c r="BT38" s="36" t="s">
        <v>36</v>
      </c>
      <c r="BU38" s="36" t="s">
        <v>36</v>
      </c>
      <c r="BV38" s="36" t="s">
        <v>36</v>
      </c>
      <c r="BW38" s="36" t="s">
        <v>36</v>
      </c>
      <c r="BX38" s="36" t="s">
        <v>36</v>
      </c>
      <c r="BY38" s="25" t="s">
        <v>36</v>
      </c>
      <c r="BZ38" s="25" t="s">
        <v>36</v>
      </c>
      <c r="CA38" s="25" t="s">
        <v>36</v>
      </c>
      <c r="CB38" s="25" t="s">
        <v>36</v>
      </c>
      <c r="CC38" s="25" t="s">
        <v>36</v>
      </c>
      <c r="CD38" s="25" t="s">
        <v>36</v>
      </c>
      <c r="CE38" s="25" t="s">
        <v>36</v>
      </c>
      <c r="CF38" s="25" t="s">
        <v>36</v>
      </c>
      <c r="CG38" s="25" t="s">
        <v>36</v>
      </c>
      <c r="CH38" s="25" t="s">
        <v>36</v>
      </c>
      <c r="CI38" s="25" t="s">
        <v>36</v>
      </c>
      <c r="CJ38" s="4"/>
      <c r="CK38" s="4"/>
      <c r="CL38" s="4"/>
      <c r="CM38" s="4"/>
      <c r="CN38" s="4"/>
      <c r="CO38" s="4"/>
      <c r="CP38" s="4"/>
      <c r="CQ38" s="4"/>
      <c r="CR38" s="4"/>
      <c r="CS38" s="4"/>
      <c r="CT38" s="4"/>
      <c r="CU38" s="4"/>
      <c r="CV38" s="4"/>
      <c r="CW38" s="4"/>
      <c r="CX38" s="4"/>
      <c r="CY38" s="4"/>
      <c r="CZ38" s="4"/>
    </row>
    <row r="39" s="326" customFormat="true" ht="15" customHeight="true" x14ac:dyDescent="0.2">
      <c r="A39" s="777" t="s">
        <v>124</v>
      </c>
      <c r="B39" s="397" t="s">
        <v>50</v>
      </c>
      <c r="C39" s="56" t="s">
        <v>36</v>
      </c>
      <c r="D39" s="53" t="s">
        <v>36</v>
      </c>
      <c r="E39" s="53" t="s">
        <v>36</v>
      </c>
      <c r="F39" s="53" t="s">
        <v>36</v>
      </c>
      <c r="G39" s="50" t="s">
        <v>36</v>
      </c>
      <c r="H39" s="47" t="s">
        <v>36</v>
      </c>
      <c r="I39" s="53" t="s">
        <v>36</v>
      </c>
      <c r="J39" s="53" t="s">
        <v>36</v>
      </c>
      <c r="K39" s="53" t="s">
        <v>36</v>
      </c>
      <c r="L39" s="44" t="s">
        <v>36</v>
      </c>
      <c r="M39" s="56" t="s">
        <v>36</v>
      </c>
      <c r="N39" s="53" t="s">
        <v>36</v>
      </c>
      <c r="O39" s="53" t="s">
        <v>36</v>
      </c>
      <c r="P39" s="53" t="s">
        <v>36</v>
      </c>
      <c r="Q39" s="50" t="s">
        <v>36</v>
      </c>
      <c r="R39" s="47" t="s">
        <v>36</v>
      </c>
      <c r="S39" s="53" t="s">
        <v>36</v>
      </c>
      <c r="T39" s="53" t="s">
        <v>36</v>
      </c>
      <c r="U39" s="53" t="s">
        <v>36</v>
      </c>
      <c r="V39" s="53" t="s">
        <v>36</v>
      </c>
      <c r="W39" s="53" t="s">
        <v>36</v>
      </c>
      <c r="X39" s="53" t="s">
        <v>36</v>
      </c>
      <c r="Y39" s="53" t="s">
        <v>36</v>
      </c>
      <c r="Z39" s="53" t="s">
        <v>36</v>
      </c>
      <c r="AA39" s="53" t="s">
        <v>36</v>
      </c>
      <c r="AB39" s="53" t="s">
        <v>36</v>
      </c>
      <c r="AC39" s="53" t="s">
        <v>36</v>
      </c>
      <c r="AD39" s="53" t="s">
        <v>36</v>
      </c>
      <c r="AE39" s="53" t="s">
        <v>36</v>
      </c>
      <c r="AF39" s="53" t="s">
        <v>36</v>
      </c>
      <c r="AG39" s="53" t="s">
        <v>36</v>
      </c>
      <c r="AH39" s="53" t="s">
        <v>36</v>
      </c>
      <c r="AI39" s="44" t="s">
        <v>36</v>
      </c>
      <c r="AJ39" s="5"/>
      <c r="AK39" s="5"/>
      <c r="AL39" s="5"/>
      <c r="AM39" s="5"/>
      <c r="AN39" s="5"/>
      <c r="AO39" s="5"/>
      <c r="AP39" s="5"/>
      <c r="AQ39" s="5"/>
      <c r="AR39" s="5"/>
      <c r="AS39" s="5"/>
      <c r="AT39" s="5"/>
      <c r="AU39" s="5"/>
      <c r="AV39" s="5"/>
      <c r="AW39" s="5"/>
      <c r="AX39" s="5"/>
      <c r="AY39" s="5"/>
      <c r="AZ39" s="363"/>
      <c r="BA39" s="809" t="s">
        <v>124</v>
      </c>
      <c r="BB39" s="597" t="s">
        <v>50</v>
      </c>
      <c r="BC39" s="40" t="s">
        <v>36</v>
      </c>
      <c r="BD39" s="36" t="s">
        <v>36</v>
      </c>
      <c r="BE39" s="36" t="s">
        <v>36</v>
      </c>
      <c r="BF39" s="36" t="s">
        <v>36</v>
      </c>
      <c r="BG39" s="31" t="s">
        <v>36</v>
      </c>
      <c r="BH39" s="40" t="s">
        <v>36</v>
      </c>
      <c r="BI39" s="36" t="s">
        <v>36</v>
      </c>
      <c r="BJ39" s="36" t="s">
        <v>36</v>
      </c>
      <c r="BK39" s="36" t="s">
        <v>36</v>
      </c>
      <c r="BL39" s="31" t="s">
        <v>36</v>
      </c>
      <c r="BM39" s="40" t="s">
        <v>36</v>
      </c>
      <c r="BN39" s="36" t="s">
        <v>36</v>
      </c>
      <c r="BO39" s="36" t="s">
        <v>36</v>
      </c>
      <c r="BP39" s="36" t="s">
        <v>36</v>
      </c>
      <c r="BQ39" s="31" t="s">
        <v>36</v>
      </c>
      <c r="BR39" s="40" t="s">
        <v>36</v>
      </c>
      <c r="BS39" s="36" t="s">
        <v>36</v>
      </c>
      <c r="BT39" s="36" t="s">
        <v>36</v>
      </c>
      <c r="BU39" s="36" t="s">
        <v>36</v>
      </c>
      <c r="BV39" s="36" t="s">
        <v>36</v>
      </c>
      <c r="BW39" s="36" t="s">
        <v>36</v>
      </c>
      <c r="BX39" s="36" t="s">
        <v>36</v>
      </c>
      <c r="BY39" s="25" t="s">
        <v>36</v>
      </c>
      <c r="BZ39" s="25" t="s">
        <v>36</v>
      </c>
      <c r="CA39" s="25" t="s">
        <v>36</v>
      </c>
      <c r="CB39" s="25" t="s">
        <v>36</v>
      </c>
      <c r="CC39" s="25" t="s">
        <v>36</v>
      </c>
      <c r="CD39" s="25" t="s">
        <v>36</v>
      </c>
      <c r="CE39" s="25" t="s">
        <v>36</v>
      </c>
      <c r="CF39" s="25" t="s">
        <v>36</v>
      </c>
      <c r="CG39" s="25" t="s">
        <v>36</v>
      </c>
      <c r="CH39" s="25" t="s">
        <v>36</v>
      </c>
      <c r="CI39" s="25" t="s">
        <v>36</v>
      </c>
      <c r="CJ39" s="4"/>
      <c r="CK39" s="4"/>
      <c r="CL39" s="4"/>
      <c r="CM39" s="4"/>
      <c r="CN39" s="4"/>
      <c r="CO39" s="4"/>
      <c r="CP39" s="4"/>
      <c r="CQ39" s="4"/>
      <c r="CR39" s="4"/>
      <c r="CS39" s="4"/>
      <c r="CT39" s="4"/>
      <c r="CU39" s="4"/>
      <c r="CV39" s="4"/>
      <c r="CW39" s="4"/>
      <c r="CX39" s="4"/>
      <c r="CY39" s="4"/>
      <c r="CZ39" s="4"/>
    </row>
    <row r="40" s="326" customFormat="true" ht="15" customHeight="true" x14ac:dyDescent="0.2">
      <c r="A40" s="777"/>
      <c r="B40" s="397" t="s">
        <v>49</v>
      </c>
      <c r="C40" s="56" t="s">
        <v>36</v>
      </c>
      <c r="D40" s="53" t="s">
        <v>36</v>
      </c>
      <c r="E40" s="53" t="s">
        <v>36</v>
      </c>
      <c r="F40" s="53" t="s">
        <v>36</v>
      </c>
      <c r="G40" s="50" t="s">
        <v>36</v>
      </c>
      <c r="H40" s="47" t="s">
        <v>36</v>
      </c>
      <c r="I40" s="53" t="s">
        <v>36</v>
      </c>
      <c r="J40" s="53" t="s">
        <v>36</v>
      </c>
      <c r="K40" s="53" t="s">
        <v>36</v>
      </c>
      <c r="L40" s="44" t="s">
        <v>36</v>
      </c>
      <c r="M40" s="56" t="s">
        <v>36</v>
      </c>
      <c r="N40" s="53" t="s">
        <v>36</v>
      </c>
      <c r="O40" s="53" t="s">
        <v>36</v>
      </c>
      <c r="P40" s="53" t="s">
        <v>36</v>
      </c>
      <c r="Q40" s="50" t="s">
        <v>36</v>
      </c>
      <c r="R40" s="47" t="s">
        <v>36</v>
      </c>
      <c r="S40" s="53" t="s">
        <v>36</v>
      </c>
      <c r="T40" s="53" t="s">
        <v>36</v>
      </c>
      <c r="U40" s="53" t="s">
        <v>36</v>
      </c>
      <c r="V40" s="53" t="s">
        <v>36</v>
      </c>
      <c r="W40" s="53" t="s">
        <v>36</v>
      </c>
      <c r="X40" s="53" t="s">
        <v>36</v>
      </c>
      <c r="Y40" s="53" t="s">
        <v>36</v>
      </c>
      <c r="Z40" s="53" t="s">
        <v>36</v>
      </c>
      <c r="AA40" s="53" t="s">
        <v>36</v>
      </c>
      <c r="AB40" s="53" t="s">
        <v>36</v>
      </c>
      <c r="AC40" s="53" t="s">
        <v>36</v>
      </c>
      <c r="AD40" s="53" t="s">
        <v>36</v>
      </c>
      <c r="AE40" s="53" t="s">
        <v>36</v>
      </c>
      <c r="AF40" s="53" t="s">
        <v>36</v>
      </c>
      <c r="AG40" s="53" t="s">
        <v>36</v>
      </c>
      <c r="AH40" s="53" t="s">
        <v>36</v>
      </c>
      <c r="AI40" s="44" t="s">
        <v>36</v>
      </c>
      <c r="AJ40" s="5"/>
      <c r="AK40" s="5"/>
      <c r="AL40" s="5"/>
      <c r="AM40" s="5"/>
      <c r="AN40" s="5"/>
      <c r="AO40" s="5"/>
      <c r="AP40" s="5"/>
      <c r="AQ40" s="5"/>
      <c r="AR40" s="5"/>
      <c r="AS40" s="5"/>
      <c r="AT40" s="5"/>
      <c r="AU40" s="5"/>
      <c r="AV40" s="5"/>
      <c r="AW40" s="5"/>
      <c r="AX40" s="5"/>
      <c r="AY40" s="5"/>
      <c r="AZ40" s="363"/>
      <c r="BA40" s="809"/>
      <c r="BB40" s="597" t="s">
        <v>49</v>
      </c>
      <c r="BC40" s="40" t="s">
        <v>36</v>
      </c>
      <c r="BD40" s="36" t="s">
        <v>36</v>
      </c>
      <c r="BE40" s="36" t="s">
        <v>36</v>
      </c>
      <c r="BF40" s="36" t="s">
        <v>36</v>
      </c>
      <c r="BG40" s="31" t="s">
        <v>36</v>
      </c>
      <c r="BH40" s="40" t="s">
        <v>36</v>
      </c>
      <c r="BI40" s="36" t="s">
        <v>36</v>
      </c>
      <c r="BJ40" s="36" t="s">
        <v>36</v>
      </c>
      <c r="BK40" s="36" t="s">
        <v>36</v>
      </c>
      <c r="BL40" s="31" t="s">
        <v>36</v>
      </c>
      <c r="BM40" s="40" t="s">
        <v>36</v>
      </c>
      <c r="BN40" s="36" t="s">
        <v>36</v>
      </c>
      <c r="BO40" s="36" t="s">
        <v>36</v>
      </c>
      <c r="BP40" s="36" t="s">
        <v>36</v>
      </c>
      <c r="BQ40" s="31" t="s">
        <v>36</v>
      </c>
      <c r="BR40" s="40" t="s">
        <v>36</v>
      </c>
      <c r="BS40" s="36" t="s">
        <v>36</v>
      </c>
      <c r="BT40" s="36" t="s">
        <v>36</v>
      </c>
      <c r="BU40" s="36" t="s">
        <v>36</v>
      </c>
      <c r="BV40" s="36" t="s">
        <v>36</v>
      </c>
      <c r="BW40" s="36" t="s">
        <v>36</v>
      </c>
      <c r="BX40" s="36" t="s">
        <v>36</v>
      </c>
      <c r="BY40" s="25" t="s">
        <v>36</v>
      </c>
      <c r="BZ40" s="25" t="s">
        <v>36</v>
      </c>
      <c r="CA40" s="25" t="s">
        <v>36</v>
      </c>
      <c r="CB40" s="25" t="s">
        <v>36</v>
      </c>
      <c r="CC40" s="25" t="s">
        <v>36</v>
      </c>
      <c r="CD40" s="25" t="s">
        <v>36</v>
      </c>
      <c r="CE40" s="25" t="s">
        <v>36</v>
      </c>
      <c r="CF40" s="25" t="s">
        <v>36</v>
      </c>
      <c r="CG40" s="25" t="s">
        <v>36</v>
      </c>
      <c r="CH40" s="25" t="s">
        <v>36</v>
      </c>
      <c r="CI40" s="25" t="s">
        <v>36</v>
      </c>
      <c r="CJ40" s="4"/>
      <c r="CK40" s="4"/>
      <c r="CL40" s="4"/>
      <c r="CM40" s="4"/>
      <c r="CN40" s="4"/>
      <c r="CO40" s="4"/>
      <c r="CP40" s="4"/>
      <c r="CQ40" s="4"/>
      <c r="CR40" s="4"/>
      <c r="CS40" s="4"/>
      <c r="CT40" s="4"/>
      <c r="CU40" s="4"/>
      <c r="CV40" s="4"/>
      <c r="CW40" s="4"/>
      <c r="CX40" s="4"/>
      <c r="CY40" s="4"/>
      <c r="CZ40" s="4"/>
    </row>
    <row r="41" s="567" customFormat="true" ht="15" customHeight="true" x14ac:dyDescent="0.2">
      <c r="A41" s="777" t="s">
        <v>57</v>
      </c>
      <c r="B41" s="397" t="s">
        <v>50</v>
      </c>
      <c r="C41" s="112">
        <v>5.6</v>
      </c>
      <c r="D41" s="111">
        <v>1.9</v>
      </c>
      <c r="E41" s="111">
        <v>1.4</v>
      </c>
      <c r="F41" s="111">
        <v>0.2</v>
      </c>
      <c r="G41" s="110">
        <v>0</v>
      </c>
      <c r="H41" s="109">
        <v>1.3</v>
      </c>
      <c r="I41" s="111">
        <v>0.2</v>
      </c>
      <c r="J41" s="111">
        <v>0.1</v>
      </c>
      <c r="K41" s="111">
        <v>0</v>
      </c>
      <c r="L41" s="108">
        <v>0</v>
      </c>
      <c r="M41" s="112">
        <v>9.1999999999999993</v>
      </c>
      <c r="N41" s="111">
        <v>6.3</v>
      </c>
      <c r="O41" s="111">
        <v>3.7</v>
      </c>
      <c r="P41" s="111">
        <v>4.0999999999999996</v>
      </c>
      <c r="Q41" s="110">
        <v>2.1</v>
      </c>
      <c r="R41" s="109">
        <v>0.8</v>
      </c>
      <c r="S41" s="111">
        <v>2.2000000000000002</v>
      </c>
      <c r="T41" s="111">
        <v>0.2</v>
      </c>
      <c r="U41" s="111">
        <v>1.9</v>
      </c>
      <c r="V41" s="111">
        <v>0.5</v>
      </c>
      <c r="W41" s="111">
        <v>1.5</v>
      </c>
      <c r="X41" s="111">
        <v>0</v>
      </c>
      <c r="Y41" s="111">
        <v>3.9</v>
      </c>
      <c r="Z41" s="111">
        <v>0</v>
      </c>
      <c r="AA41" s="111">
        <v>0.4</v>
      </c>
      <c r="AB41" s="111">
        <v>5</v>
      </c>
      <c r="AC41" s="111">
        <v>1.5</v>
      </c>
      <c r="AD41" s="111">
        <v>25</v>
      </c>
      <c r="AE41" s="111">
        <v>3.8</v>
      </c>
      <c r="AF41" s="111">
        <v>1.4</v>
      </c>
      <c r="AG41" s="111">
        <v>0.4</v>
      </c>
      <c r="AH41" s="111">
        <v>1.1000000000000001</v>
      </c>
      <c r="AI41" s="108">
        <v>2.4</v>
      </c>
      <c r="AJ41" s="174"/>
      <c r="AK41" s="174"/>
      <c r="AL41" s="174"/>
      <c r="AM41" s="174"/>
      <c r="AN41" s="174"/>
      <c r="AO41" s="174"/>
      <c r="AP41" s="174"/>
      <c r="AQ41" s="174"/>
      <c r="AR41" s="174"/>
      <c r="AS41" s="174"/>
      <c r="AT41" s="174"/>
      <c r="AU41" s="174"/>
      <c r="AV41" s="174"/>
      <c r="AW41" s="174"/>
      <c r="AX41" s="174"/>
      <c r="AY41" s="174"/>
      <c r="AZ41" s="364"/>
      <c r="BA41" s="809" t="s">
        <v>57</v>
      </c>
      <c r="BB41" s="597" t="s">
        <v>50</v>
      </c>
      <c r="BC41" s="40" t="s">
        <v>36</v>
      </c>
      <c r="BD41" s="36" t="s">
        <v>36</v>
      </c>
      <c r="BE41" s="36" t="s">
        <v>36</v>
      </c>
      <c r="BF41" s="36" t="s">
        <v>36</v>
      </c>
      <c r="BG41" s="31" t="s">
        <v>36</v>
      </c>
      <c r="BH41" s="40" t="s">
        <v>36</v>
      </c>
      <c r="BI41" s="36" t="s">
        <v>36</v>
      </c>
      <c r="BJ41" s="36" t="s">
        <v>36</v>
      </c>
      <c r="BK41" s="36" t="s">
        <v>36</v>
      </c>
      <c r="BL41" s="31" t="s">
        <v>36</v>
      </c>
      <c r="BM41" s="40" t="s">
        <v>36</v>
      </c>
      <c r="BN41" s="36" t="s">
        <v>36</v>
      </c>
      <c r="BO41" s="36" t="s">
        <v>36</v>
      </c>
      <c r="BP41" s="36" t="s">
        <v>36</v>
      </c>
      <c r="BQ41" s="31" t="s">
        <v>36</v>
      </c>
      <c r="BR41" s="40" t="s">
        <v>36</v>
      </c>
      <c r="BS41" s="36" t="s">
        <v>36</v>
      </c>
      <c r="BT41" s="36" t="s">
        <v>36</v>
      </c>
      <c r="BU41" s="36" t="s">
        <v>36</v>
      </c>
      <c r="BV41" s="36" t="s">
        <v>36</v>
      </c>
      <c r="BW41" s="36" t="s">
        <v>36</v>
      </c>
      <c r="BX41" s="36" t="s">
        <v>36</v>
      </c>
      <c r="BY41" s="25" t="s">
        <v>36</v>
      </c>
      <c r="BZ41" s="25" t="s">
        <v>36</v>
      </c>
      <c r="CA41" s="25" t="s">
        <v>36</v>
      </c>
      <c r="CB41" s="25" t="s">
        <v>36</v>
      </c>
      <c r="CC41" s="25" t="s">
        <v>36</v>
      </c>
      <c r="CD41" s="25" t="s">
        <v>36</v>
      </c>
      <c r="CE41" s="25" t="s">
        <v>36</v>
      </c>
      <c r="CF41" s="25" t="s">
        <v>36</v>
      </c>
      <c r="CG41" s="25" t="s">
        <v>36</v>
      </c>
      <c r="CH41" s="25" t="s">
        <v>36</v>
      </c>
      <c r="CI41" s="25" t="s">
        <v>36</v>
      </c>
      <c r="CJ41" s="4"/>
      <c r="CK41" s="4"/>
      <c r="CL41" s="4"/>
      <c r="CM41" s="4"/>
      <c r="CN41" s="4"/>
      <c r="CO41" s="4"/>
      <c r="CP41" s="4"/>
      <c r="CQ41" s="4"/>
      <c r="CR41" s="4"/>
      <c r="CS41" s="4"/>
      <c r="CT41" s="4"/>
      <c r="CU41" s="4"/>
      <c r="CV41" s="4"/>
      <c r="CW41" s="4"/>
      <c r="CX41" s="4"/>
      <c r="CY41" s="4"/>
      <c r="CZ41" s="4"/>
    </row>
    <row r="42" s="567" customFormat="true" ht="15" customHeight="true" x14ac:dyDescent="0.2">
      <c r="A42" s="777"/>
      <c r="B42" s="397" t="s">
        <v>49</v>
      </c>
      <c r="C42" s="112">
        <v>94.4</v>
      </c>
      <c r="D42" s="111">
        <v>98.1</v>
      </c>
      <c r="E42" s="111">
        <v>98.6</v>
      </c>
      <c r="F42" s="111">
        <v>99.8</v>
      </c>
      <c r="G42" s="110">
        <v>100</v>
      </c>
      <c r="H42" s="109">
        <v>98.7</v>
      </c>
      <c r="I42" s="111">
        <v>99.8</v>
      </c>
      <c r="J42" s="111">
        <v>99.9</v>
      </c>
      <c r="K42" s="111">
        <v>100</v>
      </c>
      <c r="L42" s="108">
        <v>100</v>
      </c>
      <c r="M42" s="112">
        <v>90.8</v>
      </c>
      <c r="N42" s="111">
        <v>93.7</v>
      </c>
      <c r="O42" s="111">
        <v>96.3</v>
      </c>
      <c r="P42" s="111">
        <v>95.9</v>
      </c>
      <c r="Q42" s="110">
        <v>97.9</v>
      </c>
      <c r="R42" s="109">
        <v>99.2</v>
      </c>
      <c r="S42" s="111">
        <v>97.8</v>
      </c>
      <c r="T42" s="111">
        <v>99.8</v>
      </c>
      <c r="U42" s="111">
        <v>98.1</v>
      </c>
      <c r="V42" s="111">
        <v>99.5</v>
      </c>
      <c r="W42" s="111">
        <v>98.5</v>
      </c>
      <c r="X42" s="111">
        <v>100</v>
      </c>
      <c r="Y42" s="111">
        <v>96.1</v>
      </c>
      <c r="Z42" s="111">
        <v>100</v>
      </c>
      <c r="AA42" s="111">
        <v>99.6</v>
      </c>
      <c r="AB42" s="111">
        <v>95</v>
      </c>
      <c r="AC42" s="111">
        <v>98.5</v>
      </c>
      <c r="AD42" s="111">
        <v>75</v>
      </c>
      <c r="AE42" s="111">
        <v>96.2</v>
      </c>
      <c r="AF42" s="111">
        <v>98.6</v>
      </c>
      <c r="AG42" s="111">
        <v>99.6</v>
      </c>
      <c r="AH42" s="111">
        <v>98.9</v>
      </c>
      <c r="AI42" s="108">
        <v>97.6</v>
      </c>
      <c r="AJ42" s="174"/>
      <c r="AK42" s="174"/>
      <c r="AL42" s="174"/>
      <c r="AM42" s="174"/>
      <c r="AN42" s="174"/>
      <c r="AO42" s="174"/>
      <c r="AP42" s="174"/>
      <c r="AQ42" s="174"/>
      <c r="AR42" s="174"/>
      <c r="AS42" s="174"/>
      <c r="AT42" s="174"/>
      <c r="AU42" s="174"/>
      <c r="AV42" s="174"/>
      <c r="AW42" s="174"/>
      <c r="AX42" s="174"/>
      <c r="AY42" s="174"/>
      <c r="AZ42" s="364"/>
      <c r="BA42" s="809"/>
      <c r="BB42" s="597" t="s">
        <v>49</v>
      </c>
      <c r="BC42" s="40" t="s">
        <v>36</v>
      </c>
      <c r="BD42" s="36" t="s">
        <v>36</v>
      </c>
      <c r="BE42" s="36" t="s">
        <v>36</v>
      </c>
      <c r="BF42" s="36" t="s">
        <v>36</v>
      </c>
      <c r="BG42" s="31" t="s">
        <v>36</v>
      </c>
      <c r="BH42" s="40" t="s">
        <v>36</v>
      </c>
      <c r="BI42" s="36" t="s">
        <v>36</v>
      </c>
      <c r="BJ42" s="36" t="s">
        <v>36</v>
      </c>
      <c r="BK42" s="36" t="s">
        <v>36</v>
      </c>
      <c r="BL42" s="31" t="s">
        <v>36</v>
      </c>
      <c r="BM42" s="40" t="s">
        <v>36</v>
      </c>
      <c r="BN42" s="36" t="s">
        <v>36</v>
      </c>
      <c r="BO42" s="36" t="s">
        <v>36</v>
      </c>
      <c r="BP42" s="36" t="s">
        <v>36</v>
      </c>
      <c r="BQ42" s="31" t="s">
        <v>36</v>
      </c>
      <c r="BR42" s="40" t="s">
        <v>36</v>
      </c>
      <c r="BS42" s="36" t="s">
        <v>36</v>
      </c>
      <c r="BT42" s="36" t="s">
        <v>36</v>
      </c>
      <c r="BU42" s="36" t="s">
        <v>36</v>
      </c>
      <c r="BV42" s="36" t="s">
        <v>36</v>
      </c>
      <c r="BW42" s="36" t="s">
        <v>36</v>
      </c>
      <c r="BX42" s="36" t="s">
        <v>36</v>
      </c>
      <c r="BY42" s="25" t="s">
        <v>36</v>
      </c>
      <c r="BZ42" s="25" t="s">
        <v>36</v>
      </c>
      <c r="CA42" s="25" t="s">
        <v>36</v>
      </c>
      <c r="CB42" s="25" t="s">
        <v>36</v>
      </c>
      <c r="CC42" s="25" t="s">
        <v>36</v>
      </c>
      <c r="CD42" s="25" t="s">
        <v>36</v>
      </c>
      <c r="CE42" s="25" t="s">
        <v>36</v>
      </c>
      <c r="CF42" s="25" t="s">
        <v>36</v>
      </c>
      <c r="CG42" s="25" t="s">
        <v>36</v>
      </c>
      <c r="CH42" s="25" t="s">
        <v>36</v>
      </c>
      <c r="CI42" s="25" t="s">
        <v>36</v>
      </c>
      <c r="CJ42" s="4"/>
      <c r="CK42" s="4"/>
      <c r="CL42" s="4"/>
      <c r="CM42" s="4"/>
      <c r="CN42" s="4"/>
      <c r="CO42" s="4"/>
      <c r="CP42" s="4"/>
      <c r="CQ42" s="4"/>
      <c r="CR42" s="4"/>
      <c r="CS42" s="4"/>
      <c r="CT42" s="4"/>
      <c r="CU42" s="4"/>
      <c r="CV42" s="4"/>
      <c r="CW42" s="4"/>
      <c r="CX42" s="4"/>
      <c r="CY42" s="4"/>
      <c r="CZ42" s="4"/>
    </row>
    <row r="43" s="567" customFormat="true" ht="15" customHeight="true" x14ac:dyDescent="0.2">
      <c r="A43" s="777" t="s">
        <v>54</v>
      </c>
      <c r="B43" s="397" t="s">
        <v>50</v>
      </c>
      <c r="C43" s="56" t="s">
        <v>36</v>
      </c>
      <c r="D43" s="53" t="s">
        <v>36</v>
      </c>
      <c r="E43" s="53" t="s">
        <v>36</v>
      </c>
      <c r="F43" s="53" t="s">
        <v>36</v>
      </c>
      <c r="G43" s="50" t="s">
        <v>36</v>
      </c>
      <c r="H43" s="47" t="s">
        <v>36</v>
      </c>
      <c r="I43" s="53" t="s">
        <v>36</v>
      </c>
      <c r="J43" s="53" t="s">
        <v>36</v>
      </c>
      <c r="K43" s="53" t="s">
        <v>36</v>
      </c>
      <c r="L43" s="44" t="s">
        <v>36</v>
      </c>
      <c r="M43" s="56" t="s">
        <v>36</v>
      </c>
      <c r="N43" s="53" t="s">
        <v>36</v>
      </c>
      <c r="O43" s="53" t="s">
        <v>36</v>
      </c>
      <c r="P43" s="53" t="s">
        <v>36</v>
      </c>
      <c r="Q43" s="50" t="s">
        <v>36</v>
      </c>
      <c r="R43" s="47" t="s">
        <v>36</v>
      </c>
      <c r="S43" s="53" t="s">
        <v>36</v>
      </c>
      <c r="T43" s="53" t="s">
        <v>36</v>
      </c>
      <c r="U43" s="53" t="s">
        <v>36</v>
      </c>
      <c r="V43" s="53" t="s">
        <v>36</v>
      </c>
      <c r="W43" s="53" t="s">
        <v>36</v>
      </c>
      <c r="X43" s="53" t="s">
        <v>36</v>
      </c>
      <c r="Y43" s="53" t="s">
        <v>36</v>
      </c>
      <c r="Z43" s="53" t="s">
        <v>36</v>
      </c>
      <c r="AA43" s="53" t="s">
        <v>36</v>
      </c>
      <c r="AB43" s="53" t="s">
        <v>36</v>
      </c>
      <c r="AC43" s="53" t="s">
        <v>36</v>
      </c>
      <c r="AD43" s="53" t="s">
        <v>36</v>
      </c>
      <c r="AE43" s="53" t="s">
        <v>36</v>
      </c>
      <c r="AF43" s="53" t="s">
        <v>36</v>
      </c>
      <c r="AG43" s="53" t="s">
        <v>36</v>
      </c>
      <c r="AH43" s="53" t="s">
        <v>36</v>
      </c>
      <c r="AI43" s="44" t="s">
        <v>36</v>
      </c>
      <c r="AJ43" s="174"/>
      <c r="AK43" s="174"/>
      <c r="AL43" s="174"/>
      <c r="AM43" s="174"/>
      <c r="AN43" s="174"/>
      <c r="AO43" s="174"/>
      <c r="AP43" s="174"/>
      <c r="AQ43" s="174"/>
      <c r="AR43" s="174"/>
      <c r="AS43" s="174"/>
      <c r="AT43" s="174"/>
      <c r="AU43" s="174"/>
      <c r="AV43" s="174"/>
      <c r="AW43" s="174"/>
      <c r="AX43" s="174"/>
      <c r="AY43" s="174"/>
      <c r="AZ43" s="364"/>
      <c r="BA43" s="809" t="s">
        <v>54</v>
      </c>
      <c r="BB43" s="597" t="s">
        <v>50</v>
      </c>
      <c r="BC43" s="40" t="s">
        <v>36</v>
      </c>
      <c r="BD43" s="36" t="s">
        <v>36</v>
      </c>
      <c r="BE43" s="36" t="s">
        <v>36</v>
      </c>
      <c r="BF43" s="36" t="s">
        <v>36</v>
      </c>
      <c r="BG43" s="31" t="s">
        <v>36</v>
      </c>
      <c r="BH43" s="40" t="s">
        <v>36</v>
      </c>
      <c r="BI43" s="36" t="s">
        <v>36</v>
      </c>
      <c r="BJ43" s="36" t="s">
        <v>36</v>
      </c>
      <c r="BK43" s="36" t="s">
        <v>36</v>
      </c>
      <c r="BL43" s="31" t="s">
        <v>36</v>
      </c>
      <c r="BM43" s="40" t="s">
        <v>36</v>
      </c>
      <c r="BN43" s="36" t="s">
        <v>36</v>
      </c>
      <c r="BO43" s="36" t="s">
        <v>36</v>
      </c>
      <c r="BP43" s="36" t="s">
        <v>36</v>
      </c>
      <c r="BQ43" s="31" t="s">
        <v>36</v>
      </c>
      <c r="BR43" s="40" t="s">
        <v>36</v>
      </c>
      <c r="BS43" s="36" t="s">
        <v>36</v>
      </c>
      <c r="BT43" s="36" t="s">
        <v>36</v>
      </c>
      <c r="BU43" s="36" t="s">
        <v>36</v>
      </c>
      <c r="BV43" s="36" t="s">
        <v>36</v>
      </c>
      <c r="BW43" s="36" t="s">
        <v>36</v>
      </c>
      <c r="BX43" s="36" t="s">
        <v>36</v>
      </c>
      <c r="BY43" s="25" t="s">
        <v>36</v>
      </c>
      <c r="BZ43" s="25" t="s">
        <v>36</v>
      </c>
      <c r="CA43" s="25" t="s">
        <v>36</v>
      </c>
      <c r="CB43" s="25" t="s">
        <v>36</v>
      </c>
      <c r="CC43" s="25" t="s">
        <v>36</v>
      </c>
      <c r="CD43" s="25" t="s">
        <v>36</v>
      </c>
      <c r="CE43" s="25" t="s">
        <v>36</v>
      </c>
      <c r="CF43" s="25" t="s">
        <v>36</v>
      </c>
      <c r="CG43" s="25" t="s">
        <v>36</v>
      </c>
      <c r="CH43" s="25" t="s">
        <v>36</v>
      </c>
      <c r="CI43" s="25" t="s">
        <v>36</v>
      </c>
      <c r="CJ43" s="4"/>
      <c r="CK43" s="4"/>
      <c r="CL43" s="4"/>
      <c r="CM43" s="4"/>
      <c r="CN43" s="4"/>
      <c r="CO43" s="4"/>
      <c r="CP43" s="4"/>
      <c r="CQ43" s="4"/>
      <c r="CR43" s="4"/>
      <c r="CS43" s="4"/>
      <c r="CT43" s="4"/>
      <c r="CU43" s="4"/>
      <c r="CV43" s="4"/>
      <c r="CW43" s="4"/>
      <c r="CX43" s="4"/>
      <c r="CY43" s="4"/>
      <c r="CZ43" s="4"/>
    </row>
    <row r="44" s="567" customFormat="true" ht="15" customHeight="true" x14ac:dyDescent="0.2">
      <c r="A44" s="777"/>
      <c r="B44" s="397" t="s">
        <v>49</v>
      </c>
      <c r="C44" s="56" t="s">
        <v>36</v>
      </c>
      <c r="D44" s="53" t="s">
        <v>36</v>
      </c>
      <c r="E44" s="53" t="s">
        <v>36</v>
      </c>
      <c r="F44" s="53" t="s">
        <v>36</v>
      </c>
      <c r="G44" s="50" t="s">
        <v>36</v>
      </c>
      <c r="H44" s="47" t="s">
        <v>36</v>
      </c>
      <c r="I44" s="53" t="s">
        <v>36</v>
      </c>
      <c r="J44" s="53" t="s">
        <v>36</v>
      </c>
      <c r="K44" s="53" t="s">
        <v>36</v>
      </c>
      <c r="L44" s="44" t="s">
        <v>36</v>
      </c>
      <c r="M44" s="56" t="s">
        <v>36</v>
      </c>
      <c r="N44" s="53" t="s">
        <v>36</v>
      </c>
      <c r="O44" s="53" t="s">
        <v>36</v>
      </c>
      <c r="P44" s="53" t="s">
        <v>36</v>
      </c>
      <c r="Q44" s="50" t="s">
        <v>36</v>
      </c>
      <c r="R44" s="47" t="s">
        <v>36</v>
      </c>
      <c r="S44" s="53" t="s">
        <v>36</v>
      </c>
      <c r="T44" s="53" t="s">
        <v>36</v>
      </c>
      <c r="U44" s="53" t="s">
        <v>36</v>
      </c>
      <c r="V44" s="53" t="s">
        <v>36</v>
      </c>
      <c r="W44" s="53" t="s">
        <v>36</v>
      </c>
      <c r="X44" s="53" t="s">
        <v>36</v>
      </c>
      <c r="Y44" s="53" t="s">
        <v>36</v>
      </c>
      <c r="Z44" s="53" t="s">
        <v>36</v>
      </c>
      <c r="AA44" s="53" t="s">
        <v>36</v>
      </c>
      <c r="AB44" s="53" t="s">
        <v>36</v>
      </c>
      <c r="AC44" s="53" t="s">
        <v>36</v>
      </c>
      <c r="AD44" s="53" t="s">
        <v>36</v>
      </c>
      <c r="AE44" s="53" t="s">
        <v>36</v>
      </c>
      <c r="AF44" s="53" t="s">
        <v>36</v>
      </c>
      <c r="AG44" s="53" t="s">
        <v>36</v>
      </c>
      <c r="AH44" s="53" t="s">
        <v>36</v>
      </c>
      <c r="AI44" s="44" t="s">
        <v>36</v>
      </c>
      <c r="AJ44" s="174"/>
      <c r="AK44" s="174"/>
      <c r="AL44" s="174"/>
      <c r="AM44" s="174"/>
      <c r="AN44" s="174"/>
      <c r="AO44" s="174"/>
      <c r="AP44" s="174"/>
      <c r="AQ44" s="174"/>
      <c r="AR44" s="174"/>
      <c r="AS44" s="174"/>
      <c r="AT44" s="174"/>
      <c r="AU44" s="174"/>
      <c r="AV44" s="174"/>
      <c r="AW44" s="174"/>
      <c r="AX44" s="174"/>
      <c r="AY44" s="174"/>
      <c r="AZ44" s="364"/>
      <c r="BA44" s="809"/>
      <c r="BB44" s="597" t="s">
        <v>49</v>
      </c>
      <c r="BC44" s="40" t="s">
        <v>36</v>
      </c>
      <c r="BD44" s="36" t="s">
        <v>36</v>
      </c>
      <c r="BE44" s="36" t="s">
        <v>36</v>
      </c>
      <c r="BF44" s="36" t="s">
        <v>36</v>
      </c>
      <c r="BG44" s="31" t="s">
        <v>36</v>
      </c>
      <c r="BH44" s="40" t="s">
        <v>36</v>
      </c>
      <c r="BI44" s="36" t="s">
        <v>36</v>
      </c>
      <c r="BJ44" s="36" t="s">
        <v>36</v>
      </c>
      <c r="BK44" s="36" t="s">
        <v>36</v>
      </c>
      <c r="BL44" s="31" t="s">
        <v>36</v>
      </c>
      <c r="BM44" s="40" t="s">
        <v>36</v>
      </c>
      <c r="BN44" s="36" t="s">
        <v>36</v>
      </c>
      <c r="BO44" s="36" t="s">
        <v>36</v>
      </c>
      <c r="BP44" s="36" t="s">
        <v>36</v>
      </c>
      <c r="BQ44" s="31" t="s">
        <v>36</v>
      </c>
      <c r="BR44" s="40" t="s">
        <v>36</v>
      </c>
      <c r="BS44" s="36" t="s">
        <v>36</v>
      </c>
      <c r="BT44" s="36" t="s">
        <v>36</v>
      </c>
      <c r="BU44" s="36" t="s">
        <v>36</v>
      </c>
      <c r="BV44" s="36" t="s">
        <v>36</v>
      </c>
      <c r="BW44" s="36" t="s">
        <v>36</v>
      </c>
      <c r="BX44" s="36" t="s">
        <v>36</v>
      </c>
      <c r="BY44" s="25" t="s">
        <v>36</v>
      </c>
      <c r="BZ44" s="25" t="s">
        <v>36</v>
      </c>
      <c r="CA44" s="25" t="s">
        <v>36</v>
      </c>
      <c r="CB44" s="25" t="s">
        <v>36</v>
      </c>
      <c r="CC44" s="25" t="s">
        <v>36</v>
      </c>
      <c r="CD44" s="25" t="s">
        <v>36</v>
      </c>
      <c r="CE44" s="25" t="s">
        <v>36</v>
      </c>
      <c r="CF44" s="25" t="s">
        <v>36</v>
      </c>
      <c r="CG44" s="25" t="s">
        <v>36</v>
      </c>
      <c r="CH44" s="25" t="s">
        <v>36</v>
      </c>
      <c r="CI44" s="25" t="s">
        <v>36</v>
      </c>
      <c r="CJ44" s="4"/>
      <c r="CK44" s="4"/>
      <c r="CL44" s="4"/>
      <c r="CM44" s="4"/>
      <c r="CN44" s="4"/>
      <c r="CO44" s="4"/>
      <c r="CP44" s="4"/>
      <c r="CQ44" s="4"/>
      <c r="CR44" s="4"/>
      <c r="CS44" s="4"/>
      <c r="CT44" s="4"/>
      <c r="CU44" s="4"/>
      <c r="CV44" s="4"/>
      <c r="CW44" s="4"/>
      <c r="CX44" s="4"/>
      <c r="CY44" s="4"/>
      <c r="CZ44" s="4"/>
    </row>
    <row r="45" s="567" customFormat="true" ht="15" customHeight="true" x14ac:dyDescent="0.2">
      <c r="A45" s="777" t="s">
        <v>53</v>
      </c>
      <c r="B45" s="397" t="s">
        <v>50</v>
      </c>
      <c r="C45" s="56" t="s">
        <v>36</v>
      </c>
      <c r="D45" s="53" t="s">
        <v>36</v>
      </c>
      <c r="E45" s="53" t="s">
        <v>36</v>
      </c>
      <c r="F45" s="53" t="s">
        <v>36</v>
      </c>
      <c r="G45" s="50" t="s">
        <v>36</v>
      </c>
      <c r="H45" s="47" t="s">
        <v>36</v>
      </c>
      <c r="I45" s="53" t="s">
        <v>36</v>
      </c>
      <c r="J45" s="53" t="s">
        <v>36</v>
      </c>
      <c r="K45" s="53" t="s">
        <v>36</v>
      </c>
      <c r="L45" s="44" t="s">
        <v>36</v>
      </c>
      <c r="M45" s="56" t="s">
        <v>36</v>
      </c>
      <c r="N45" s="53" t="s">
        <v>36</v>
      </c>
      <c r="O45" s="53" t="s">
        <v>36</v>
      </c>
      <c r="P45" s="53" t="s">
        <v>36</v>
      </c>
      <c r="Q45" s="50" t="s">
        <v>36</v>
      </c>
      <c r="R45" s="47" t="s">
        <v>36</v>
      </c>
      <c r="S45" s="53" t="s">
        <v>36</v>
      </c>
      <c r="T45" s="53" t="s">
        <v>36</v>
      </c>
      <c r="U45" s="53" t="s">
        <v>36</v>
      </c>
      <c r="V45" s="53" t="s">
        <v>36</v>
      </c>
      <c r="W45" s="53" t="s">
        <v>36</v>
      </c>
      <c r="X45" s="53" t="s">
        <v>36</v>
      </c>
      <c r="Y45" s="53" t="s">
        <v>36</v>
      </c>
      <c r="Z45" s="53" t="s">
        <v>36</v>
      </c>
      <c r="AA45" s="53" t="s">
        <v>36</v>
      </c>
      <c r="AB45" s="53" t="s">
        <v>36</v>
      </c>
      <c r="AC45" s="53" t="s">
        <v>36</v>
      </c>
      <c r="AD45" s="53" t="s">
        <v>36</v>
      </c>
      <c r="AE45" s="53" t="s">
        <v>36</v>
      </c>
      <c r="AF45" s="53" t="s">
        <v>36</v>
      </c>
      <c r="AG45" s="53" t="s">
        <v>36</v>
      </c>
      <c r="AH45" s="53" t="s">
        <v>36</v>
      </c>
      <c r="AI45" s="44" t="s">
        <v>36</v>
      </c>
      <c r="AJ45" s="174"/>
      <c r="AK45" s="174"/>
      <c r="AL45" s="174"/>
      <c r="AM45" s="174"/>
      <c r="AN45" s="174"/>
      <c r="AO45" s="174"/>
      <c r="AP45" s="174"/>
      <c r="AQ45" s="174"/>
      <c r="AR45" s="174"/>
      <c r="AS45" s="174"/>
      <c r="AT45" s="174"/>
      <c r="AU45" s="174"/>
      <c r="AV45" s="174"/>
      <c r="AW45" s="174"/>
      <c r="AX45" s="174"/>
      <c r="AY45" s="174"/>
      <c r="AZ45" s="364"/>
      <c r="BA45" s="809" t="s">
        <v>53</v>
      </c>
      <c r="BB45" s="597" t="s">
        <v>50</v>
      </c>
      <c r="BC45" s="40" t="s">
        <v>36</v>
      </c>
      <c r="BD45" s="36" t="s">
        <v>36</v>
      </c>
      <c r="BE45" s="36" t="s">
        <v>36</v>
      </c>
      <c r="BF45" s="36" t="s">
        <v>36</v>
      </c>
      <c r="BG45" s="31" t="s">
        <v>36</v>
      </c>
      <c r="BH45" s="40" t="s">
        <v>36</v>
      </c>
      <c r="BI45" s="36" t="s">
        <v>36</v>
      </c>
      <c r="BJ45" s="36" t="s">
        <v>36</v>
      </c>
      <c r="BK45" s="36" t="s">
        <v>36</v>
      </c>
      <c r="BL45" s="31" t="s">
        <v>36</v>
      </c>
      <c r="BM45" s="40" t="s">
        <v>36</v>
      </c>
      <c r="BN45" s="36" t="s">
        <v>36</v>
      </c>
      <c r="BO45" s="36" t="s">
        <v>36</v>
      </c>
      <c r="BP45" s="36" t="s">
        <v>36</v>
      </c>
      <c r="BQ45" s="31" t="s">
        <v>36</v>
      </c>
      <c r="BR45" s="40" t="s">
        <v>36</v>
      </c>
      <c r="BS45" s="36" t="s">
        <v>36</v>
      </c>
      <c r="BT45" s="36" t="s">
        <v>36</v>
      </c>
      <c r="BU45" s="36" t="s">
        <v>36</v>
      </c>
      <c r="BV45" s="36" t="s">
        <v>36</v>
      </c>
      <c r="BW45" s="36" t="s">
        <v>36</v>
      </c>
      <c r="BX45" s="36" t="s">
        <v>36</v>
      </c>
      <c r="BY45" s="25" t="s">
        <v>36</v>
      </c>
      <c r="BZ45" s="25" t="s">
        <v>36</v>
      </c>
      <c r="CA45" s="25" t="s">
        <v>36</v>
      </c>
      <c r="CB45" s="25" t="s">
        <v>36</v>
      </c>
      <c r="CC45" s="25" t="s">
        <v>36</v>
      </c>
      <c r="CD45" s="25" t="s">
        <v>36</v>
      </c>
      <c r="CE45" s="25" t="s">
        <v>36</v>
      </c>
      <c r="CF45" s="25" t="s">
        <v>36</v>
      </c>
      <c r="CG45" s="25" t="s">
        <v>36</v>
      </c>
      <c r="CH45" s="25" t="s">
        <v>36</v>
      </c>
      <c r="CI45" s="25" t="s">
        <v>36</v>
      </c>
      <c r="CJ45" s="4"/>
      <c r="CK45" s="4"/>
      <c r="CL45" s="4"/>
      <c r="CM45" s="4"/>
      <c r="CN45" s="4"/>
      <c r="CO45" s="4"/>
      <c r="CP45" s="4"/>
      <c r="CQ45" s="4"/>
      <c r="CR45" s="4"/>
      <c r="CS45" s="4"/>
      <c r="CT45" s="4"/>
      <c r="CU45" s="4"/>
      <c r="CV45" s="4"/>
      <c r="CW45" s="4"/>
      <c r="CX45" s="4"/>
      <c r="CY45" s="4"/>
      <c r="CZ45" s="4"/>
    </row>
    <row r="46" s="567" customFormat="true" ht="15" customHeight="true" x14ac:dyDescent="0.2">
      <c r="A46" s="777"/>
      <c r="B46" s="397" t="s">
        <v>49</v>
      </c>
      <c r="C46" s="56" t="s">
        <v>36</v>
      </c>
      <c r="D46" s="53" t="s">
        <v>36</v>
      </c>
      <c r="E46" s="53" t="s">
        <v>36</v>
      </c>
      <c r="F46" s="53" t="s">
        <v>36</v>
      </c>
      <c r="G46" s="50" t="s">
        <v>36</v>
      </c>
      <c r="H46" s="47" t="s">
        <v>36</v>
      </c>
      <c r="I46" s="53" t="s">
        <v>36</v>
      </c>
      <c r="J46" s="53" t="s">
        <v>36</v>
      </c>
      <c r="K46" s="53" t="s">
        <v>36</v>
      </c>
      <c r="L46" s="44" t="s">
        <v>36</v>
      </c>
      <c r="M46" s="56" t="s">
        <v>36</v>
      </c>
      <c r="N46" s="53" t="s">
        <v>36</v>
      </c>
      <c r="O46" s="53" t="s">
        <v>36</v>
      </c>
      <c r="P46" s="53" t="s">
        <v>36</v>
      </c>
      <c r="Q46" s="50" t="s">
        <v>36</v>
      </c>
      <c r="R46" s="47" t="s">
        <v>36</v>
      </c>
      <c r="S46" s="53" t="s">
        <v>36</v>
      </c>
      <c r="T46" s="53" t="s">
        <v>36</v>
      </c>
      <c r="U46" s="53" t="s">
        <v>36</v>
      </c>
      <c r="V46" s="53" t="s">
        <v>36</v>
      </c>
      <c r="W46" s="53" t="s">
        <v>36</v>
      </c>
      <c r="X46" s="53" t="s">
        <v>36</v>
      </c>
      <c r="Y46" s="53" t="s">
        <v>36</v>
      </c>
      <c r="Z46" s="53" t="s">
        <v>36</v>
      </c>
      <c r="AA46" s="53" t="s">
        <v>36</v>
      </c>
      <c r="AB46" s="53" t="s">
        <v>36</v>
      </c>
      <c r="AC46" s="53" t="s">
        <v>36</v>
      </c>
      <c r="AD46" s="53" t="s">
        <v>36</v>
      </c>
      <c r="AE46" s="53" t="s">
        <v>36</v>
      </c>
      <c r="AF46" s="53" t="s">
        <v>36</v>
      </c>
      <c r="AG46" s="53" t="s">
        <v>36</v>
      </c>
      <c r="AH46" s="53" t="s">
        <v>36</v>
      </c>
      <c r="AI46" s="44" t="s">
        <v>36</v>
      </c>
      <c r="AJ46" s="174"/>
      <c r="AK46" s="174"/>
      <c r="AL46" s="174"/>
      <c r="AM46" s="174"/>
      <c r="AN46" s="174"/>
      <c r="AO46" s="174"/>
      <c r="AP46" s="174"/>
      <c r="AQ46" s="174"/>
      <c r="AR46" s="174"/>
      <c r="AS46" s="174"/>
      <c r="AT46" s="174"/>
      <c r="AU46" s="174"/>
      <c r="AV46" s="174"/>
      <c r="AW46" s="174"/>
      <c r="AX46" s="174"/>
      <c r="AY46" s="174"/>
      <c r="AZ46" s="364"/>
      <c r="BA46" s="809"/>
      <c r="BB46" s="597" t="s">
        <v>49</v>
      </c>
      <c r="BC46" s="40" t="s">
        <v>36</v>
      </c>
      <c r="BD46" s="36" t="s">
        <v>36</v>
      </c>
      <c r="BE46" s="36" t="s">
        <v>36</v>
      </c>
      <c r="BF46" s="36" t="s">
        <v>36</v>
      </c>
      <c r="BG46" s="31" t="s">
        <v>36</v>
      </c>
      <c r="BH46" s="40" t="s">
        <v>36</v>
      </c>
      <c r="BI46" s="36" t="s">
        <v>36</v>
      </c>
      <c r="BJ46" s="36" t="s">
        <v>36</v>
      </c>
      <c r="BK46" s="36" t="s">
        <v>36</v>
      </c>
      <c r="BL46" s="31" t="s">
        <v>36</v>
      </c>
      <c r="BM46" s="40" t="s">
        <v>36</v>
      </c>
      <c r="BN46" s="36" t="s">
        <v>36</v>
      </c>
      <c r="BO46" s="36" t="s">
        <v>36</v>
      </c>
      <c r="BP46" s="36" t="s">
        <v>36</v>
      </c>
      <c r="BQ46" s="31" t="s">
        <v>36</v>
      </c>
      <c r="BR46" s="40" t="s">
        <v>36</v>
      </c>
      <c r="BS46" s="36" t="s">
        <v>36</v>
      </c>
      <c r="BT46" s="36" t="s">
        <v>36</v>
      </c>
      <c r="BU46" s="36" t="s">
        <v>36</v>
      </c>
      <c r="BV46" s="36" t="s">
        <v>36</v>
      </c>
      <c r="BW46" s="36" t="s">
        <v>36</v>
      </c>
      <c r="BX46" s="36" t="s">
        <v>36</v>
      </c>
      <c r="BY46" s="25" t="s">
        <v>36</v>
      </c>
      <c r="BZ46" s="25" t="s">
        <v>36</v>
      </c>
      <c r="CA46" s="25" t="s">
        <v>36</v>
      </c>
      <c r="CB46" s="25" t="s">
        <v>36</v>
      </c>
      <c r="CC46" s="25" t="s">
        <v>36</v>
      </c>
      <c r="CD46" s="25" t="s">
        <v>36</v>
      </c>
      <c r="CE46" s="25" t="s">
        <v>36</v>
      </c>
      <c r="CF46" s="25" t="s">
        <v>36</v>
      </c>
      <c r="CG46" s="25" t="s">
        <v>36</v>
      </c>
      <c r="CH46" s="25" t="s">
        <v>36</v>
      </c>
      <c r="CI46" s="25" t="s">
        <v>36</v>
      </c>
      <c r="CJ46" s="4"/>
      <c r="CK46" s="4"/>
      <c r="CL46" s="4"/>
      <c r="CM46" s="4"/>
      <c r="CN46" s="4"/>
      <c r="CO46" s="4"/>
      <c r="CP46" s="4"/>
      <c r="CQ46" s="4"/>
      <c r="CR46" s="4"/>
      <c r="CS46" s="4"/>
      <c r="CT46" s="4"/>
      <c r="CU46" s="4"/>
      <c r="CV46" s="4"/>
      <c r="CW46" s="4"/>
      <c r="CX46" s="4"/>
      <c r="CY46" s="4"/>
      <c r="CZ46" s="4"/>
    </row>
    <row r="47" s="326" customFormat="true" ht="15" customHeight="true" x14ac:dyDescent="0.2">
      <c r="A47" s="777" t="s">
        <v>103</v>
      </c>
      <c r="B47" s="397" t="s">
        <v>102</v>
      </c>
      <c r="C47" s="56" t="s">
        <v>36</v>
      </c>
      <c r="D47" s="53" t="s">
        <v>36</v>
      </c>
      <c r="E47" s="53" t="s">
        <v>36</v>
      </c>
      <c r="F47" s="53" t="s">
        <v>36</v>
      </c>
      <c r="G47" s="50" t="s">
        <v>36</v>
      </c>
      <c r="H47" s="47" t="s">
        <v>36</v>
      </c>
      <c r="I47" s="53" t="s">
        <v>36</v>
      </c>
      <c r="J47" s="53" t="s">
        <v>36</v>
      </c>
      <c r="K47" s="53" t="s">
        <v>36</v>
      </c>
      <c r="L47" s="44" t="s">
        <v>36</v>
      </c>
      <c r="M47" s="56" t="s">
        <v>36</v>
      </c>
      <c r="N47" s="53" t="s">
        <v>36</v>
      </c>
      <c r="O47" s="53" t="s">
        <v>36</v>
      </c>
      <c r="P47" s="53" t="s">
        <v>36</v>
      </c>
      <c r="Q47" s="50" t="s">
        <v>36</v>
      </c>
      <c r="R47" s="47" t="s">
        <v>36</v>
      </c>
      <c r="S47" s="53" t="s">
        <v>36</v>
      </c>
      <c r="T47" s="53" t="s">
        <v>36</v>
      </c>
      <c r="U47" s="53" t="s">
        <v>36</v>
      </c>
      <c r="V47" s="53" t="s">
        <v>36</v>
      </c>
      <c r="W47" s="53" t="s">
        <v>36</v>
      </c>
      <c r="X47" s="53" t="s">
        <v>36</v>
      </c>
      <c r="Y47" s="53" t="s">
        <v>36</v>
      </c>
      <c r="Z47" s="53" t="s">
        <v>36</v>
      </c>
      <c r="AA47" s="53" t="s">
        <v>36</v>
      </c>
      <c r="AB47" s="53" t="s">
        <v>36</v>
      </c>
      <c r="AC47" s="53" t="s">
        <v>36</v>
      </c>
      <c r="AD47" s="53" t="s">
        <v>36</v>
      </c>
      <c r="AE47" s="53" t="s">
        <v>36</v>
      </c>
      <c r="AF47" s="53" t="s">
        <v>36</v>
      </c>
      <c r="AG47" s="53" t="s">
        <v>36</v>
      </c>
      <c r="AH47" s="53" t="s">
        <v>36</v>
      </c>
      <c r="AI47" s="44" t="s">
        <v>36</v>
      </c>
      <c r="AJ47" s="5"/>
      <c r="AK47" s="5"/>
      <c r="AL47" s="5"/>
      <c r="AM47" s="5"/>
      <c r="AN47" s="5"/>
      <c r="AO47" s="5"/>
      <c r="AP47" s="5"/>
      <c r="AQ47" s="5"/>
      <c r="AR47" s="5"/>
      <c r="AS47" s="5"/>
      <c r="AT47" s="5"/>
      <c r="AU47" s="5"/>
      <c r="AV47" s="5"/>
      <c r="AW47" s="5"/>
      <c r="AX47" s="5"/>
      <c r="AY47" s="5"/>
      <c r="AZ47" s="363"/>
      <c r="BA47" s="809" t="s">
        <v>103</v>
      </c>
      <c r="BB47" s="597" t="s">
        <v>102</v>
      </c>
      <c r="BC47" s="40" t="s">
        <v>36</v>
      </c>
      <c r="BD47" s="36" t="s">
        <v>36</v>
      </c>
      <c r="BE47" s="36" t="s">
        <v>36</v>
      </c>
      <c r="BF47" s="36" t="s">
        <v>36</v>
      </c>
      <c r="BG47" s="31" t="s">
        <v>36</v>
      </c>
      <c r="BH47" s="40" t="s">
        <v>36</v>
      </c>
      <c r="BI47" s="36" t="s">
        <v>36</v>
      </c>
      <c r="BJ47" s="36" t="s">
        <v>36</v>
      </c>
      <c r="BK47" s="36" t="s">
        <v>36</v>
      </c>
      <c r="BL47" s="31" t="s">
        <v>36</v>
      </c>
      <c r="BM47" s="40" t="s">
        <v>36</v>
      </c>
      <c r="BN47" s="36" t="s">
        <v>36</v>
      </c>
      <c r="BO47" s="36" t="s">
        <v>36</v>
      </c>
      <c r="BP47" s="36" t="s">
        <v>36</v>
      </c>
      <c r="BQ47" s="31" t="s">
        <v>36</v>
      </c>
      <c r="BR47" s="40" t="s">
        <v>36</v>
      </c>
      <c r="BS47" s="36" t="s">
        <v>36</v>
      </c>
      <c r="BT47" s="36" t="s">
        <v>36</v>
      </c>
      <c r="BU47" s="36" t="s">
        <v>36</v>
      </c>
      <c r="BV47" s="36" t="s">
        <v>36</v>
      </c>
      <c r="BW47" s="36" t="s">
        <v>36</v>
      </c>
      <c r="BX47" s="36" t="s">
        <v>36</v>
      </c>
      <c r="BY47" s="25" t="s">
        <v>36</v>
      </c>
      <c r="BZ47" s="25" t="s">
        <v>36</v>
      </c>
      <c r="CA47" s="25" t="s">
        <v>36</v>
      </c>
      <c r="CB47" s="25" t="s">
        <v>36</v>
      </c>
      <c r="CC47" s="25" t="s">
        <v>36</v>
      </c>
      <c r="CD47" s="25" t="s">
        <v>36</v>
      </c>
      <c r="CE47" s="25" t="s">
        <v>36</v>
      </c>
      <c r="CF47" s="25" t="s">
        <v>36</v>
      </c>
      <c r="CG47" s="25" t="s">
        <v>36</v>
      </c>
      <c r="CH47" s="25" t="s">
        <v>36</v>
      </c>
      <c r="CI47" s="25" t="s">
        <v>36</v>
      </c>
      <c r="CJ47" s="4"/>
      <c r="CK47" s="4"/>
      <c r="CL47" s="4"/>
      <c r="CM47" s="4"/>
      <c r="CN47" s="4"/>
      <c r="CO47" s="4"/>
      <c r="CP47" s="4"/>
      <c r="CQ47" s="4"/>
      <c r="CR47" s="4"/>
      <c r="CS47" s="4"/>
      <c r="CT47" s="4"/>
      <c r="CU47" s="4"/>
      <c r="CV47" s="4"/>
      <c r="CW47" s="4"/>
      <c r="CX47" s="4"/>
      <c r="CY47" s="4"/>
      <c r="CZ47" s="4"/>
    </row>
    <row r="48" s="326" customFormat="true" ht="15" customHeight="true" x14ac:dyDescent="0.2">
      <c r="A48" s="777"/>
      <c r="B48" s="397" t="s">
        <v>101</v>
      </c>
      <c r="C48" s="56" t="s">
        <v>36</v>
      </c>
      <c r="D48" s="53" t="s">
        <v>36</v>
      </c>
      <c r="E48" s="53" t="s">
        <v>36</v>
      </c>
      <c r="F48" s="53" t="s">
        <v>36</v>
      </c>
      <c r="G48" s="50" t="s">
        <v>36</v>
      </c>
      <c r="H48" s="47" t="s">
        <v>36</v>
      </c>
      <c r="I48" s="53" t="s">
        <v>36</v>
      </c>
      <c r="J48" s="53" t="s">
        <v>36</v>
      </c>
      <c r="K48" s="53" t="s">
        <v>36</v>
      </c>
      <c r="L48" s="44" t="s">
        <v>36</v>
      </c>
      <c r="M48" s="56" t="s">
        <v>36</v>
      </c>
      <c r="N48" s="53" t="s">
        <v>36</v>
      </c>
      <c r="O48" s="53" t="s">
        <v>36</v>
      </c>
      <c r="P48" s="53" t="s">
        <v>36</v>
      </c>
      <c r="Q48" s="50" t="s">
        <v>36</v>
      </c>
      <c r="R48" s="47" t="s">
        <v>36</v>
      </c>
      <c r="S48" s="53" t="s">
        <v>36</v>
      </c>
      <c r="T48" s="53" t="s">
        <v>36</v>
      </c>
      <c r="U48" s="53" t="s">
        <v>36</v>
      </c>
      <c r="V48" s="53" t="s">
        <v>36</v>
      </c>
      <c r="W48" s="53" t="s">
        <v>36</v>
      </c>
      <c r="X48" s="53" t="s">
        <v>36</v>
      </c>
      <c r="Y48" s="53" t="s">
        <v>36</v>
      </c>
      <c r="Z48" s="53" t="s">
        <v>36</v>
      </c>
      <c r="AA48" s="53" t="s">
        <v>36</v>
      </c>
      <c r="AB48" s="53" t="s">
        <v>36</v>
      </c>
      <c r="AC48" s="53" t="s">
        <v>36</v>
      </c>
      <c r="AD48" s="53" t="s">
        <v>36</v>
      </c>
      <c r="AE48" s="53" t="s">
        <v>36</v>
      </c>
      <c r="AF48" s="53" t="s">
        <v>36</v>
      </c>
      <c r="AG48" s="53" t="s">
        <v>36</v>
      </c>
      <c r="AH48" s="53" t="s">
        <v>36</v>
      </c>
      <c r="AI48" s="44" t="s">
        <v>36</v>
      </c>
      <c r="AJ48" s="5"/>
      <c r="AK48" s="5"/>
      <c r="AL48" s="5"/>
      <c r="AM48" s="5"/>
      <c r="AN48" s="5"/>
      <c r="AO48" s="5"/>
      <c r="AP48" s="5"/>
      <c r="AQ48" s="5"/>
      <c r="AR48" s="5"/>
      <c r="AS48" s="5"/>
      <c r="AT48" s="5"/>
      <c r="AU48" s="5"/>
      <c r="AV48" s="5"/>
      <c r="AW48" s="5"/>
      <c r="AX48" s="5"/>
      <c r="AY48" s="5"/>
      <c r="AZ48" s="363"/>
      <c r="BA48" s="809"/>
      <c r="BB48" s="597" t="s">
        <v>101</v>
      </c>
      <c r="BC48" s="40" t="s">
        <v>36</v>
      </c>
      <c r="BD48" s="36" t="s">
        <v>36</v>
      </c>
      <c r="BE48" s="36" t="s">
        <v>36</v>
      </c>
      <c r="BF48" s="36" t="s">
        <v>36</v>
      </c>
      <c r="BG48" s="31" t="s">
        <v>36</v>
      </c>
      <c r="BH48" s="40" t="s">
        <v>36</v>
      </c>
      <c r="BI48" s="36" t="s">
        <v>36</v>
      </c>
      <c r="BJ48" s="36" t="s">
        <v>36</v>
      </c>
      <c r="BK48" s="36" t="s">
        <v>36</v>
      </c>
      <c r="BL48" s="31" t="s">
        <v>36</v>
      </c>
      <c r="BM48" s="40" t="s">
        <v>36</v>
      </c>
      <c r="BN48" s="36" t="s">
        <v>36</v>
      </c>
      <c r="BO48" s="36" t="s">
        <v>36</v>
      </c>
      <c r="BP48" s="36" t="s">
        <v>36</v>
      </c>
      <c r="BQ48" s="31" t="s">
        <v>36</v>
      </c>
      <c r="BR48" s="40" t="s">
        <v>36</v>
      </c>
      <c r="BS48" s="36" t="s">
        <v>36</v>
      </c>
      <c r="BT48" s="36" t="s">
        <v>36</v>
      </c>
      <c r="BU48" s="36" t="s">
        <v>36</v>
      </c>
      <c r="BV48" s="36" t="s">
        <v>36</v>
      </c>
      <c r="BW48" s="36" t="s">
        <v>36</v>
      </c>
      <c r="BX48" s="36" t="s">
        <v>36</v>
      </c>
      <c r="BY48" s="25" t="s">
        <v>36</v>
      </c>
      <c r="BZ48" s="25" t="s">
        <v>36</v>
      </c>
      <c r="CA48" s="25" t="s">
        <v>36</v>
      </c>
      <c r="CB48" s="25" t="s">
        <v>36</v>
      </c>
      <c r="CC48" s="25" t="s">
        <v>36</v>
      </c>
      <c r="CD48" s="25" t="s">
        <v>36</v>
      </c>
      <c r="CE48" s="25" t="s">
        <v>36</v>
      </c>
      <c r="CF48" s="25" t="s">
        <v>36</v>
      </c>
      <c r="CG48" s="25" t="s">
        <v>36</v>
      </c>
      <c r="CH48" s="25" t="s">
        <v>36</v>
      </c>
      <c r="CI48" s="25" t="s">
        <v>36</v>
      </c>
      <c r="CJ48" s="4"/>
      <c r="CK48" s="4"/>
      <c r="CL48" s="4"/>
      <c r="CM48" s="4"/>
      <c r="CN48" s="4"/>
      <c r="CO48" s="4"/>
      <c r="CP48" s="4"/>
      <c r="CQ48" s="4"/>
      <c r="CR48" s="4"/>
      <c r="CS48" s="4"/>
      <c r="CT48" s="4"/>
      <c r="CU48" s="4"/>
      <c r="CV48" s="4"/>
      <c r="CW48" s="4"/>
      <c r="CX48" s="4"/>
      <c r="CY48" s="4"/>
      <c r="CZ48" s="4"/>
    </row>
    <row r="49" s="326" customFormat="true" ht="15" customHeight="true" x14ac:dyDescent="0.2">
      <c r="A49" s="777"/>
      <c r="B49" s="397" t="s">
        <v>69</v>
      </c>
      <c r="C49" s="56" t="s">
        <v>36</v>
      </c>
      <c r="D49" s="53" t="s">
        <v>36</v>
      </c>
      <c r="E49" s="53" t="s">
        <v>36</v>
      </c>
      <c r="F49" s="53" t="s">
        <v>36</v>
      </c>
      <c r="G49" s="50" t="s">
        <v>36</v>
      </c>
      <c r="H49" s="47" t="s">
        <v>36</v>
      </c>
      <c r="I49" s="53" t="s">
        <v>36</v>
      </c>
      <c r="J49" s="53" t="s">
        <v>36</v>
      </c>
      <c r="K49" s="53" t="s">
        <v>36</v>
      </c>
      <c r="L49" s="44" t="s">
        <v>36</v>
      </c>
      <c r="M49" s="56" t="s">
        <v>36</v>
      </c>
      <c r="N49" s="53" t="s">
        <v>36</v>
      </c>
      <c r="O49" s="53" t="s">
        <v>36</v>
      </c>
      <c r="P49" s="53" t="s">
        <v>36</v>
      </c>
      <c r="Q49" s="50" t="s">
        <v>36</v>
      </c>
      <c r="R49" s="47" t="s">
        <v>36</v>
      </c>
      <c r="S49" s="53" t="s">
        <v>36</v>
      </c>
      <c r="T49" s="53" t="s">
        <v>36</v>
      </c>
      <c r="U49" s="53" t="s">
        <v>36</v>
      </c>
      <c r="V49" s="53" t="s">
        <v>36</v>
      </c>
      <c r="W49" s="53" t="s">
        <v>36</v>
      </c>
      <c r="X49" s="53" t="s">
        <v>36</v>
      </c>
      <c r="Y49" s="53" t="s">
        <v>36</v>
      </c>
      <c r="Z49" s="53" t="s">
        <v>36</v>
      </c>
      <c r="AA49" s="53" t="s">
        <v>36</v>
      </c>
      <c r="AB49" s="53" t="s">
        <v>36</v>
      </c>
      <c r="AC49" s="53" t="s">
        <v>36</v>
      </c>
      <c r="AD49" s="53" t="s">
        <v>36</v>
      </c>
      <c r="AE49" s="53" t="s">
        <v>36</v>
      </c>
      <c r="AF49" s="53" t="s">
        <v>36</v>
      </c>
      <c r="AG49" s="53" t="s">
        <v>36</v>
      </c>
      <c r="AH49" s="53" t="s">
        <v>36</v>
      </c>
      <c r="AI49" s="44" t="s">
        <v>36</v>
      </c>
      <c r="AJ49" s="5"/>
      <c r="AK49" s="5"/>
      <c r="AL49" s="5"/>
      <c r="AM49" s="5"/>
      <c r="AN49" s="5"/>
      <c r="AO49" s="5"/>
      <c r="AP49" s="5"/>
      <c r="AQ49" s="5"/>
      <c r="AR49" s="5"/>
      <c r="AS49" s="5"/>
      <c r="AT49" s="5"/>
      <c r="AU49" s="5"/>
      <c r="AV49" s="5"/>
      <c r="AW49" s="5"/>
      <c r="AX49" s="5"/>
      <c r="AY49" s="5"/>
      <c r="AZ49" s="363"/>
      <c r="BA49" s="809"/>
      <c r="BB49" s="597" t="s">
        <v>69</v>
      </c>
      <c r="BC49" s="40" t="s">
        <v>36</v>
      </c>
      <c r="BD49" s="36" t="s">
        <v>36</v>
      </c>
      <c r="BE49" s="36" t="s">
        <v>36</v>
      </c>
      <c r="BF49" s="36" t="s">
        <v>36</v>
      </c>
      <c r="BG49" s="31" t="s">
        <v>36</v>
      </c>
      <c r="BH49" s="40" t="s">
        <v>36</v>
      </c>
      <c r="BI49" s="36" t="s">
        <v>36</v>
      </c>
      <c r="BJ49" s="36" t="s">
        <v>36</v>
      </c>
      <c r="BK49" s="36" t="s">
        <v>36</v>
      </c>
      <c r="BL49" s="31" t="s">
        <v>36</v>
      </c>
      <c r="BM49" s="40" t="s">
        <v>36</v>
      </c>
      <c r="BN49" s="36" t="s">
        <v>36</v>
      </c>
      <c r="BO49" s="36" t="s">
        <v>36</v>
      </c>
      <c r="BP49" s="36" t="s">
        <v>36</v>
      </c>
      <c r="BQ49" s="31" t="s">
        <v>36</v>
      </c>
      <c r="BR49" s="40" t="s">
        <v>36</v>
      </c>
      <c r="BS49" s="36" t="s">
        <v>36</v>
      </c>
      <c r="BT49" s="36" t="s">
        <v>36</v>
      </c>
      <c r="BU49" s="36" t="s">
        <v>36</v>
      </c>
      <c r="BV49" s="36" t="s">
        <v>36</v>
      </c>
      <c r="BW49" s="36" t="s">
        <v>36</v>
      </c>
      <c r="BX49" s="36" t="s">
        <v>36</v>
      </c>
      <c r="BY49" s="25" t="s">
        <v>36</v>
      </c>
      <c r="BZ49" s="25" t="s">
        <v>36</v>
      </c>
      <c r="CA49" s="25" t="s">
        <v>36</v>
      </c>
      <c r="CB49" s="25" t="s">
        <v>36</v>
      </c>
      <c r="CC49" s="25" t="s">
        <v>36</v>
      </c>
      <c r="CD49" s="25" t="s">
        <v>36</v>
      </c>
      <c r="CE49" s="25" t="s">
        <v>36</v>
      </c>
      <c r="CF49" s="25" t="s">
        <v>36</v>
      </c>
      <c r="CG49" s="25" t="s">
        <v>36</v>
      </c>
      <c r="CH49" s="25" t="s">
        <v>36</v>
      </c>
      <c r="CI49" s="25" t="s">
        <v>36</v>
      </c>
      <c r="CJ49" s="4"/>
      <c r="CK49" s="4"/>
      <c r="CL49" s="4"/>
      <c r="CM49" s="4"/>
      <c r="CN49" s="4"/>
      <c r="CO49" s="4"/>
      <c r="CP49" s="4"/>
      <c r="CQ49" s="4"/>
      <c r="CR49" s="4"/>
      <c r="CS49" s="4"/>
      <c r="CT49" s="4"/>
      <c r="CU49" s="4"/>
      <c r="CV49" s="4"/>
      <c r="CW49" s="4"/>
      <c r="CX49" s="4"/>
      <c r="CY49" s="4"/>
      <c r="CZ49" s="4"/>
    </row>
    <row r="50" s="326" customFormat="true" ht="15" customHeight="true" x14ac:dyDescent="0.2">
      <c r="A50" s="777" t="s">
        <v>104</v>
      </c>
      <c r="B50" s="397" t="s">
        <v>102</v>
      </c>
      <c r="C50" s="56" t="s">
        <v>36</v>
      </c>
      <c r="D50" s="53" t="s">
        <v>36</v>
      </c>
      <c r="E50" s="53" t="s">
        <v>36</v>
      </c>
      <c r="F50" s="53" t="s">
        <v>36</v>
      </c>
      <c r="G50" s="50" t="s">
        <v>36</v>
      </c>
      <c r="H50" s="47" t="s">
        <v>36</v>
      </c>
      <c r="I50" s="53" t="s">
        <v>36</v>
      </c>
      <c r="J50" s="53" t="s">
        <v>36</v>
      </c>
      <c r="K50" s="53" t="s">
        <v>36</v>
      </c>
      <c r="L50" s="44" t="s">
        <v>36</v>
      </c>
      <c r="M50" s="56" t="s">
        <v>36</v>
      </c>
      <c r="N50" s="53" t="s">
        <v>36</v>
      </c>
      <c r="O50" s="53" t="s">
        <v>36</v>
      </c>
      <c r="P50" s="53" t="s">
        <v>36</v>
      </c>
      <c r="Q50" s="50" t="s">
        <v>36</v>
      </c>
      <c r="R50" s="47" t="s">
        <v>36</v>
      </c>
      <c r="S50" s="53" t="s">
        <v>36</v>
      </c>
      <c r="T50" s="53" t="s">
        <v>36</v>
      </c>
      <c r="U50" s="53" t="s">
        <v>36</v>
      </c>
      <c r="V50" s="53" t="s">
        <v>36</v>
      </c>
      <c r="W50" s="53" t="s">
        <v>36</v>
      </c>
      <c r="X50" s="53" t="s">
        <v>36</v>
      </c>
      <c r="Y50" s="53" t="s">
        <v>36</v>
      </c>
      <c r="Z50" s="53" t="s">
        <v>36</v>
      </c>
      <c r="AA50" s="53" t="s">
        <v>36</v>
      </c>
      <c r="AB50" s="53" t="s">
        <v>36</v>
      </c>
      <c r="AC50" s="53" t="s">
        <v>36</v>
      </c>
      <c r="AD50" s="53" t="s">
        <v>36</v>
      </c>
      <c r="AE50" s="53" t="s">
        <v>36</v>
      </c>
      <c r="AF50" s="53" t="s">
        <v>36</v>
      </c>
      <c r="AG50" s="53" t="s">
        <v>36</v>
      </c>
      <c r="AH50" s="53" t="s">
        <v>36</v>
      </c>
      <c r="AI50" s="44" t="s">
        <v>36</v>
      </c>
      <c r="AJ50" s="5"/>
      <c r="AK50" s="5"/>
      <c r="AL50" s="5"/>
      <c r="AM50" s="5"/>
      <c r="AN50" s="5"/>
      <c r="AO50" s="5"/>
      <c r="AP50" s="5"/>
      <c r="AQ50" s="5"/>
      <c r="AR50" s="5"/>
      <c r="AS50" s="5"/>
      <c r="AT50" s="5"/>
      <c r="AU50" s="5"/>
      <c r="AV50" s="5"/>
      <c r="AW50" s="5"/>
      <c r="AX50" s="5"/>
      <c r="AY50" s="5"/>
      <c r="AZ50" s="363"/>
      <c r="BA50" s="809" t="s">
        <v>104</v>
      </c>
      <c r="BB50" s="597" t="s">
        <v>102</v>
      </c>
      <c r="BC50" s="40" t="s">
        <v>36</v>
      </c>
      <c r="BD50" s="36" t="s">
        <v>36</v>
      </c>
      <c r="BE50" s="36" t="s">
        <v>36</v>
      </c>
      <c r="BF50" s="36" t="s">
        <v>36</v>
      </c>
      <c r="BG50" s="31" t="s">
        <v>36</v>
      </c>
      <c r="BH50" s="40" t="s">
        <v>36</v>
      </c>
      <c r="BI50" s="36" t="s">
        <v>36</v>
      </c>
      <c r="BJ50" s="36" t="s">
        <v>36</v>
      </c>
      <c r="BK50" s="36" t="s">
        <v>36</v>
      </c>
      <c r="BL50" s="31" t="s">
        <v>36</v>
      </c>
      <c r="BM50" s="40" t="s">
        <v>36</v>
      </c>
      <c r="BN50" s="36" t="s">
        <v>36</v>
      </c>
      <c r="BO50" s="36" t="s">
        <v>36</v>
      </c>
      <c r="BP50" s="36" t="s">
        <v>36</v>
      </c>
      <c r="BQ50" s="31" t="s">
        <v>36</v>
      </c>
      <c r="BR50" s="40" t="s">
        <v>36</v>
      </c>
      <c r="BS50" s="36" t="s">
        <v>36</v>
      </c>
      <c r="BT50" s="36" t="s">
        <v>36</v>
      </c>
      <c r="BU50" s="36" t="s">
        <v>36</v>
      </c>
      <c r="BV50" s="36" t="s">
        <v>36</v>
      </c>
      <c r="BW50" s="36" t="s">
        <v>36</v>
      </c>
      <c r="BX50" s="36" t="s">
        <v>36</v>
      </c>
      <c r="BY50" s="25" t="s">
        <v>36</v>
      </c>
      <c r="BZ50" s="25" t="s">
        <v>36</v>
      </c>
      <c r="CA50" s="25" t="s">
        <v>36</v>
      </c>
      <c r="CB50" s="25" t="s">
        <v>36</v>
      </c>
      <c r="CC50" s="25" t="s">
        <v>36</v>
      </c>
      <c r="CD50" s="25" t="s">
        <v>36</v>
      </c>
      <c r="CE50" s="25" t="s">
        <v>36</v>
      </c>
      <c r="CF50" s="25" t="s">
        <v>36</v>
      </c>
      <c r="CG50" s="25" t="s">
        <v>36</v>
      </c>
      <c r="CH50" s="25" t="s">
        <v>36</v>
      </c>
      <c r="CI50" s="25" t="s">
        <v>36</v>
      </c>
      <c r="CJ50" s="4"/>
      <c r="CK50" s="4"/>
      <c r="CL50" s="4"/>
      <c r="CM50" s="4"/>
      <c r="CN50" s="4"/>
      <c r="CO50" s="4"/>
      <c r="CP50" s="4"/>
      <c r="CQ50" s="4"/>
      <c r="CR50" s="4"/>
      <c r="CS50" s="4"/>
      <c r="CT50" s="4"/>
      <c r="CU50" s="4"/>
      <c r="CV50" s="4"/>
      <c r="CW50" s="4"/>
      <c r="CX50" s="4"/>
      <c r="CY50" s="4"/>
      <c r="CZ50" s="4"/>
    </row>
    <row r="51" s="326" customFormat="true" ht="15" customHeight="true" x14ac:dyDescent="0.2">
      <c r="A51" s="777"/>
      <c r="B51" s="397" t="s">
        <v>101</v>
      </c>
      <c r="C51" s="56" t="s">
        <v>36</v>
      </c>
      <c r="D51" s="53" t="s">
        <v>36</v>
      </c>
      <c r="E51" s="53" t="s">
        <v>36</v>
      </c>
      <c r="F51" s="53" t="s">
        <v>36</v>
      </c>
      <c r="G51" s="50" t="s">
        <v>36</v>
      </c>
      <c r="H51" s="47" t="s">
        <v>36</v>
      </c>
      <c r="I51" s="53" t="s">
        <v>36</v>
      </c>
      <c r="J51" s="53" t="s">
        <v>36</v>
      </c>
      <c r="K51" s="53" t="s">
        <v>36</v>
      </c>
      <c r="L51" s="44" t="s">
        <v>36</v>
      </c>
      <c r="M51" s="56" t="s">
        <v>36</v>
      </c>
      <c r="N51" s="53" t="s">
        <v>36</v>
      </c>
      <c r="O51" s="53" t="s">
        <v>36</v>
      </c>
      <c r="P51" s="53" t="s">
        <v>36</v>
      </c>
      <c r="Q51" s="50" t="s">
        <v>36</v>
      </c>
      <c r="R51" s="47" t="s">
        <v>36</v>
      </c>
      <c r="S51" s="53" t="s">
        <v>36</v>
      </c>
      <c r="T51" s="53" t="s">
        <v>36</v>
      </c>
      <c r="U51" s="53" t="s">
        <v>36</v>
      </c>
      <c r="V51" s="53" t="s">
        <v>36</v>
      </c>
      <c r="W51" s="53" t="s">
        <v>36</v>
      </c>
      <c r="X51" s="53" t="s">
        <v>36</v>
      </c>
      <c r="Y51" s="53" t="s">
        <v>36</v>
      </c>
      <c r="Z51" s="53" t="s">
        <v>36</v>
      </c>
      <c r="AA51" s="53" t="s">
        <v>36</v>
      </c>
      <c r="AB51" s="53" t="s">
        <v>36</v>
      </c>
      <c r="AC51" s="53" t="s">
        <v>36</v>
      </c>
      <c r="AD51" s="53" t="s">
        <v>36</v>
      </c>
      <c r="AE51" s="53" t="s">
        <v>36</v>
      </c>
      <c r="AF51" s="53" t="s">
        <v>36</v>
      </c>
      <c r="AG51" s="53" t="s">
        <v>36</v>
      </c>
      <c r="AH51" s="53" t="s">
        <v>36</v>
      </c>
      <c r="AI51" s="44" t="s">
        <v>36</v>
      </c>
      <c r="AJ51" s="5"/>
      <c r="AK51" s="5"/>
      <c r="AL51" s="5"/>
      <c r="AM51" s="5"/>
      <c r="AN51" s="5"/>
      <c r="AO51" s="5"/>
      <c r="AP51" s="5"/>
      <c r="AQ51" s="5"/>
      <c r="AR51" s="5"/>
      <c r="AS51" s="5"/>
      <c r="AT51" s="5"/>
      <c r="AU51" s="5"/>
      <c r="AV51" s="5"/>
      <c r="AW51" s="5"/>
      <c r="AX51" s="5"/>
      <c r="AY51" s="5"/>
      <c r="AZ51" s="363"/>
      <c r="BA51" s="809"/>
      <c r="BB51" s="597" t="s">
        <v>101</v>
      </c>
      <c r="BC51" s="40" t="s">
        <v>36</v>
      </c>
      <c r="BD51" s="36" t="s">
        <v>36</v>
      </c>
      <c r="BE51" s="36" t="s">
        <v>36</v>
      </c>
      <c r="BF51" s="36" t="s">
        <v>36</v>
      </c>
      <c r="BG51" s="31" t="s">
        <v>36</v>
      </c>
      <c r="BH51" s="40" t="s">
        <v>36</v>
      </c>
      <c r="BI51" s="36" t="s">
        <v>36</v>
      </c>
      <c r="BJ51" s="36" t="s">
        <v>36</v>
      </c>
      <c r="BK51" s="36" t="s">
        <v>36</v>
      </c>
      <c r="BL51" s="31" t="s">
        <v>36</v>
      </c>
      <c r="BM51" s="40" t="s">
        <v>36</v>
      </c>
      <c r="BN51" s="36" t="s">
        <v>36</v>
      </c>
      <c r="BO51" s="36" t="s">
        <v>36</v>
      </c>
      <c r="BP51" s="36" t="s">
        <v>36</v>
      </c>
      <c r="BQ51" s="31" t="s">
        <v>36</v>
      </c>
      <c r="BR51" s="40" t="s">
        <v>36</v>
      </c>
      <c r="BS51" s="36" t="s">
        <v>36</v>
      </c>
      <c r="BT51" s="36" t="s">
        <v>36</v>
      </c>
      <c r="BU51" s="36" t="s">
        <v>36</v>
      </c>
      <c r="BV51" s="36" t="s">
        <v>36</v>
      </c>
      <c r="BW51" s="36" t="s">
        <v>36</v>
      </c>
      <c r="BX51" s="36" t="s">
        <v>36</v>
      </c>
      <c r="BY51" s="25" t="s">
        <v>36</v>
      </c>
      <c r="BZ51" s="25" t="s">
        <v>36</v>
      </c>
      <c r="CA51" s="25" t="s">
        <v>36</v>
      </c>
      <c r="CB51" s="25" t="s">
        <v>36</v>
      </c>
      <c r="CC51" s="25" t="s">
        <v>36</v>
      </c>
      <c r="CD51" s="25" t="s">
        <v>36</v>
      </c>
      <c r="CE51" s="25" t="s">
        <v>36</v>
      </c>
      <c r="CF51" s="25" t="s">
        <v>36</v>
      </c>
      <c r="CG51" s="25" t="s">
        <v>36</v>
      </c>
      <c r="CH51" s="25" t="s">
        <v>36</v>
      </c>
      <c r="CI51" s="25" t="s">
        <v>36</v>
      </c>
      <c r="CJ51" s="4"/>
      <c r="CK51" s="4"/>
      <c r="CL51" s="4"/>
      <c r="CM51" s="4"/>
      <c r="CN51" s="4"/>
      <c r="CO51" s="4"/>
      <c r="CP51" s="4"/>
      <c r="CQ51" s="4"/>
      <c r="CR51" s="4"/>
      <c r="CS51" s="4"/>
      <c r="CT51" s="4"/>
      <c r="CU51" s="4"/>
      <c r="CV51" s="4"/>
      <c r="CW51" s="4"/>
      <c r="CX51" s="4"/>
      <c r="CY51" s="4"/>
      <c r="CZ51" s="4"/>
    </row>
    <row r="52" s="326" customFormat="true" ht="15" customHeight="true" x14ac:dyDescent="0.2">
      <c r="A52" s="777"/>
      <c r="B52" s="397" t="s">
        <v>69</v>
      </c>
      <c r="C52" s="56" t="s">
        <v>36</v>
      </c>
      <c r="D52" s="53" t="s">
        <v>36</v>
      </c>
      <c r="E52" s="53" t="s">
        <v>36</v>
      </c>
      <c r="F52" s="53" t="s">
        <v>36</v>
      </c>
      <c r="G52" s="50" t="s">
        <v>36</v>
      </c>
      <c r="H52" s="47" t="s">
        <v>36</v>
      </c>
      <c r="I52" s="53" t="s">
        <v>36</v>
      </c>
      <c r="J52" s="53" t="s">
        <v>36</v>
      </c>
      <c r="K52" s="53" t="s">
        <v>36</v>
      </c>
      <c r="L52" s="44" t="s">
        <v>36</v>
      </c>
      <c r="M52" s="56" t="s">
        <v>36</v>
      </c>
      <c r="N52" s="53" t="s">
        <v>36</v>
      </c>
      <c r="O52" s="53" t="s">
        <v>36</v>
      </c>
      <c r="P52" s="53" t="s">
        <v>36</v>
      </c>
      <c r="Q52" s="50" t="s">
        <v>36</v>
      </c>
      <c r="R52" s="47" t="s">
        <v>36</v>
      </c>
      <c r="S52" s="53" t="s">
        <v>36</v>
      </c>
      <c r="T52" s="53" t="s">
        <v>36</v>
      </c>
      <c r="U52" s="53" t="s">
        <v>36</v>
      </c>
      <c r="V52" s="53" t="s">
        <v>36</v>
      </c>
      <c r="W52" s="53" t="s">
        <v>36</v>
      </c>
      <c r="X52" s="53" t="s">
        <v>36</v>
      </c>
      <c r="Y52" s="53" t="s">
        <v>36</v>
      </c>
      <c r="Z52" s="53" t="s">
        <v>36</v>
      </c>
      <c r="AA52" s="53" t="s">
        <v>36</v>
      </c>
      <c r="AB52" s="53" t="s">
        <v>36</v>
      </c>
      <c r="AC52" s="53" t="s">
        <v>36</v>
      </c>
      <c r="AD52" s="53" t="s">
        <v>36</v>
      </c>
      <c r="AE52" s="53" t="s">
        <v>36</v>
      </c>
      <c r="AF52" s="53" t="s">
        <v>36</v>
      </c>
      <c r="AG52" s="53" t="s">
        <v>36</v>
      </c>
      <c r="AH52" s="53" t="s">
        <v>36</v>
      </c>
      <c r="AI52" s="44" t="s">
        <v>36</v>
      </c>
      <c r="AJ52" s="5"/>
      <c r="AK52" s="5"/>
      <c r="AL52" s="5"/>
      <c r="AM52" s="5"/>
      <c r="AN52" s="5"/>
      <c r="AO52" s="5"/>
      <c r="AP52" s="5"/>
      <c r="AQ52" s="5"/>
      <c r="AR52" s="5"/>
      <c r="AS52" s="5"/>
      <c r="AT52" s="5"/>
      <c r="AU52" s="5"/>
      <c r="AV52" s="5"/>
      <c r="AW52" s="5"/>
      <c r="AX52" s="5"/>
      <c r="AY52" s="5"/>
      <c r="AZ52" s="363"/>
      <c r="BA52" s="809"/>
      <c r="BB52" s="597" t="s">
        <v>69</v>
      </c>
      <c r="BC52" s="40" t="s">
        <v>36</v>
      </c>
      <c r="BD52" s="36" t="s">
        <v>36</v>
      </c>
      <c r="BE52" s="36" t="s">
        <v>36</v>
      </c>
      <c r="BF52" s="36" t="s">
        <v>36</v>
      </c>
      <c r="BG52" s="31" t="s">
        <v>36</v>
      </c>
      <c r="BH52" s="40" t="s">
        <v>36</v>
      </c>
      <c r="BI52" s="36" t="s">
        <v>36</v>
      </c>
      <c r="BJ52" s="36" t="s">
        <v>36</v>
      </c>
      <c r="BK52" s="36" t="s">
        <v>36</v>
      </c>
      <c r="BL52" s="31" t="s">
        <v>36</v>
      </c>
      <c r="BM52" s="40" t="s">
        <v>36</v>
      </c>
      <c r="BN52" s="36" t="s">
        <v>36</v>
      </c>
      <c r="BO52" s="36" t="s">
        <v>36</v>
      </c>
      <c r="BP52" s="36" t="s">
        <v>36</v>
      </c>
      <c r="BQ52" s="31" t="s">
        <v>36</v>
      </c>
      <c r="BR52" s="40" t="s">
        <v>36</v>
      </c>
      <c r="BS52" s="36" t="s">
        <v>36</v>
      </c>
      <c r="BT52" s="36" t="s">
        <v>36</v>
      </c>
      <c r="BU52" s="36" t="s">
        <v>36</v>
      </c>
      <c r="BV52" s="36" t="s">
        <v>36</v>
      </c>
      <c r="BW52" s="36" t="s">
        <v>36</v>
      </c>
      <c r="BX52" s="36" t="s">
        <v>36</v>
      </c>
      <c r="BY52" s="25" t="s">
        <v>36</v>
      </c>
      <c r="BZ52" s="25" t="s">
        <v>36</v>
      </c>
      <c r="CA52" s="25" t="s">
        <v>36</v>
      </c>
      <c r="CB52" s="25" t="s">
        <v>36</v>
      </c>
      <c r="CC52" s="25" t="s">
        <v>36</v>
      </c>
      <c r="CD52" s="25" t="s">
        <v>36</v>
      </c>
      <c r="CE52" s="25" t="s">
        <v>36</v>
      </c>
      <c r="CF52" s="25" t="s">
        <v>36</v>
      </c>
      <c r="CG52" s="25" t="s">
        <v>36</v>
      </c>
      <c r="CH52" s="25" t="s">
        <v>36</v>
      </c>
      <c r="CI52" s="25" t="s">
        <v>36</v>
      </c>
      <c r="CJ52" s="4"/>
      <c r="CK52" s="4"/>
      <c r="CL52" s="4"/>
      <c r="CM52" s="4"/>
      <c r="CN52" s="4"/>
      <c r="CO52" s="4"/>
      <c r="CP52" s="4"/>
      <c r="CQ52" s="4"/>
      <c r="CR52" s="4"/>
      <c r="CS52" s="4"/>
      <c r="CT52" s="4"/>
      <c r="CU52" s="4"/>
      <c r="CV52" s="4"/>
      <c r="CW52" s="4"/>
      <c r="CX52" s="4"/>
      <c r="CY52" s="4"/>
      <c r="CZ52" s="4"/>
    </row>
    <row r="53" s="326" customFormat="true" ht="15" customHeight="true" x14ac:dyDescent="0.2">
      <c r="A53" s="777" t="s">
        <v>107</v>
      </c>
      <c r="B53" s="397" t="s">
        <v>102</v>
      </c>
      <c r="C53" s="56" t="s">
        <v>36</v>
      </c>
      <c r="D53" s="53" t="s">
        <v>36</v>
      </c>
      <c r="E53" s="53" t="s">
        <v>36</v>
      </c>
      <c r="F53" s="53" t="s">
        <v>36</v>
      </c>
      <c r="G53" s="50" t="s">
        <v>36</v>
      </c>
      <c r="H53" s="47" t="s">
        <v>36</v>
      </c>
      <c r="I53" s="53" t="s">
        <v>36</v>
      </c>
      <c r="J53" s="53" t="s">
        <v>36</v>
      </c>
      <c r="K53" s="53" t="s">
        <v>36</v>
      </c>
      <c r="L53" s="44" t="s">
        <v>36</v>
      </c>
      <c r="M53" s="56" t="s">
        <v>36</v>
      </c>
      <c r="N53" s="53" t="s">
        <v>36</v>
      </c>
      <c r="O53" s="53" t="s">
        <v>36</v>
      </c>
      <c r="P53" s="53" t="s">
        <v>36</v>
      </c>
      <c r="Q53" s="50" t="s">
        <v>36</v>
      </c>
      <c r="R53" s="47" t="s">
        <v>36</v>
      </c>
      <c r="S53" s="53" t="s">
        <v>36</v>
      </c>
      <c r="T53" s="53" t="s">
        <v>36</v>
      </c>
      <c r="U53" s="53" t="s">
        <v>36</v>
      </c>
      <c r="V53" s="53" t="s">
        <v>36</v>
      </c>
      <c r="W53" s="53" t="s">
        <v>36</v>
      </c>
      <c r="X53" s="53" t="s">
        <v>36</v>
      </c>
      <c r="Y53" s="53" t="s">
        <v>36</v>
      </c>
      <c r="Z53" s="53" t="s">
        <v>36</v>
      </c>
      <c r="AA53" s="53" t="s">
        <v>36</v>
      </c>
      <c r="AB53" s="53" t="s">
        <v>36</v>
      </c>
      <c r="AC53" s="53" t="s">
        <v>36</v>
      </c>
      <c r="AD53" s="53" t="s">
        <v>36</v>
      </c>
      <c r="AE53" s="53" t="s">
        <v>36</v>
      </c>
      <c r="AF53" s="53" t="s">
        <v>36</v>
      </c>
      <c r="AG53" s="53" t="s">
        <v>36</v>
      </c>
      <c r="AH53" s="53" t="s">
        <v>36</v>
      </c>
      <c r="AI53" s="44" t="s">
        <v>36</v>
      </c>
      <c r="AJ53" s="5"/>
      <c r="AK53" s="5"/>
      <c r="AL53" s="5"/>
      <c r="AM53" s="5"/>
      <c r="AN53" s="5"/>
      <c r="AO53" s="5"/>
      <c r="AP53" s="5"/>
      <c r="AQ53" s="5"/>
      <c r="AR53" s="5"/>
      <c r="AS53" s="5"/>
      <c r="AT53" s="5"/>
      <c r="AU53" s="5"/>
      <c r="AV53" s="5"/>
      <c r="AW53" s="5"/>
      <c r="AX53" s="5"/>
      <c r="AY53" s="5"/>
      <c r="AZ53" s="363"/>
      <c r="BA53" s="809" t="s">
        <v>107</v>
      </c>
      <c r="BB53" s="597" t="s">
        <v>102</v>
      </c>
      <c r="BC53" s="40" t="s">
        <v>36</v>
      </c>
      <c r="BD53" s="36" t="s">
        <v>36</v>
      </c>
      <c r="BE53" s="36" t="s">
        <v>36</v>
      </c>
      <c r="BF53" s="36" t="s">
        <v>36</v>
      </c>
      <c r="BG53" s="31" t="s">
        <v>36</v>
      </c>
      <c r="BH53" s="40" t="s">
        <v>36</v>
      </c>
      <c r="BI53" s="36" t="s">
        <v>36</v>
      </c>
      <c r="BJ53" s="36" t="s">
        <v>36</v>
      </c>
      <c r="BK53" s="36" t="s">
        <v>36</v>
      </c>
      <c r="BL53" s="31" t="s">
        <v>36</v>
      </c>
      <c r="BM53" s="40" t="s">
        <v>36</v>
      </c>
      <c r="BN53" s="36" t="s">
        <v>36</v>
      </c>
      <c r="BO53" s="36" t="s">
        <v>36</v>
      </c>
      <c r="BP53" s="36" t="s">
        <v>36</v>
      </c>
      <c r="BQ53" s="31" t="s">
        <v>36</v>
      </c>
      <c r="BR53" s="40" t="s">
        <v>36</v>
      </c>
      <c r="BS53" s="36" t="s">
        <v>36</v>
      </c>
      <c r="BT53" s="36" t="s">
        <v>36</v>
      </c>
      <c r="BU53" s="36" t="s">
        <v>36</v>
      </c>
      <c r="BV53" s="36" t="s">
        <v>36</v>
      </c>
      <c r="BW53" s="36" t="s">
        <v>36</v>
      </c>
      <c r="BX53" s="36" t="s">
        <v>36</v>
      </c>
      <c r="BY53" s="25" t="s">
        <v>36</v>
      </c>
      <c r="BZ53" s="25" t="s">
        <v>36</v>
      </c>
      <c r="CA53" s="25" t="s">
        <v>36</v>
      </c>
      <c r="CB53" s="25" t="s">
        <v>36</v>
      </c>
      <c r="CC53" s="25" t="s">
        <v>36</v>
      </c>
      <c r="CD53" s="25" t="s">
        <v>36</v>
      </c>
      <c r="CE53" s="25" t="s">
        <v>36</v>
      </c>
      <c r="CF53" s="25" t="s">
        <v>36</v>
      </c>
      <c r="CG53" s="25" t="s">
        <v>36</v>
      </c>
      <c r="CH53" s="25" t="s">
        <v>36</v>
      </c>
      <c r="CI53" s="25" t="s">
        <v>36</v>
      </c>
      <c r="CJ53" s="4"/>
      <c r="CK53" s="4"/>
      <c r="CL53" s="4"/>
      <c r="CM53" s="4"/>
      <c r="CN53" s="4"/>
      <c r="CO53" s="4"/>
      <c r="CP53" s="4"/>
      <c r="CQ53" s="4"/>
      <c r="CR53" s="4"/>
      <c r="CS53" s="4"/>
      <c r="CT53" s="4"/>
      <c r="CU53" s="4"/>
      <c r="CV53" s="4"/>
      <c r="CW53" s="4"/>
      <c r="CX53" s="4"/>
      <c r="CY53" s="4"/>
      <c r="CZ53" s="4"/>
    </row>
    <row r="54" s="326" customFormat="true" ht="15" customHeight="true" x14ac:dyDescent="0.2">
      <c r="A54" s="777"/>
      <c r="B54" s="397" t="s">
        <v>101</v>
      </c>
      <c r="C54" s="56" t="s">
        <v>36</v>
      </c>
      <c r="D54" s="53" t="s">
        <v>36</v>
      </c>
      <c r="E54" s="53" t="s">
        <v>36</v>
      </c>
      <c r="F54" s="53" t="s">
        <v>36</v>
      </c>
      <c r="G54" s="50" t="s">
        <v>36</v>
      </c>
      <c r="H54" s="47" t="s">
        <v>36</v>
      </c>
      <c r="I54" s="53" t="s">
        <v>36</v>
      </c>
      <c r="J54" s="53" t="s">
        <v>36</v>
      </c>
      <c r="K54" s="53" t="s">
        <v>36</v>
      </c>
      <c r="L54" s="44" t="s">
        <v>36</v>
      </c>
      <c r="M54" s="56" t="s">
        <v>36</v>
      </c>
      <c r="N54" s="53" t="s">
        <v>36</v>
      </c>
      <c r="O54" s="53" t="s">
        <v>36</v>
      </c>
      <c r="P54" s="53" t="s">
        <v>36</v>
      </c>
      <c r="Q54" s="50" t="s">
        <v>36</v>
      </c>
      <c r="R54" s="47" t="s">
        <v>36</v>
      </c>
      <c r="S54" s="53" t="s">
        <v>36</v>
      </c>
      <c r="T54" s="53" t="s">
        <v>36</v>
      </c>
      <c r="U54" s="53" t="s">
        <v>36</v>
      </c>
      <c r="V54" s="53" t="s">
        <v>36</v>
      </c>
      <c r="W54" s="53" t="s">
        <v>36</v>
      </c>
      <c r="X54" s="53" t="s">
        <v>36</v>
      </c>
      <c r="Y54" s="53" t="s">
        <v>36</v>
      </c>
      <c r="Z54" s="53" t="s">
        <v>36</v>
      </c>
      <c r="AA54" s="53" t="s">
        <v>36</v>
      </c>
      <c r="AB54" s="53" t="s">
        <v>36</v>
      </c>
      <c r="AC54" s="53" t="s">
        <v>36</v>
      </c>
      <c r="AD54" s="53" t="s">
        <v>36</v>
      </c>
      <c r="AE54" s="53" t="s">
        <v>36</v>
      </c>
      <c r="AF54" s="53" t="s">
        <v>36</v>
      </c>
      <c r="AG54" s="53" t="s">
        <v>36</v>
      </c>
      <c r="AH54" s="53" t="s">
        <v>36</v>
      </c>
      <c r="AI54" s="44" t="s">
        <v>36</v>
      </c>
      <c r="AJ54" s="5"/>
      <c r="AK54" s="5"/>
      <c r="AL54" s="5"/>
      <c r="AM54" s="5"/>
      <c r="AN54" s="5"/>
      <c r="AO54" s="5"/>
      <c r="AP54" s="5"/>
      <c r="AQ54" s="5"/>
      <c r="AR54" s="5"/>
      <c r="AS54" s="5"/>
      <c r="AT54" s="5"/>
      <c r="AU54" s="5"/>
      <c r="AV54" s="5"/>
      <c r="AW54" s="5"/>
      <c r="AX54" s="5"/>
      <c r="AY54" s="5"/>
      <c r="AZ54" s="363"/>
      <c r="BA54" s="809"/>
      <c r="BB54" s="597" t="s">
        <v>101</v>
      </c>
      <c r="BC54" s="40" t="s">
        <v>36</v>
      </c>
      <c r="BD54" s="36" t="s">
        <v>36</v>
      </c>
      <c r="BE54" s="36" t="s">
        <v>36</v>
      </c>
      <c r="BF54" s="36" t="s">
        <v>36</v>
      </c>
      <c r="BG54" s="31" t="s">
        <v>36</v>
      </c>
      <c r="BH54" s="40" t="s">
        <v>36</v>
      </c>
      <c r="BI54" s="36" t="s">
        <v>36</v>
      </c>
      <c r="BJ54" s="36" t="s">
        <v>36</v>
      </c>
      <c r="BK54" s="36" t="s">
        <v>36</v>
      </c>
      <c r="BL54" s="31" t="s">
        <v>36</v>
      </c>
      <c r="BM54" s="40" t="s">
        <v>36</v>
      </c>
      <c r="BN54" s="36" t="s">
        <v>36</v>
      </c>
      <c r="BO54" s="36" t="s">
        <v>36</v>
      </c>
      <c r="BP54" s="36" t="s">
        <v>36</v>
      </c>
      <c r="BQ54" s="31" t="s">
        <v>36</v>
      </c>
      <c r="BR54" s="40" t="s">
        <v>36</v>
      </c>
      <c r="BS54" s="36" t="s">
        <v>36</v>
      </c>
      <c r="BT54" s="36" t="s">
        <v>36</v>
      </c>
      <c r="BU54" s="36" t="s">
        <v>36</v>
      </c>
      <c r="BV54" s="36" t="s">
        <v>36</v>
      </c>
      <c r="BW54" s="36" t="s">
        <v>36</v>
      </c>
      <c r="BX54" s="36" t="s">
        <v>36</v>
      </c>
      <c r="BY54" s="25" t="s">
        <v>36</v>
      </c>
      <c r="BZ54" s="25" t="s">
        <v>36</v>
      </c>
      <c r="CA54" s="25" t="s">
        <v>36</v>
      </c>
      <c r="CB54" s="25" t="s">
        <v>36</v>
      </c>
      <c r="CC54" s="25" t="s">
        <v>36</v>
      </c>
      <c r="CD54" s="25" t="s">
        <v>36</v>
      </c>
      <c r="CE54" s="25" t="s">
        <v>36</v>
      </c>
      <c r="CF54" s="25" t="s">
        <v>36</v>
      </c>
      <c r="CG54" s="25" t="s">
        <v>36</v>
      </c>
      <c r="CH54" s="25" t="s">
        <v>36</v>
      </c>
      <c r="CI54" s="25" t="s">
        <v>36</v>
      </c>
      <c r="CJ54" s="4"/>
      <c r="CK54" s="4"/>
      <c r="CL54" s="4"/>
      <c r="CM54" s="4"/>
      <c r="CN54" s="4"/>
      <c r="CO54" s="4"/>
      <c r="CP54" s="4"/>
      <c r="CQ54" s="4"/>
      <c r="CR54" s="4"/>
      <c r="CS54" s="4"/>
      <c r="CT54" s="4"/>
      <c r="CU54" s="4"/>
      <c r="CV54" s="4"/>
      <c r="CW54" s="4"/>
      <c r="CX54" s="4"/>
      <c r="CY54" s="4"/>
      <c r="CZ54" s="4"/>
    </row>
    <row r="55" s="326" customFormat="true" ht="15" customHeight="true" x14ac:dyDescent="0.2">
      <c r="A55" s="785"/>
      <c r="B55" s="398" t="s">
        <v>69</v>
      </c>
      <c r="C55" s="55" t="s">
        <v>36</v>
      </c>
      <c r="D55" s="52" t="s">
        <v>36</v>
      </c>
      <c r="E55" s="52" t="s">
        <v>36</v>
      </c>
      <c r="F55" s="52" t="s">
        <v>36</v>
      </c>
      <c r="G55" s="49" t="s">
        <v>36</v>
      </c>
      <c r="H55" s="46" t="s">
        <v>36</v>
      </c>
      <c r="I55" s="52" t="s">
        <v>36</v>
      </c>
      <c r="J55" s="52" t="s">
        <v>36</v>
      </c>
      <c r="K55" s="52" t="s">
        <v>36</v>
      </c>
      <c r="L55" s="43" t="s">
        <v>36</v>
      </c>
      <c r="M55" s="55" t="s">
        <v>36</v>
      </c>
      <c r="N55" s="52" t="s">
        <v>36</v>
      </c>
      <c r="O55" s="52" t="s">
        <v>36</v>
      </c>
      <c r="P55" s="52" t="s">
        <v>36</v>
      </c>
      <c r="Q55" s="49" t="s">
        <v>36</v>
      </c>
      <c r="R55" s="10" t="s">
        <v>36</v>
      </c>
      <c r="S55" s="9" t="s">
        <v>36</v>
      </c>
      <c r="T55" s="9" t="s">
        <v>36</v>
      </c>
      <c r="U55" s="9" t="s">
        <v>36</v>
      </c>
      <c r="V55" s="9" t="s">
        <v>36</v>
      </c>
      <c r="W55" s="9" t="s">
        <v>36</v>
      </c>
      <c r="X55" s="9" t="s">
        <v>36</v>
      </c>
      <c r="Y55" s="9" t="s">
        <v>36</v>
      </c>
      <c r="Z55" s="9" t="s">
        <v>36</v>
      </c>
      <c r="AA55" s="9" t="s">
        <v>36</v>
      </c>
      <c r="AB55" s="9" t="s">
        <v>36</v>
      </c>
      <c r="AC55" s="9" t="s">
        <v>36</v>
      </c>
      <c r="AD55" s="9" t="s">
        <v>36</v>
      </c>
      <c r="AE55" s="9" t="s">
        <v>36</v>
      </c>
      <c r="AF55" s="9" t="s">
        <v>36</v>
      </c>
      <c r="AG55" s="9" t="s">
        <v>36</v>
      </c>
      <c r="AH55" s="9" t="s">
        <v>36</v>
      </c>
      <c r="AI55" s="6" t="s">
        <v>36</v>
      </c>
      <c r="AJ55" s="5"/>
      <c r="AK55" s="5"/>
      <c r="AL55" s="5"/>
      <c r="AM55" s="5"/>
      <c r="AN55" s="5"/>
      <c r="AO55" s="5"/>
      <c r="AP55" s="5"/>
      <c r="AQ55" s="5"/>
      <c r="AR55" s="5"/>
      <c r="AS55" s="5"/>
      <c r="AT55" s="5"/>
      <c r="AU55" s="5"/>
      <c r="AV55" s="5"/>
      <c r="AW55" s="5"/>
      <c r="AX55" s="5"/>
      <c r="AY55" s="5"/>
      <c r="AZ55" s="363"/>
      <c r="BA55" s="810"/>
      <c r="BB55" s="601" t="s">
        <v>69</v>
      </c>
      <c r="BC55" s="38" t="s">
        <v>36</v>
      </c>
      <c r="BD55" s="34" t="s">
        <v>36</v>
      </c>
      <c r="BE55" s="34" t="s">
        <v>36</v>
      </c>
      <c r="BF55" s="34" t="s">
        <v>36</v>
      </c>
      <c r="BG55" s="29" t="s">
        <v>36</v>
      </c>
      <c r="BH55" s="38" t="s">
        <v>36</v>
      </c>
      <c r="BI55" s="34" t="s">
        <v>36</v>
      </c>
      <c r="BJ55" s="34" t="s">
        <v>36</v>
      </c>
      <c r="BK55" s="34" t="s">
        <v>36</v>
      </c>
      <c r="BL55" s="29" t="s">
        <v>36</v>
      </c>
      <c r="BM55" s="38" t="s">
        <v>36</v>
      </c>
      <c r="BN55" s="34" t="s">
        <v>36</v>
      </c>
      <c r="BO55" s="34" t="s">
        <v>36</v>
      </c>
      <c r="BP55" s="34" t="s">
        <v>36</v>
      </c>
      <c r="BQ55" s="29" t="s">
        <v>36</v>
      </c>
      <c r="BR55" s="8" t="s">
        <v>36</v>
      </c>
      <c r="BS55" s="7" t="s">
        <v>36</v>
      </c>
      <c r="BT55" s="7" t="s">
        <v>36</v>
      </c>
      <c r="BU55" s="7" t="s">
        <v>36</v>
      </c>
      <c r="BV55" s="7" t="s">
        <v>36</v>
      </c>
      <c r="BW55" s="7" t="s">
        <v>36</v>
      </c>
      <c r="BX55" s="7" t="s">
        <v>36</v>
      </c>
      <c r="BY55" s="7" t="s">
        <v>36</v>
      </c>
      <c r="BZ55" s="27" t="s">
        <v>36</v>
      </c>
      <c r="CA55" s="27" t="s">
        <v>36</v>
      </c>
      <c r="CB55" s="27" t="s">
        <v>36</v>
      </c>
      <c r="CC55" s="27" t="s">
        <v>36</v>
      </c>
      <c r="CD55" s="27" t="s">
        <v>36</v>
      </c>
      <c r="CE55" s="27" t="s">
        <v>36</v>
      </c>
      <c r="CF55" s="27" t="s">
        <v>36</v>
      </c>
      <c r="CG55" s="27" t="s">
        <v>36</v>
      </c>
      <c r="CH55" s="27" t="s">
        <v>36</v>
      </c>
      <c r="CI55" s="27" t="s">
        <v>36</v>
      </c>
      <c r="CJ55" s="4"/>
      <c r="CK55" s="4"/>
      <c r="CL55" s="4"/>
      <c r="CM55" s="4"/>
      <c r="CN55" s="4"/>
      <c r="CO55" s="4"/>
      <c r="CP55" s="4"/>
      <c r="CQ55" s="4"/>
      <c r="CR55" s="4"/>
      <c r="CS55" s="4"/>
      <c r="CT55" s="4"/>
      <c r="CU55" s="4"/>
      <c r="CV55" s="4"/>
      <c r="CW55" s="4"/>
      <c r="CX55" s="4"/>
      <c r="CY55" s="4"/>
      <c r="CZ55" s="4"/>
    </row>
    <row r="56" s="567" customFormat="true" ht="15" customHeight="true" x14ac:dyDescent="0.2">
      <c r="A56" s="328"/>
      <c r="B56" s="394"/>
      <c r="C56" s="778" t="s">
        <v>116</v>
      </c>
      <c r="D56" s="779"/>
      <c r="E56" s="779"/>
      <c r="F56" s="779"/>
      <c r="G56" s="780"/>
      <c r="H56" s="773" t="s">
        <v>39</v>
      </c>
      <c r="I56" s="774"/>
      <c r="J56" s="774"/>
      <c r="K56" s="774"/>
      <c r="L56" s="775"/>
      <c r="M56" s="781" t="s">
        <v>38</v>
      </c>
      <c r="N56" s="774"/>
      <c r="O56" s="774"/>
      <c r="P56" s="774"/>
      <c r="Q56" s="775"/>
      <c r="R56" s="15" t="s">
        <v>143</v>
      </c>
      <c r="S56" s="445"/>
      <c r="T56" s="445"/>
      <c r="U56" s="445"/>
      <c r="V56" s="445"/>
      <c r="W56" s="445"/>
      <c r="X56" s="445"/>
      <c r="Y56" s="445"/>
      <c r="Z56" s="445"/>
      <c r="AA56" s="445"/>
      <c r="AB56" s="445"/>
      <c r="AC56" s="445"/>
      <c r="AD56" s="445"/>
      <c r="AE56" s="445"/>
      <c r="AF56" s="445"/>
      <c r="AG56" s="445"/>
      <c r="AH56" s="445"/>
      <c r="AI56" s="445"/>
      <c r="AJ56" s="174"/>
      <c r="AK56" s="174"/>
      <c r="AL56" s="174"/>
      <c r="AM56" s="174"/>
      <c r="AN56" s="174"/>
      <c r="AO56" s="174"/>
      <c r="AP56" s="174"/>
      <c r="AQ56" s="174"/>
      <c r="AR56" s="174"/>
      <c r="AS56" s="174"/>
      <c r="AT56" s="174"/>
      <c r="AU56" s="174"/>
      <c r="AV56" s="174"/>
      <c r="AW56" s="174"/>
      <c r="AX56" s="174"/>
      <c r="AY56" s="174"/>
      <c r="AZ56" s="364"/>
      <c r="BA56" s="365" t="s">
        <v>132</v>
      </c>
      <c r="BB56" s="311" t="s">
        <v>97</v>
      </c>
      <c r="BC56" s="781" t="s">
        <v>116</v>
      </c>
      <c r="BD56" s="774"/>
      <c r="BE56" s="774"/>
      <c r="BF56" s="774"/>
      <c r="BG56" s="812"/>
      <c r="BH56" s="781" t="s">
        <v>39</v>
      </c>
      <c r="BI56" s="774"/>
      <c r="BJ56" s="774"/>
      <c r="BK56" s="774"/>
      <c r="BL56" s="812"/>
      <c r="BM56" s="781" t="s">
        <v>38</v>
      </c>
      <c r="BN56" s="774"/>
      <c r="BO56" s="774"/>
      <c r="BP56" s="774"/>
      <c r="BQ56" s="775"/>
      <c r="BR56" s="14" t="s">
        <v>143</v>
      </c>
      <c r="BS56" s="445"/>
      <c r="BT56" s="445"/>
      <c r="BU56" s="445"/>
      <c r="BV56" s="445"/>
      <c r="BW56" s="445"/>
      <c r="BX56" s="445"/>
      <c r="BY56" s="445"/>
      <c r="BZ56" s="363"/>
      <c r="CA56" s="363"/>
      <c r="CB56" s="363"/>
      <c r="CC56" s="363"/>
      <c r="CD56" s="363"/>
      <c r="CE56" s="363"/>
      <c r="CF56" s="363"/>
      <c r="CG56" s="363"/>
      <c r="CH56" s="363"/>
      <c r="CI56" s="363"/>
      <c r="CJ56" s="363"/>
      <c r="CK56" s="363"/>
      <c r="CL56" s="363"/>
      <c r="CM56" s="363"/>
      <c r="CN56" s="363"/>
      <c r="CO56" s="363"/>
      <c r="CP56" s="363"/>
      <c r="CQ56" s="363"/>
      <c r="CR56" s="363"/>
      <c r="CS56" s="363"/>
      <c r="CT56" s="363"/>
      <c r="CU56" s="363"/>
      <c r="CV56" s="363"/>
      <c r="CW56" s="363"/>
      <c r="CX56" s="363"/>
      <c r="CY56" s="363"/>
      <c r="CZ56" s="363"/>
    </row>
    <row r="57" s="567" customFormat="true" ht="12.75" x14ac:dyDescent="0.2">
      <c r="A57" s="351" t="s">
        <v>70</v>
      </c>
      <c r="B57" s="394"/>
      <c r="C57" s="436" t="s">
        <v>0</v>
      </c>
      <c r="D57" s="592" t="s">
        <v>1</v>
      </c>
      <c r="E57" s="592" t="s">
        <v>2</v>
      </c>
      <c r="F57" s="592" t="s">
        <v>3</v>
      </c>
      <c r="G57" s="593" t="s">
        <v>4</v>
      </c>
      <c r="H57" s="399" t="s">
        <v>0</v>
      </c>
      <c r="I57" s="603" t="s">
        <v>1</v>
      </c>
      <c r="J57" s="603" t="s">
        <v>2</v>
      </c>
      <c r="K57" s="603" t="s">
        <v>3</v>
      </c>
      <c r="L57" s="604" t="s">
        <v>4</v>
      </c>
      <c r="M57" s="400" t="s">
        <v>0</v>
      </c>
      <c r="N57" s="603" t="s">
        <v>1</v>
      </c>
      <c r="O57" s="603" t="s">
        <v>2</v>
      </c>
      <c r="P57" s="603" t="s">
        <v>3</v>
      </c>
      <c r="Q57" s="591" t="s">
        <v>4</v>
      </c>
      <c r="R57" s="399" t="s">
        <v>340</v>
      </c>
      <c r="S57" s="603" t="s">
        <v>341</v>
      </c>
      <c r="T57" s="603" t="s">
        <v>342</v>
      </c>
      <c r="U57" s="603" t="s">
        <v>343</v>
      </c>
      <c r="V57" s="603" t="s">
        <v>241</v>
      </c>
      <c r="W57" s="603" t="s">
        <v>242</v>
      </c>
      <c r="X57" s="603" t="s">
        <v>344</v>
      </c>
      <c r="Y57" s="603" t="s">
        <v>345</v>
      </c>
      <c r="Z57" s="603" t="s">
        <v>346</v>
      </c>
      <c r="AA57" s="603" t="s">
        <v>347</v>
      </c>
      <c r="AB57" s="603" t="s">
        <v>246</v>
      </c>
      <c r="AC57" s="603" t="s">
        <v>348</v>
      </c>
      <c r="AD57" s="603" t="s">
        <v>349</v>
      </c>
      <c r="AE57" s="603" t="s">
        <v>350</v>
      </c>
      <c r="AF57" s="603" t="s">
        <v>351</v>
      </c>
      <c r="AG57" s="603" t="s">
        <v>352</v>
      </c>
      <c r="AH57" s="603" t="s">
        <v>353</v>
      </c>
      <c r="AI57" s="604" t="s">
        <v>254</v>
      </c>
      <c r="AJ57" s="174"/>
      <c r="AK57" s="174"/>
      <c r="AL57" s="174"/>
      <c r="AM57" s="174"/>
      <c r="AN57" s="174"/>
      <c r="AO57" s="174"/>
      <c r="AP57" s="174"/>
      <c r="AQ57" s="174"/>
      <c r="AR57" s="174"/>
      <c r="AS57" s="174"/>
      <c r="AT57" s="174"/>
      <c r="AU57" s="174"/>
      <c r="AV57" s="174"/>
      <c r="AW57" s="174"/>
      <c r="AX57" s="174"/>
      <c r="AY57" s="174"/>
      <c r="AZ57" s="364"/>
      <c r="BA57" s="351" t="s">
        <v>121</v>
      </c>
      <c r="BB57" s="350"/>
      <c r="BC57" s="476" t="s">
        <v>0</v>
      </c>
      <c r="BD57" s="568" t="s">
        <v>1</v>
      </c>
      <c r="BE57" s="568" t="s">
        <v>2</v>
      </c>
      <c r="BF57" s="568" t="s">
        <v>3</v>
      </c>
      <c r="BG57" s="477" t="s">
        <v>4</v>
      </c>
      <c r="BH57" s="476" t="s">
        <v>0</v>
      </c>
      <c r="BI57" s="568" t="s">
        <v>1</v>
      </c>
      <c r="BJ57" s="568" t="s">
        <v>2</v>
      </c>
      <c r="BK57" s="568" t="s">
        <v>3</v>
      </c>
      <c r="BL57" s="477" t="s">
        <v>4</v>
      </c>
      <c r="BM57" s="476" t="s">
        <v>0</v>
      </c>
      <c r="BN57" s="568" t="s">
        <v>1</v>
      </c>
      <c r="BO57" s="568" t="s">
        <v>2</v>
      </c>
      <c r="BP57" s="568" t="s">
        <v>3</v>
      </c>
      <c r="BQ57" s="477" t="s">
        <v>4</v>
      </c>
      <c r="BR57" s="476" t="s">
        <v>340</v>
      </c>
      <c r="BS57" s="568" t="s">
        <v>341</v>
      </c>
      <c r="BT57" s="568" t="s">
        <v>342</v>
      </c>
      <c r="BU57" s="568" t="s">
        <v>343</v>
      </c>
      <c r="BV57" s="568" t="s">
        <v>241</v>
      </c>
      <c r="BW57" s="568" t="s">
        <v>242</v>
      </c>
      <c r="BX57" s="568" t="s">
        <v>344</v>
      </c>
      <c r="BY57" s="569" t="s">
        <v>345</v>
      </c>
      <c r="BZ57" s="569" t="s">
        <v>346</v>
      </c>
      <c r="CA57" s="569" t="s">
        <v>347</v>
      </c>
      <c r="CB57" s="569" t="s">
        <v>246</v>
      </c>
      <c r="CC57" s="569" t="s">
        <v>348</v>
      </c>
      <c r="CD57" s="569" t="s">
        <v>349</v>
      </c>
      <c r="CE57" s="569" t="s">
        <v>350</v>
      </c>
      <c r="CF57" s="569" t="s">
        <v>351</v>
      </c>
      <c r="CG57" s="569" t="s">
        <v>352</v>
      </c>
      <c r="CH57" s="569" t="s">
        <v>353</v>
      </c>
      <c r="CI57" s="569" t="s">
        <v>254</v>
      </c>
      <c r="CJ57" s="168"/>
      <c r="CK57" s="168"/>
      <c r="CL57" s="168"/>
      <c r="CM57" s="168"/>
      <c r="CN57" s="168"/>
      <c r="CO57" s="168"/>
      <c r="CP57" s="168"/>
      <c r="CQ57" s="168"/>
      <c r="CR57" s="168"/>
      <c r="CS57" s="168"/>
      <c r="CT57" s="168"/>
      <c r="CU57" s="168"/>
      <c r="CV57" s="168"/>
      <c r="CW57" s="168"/>
      <c r="CX57" s="168"/>
      <c r="CY57" s="168"/>
      <c r="CZ57" s="168"/>
    </row>
    <row r="58" s="567" customFormat="true" ht="15" customHeight="true" x14ac:dyDescent="0.2">
      <c r="A58" s="776" t="s">
        <v>255</v>
      </c>
      <c r="B58" s="396" t="s">
        <v>256</v>
      </c>
      <c r="C58" s="117">
        <v>38.200000000000003</v>
      </c>
      <c r="D58" s="116">
        <v>56.2</v>
      </c>
      <c r="E58" s="116">
        <v>61.9</v>
      </c>
      <c r="F58" s="116">
        <v>64.900000000000006</v>
      </c>
      <c r="G58" s="115">
        <v>69.2</v>
      </c>
      <c r="H58" s="114">
        <v>61.6</v>
      </c>
      <c r="I58" s="116">
        <v>66.599999999999994</v>
      </c>
      <c r="J58" s="116">
        <v>66</v>
      </c>
      <c r="K58" s="116">
        <v>64.900000000000006</v>
      </c>
      <c r="L58" s="113">
        <v>70.8</v>
      </c>
      <c r="M58" s="117">
        <v>17.899999999999999</v>
      </c>
      <c r="N58" s="116">
        <v>30</v>
      </c>
      <c r="O58" s="116">
        <v>39.1</v>
      </c>
      <c r="P58" s="116">
        <v>49.6</v>
      </c>
      <c r="Q58" s="115">
        <v>60.8</v>
      </c>
      <c r="R58" s="114">
        <v>72</v>
      </c>
      <c r="S58" s="116">
        <v>21.2</v>
      </c>
      <c r="T58" s="116">
        <v>23.8</v>
      </c>
      <c r="U58" s="116">
        <v>49.2</v>
      </c>
      <c r="V58" s="116">
        <v>51.4</v>
      </c>
      <c r="W58" s="116">
        <v>83.6</v>
      </c>
      <c r="X58" s="116">
        <v>0.5</v>
      </c>
      <c r="Y58" s="116">
        <v>70.400000000000006</v>
      </c>
      <c r="Z58" s="116">
        <v>92.4</v>
      </c>
      <c r="AA58" s="116">
        <v>74.599999999999994</v>
      </c>
      <c r="AB58" s="116">
        <v>35.4</v>
      </c>
      <c r="AC58" s="116">
        <v>70.400000000000006</v>
      </c>
      <c r="AD58" s="116">
        <v>0.3</v>
      </c>
      <c r="AE58" s="116">
        <v>65.400000000000006</v>
      </c>
      <c r="AF58" s="116">
        <v>65.900000000000006</v>
      </c>
      <c r="AG58" s="116">
        <v>74.400000000000006</v>
      </c>
      <c r="AH58" s="116">
        <v>34.4</v>
      </c>
      <c r="AI58" s="113">
        <v>69.099999999999994</v>
      </c>
      <c r="AJ58" s="174"/>
      <c r="AK58" s="174"/>
      <c r="AL58" s="174"/>
      <c r="AM58" s="174"/>
      <c r="AN58" s="174"/>
      <c r="AO58" s="174"/>
      <c r="AP58" s="174"/>
      <c r="AQ58" s="174"/>
      <c r="AR58" s="174"/>
      <c r="AS58" s="174"/>
      <c r="AT58" s="174"/>
      <c r="AU58" s="174"/>
      <c r="AV58" s="174"/>
      <c r="AW58" s="174"/>
      <c r="AX58" s="174"/>
      <c r="AY58" s="174"/>
      <c r="AZ58" s="364"/>
      <c r="BA58" s="596"/>
      <c r="BB58" s="599"/>
      <c r="BC58" s="465"/>
      <c r="BD58" s="449"/>
      <c r="BE58" s="449"/>
      <c r="BF58" s="449"/>
      <c r="BG58" s="466"/>
      <c r="BH58" s="465"/>
      <c r="BI58" s="449"/>
      <c r="BJ58" s="449"/>
      <c r="BK58" s="449"/>
      <c r="BL58" s="466"/>
      <c r="BM58" s="465"/>
      <c r="BN58" s="449"/>
      <c r="BO58" s="449"/>
      <c r="BP58" s="449"/>
      <c r="BQ58" s="466"/>
      <c r="BR58" s="465"/>
      <c r="BS58" s="449"/>
      <c r="BT58" s="449"/>
      <c r="BU58" s="449"/>
      <c r="BV58" s="449"/>
      <c r="BW58" s="449"/>
      <c r="BX58" s="449"/>
      <c r="BY58" s="450"/>
      <c r="BZ58" s="450"/>
      <c r="CA58" s="450"/>
      <c r="CB58" s="450"/>
      <c r="CC58" s="450"/>
      <c r="CD58" s="450"/>
      <c r="CE58" s="450"/>
      <c r="CF58" s="450"/>
      <c r="CG58" s="450"/>
      <c r="CH58" s="450"/>
      <c r="CI58" s="450"/>
      <c r="CJ58" s="3"/>
      <c r="CK58" s="3"/>
      <c r="CL58" s="3"/>
      <c r="CM58" s="3"/>
      <c r="CN58" s="3"/>
      <c r="CO58" s="3"/>
      <c r="CP58" s="3"/>
      <c r="CQ58" s="3"/>
      <c r="CR58" s="3"/>
      <c r="CS58" s="3"/>
      <c r="CT58" s="3"/>
      <c r="CU58" s="3"/>
      <c r="CV58" s="3"/>
      <c r="CW58" s="3"/>
      <c r="CX58" s="3"/>
      <c r="CY58" s="3"/>
      <c r="CZ58" s="3"/>
    </row>
    <row r="59" s="567" customFormat="true" ht="15" customHeight="true" x14ac:dyDescent="0.2">
      <c r="A59" s="777"/>
      <c r="B59" s="397" t="s">
        <v>354</v>
      </c>
      <c r="C59" s="112">
        <v>8.5</v>
      </c>
      <c r="D59" s="111">
        <v>6.5</v>
      </c>
      <c r="E59" s="111">
        <v>5.0999999999999996</v>
      </c>
      <c r="F59" s="111">
        <v>3</v>
      </c>
      <c r="G59" s="110">
        <v>1.3</v>
      </c>
      <c r="H59" s="109">
        <v>6.3</v>
      </c>
      <c r="I59" s="111">
        <v>4.5</v>
      </c>
      <c r="J59" s="111">
        <v>2.7</v>
      </c>
      <c r="K59" s="111">
        <v>1.7</v>
      </c>
      <c r="L59" s="108">
        <v>1.3</v>
      </c>
      <c r="M59" s="112">
        <v>9.3000000000000007</v>
      </c>
      <c r="N59" s="111">
        <v>9.6999999999999993</v>
      </c>
      <c r="O59" s="111">
        <v>8.8000000000000007</v>
      </c>
      <c r="P59" s="111">
        <v>8.1</v>
      </c>
      <c r="Q59" s="110">
        <v>7</v>
      </c>
      <c r="R59" s="109">
        <v>9.3000000000000007</v>
      </c>
      <c r="S59" s="111">
        <v>4</v>
      </c>
      <c r="T59" s="111">
        <v>0</v>
      </c>
      <c r="U59" s="111">
        <v>3.5</v>
      </c>
      <c r="V59" s="111">
        <v>5.8</v>
      </c>
      <c r="W59" s="111">
        <v>2</v>
      </c>
      <c r="X59" s="111">
        <v>0</v>
      </c>
      <c r="Y59" s="111">
        <v>2</v>
      </c>
      <c r="Z59" s="111">
        <v>2.2000000000000002</v>
      </c>
      <c r="AA59" s="111">
        <v>17.100000000000001</v>
      </c>
      <c r="AB59" s="111">
        <v>0.6</v>
      </c>
      <c r="AC59" s="111">
        <v>15.6</v>
      </c>
      <c r="AD59" s="111">
        <v>0</v>
      </c>
      <c r="AE59" s="111">
        <v>10.9</v>
      </c>
      <c r="AF59" s="111">
        <v>8</v>
      </c>
      <c r="AG59" s="111">
        <v>5.4</v>
      </c>
      <c r="AH59" s="111">
        <v>0.4</v>
      </c>
      <c r="AI59" s="108">
        <v>2.6</v>
      </c>
      <c r="AJ59" s="174"/>
      <c r="AK59" s="174"/>
      <c r="AL59" s="174"/>
      <c r="AM59" s="174"/>
      <c r="AN59" s="174"/>
      <c r="AO59" s="174"/>
      <c r="AP59" s="174"/>
      <c r="AQ59" s="174"/>
      <c r="AR59" s="174"/>
      <c r="AS59" s="174"/>
      <c r="AT59" s="174"/>
      <c r="AU59" s="174"/>
      <c r="AV59" s="174"/>
      <c r="AW59" s="174"/>
      <c r="AX59" s="174"/>
      <c r="AY59" s="174"/>
      <c r="AZ59" s="364"/>
      <c r="BA59" s="598"/>
      <c r="BB59" s="597"/>
      <c r="BC59" s="468"/>
      <c r="BD59" s="453"/>
      <c r="BE59" s="453"/>
      <c r="BF59" s="453"/>
      <c r="BG59" s="472"/>
      <c r="BH59" s="468"/>
      <c r="BI59" s="453"/>
      <c r="BJ59" s="453"/>
      <c r="BK59" s="453"/>
      <c r="BL59" s="472"/>
      <c r="BM59" s="468"/>
      <c r="BN59" s="453"/>
      <c r="BO59" s="453"/>
      <c r="BP59" s="453"/>
      <c r="BQ59" s="472"/>
      <c r="BR59" s="468"/>
      <c r="BS59" s="453"/>
      <c r="BT59" s="453"/>
      <c r="BU59" s="453"/>
      <c r="BV59" s="453"/>
      <c r="BW59" s="453"/>
      <c r="BX59" s="453"/>
      <c r="BY59" s="454"/>
      <c r="BZ59" s="454"/>
      <c r="CA59" s="454"/>
      <c r="CB59" s="454"/>
      <c r="CC59" s="454"/>
      <c r="CD59" s="454"/>
      <c r="CE59" s="454"/>
      <c r="CF59" s="454"/>
      <c r="CG59" s="454"/>
      <c r="CH59" s="454"/>
      <c r="CI59" s="454"/>
      <c r="CJ59" s="3"/>
      <c r="CK59" s="3"/>
      <c r="CL59" s="3"/>
      <c r="CM59" s="3"/>
      <c r="CN59" s="3"/>
      <c r="CO59" s="3"/>
      <c r="CP59" s="3"/>
      <c r="CQ59" s="3"/>
      <c r="CR59" s="3"/>
      <c r="CS59" s="3"/>
      <c r="CT59" s="3"/>
      <c r="CU59" s="3"/>
      <c r="CV59" s="3"/>
      <c r="CW59" s="3"/>
      <c r="CX59" s="3"/>
      <c r="CY59" s="3"/>
      <c r="CZ59" s="3"/>
    </row>
    <row r="60" s="567" customFormat="true" ht="15" customHeight="true" x14ac:dyDescent="0.2">
      <c r="A60" s="777"/>
      <c r="B60" s="397" t="s">
        <v>355</v>
      </c>
      <c r="C60" s="112">
        <v>0.8</v>
      </c>
      <c r="D60" s="111">
        <v>0.3</v>
      </c>
      <c r="E60" s="111">
        <v>0.2</v>
      </c>
      <c r="F60" s="111">
        <v>0</v>
      </c>
      <c r="G60" s="110">
        <v>0</v>
      </c>
      <c r="H60" s="109">
        <v>0.6</v>
      </c>
      <c r="I60" s="111">
        <v>0.2</v>
      </c>
      <c r="J60" s="111">
        <v>0</v>
      </c>
      <c r="K60" s="111">
        <v>0</v>
      </c>
      <c r="L60" s="108">
        <v>0</v>
      </c>
      <c r="M60" s="112">
        <v>1</v>
      </c>
      <c r="N60" s="111">
        <v>0.8</v>
      </c>
      <c r="O60" s="111">
        <v>0.5</v>
      </c>
      <c r="P60" s="111">
        <v>0.3</v>
      </c>
      <c r="Q60" s="110">
        <v>0.2</v>
      </c>
      <c r="R60" s="109">
        <v>1.5</v>
      </c>
      <c r="S60" s="111">
        <v>0.3</v>
      </c>
      <c r="T60" s="111">
        <v>0</v>
      </c>
      <c r="U60" s="111">
        <v>0.5</v>
      </c>
      <c r="V60" s="111">
        <v>0.8</v>
      </c>
      <c r="W60" s="111">
        <v>0</v>
      </c>
      <c r="X60" s="111">
        <v>0</v>
      </c>
      <c r="Y60" s="111">
        <v>0.3</v>
      </c>
      <c r="Z60" s="111">
        <v>0.1</v>
      </c>
      <c r="AA60" s="111">
        <v>0.1</v>
      </c>
      <c r="AB60" s="111">
        <v>0</v>
      </c>
      <c r="AC60" s="111">
        <v>0.6</v>
      </c>
      <c r="AD60" s="111">
        <v>0</v>
      </c>
      <c r="AE60" s="111">
        <v>0.7</v>
      </c>
      <c r="AF60" s="111">
        <v>0.5</v>
      </c>
      <c r="AG60" s="111">
        <v>0.1</v>
      </c>
      <c r="AH60" s="111">
        <v>0.1</v>
      </c>
      <c r="AI60" s="108">
        <v>0</v>
      </c>
      <c r="AJ60" s="174"/>
      <c r="AK60" s="174"/>
      <c r="AL60" s="174"/>
      <c r="AM60" s="174"/>
      <c r="AN60" s="174"/>
      <c r="AO60" s="174"/>
      <c r="AP60" s="174"/>
      <c r="AQ60" s="174"/>
      <c r="AR60" s="174"/>
      <c r="AS60" s="174"/>
      <c r="AT60" s="174"/>
      <c r="AU60" s="174"/>
      <c r="AV60" s="174"/>
      <c r="AW60" s="174"/>
      <c r="AX60" s="174"/>
      <c r="AY60" s="174"/>
      <c r="AZ60" s="364"/>
      <c r="BA60" s="598"/>
      <c r="BB60" s="597"/>
      <c r="BC60" s="468"/>
      <c r="BD60" s="453"/>
      <c r="BE60" s="453"/>
      <c r="BF60" s="453"/>
      <c r="BG60" s="472"/>
      <c r="BH60" s="468"/>
      <c r="BI60" s="453"/>
      <c r="BJ60" s="453"/>
      <c r="BK60" s="453"/>
      <c r="BL60" s="472"/>
      <c r="BM60" s="468"/>
      <c r="BN60" s="453"/>
      <c r="BO60" s="453"/>
      <c r="BP60" s="453"/>
      <c r="BQ60" s="472"/>
      <c r="BR60" s="468"/>
      <c r="BS60" s="453"/>
      <c r="BT60" s="453"/>
      <c r="BU60" s="453"/>
      <c r="BV60" s="453"/>
      <c r="BW60" s="453"/>
      <c r="BX60" s="453"/>
      <c r="BY60" s="454"/>
      <c r="BZ60" s="454"/>
      <c r="CA60" s="454"/>
      <c r="CB60" s="454"/>
      <c r="CC60" s="454"/>
      <c r="CD60" s="454"/>
      <c r="CE60" s="454"/>
      <c r="CF60" s="454"/>
      <c r="CG60" s="454"/>
      <c r="CH60" s="454"/>
      <c r="CI60" s="454"/>
      <c r="CJ60" s="3"/>
      <c r="CK60" s="3"/>
      <c r="CL60" s="3"/>
      <c r="CM60" s="3"/>
      <c r="CN60" s="3"/>
      <c r="CO60" s="3"/>
      <c r="CP60" s="3"/>
      <c r="CQ60" s="3"/>
      <c r="CR60" s="3"/>
      <c r="CS60" s="3"/>
      <c r="CT60" s="3"/>
      <c r="CU60" s="3"/>
      <c r="CV60" s="3"/>
      <c r="CW60" s="3"/>
      <c r="CX60" s="3"/>
      <c r="CY60" s="3"/>
      <c r="CZ60" s="3"/>
    </row>
    <row r="61" s="567" customFormat="true" ht="15" customHeight="true" x14ac:dyDescent="0.2">
      <c r="A61" s="777"/>
      <c r="B61" s="397" t="s">
        <v>356</v>
      </c>
      <c r="C61" s="112">
        <v>1</v>
      </c>
      <c r="D61" s="111">
        <v>0.8</v>
      </c>
      <c r="E61" s="111">
        <v>0.7</v>
      </c>
      <c r="F61" s="111">
        <v>0</v>
      </c>
      <c r="G61" s="110">
        <v>0</v>
      </c>
      <c r="H61" s="109">
        <v>0</v>
      </c>
      <c r="I61" s="111">
        <v>0</v>
      </c>
      <c r="J61" s="111">
        <v>0</v>
      </c>
      <c r="K61" s="111">
        <v>0</v>
      </c>
      <c r="L61" s="108">
        <v>0</v>
      </c>
      <c r="M61" s="112">
        <v>1.1000000000000001</v>
      </c>
      <c r="N61" s="111">
        <v>2.2999999999999998</v>
      </c>
      <c r="O61" s="111">
        <v>1.8</v>
      </c>
      <c r="P61" s="111">
        <v>2</v>
      </c>
      <c r="Q61" s="110">
        <v>1.2</v>
      </c>
      <c r="R61" s="109">
        <v>0</v>
      </c>
      <c r="S61" s="111">
        <v>0.8</v>
      </c>
      <c r="T61" s="111">
        <v>0</v>
      </c>
      <c r="U61" s="111">
        <v>0.1</v>
      </c>
      <c r="V61" s="111">
        <v>0.5</v>
      </c>
      <c r="W61" s="111">
        <v>1.7</v>
      </c>
      <c r="X61" s="111">
        <v>0</v>
      </c>
      <c r="Y61" s="111">
        <v>0</v>
      </c>
      <c r="Z61" s="111">
        <v>0.7</v>
      </c>
      <c r="AA61" s="111">
        <v>0.9</v>
      </c>
      <c r="AB61" s="111">
        <v>0</v>
      </c>
      <c r="AC61" s="111">
        <v>0</v>
      </c>
      <c r="AD61" s="111">
        <v>0</v>
      </c>
      <c r="AE61" s="111">
        <v>0.1</v>
      </c>
      <c r="AF61" s="111">
        <v>0.3</v>
      </c>
      <c r="AG61" s="111">
        <v>0.5</v>
      </c>
      <c r="AH61" s="111">
        <v>0</v>
      </c>
      <c r="AI61" s="108">
        <v>0.1</v>
      </c>
      <c r="AJ61" s="174"/>
      <c r="AK61" s="174"/>
      <c r="AL61" s="174"/>
      <c r="AM61" s="174"/>
      <c r="AN61" s="174"/>
      <c r="AO61" s="174"/>
      <c r="AP61" s="174"/>
      <c r="AQ61" s="174"/>
      <c r="AR61" s="174"/>
      <c r="AS61" s="174"/>
      <c r="AT61" s="174"/>
      <c r="AU61" s="174"/>
      <c r="AV61" s="174"/>
      <c r="AW61" s="174"/>
      <c r="AX61" s="174"/>
      <c r="AY61" s="174"/>
      <c r="AZ61" s="364"/>
      <c r="BA61" s="598"/>
      <c r="BB61" s="597"/>
      <c r="BC61" s="468"/>
      <c r="BD61" s="453"/>
      <c r="BE61" s="453"/>
      <c r="BF61" s="453"/>
      <c r="BG61" s="472"/>
      <c r="BH61" s="468"/>
      <c r="BI61" s="453"/>
      <c r="BJ61" s="453"/>
      <c r="BK61" s="453"/>
      <c r="BL61" s="472"/>
      <c r="BM61" s="468"/>
      <c r="BN61" s="453"/>
      <c r="BO61" s="453"/>
      <c r="BP61" s="453"/>
      <c r="BQ61" s="472"/>
      <c r="BR61" s="468"/>
      <c r="BS61" s="453"/>
      <c r="BT61" s="453"/>
      <c r="BU61" s="453"/>
      <c r="BV61" s="453"/>
      <c r="BW61" s="453"/>
      <c r="BX61" s="453"/>
      <c r="BY61" s="454"/>
      <c r="BZ61" s="454"/>
      <c r="CA61" s="454"/>
      <c r="CB61" s="454"/>
      <c r="CC61" s="454"/>
      <c r="CD61" s="454"/>
      <c r="CE61" s="454"/>
      <c r="CF61" s="454"/>
      <c r="CG61" s="454"/>
      <c r="CH61" s="454"/>
      <c r="CI61" s="454"/>
      <c r="CJ61" s="3"/>
      <c r="CK61" s="3"/>
      <c r="CL61" s="3"/>
      <c r="CM61" s="3"/>
      <c r="CN61" s="3"/>
      <c r="CO61" s="3"/>
      <c r="CP61" s="3"/>
      <c r="CQ61" s="3"/>
      <c r="CR61" s="3"/>
      <c r="CS61" s="3"/>
      <c r="CT61" s="3"/>
      <c r="CU61" s="3"/>
      <c r="CV61" s="3"/>
      <c r="CW61" s="3"/>
      <c r="CX61" s="3"/>
      <c r="CY61" s="3"/>
      <c r="CZ61" s="3"/>
    </row>
    <row r="62" s="567" customFormat="true" ht="15" customHeight="true" x14ac:dyDescent="0.2">
      <c r="A62" s="777"/>
      <c r="B62" s="397" t="s">
        <v>357</v>
      </c>
      <c r="C62" s="112">
        <v>1.8</v>
      </c>
      <c r="D62" s="111">
        <v>1.2</v>
      </c>
      <c r="E62" s="111">
        <v>0.7</v>
      </c>
      <c r="F62" s="111">
        <v>0.2</v>
      </c>
      <c r="G62" s="110">
        <v>0.1</v>
      </c>
      <c r="H62" s="109">
        <v>0.4</v>
      </c>
      <c r="I62" s="111">
        <v>0.6</v>
      </c>
      <c r="J62" s="111">
        <v>0.3</v>
      </c>
      <c r="K62" s="111">
        <v>0.3</v>
      </c>
      <c r="L62" s="108">
        <v>0</v>
      </c>
      <c r="M62" s="112">
        <v>3.2</v>
      </c>
      <c r="N62" s="111">
        <v>2.2999999999999998</v>
      </c>
      <c r="O62" s="111">
        <v>2.8</v>
      </c>
      <c r="P62" s="111">
        <v>0.9</v>
      </c>
      <c r="Q62" s="110">
        <v>0.5</v>
      </c>
      <c r="R62" s="109">
        <v>0</v>
      </c>
      <c r="S62" s="111">
        <v>0.1</v>
      </c>
      <c r="T62" s="111">
        <v>0</v>
      </c>
      <c r="U62" s="111">
        <v>1.2</v>
      </c>
      <c r="V62" s="111">
        <v>1</v>
      </c>
      <c r="W62" s="111">
        <v>0</v>
      </c>
      <c r="X62" s="111">
        <v>0</v>
      </c>
      <c r="Y62" s="111">
        <v>0.1</v>
      </c>
      <c r="Z62" s="111">
        <v>0.1</v>
      </c>
      <c r="AA62" s="111">
        <v>1</v>
      </c>
      <c r="AB62" s="111">
        <v>0</v>
      </c>
      <c r="AC62" s="111">
        <v>4.8</v>
      </c>
      <c r="AD62" s="111">
        <v>0</v>
      </c>
      <c r="AE62" s="111">
        <v>1.4</v>
      </c>
      <c r="AF62" s="111">
        <v>0.6</v>
      </c>
      <c r="AG62" s="111">
        <v>2</v>
      </c>
      <c r="AH62" s="111">
        <v>2.2000000000000002</v>
      </c>
      <c r="AI62" s="108">
        <v>1.1000000000000001</v>
      </c>
      <c r="AJ62" s="174"/>
      <c r="AK62" s="174"/>
      <c r="AL62" s="174"/>
      <c r="AM62" s="174"/>
      <c r="AN62" s="174"/>
      <c r="AO62" s="174"/>
      <c r="AP62" s="174"/>
      <c r="AQ62" s="174"/>
      <c r="AR62" s="174"/>
      <c r="AS62" s="174"/>
      <c r="AT62" s="174"/>
      <c r="AU62" s="174"/>
      <c r="AV62" s="174"/>
      <c r="AW62" s="174"/>
      <c r="AX62" s="174"/>
      <c r="AY62" s="174"/>
      <c r="AZ62" s="364"/>
      <c r="BA62" s="598"/>
      <c r="BB62" s="597"/>
      <c r="BC62" s="468"/>
      <c r="BD62" s="453"/>
      <c r="BE62" s="453"/>
      <c r="BF62" s="453"/>
      <c r="BG62" s="472"/>
      <c r="BH62" s="468"/>
      <c r="BI62" s="453"/>
      <c r="BJ62" s="453"/>
      <c r="BK62" s="453"/>
      <c r="BL62" s="472"/>
      <c r="BM62" s="468"/>
      <c r="BN62" s="453"/>
      <c r="BO62" s="453"/>
      <c r="BP62" s="453"/>
      <c r="BQ62" s="472"/>
      <c r="BR62" s="468"/>
      <c r="BS62" s="453"/>
      <c r="BT62" s="453"/>
      <c r="BU62" s="453"/>
      <c r="BV62" s="453"/>
      <c r="BW62" s="453"/>
      <c r="BX62" s="453"/>
      <c r="BY62" s="454"/>
      <c r="BZ62" s="454"/>
      <c r="CA62" s="454"/>
      <c r="CB62" s="454"/>
      <c r="CC62" s="454"/>
      <c r="CD62" s="454"/>
      <c r="CE62" s="454"/>
      <c r="CF62" s="454"/>
      <c r="CG62" s="454"/>
      <c r="CH62" s="454"/>
      <c r="CI62" s="454"/>
      <c r="CJ62" s="3"/>
      <c r="CK62" s="3"/>
      <c r="CL62" s="3"/>
      <c r="CM62" s="3"/>
      <c r="CN62" s="3"/>
      <c r="CO62" s="3"/>
      <c r="CP62" s="3"/>
      <c r="CQ62" s="3"/>
      <c r="CR62" s="3"/>
      <c r="CS62" s="3"/>
      <c r="CT62" s="3"/>
      <c r="CU62" s="3"/>
      <c r="CV62" s="3"/>
      <c r="CW62" s="3"/>
      <c r="CX62" s="3"/>
      <c r="CY62" s="3"/>
      <c r="CZ62" s="3"/>
    </row>
    <row r="63" s="567" customFormat="true" ht="15" customHeight="true" x14ac:dyDescent="0.2">
      <c r="A63" s="777"/>
      <c r="B63" s="397" t="s">
        <v>260</v>
      </c>
      <c r="C63" s="112">
        <v>4.8</v>
      </c>
      <c r="D63" s="111">
        <v>2.2000000000000002</v>
      </c>
      <c r="E63" s="111">
        <v>1.5</v>
      </c>
      <c r="F63" s="111">
        <v>1</v>
      </c>
      <c r="G63" s="110">
        <v>0.4</v>
      </c>
      <c r="H63" s="109">
        <v>1.7</v>
      </c>
      <c r="I63" s="111">
        <v>1.4</v>
      </c>
      <c r="J63" s="111">
        <v>0.6</v>
      </c>
      <c r="K63" s="111">
        <v>0.9</v>
      </c>
      <c r="L63" s="108">
        <v>0.1</v>
      </c>
      <c r="M63" s="112">
        <v>6.8</v>
      </c>
      <c r="N63" s="111">
        <v>7</v>
      </c>
      <c r="O63" s="111">
        <v>3.1</v>
      </c>
      <c r="P63" s="111">
        <v>3</v>
      </c>
      <c r="Q63" s="110">
        <v>2.2000000000000002</v>
      </c>
      <c r="R63" s="109">
        <v>0.6</v>
      </c>
      <c r="S63" s="111">
        <v>0.4</v>
      </c>
      <c r="T63" s="111">
        <v>0</v>
      </c>
      <c r="U63" s="111">
        <v>0.6</v>
      </c>
      <c r="V63" s="111">
        <v>0.4</v>
      </c>
      <c r="W63" s="111">
        <v>0.1</v>
      </c>
      <c r="X63" s="111">
        <v>0</v>
      </c>
      <c r="Y63" s="111">
        <v>4.9000000000000004</v>
      </c>
      <c r="Z63" s="111">
        <v>1</v>
      </c>
      <c r="AA63" s="111">
        <v>1.8</v>
      </c>
      <c r="AB63" s="111">
        <v>0</v>
      </c>
      <c r="AC63" s="111">
        <v>3.6</v>
      </c>
      <c r="AD63" s="111">
        <v>0</v>
      </c>
      <c r="AE63" s="111">
        <v>6</v>
      </c>
      <c r="AF63" s="111">
        <v>2.6</v>
      </c>
      <c r="AG63" s="111">
        <v>10.1</v>
      </c>
      <c r="AH63" s="111">
        <v>0.1</v>
      </c>
      <c r="AI63" s="108">
        <v>4.5</v>
      </c>
      <c r="AJ63" s="174"/>
      <c r="AK63" s="174"/>
      <c r="AL63" s="174"/>
      <c r="AM63" s="174"/>
      <c r="AN63" s="174"/>
      <c r="AO63" s="174"/>
      <c r="AP63" s="174"/>
      <c r="AQ63" s="174"/>
      <c r="AR63" s="174"/>
      <c r="AS63" s="174"/>
      <c r="AT63" s="174"/>
      <c r="AU63" s="174"/>
      <c r="AV63" s="174"/>
      <c r="AW63" s="174"/>
      <c r="AX63" s="174"/>
      <c r="AY63" s="174"/>
      <c r="AZ63" s="364"/>
      <c r="BA63" s="598"/>
      <c r="BB63" s="597"/>
      <c r="BC63" s="468"/>
      <c r="BD63" s="453"/>
      <c r="BE63" s="453"/>
      <c r="BF63" s="453"/>
      <c r="BG63" s="472"/>
      <c r="BH63" s="468"/>
      <c r="BI63" s="453"/>
      <c r="BJ63" s="453"/>
      <c r="BK63" s="453"/>
      <c r="BL63" s="472"/>
      <c r="BM63" s="468"/>
      <c r="BN63" s="453"/>
      <c r="BO63" s="453"/>
      <c r="BP63" s="453"/>
      <c r="BQ63" s="472"/>
      <c r="BR63" s="468"/>
      <c r="BS63" s="453"/>
      <c r="BT63" s="453"/>
      <c r="BU63" s="453"/>
      <c r="BV63" s="453"/>
      <c r="BW63" s="453"/>
      <c r="BX63" s="453"/>
      <c r="BY63" s="454"/>
      <c r="BZ63" s="454"/>
      <c r="CA63" s="454"/>
      <c r="CB63" s="454"/>
      <c r="CC63" s="454"/>
      <c r="CD63" s="454"/>
      <c r="CE63" s="454"/>
      <c r="CF63" s="454"/>
      <c r="CG63" s="454"/>
      <c r="CH63" s="454"/>
      <c r="CI63" s="454"/>
      <c r="CJ63" s="3"/>
      <c r="CK63" s="3"/>
      <c r="CL63" s="3"/>
      <c r="CM63" s="3"/>
      <c r="CN63" s="3"/>
      <c r="CO63" s="3"/>
      <c r="CP63" s="3"/>
      <c r="CQ63" s="3"/>
      <c r="CR63" s="3"/>
      <c r="CS63" s="3"/>
      <c r="CT63" s="3"/>
      <c r="CU63" s="3"/>
      <c r="CV63" s="3"/>
      <c r="CW63" s="3"/>
      <c r="CX63" s="3"/>
      <c r="CY63" s="3"/>
      <c r="CZ63" s="3"/>
    </row>
    <row r="64" s="567" customFormat="true" ht="15" customHeight="true" x14ac:dyDescent="0.2">
      <c r="A64" s="777"/>
      <c r="B64" s="397" t="s">
        <v>261</v>
      </c>
      <c r="C64" s="112">
        <v>0.1</v>
      </c>
      <c r="D64" s="111">
        <v>0.2</v>
      </c>
      <c r="E64" s="111">
        <v>0</v>
      </c>
      <c r="F64" s="111">
        <v>0.2</v>
      </c>
      <c r="G64" s="110">
        <v>0</v>
      </c>
      <c r="H64" s="109">
        <v>0</v>
      </c>
      <c r="I64" s="111">
        <v>0.2</v>
      </c>
      <c r="J64" s="111">
        <v>0</v>
      </c>
      <c r="K64" s="111">
        <v>0.2</v>
      </c>
      <c r="L64" s="108">
        <v>0</v>
      </c>
      <c r="M64" s="112">
        <v>0.3</v>
      </c>
      <c r="N64" s="111">
        <v>0.2</v>
      </c>
      <c r="O64" s="111">
        <v>0.1</v>
      </c>
      <c r="P64" s="111">
        <v>0</v>
      </c>
      <c r="Q64" s="110">
        <v>0.1</v>
      </c>
      <c r="R64" s="109">
        <v>0</v>
      </c>
      <c r="S64" s="111">
        <v>0</v>
      </c>
      <c r="T64" s="111">
        <v>0</v>
      </c>
      <c r="U64" s="111">
        <v>0.2</v>
      </c>
      <c r="V64" s="111">
        <v>0.1</v>
      </c>
      <c r="W64" s="111">
        <v>0</v>
      </c>
      <c r="X64" s="111">
        <v>0</v>
      </c>
      <c r="Y64" s="111">
        <v>0.5</v>
      </c>
      <c r="Z64" s="111">
        <v>0.1</v>
      </c>
      <c r="AA64" s="111">
        <v>0.1</v>
      </c>
      <c r="AB64" s="111">
        <v>0</v>
      </c>
      <c r="AC64" s="111">
        <v>1</v>
      </c>
      <c r="AD64" s="111">
        <v>0</v>
      </c>
      <c r="AE64" s="111">
        <v>0.1</v>
      </c>
      <c r="AF64" s="111">
        <v>0.1</v>
      </c>
      <c r="AG64" s="111">
        <v>0</v>
      </c>
      <c r="AH64" s="111">
        <v>0</v>
      </c>
      <c r="AI64" s="108">
        <v>0</v>
      </c>
      <c r="AJ64" s="174"/>
      <c r="AK64" s="174"/>
      <c r="AL64" s="174"/>
      <c r="AM64" s="174"/>
      <c r="AN64" s="174"/>
      <c r="AO64" s="174"/>
      <c r="AP64" s="174"/>
      <c r="AQ64" s="174"/>
      <c r="AR64" s="174"/>
      <c r="AS64" s="174"/>
      <c r="AT64" s="174"/>
      <c r="AU64" s="174"/>
      <c r="AV64" s="174"/>
      <c r="AW64" s="174"/>
      <c r="AX64" s="174"/>
      <c r="AY64" s="174"/>
      <c r="AZ64" s="364"/>
      <c r="BA64" s="598"/>
      <c r="BB64" s="597"/>
      <c r="BC64" s="468"/>
      <c r="BD64" s="453"/>
      <c r="BE64" s="453"/>
      <c r="BF64" s="453"/>
      <c r="BG64" s="472"/>
      <c r="BH64" s="468"/>
      <c r="BI64" s="453"/>
      <c r="BJ64" s="453"/>
      <c r="BK64" s="453"/>
      <c r="BL64" s="472"/>
      <c r="BM64" s="468"/>
      <c r="BN64" s="453"/>
      <c r="BO64" s="453"/>
      <c r="BP64" s="453"/>
      <c r="BQ64" s="472"/>
      <c r="BR64" s="468"/>
      <c r="BS64" s="453"/>
      <c r="BT64" s="453"/>
      <c r="BU64" s="453"/>
      <c r="BV64" s="453"/>
      <c r="BW64" s="453"/>
      <c r="BX64" s="453"/>
      <c r="BY64" s="454"/>
      <c r="BZ64" s="454"/>
      <c r="CA64" s="454"/>
      <c r="CB64" s="454"/>
      <c r="CC64" s="454"/>
      <c r="CD64" s="454"/>
      <c r="CE64" s="454"/>
      <c r="CF64" s="454"/>
      <c r="CG64" s="454"/>
      <c r="CH64" s="454"/>
      <c r="CI64" s="454"/>
      <c r="CJ64" s="3"/>
      <c r="CK64" s="3"/>
      <c r="CL64" s="3"/>
      <c r="CM64" s="3"/>
      <c r="CN64" s="3"/>
      <c r="CO64" s="3"/>
      <c r="CP64" s="3"/>
      <c r="CQ64" s="3"/>
      <c r="CR64" s="3"/>
      <c r="CS64" s="3"/>
      <c r="CT64" s="3"/>
      <c r="CU64" s="3"/>
      <c r="CV64" s="3"/>
      <c r="CW64" s="3"/>
      <c r="CX64" s="3"/>
      <c r="CY64" s="3"/>
      <c r="CZ64" s="3"/>
    </row>
    <row r="65" s="567" customFormat="true" ht="15" customHeight="true" x14ac:dyDescent="0.2">
      <c r="A65" s="777"/>
      <c r="B65" s="397" t="s">
        <v>262</v>
      </c>
      <c r="C65" s="112">
        <v>0.7</v>
      </c>
      <c r="D65" s="111">
        <v>0.2</v>
      </c>
      <c r="E65" s="111">
        <v>0.1</v>
      </c>
      <c r="F65" s="111">
        <v>0</v>
      </c>
      <c r="G65" s="110">
        <v>0</v>
      </c>
      <c r="H65" s="109">
        <v>0.2</v>
      </c>
      <c r="I65" s="111">
        <v>0.1</v>
      </c>
      <c r="J65" s="111">
        <v>0</v>
      </c>
      <c r="K65" s="111">
        <v>0</v>
      </c>
      <c r="L65" s="108">
        <v>0</v>
      </c>
      <c r="M65" s="112">
        <v>1</v>
      </c>
      <c r="N65" s="111">
        <v>1.1000000000000001</v>
      </c>
      <c r="O65" s="111">
        <v>0.5</v>
      </c>
      <c r="P65" s="111">
        <v>0.2</v>
      </c>
      <c r="Q65" s="110">
        <v>0.1</v>
      </c>
      <c r="R65" s="109">
        <v>0</v>
      </c>
      <c r="S65" s="111">
        <v>0.3</v>
      </c>
      <c r="T65" s="111">
        <v>0</v>
      </c>
      <c r="U65" s="111">
        <v>0</v>
      </c>
      <c r="V65" s="111">
        <v>0</v>
      </c>
      <c r="W65" s="111">
        <v>0</v>
      </c>
      <c r="X65" s="111">
        <v>0</v>
      </c>
      <c r="Y65" s="111">
        <v>0.2</v>
      </c>
      <c r="Z65" s="111">
        <v>0</v>
      </c>
      <c r="AA65" s="111">
        <v>1.2</v>
      </c>
      <c r="AB65" s="111">
        <v>0</v>
      </c>
      <c r="AC65" s="111">
        <v>0</v>
      </c>
      <c r="AD65" s="111">
        <v>0</v>
      </c>
      <c r="AE65" s="111">
        <v>0.2</v>
      </c>
      <c r="AF65" s="111">
        <v>0.2</v>
      </c>
      <c r="AG65" s="111">
        <v>1.6</v>
      </c>
      <c r="AH65" s="111">
        <v>0</v>
      </c>
      <c r="AI65" s="108">
        <v>0</v>
      </c>
      <c r="AJ65" s="174"/>
      <c r="AK65" s="174"/>
      <c r="AL65" s="174"/>
      <c r="AM65" s="174"/>
      <c r="AN65" s="174"/>
      <c r="AO65" s="174"/>
      <c r="AP65" s="174"/>
      <c r="AQ65" s="174"/>
      <c r="AR65" s="174"/>
      <c r="AS65" s="174"/>
      <c r="AT65" s="174"/>
      <c r="AU65" s="174"/>
      <c r="AV65" s="174"/>
      <c r="AW65" s="174"/>
      <c r="AX65" s="174"/>
      <c r="AY65" s="174"/>
      <c r="AZ65" s="364"/>
      <c r="BA65" s="598"/>
      <c r="BB65" s="597"/>
      <c r="BC65" s="468"/>
      <c r="BD65" s="453"/>
      <c r="BE65" s="453"/>
      <c r="BF65" s="453"/>
      <c r="BG65" s="472"/>
      <c r="BH65" s="468"/>
      <c r="BI65" s="453"/>
      <c r="BJ65" s="453"/>
      <c r="BK65" s="453"/>
      <c r="BL65" s="472"/>
      <c r="BM65" s="468"/>
      <c r="BN65" s="453"/>
      <c r="BO65" s="453"/>
      <c r="BP65" s="453"/>
      <c r="BQ65" s="472"/>
      <c r="BR65" s="468"/>
      <c r="BS65" s="453"/>
      <c r="BT65" s="453"/>
      <c r="BU65" s="453"/>
      <c r="BV65" s="453"/>
      <c r="BW65" s="453"/>
      <c r="BX65" s="453"/>
      <c r="BY65" s="454"/>
      <c r="BZ65" s="454"/>
      <c r="CA65" s="454"/>
      <c r="CB65" s="454"/>
      <c r="CC65" s="454"/>
      <c r="CD65" s="454"/>
      <c r="CE65" s="454"/>
      <c r="CF65" s="454"/>
      <c r="CG65" s="454"/>
      <c r="CH65" s="454"/>
      <c r="CI65" s="454"/>
      <c r="CJ65" s="3"/>
      <c r="CK65" s="3"/>
      <c r="CL65" s="3"/>
      <c r="CM65" s="3"/>
      <c r="CN65" s="3"/>
      <c r="CO65" s="3"/>
      <c r="CP65" s="3"/>
      <c r="CQ65" s="3"/>
      <c r="CR65" s="3"/>
      <c r="CS65" s="3"/>
      <c r="CT65" s="3"/>
      <c r="CU65" s="3"/>
      <c r="CV65" s="3"/>
      <c r="CW65" s="3"/>
      <c r="CX65" s="3"/>
      <c r="CY65" s="3"/>
      <c r="CZ65" s="3"/>
    </row>
    <row r="66" s="567" customFormat="true" ht="15" customHeight="true" x14ac:dyDescent="0.2">
      <c r="A66" s="777"/>
      <c r="B66" s="397" t="s">
        <v>263</v>
      </c>
      <c r="C66" s="112">
        <v>0.1</v>
      </c>
      <c r="D66" s="111">
        <v>0</v>
      </c>
      <c r="E66" s="111">
        <v>0.1</v>
      </c>
      <c r="F66" s="111">
        <v>0</v>
      </c>
      <c r="G66" s="110">
        <v>0</v>
      </c>
      <c r="H66" s="109">
        <v>0</v>
      </c>
      <c r="I66" s="111">
        <v>0</v>
      </c>
      <c r="J66" s="111">
        <v>0</v>
      </c>
      <c r="K66" s="111">
        <v>0</v>
      </c>
      <c r="L66" s="108">
        <v>0</v>
      </c>
      <c r="M66" s="112">
        <v>0.1</v>
      </c>
      <c r="N66" s="111">
        <v>0.2</v>
      </c>
      <c r="O66" s="111">
        <v>0.1</v>
      </c>
      <c r="P66" s="111">
        <v>0.2</v>
      </c>
      <c r="Q66" s="110">
        <v>0</v>
      </c>
      <c r="R66" s="109">
        <v>0</v>
      </c>
      <c r="S66" s="111">
        <v>0</v>
      </c>
      <c r="T66" s="111">
        <v>0</v>
      </c>
      <c r="U66" s="111">
        <v>0</v>
      </c>
      <c r="V66" s="111">
        <v>0</v>
      </c>
      <c r="W66" s="111">
        <v>0</v>
      </c>
      <c r="X66" s="111">
        <v>0</v>
      </c>
      <c r="Y66" s="111">
        <v>0.1</v>
      </c>
      <c r="Z66" s="111">
        <v>0</v>
      </c>
      <c r="AA66" s="111">
        <v>0.2</v>
      </c>
      <c r="AB66" s="111">
        <v>0</v>
      </c>
      <c r="AC66" s="111">
        <v>0</v>
      </c>
      <c r="AD66" s="111">
        <v>0</v>
      </c>
      <c r="AE66" s="111">
        <v>0</v>
      </c>
      <c r="AF66" s="111">
        <v>0</v>
      </c>
      <c r="AG66" s="111">
        <v>0.5</v>
      </c>
      <c r="AH66" s="111">
        <v>0</v>
      </c>
      <c r="AI66" s="108">
        <v>0</v>
      </c>
      <c r="AJ66" s="174"/>
      <c r="AK66" s="174"/>
      <c r="AL66" s="174"/>
      <c r="AM66" s="174"/>
      <c r="AN66" s="174"/>
      <c r="AO66" s="174"/>
      <c r="AP66" s="174"/>
      <c r="AQ66" s="174"/>
      <c r="AR66" s="174"/>
      <c r="AS66" s="174"/>
      <c r="AT66" s="174"/>
      <c r="AU66" s="174"/>
      <c r="AV66" s="174"/>
      <c r="AW66" s="174"/>
      <c r="AX66" s="174"/>
      <c r="AY66" s="174"/>
      <c r="AZ66" s="364"/>
      <c r="BA66" s="598"/>
      <c r="BB66" s="597"/>
      <c r="BC66" s="468"/>
      <c r="BD66" s="453"/>
      <c r="BE66" s="453"/>
      <c r="BF66" s="453"/>
      <c r="BG66" s="472"/>
      <c r="BH66" s="468"/>
      <c r="BI66" s="453"/>
      <c r="BJ66" s="453"/>
      <c r="BK66" s="453"/>
      <c r="BL66" s="472"/>
      <c r="BM66" s="468"/>
      <c r="BN66" s="453"/>
      <c r="BO66" s="453"/>
      <c r="BP66" s="453"/>
      <c r="BQ66" s="472"/>
      <c r="BR66" s="468"/>
      <c r="BS66" s="453"/>
      <c r="BT66" s="453"/>
      <c r="BU66" s="453"/>
      <c r="BV66" s="453"/>
      <c r="BW66" s="453"/>
      <c r="BX66" s="453"/>
      <c r="BY66" s="454"/>
      <c r="BZ66" s="454"/>
      <c r="CA66" s="454"/>
      <c r="CB66" s="454"/>
      <c r="CC66" s="454"/>
      <c r="CD66" s="454"/>
      <c r="CE66" s="454"/>
      <c r="CF66" s="454"/>
      <c r="CG66" s="454"/>
      <c r="CH66" s="454"/>
      <c r="CI66" s="454"/>
      <c r="CJ66" s="3"/>
      <c r="CK66" s="3"/>
      <c r="CL66" s="3"/>
      <c r="CM66" s="3"/>
      <c r="CN66" s="3"/>
      <c r="CO66" s="3"/>
      <c r="CP66" s="3"/>
      <c r="CQ66" s="3"/>
      <c r="CR66" s="3"/>
      <c r="CS66" s="3"/>
      <c r="CT66" s="3"/>
      <c r="CU66" s="3"/>
      <c r="CV66" s="3"/>
      <c r="CW66" s="3"/>
      <c r="CX66" s="3"/>
      <c r="CY66" s="3"/>
      <c r="CZ66" s="3"/>
    </row>
    <row r="67" s="567" customFormat="true" ht="15" customHeight="true" x14ac:dyDescent="0.2">
      <c r="A67" s="777"/>
      <c r="B67" s="397" t="s">
        <v>264</v>
      </c>
      <c r="C67" s="112">
        <v>0</v>
      </c>
      <c r="D67" s="111">
        <v>0</v>
      </c>
      <c r="E67" s="111">
        <v>0</v>
      </c>
      <c r="F67" s="111">
        <v>0</v>
      </c>
      <c r="G67" s="110">
        <v>0</v>
      </c>
      <c r="H67" s="109">
        <v>0</v>
      </c>
      <c r="I67" s="111">
        <v>0</v>
      </c>
      <c r="J67" s="111">
        <v>0</v>
      </c>
      <c r="K67" s="111">
        <v>0</v>
      </c>
      <c r="L67" s="108">
        <v>0</v>
      </c>
      <c r="M67" s="112">
        <v>0</v>
      </c>
      <c r="N67" s="111">
        <v>0</v>
      </c>
      <c r="O67" s="111">
        <v>0</v>
      </c>
      <c r="P67" s="111">
        <v>0.1</v>
      </c>
      <c r="Q67" s="110">
        <v>0</v>
      </c>
      <c r="R67" s="109">
        <v>0</v>
      </c>
      <c r="S67" s="111">
        <v>0</v>
      </c>
      <c r="T67" s="111">
        <v>0</v>
      </c>
      <c r="U67" s="111">
        <v>0</v>
      </c>
      <c r="V67" s="111">
        <v>0</v>
      </c>
      <c r="W67" s="111">
        <v>0</v>
      </c>
      <c r="X67" s="111">
        <v>0</v>
      </c>
      <c r="Y67" s="111">
        <v>0</v>
      </c>
      <c r="Z67" s="111">
        <v>0</v>
      </c>
      <c r="AA67" s="111">
        <v>0</v>
      </c>
      <c r="AB67" s="111">
        <v>0</v>
      </c>
      <c r="AC67" s="111">
        <v>0</v>
      </c>
      <c r="AD67" s="111">
        <v>0</v>
      </c>
      <c r="AE67" s="111">
        <v>0.1</v>
      </c>
      <c r="AF67" s="111">
        <v>0</v>
      </c>
      <c r="AG67" s="111">
        <v>0</v>
      </c>
      <c r="AH67" s="111">
        <v>0</v>
      </c>
      <c r="AI67" s="108">
        <v>0</v>
      </c>
      <c r="AJ67" s="174"/>
      <c r="AK67" s="174"/>
      <c r="AL67" s="174"/>
      <c r="AM67" s="174"/>
      <c r="AN67" s="174"/>
      <c r="AO67" s="174"/>
      <c r="AP67" s="174"/>
      <c r="AQ67" s="174"/>
      <c r="AR67" s="174"/>
      <c r="AS67" s="174"/>
      <c r="AT67" s="174"/>
      <c r="AU67" s="174"/>
      <c r="AV67" s="174"/>
      <c r="AW67" s="174"/>
      <c r="AX67" s="174"/>
      <c r="AY67" s="174"/>
      <c r="AZ67" s="364"/>
      <c r="BA67" s="598"/>
      <c r="BB67" s="597"/>
      <c r="BC67" s="468"/>
      <c r="BD67" s="453"/>
      <c r="BE67" s="453"/>
      <c r="BF67" s="453"/>
      <c r="BG67" s="472"/>
      <c r="BH67" s="468"/>
      <c r="BI67" s="453"/>
      <c r="BJ67" s="453"/>
      <c r="BK67" s="453"/>
      <c r="BL67" s="472"/>
      <c r="BM67" s="468"/>
      <c r="BN67" s="453"/>
      <c r="BO67" s="453"/>
      <c r="BP67" s="453"/>
      <c r="BQ67" s="472"/>
      <c r="BR67" s="468"/>
      <c r="BS67" s="453"/>
      <c r="BT67" s="453"/>
      <c r="BU67" s="453"/>
      <c r="BV67" s="453"/>
      <c r="BW67" s="453"/>
      <c r="BX67" s="453"/>
      <c r="BY67" s="454"/>
      <c r="BZ67" s="454"/>
      <c r="CA67" s="454"/>
      <c r="CB67" s="454"/>
      <c r="CC67" s="454"/>
      <c r="CD67" s="454"/>
      <c r="CE67" s="454"/>
      <c r="CF67" s="454"/>
      <c r="CG67" s="454"/>
      <c r="CH67" s="454"/>
      <c r="CI67" s="454"/>
      <c r="CJ67" s="3"/>
      <c r="CK67" s="3"/>
      <c r="CL67" s="3"/>
      <c r="CM67" s="3"/>
      <c r="CN67" s="3"/>
      <c r="CO67" s="3"/>
      <c r="CP67" s="3"/>
      <c r="CQ67" s="3"/>
      <c r="CR67" s="3"/>
      <c r="CS67" s="3"/>
      <c r="CT67" s="3"/>
      <c r="CU67" s="3"/>
      <c r="CV67" s="3"/>
      <c r="CW67" s="3"/>
      <c r="CX67" s="3"/>
      <c r="CY67" s="3"/>
      <c r="CZ67" s="3"/>
    </row>
    <row r="68" s="567" customFormat="true" ht="15" customHeight="true" x14ac:dyDescent="0.2">
      <c r="A68" s="777"/>
      <c r="B68" s="397" t="s">
        <v>266</v>
      </c>
      <c r="C68" s="112">
        <v>9.5</v>
      </c>
      <c r="D68" s="111">
        <v>3.5</v>
      </c>
      <c r="E68" s="111">
        <v>1.4</v>
      </c>
      <c r="F68" s="111">
        <v>0.5</v>
      </c>
      <c r="G68" s="110">
        <v>0.3</v>
      </c>
      <c r="H68" s="109">
        <v>4.9000000000000004</v>
      </c>
      <c r="I68" s="111">
        <v>0.7</v>
      </c>
      <c r="J68" s="111">
        <v>0.4</v>
      </c>
      <c r="K68" s="111">
        <v>0.2</v>
      </c>
      <c r="L68" s="108">
        <v>0.2</v>
      </c>
      <c r="M68" s="112">
        <v>13.1</v>
      </c>
      <c r="N68" s="111">
        <v>9</v>
      </c>
      <c r="O68" s="111">
        <v>6.6</v>
      </c>
      <c r="P68" s="111">
        <v>4.5999999999999996</v>
      </c>
      <c r="Q68" s="110">
        <v>2.4</v>
      </c>
      <c r="R68" s="109">
        <v>2.1</v>
      </c>
      <c r="S68" s="111">
        <v>14.9</v>
      </c>
      <c r="T68" s="111">
        <v>0.4</v>
      </c>
      <c r="U68" s="111">
        <v>1.2</v>
      </c>
      <c r="V68" s="111">
        <v>0.6</v>
      </c>
      <c r="W68" s="111">
        <v>0.7</v>
      </c>
      <c r="X68" s="111">
        <v>0</v>
      </c>
      <c r="Y68" s="111">
        <v>1.2</v>
      </c>
      <c r="Z68" s="111">
        <v>0.4</v>
      </c>
      <c r="AA68" s="111">
        <v>2.6</v>
      </c>
      <c r="AB68" s="111">
        <v>0.3</v>
      </c>
      <c r="AC68" s="111">
        <v>0.8</v>
      </c>
      <c r="AD68" s="111">
        <v>3.9</v>
      </c>
      <c r="AE68" s="111">
        <v>14.6</v>
      </c>
      <c r="AF68" s="111">
        <v>9.1999999999999993</v>
      </c>
      <c r="AG68" s="111">
        <v>3.4</v>
      </c>
      <c r="AH68" s="111">
        <v>1.1000000000000001</v>
      </c>
      <c r="AI68" s="108">
        <v>1.9</v>
      </c>
      <c r="AJ68" s="174"/>
      <c r="AK68" s="174"/>
      <c r="AL68" s="174"/>
      <c r="AM68" s="174"/>
      <c r="AN68" s="174"/>
      <c r="AO68" s="174"/>
      <c r="AP68" s="174"/>
      <c r="AQ68" s="174"/>
      <c r="AR68" s="174"/>
      <c r="AS68" s="174"/>
      <c r="AT68" s="174"/>
      <c r="AU68" s="174"/>
      <c r="AV68" s="174"/>
      <c r="AW68" s="174"/>
      <c r="AX68" s="174"/>
      <c r="AY68" s="174"/>
      <c r="AZ68" s="364"/>
      <c r="BA68" s="598"/>
      <c r="BB68" s="597"/>
      <c r="BC68" s="468"/>
      <c r="BD68" s="453"/>
      <c r="BE68" s="453"/>
      <c r="BF68" s="453"/>
      <c r="BG68" s="472"/>
      <c r="BH68" s="468"/>
      <c r="BI68" s="453"/>
      <c r="BJ68" s="453"/>
      <c r="BK68" s="453"/>
      <c r="BL68" s="472"/>
      <c r="BM68" s="468"/>
      <c r="BN68" s="453"/>
      <c r="BO68" s="453"/>
      <c r="BP68" s="453"/>
      <c r="BQ68" s="472"/>
      <c r="BR68" s="468"/>
      <c r="BS68" s="453"/>
      <c r="BT68" s="453"/>
      <c r="BU68" s="453"/>
      <c r="BV68" s="453"/>
      <c r="BW68" s="453"/>
      <c r="BX68" s="453"/>
      <c r="BY68" s="454"/>
      <c r="BZ68" s="454"/>
      <c r="CA68" s="454"/>
      <c r="CB68" s="454"/>
      <c r="CC68" s="454"/>
      <c r="CD68" s="454"/>
      <c r="CE68" s="454"/>
      <c r="CF68" s="454"/>
      <c r="CG68" s="454"/>
      <c r="CH68" s="454"/>
      <c r="CI68" s="454"/>
      <c r="CJ68" s="3"/>
      <c r="CK68" s="3"/>
      <c r="CL68" s="3"/>
      <c r="CM68" s="3"/>
      <c r="CN68" s="3"/>
      <c r="CO68" s="3"/>
      <c r="CP68" s="3"/>
      <c r="CQ68" s="3"/>
      <c r="CR68" s="3"/>
      <c r="CS68" s="3"/>
      <c r="CT68" s="3"/>
      <c r="CU68" s="3"/>
      <c r="CV68" s="3"/>
      <c r="CW68" s="3"/>
      <c r="CX68" s="3"/>
      <c r="CY68" s="3"/>
      <c r="CZ68" s="3"/>
    </row>
    <row r="69" s="567" customFormat="true" ht="15" customHeight="true" x14ac:dyDescent="0.2">
      <c r="A69" s="777"/>
      <c r="B69" s="397" t="s">
        <v>358</v>
      </c>
      <c r="C69" s="112">
        <v>2.4</v>
      </c>
      <c r="D69" s="111">
        <v>1.2</v>
      </c>
      <c r="E69" s="111">
        <v>0.6</v>
      </c>
      <c r="F69" s="111">
        <v>0.3</v>
      </c>
      <c r="G69" s="110">
        <v>0.2</v>
      </c>
      <c r="H69" s="109">
        <v>0.2</v>
      </c>
      <c r="I69" s="111">
        <v>0.1</v>
      </c>
      <c r="J69" s="111">
        <v>0.2</v>
      </c>
      <c r="K69" s="111">
        <v>0.2</v>
      </c>
      <c r="L69" s="108">
        <v>0.1</v>
      </c>
      <c r="M69" s="112">
        <v>3.7</v>
      </c>
      <c r="N69" s="111">
        <v>4.0999999999999996</v>
      </c>
      <c r="O69" s="111">
        <v>2.8</v>
      </c>
      <c r="P69" s="111">
        <v>2.6</v>
      </c>
      <c r="Q69" s="110">
        <v>1</v>
      </c>
      <c r="R69" s="109">
        <v>0.4</v>
      </c>
      <c r="S69" s="111">
        <v>0.6</v>
      </c>
      <c r="T69" s="111">
        <v>0.8</v>
      </c>
      <c r="U69" s="111">
        <v>0.5</v>
      </c>
      <c r="V69" s="111">
        <v>1</v>
      </c>
      <c r="W69" s="111">
        <v>0.6</v>
      </c>
      <c r="X69" s="111">
        <v>0</v>
      </c>
      <c r="Y69" s="111">
        <v>3.8</v>
      </c>
      <c r="Z69" s="111">
        <v>0.1</v>
      </c>
      <c r="AA69" s="111">
        <v>0.3</v>
      </c>
      <c r="AB69" s="111">
        <v>3.4</v>
      </c>
      <c r="AC69" s="111">
        <v>0.8</v>
      </c>
      <c r="AD69" s="111">
        <v>1.6</v>
      </c>
      <c r="AE69" s="111">
        <v>0.1</v>
      </c>
      <c r="AF69" s="111">
        <v>2.2999999999999998</v>
      </c>
      <c r="AG69" s="111">
        <v>0.2</v>
      </c>
      <c r="AH69" s="111">
        <v>3.2</v>
      </c>
      <c r="AI69" s="108">
        <v>0.6</v>
      </c>
      <c r="AJ69" s="174"/>
      <c r="AK69" s="174"/>
      <c r="AL69" s="174"/>
      <c r="AM69" s="174"/>
      <c r="AN69" s="174"/>
      <c r="AO69" s="174"/>
      <c r="AP69" s="174"/>
      <c r="AQ69" s="174"/>
      <c r="AR69" s="174"/>
      <c r="AS69" s="174"/>
      <c r="AT69" s="174"/>
      <c r="AU69" s="174"/>
      <c r="AV69" s="174"/>
      <c r="AW69" s="174"/>
      <c r="AX69" s="174"/>
      <c r="AY69" s="174"/>
      <c r="AZ69" s="364"/>
      <c r="BA69" s="598"/>
      <c r="BB69" s="597"/>
      <c r="BC69" s="468"/>
      <c r="BD69" s="453"/>
      <c r="BE69" s="453"/>
      <c r="BF69" s="453"/>
      <c r="BG69" s="472"/>
      <c r="BH69" s="468"/>
      <c r="BI69" s="453"/>
      <c r="BJ69" s="453"/>
      <c r="BK69" s="453"/>
      <c r="BL69" s="472"/>
      <c r="BM69" s="468"/>
      <c r="BN69" s="453"/>
      <c r="BO69" s="453"/>
      <c r="BP69" s="453"/>
      <c r="BQ69" s="472"/>
      <c r="BR69" s="468"/>
      <c r="BS69" s="453"/>
      <c r="BT69" s="453"/>
      <c r="BU69" s="453"/>
      <c r="BV69" s="453"/>
      <c r="BW69" s="453"/>
      <c r="BX69" s="453"/>
      <c r="BY69" s="454"/>
      <c r="BZ69" s="454"/>
      <c r="CA69" s="454"/>
      <c r="CB69" s="454"/>
      <c r="CC69" s="454"/>
      <c r="CD69" s="454"/>
      <c r="CE69" s="454"/>
      <c r="CF69" s="454"/>
      <c r="CG69" s="454"/>
      <c r="CH69" s="454"/>
      <c r="CI69" s="454"/>
      <c r="CJ69" s="3"/>
      <c r="CK69" s="3"/>
      <c r="CL69" s="3"/>
      <c r="CM69" s="3"/>
      <c r="CN69" s="3"/>
      <c r="CO69" s="3"/>
      <c r="CP69" s="3"/>
      <c r="CQ69" s="3"/>
      <c r="CR69" s="3"/>
      <c r="CS69" s="3"/>
      <c r="CT69" s="3"/>
      <c r="CU69" s="3"/>
      <c r="CV69" s="3"/>
      <c r="CW69" s="3"/>
      <c r="CX69" s="3"/>
      <c r="CY69" s="3"/>
      <c r="CZ69" s="3"/>
    </row>
    <row r="70" s="567" customFormat="true" ht="15" customHeight="true" x14ac:dyDescent="0.2">
      <c r="A70" s="777"/>
      <c r="B70" s="397" t="s">
        <v>359</v>
      </c>
      <c r="C70" s="112">
        <v>8.1999999999999993</v>
      </c>
      <c r="D70" s="111">
        <v>4.2</v>
      </c>
      <c r="E70" s="111">
        <v>1.6</v>
      </c>
      <c r="F70" s="111">
        <v>0.9</v>
      </c>
      <c r="G70" s="110">
        <v>0.1</v>
      </c>
      <c r="H70" s="109">
        <v>0.2</v>
      </c>
      <c r="I70" s="111">
        <v>0.7</v>
      </c>
      <c r="J70" s="111">
        <v>0.2</v>
      </c>
      <c r="K70" s="111">
        <v>0.4</v>
      </c>
      <c r="L70" s="108">
        <v>0</v>
      </c>
      <c r="M70" s="112">
        <v>18.3</v>
      </c>
      <c r="N70" s="111">
        <v>9</v>
      </c>
      <c r="O70" s="111">
        <v>9.5</v>
      </c>
      <c r="P70" s="111">
        <v>6.1</v>
      </c>
      <c r="Q70" s="110">
        <v>4</v>
      </c>
      <c r="R70" s="109">
        <v>5.6</v>
      </c>
      <c r="S70" s="111">
        <v>0.8</v>
      </c>
      <c r="T70" s="111">
        <v>0.4</v>
      </c>
      <c r="U70" s="111">
        <v>5.2</v>
      </c>
      <c r="V70" s="111">
        <v>8.8000000000000007</v>
      </c>
      <c r="W70" s="111">
        <v>1.7</v>
      </c>
      <c r="X70" s="111">
        <v>0</v>
      </c>
      <c r="Y70" s="111">
        <v>9.1999999999999993</v>
      </c>
      <c r="Z70" s="111">
        <v>0.3</v>
      </c>
      <c r="AA70" s="111">
        <v>0</v>
      </c>
      <c r="AB70" s="111">
        <v>0.9</v>
      </c>
      <c r="AC70" s="111">
        <v>2.2999999999999998</v>
      </c>
      <c r="AD70" s="111">
        <v>0.6</v>
      </c>
      <c r="AE70" s="111">
        <v>0</v>
      </c>
      <c r="AF70" s="111">
        <v>7.7</v>
      </c>
      <c r="AG70" s="111">
        <v>0.4</v>
      </c>
      <c r="AH70" s="111">
        <v>8</v>
      </c>
      <c r="AI70" s="108">
        <v>10</v>
      </c>
      <c r="AJ70" s="174"/>
      <c r="AK70" s="174"/>
      <c r="AL70" s="174"/>
      <c r="AM70" s="174"/>
      <c r="AN70" s="174"/>
      <c r="AO70" s="174"/>
      <c r="AP70" s="174"/>
      <c r="AQ70" s="174"/>
      <c r="AR70" s="174"/>
      <c r="AS70" s="174"/>
      <c r="AT70" s="174"/>
      <c r="AU70" s="174"/>
      <c r="AV70" s="174"/>
      <c r="AW70" s="174"/>
      <c r="AX70" s="174"/>
      <c r="AY70" s="174"/>
      <c r="AZ70" s="364"/>
      <c r="BA70" s="598"/>
      <c r="BB70" s="597"/>
      <c r="BC70" s="468"/>
      <c r="BD70" s="453"/>
      <c r="BE70" s="453"/>
      <c r="BF70" s="453"/>
      <c r="BG70" s="472"/>
      <c r="BH70" s="468"/>
      <c r="BI70" s="453"/>
      <c r="BJ70" s="453"/>
      <c r="BK70" s="453"/>
      <c r="BL70" s="472"/>
      <c r="BM70" s="468"/>
      <c r="BN70" s="453"/>
      <c r="BO70" s="453"/>
      <c r="BP70" s="453"/>
      <c r="BQ70" s="472"/>
      <c r="BR70" s="468"/>
      <c r="BS70" s="453"/>
      <c r="BT70" s="453"/>
      <c r="BU70" s="453"/>
      <c r="BV70" s="453"/>
      <c r="BW70" s="453"/>
      <c r="BX70" s="453"/>
      <c r="BY70" s="454"/>
      <c r="BZ70" s="454"/>
      <c r="CA70" s="454"/>
      <c r="CB70" s="454"/>
      <c r="CC70" s="454"/>
      <c r="CD70" s="454"/>
      <c r="CE70" s="454"/>
      <c r="CF70" s="454"/>
      <c r="CG70" s="454"/>
      <c r="CH70" s="454"/>
      <c r="CI70" s="454"/>
      <c r="CJ70" s="3"/>
      <c r="CK70" s="3"/>
      <c r="CL70" s="3"/>
      <c r="CM70" s="3"/>
      <c r="CN70" s="3"/>
      <c r="CO70" s="3"/>
      <c r="CP70" s="3"/>
      <c r="CQ70" s="3"/>
      <c r="CR70" s="3"/>
      <c r="CS70" s="3"/>
      <c r="CT70" s="3"/>
      <c r="CU70" s="3"/>
      <c r="CV70" s="3"/>
      <c r="CW70" s="3"/>
      <c r="CX70" s="3"/>
      <c r="CY70" s="3"/>
      <c r="CZ70" s="3"/>
    </row>
    <row r="71" s="567" customFormat="true" ht="15" customHeight="true" x14ac:dyDescent="0.2">
      <c r="A71" s="777"/>
      <c r="B71" s="397" t="s">
        <v>268</v>
      </c>
      <c r="C71" s="112">
        <v>7.4</v>
      </c>
      <c r="D71" s="111">
        <v>9.6999999999999993</v>
      </c>
      <c r="E71" s="111">
        <v>9.6</v>
      </c>
      <c r="F71" s="111">
        <v>11.9</v>
      </c>
      <c r="G71" s="110">
        <v>16.5</v>
      </c>
      <c r="H71" s="109">
        <v>6.8</v>
      </c>
      <c r="I71" s="111">
        <v>7.8</v>
      </c>
      <c r="J71" s="111">
        <v>10.8</v>
      </c>
      <c r="K71" s="111">
        <v>13.7</v>
      </c>
      <c r="L71" s="108">
        <v>17.100000000000001</v>
      </c>
      <c r="M71" s="112">
        <v>8.4</v>
      </c>
      <c r="N71" s="111">
        <v>9.4</v>
      </c>
      <c r="O71" s="111">
        <v>12.3</v>
      </c>
      <c r="P71" s="111">
        <v>10.9</v>
      </c>
      <c r="Q71" s="110">
        <v>11</v>
      </c>
      <c r="R71" s="109">
        <v>8.3000000000000007</v>
      </c>
      <c r="S71" s="111">
        <v>0</v>
      </c>
      <c r="T71" s="111">
        <v>74.5</v>
      </c>
      <c r="U71" s="111">
        <v>37.9</v>
      </c>
      <c r="V71" s="111">
        <v>29.4</v>
      </c>
      <c r="W71" s="111">
        <v>9.5</v>
      </c>
      <c r="X71" s="111">
        <v>0.6</v>
      </c>
      <c r="Y71" s="111">
        <v>7.2</v>
      </c>
      <c r="Z71" s="111">
        <v>2.5</v>
      </c>
      <c r="AA71" s="111">
        <v>0</v>
      </c>
      <c r="AB71" s="111">
        <v>58.4</v>
      </c>
      <c r="AC71" s="111">
        <v>0</v>
      </c>
      <c r="AD71" s="111">
        <v>0</v>
      </c>
      <c r="AE71" s="111">
        <v>0</v>
      </c>
      <c r="AF71" s="111">
        <v>2</v>
      </c>
      <c r="AG71" s="111">
        <v>0.4</v>
      </c>
      <c r="AH71" s="111">
        <v>2.5</v>
      </c>
      <c r="AI71" s="108">
        <v>6.6</v>
      </c>
      <c r="AJ71" s="174"/>
      <c r="AK71" s="174"/>
      <c r="AL71" s="174"/>
      <c r="AM71" s="174"/>
      <c r="AN71" s="174"/>
      <c r="AO71" s="174"/>
      <c r="AP71" s="174"/>
      <c r="AQ71" s="174"/>
      <c r="AR71" s="174"/>
      <c r="AS71" s="174"/>
      <c r="AT71" s="174"/>
      <c r="AU71" s="174"/>
      <c r="AV71" s="174"/>
      <c r="AW71" s="174"/>
      <c r="AX71" s="174"/>
      <c r="AY71" s="174"/>
      <c r="AZ71" s="364"/>
      <c r="BA71" s="598"/>
      <c r="BB71" s="597"/>
      <c r="BC71" s="468"/>
      <c r="BD71" s="453"/>
      <c r="BE71" s="453"/>
      <c r="BF71" s="453"/>
      <c r="BG71" s="472"/>
      <c r="BH71" s="468"/>
      <c r="BI71" s="453"/>
      <c r="BJ71" s="453"/>
      <c r="BK71" s="453"/>
      <c r="BL71" s="472"/>
      <c r="BM71" s="468"/>
      <c r="BN71" s="453"/>
      <c r="BO71" s="453"/>
      <c r="BP71" s="453"/>
      <c r="BQ71" s="472"/>
      <c r="BR71" s="468"/>
      <c r="BS71" s="453"/>
      <c r="BT71" s="453"/>
      <c r="BU71" s="453"/>
      <c r="BV71" s="453"/>
      <c r="BW71" s="453"/>
      <c r="BX71" s="453"/>
      <c r="BY71" s="454"/>
      <c r="BZ71" s="454"/>
      <c r="CA71" s="454"/>
      <c r="CB71" s="454"/>
      <c r="CC71" s="454"/>
      <c r="CD71" s="454"/>
      <c r="CE71" s="454"/>
      <c r="CF71" s="454"/>
      <c r="CG71" s="454"/>
      <c r="CH71" s="454"/>
      <c r="CI71" s="454"/>
      <c r="CJ71" s="3"/>
      <c r="CK71" s="3"/>
      <c r="CL71" s="3"/>
      <c r="CM71" s="3"/>
      <c r="CN71" s="3"/>
      <c r="CO71" s="3"/>
      <c r="CP71" s="3"/>
      <c r="CQ71" s="3"/>
      <c r="CR71" s="3"/>
      <c r="CS71" s="3"/>
      <c r="CT71" s="3"/>
      <c r="CU71" s="3"/>
      <c r="CV71" s="3"/>
      <c r="CW71" s="3"/>
      <c r="CX71" s="3"/>
      <c r="CY71" s="3"/>
      <c r="CZ71" s="3"/>
    </row>
    <row r="72" s="567" customFormat="true" ht="15" customHeight="true" x14ac:dyDescent="0.2">
      <c r="A72" s="777"/>
      <c r="B72" s="397" t="s">
        <v>360</v>
      </c>
      <c r="C72" s="112">
        <v>16</v>
      </c>
      <c r="D72" s="111">
        <v>13.4</v>
      </c>
      <c r="E72" s="111">
        <v>16.3</v>
      </c>
      <c r="F72" s="111">
        <v>16.8</v>
      </c>
      <c r="G72" s="110">
        <v>12</v>
      </c>
      <c r="H72" s="109">
        <v>17</v>
      </c>
      <c r="I72" s="111">
        <v>17</v>
      </c>
      <c r="J72" s="111">
        <v>18.600000000000001</v>
      </c>
      <c r="K72" s="111">
        <v>17.3</v>
      </c>
      <c r="L72" s="108">
        <v>10.3</v>
      </c>
      <c r="M72" s="112">
        <v>15.4</v>
      </c>
      <c r="N72" s="111">
        <v>14.3</v>
      </c>
      <c r="O72" s="111">
        <v>11.5</v>
      </c>
      <c r="P72" s="111">
        <v>10.9</v>
      </c>
      <c r="Q72" s="110">
        <v>9</v>
      </c>
      <c r="R72" s="109">
        <v>0</v>
      </c>
      <c r="S72" s="111">
        <v>56.6</v>
      </c>
      <c r="T72" s="111">
        <v>0</v>
      </c>
      <c r="U72" s="111">
        <v>0</v>
      </c>
      <c r="V72" s="111">
        <v>0</v>
      </c>
      <c r="W72" s="111">
        <v>0</v>
      </c>
      <c r="X72" s="111">
        <v>98.9</v>
      </c>
      <c r="Y72" s="111">
        <v>0</v>
      </c>
      <c r="Z72" s="111">
        <v>0</v>
      </c>
      <c r="AA72" s="111">
        <v>0</v>
      </c>
      <c r="AB72" s="111">
        <v>0</v>
      </c>
      <c r="AC72" s="111">
        <v>0</v>
      </c>
      <c r="AD72" s="111">
        <v>93.5</v>
      </c>
      <c r="AE72" s="111">
        <v>0</v>
      </c>
      <c r="AF72" s="111">
        <v>0</v>
      </c>
      <c r="AG72" s="111">
        <v>0.9</v>
      </c>
      <c r="AH72" s="111">
        <v>48.1</v>
      </c>
      <c r="AI72" s="108">
        <v>0</v>
      </c>
      <c r="AJ72" s="174"/>
      <c r="AK72" s="174"/>
      <c r="AL72" s="174"/>
      <c r="AM72" s="174"/>
      <c r="AN72" s="174"/>
      <c r="AO72" s="174"/>
      <c r="AP72" s="174"/>
      <c r="AQ72" s="174"/>
      <c r="AR72" s="174"/>
      <c r="AS72" s="174"/>
      <c r="AT72" s="174"/>
      <c r="AU72" s="174"/>
      <c r="AV72" s="174"/>
      <c r="AW72" s="174"/>
      <c r="AX72" s="174"/>
      <c r="AY72" s="174"/>
      <c r="AZ72" s="364"/>
      <c r="BA72" s="598"/>
      <c r="BB72" s="597"/>
      <c r="BC72" s="468"/>
      <c r="BD72" s="453"/>
      <c r="BE72" s="453"/>
      <c r="BF72" s="453"/>
      <c r="BG72" s="472"/>
      <c r="BH72" s="468"/>
      <c r="BI72" s="453"/>
      <c r="BJ72" s="453"/>
      <c r="BK72" s="453"/>
      <c r="BL72" s="472"/>
      <c r="BM72" s="468"/>
      <c r="BN72" s="453"/>
      <c r="BO72" s="453"/>
      <c r="BP72" s="453"/>
      <c r="BQ72" s="472"/>
      <c r="BR72" s="468"/>
      <c r="BS72" s="453"/>
      <c r="BT72" s="453"/>
      <c r="BU72" s="453"/>
      <c r="BV72" s="453"/>
      <c r="BW72" s="453"/>
      <c r="BX72" s="453"/>
      <c r="BY72" s="454"/>
      <c r="BZ72" s="454"/>
      <c r="CA72" s="454"/>
      <c r="CB72" s="454"/>
      <c r="CC72" s="454"/>
      <c r="CD72" s="454"/>
      <c r="CE72" s="454"/>
      <c r="CF72" s="454"/>
      <c r="CG72" s="454"/>
      <c r="CH72" s="454"/>
      <c r="CI72" s="454"/>
      <c r="CJ72" s="3"/>
      <c r="CK72" s="3"/>
      <c r="CL72" s="3"/>
      <c r="CM72" s="3"/>
      <c r="CN72" s="3"/>
      <c r="CO72" s="3"/>
      <c r="CP72" s="3"/>
      <c r="CQ72" s="3"/>
      <c r="CR72" s="3"/>
      <c r="CS72" s="3"/>
      <c r="CT72" s="3"/>
      <c r="CU72" s="3"/>
      <c r="CV72" s="3"/>
      <c r="CW72" s="3"/>
      <c r="CX72" s="3"/>
      <c r="CY72" s="3"/>
      <c r="CZ72" s="3"/>
    </row>
    <row r="73" s="567" customFormat="true" ht="15" customHeight="true" x14ac:dyDescent="0.2">
      <c r="A73" s="777"/>
      <c r="B73" s="397" t="s">
        <v>47</v>
      </c>
      <c r="C73" s="112">
        <v>0.4</v>
      </c>
      <c r="D73" s="111">
        <v>0.3</v>
      </c>
      <c r="E73" s="111">
        <v>0.2</v>
      </c>
      <c r="F73" s="111">
        <v>0.2</v>
      </c>
      <c r="G73" s="110">
        <v>0</v>
      </c>
      <c r="H73" s="109">
        <v>0.2</v>
      </c>
      <c r="I73" s="111">
        <v>0.2</v>
      </c>
      <c r="J73" s="111">
        <v>0.1</v>
      </c>
      <c r="K73" s="111">
        <v>0</v>
      </c>
      <c r="L73" s="108">
        <v>0</v>
      </c>
      <c r="M73" s="112">
        <v>0.6</v>
      </c>
      <c r="N73" s="111">
        <v>0.7</v>
      </c>
      <c r="O73" s="111">
        <v>0.5</v>
      </c>
      <c r="P73" s="111">
        <v>0.5</v>
      </c>
      <c r="Q73" s="110">
        <v>0.7</v>
      </c>
      <c r="R73" s="109">
        <v>0</v>
      </c>
      <c r="S73" s="111">
        <v>0</v>
      </c>
      <c r="T73" s="111">
        <v>0</v>
      </c>
      <c r="U73" s="111">
        <v>0</v>
      </c>
      <c r="V73" s="111">
        <v>0.1</v>
      </c>
      <c r="W73" s="111">
        <v>0.1</v>
      </c>
      <c r="X73" s="111">
        <v>0</v>
      </c>
      <c r="Y73" s="111">
        <v>0</v>
      </c>
      <c r="Z73" s="111">
        <v>0.1</v>
      </c>
      <c r="AA73" s="111">
        <v>0</v>
      </c>
      <c r="AB73" s="111">
        <v>1</v>
      </c>
      <c r="AC73" s="111">
        <v>0</v>
      </c>
      <c r="AD73" s="111">
        <v>0</v>
      </c>
      <c r="AE73" s="111">
        <v>0.3</v>
      </c>
      <c r="AF73" s="111">
        <v>0.6</v>
      </c>
      <c r="AG73" s="111">
        <v>0</v>
      </c>
      <c r="AH73" s="111">
        <v>0</v>
      </c>
      <c r="AI73" s="108">
        <v>3.4</v>
      </c>
      <c r="AJ73" s="174"/>
      <c r="AK73" s="174"/>
      <c r="AL73" s="174"/>
      <c r="AM73" s="174"/>
      <c r="AN73" s="174"/>
      <c r="AO73" s="174"/>
      <c r="AP73" s="174"/>
      <c r="AQ73" s="174"/>
      <c r="AR73" s="174"/>
      <c r="AS73" s="174"/>
      <c r="AT73" s="174"/>
      <c r="AU73" s="174"/>
      <c r="AV73" s="174"/>
      <c r="AW73" s="174"/>
      <c r="AX73" s="174"/>
      <c r="AY73" s="174"/>
      <c r="AZ73" s="364"/>
      <c r="BA73" s="598"/>
      <c r="BB73" s="597"/>
      <c r="BC73" s="468"/>
      <c r="BD73" s="453"/>
      <c r="BE73" s="453"/>
      <c r="BF73" s="453"/>
      <c r="BG73" s="472"/>
      <c r="BH73" s="468"/>
      <c r="BI73" s="453"/>
      <c r="BJ73" s="453"/>
      <c r="BK73" s="453"/>
      <c r="BL73" s="472"/>
      <c r="BM73" s="468"/>
      <c r="BN73" s="453"/>
      <c r="BO73" s="453"/>
      <c r="BP73" s="453"/>
      <c r="BQ73" s="472"/>
      <c r="BR73" s="468"/>
      <c r="BS73" s="453"/>
      <c r="BT73" s="453"/>
      <c r="BU73" s="453"/>
      <c r="BV73" s="453"/>
      <c r="BW73" s="453"/>
      <c r="BX73" s="453"/>
      <c r="BY73" s="454"/>
      <c r="BZ73" s="454"/>
      <c r="CA73" s="454"/>
      <c r="CB73" s="454"/>
      <c r="CC73" s="454"/>
      <c r="CD73" s="454"/>
      <c r="CE73" s="454"/>
      <c r="CF73" s="454"/>
      <c r="CG73" s="454"/>
      <c r="CH73" s="454"/>
      <c r="CI73" s="454"/>
      <c r="CJ73" s="3"/>
      <c r="CK73" s="3"/>
      <c r="CL73" s="3"/>
      <c r="CM73" s="3"/>
      <c r="CN73" s="3"/>
      <c r="CO73" s="3"/>
      <c r="CP73" s="3"/>
      <c r="CQ73" s="3"/>
      <c r="CR73" s="3"/>
      <c r="CS73" s="3"/>
      <c r="CT73" s="3"/>
      <c r="CU73" s="3"/>
      <c r="CV73" s="3"/>
      <c r="CW73" s="3"/>
      <c r="CX73" s="3"/>
      <c r="CY73" s="3"/>
      <c r="CZ73" s="3"/>
    </row>
    <row r="74" s="567" customFormat="true" ht="15" customHeight="true" x14ac:dyDescent="0.2">
      <c r="A74" s="135"/>
      <c r="B74" s="129"/>
      <c r="C74" s="112"/>
      <c r="D74" s="111"/>
      <c r="E74" s="111"/>
      <c r="F74" s="111"/>
      <c r="G74" s="110"/>
      <c r="H74" s="109"/>
      <c r="I74" s="111"/>
      <c r="J74" s="111"/>
      <c r="K74" s="111"/>
      <c r="L74" s="108"/>
      <c r="M74" s="112"/>
      <c r="N74" s="111"/>
      <c r="O74" s="111"/>
      <c r="P74" s="111"/>
      <c r="Q74" s="110"/>
      <c r="R74" s="109"/>
      <c r="S74" s="111"/>
      <c r="T74" s="111"/>
      <c r="U74" s="111"/>
      <c r="V74" s="111"/>
      <c r="W74" s="111"/>
      <c r="X74" s="111"/>
      <c r="Y74" s="111"/>
      <c r="Z74" s="111"/>
      <c r="AA74" s="111"/>
      <c r="AB74" s="111"/>
      <c r="AC74" s="111"/>
      <c r="AD74" s="111"/>
      <c r="AE74" s="111"/>
      <c r="AF74" s="111"/>
      <c r="AG74" s="111"/>
      <c r="AH74" s="111"/>
      <c r="AI74" s="108"/>
      <c r="AJ74" s="174"/>
      <c r="AK74" s="174"/>
      <c r="AL74" s="174"/>
      <c r="AM74" s="174"/>
      <c r="AN74" s="174"/>
      <c r="AO74" s="174"/>
      <c r="AP74" s="174"/>
      <c r="AQ74" s="174"/>
      <c r="AR74" s="174"/>
      <c r="AS74" s="174"/>
      <c r="AT74" s="174"/>
      <c r="AU74" s="174"/>
      <c r="AV74" s="174"/>
      <c r="AW74" s="174"/>
      <c r="AX74" s="174"/>
      <c r="AY74" s="174"/>
      <c r="AZ74" s="364"/>
      <c r="BA74" s="598"/>
      <c r="BB74" s="597"/>
      <c r="BC74" s="468"/>
      <c r="BD74" s="453"/>
      <c r="BE74" s="453"/>
      <c r="BF74" s="453"/>
      <c r="BG74" s="472"/>
      <c r="BH74" s="468"/>
      <c r="BI74" s="453"/>
      <c r="BJ74" s="453"/>
      <c r="BK74" s="453"/>
      <c r="BL74" s="472"/>
      <c r="BM74" s="468"/>
      <c r="BN74" s="453"/>
      <c r="BO74" s="453"/>
      <c r="BP74" s="453"/>
      <c r="BQ74" s="472"/>
      <c r="BR74" s="468"/>
      <c r="BS74" s="453"/>
      <c r="BT74" s="453"/>
      <c r="BU74" s="453"/>
      <c r="BV74" s="453"/>
      <c r="BW74" s="453"/>
      <c r="BX74" s="453"/>
      <c r="BY74" s="454"/>
      <c r="BZ74" s="454"/>
      <c r="CA74" s="454"/>
      <c r="CB74" s="454"/>
      <c r="CC74" s="454"/>
      <c r="CD74" s="454"/>
      <c r="CE74" s="454"/>
      <c r="CF74" s="454"/>
      <c r="CG74" s="454"/>
      <c r="CH74" s="454"/>
      <c r="CI74" s="454"/>
      <c r="CJ74" s="3"/>
      <c r="CK74" s="3"/>
      <c r="CL74" s="3"/>
      <c r="CM74" s="3"/>
      <c r="CN74" s="3"/>
      <c r="CO74" s="3"/>
      <c r="CP74" s="3"/>
      <c r="CQ74" s="3"/>
      <c r="CR74" s="3"/>
      <c r="CS74" s="3"/>
      <c r="CT74" s="3"/>
      <c r="CU74" s="3"/>
      <c r="CV74" s="3"/>
      <c r="CW74" s="3"/>
      <c r="CX74" s="3"/>
      <c r="CY74" s="3"/>
      <c r="CZ74" s="3"/>
    </row>
    <row r="75" s="567" customFormat="true" ht="15" customHeight="true" x14ac:dyDescent="0.2">
      <c r="A75" s="135"/>
      <c r="B75" s="129"/>
      <c r="C75" s="112"/>
      <c r="D75" s="111"/>
      <c r="E75" s="111"/>
      <c r="F75" s="111"/>
      <c r="G75" s="110"/>
      <c r="H75" s="109"/>
      <c r="I75" s="111"/>
      <c r="J75" s="111"/>
      <c r="K75" s="111"/>
      <c r="L75" s="108"/>
      <c r="M75" s="112"/>
      <c r="N75" s="111"/>
      <c r="O75" s="111"/>
      <c r="P75" s="111"/>
      <c r="Q75" s="110"/>
      <c r="R75" s="109"/>
      <c r="S75" s="111"/>
      <c r="T75" s="111"/>
      <c r="U75" s="111"/>
      <c r="V75" s="111"/>
      <c r="W75" s="111"/>
      <c r="X75" s="111"/>
      <c r="Y75" s="111"/>
      <c r="Z75" s="111"/>
      <c r="AA75" s="111"/>
      <c r="AB75" s="111"/>
      <c r="AC75" s="111"/>
      <c r="AD75" s="111"/>
      <c r="AE75" s="111"/>
      <c r="AF75" s="111"/>
      <c r="AG75" s="111"/>
      <c r="AH75" s="111"/>
      <c r="AI75" s="108"/>
      <c r="AJ75" s="174"/>
      <c r="AK75" s="174"/>
      <c r="AL75" s="174"/>
      <c r="AM75" s="174"/>
      <c r="AN75" s="174"/>
      <c r="AO75" s="174"/>
      <c r="AP75" s="174"/>
      <c r="AQ75" s="174"/>
      <c r="AR75" s="174"/>
      <c r="AS75" s="174"/>
      <c r="AT75" s="174"/>
      <c r="AU75" s="174"/>
      <c r="AV75" s="174"/>
      <c r="AW75" s="174"/>
      <c r="AX75" s="174"/>
      <c r="AY75" s="174"/>
      <c r="AZ75" s="364"/>
      <c r="BA75" s="598"/>
      <c r="BB75" s="597"/>
      <c r="BC75" s="468"/>
      <c r="BD75" s="453"/>
      <c r="BE75" s="453"/>
      <c r="BF75" s="453"/>
      <c r="BG75" s="472"/>
      <c r="BH75" s="468"/>
      <c r="BI75" s="453"/>
      <c r="BJ75" s="453"/>
      <c r="BK75" s="453"/>
      <c r="BL75" s="472"/>
      <c r="BM75" s="468"/>
      <c r="BN75" s="453"/>
      <c r="BO75" s="453"/>
      <c r="BP75" s="453"/>
      <c r="BQ75" s="472"/>
      <c r="BR75" s="468"/>
      <c r="BS75" s="453"/>
      <c r="BT75" s="453"/>
      <c r="BU75" s="453"/>
      <c r="BV75" s="453"/>
      <c r="BW75" s="453"/>
      <c r="BX75" s="453"/>
      <c r="BY75" s="454"/>
      <c r="BZ75" s="454"/>
      <c r="CA75" s="454"/>
      <c r="CB75" s="454"/>
      <c r="CC75" s="454"/>
      <c r="CD75" s="454"/>
      <c r="CE75" s="454"/>
      <c r="CF75" s="454"/>
      <c r="CG75" s="454"/>
      <c r="CH75" s="454"/>
      <c r="CI75" s="454"/>
      <c r="CJ75" s="3"/>
      <c r="CK75" s="3"/>
      <c r="CL75" s="3"/>
      <c r="CM75" s="3"/>
      <c r="CN75" s="3"/>
      <c r="CO75" s="3"/>
      <c r="CP75" s="3"/>
      <c r="CQ75" s="3"/>
      <c r="CR75" s="3"/>
      <c r="CS75" s="3"/>
      <c r="CT75" s="3"/>
      <c r="CU75" s="3"/>
      <c r="CV75" s="3"/>
      <c r="CW75" s="3"/>
      <c r="CX75" s="3"/>
      <c r="CY75" s="3"/>
      <c r="CZ75" s="3"/>
    </row>
    <row r="76" s="567" customFormat="true" ht="15" customHeight="true" x14ac:dyDescent="0.2">
      <c r="A76" s="135"/>
      <c r="B76" s="129"/>
      <c r="C76" s="112"/>
      <c r="D76" s="111"/>
      <c r="E76" s="111"/>
      <c r="F76" s="111"/>
      <c r="G76" s="110"/>
      <c r="H76" s="109"/>
      <c r="I76" s="111"/>
      <c r="J76" s="111"/>
      <c r="K76" s="111"/>
      <c r="L76" s="108"/>
      <c r="M76" s="112"/>
      <c r="N76" s="111"/>
      <c r="O76" s="111"/>
      <c r="P76" s="111"/>
      <c r="Q76" s="110"/>
      <c r="R76" s="109"/>
      <c r="S76" s="111"/>
      <c r="T76" s="111"/>
      <c r="U76" s="111"/>
      <c r="V76" s="111"/>
      <c r="W76" s="111"/>
      <c r="X76" s="111"/>
      <c r="Y76" s="111"/>
      <c r="Z76" s="111"/>
      <c r="AA76" s="111"/>
      <c r="AB76" s="111"/>
      <c r="AC76" s="111"/>
      <c r="AD76" s="111"/>
      <c r="AE76" s="111"/>
      <c r="AF76" s="111"/>
      <c r="AG76" s="111"/>
      <c r="AH76" s="111"/>
      <c r="AI76" s="108"/>
      <c r="AJ76" s="174"/>
      <c r="AK76" s="174"/>
      <c r="AL76" s="174"/>
      <c r="AM76" s="174"/>
      <c r="AN76" s="174"/>
      <c r="AO76" s="174"/>
      <c r="AP76" s="174"/>
      <c r="AQ76" s="174"/>
      <c r="AR76" s="174"/>
      <c r="AS76" s="174"/>
      <c r="AT76" s="174"/>
      <c r="AU76" s="174"/>
      <c r="AV76" s="174"/>
      <c r="AW76" s="174"/>
      <c r="AX76" s="174"/>
      <c r="AY76" s="174"/>
      <c r="AZ76" s="364"/>
      <c r="BA76" s="598"/>
      <c r="BB76" s="597"/>
      <c r="BC76" s="468"/>
      <c r="BD76" s="453"/>
      <c r="BE76" s="453"/>
      <c r="BF76" s="453"/>
      <c r="BG76" s="472"/>
      <c r="BH76" s="468"/>
      <c r="BI76" s="453"/>
      <c r="BJ76" s="453"/>
      <c r="BK76" s="453"/>
      <c r="BL76" s="472"/>
      <c r="BM76" s="468"/>
      <c r="BN76" s="453"/>
      <c r="BO76" s="453"/>
      <c r="BP76" s="453"/>
      <c r="BQ76" s="472"/>
      <c r="BR76" s="468"/>
      <c r="BS76" s="453"/>
      <c r="BT76" s="453"/>
      <c r="BU76" s="453"/>
      <c r="BV76" s="453"/>
      <c r="BW76" s="453"/>
      <c r="BX76" s="453"/>
      <c r="BY76" s="454"/>
      <c r="BZ76" s="454"/>
      <c r="CA76" s="454"/>
      <c r="CB76" s="454"/>
      <c r="CC76" s="454"/>
      <c r="CD76" s="454"/>
      <c r="CE76" s="454"/>
      <c r="CF76" s="454"/>
      <c r="CG76" s="454"/>
      <c r="CH76" s="454"/>
      <c r="CI76" s="454"/>
      <c r="CJ76" s="3"/>
      <c r="CK76" s="3"/>
      <c r="CL76" s="3"/>
      <c r="CM76" s="3"/>
      <c r="CN76" s="3"/>
      <c r="CO76" s="3"/>
      <c r="CP76" s="3"/>
      <c r="CQ76" s="3"/>
      <c r="CR76" s="3"/>
      <c r="CS76" s="3"/>
      <c r="CT76" s="3"/>
      <c r="CU76" s="3"/>
      <c r="CV76" s="3"/>
      <c r="CW76" s="3"/>
      <c r="CX76" s="3"/>
      <c r="CY76" s="3"/>
      <c r="CZ76" s="3"/>
    </row>
    <row r="77" s="567" customFormat="true" ht="15" customHeight="true" x14ac:dyDescent="0.2">
      <c r="A77" s="135"/>
      <c r="B77" s="129"/>
      <c r="C77" s="112"/>
      <c r="D77" s="111"/>
      <c r="E77" s="111"/>
      <c r="F77" s="111"/>
      <c r="G77" s="110"/>
      <c r="H77" s="109"/>
      <c r="I77" s="111"/>
      <c r="J77" s="111"/>
      <c r="K77" s="111"/>
      <c r="L77" s="108"/>
      <c r="M77" s="112"/>
      <c r="N77" s="111"/>
      <c r="O77" s="111"/>
      <c r="P77" s="111"/>
      <c r="Q77" s="110"/>
      <c r="R77" s="109"/>
      <c r="S77" s="111"/>
      <c r="T77" s="111"/>
      <c r="U77" s="111"/>
      <c r="V77" s="111"/>
      <c r="W77" s="111"/>
      <c r="X77" s="111"/>
      <c r="Y77" s="111"/>
      <c r="Z77" s="111"/>
      <c r="AA77" s="111"/>
      <c r="AB77" s="111"/>
      <c r="AC77" s="111"/>
      <c r="AD77" s="111"/>
      <c r="AE77" s="111"/>
      <c r="AF77" s="111"/>
      <c r="AG77" s="111"/>
      <c r="AH77" s="111"/>
      <c r="AI77" s="108"/>
      <c r="AJ77" s="174"/>
      <c r="AK77" s="174"/>
      <c r="AL77" s="174"/>
      <c r="AM77" s="174"/>
      <c r="AN77" s="174"/>
      <c r="AO77" s="174"/>
      <c r="AP77" s="174"/>
      <c r="AQ77" s="174"/>
      <c r="AR77" s="174"/>
      <c r="AS77" s="174"/>
      <c r="AT77" s="174"/>
      <c r="AU77" s="174"/>
      <c r="AV77" s="174"/>
      <c r="AW77" s="174"/>
      <c r="AX77" s="174"/>
      <c r="AY77" s="174"/>
      <c r="AZ77" s="364"/>
      <c r="BA77" s="598"/>
      <c r="BB77" s="597"/>
      <c r="BC77" s="468"/>
      <c r="BD77" s="453"/>
      <c r="BE77" s="453"/>
      <c r="BF77" s="453"/>
      <c r="BG77" s="472"/>
      <c r="BH77" s="468"/>
      <c r="BI77" s="453"/>
      <c r="BJ77" s="453"/>
      <c r="BK77" s="453"/>
      <c r="BL77" s="472"/>
      <c r="BM77" s="468"/>
      <c r="BN77" s="453"/>
      <c r="BO77" s="453"/>
      <c r="BP77" s="453"/>
      <c r="BQ77" s="472"/>
      <c r="BR77" s="468"/>
      <c r="BS77" s="453"/>
      <c r="BT77" s="453"/>
      <c r="BU77" s="453"/>
      <c r="BV77" s="453"/>
      <c r="BW77" s="453"/>
      <c r="BX77" s="453"/>
      <c r="BY77" s="454"/>
      <c r="BZ77" s="454"/>
      <c r="CA77" s="454"/>
      <c r="CB77" s="454"/>
      <c r="CC77" s="454"/>
      <c r="CD77" s="454"/>
      <c r="CE77" s="454"/>
      <c r="CF77" s="454"/>
      <c r="CG77" s="454"/>
      <c r="CH77" s="454"/>
      <c r="CI77" s="454"/>
      <c r="CJ77" s="3"/>
      <c r="CK77" s="3"/>
      <c r="CL77" s="3"/>
      <c r="CM77" s="3"/>
      <c r="CN77" s="3"/>
      <c r="CO77" s="3"/>
      <c r="CP77" s="3"/>
      <c r="CQ77" s="3"/>
      <c r="CR77" s="3"/>
      <c r="CS77" s="3"/>
      <c r="CT77" s="3"/>
      <c r="CU77" s="3"/>
      <c r="CV77" s="3"/>
      <c r="CW77" s="3"/>
      <c r="CX77" s="3"/>
      <c r="CY77" s="3"/>
      <c r="CZ77" s="3"/>
    </row>
    <row r="78" s="567" customFormat="true" ht="15" customHeight="true" x14ac:dyDescent="0.2">
      <c r="A78" s="135"/>
      <c r="B78" s="129"/>
      <c r="C78" s="112"/>
      <c r="D78" s="111"/>
      <c r="E78" s="111"/>
      <c r="F78" s="111"/>
      <c r="G78" s="110"/>
      <c r="H78" s="109"/>
      <c r="I78" s="111"/>
      <c r="J78" s="111"/>
      <c r="K78" s="111"/>
      <c r="L78" s="108"/>
      <c r="M78" s="112"/>
      <c r="N78" s="111"/>
      <c r="O78" s="111"/>
      <c r="P78" s="111"/>
      <c r="Q78" s="110"/>
      <c r="R78" s="109"/>
      <c r="S78" s="111"/>
      <c r="T78" s="111"/>
      <c r="U78" s="111"/>
      <c r="V78" s="111"/>
      <c r="W78" s="111"/>
      <c r="X78" s="111"/>
      <c r="Y78" s="111"/>
      <c r="Z78" s="111"/>
      <c r="AA78" s="111"/>
      <c r="AB78" s="111"/>
      <c r="AC78" s="111"/>
      <c r="AD78" s="111"/>
      <c r="AE78" s="111"/>
      <c r="AF78" s="111"/>
      <c r="AG78" s="111"/>
      <c r="AH78" s="111"/>
      <c r="AI78" s="108"/>
      <c r="AJ78" s="174"/>
      <c r="AK78" s="174"/>
      <c r="AL78" s="174"/>
      <c r="AM78" s="174"/>
      <c r="AN78" s="174"/>
      <c r="AO78" s="174"/>
      <c r="AP78" s="174"/>
      <c r="AQ78" s="174"/>
      <c r="AR78" s="174"/>
      <c r="AS78" s="174"/>
      <c r="AT78" s="174"/>
      <c r="AU78" s="174"/>
      <c r="AV78" s="174"/>
      <c r="AW78" s="174"/>
      <c r="AX78" s="174"/>
      <c r="AY78" s="174"/>
      <c r="AZ78" s="364"/>
      <c r="BA78" s="598"/>
      <c r="BB78" s="597"/>
      <c r="BC78" s="468"/>
      <c r="BD78" s="453"/>
      <c r="BE78" s="453"/>
      <c r="BF78" s="453"/>
      <c r="BG78" s="472"/>
      <c r="BH78" s="468"/>
      <c r="BI78" s="453"/>
      <c r="BJ78" s="453"/>
      <c r="BK78" s="453"/>
      <c r="BL78" s="472"/>
      <c r="BM78" s="468"/>
      <c r="BN78" s="453"/>
      <c r="BO78" s="453"/>
      <c r="BP78" s="453"/>
      <c r="BQ78" s="472"/>
      <c r="BR78" s="468"/>
      <c r="BS78" s="453"/>
      <c r="BT78" s="453"/>
      <c r="BU78" s="453"/>
      <c r="BV78" s="453"/>
      <c r="BW78" s="453"/>
      <c r="BX78" s="453"/>
      <c r="BY78" s="454"/>
      <c r="BZ78" s="454"/>
      <c r="CA78" s="454"/>
      <c r="CB78" s="454"/>
      <c r="CC78" s="454"/>
      <c r="CD78" s="454"/>
      <c r="CE78" s="454"/>
      <c r="CF78" s="454"/>
      <c r="CG78" s="454"/>
      <c r="CH78" s="454"/>
      <c r="CI78" s="454"/>
      <c r="CJ78" s="3"/>
      <c r="CK78" s="3"/>
      <c r="CL78" s="3"/>
      <c r="CM78" s="3"/>
      <c r="CN78" s="3"/>
      <c r="CO78" s="3"/>
      <c r="CP78" s="3"/>
      <c r="CQ78" s="3"/>
      <c r="CR78" s="3"/>
      <c r="CS78" s="3"/>
      <c r="CT78" s="3"/>
      <c r="CU78" s="3"/>
      <c r="CV78" s="3"/>
      <c r="CW78" s="3"/>
      <c r="CX78" s="3"/>
      <c r="CY78" s="3"/>
      <c r="CZ78" s="3"/>
    </row>
    <row r="79" s="567" customFormat="true" ht="15" customHeight="true" x14ac:dyDescent="0.2">
      <c r="A79" s="135"/>
      <c r="B79" s="129"/>
      <c r="C79" s="112"/>
      <c r="D79" s="111"/>
      <c r="E79" s="111"/>
      <c r="F79" s="111"/>
      <c r="G79" s="110"/>
      <c r="H79" s="109"/>
      <c r="I79" s="111"/>
      <c r="J79" s="111"/>
      <c r="K79" s="111"/>
      <c r="L79" s="108"/>
      <c r="M79" s="112"/>
      <c r="N79" s="111"/>
      <c r="O79" s="111"/>
      <c r="P79" s="111"/>
      <c r="Q79" s="110"/>
      <c r="R79" s="109"/>
      <c r="S79" s="111"/>
      <c r="T79" s="111"/>
      <c r="U79" s="111"/>
      <c r="V79" s="111"/>
      <c r="W79" s="111"/>
      <c r="X79" s="111"/>
      <c r="Y79" s="111"/>
      <c r="Z79" s="111"/>
      <c r="AA79" s="111"/>
      <c r="AB79" s="111"/>
      <c r="AC79" s="111"/>
      <c r="AD79" s="111"/>
      <c r="AE79" s="111"/>
      <c r="AF79" s="111"/>
      <c r="AG79" s="111"/>
      <c r="AH79" s="111"/>
      <c r="AI79" s="108"/>
      <c r="AJ79" s="174"/>
      <c r="AK79" s="174"/>
      <c r="AL79" s="174"/>
      <c r="AM79" s="174"/>
      <c r="AN79" s="174"/>
      <c r="AO79" s="174"/>
      <c r="AP79" s="174"/>
      <c r="AQ79" s="174"/>
      <c r="AR79" s="174"/>
      <c r="AS79" s="174"/>
      <c r="AT79" s="174"/>
      <c r="AU79" s="174"/>
      <c r="AV79" s="174"/>
      <c r="AW79" s="174"/>
      <c r="AX79" s="174"/>
      <c r="AY79" s="174"/>
      <c r="AZ79" s="364"/>
      <c r="BA79" s="598"/>
      <c r="BB79" s="597"/>
      <c r="BC79" s="468"/>
      <c r="BD79" s="453"/>
      <c r="BE79" s="453"/>
      <c r="BF79" s="453"/>
      <c r="BG79" s="472"/>
      <c r="BH79" s="468"/>
      <c r="BI79" s="453"/>
      <c r="BJ79" s="453"/>
      <c r="BK79" s="453"/>
      <c r="BL79" s="472"/>
      <c r="BM79" s="468"/>
      <c r="BN79" s="453"/>
      <c r="BO79" s="453"/>
      <c r="BP79" s="453"/>
      <c r="BQ79" s="472"/>
      <c r="BR79" s="468"/>
      <c r="BS79" s="453"/>
      <c r="BT79" s="453"/>
      <c r="BU79" s="453"/>
      <c r="BV79" s="453"/>
      <c r="BW79" s="453"/>
      <c r="BX79" s="453"/>
      <c r="BY79" s="454"/>
      <c r="BZ79" s="454"/>
      <c r="CA79" s="454"/>
      <c r="CB79" s="454"/>
      <c r="CC79" s="454"/>
      <c r="CD79" s="454"/>
      <c r="CE79" s="454"/>
      <c r="CF79" s="454"/>
      <c r="CG79" s="454"/>
      <c r="CH79" s="454"/>
      <c r="CI79" s="454"/>
      <c r="CJ79" s="3"/>
      <c r="CK79" s="3"/>
      <c r="CL79" s="3"/>
      <c r="CM79" s="3"/>
      <c r="CN79" s="3"/>
      <c r="CO79" s="3"/>
      <c r="CP79" s="3"/>
      <c r="CQ79" s="3"/>
      <c r="CR79" s="3"/>
      <c r="CS79" s="3"/>
      <c r="CT79" s="3"/>
      <c r="CU79" s="3"/>
      <c r="CV79" s="3"/>
      <c r="CW79" s="3"/>
      <c r="CX79" s="3"/>
      <c r="CY79" s="3"/>
      <c r="CZ79" s="3"/>
    </row>
    <row r="80" s="567" customFormat="true" ht="15" customHeight="true" x14ac:dyDescent="0.2">
      <c r="A80" s="135"/>
      <c r="B80" s="129"/>
      <c r="C80" s="112"/>
      <c r="D80" s="111"/>
      <c r="E80" s="111"/>
      <c r="F80" s="111"/>
      <c r="G80" s="110"/>
      <c r="H80" s="109"/>
      <c r="I80" s="111"/>
      <c r="J80" s="111"/>
      <c r="K80" s="111"/>
      <c r="L80" s="108"/>
      <c r="M80" s="112"/>
      <c r="N80" s="111"/>
      <c r="O80" s="111"/>
      <c r="P80" s="111"/>
      <c r="Q80" s="110"/>
      <c r="R80" s="109"/>
      <c r="S80" s="111"/>
      <c r="T80" s="111"/>
      <c r="U80" s="111"/>
      <c r="V80" s="111"/>
      <c r="W80" s="111"/>
      <c r="X80" s="111"/>
      <c r="Y80" s="111"/>
      <c r="Z80" s="111"/>
      <c r="AA80" s="111"/>
      <c r="AB80" s="111"/>
      <c r="AC80" s="111"/>
      <c r="AD80" s="111"/>
      <c r="AE80" s="111"/>
      <c r="AF80" s="111"/>
      <c r="AG80" s="111"/>
      <c r="AH80" s="111"/>
      <c r="AI80" s="108"/>
      <c r="AJ80" s="174"/>
      <c r="AK80" s="174"/>
      <c r="AL80" s="174"/>
      <c r="AM80" s="174"/>
      <c r="AN80" s="174"/>
      <c r="AO80" s="174"/>
      <c r="AP80" s="174"/>
      <c r="AQ80" s="174"/>
      <c r="AR80" s="174"/>
      <c r="AS80" s="174"/>
      <c r="AT80" s="174"/>
      <c r="AU80" s="174"/>
      <c r="AV80" s="174"/>
      <c r="AW80" s="174"/>
      <c r="AX80" s="174"/>
      <c r="AY80" s="174"/>
      <c r="AZ80" s="364"/>
      <c r="BA80" s="598"/>
      <c r="BB80" s="597"/>
      <c r="BC80" s="468"/>
      <c r="BD80" s="453"/>
      <c r="BE80" s="453"/>
      <c r="BF80" s="453"/>
      <c r="BG80" s="472"/>
      <c r="BH80" s="468"/>
      <c r="BI80" s="453"/>
      <c r="BJ80" s="453"/>
      <c r="BK80" s="453"/>
      <c r="BL80" s="472"/>
      <c r="BM80" s="468"/>
      <c r="BN80" s="453"/>
      <c r="BO80" s="453"/>
      <c r="BP80" s="453"/>
      <c r="BQ80" s="472"/>
      <c r="BR80" s="468"/>
      <c r="BS80" s="453"/>
      <c r="BT80" s="453"/>
      <c r="BU80" s="453"/>
      <c r="BV80" s="453"/>
      <c r="BW80" s="453"/>
      <c r="BX80" s="453"/>
      <c r="BY80" s="454"/>
      <c r="BZ80" s="454"/>
      <c r="CA80" s="454"/>
      <c r="CB80" s="454"/>
      <c r="CC80" s="454"/>
      <c r="CD80" s="454"/>
      <c r="CE80" s="454"/>
      <c r="CF80" s="454"/>
      <c r="CG80" s="454"/>
      <c r="CH80" s="454"/>
      <c r="CI80" s="454"/>
      <c r="CJ80" s="3"/>
      <c r="CK80" s="3"/>
      <c r="CL80" s="3"/>
      <c r="CM80" s="3"/>
      <c r="CN80" s="3"/>
      <c r="CO80" s="3"/>
      <c r="CP80" s="3"/>
      <c r="CQ80" s="3"/>
      <c r="CR80" s="3"/>
      <c r="CS80" s="3"/>
      <c r="CT80" s="3"/>
      <c r="CU80" s="3"/>
      <c r="CV80" s="3"/>
      <c r="CW80" s="3"/>
      <c r="CX80" s="3"/>
      <c r="CY80" s="3"/>
      <c r="CZ80" s="3"/>
    </row>
    <row r="81" s="567" customFormat="true" ht="15" customHeight="true" x14ac:dyDescent="0.2">
      <c r="A81" s="135"/>
      <c r="B81" s="129"/>
      <c r="C81" s="112"/>
      <c r="D81" s="111"/>
      <c r="E81" s="111"/>
      <c r="F81" s="111"/>
      <c r="G81" s="110"/>
      <c r="H81" s="109"/>
      <c r="I81" s="111"/>
      <c r="J81" s="111"/>
      <c r="K81" s="111"/>
      <c r="L81" s="108"/>
      <c r="M81" s="112"/>
      <c r="N81" s="111"/>
      <c r="O81" s="111"/>
      <c r="P81" s="111"/>
      <c r="Q81" s="110"/>
      <c r="R81" s="109"/>
      <c r="S81" s="111"/>
      <c r="T81" s="111"/>
      <c r="U81" s="111"/>
      <c r="V81" s="111"/>
      <c r="W81" s="111"/>
      <c r="X81" s="111"/>
      <c r="Y81" s="111"/>
      <c r="Z81" s="111"/>
      <c r="AA81" s="111"/>
      <c r="AB81" s="111"/>
      <c r="AC81" s="111"/>
      <c r="AD81" s="111"/>
      <c r="AE81" s="111"/>
      <c r="AF81" s="111"/>
      <c r="AG81" s="111"/>
      <c r="AH81" s="111"/>
      <c r="AI81" s="108"/>
      <c r="AJ81" s="174"/>
      <c r="AK81" s="174"/>
      <c r="AL81" s="174"/>
      <c r="AM81" s="174"/>
      <c r="AN81" s="174"/>
      <c r="AO81" s="174"/>
      <c r="AP81" s="174"/>
      <c r="AQ81" s="174"/>
      <c r="AR81" s="174"/>
      <c r="AS81" s="174"/>
      <c r="AT81" s="174"/>
      <c r="AU81" s="174"/>
      <c r="AV81" s="174"/>
      <c r="AW81" s="174"/>
      <c r="AX81" s="174"/>
      <c r="AY81" s="174"/>
      <c r="AZ81" s="364"/>
      <c r="BA81" s="598"/>
      <c r="BB81" s="597"/>
      <c r="BC81" s="468"/>
      <c r="BD81" s="453"/>
      <c r="BE81" s="453"/>
      <c r="BF81" s="453"/>
      <c r="BG81" s="472"/>
      <c r="BH81" s="468"/>
      <c r="BI81" s="453"/>
      <c r="BJ81" s="453"/>
      <c r="BK81" s="453"/>
      <c r="BL81" s="472"/>
      <c r="BM81" s="468"/>
      <c r="BN81" s="453"/>
      <c r="BO81" s="453"/>
      <c r="BP81" s="453"/>
      <c r="BQ81" s="472"/>
      <c r="BR81" s="468"/>
      <c r="BS81" s="453"/>
      <c r="BT81" s="453"/>
      <c r="BU81" s="453"/>
      <c r="BV81" s="453"/>
      <c r="BW81" s="453"/>
      <c r="BX81" s="453"/>
      <c r="BY81" s="454"/>
      <c r="BZ81" s="454"/>
      <c r="CA81" s="454"/>
      <c r="CB81" s="454"/>
      <c r="CC81" s="454"/>
      <c r="CD81" s="454"/>
      <c r="CE81" s="454"/>
      <c r="CF81" s="454"/>
      <c r="CG81" s="454"/>
      <c r="CH81" s="454"/>
      <c r="CI81" s="454"/>
      <c r="CJ81" s="3"/>
      <c r="CK81" s="3"/>
      <c r="CL81" s="3"/>
      <c r="CM81" s="3"/>
      <c r="CN81" s="3"/>
      <c r="CO81" s="3"/>
      <c r="CP81" s="3"/>
      <c r="CQ81" s="3"/>
      <c r="CR81" s="3"/>
      <c r="CS81" s="3"/>
      <c r="CT81" s="3"/>
      <c r="CU81" s="3"/>
      <c r="CV81" s="3"/>
      <c r="CW81" s="3"/>
      <c r="CX81" s="3"/>
      <c r="CY81" s="3"/>
      <c r="CZ81" s="3"/>
    </row>
    <row r="82" s="567" customFormat="true" ht="15" customHeight="true" x14ac:dyDescent="0.2">
      <c r="A82" s="135"/>
      <c r="B82" s="129"/>
      <c r="C82" s="112"/>
      <c r="D82" s="111"/>
      <c r="E82" s="111"/>
      <c r="F82" s="111"/>
      <c r="G82" s="110"/>
      <c r="H82" s="109"/>
      <c r="I82" s="111"/>
      <c r="J82" s="111"/>
      <c r="K82" s="111"/>
      <c r="L82" s="108"/>
      <c r="M82" s="112"/>
      <c r="N82" s="111"/>
      <c r="O82" s="111"/>
      <c r="P82" s="111"/>
      <c r="Q82" s="110"/>
      <c r="R82" s="109"/>
      <c r="S82" s="111"/>
      <c r="T82" s="111"/>
      <c r="U82" s="111"/>
      <c r="V82" s="111"/>
      <c r="W82" s="111"/>
      <c r="X82" s="111"/>
      <c r="Y82" s="111"/>
      <c r="Z82" s="111"/>
      <c r="AA82" s="111"/>
      <c r="AB82" s="111"/>
      <c r="AC82" s="111"/>
      <c r="AD82" s="111"/>
      <c r="AE82" s="111"/>
      <c r="AF82" s="111"/>
      <c r="AG82" s="111"/>
      <c r="AH82" s="111"/>
      <c r="AI82" s="108"/>
      <c r="AJ82" s="174"/>
      <c r="AK82" s="174"/>
      <c r="AL82" s="174"/>
      <c r="AM82" s="174"/>
      <c r="AN82" s="174"/>
      <c r="AO82" s="174"/>
      <c r="AP82" s="174"/>
      <c r="AQ82" s="174"/>
      <c r="AR82" s="174"/>
      <c r="AS82" s="174"/>
      <c r="AT82" s="174"/>
      <c r="AU82" s="174"/>
      <c r="AV82" s="174"/>
      <c r="AW82" s="174"/>
      <c r="AX82" s="174"/>
      <c r="AY82" s="174"/>
      <c r="AZ82" s="364"/>
      <c r="BA82" s="598"/>
      <c r="BB82" s="597"/>
      <c r="BC82" s="468"/>
      <c r="BD82" s="453"/>
      <c r="BE82" s="453"/>
      <c r="BF82" s="453"/>
      <c r="BG82" s="472"/>
      <c r="BH82" s="468"/>
      <c r="BI82" s="453"/>
      <c r="BJ82" s="453"/>
      <c r="BK82" s="453"/>
      <c r="BL82" s="472"/>
      <c r="BM82" s="468"/>
      <c r="BN82" s="453"/>
      <c r="BO82" s="453"/>
      <c r="BP82" s="453"/>
      <c r="BQ82" s="472"/>
      <c r="BR82" s="468"/>
      <c r="BS82" s="453"/>
      <c r="BT82" s="453"/>
      <c r="BU82" s="453"/>
      <c r="BV82" s="453"/>
      <c r="BW82" s="453"/>
      <c r="BX82" s="453"/>
      <c r="BY82" s="454"/>
      <c r="BZ82" s="454"/>
      <c r="CA82" s="454"/>
      <c r="CB82" s="454"/>
      <c r="CC82" s="454"/>
      <c r="CD82" s="454"/>
      <c r="CE82" s="454"/>
      <c r="CF82" s="454"/>
      <c r="CG82" s="454"/>
      <c r="CH82" s="454"/>
      <c r="CI82" s="454"/>
      <c r="CJ82" s="3"/>
      <c r="CK82" s="3"/>
      <c r="CL82" s="3"/>
      <c r="CM82" s="3"/>
      <c r="CN82" s="3"/>
      <c r="CO82" s="3"/>
      <c r="CP82" s="3"/>
      <c r="CQ82" s="3"/>
      <c r="CR82" s="3"/>
      <c r="CS82" s="3"/>
      <c r="CT82" s="3"/>
      <c r="CU82" s="3"/>
      <c r="CV82" s="3"/>
      <c r="CW82" s="3"/>
      <c r="CX82" s="3"/>
      <c r="CY82" s="3"/>
      <c r="CZ82" s="3"/>
    </row>
    <row r="83" s="567" customFormat="true" ht="15" customHeight="true" x14ac:dyDescent="0.2">
      <c r="A83" s="135"/>
      <c r="B83" s="129"/>
      <c r="C83" s="112"/>
      <c r="D83" s="111"/>
      <c r="E83" s="111"/>
      <c r="F83" s="111"/>
      <c r="G83" s="110"/>
      <c r="H83" s="109"/>
      <c r="I83" s="111"/>
      <c r="J83" s="111"/>
      <c r="K83" s="111"/>
      <c r="L83" s="108"/>
      <c r="M83" s="112"/>
      <c r="N83" s="111"/>
      <c r="O83" s="111"/>
      <c r="P83" s="111"/>
      <c r="Q83" s="110"/>
      <c r="R83" s="109"/>
      <c r="S83" s="111"/>
      <c r="T83" s="111"/>
      <c r="U83" s="111"/>
      <c r="V83" s="111"/>
      <c r="W83" s="111"/>
      <c r="X83" s="111"/>
      <c r="Y83" s="111"/>
      <c r="Z83" s="111"/>
      <c r="AA83" s="111"/>
      <c r="AB83" s="111"/>
      <c r="AC83" s="111"/>
      <c r="AD83" s="111"/>
      <c r="AE83" s="111"/>
      <c r="AF83" s="111"/>
      <c r="AG83" s="111"/>
      <c r="AH83" s="111"/>
      <c r="AI83" s="108"/>
      <c r="AJ83" s="174"/>
      <c r="AK83" s="174"/>
      <c r="AL83" s="174"/>
      <c r="AM83" s="174"/>
      <c r="AN83" s="174"/>
      <c r="AO83" s="174"/>
      <c r="AP83" s="174"/>
      <c r="AQ83" s="174"/>
      <c r="AR83" s="174"/>
      <c r="AS83" s="174"/>
      <c r="AT83" s="174"/>
      <c r="AU83" s="174"/>
      <c r="AV83" s="174"/>
      <c r="AW83" s="174"/>
      <c r="AX83" s="174"/>
      <c r="AY83" s="174"/>
      <c r="AZ83" s="364"/>
      <c r="BA83" s="598"/>
      <c r="BB83" s="597"/>
      <c r="BC83" s="468"/>
      <c r="BD83" s="453"/>
      <c r="BE83" s="453"/>
      <c r="BF83" s="453"/>
      <c r="BG83" s="472"/>
      <c r="BH83" s="468"/>
      <c r="BI83" s="453"/>
      <c r="BJ83" s="453"/>
      <c r="BK83" s="453"/>
      <c r="BL83" s="472"/>
      <c r="BM83" s="468"/>
      <c r="BN83" s="453"/>
      <c r="BO83" s="453"/>
      <c r="BP83" s="453"/>
      <c r="BQ83" s="472"/>
      <c r="BR83" s="468"/>
      <c r="BS83" s="453"/>
      <c r="BT83" s="453"/>
      <c r="BU83" s="453"/>
      <c r="BV83" s="453"/>
      <c r="BW83" s="453"/>
      <c r="BX83" s="453"/>
      <c r="BY83" s="454"/>
      <c r="BZ83" s="454"/>
      <c r="CA83" s="454"/>
      <c r="CB83" s="454"/>
      <c r="CC83" s="454"/>
      <c r="CD83" s="454"/>
      <c r="CE83" s="454"/>
      <c r="CF83" s="454"/>
      <c r="CG83" s="454"/>
      <c r="CH83" s="454"/>
      <c r="CI83" s="454"/>
      <c r="CJ83" s="3"/>
      <c r="CK83" s="3"/>
      <c r="CL83" s="3"/>
      <c r="CM83" s="3"/>
      <c r="CN83" s="3"/>
      <c r="CO83" s="3"/>
      <c r="CP83" s="3"/>
      <c r="CQ83" s="3"/>
      <c r="CR83" s="3"/>
      <c r="CS83" s="3"/>
      <c r="CT83" s="3"/>
      <c r="CU83" s="3"/>
      <c r="CV83" s="3"/>
      <c r="CW83" s="3"/>
      <c r="CX83" s="3"/>
      <c r="CY83" s="3"/>
      <c r="CZ83" s="3"/>
    </row>
    <row r="84" s="567" customFormat="true" ht="15" customHeight="true" x14ac:dyDescent="0.2">
      <c r="A84" s="135"/>
      <c r="B84" s="129"/>
      <c r="C84" s="112"/>
      <c r="D84" s="111"/>
      <c r="E84" s="111"/>
      <c r="F84" s="111"/>
      <c r="G84" s="110"/>
      <c r="H84" s="109"/>
      <c r="I84" s="111"/>
      <c r="J84" s="111"/>
      <c r="K84" s="111"/>
      <c r="L84" s="108"/>
      <c r="M84" s="112"/>
      <c r="N84" s="111"/>
      <c r="O84" s="111"/>
      <c r="P84" s="111"/>
      <c r="Q84" s="110"/>
      <c r="R84" s="109"/>
      <c r="S84" s="111"/>
      <c r="T84" s="111"/>
      <c r="U84" s="111"/>
      <c r="V84" s="111"/>
      <c r="W84" s="111"/>
      <c r="X84" s="111"/>
      <c r="Y84" s="111"/>
      <c r="Z84" s="111"/>
      <c r="AA84" s="111"/>
      <c r="AB84" s="111"/>
      <c r="AC84" s="111"/>
      <c r="AD84" s="111"/>
      <c r="AE84" s="111"/>
      <c r="AF84" s="111"/>
      <c r="AG84" s="111"/>
      <c r="AH84" s="111"/>
      <c r="AI84" s="108"/>
      <c r="AJ84" s="174"/>
      <c r="AK84" s="174"/>
      <c r="AL84" s="174"/>
      <c r="AM84" s="174"/>
      <c r="AN84" s="174"/>
      <c r="AO84" s="174"/>
      <c r="AP84" s="174"/>
      <c r="AQ84" s="174"/>
      <c r="AR84" s="174"/>
      <c r="AS84" s="174"/>
      <c r="AT84" s="174"/>
      <c r="AU84" s="174"/>
      <c r="AV84" s="174"/>
      <c r="AW84" s="174"/>
      <c r="AX84" s="174"/>
      <c r="AY84" s="174"/>
      <c r="AZ84" s="364"/>
      <c r="BA84" s="598"/>
      <c r="BB84" s="597"/>
      <c r="BC84" s="468"/>
      <c r="BD84" s="453"/>
      <c r="BE84" s="453"/>
      <c r="BF84" s="453"/>
      <c r="BG84" s="472"/>
      <c r="BH84" s="468"/>
      <c r="BI84" s="453"/>
      <c r="BJ84" s="453"/>
      <c r="BK84" s="453"/>
      <c r="BL84" s="472"/>
      <c r="BM84" s="468"/>
      <c r="BN84" s="453"/>
      <c r="BO84" s="453"/>
      <c r="BP84" s="453"/>
      <c r="BQ84" s="472"/>
      <c r="BR84" s="468"/>
      <c r="BS84" s="453"/>
      <c r="BT84" s="453"/>
      <c r="BU84" s="453"/>
      <c r="BV84" s="453"/>
      <c r="BW84" s="453"/>
      <c r="BX84" s="453"/>
      <c r="BY84" s="454"/>
      <c r="BZ84" s="454"/>
      <c r="CA84" s="454"/>
      <c r="CB84" s="454"/>
      <c r="CC84" s="454"/>
      <c r="CD84" s="454"/>
      <c r="CE84" s="454"/>
      <c r="CF84" s="454"/>
      <c r="CG84" s="454"/>
      <c r="CH84" s="454"/>
      <c r="CI84" s="454"/>
      <c r="CJ84" s="3"/>
      <c r="CK84" s="3"/>
      <c r="CL84" s="3"/>
      <c r="CM84" s="3"/>
      <c r="CN84" s="3"/>
      <c r="CO84" s="3"/>
      <c r="CP84" s="3"/>
      <c r="CQ84" s="3"/>
      <c r="CR84" s="3"/>
      <c r="CS84" s="3"/>
      <c r="CT84" s="3"/>
      <c r="CU84" s="3"/>
      <c r="CV84" s="3"/>
      <c r="CW84" s="3"/>
      <c r="CX84" s="3"/>
      <c r="CY84" s="3"/>
      <c r="CZ84" s="3"/>
    </row>
    <row r="85" s="567" customFormat="true" ht="15" customHeight="true" x14ac:dyDescent="0.2">
      <c r="A85" s="135"/>
      <c r="B85" s="129"/>
      <c r="C85" s="112"/>
      <c r="D85" s="111"/>
      <c r="E85" s="111"/>
      <c r="F85" s="111"/>
      <c r="G85" s="110"/>
      <c r="H85" s="109"/>
      <c r="I85" s="111"/>
      <c r="J85" s="111"/>
      <c r="K85" s="111"/>
      <c r="L85" s="108"/>
      <c r="M85" s="112"/>
      <c r="N85" s="111"/>
      <c r="O85" s="111"/>
      <c r="P85" s="111"/>
      <c r="Q85" s="110"/>
      <c r="R85" s="109"/>
      <c r="S85" s="111"/>
      <c r="T85" s="111"/>
      <c r="U85" s="111"/>
      <c r="V85" s="111"/>
      <c r="W85" s="111"/>
      <c r="X85" s="111"/>
      <c r="Y85" s="111"/>
      <c r="Z85" s="111"/>
      <c r="AA85" s="111"/>
      <c r="AB85" s="111"/>
      <c r="AC85" s="111"/>
      <c r="AD85" s="111"/>
      <c r="AE85" s="111"/>
      <c r="AF85" s="111"/>
      <c r="AG85" s="111"/>
      <c r="AH85" s="111"/>
      <c r="AI85" s="108"/>
      <c r="AJ85" s="174"/>
      <c r="AK85" s="174"/>
      <c r="AL85" s="174"/>
      <c r="AM85" s="174"/>
      <c r="AN85" s="174"/>
      <c r="AO85" s="174"/>
      <c r="AP85" s="174"/>
      <c r="AQ85" s="174"/>
      <c r="AR85" s="174"/>
      <c r="AS85" s="174"/>
      <c r="AT85" s="174"/>
      <c r="AU85" s="174"/>
      <c r="AV85" s="174"/>
      <c r="AW85" s="174"/>
      <c r="AX85" s="174"/>
      <c r="AY85" s="174"/>
      <c r="AZ85" s="364"/>
      <c r="BA85" s="598"/>
      <c r="BB85" s="597"/>
      <c r="BC85" s="468"/>
      <c r="BD85" s="453"/>
      <c r="BE85" s="453"/>
      <c r="BF85" s="453"/>
      <c r="BG85" s="472"/>
      <c r="BH85" s="468"/>
      <c r="BI85" s="453"/>
      <c r="BJ85" s="453"/>
      <c r="BK85" s="453"/>
      <c r="BL85" s="472"/>
      <c r="BM85" s="468"/>
      <c r="BN85" s="453"/>
      <c r="BO85" s="453"/>
      <c r="BP85" s="453"/>
      <c r="BQ85" s="472"/>
      <c r="BR85" s="468"/>
      <c r="BS85" s="453"/>
      <c r="BT85" s="453"/>
      <c r="BU85" s="453"/>
      <c r="BV85" s="453"/>
      <c r="BW85" s="453"/>
      <c r="BX85" s="453"/>
      <c r="BY85" s="454"/>
      <c r="BZ85" s="454"/>
      <c r="CA85" s="454"/>
      <c r="CB85" s="454"/>
      <c r="CC85" s="454"/>
      <c r="CD85" s="454"/>
      <c r="CE85" s="454"/>
      <c r="CF85" s="454"/>
      <c r="CG85" s="454"/>
      <c r="CH85" s="454"/>
      <c r="CI85" s="454"/>
      <c r="CJ85" s="3"/>
      <c r="CK85" s="3"/>
      <c r="CL85" s="3"/>
      <c r="CM85" s="3"/>
      <c r="CN85" s="3"/>
      <c r="CO85" s="3"/>
      <c r="CP85" s="3"/>
      <c r="CQ85" s="3"/>
      <c r="CR85" s="3"/>
      <c r="CS85" s="3"/>
      <c r="CT85" s="3"/>
      <c r="CU85" s="3"/>
      <c r="CV85" s="3"/>
      <c r="CW85" s="3"/>
      <c r="CX85" s="3"/>
      <c r="CY85" s="3"/>
      <c r="CZ85" s="3"/>
    </row>
    <row r="86" s="567" customFormat="true" ht="15" customHeight="true" x14ac:dyDescent="0.2">
      <c r="A86" s="135"/>
      <c r="B86" s="129"/>
      <c r="C86" s="112"/>
      <c r="D86" s="111"/>
      <c r="E86" s="111"/>
      <c r="F86" s="111"/>
      <c r="G86" s="110"/>
      <c r="H86" s="109"/>
      <c r="I86" s="111"/>
      <c r="J86" s="111"/>
      <c r="K86" s="111"/>
      <c r="L86" s="108"/>
      <c r="M86" s="112"/>
      <c r="N86" s="111"/>
      <c r="O86" s="111"/>
      <c r="P86" s="111"/>
      <c r="Q86" s="110"/>
      <c r="R86" s="109"/>
      <c r="S86" s="111"/>
      <c r="T86" s="111"/>
      <c r="U86" s="111"/>
      <c r="V86" s="111"/>
      <c r="W86" s="111"/>
      <c r="X86" s="111"/>
      <c r="Y86" s="111"/>
      <c r="Z86" s="111"/>
      <c r="AA86" s="111"/>
      <c r="AB86" s="111"/>
      <c r="AC86" s="111"/>
      <c r="AD86" s="111"/>
      <c r="AE86" s="111"/>
      <c r="AF86" s="111"/>
      <c r="AG86" s="111"/>
      <c r="AH86" s="111"/>
      <c r="AI86" s="108"/>
      <c r="AJ86" s="174"/>
      <c r="AK86" s="174"/>
      <c r="AL86" s="174"/>
      <c r="AM86" s="174"/>
      <c r="AN86" s="174"/>
      <c r="AO86" s="174"/>
      <c r="AP86" s="174"/>
      <c r="AQ86" s="174"/>
      <c r="AR86" s="174"/>
      <c r="AS86" s="174"/>
      <c r="AT86" s="174"/>
      <c r="AU86" s="174"/>
      <c r="AV86" s="174"/>
      <c r="AW86" s="174"/>
      <c r="AX86" s="174"/>
      <c r="AY86" s="174"/>
      <c r="AZ86" s="364"/>
      <c r="BA86" s="598"/>
      <c r="BB86" s="597"/>
      <c r="BC86" s="468"/>
      <c r="BD86" s="453"/>
      <c r="BE86" s="453"/>
      <c r="BF86" s="453"/>
      <c r="BG86" s="472"/>
      <c r="BH86" s="468"/>
      <c r="BI86" s="453"/>
      <c r="BJ86" s="453"/>
      <c r="BK86" s="453"/>
      <c r="BL86" s="472"/>
      <c r="BM86" s="468"/>
      <c r="BN86" s="453"/>
      <c r="BO86" s="453"/>
      <c r="BP86" s="453"/>
      <c r="BQ86" s="472"/>
      <c r="BR86" s="468"/>
      <c r="BS86" s="453"/>
      <c r="BT86" s="453"/>
      <c r="BU86" s="453"/>
      <c r="BV86" s="453"/>
      <c r="BW86" s="453"/>
      <c r="BX86" s="453"/>
      <c r="BY86" s="454"/>
      <c r="BZ86" s="454"/>
      <c r="CA86" s="454"/>
      <c r="CB86" s="454"/>
      <c r="CC86" s="454"/>
      <c r="CD86" s="454"/>
      <c r="CE86" s="454"/>
      <c r="CF86" s="454"/>
      <c r="CG86" s="454"/>
      <c r="CH86" s="454"/>
      <c r="CI86" s="454"/>
      <c r="CJ86" s="3"/>
      <c r="CK86" s="3"/>
      <c r="CL86" s="3"/>
      <c r="CM86" s="3"/>
      <c r="CN86" s="3"/>
      <c r="CO86" s="3"/>
      <c r="CP86" s="3"/>
      <c r="CQ86" s="3"/>
      <c r="CR86" s="3"/>
      <c r="CS86" s="3"/>
      <c r="CT86" s="3"/>
      <c r="CU86" s="3"/>
      <c r="CV86" s="3"/>
      <c r="CW86" s="3"/>
      <c r="CX86" s="3"/>
      <c r="CY86" s="3"/>
      <c r="CZ86" s="3"/>
    </row>
    <row r="87" s="567" customFormat="true" ht="15" customHeight="true" x14ac:dyDescent="0.2">
      <c r="A87" s="135"/>
      <c r="B87" s="129"/>
      <c r="C87" s="112"/>
      <c r="D87" s="111"/>
      <c r="E87" s="111"/>
      <c r="F87" s="111"/>
      <c r="G87" s="110"/>
      <c r="H87" s="109"/>
      <c r="I87" s="111"/>
      <c r="J87" s="111"/>
      <c r="K87" s="111"/>
      <c r="L87" s="108"/>
      <c r="M87" s="112"/>
      <c r="N87" s="111"/>
      <c r="O87" s="111"/>
      <c r="P87" s="111"/>
      <c r="Q87" s="110"/>
      <c r="R87" s="109"/>
      <c r="S87" s="111"/>
      <c r="T87" s="111"/>
      <c r="U87" s="111"/>
      <c r="V87" s="111"/>
      <c r="W87" s="111"/>
      <c r="X87" s="111"/>
      <c r="Y87" s="111"/>
      <c r="Z87" s="111"/>
      <c r="AA87" s="111"/>
      <c r="AB87" s="111"/>
      <c r="AC87" s="111"/>
      <c r="AD87" s="111"/>
      <c r="AE87" s="111"/>
      <c r="AF87" s="111"/>
      <c r="AG87" s="111"/>
      <c r="AH87" s="111"/>
      <c r="AI87" s="108"/>
      <c r="AJ87" s="174"/>
      <c r="AK87" s="174"/>
      <c r="AL87" s="174"/>
      <c r="AM87" s="174"/>
      <c r="AN87" s="174"/>
      <c r="AO87" s="174"/>
      <c r="AP87" s="174"/>
      <c r="AQ87" s="174"/>
      <c r="AR87" s="174"/>
      <c r="AS87" s="174"/>
      <c r="AT87" s="174"/>
      <c r="AU87" s="174"/>
      <c r="AV87" s="174"/>
      <c r="AW87" s="174"/>
      <c r="AX87" s="174"/>
      <c r="AY87" s="174"/>
      <c r="AZ87" s="364"/>
      <c r="BA87" s="598"/>
      <c r="BB87" s="597"/>
      <c r="BC87" s="468"/>
      <c r="BD87" s="453"/>
      <c r="BE87" s="453"/>
      <c r="BF87" s="453"/>
      <c r="BG87" s="472"/>
      <c r="BH87" s="468"/>
      <c r="BI87" s="453"/>
      <c r="BJ87" s="453"/>
      <c r="BK87" s="453"/>
      <c r="BL87" s="472"/>
      <c r="BM87" s="468"/>
      <c r="BN87" s="453"/>
      <c r="BO87" s="453"/>
      <c r="BP87" s="453"/>
      <c r="BQ87" s="472"/>
      <c r="BR87" s="468"/>
      <c r="BS87" s="453"/>
      <c r="BT87" s="453"/>
      <c r="BU87" s="453"/>
      <c r="BV87" s="453"/>
      <c r="BW87" s="453"/>
      <c r="BX87" s="453"/>
      <c r="BY87" s="454"/>
      <c r="BZ87" s="454"/>
      <c r="CA87" s="454"/>
      <c r="CB87" s="454"/>
      <c r="CC87" s="454"/>
      <c r="CD87" s="454"/>
      <c r="CE87" s="454"/>
      <c r="CF87" s="454"/>
      <c r="CG87" s="454"/>
      <c r="CH87" s="454"/>
      <c r="CI87" s="454"/>
      <c r="CJ87" s="3"/>
      <c r="CK87" s="3"/>
      <c r="CL87" s="3"/>
      <c r="CM87" s="3"/>
      <c r="CN87" s="3"/>
      <c r="CO87" s="3"/>
      <c r="CP87" s="3"/>
      <c r="CQ87" s="3"/>
      <c r="CR87" s="3"/>
      <c r="CS87" s="3"/>
      <c r="CT87" s="3"/>
      <c r="CU87" s="3"/>
      <c r="CV87" s="3"/>
      <c r="CW87" s="3"/>
      <c r="CX87" s="3"/>
      <c r="CY87" s="3"/>
      <c r="CZ87" s="3"/>
    </row>
    <row r="88" s="567" customFormat="true" ht="15" customHeight="true" x14ac:dyDescent="0.2">
      <c r="A88" s="135"/>
      <c r="B88" s="129"/>
      <c r="C88" s="100"/>
      <c r="D88" s="99"/>
      <c r="E88" s="99"/>
      <c r="F88" s="99"/>
      <c r="G88" s="98"/>
      <c r="H88" s="97"/>
      <c r="I88" s="99"/>
      <c r="J88" s="99"/>
      <c r="K88" s="99"/>
      <c r="L88" s="96"/>
      <c r="M88" s="100"/>
      <c r="N88" s="99"/>
      <c r="O88" s="99"/>
      <c r="P88" s="99"/>
      <c r="Q88" s="98"/>
      <c r="R88" s="97"/>
      <c r="S88" s="99"/>
      <c r="T88" s="99"/>
      <c r="U88" s="99"/>
      <c r="V88" s="99"/>
      <c r="W88" s="99"/>
      <c r="X88" s="99"/>
      <c r="Y88" s="99"/>
      <c r="Z88" s="99"/>
      <c r="AA88" s="99"/>
      <c r="AB88" s="99"/>
      <c r="AC88" s="95"/>
      <c r="AD88" s="95"/>
      <c r="AE88" s="95"/>
      <c r="AF88" s="95"/>
      <c r="AG88" s="95"/>
      <c r="AH88" s="95"/>
      <c r="AI88" s="91"/>
      <c r="AJ88" s="174"/>
      <c r="AK88" s="174"/>
      <c r="AL88" s="174"/>
      <c r="AM88" s="174"/>
      <c r="AN88" s="174"/>
      <c r="AO88" s="174"/>
      <c r="AP88" s="174"/>
      <c r="AQ88" s="174"/>
      <c r="AR88" s="174"/>
      <c r="AS88" s="174"/>
      <c r="AT88" s="174"/>
      <c r="AU88" s="174"/>
      <c r="AV88" s="174"/>
      <c r="AW88" s="174"/>
      <c r="AX88" s="174"/>
      <c r="AY88" s="174"/>
      <c r="AZ88" s="364"/>
      <c r="BA88" s="598"/>
      <c r="BB88" s="597"/>
      <c r="BC88" s="468"/>
      <c r="BD88" s="453"/>
      <c r="BE88" s="453"/>
      <c r="BF88" s="453"/>
      <c r="BG88" s="472"/>
      <c r="BH88" s="468"/>
      <c r="BI88" s="453"/>
      <c r="BJ88" s="453"/>
      <c r="BK88" s="453"/>
      <c r="BL88" s="472"/>
      <c r="BM88" s="468"/>
      <c r="BN88" s="453"/>
      <c r="BO88" s="453"/>
      <c r="BP88" s="453"/>
      <c r="BQ88" s="472"/>
      <c r="BR88" s="468"/>
      <c r="BS88" s="453"/>
      <c r="BT88" s="453"/>
      <c r="BU88" s="453"/>
      <c r="BV88" s="453"/>
      <c r="BW88" s="453"/>
      <c r="BX88" s="453"/>
      <c r="BY88" s="454"/>
      <c r="BZ88" s="454"/>
      <c r="CA88" s="454"/>
      <c r="CB88" s="454"/>
      <c r="CC88" s="454"/>
      <c r="CD88" s="454"/>
      <c r="CE88" s="454"/>
      <c r="CF88" s="454"/>
      <c r="CG88" s="454"/>
      <c r="CH88" s="454"/>
      <c r="CI88" s="454"/>
      <c r="CJ88" s="3"/>
      <c r="CK88" s="3"/>
      <c r="CL88" s="3"/>
      <c r="CM88" s="3"/>
      <c r="CN88" s="3"/>
      <c r="CO88" s="3"/>
      <c r="CP88" s="3"/>
      <c r="CQ88" s="3"/>
      <c r="CR88" s="3"/>
      <c r="CS88" s="3"/>
      <c r="CT88" s="3"/>
      <c r="CU88" s="3"/>
      <c r="CV88" s="3"/>
      <c r="CW88" s="3"/>
      <c r="CX88" s="3"/>
      <c r="CY88" s="3"/>
      <c r="CZ88" s="3"/>
    </row>
    <row r="89" s="567" customFormat="true" ht="15" customHeight="true" x14ac:dyDescent="0.2">
      <c r="A89" s="135"/>
      <c r="B89" s="129"/>
      <c r="C89" s="100"/>
      <c r="D89" s="99"/>
      <c r="E89" s="99"/>
      <c r="F89" s="99"/>
      <c r="G89" s="98"/>
      <c r="H89" s="97"/>
      <c r="I89" s="99"/>
      <c r="J89" s="99"/>
      <c r="K89" s="99"/>
      <c r="L89" s="96"/>
      <c r="M89" s="100"/>
      <c r="N89" s="99"/>
      <c r="O89" s="99"/>
      <c r="P89" s="99"/>
      <c r="Q89" s="98"/>
      <c r="R89" s="97"/>
      <c r="S89" s="99"/>
      <c r="T89" s="99"/>
      <c r="U89" s="99"/>
      <c r="V89" s="99"/>
      <c r="W89" s="99"/>
      <c r="X89" s="99"/>
      <c r="Y89" s="99"/>
      <c r="Z89" s="99"/>
      <c r="AA89" s="99"/>
      <c r="AB89" s="99"/>
      <c r="AC89" s="95"/>
      <c r="AD89" s="95"/>
      <c r="AE89" s="95"/>
      <c r="AF89" s="95"/>
      <c r="AG89" s="95"/>
      <c r="AH89" s="95"/>
      <c r="AI89" s="91"/>
      <c r="AJ89" s="174"/>
      <c r="AK89" s="174"/>
      <c r="AL89" s="174"/>
      <c r="AM89" s="174"/>
      <c r="AN89" s="174"/>
      <c r="AO89" s="174"/>
      <c r="AP89" s="174"/>
      <c r="AQ89" s="174"/>
      <c r="AR89" s="174"/>
      <c r="AS89" s="174"/>
      <c r="AT89" s="174"/>
      <c r="AU89" s="174"/>
      <c r="AV89" s="174"/>
      <c r="AW89" s="174"/>
      <c r="AX89" s="174"/>
      <c r="AY89" s="174"/>
      <c r="AZ89" s="364"/>
      <c r="BA89" s="598"/>
      <c r="BB89" s="597"/>
      <c r="BC89" s="468"/>
      <c r="BD89" s="453"/>
      <c r="BE89" s="453"/>
      <c r="BF89" s="453"/>
      <c r="BG89" s="472"/>
      <c r="BH89" s="468"/>
      <c r="BI89" s="453"/>
      <c r="BJ89" s="453"/>
      <c r="BK89" s="453"/>
      <c r="BL89" s="472"/>
      <c r="BM89" s="468"/>
      <c r="BN89" s="453"/>
      <c r="BO89" s="453"/>
      <c r="BP89" s="453"/>
      <c r="BQ89" s="472"/>
      <c r="BR89" s="468"/>
      <c r="BS89" s="453"/>
      <c r="BT89" s="453"/>
      <c r="BU89" s="453"/>
      <c r="BV89" s="453"/>
      <c r="BW89" s="453"/>
      <c r="BX89" s="453"/>
      <c r="BY89" s="454"/>
      <c r="BZ89" s="454"/>
      <c r="CA89" s="454"/>
      <c r="CB89" s="454"/>
      <c r="CC89" s="454"/>
      <c r="CD89" s="454"/>
      <c r="CE89" s="454"/>
      <c r="CF89" s="454"/>
      <c r="CG89" s="454"/>
      <c r="CH89" s="454"/>
      <c r="CI89" s="454"/>
      <c r="CJ89" s="3"/>
      <c r="CK89" s="3"/>
      <c r="CL89" s="3"/>
      <c r="CM89" s="3"/>
      <c r="CN89" s="3"/>
      <c r="CO89" s="3"/>
      <c r="CP89" s="3"/>
      <c r="CQ89" s="3"/>
      <c r="CR89" s="3"/>
      <c r="CS89" s="3"/>
      <c r="CT89" s="3"/>
      <c r="CU89" s="3"/>
      <c r="CV89" s="3"/>
      <c r="CW89" s="3"/>
      <c r="CX89" s="3"/>
      <c r="CY89" s="3"/>
      <c r="CZ89" s="3"/>
    </row>
    <row r="90" s="567" customFormat="true" ht="15" customHeight="true" x14ac:dyDescent="0.2">
      <c r="A90" s="135"/>
      <c r="B90" s="129"/>
      <c r="C90" s="100"/>
      <c r="D90" s="99"/>
      <c r="E90" s="99"/>
      <c r="F90" s="99"/>
      <c r="G90" s="98"/>
      <c r="H90" s="97"/>
      <c r="I90" s="99"/>
      <c r="J90" s="99"/>
      <c r="K90" s="99"/>
      <c r="L90" s="96"/>
      <c r="M90" s="100"/>
      <c r="N90" s="99"/>
      <c r="O90" s="99"/>
      <c r="P90" s="99"/>
      <c r="Q90" s="98"/>
      <c r="R90" s="97"/>
      <c r="S90" s="99"/>
      <c r="T90" s="99"/>
      <c r="U90" s="99"/>
      <c r="V90" s="99"/>
      <c r="W90" s="99"/>
      <c r="X90" s="99"/>
      <c r="Y90" s="99"/>
      <c r="Z90" s="99"/>
      <c r="AA90" s="99"/>
      <c r="AB90" s="99"/>
      <c r="AC90" s="95"/>
      <c r="AD90" s="95"/>
      <c r="AE90" s="95"/>
      <c r="AF90" s="95"/>
      <c r="AG90" s="95"/>
      <c r="AH90" s="95"/>
      <c r="AI90" s="91"/>
      <c r="AJ90" s="174"/>
      <c r="AK90" s="174"/>
      <c r="AL90" s="174"/>
      <c r="AM90" s="174"/>
      <c r="AN90" s="174"/>
      <c r="AO90" s="174"/>
      <c r="AP90" s="174"/>
      <c r="AQ90" s="174"/>
      <c r="AR90" s="174"/>
      <c r="AS90" s="174"/>
      <c r="AT90" s="174"/>
      <c r="AU90" s="174"/>
      <c r="AV90" s="174"/>
      <c r="AW90" s="174"/>
      <c r="AX90" s="174"/>
      <c r="AY90" s="174"/>
      <c r="AZ90" s="364"/>
      <c r="BA90" s="598"/>
      <c r="BB90" s="597"/>
      <c r="BC90" s="468"/>
      <c r="BD90" s="453"/>
      <c r="BE90" s="453"/>
      <c r="BF90" s="453"/>
      <c r="BG90" s="472"/>
      <c r="BH90" s="468"/>
      <c r="BI90" s="453"/>
      <c r="BJ90" s="453"/>
      <c r="BK90" s="453"/>
      <c r="BL90" s="472"/>
      <c r="BM90" s="468"/>
      <c r="BN90" s="453"/>
      <c r="BO90" s="453"/>
      <c r="BP90" s="453"/>
      <c r="BQ90" s="472"/>
      <c r="BR90" s="468"/>
      <c r="BS90" s="453"/>
      <c r="BT90" s="453"/>
      <c r="BU90" s="453"/>
      <c r="BV90" s="453"/>
      <c r="BW90" s="453"/>
      <c r="BX90" s="453"/>
      <c r="BY90" s="454"/>
      <c r="BZ90" s="454"/>
      <c r="CA90" s="454"/>
      <c r="CB90" s="454"/>
      <c r="CC90" s="454"/>
      <c r="CD90" s="454"/>
      <c r="CE90" s="454"/>
      <c r="CF90" s="454"/>
      <c r="CG90" s="454"/>
      <c r="CH90" s="454"/>
      <c r="CI90" s="454"/>
      <c r="CJ90" s="3"/>
      <c r="CK90" s="3"/>
      <c r="CL90" s="3"/>
      <c r="CM90" s="3"/>
      <c r="CN90" s="3"/>
      <c r="CO90" s="3"/>
      <c r="CP90" s="3"/>
      <c r="CQ90" s="3"/>
      <c r="CR90" s="3"/>
      <c r="CS90" s="3"/>
      <c r="CT90" s="3"/>
      <c r="CU90" s="3"/>
      <c r="CV90" s="3"/>
      <c r="CW90" s="3"/>
      <c r="CX90" s="3"/>
      <c r="CY90" s="3"/>
      <c r="CZ90" s="3"/>
    </row>
    <row r="91" s="567" customFormat="true" ht="15" customHeight="true" x14ac:dyDescent="0.2">
      <c r="A91" s="157"/>
      <c r="B91" s="128"/>
      <c r="C91" s="93"/>
      <c r="D91" s="95"/>
      <c r="E91" s="95"/>
      <c r="F91" s="95"/>
      <c r="G91" s="94"/>
      <c r="H91" s="92"/>
      <c r="I91" s="95"/>
      <c r="J91" s="95"/>
      <c r="K91" s="95"/>
      <c r="L91" s="91"/>
      <c r="M91" s="93"/>
      <c r="N91" s="95"/>
      <c r="O91" s="95"/>
      <c r="P91" s="95"/>
      <c r="Q91" s="94"/>
      <c r="R91" s="92"/>
      <c r="S91" s="95"/>
      <c r="T91" s="95"/>
      <c r="U91" s="95"/>
      <c r="V91" s="95"/>
      <c r="W91" s="95"/>
      <c r="X91" s="95"/>
      <c r="Y91" s="95"/>
      <c r="Z91" s="95"/>
      <c r="AA91" s="95"/>
      <c r="AB91" s="95"/>
      <c r="AC91" s="95"/>
      <c r="AD91" s="95"/>
      <c r="AE91" s="95"/>
      <c r="AF91" s="95"/>
      <c r="AG91" s="95"/>
      <c r="AH91" s="95"/>
      <c r="AI91" s="91"/>
      <c r="AJ91" s="174"/>
      <c r="AK91" s="174"/>
      <c r="AL91" s="174"/>
      <c r="AM91" s="174"/>
      <c r="AN91" s="174"/>
      <c r="AO91" s="174"/>
      <c r="AP91" s="174"/>
      <c r="AQ91" s="174"/>
      <c r="AR91" s="174"/>
      <c r="AS91" s="174"/>
      <c r="AT91" s="174"/>
      <c r="AU91" s="174"/>
      <c r="AV91" s="174"/>
      <c r="AW91" s="174"/>
      <c r="AX91" s="174"/>
      <c r="AY91" s="174"/>
      <c r="AZ91" s="364"/>
      <c r="BA91" s="598"/>
      <c r="BB91" s="597"/>
      <c r="BC91" s="468"/>
      <c r="BD91" s="453"/>
      <c r="BE91" s="453"/>
      <c r="BF91" s="453"/>
      <c r="BG91" s="472"/>
      <c r="BH91" s="468"/>
      <c r="BI91" s="453"/>
      <c r="BJ91" s="453"/>
      <c r="BK91" s="453"/>
      <c r="BL91" s="472"/>
      <c r="BM91" s="468"/>
      <c r="BN91" s="453"/>
      <c r="BO91" s="453"/>
      <c r="BP91" s="453"/>
      <c r="BQ91" s="472"/>
      <c r="BR91" s="468"/>
      <c r="BS91" s="453"/>
      <c r="BT91" s="453"/>
      <c r="BU91" s="453"/>
      <c r="BV91" s="453"/>
      <c r="BW91" s="453"/>
      <c r="BX91" s="453"/>
      <c r="BY91" s="454"/>
      <c r="BZ91" s="454"/>
      <c r="CA91" s="454"/>
      <c r="CB91" s="454"/>
      <c r="CC91" s="454"/>
      <c r="CD91" s="454"/>
      <c r="CE91" s="454"/>
      <c r="CF91" s="454"/>
      <c r="CG91" s="454"/>
      <c r="CH91" s="454"/>
      <c r="CI91" s="454"/>
      <c r="CJ91" s="3"/>
      <c r="CK91" s="3"/>
      <c r="CL91" s="3"/>
      <c r="CM91" s="3"/>
      <c r="CN91" s="3"/>
      <c r="CO91" s="3"/>
      <c r="CP91" s="3"/>
      <c r="CQ91" s="3"/>
      <c r="CR91" s="3"/>
      <c r="CS91" s="3"/>
      <c r="CT91" s="3"/>
      <c r="CU91" s="3"/>
      <c r="CV91" s="3"/>
      <c r="CW91" s="3"/>
      <c r="CX91" s="3"/>
      <c r="CY91" s="3"/>
      <c r="CZ91" s="3"/>
    </row>
    <row r="92" s="567" customFormat="true" ht="15" customHeight="true" x14ac:dyDescent="0.2">
      <c r="A92" s="157"/>
      <c r="B92" s="128"/>
      <c r="C92" s="93"/>
      <c r="D92" s="95"/>
      <c r="E92" s="95"/>
      <c r="F92" s="95"/>
      <c r="G92" s="94"/>
      <c r="H92" s="92"/>
      <c r="I92" s="95"/>
      <c r="J92" s="95"/>
      <c r="K92" s="95"/>
      <c r="L92" s="91"/>
      <c r="M92" s="93"/>
      <c r="N92" s="95"/>
      <c r="O92" s="95"/>
      <c r="P92" s="95"/>
      <c r="Q92" s="94"/>
      <c r="R92" s="92"/>
      <c r="S92" s="95"/>
      <c r="T92" s="95"/>
      <c r="U92" s="95"/>
      <c r="V92" s="95"/>
      <c r="W92" s="95"/>
      <c r="X92" s="95"/>
      <c r="Y92" s="95"/>
      <c r="Z92" s="95"/>
      <c r="AA92" s="95"/>
      <c r="AB92" s="95"/>
      <c r="AC92" s="95"/>
      <c r="AD92" s="95"/>
      <c r="AE92" s="95"/>
      <c r="AF92" s="95"/>
      <c r="AG92" s="95"/>
      <c r="AH92" s="95"/>
      <c r="AI92" s="91"/>
      <c r="AJ92" s="174"/>
      <c r="AK92" s="174"/>
      <c r="AL92" s="174"/>
      <c r="AM92" s="174"/>
      <c r="AN92" s="174"/>
      <c r="AO92" s="174"/>
      <c r="AP92" s="174"/>
      <c r="AQ92" s="174"/>
      <c r="AR92" s="174"/>
      <c r="AS92" s="174"/>
      <c r="AT92" s="174"/>
      <c r="AU92" s="174"/>
      <c r="AV92" s="174"/>
      <c r="AW92" s="174"/>
      <c r="AX92" s="174"/>
      <c r="AY92" s="174"/>
      <c r="AZ92" s="364"/>
      <c r="BA92" s="598"/>
      <c r="BB92" s="597"/>
      <c r="BC92" s="468"/>
      <c r="BD92" s="453"/>
      <c r="BE92" s="453"/>
      <c r="BF92" s="453"/>
      <c r="BG92" s="472"/>
      <c r="BH92" s="468"/>
      <c r="BI92" s="453"/>
      <c r="BJ92" s="453"/>
      <c r="BK92" s="453"/>
      <c r="BL92" s="472"/>
      <c r="BM92" s="468"/>
      <c r="BN92" s="453"/>
      <c r="BO92" s="453"/>
      <c r="BP92" s="453"/>
      <c r="BQ92" s="472"/>
      <c r="BR92" s="468"/>
      <c r="BS92" s="453"/>
      <c r="BT92" s="453"/>
      <c r="BU92" s="453"/>
      <c r="BV92" s="453"/>
      <c r="BW92" s="453"/>
      <c r="BX92" s="453"/>
      <c r="BY92" s="454"/>
      <c r="BZ92" s="454"/>
      <c r="CA92" s="454"/>
      <c r="CB92" s="454"/>
      <c r="CC92" s="454"/>
      <c r="CD92" s="454"/>
      <c r="CE92" s="454"/>
      <c r="CF92" s="454"/>
      <c r="CG92" s="454"/>
      <c r="CH92" s="454"/>
      <c r="CI92" s="454"/>
      <c r="CJ92" s="3"/>
      <c r="CK92" s="3"/>
      <c r="CL92" s="3"/>
      <c r="CM92" s="3"/>
      <c r="CN92" s="3"/>
      <c r="CO92" s="3"/>
      <c r="CP92" s="3"/>
      <c r="CQ92" s="3"/>
      <c r="CR92" s="3"/>
      <c r="CS92" s="3"/>
      <c r="CT92" s="3"/>
      <c r="CU92" s="3"/>
      <c r="CV92" s="3"/>
      <c r="CW92" s="3"/>
      <c r="CX92" s="3"/>
      <c r="CY92" s="3"/>
      <c r="CZ92" s="3"/>
    </row>
    <row r="93" s="567" customFormat="true" ht="15" customHeight="true" x14ac:dyDescent="0.2">
      <c r="A93" s="134"/>
      <c r="B93" s="127"/>
      <c r="C93" s="150"/>
      <c r="D93" s="149"/>
      <c r="E93" s="149"/>
      <c r="F93" s="149"/>
      <c r="G93" s="138"/>
      <c r="H93" s="140"/>
      <c r="I93" s="149"/>
      <c r="J93" s="149"/>
      <c r="K93" s="149"/>
      <c r="L93" s="144"/>
      <c r="M93" s="150"/>
      <c r="N93" s="149"/>
      <c r="O93" s="149"/>
      <c r="P93" s="149"/>
      <c r="Q93" s="138"/>
      <c r="R93" s="140"/>
      <c r="S93" s="149"/>
      <c r="T93" s="149"/>
      <c r="U93" s="149"/>
      <c r="V93" s="149"/>
      <c r="W93" s="149"/>
      <c r="X93" s="149"/>
      <c r="Y93" s="149"/>
      <c r="Z93" s="149"/>
      <c r="AA93" s="149"/>
      <c r="AB93" s="149"/>
      <c r="AC93" s="95"/>
      <c r="AD93" s="95"/>
      <c r="AE93" s="95"/>
      <c r="AF93" s="95"/>
      <c r="AG93" s="95"/>
      <c r="AH93" s="95"/>
      <c r="AI93" s="91"/>
      <c r="AJ93" s="174"/>
      <c r="AK93" s="174"/>
      <c r="AL93" s="174"/>
      <c r="AM93" s="174"/>
      <c r="AN93" s="174"/>
      <c r="AO93" s="174"/>
      <c r="AP93" s="174"/>
      <c r="AQ93" s="174"/>
      <c r="AR93" s="174"/>
      <c r="AS93" s="174"/>
      <c r="AT93" s="174"/>
      <c r="AU93" s="174"/>
      <c r="AV93" s="174"/>
      <c r="AW93" s="174"/>
      <c r="AX93" s="174"/>
      <c r="AY93" s="174"/>
      <c r="AZ93" s="364"/>
      <c r="BA93" s="598"/>
      <c r="BB93" s="597"/>
      <c r="BC93" s="468"/>
      <c r="BD93" s="453"/>
      <c r="BE93" s="453"/>
      <c r="BF93" s="453"/>
      <c r="BG93" s="472"/>
      <c r="BH93" s="468"/>
      <c r="BI93" s="453"/>
      <c r="BJ93" s="453"/>
      <c r="BK93" s="453"/>
      <c r="BL93" s="472"/>
      <c r="BM93" s="468"/>
      <c r="BN93" s="453"/>
      <c r="BO93" s="453"/>
      <c r="BP93" s="453"/>
      <c r="BQ93" s="472"/>
      <c r="BR93" s="468"/>
      <c r="BS93" s="453"/>
      <c r="BT93" s="453"/>
      <c r="BU93" s="453"/>
      <c r="BV93" s="453"/>
      <c r="BW93" s="453"/>
      <c r="BX93" s="453"/>
      <c r="BY93" s="454"/>
      <c r="BZ93" s="454"/>
      <c r="CA93" s="454"/>
      <c r="CB93" s="454"/>
      <c r="CC93" s="454"/>
      <c r="CD93" s="454"/>
      <c r="CE93" s="454"/>
      <c r="CF93" s="454"/>
      <c r="CG93" s="454"/>
      <c r="CH93" s="454"/>
      <c r="CI93" s="454"/>
      <c r="CJ93" s="3"/>
      <c r="CK93" s="3"/>
      <c r="CL93" s="3"/>
      <c r="CM93" s="3"/>
      <c r="CN93" s="3"/>
      <c r="CO93" s="3"/>
      <c r="CP93" s="3"/>
      <c r="CQ93" s="3"/>
      <c r="CR93" s="3"/>
      <c r="CS93" s="3"/>
      <c r="CT93" s="3"/>
      <c r="CU93" s="3"/>
      <c r="CV93" s="3"/>
      <c r="CW93" s="3"/>
      <c r="CX93" s="3"/>
      <c r="CY93" s="3"/>
      <c r="CZ93" s="3"/>
    </row>
    <row r="94" s="567" customFormat="true" ht="15" customHeight="true" x14ac:dyDescent="0.2">
      <c r="A94" s="58"/>
      <c r="B94" s="127"/>
      <c r="C94" s="150"/>
      <c r="D94" s="148"/>
      <c r="E94" s="148"/>
      <c r="F94" s="148"/>
      <c r="G94" s="137"/>
      <c r="H94" s="140"/>
      <c r="I94" s="148"/>
      <c r="J94" s="148"/>
      <c r="K94" s="148"/>
      <c r="L94" s="143"/>
      <c r="M94" s="150"/>
      <c r="N94" s="148"/>
      <c r="O94" s="148"/>
      <c r="P94" s="148"/>
      <c r="Q94" s="137"/>
      <c r="R94" s="140"/>
      <c r="S94" s="148"/>
      <c r="T94" s="148"/>
      <c r="U94" s="148"/>
      <c r="V94" s="148"/>
      <c r="W94" s="148"/>
      <c r="X94" s="148"/>
      <c r="Y94" s="148"/>
      <c r="Z94" s="148"/>
      <c r="AA94" s="148"/>
      <c r="AB94" s="148"/>
      <c r="AC94" s="95"/>
      <c r="AD94" s="95"/>
      <c r="AE94" s="95"/>
      <c r="AF94" s="95"/>
      <c r="AG94" s="95"/>
      <c r="AH94" s="95"/>
      <c r="AI94" s="91"/>
      <c r="AJ94" s="174"/>
      <c r="AK94" s="174"/>
      <c r="AL94" s="174"/>
      <c r="AM94" s="174"/>
      <c r="AN94" s="174"/>
      <c r="AO94" s="174"/>
      <c r="AP94" s="174"/>
      <c r="AQ94" s="174"/>
      <c r="AR94" s="174"/>
      <c r="AS94" s="174"/>
      <c r="AT94" s="174"/>
      <c r="AU94" s="174"/>
      <c r="AV94" s="174"/>
      <c r="AW94" s="174"/>
      <c r="AX94" s="174"/>
      <c r="AY94" s="174"/>
      <c r="AZ94" s="364"/>
      <c r="BA94" s="598"/>
      <c r="BB94" s="597"/>
      <c r="BC94" s="468"/>
      <c r="BD94" s="453"/>
      <c r="BE94" s="453"/>
      <c r="BF94" s="453"/>
      <c r="BG94" s="472"/>
      <c r="BH94" s="468"/>
      <c r="BI94" s="453"/>
      <c r="BJ94" s="453"/>
      <c r="BK94" s="453"/>
      <c r="BL94" s="472"/>
      <c r="BM94" s="468"/>
      <c r="BN94" s="453"/>
      <c r="BO94" s="453"/>
      <c r="BP94" s="453"/>
      <c r="BQ94" s="472"/>
      <c r="BR94" s="468"/>
      <c r="BS94" s="453"/>
      <c r="BT94" s="453"/>
      <c r="BU94" s="453"/>
      <c r="BV94" s="453"/>
      <c r="BW94" s="453"/>
      <c r="BX94" s="453"/>
      <c r="BY94" s="454"/>
      <c r="BZ94" s="454"/>
      <c r="CA94" s="454"/>
      <c r="CB94" s="454"/>
      <c r="CC94" s="454"/>
      <c r="CD94" s="454"/>
      <c r="CE94" s="454"/>
      <c r="CF94" s="454"/>
      <c r="CG94" s="454"/>
      <c r="CH94" s="454"/>
      <c r="CI94" s="454"/>
      <c r="CJ94" s="3"/>
      <c r="CK94" s="3"/>
      <c r="CL94" s="3"/>
      <c r="CM94" s="3"/>
      <c r="CN94" s="3"/>
      <c r="CO94" s="3"/>
      <c r="CP94" s="3"/>
      <c r="CQ94" s="3"/>
      <c r="CR94" s="3"/>
      <c r="CS94" s="3"/>
      <c r="CT94" s="3"/>
      <c r="CU94" s="3"/>
      <c r="CV94" s="3"/>
      <c r="CW94" s="3"/>
      <c r="CX94" s="3"/>
      <c r="CY94" s="3"/>
      <c r="CZ94" s="3"/>
    </row>
    <row r="95" s="567" customFormat="true" ht="15" customHeight="true" x14ac:dyDescent="0.2">
      <c r="A95" s="134"/>
      <c r="B95" s="126"/>
      <c r="C95" s="90"/>
      <c r="D95" s="89"/>
      <c r="E95" s="89"/>
      <c r="F95" s="89"/>
      <c r="G95" s="88"/>
      <c r="H95" s="87"/>
      <c r="I95" s="89"/>
      <c r="J95" s="89"/>
      <c r="K95" s="89"/>
      <c r="L95" s="86"/>
      <c r="M95" s="90"/>
      <c r="N95" s="89"/>
      <c r="O95" s="89"/>
      <c r="P95" s="89"/>
      <c r="Q95" s="88"/>
      <c r="R95" s="87"/>
      <c r="S95" s="89"/>
      <c r="T95" s="89"/>
      <c r="U95" s="89"/>
      <c r="V95" s="89"/>
      <c r="W95" s="89"/>
      <c r="X95" s="89"/>
      <c r="Y95" s="89"/>
      <c r="Z95" s="89"/>
      <c r="AA95" s="89"/>
      <c r="AB95" s="89"/>
      <c r="AC95" s="95"/>
      <c r="AD95" s="95"/>
      <c r="AE95" s="95"/>
      <c r="AF95" s="95"/>
      <c r="AG95" s="95"/>
      <c r="AH95" s="95"/>
      <c r="AI95" s="91"/>
      <c r="AJ95" s="174"/>
      <c r="AK95" s="174"/>
      <c r="AL95" s="174"/>
      <c r="AM95" s="174"/>
      <c r="AN95" s="174"/>
      <c r="AO95" s="174"/>
      <c r="AP95" s="174"/>
      <c r="AQ95" s="174"/>
      <c r="AR95" s="174"/>
      <c r="AS95" s="174"/>
      <c r="AT95" s="174"/>
      <c r="AU95" s="174"/>
      <c r="AV95" s="174"/>
      <c r="AW95" s="174"/>
      <c r="AX95" s="174"/>
      <c r="AY95" s="174"/>
      <c r="AZ95" s="364"/>
      <c r="BA95" s="598"/>
      <c r="BB95" s="597"/>
      <c r="BC95" s="468"/>
      <c r="BD95" s="453"/>
      <c r="BE95" s="453"/>
      <c r="BF95" s="453"/>
      <c r="BG95" s="472"/>
      <c r="BH95" s="468"/>
      <c r="BI95" s="453"/>
      <c r="BJ95" s="453"/>
      <c r="BK95" s="453"/>
      <c r="BL95" s="472"/>
      <c r="BM95" s="468"/>
      <c r="BN95" s="453"/>
      <c r="BO95" s="453"/>
      <c r="BP95" s="453"/>
      <c r="BQ95" s="472"/>
      <c r="BR95" s="468"/>
      <c r="BS95" s="453"/>
      <c r="BT95" s="453"/>
      <c r="BU95" s="453"/>
      <c r="BV95" s="453"/>
      <c r="BW95" s="453"/>
      <c r="BX95" s="453"/>
      <c r="BY95" s="454"/>
      <c r="BZ95" s="454"/>
      <c r="CA95" s="454"/>
      <c r="CB95" s="454"/>
      <c r="CC95" s="454"/>
      <c r="CD95" s="454"/>
      <c r="CE95" s="454"/>
      <c r="CF95" s="454"/>
      <c r="CG95" s="454"/>
      <c r="CH95" s="454"/>
      <c r="CI95" s="454"/>
      <c r="CJ95" s="3"/>
      <c r="CK95" s="3"/>
      <c r="CL95" s="3"/>
      <c r="CM95" s="3"/>
      <c r="CN95" s="3"/>
      <c r="CO95" s="3"/>
      <c r="CP95" s="3"/>
      <c r="CQ95" s="3"/>
      <c r="CR95" s="3"/>
      <c r="CS95" s="3"/>
      <c r="CT95" s="3"/>
      <c r="CU95" s="3"/>
      <c r="CV95" s="3"/>
      <c r="CW95" s="3"/>
      <c r="CX95" s="3"/>
      <c r="CY95" s="3"/>
      <c r="CZ95" s="3"/>
    </row>
    <row r="96" s="327" customFormat="true" ht="15" customHeight="true" x14ac:dyDescent="0.2">
      <c r="A96" s="58"/>
      <c r="B96" s="126"/>
      <c r="C96" s="90"/>
      <c r="D96" s="89"/>
      <c r="E96" s="89"/>
      <c r="F96" s="89"/>
      <c r="G96" s="88"/>
      <c r="H96" s="87"/>
      <c r="I96" s="89"/>
      <c r="J96" s="89"/>
      <c r="K96" s="89"/>
      <c r="L96" s="86"/>
      <c r="M96" s="90"/>
      <c r="N96" s="89"/>
      <c r="O96" s="89"/>
      <c r="P96" s="89"/>
      <c r="Q96" s="88"/>
      <c r="R96" s="87"/>
      <c r="S96" s="89"/>
      <c r="T96" s="89"/>
      <c r="U96" s="89"/>
      <c r="V96" s="89"/>
      <c r="W96" s="89"/>
      <c r="X96" s="89"/>
      <c r="Y96" s="89"/>
      <c r="Z96" s="89"/>
      <c r="AA96" s="89"/>
      <c r="AB96" s="89"/>
      <c r="AC96" s="95"/>
      <c r="AD96" s="95"/>
      <c r="AE96" s="95"/>
      <c r="AF96" s="95"/>
      <c r="AG96" s="95"/>
      <c r="AH96" s="95"/>
      <c r="AI96" s="91"/>
      <c r="AJ96" s="174"/>
      <c r="AK96" s="174"/>
      <c r="AL96" s="174"/>
      <c r="AM96" s="174"/>
      <c r="AN96" s="174"/>
      <c r="AO96" s="174"/>
      <c r="AP96" s="174"/>
      <c r="AQ96" s="174"/>
      <c r="AR96" s="174"/>
      <c r="AS96" s="174"/>
      <c r="AT96" s="174"/>
      <c r="AU96" s="174"/>
      <c r="AV96" s="174"/>
      <c r="AW96" s="174"/>
      <c r="AX96" s="174"/>
      <c r="AY96" s="174"/>
      <c r="AZ96" s="364"/>
      <c r="BA96" s="598"/>
      <c r="BB96" s="597"/>
      <c r="BC96" s="468"/>
      <c r="BD96" s="453"/>
      <c r="BE96" s="453"/>
      <c r="BF96" s="453"/>
      <c r="BG96" s="472"/>
      <c r="BH96" s="468"/>
      <c r="BI96" s="453"/>
      <c r="BJ96" s="453"/>
      <c r="BK96" s="453"/>
      <c r="BL96" s="472"/>
      <c r="BM96" s="468"/>
      <c r="BN96" s="453"/>
      <c r="BO96" s="453"/>
      <c r="BP96" s="453"/>
      <c r="BQ96" s="472"/>
      <c r="BR96" s="468"/>
      <c r="BS96" s="453"/>
      <c r="BT96" s="453"/>
      <c r="BU96" s="453"/>
      <c r="BV96" s="453"/>
      <c r="BW96" s="453"/>
      <c r="BX96" s="453"/>
      <c r="BY96" s="454"/>
      <c r="BZ96" s="454"/>
      <c r="CA96" s="454"/>
      <c r="CB96" s="454"/>
      <c r="CC96" s="454"/>
      <c r="CD96" s="454"/>
      <c r="CE96" s="454"/>
      <c r="CF96" s="454"/>
      <c r="CG96" s="454"/>
      <c r="CH96" s="454"/>
      <c r="CI96" s="454"/>
      <c r="CJ96" s="3"/>
      <c r="CK96" s="3"/>
      <c r="CL96" s="3"/>
      <c r="CM96" s="3"/>
      <c r="CN96" s="3"/>
      <c r="CO96" s="3"/>
      <c r="CP96" s="3"/>
      <c r="CQ96" s="3"/>
      <c r="CR96" s="3"/>
      <c r="CS96" s="3"/>
      <c r="CT96" s="3"/>
      <c r="CU96" s="3"/>
      <c r="CV96" s="3"/>
      <c r="CW96" s="3"/>
      <c r="CX96" s="3"/>
      <c r="CY96" s="3"/>
      <c r="CZ96" s="3"/>
    </row>
    <row r="97" s="327" customFormat="true" ht="15" customHeight="true" x14ac:dyDescent="0.2">
      <c r="A97" s="134"/>
      <c r="B97" s="126"/>
      <c r="C97" s="90"/>
      <c r="D97" s="89"/>
      <c r="E97" s="89"/>
      <c r="F97" s="89"/>
      <c r="G97" s="88"/>
      <c r="H97" s="87"/>
      <c r="I97" s="89"/>
      <c r="J97" s="89"/>
      <c r="K97" s="89"/>
      <c r="L97" s="86"/>
      <c r="M97" s="90"/>
      <c r="N97" s="89"/>
      <c r="O97" s="89"/>
      <c r="P97" s="89"/>
      <c r="Q97" s="88"/>
      <c r="R97" s="87"/>
      <c r="S97" s="89"/>
      <c r="T97" s="89"/>
      <c r="U97" s="89"/>
      <c r="V97" s="89"/>
      <c r="W97" s="89"/>
      <c r="X97" s="89"/>
      <c r="Y97" s="89"/>
      <c r="Z97" s="89"/>
      <c r="AA97" s="89"/>
      <c r="AB97" s="89"/>
      <c r="AC97" s="95"/>
      <c r="AD97" s="95"/>
      <c r="AE97" s="95"/>
      <c r="AF97" s="95"/>
      <c r="AG97" s="95"/>
      <c r="AH97" s="95"/>
      <c r="AI97" s="91"/>
      <c r="AJ97" s="174"/>
      <c r="AK97" s="174"/>
      <c r="AL97" s="174"/>
      <c r="AM97" s="174"/>
      <c r="AN97" s="174"/>
      <c r="AO97" s="174"/>
      <c r="AP97" s="174"/>
      <c r="AQ97" s="174"/>
      <c r="AR97" s="174"/>
      <c r="AS97" s="174"/>
      <c r="AT97" s="174"/>
      <c r="AU97" s="174"/>
      <c r="AV97" s="174"/>
      <c r="AW97" s="174"/>
      <c r="AX97" s="174"/>
      <c r="AY97" s="174"/>
      <c r="AZ97" s="364"/>
      <c r="BA97" s="598"/>
      <c r="BB97" s="597"/>
      <c r="BC97" s="468"/>
      <c r="BD97" s="453"/>
      <c r="BE97" s="453"/>
      <c r="BF97" s="453"/>
      <c r="BG97" s="472"/>
      <c r="BH97" s="468"/>
      <c r="BI97" s="453"/>
      <c r="BJ97" s="453"/>
      <c r="BK97" s="453"/>
      <c r="BL97" s="472"/>
      <c r="BM97" s="468"/>
      <c r="BN97" s="453"/>
      <c r="BO97" s="453"/>
      <c r="BP97" s="453"/>
      <c r="BQ97" s="472"/>
      <c r="BR97" s="468"/>
      <c r="BS97" s="453"/>
      <c r="BT97" s="453"/>
      <c r="BU97" s="453"/>
      <c r="BV97" s="453"/>
      <c r="BW97" s="453"/>
      <c r="BX97" s="453"/>
      <c r="BY97" s="454"/>
      <c r="BZ97" s="454"/>
      <c r="CA97" s="454"/>
      <c r="CB97" s="454"/>
      <c r="CC97" s="454"/>
      <c r="CD97" s="454"/>
      <c r="CE97" s="454"/>
      <c r="CF97" s="454"/>
      <c r="CG97" s="454"/>
      <c r="CH97" s="454"/>
      <c r="CI97" s="454"/>
      <c r="CJ97" s="3"/>
      <c r="CK97" s="3"/>
      <c r="CL97" s="3"/>
      <c r="CM97" s="3"/>
      <c r="CN97" s="3"/>
      <c r="CO97" s="3"/>
      <c r="CP97" s="3"/>
      <c r="CQ97" s="3"/>
      <c r="CR97" s="3"/>
      <c r="CS97" s="3"/>
      <c r="CT97" s="3"/>
      <c r="CU97" s="3"/>
      <c r="CV97" s="3"/>
      <c r="CW97" s="3"/>
      <c r="CX97" s="3"/>
      <c r="CY97" s="3"/>
      <c r="CZ97" s="3"/>
    </row>
    <row r="98" s="327" customFormat="true" ht="15" customHeight="true" x14ac:dyDescent="0.2">
      <c r="A98" s="58"/>
      <c r="B98" s="126"/>
      <c r="C98" s="90"/>
      <c r="D98" s="89"/>
      <c r="E98" s="89"/>
      <c r="F98" s="89"/>
      <c r="G98" s="88"/>
      <c r="H98" s="87"/>
      <c r="I98" s="89"/>
      <c r="J98" s="89"/>
      <c r="K98" s="89"/>
      <c r="L98" s="86"/>
      <c r="M98" s="90"/>
      <c r="N98" s="89"/>
      <c r="O98" s="89"/>
      <c r="P98" s="89"/>
      <c r="Q98" s="88"/>
      <c r="R98" s="87"/>
      <c r="S98" s="89"/>
      <c r="T98" s="89"/>
      <c r="U98" s="89"/>
      <c r="V98" s="89"/>
      <c r="W98" s="89"/>
      <c r="X98" s="89"/>
      <c r="Y98" s="89"/>
      <c r="Z98" s="89"/>
      <c r="AA98" s="89"/>
      <c r="AB98" s="89"/>
      <c r="AC98" s="95"/>
      <c r="AD98" s="95"/>
      <c r="AE98" s="95"/>
      <c r="AF98" s="95"/>
      <c r="AG98" s="95"/>
      <c r="AH98" s="95"/>
      <c r="AI98" s="91"/>
      <c r="AJ98" s="174"/>
      <c r="AK98" s="174"/>
      <c r="AL98" s="174"/>
      <c r="AM98" s="174"/>
      <c r="AN98" s="174"/>
      <c r="AO98" s="174"/>
      <c r="AP98" s="174"/>
      <c r="AQ98" s="174"/>
      <c r="AR98" s="174"/>
      <c r="AS98" s="174"/>
      <c r="AT98" s="174"/>
      <c r="AU98" s="174"/>
      <c r="AV98" s="174"/>
      <c r="AW98" s="174"/>
      <c r="AX98" s="174"/>
      <c r="AY98" s="174"/>
      <c r="AZ98" s="364"/>
      <c r="BA98" s="598"/>
      <c r="BB98" s="597"/>
      <c r="BC98" s="468"/>
      <c r="BD98" s="453"/>
      <c r="BE98" s="453"/>
      <c r="BF98" s="453"/>
      <c r="BG98" s="472"/>
      <c r="BH98" s="468"/>
      <c r="BI98" s="453"/>
      <c r="BJ98" s="453"/>
      <c r="BK98" s="453"/>
      <c r="BL98" s="472"/>
      <c r="BM98" s="468"/>
      <c r="BN98" s="453"/>
      <c r="BO98" s="453"/>
      <c r="BP98" s="453"/>
      <c r="BQ98" s="472"/>
      <c r="BR98" s="468"/>
      <c r="BS98" s="453"/>
      <c r="BT98" s="453"/>
      <c r="BU98" s="453"/>
      <c r="BV98" s="453"/>
      <c r="BW98" s="453"/>
      <c r="BX98" s="453"/>
      <c r="BY98" s="454"/>
      <c r="BZ98" s="454"/>
      <c r="CA98" s="454"/>
      <c r="CB98" s="454"/>
      <c r="CC98" s="454"/>
      <c r="CD98" s="454"/>
      <c r="CE98" s="454"/>
      <c r="CF98" s="454"/>
      <c r="CG98" s="454"/>
      <c r="CH98" s="454"/>
      <c r="CI98" s="454"/>
      <c r="CJ98" s="3"/>
      <c r="CK98" s="3"/>
      <c r="CL98" s="3"/>
      <c r="CM98" s="3"/>
      <c r="CN98" s="3"/>
      <c r="CO98" s="3"/>
      <c r="CP98" s="3"/>
      <c r="CQ98" s="3"/>
      <c r="CR98" s="3"/>
      <c r="CS98" s="3"/>
      <c r="CT98" s="3"/>
      <c r="CU98" s="3"/>
      <c r="CV98" s="3"/>
      <c r="CW98" s="3"/>
      <c r="CX98" s="3"/>
      <c r="CY98" s="3"/>
      <c r="CZ98" s="3"/>
    </row>
    <row r="99" s="327" customFormat="true" ht="15" customHeight="true" x14ac:dyDescent="0.2">
      <c r="A99" s="58"/>
      <c r="B99" s="126"/>
      <c r="C99" s="90"/>
      <c r="D99" s="89"/>
      <c r="E99" s="89"/>
      <c r="F99" s="89"/>
      <c r="G99" s="88"/>
      <c r="H99" s="87"/>
      <c r="I99" s="89"/>
      <c r="J99" s="89"/>
      <c r="K99" s="89"/>
      <c r="L99" s="86"/>
      <c r="M99" s="90"/>
      <c r="N99" s="89"/>
      <c r="O99" s="89"/>
      <c r="P99" s="89"/>
      <c r="Q99" s="88"/>
      <c r="R99" s="87"/>
      <c r="S99" s="89"/>
      <c r="T99" s="89"/>
      <c r="U99" s="89"/>
      <c r="V99" s="89"/>
      <c r="W99" s="89"/>
      <c r="X99" s="89"/>
      <c r="Y99" s="89"/>
      <c r="Z99" s="89"/>
      <c r="AA99" s="89"/>
      <c r="AB99" s="89"/>
      <c r="AC99" s="95"/>
      <c r="AD99" s="95"/>
      <c r="AE99" s="95"/>
      <c r="AF99" s="95"/>
      <c r="AG99" s="95"/>
      <c r="AH99" s="95"/>
      <c r="AI99" s="91"/>
      <c r="AJ99" s="174"/>
      <c r="AK99" s="174"/>
      <c r="AL99" s="174"/>
      <c r="AM99" s="174"/>
      <c r="AN99" s="174"/>
      <c r="AO99" s="174"/>
      <c r="AP99" s="174"/>
      <c r="AQ99" s="174"/>
      <c r="AR99" s="174"/>
      <c r="AS99" s="174"/>
      <c r="AT99" s="174"/>
      <c r="AU99" s="174"/>
      <c r="AV99" s="174"/>
      <c r="AW99" s="174"/>
      <c r="AX99" s="174"/>
      <c r="AY99" s="174"/>
      <c r="AZ99" s="364"/>
      <c r="BA99" s="598"/>
      <c r="BB99" s="597"/>
      <c r="BC99" s="468"/>
      <c r="BD99" s="453"/>
      <c r="BE99" s="453"/>
      <c r="BF99" s="453"/>
      <c r="BG99" s="472"/>
      <c r="BH99" s="468"/>
      <c r="BI99" s="453"/>
      <c r="BJ99" s="453"/>
      <c r="BK99" s="453"/>
      <c r="BL99" s="472"/>
      <c r="BM99" s="468"/>
      <c r="BN99" s="453"/>
      <c r="BO99" s="453"/>
      <c r="BP99" s="453"/>
      <c r="BQ99" s="472"/>
      <c r="BR99" s="468"/>
      <c r="BS99" s="453"/>
      <c r="BT99" s="453"/>
      <c r="BU99" s="453"/>
      <c r="BV99" s="453"/>
      <c r="BW99" s="453"/>
      <c r="BX99" s="453"/>
      <c r="BY99" s="454"/>
      <c r="BZ99" s="454"/>
      <c r="CA99" s="454"/>
      <c r="CB99" s="454"/>
      <c r="CC99" s="454"/>
      <c r="CD99" s="454"/>
      <c r="CE99" s="454"/>
      <c r="CF99" s="454"/>
      <c r="CG99" s="454"/>
      <c r="CH99" s="454"/>
      <c r="CI99" s="454"/>
      <c r="CJ99" s="3"/>
      <c r="CK99" s="3"/>
      <c r="CL99" s="3"/>
      <c r="CM99" s="3"/>
      <c r="CN99" s="3"/>
      <c r="CO99" s="3"/>
      <c r="CP99" s="3"/>
      <c r="CQ99" s="3"/>
      <c r="CR99" s="3"/>
      <c r="CS99" s="3"/>
      <c r="CT99" s="3"/>
      <c r="CU99" s="3"/>
      <c r="CV99" s="3"/>
      <c r="CW99" s="3"/>
      <c r="CX99" s="3"/>
      <c r="CY99" s="3"/>
      <c r="CZ99" s="3"/>
    </row>
    <row r="100" s="327" customFormat="true" ht="15" customHeight="true" x14ac:dyDescent="0.2">
      <c r="A100" s="58"/>
      <c r="B100" s="126"/>
      <c r="C100" s="90"/>
      <c r="D100" s="89"/>
      <c r="E100" s="89"/>
      <c r="F100" s="89"/>
      <c r="G100" s="88"/>
      <c r="H100" s="87"/>
      <c r="I100" s="89"/>
      <c r="J100" s="89"/>
      <c r="K100" s="89"/>
      <c r="L100" s="86"/>
      <c r="M100" s="90"/>
      <c r="N100" s="89"/>
      <c r="O100" s="89"/>
      <c r="P100" s="89"/>
      <c r="Q100" s="88"/>
      <c r="R100" s="87"/>
      <c r="S100" s="89"/>
      <c r="T100" s="89"/>
      <c r="U100" s="89"/>
      <c r="V100" s="89"/>
      <c r="W100" s="89"/>
      <c r="X100" s="89"/>
      <c r="Y100" s="89"/>
      <c r="Z100" s="89"/>
      <c r="AA100" s="89"/>
      <c r="AB100" s="89"/>
      <c r="AC100" s="95"/>
      <c r="AD100" s="95"/>
      <c r="AE100" s="95"/>
      <c r="AF100" s="95"/>
      <c r="AG100" s="95"/>
      <c r="AH100" s="95"/>
      <c r="AI100" s="91"/>
      <c r="AJ100" s="174"/>
      <c r="AK100" s="174"/>
      <c r="AL100" s="174"/>
      <c r="AM100" s="174"/>
      <c r="AN100" s="174"/>
      <c r="AO100" s="174"/>
      <c r="AP100" s="174"/>
      <c r="AQ100" s="174"/>
      <c r="AR100" s="174"/>
      <c r="AS100" s="174"/>
      <c r="AT100" s="174"/>
      <c r="AU100" s="174"/>
      <c r="AV100" s="174"/>
      <c r="AW100" s="174"/>
      <c r="AX100" s="174"/>
      <c r="AY100" s="174"/>
      <c r="AZ100" s="364"/>
      <c r="BA100" s="598"/>
      <c r="BB100" s="597"/>
      <c r="BC100" s="468"/>
      <c r="BD100" s="453"/>
      <c r="BE100" s="453"/>
      <c r="BF100" s="453"/>
      <c r="BG100" s="472"/>
      <c r="BH100" s="468"/>
      <c r="BI100" s="453"/>
      <c r="BJ100" s="453"/>
      <c r="BK100" s="453"/>
      <c r="BL100" s="472"/>
      <c r="BM100" s="468"/>
      <c r="BN100" s="453"/>
      <c r="BO100" s="453"/>
      <c r="BP100" s="453"/>
      <c r="BQ100" s="472"/>
      <c r="BR100" s="468"/>
      <c r="BS100" s="453"/>
      <c r="BT100" s="453"/>
      <c r="BU100" s="453"/>
      <c r="BV100" s="453"/>
      <c r="BW100" s="453"/>
      <c r="BX100" s="453"/>
      <c r="BY100" s="454"/>
      <c r="BZ100" s="454"/>
      <c r="CA100" s="454"/>
      <c r="CB100" s="454"/>
      <c r="CC100" s="454"/>
      <c r="CD100" s="454"/>
      <c r="CE100" s="454"/>
      <c r="CF100" s="454"/>
      <c r="CG100" s="454"/>
      <c r="CH100" s="454"/>
      <c r="CI100" s="454"/>
      <c r="CJ100" s="3"/>
      <c r="CK100" s="3"/>
      <c r="CL100" s="3"/>
      <c r="CM100" s="3"/>
      <c r="CN100" s="3"/>
      <c r="CO100" s="3"/>
      <c r="CP100" s="3"/>
      <c r="CQ100" s="3"/>
      <c r="CR100" s="3"/>
      <c r="CS100" s="3"/>
      <c r="CT100" s="3"/>
      <c r="CU100" s="3"/>
      <c r="CV100" s="3"/>
      <c r="CW100" s="3"/>
      <c r="CX100" s="3"/>
      <c r="CY100" s="3"/>
      <c r="CZ100" s="3"/>
    </row>
    <row r="101" s="327" customFormat="true" ht="15" customHeight="true" x14ac:dyDescent="0.2">
      <c r="A101" s="134"/>
      <c r="B101" s="126"/>
      <c r="C101" s="90"/>
      <c r="D101" s="89"/>
      <c r="E101" s="89"/>
      <c r="F101" s="89"/>
      <c r="G101" s="88"/>
      <c r="H101" s="87"/>
      <c r="I101" s="89"/>
      <c r="J101" s="89"/>
      <c r="K101" s="89"/>
      <c r="L101" s="86"/>
      <c r="M101" s="90"/>
      <c r="N101" s="89"/>
      <c r="O101" s="89"/>
      <c r="P101" s="89"/>
      <c r="Q101" s="88"/>
      <c r="R101" s="87"/>
      <c r="S101" s="89"/>
      <c r="T101" s="89"/>
      <c r="U101" s="89"/>
      <c r="V101" s="89"/>
      <c r="W101" s="89"/>
      <c r="X101" s="89"/>
      <c r="Y101" s="89"/>
      <c r="Z101" s="89"/>
      <c r="AA101" s="89"/>
      <c r="AB101" s="89"/>
      <c r="AC101" s="95"/>
      <c r="AD101" s="95"/>
      <c r="AE101" s="95"/>
      <c r="AF101" s="95"/>
      <c r="AG101" s="95"/>
      <c r="AH101" s="95"/>
      <c r="AI101" s="91"/>
      <c r="AJ101" s="174"/>
      <c r="AK101" s="174"/>
      <c r="AL101" s="174"/>
      <c r="AM101" s="174"/>
      <c r="AN101" s="174"/>
      <c r="AO101" s="174"/>
      <c r="AP101" s="174"/>
      <c r="AQ101" s="174"/>
      <c r="AR101" s="174"/>
      <c r="AS101" s="174"/>
      <c r="AT101" s="174"/>
      <c r="AU101" s="174"/>
      <c r="AV101" s="174"/>
      <c r="AW101" s="174"/>
      <c r="AX101" s="174"/>
      <c r="AY101" s="174"/>
      <c r="AZ101" s="364"/>
      <c r="BA101" s="598"/>
      <c r="BB101" s="597"/>
      <c r="BC101" s="468"/>
      <c r="BD101" s="453"/>
      <c r="BE101" s="453"/>
      <c r="BF101" s="453"/>
      <c r="BG101" s="472"/>
      <c r="BH101" s="468"/>
      <c r="BI101" s="453"/>
      <c r="BJ101" s="453"/>
      <c r="BK101" s="453"/>
      <c r="BL101" s="472"/>
      <c r="BM101" s="468"/>
      <c r="BN101" s="453"/>
      <c r="BO101" s="453"/>
      <c r="BP101" s="453"/>
      <c r="BQ101" s="472"/>
      <c r="BR101" s="468"/>
      <c r="BS101" s="453"/>
      <c r="BT101" s="453"/>
      <c r="BU101" s="453"/>
      <c r="BV101" s="453"/>
      <c r="BW101" s="453"/>
      <c r="BX101" s="453"/>
      <c r="BY101" s="454"/>
      <c r="BZ101" s="454"/>
      <c r="CA101" s="454"/>
      <c r="CB101" s="454"/>
      <c r="CC101" s="454"/>
      <c r="CD101" s="454"/>
      <c r="CE101" s="454"/>
      <c r="CF101" s="454"/>
      <c r="CG101" s="454"/>
      <c r="CH101" s="454"/>
      <c r="CI101" s="454"/>
      <c r="CJ101" s="3"/>
      <c r="CK101" s="3"/>
      <c r="CL101" s="3"/>
      <c r="CM101" s="3"/>
      <c r="CN101" s="3"/>
      <c r="CO101" s="3"/>
      <c r="CP101" s="3"/>
      <c r="CQ101" s="3"/>
      <c r="CR101" s="3"/>
      <c r="CS101" s="3"/>
      <c r="CT101" s="3"/>
      <c r="CU101" s="3"/>
      <c r="CV101" s="3"/>
      <c r="CW101" s="3"/>
      <c r="CX101" s="3"/>
      <c r="CY101" s="3"/>
      <c r="CZ101" s="3"/>
    </row>
    <row r="102" s="327" customFormat="true" ht="15" customHeight="true" x14ac:dyDescent="0.2">
      <c r="A102" s="58"/>
      <c r="B102" s="126"/>
      <c r="C102" s="90"/>
      <c r="D102" s="89"/>
      <c r="E102" s="89"/>
      <c r="F102" s="89"/>
      <c r="G102" s="88"/>
      <c r="H102" s="87"/>
      <c r="I102" s="89"/>
      <c r="J102" s="89"/>
      <c r="K102" s="89"/>
      <c r="L102" s="86"/>
      <c r="M102" s="90"/>
      <c r="N102" s="89"/>
      <c r="O102" s="89"/>
      <c r="P102" s="89"/>
      <c r="Q102" s="88"/>
      <c r="R102" s="87"/>
      <c r="S102" s="89"/>
      <c r="T102" s="89"/>
      <c r="U102" s="89"/>
      <c r="V102" s="89"/>
      <c r="W102" s="89"/>
      <c r="X102" s="89"/>
      <c r="Y102" s="89"/>
      <c r="Z102" s="89"/>
      <c r="AA102" s="89"/>
      <c r="AB102" s="89"/>
      <c r="AC102" s="95"/>
      <c r="AD102" s="95"/>
      <c r="AE102" s="95"/>
      <c r="AF102" s="95"/>
      <c r="AG102" s="95"/>
      <c r="AH102" s="95"/>
      <c r="AI102" s="91"/>
      <c r="AJ102" s="174"/>
      <c r="AK102" s="174"/>
      <c r="AL102" s="174"/>
      <c r="AM102" s="174"/>
      <c r="AN102" s="174"/>
      <c r="AO102" s="174"/>
      <c r="AP102" s="174"/>
      <c r="AQ102" s="174"/>
      <c r="AR102" s="174"/>
      <c r="AS102" s="174"/>
      <c r="AT102" s="174"/>
      <c r="AU102" s="174"/>
      <c r="AV102" s="174"/>
      <c r="AW102" s="174"/>
      <c r="AX102" s="174"/>
      <c r="AY102" s="174"/>
      <c r="AZ102" s="364"/>
      <c r="BA102" s="598"/>
      <c r="BB102" s="597"/>
      <c r="BC102" s="468"/>
      <c r="BD102" s="453"/>
      <c r="BE102" s="453"/>
      <c r="BF102" s="453"/>
      <c r="BG102" s="472"/>
      <c r="BH102" s="468"/>
      <c r="BI102" s="453"/>
      <c r="BJ102" s="453"/>
      <c r="BK102" s="453"/>
      <c r="BL102" s="472"/>
      <c r="BM102" s="468"/>
      <c r="BN102" s="453"/>
      <c r="BO102" s="453"/>
      <c r="BP102" s="453"/>
      <c r="BQ102" s="472"/>
      <c r="BR102" s="468"/>
      <c r="BS102" s="453"/>
      <c r="BT102" s="453"/>
      <c r="BU102" s="453"/>
      <c r="BV102" s="453"/>
      <c r="BW102" s="453"/>
      <c r="BX102" s="453"/>
      <c r="BY102" s="454"/>
      <c r="BZ102" s="454"/>
      <c r="CA102" s="454"/>
      <c r="CB102" s="454"/>
      <c r="CC102" s="454"/>
      <c r="CD102" s="454"/>
      <c r="CE102" s="454"/>
      <c r="CF102" s="454"/>
      <c r="CG102" s="454"/>
      <c r="CH102" s="454"/>
      <c r="CI102" s="454"/>
      <c r="CJ102" s="3"/>
      <c r="CK102" s="3"/>
      <c r="CL102" s="3"/>
      <c r="CM102" s="3"/>
      <c r="CN102" s="3"/>
      <c r="CO102" s="3"/>
      <c r="CP102" s="3"/>
      <c r="CQ102" s="3"/>
      <c r="CR102" s="3"/>
      <c r="CS102" s="3"/>
      <c r="CT102" s="3"/>
      <c r="CU102" s="3"/>
      <c r="CV102" s="3"/>
      <c r="CW102" s="3"/>
      <c r="CX102" s="3"/>
      <c r="CY102" s="3"/>
      <c r="CZ102" s="3"/>
    </row>
    <row r="103" s="327" customFormat="true" ht="15" customHeight="true" x14ac:dyDescent="0.2">
      <c r="A103" s="58"/>
      <c r="B103" s="126"/>
      <c r="C103" s="90"/>
      <c r="D103" s="89"/>
      <c r="E103" s="89"/>
      <c r="F103" s="89"/>
      <c r="G103" s="88"/>
      <c r="H103" s="87"/>
      <c r="I103" s="89"/>
      <c r="J103" s="89"/>
      <c r="K103" s="89"/>
      <c r="L103" s="86"/>
      <c r="M103" s="90"/>
      <c r="N103" s="89"/>
      <c r="O103" s="89"/>
      <c r="P103" s="89"/>
      <c r="Q103" s="88"/>
      <c r="R103" s="87"/>
      <c r="S103" s="89"/>
      <c r="T103" s="89"/>
      <c r="U103" s="89"/>
      <c r="V103" s="89"/>
      <c r="W103" s="89"/>
      <c r="X103" s="89"/>
      <c r="Y103" s="89"/>
      <c r="Z103" s="89"/>
      <c r="AA103" s="89"/>
      <c r="AB103" s="89"/>
      <c r="AC103" s="95"/>
      <c r="AD103" s="95"/>
      <c r="AE103" s="95"/>
      <c r="AF103" s="95"/>
      <c r="AG103" s="95"/>
      <c r="AH103" s="95"/>
      <c r="AI103" s="91"/>
      <c r="AJ103" s="174"/>
      <c r="AK103" s="174"/>
      <c r="AL103" s="174"/>
      <c r="AM103" s="174"/>
      <c r="AN103" s="174"/>
      <c r="AO103" s="174"/>
      <c r="AP103" s="174"/>
      <c r="AQ103" s="174"/>
      <c r="AR103" s="174"/>
      <c r="AS103" s="174"/>
      <c r="AT103" s="174"/>
      <c r="AU103" s="174"/>
      <c r="AV103" s="174"/>
      <c r="AW103" s="174"/>
      <c r="AX103" s="174"/>
      <c r="AY103" s="174"/>
      <c r="AZ103" s="364"/>
      <c r="BA103" s="598"/>
      <c r="BB103" s="597"/>
      <c r="BC103" s="468"/>
      <c r="BD103" s="453"/>
      <c r="BE103" s="453"/>
      <c r="BF103" s="453"/>
      <c r="BG103" s="472"/>
      <c r="BH103" s="468"/>
      <c r="BI103" s="453"/>
      <c r="BJ103" s="453"/>
      <c r="BK103" s="453"/>
      <c r="BL103" s="472"/>
      <c r="BM103" s="468"/>
      <c r="BN103" s="453"/>
      <c r="BO103" s="453"/>
      <c r="BP103" s="453"/>
      <c r="BQ103" s="472"/>
      <c r="BR103" s="468"/>
      <c r="BS103" s="453"/>
      <c r="BT103" s="453"/>
      <c r="BU103" s="453"/>
      <c r="BV103" s="453"/>
      <c r="BW103" s="453"/>
      <c r="BX103" s="453"/>
      <c r="BY103" s="454"/>
      <c r="BZ103" s="454"/>
      <c r="CA103" s="454"/>
      <c r="CB103" s="454"/>
      <c r="CC103" s="454"/>
      <c r="CD103" s="454"/>
      <c r="CE103" s="454"/>
      <c r="CF103" s="454"/>
      <c r="CG103" s="454"/>
      <c r="CH103" s="454"/>
      <c r="CI103" s="454"/>
      <c r="CJ103" s="3"/>
      <c r="CK103" s="3"/>
      <c r="CL103" s="3"/>
      <c r="CM103" s="3"/>
      <c r="CN103" s="3"/>
      <c r="CO103" s="3"/>
      <c r="CP103" s="3"/>
      <c r="CQ103" s="3"/>
      <c r="CR103" s="3"/>
      <c r="CS103" s="3"/>
      <c r="CT103" s="3"/>
      <c r="CU103" s="3"/>
      <c r="CV103" s="3"/>
      <c r="CW103" s="3"/>
      <c r="CX103" s="3"/>
      <c r="CY103" s="3"/>
      <c r="CZ103" s="3"/>
    </row>
    <row r="104" s="327" customFormat="true" ht="15" customHeight="true" x14ac:dyDescent="0.2">
      <c r="A104" s="58"/>
      <c r="B104" s="126"/>
      <c r="C104" s="90"/>
      <c r="D104" s="89"/>
      <c r="E104" s="89"/>
      <c r="F104" s="89"/>
      <c r="G104" s="88"/>
      <c r="H104" s="87"/>
      <c r="I104" s="89"/>
      <c r="J104" s="89"/>
      <c r="K104" s="89"/>
      <c r="L104" s="86"/>
      <c r="M104" s="90"/>
      <c r="N104" s="89"/>
      <c r="O104" s="89"/>
      <c r="P104" s="89"/>
      <c r="Q104" s="88"/>
      <c r="R104" s="87"/>
      <c r="S104" s="89"/>
      <c r="T104" s="89"/>
      <c r="U104" s="89"/>
      <c r="V104" s="89"/>
      <c r="W104" s="89"/>
      <c r="X104" s="89"/>
      <c r="Y104" s="89"/>
      <c r="Z104" s="89"/>
      <c r="AA104" s="89"/>
      <c r="AB104" s="89"/>
      <c r="AC104" s="95"/>
      <c r="AD104" s="95"/>
      <c r="AE104" s="95"/>
      <c r="AF104" s="95"/>
      <c r="AG104" s="95"/>
      <c r="AH104" s="95"/>
      <c r="AI104" s="91"/>
      <c r="AJ104" s="174"/>
      <c r="AK104" s="174"/>
      <c r="AL104" s="174"/>
      <c r="AM104" s="174"/>
      <c r="AN104" s="174"/>
      <c r="AO104" s="174"/>
      <c r="AP104" s="174"/>
      <c r="AQ104" s="174"/>
      <c r="AR104" s="174"/>
      <c r="AS104" s="174"/>
      <c r="AT104" s="174"/>
      <c r="AU104" s="174"/>
      <c r="AV104" s="174"/>
      <c r="AW104" s="174"/>
      <c r="AX104" s="174"/>
      <c r="AY104" s="174"/>
      <c r="AZ104" s="364"/>
      <c r="BA104" s="598"/>
      <c r="BB104" s="597"/>
      <c r="BC104" s="468"/>
      <c r="BD104" s="453"/>
      <c r="BE104" s="453"/>
      <c r="BF104" s="453"/>
      <c r="BG104" s="472"/>
      <c r="BH104" s="468"/>
      <c r="BI104" s="453"/>
      <c r="BJ104" s="453"/>
      <c r="BK104" s="453"/>
      <c r="BL104" s="472"/>
      <c r="BM104" s="468"/>
      <c r="BN104" s="453"/>
      <c r="BO104" s="453"/>
      <c r="BP104" s="453"/>
      <c r="BQ104" s="472"/>
      <c r="BR104" s="468"/>
      <c r="BS104" s="453"/>
      <c r="BT104" s="453"/>
      <c r="BU104" s="453"/>
      <c r="BV104" s="453"/>
      <c r="BW104" s="453"/>
      <c r="BX104" s="453"/>
      <c r="BY104" s="454"/>
      <c r="BZ104" s="454"/>
      <c r="CA104" s="454"/>
      <c r="CB104" s="454"/>
      <c r="CC104" s="454"/>
      <c r="CD104" s="454"/>
      <c r="CE104" s="454"/>
      <c r="CF104" s="454"/>
      <c r="CG104" s="454"/>
      <c r="CH104" s="454"/>
      <c r="CI104" s="454"/>
      <c r="CJ104" s="3"/>
      <c r="CK104" s="3"/>
      <c r="CL104" s="3"/>
      <c r="CM104" s="3"/>
      <c r="CN104" s="3"/>
      <c r="CO104" s="3"/>
      <c r="CP104" s="3"/>
      <c r="CQ104" s="3"/>
      <c r="CR104" s="3"/>
      <c r="CS104" s="3"/>
      <c r="CT104" s="3"/>
      <c r="CU104" s="3"/>
      <c r="CV104" s="3"/>
      <c r="CW104" s="3"/>
      <c r="CX104" s="3"/>
      <c r="CY104" s="3"/>
      <c r="CZ104" s="3"/>
    </row>
    <row r="105" s="327" customFormat="true" ht="15" customHeight="true" x14ac:dyDescent="0.2">
      <c r="A105" s="130"/>
      <c r="B105" s="125"/>
      <c r="C105" s="85"/>
      <c r="D105" s="84"/>
      <c r="E105" s="84"/>
      <c r="F105" s="84"/>
      <c r="G105" s="83"/>
      <c r="H105" s="82"/>
      <c r="I105" s="84"/>
      <c r="J105" s="84"/>
      <c r="K105" s="84"/>
      <c r="L105" s="81"/>
      <c r="M105" s="85"/>
      <c r="N105" s="84"/>
      <c r="O105" s="84"/>
      <c r="P105" s="84"/>
      <c r="Q105" s="83"/>
      <c r="R105" s="82"/>
      <c r="S105" s="84"/>
      <c r="T105" s="84"/>
      <c r="U105" s="84"/>
      <c r="V105" s="84"/>
      <c r="W105" s="84"/>
      <c r="X105" s="84"/>
      <c r="Y105" s="84"/>
      <c r="Z105" s="84"/>
      <c r="AA105" s="84"/>
      <c r="AB105" s="84"/>
      <c r="AC105" s="80"/>
      <c r="AD105" s="80"/>
      <c r="AE105" s="80"/>
      <c r="AF105" s="80"/>
      <c r="AG105" s="80"/>
      <c r="AH105" s="80"/>
      <c r="AI105" s="64"/>
      <c r="AJ105" s="174"/>
      <c r="AK105" s="174"/>
      <c r="AL105" s="174"/>
      <c r="AM105" s="174"/>
      <c r="AN105" s="174"/>
      <c r="AO105" s="174"/>
      <c r="AP105" s="174"/>
      <c r="AQ105" s="174"/>
      <c r="AR105" s="174"/>
      <c r="AS105" s="174"/>
      <c r="AT105" s="174"/>
      <c r="AU105" s="174"/>
      <c r="AV105" s="174"/>
      <c r="AW105" s="174"/>
      <c r="AX105" s="174"/>
      <c r="AY105" s="174"/>
      <c r="AZ105" s="364"/>
      <c r="BA105" s="598"/>
      <c r="BB105" s="597"/>
      <c r="BC105" s="471"/>
      <c r="BD105" s="470"/>
      <c r="BE105" s="470"/>
      <c r="BF105" s="470"/>
      <c r="BG105" s="474"/>
      <c r="BH105" s="471"/>
      <c r="BI105" s="470"/>
      <c r="BJ105" s="470"/>
      <c r="BK105" s="470"/>
      <c r="BL105" s="474"/>
      <c r="BM105" s="471"/>
      <c r="BN105" s="470"/>
      <c r="BO105" s="470"/>
      <c r="BP105" s="470"/>
      <c r="BQ105" s="474"/>
      <c r="BR105" s="471"/>
      <c r="BS105" s="470"/>
      <c r="BT105" s="470"/>
      <c r="BU105" s="470"/>
      <c r="BV105" s="470"/>
      <c r="BW105" s="470"/>
      <c r="BX105" s="470"/>
      <c r="BY105" s="473"/>
      <c r="BZ105" s="473"/>
      <c r="CA105" s="473"/>
      <c r="CB105" s="473"/>
      <c r="CC105" s="473"/>
      <c r="CD105" s="473"/>
      <c r="CE105" s="473"/>
      <c r="CF105" s="473"/>
      <c r="CG105" s="473"/>
      <c r="CH105" s="473"/>
      <c r="CI105" s="473"/>
      <c r="CJ105" s="3"/>
      <c r="CK105" s="3"/>
      <c r="CL105" s="3"/>
      <c r="CM105" s="3"/>
      <c r="CN105" s="3"/>
      <c r="CO105" s="3"/>
      <c r="CP105" s="3"/>
      <c r="CQ105" s="3"/>
      <c r="CR105" s="3"/>
      <c r="CS105" s="3"/>
      <c r="CT105" s="3"/>
      <c r="CU105" s="3"/>
      <c r="CV105" s="3"/>
      <c r="CW105" s="3"/>
      <c r="CX105" s="3"/>
      <c r="CY105" s="3"/>
      <c r="CZ105" s="3"/>
    </row>
    <row r="106" s="327" customFormat="true" ht="250.15" customHeight="true" x14ac:dyDescent="0.2">
      <c r="A106" s="533"/>
      <c r="B106" s="159"/>
      <c r="C106" s="158"/>
      <c r="D106" s="158"/>
      <c r="E106" s="158"/>
      <c r="F106" s="158"/>
      <c r="G106" s="158"/>
      <c r="H106" s="158"/>
      <c r="I106" s="158"/>
      <c r="J106" s="158"/>
      <c r="K106" s="158"/>
      <c r="L106" s="158"/>
      <c r="M106" s="158"/>
      <c r="N106" s="158"/>
      <c r="O106" s="158"/>
      <c r="P106" s="158"/>
      <c r="Q106" s="158"/>
      <c r="R106" s="158"/>
      <c r="S106" s="158"/>
      <c r="T106" s="158"/>
      <c r="U106" s="158"/>
      <c r="V106" s="158"/>
      <c r="W106" s="158"/>
      <c r="X106" s="158"/>
      <c r="Y106" s="158"/>
      <c r="Z106" s="158"/>
      <c r="AA106" s="158"/>
      <c r="AB106" s="158"/>
      <c r="AJ106" s="364"/>
      <c r="AK106" s="364"/>
      <c r="AL106" s="364"/>
      <c r="AM106" s="364"/>
      <c r="AN106" s="364"/>
      <c r="AO106" s="364"/>
      <c r="AP106" s="364"/>
      <c r="AQ106" s="364"/>
      <c r="AR106" s="364"/>
      <c r="AS106" s="364"/>
      <c r="AT106" s="364"/>
      <c r="AU106" s="364"/>
      <c r="AV106" s="364"/>
      <c r="AW106" s="364"/>
      <c r="AX106" s="364"/>
      <c r="AY106" s="364"/>
      <c r="AZ106" s="364"/>
      <c r="BA106" s="446"/>
      <c r="BB106" s="447"/>
      <c r="BC106" s="447"/>
      <c r="BD106" s="447"/>
      <c r="BE106" s="447"/>
      <c r="BF106" s="447"/>
      <c r="BG106" s="447"/>
      <c r="BH106" s="447"/>
      <c r="BI106" s="447"/>
      <c r="BJ106" s="447"/>
      <c r="BK106" s="447"/>
      <c r="BL106" s="447"/>
      <c r="BM106" s="447"/>
      <c r="BN106" s="447"/>
      <c r="BO106" s="447"/>
      <c r="BP106" s="447"/>
      <c r="BQ106" s="447"/>
      <c r="BR106" s="447"/>
      <c r="BS106" s="447"/>
      <c r="BT106" s="447"/>
      <c r="BU106" s="447"/>
      <c r="BV106" s="447"/>
      <c r="BW106" s="447"/>
      <c r="BX106" s="447"/>
      <c r="BY106" s="446"/>
      <c r="BZ106" s="446"/>
      <c r="CA106" s="446"/>
      <c r="CB106" s="446"/>
      <c r="CC106" s="446"/>
      <c r="CD106" s="446"/>
      <c r="CE106" s="446"/>
      <c r="CF106" s="446"/>
      <c r="CG106" s="446"/>
      <c r="CH106" s="446"/>
      <c r="CI106" s="446"/>
      <c r="CJ106" s="363"/>
      <c r="CK106" s="363"/>
      <c r="CL106" s="363"/>
      <c r="CM106" s="363"/>
      <c r="CN106" s="363"/>
      <c r="CO106" s="363"/>
      <c r="CP106" s="363"/>
      <c r="CQ106" s="363"/>
      <c r="CR106" s="363"/>
      <c r="CS106" s="363"/>
      <c r="CT106" s="363"/>
      <c r="CU106" s="363"/>
      <c r="CV106" s="363"/>
      <c r="CW106" s="363"/>
      <c r="CX106" s="363"/>
      <c r="CY106" s="363"/>
      <c r="CZ106" s="363"/>
    </row>
    <row r="107" s="307" customFormat="true" ht="18" customHeight="true" x14ac:dyDescent="0.2">
      <c r="A107" s="533"/>
      <c r="B107" s="308"/>
      <c r="C107" s="433"/>
      <c r="D107" s="433"/>
      <c r="E107" s="433"/>
      <c r="F107" s="433"/>
      <c r="G107" s="433"/>
      <c r="H107" s="433"/>
      <c r="I107" s="433"/>
      <c r="J107" s="433"/>
      <c r="K107" s="433"/>
      <c r="L107" s="433"/>
      <c r="M107" s="433"/>
      <c r="N107" s="433"/>
      <c r="O107" s="433"/>
      <c r="P107" s="433"/>
      <c r="Q107" s="433"/>
      <c r="R107" s="433"/>
      <c r="S107" s="433"/>
      <c r="T107" s="433"/>
      <c r="U107" s="433"/>
      <c r="V107" s="433"/>
      <c r="W107" s="433"/>
      <c r="X107" s="433"/>
      <c r="Y107" s="433"/>
      <c r="Z107" s="433"/>
      <c r="AA107" s="433"/>
      <c r="AB107" s="433"/>
      <c r="AJ107" s="359"/>
      <c r="AK107" s="359"/>
      <c r="AL107" s="359"/>
      <c r="AM107" s="359"/>
      <c r="AN107" s="359"/>
      <c r="AO107" s="359"/>
      <c r="AP107" s="359"/>
      <c r="AQ107" s="359"/>
      <c r="AR107" s="359"/>
      <c r="AS107" s="359"/>
      <c r="AT107" s="359"/>
      <c r="AU107" s="359"/>
      <c r="AV107" s="359"/>
      <c r="AW107" s="359"/>
      <c r="AX107" s="359"/>
      <c r="AY107" s="359"/>
      <c r="AZ107" s="359"/>
      <c r="BA107" s="319"/>
      <c r="BB107" s="330"/>
      <c r="BC107" s="319"/>
      <c r="BD107" s="319"/>
      <c r="BE107" s="319"/>
      <c r="BF107" s="319"/>
      <c r="BG107" s="319"/>
      <c r="BH107" s="319"/>
      <c r="BI107" s="319"/>
      <c r="BJ107" s="319"/>
      <c r="BK107" s="319"/>
      <c r="BL107" s="319"/>
      <c r="BM107" s="319"/>
      <c r="BN107" s="319"/>
      <c r="BO107" s="319"/>
      <c r="BP107" s="319"/>
      <c r="BQ107" s="319"/>
      <c r="BR107" s="319"/>
      <c r="BS107" s="319"/>
      <c r="BT107" s="319"/>
      <c r="BU107" s="319"/>
      <c r="BV107" s="319"/>
      <c r="BW107" s="319"/>
      <c r="BX107" s="319"/>
      <c r="BY107" s="319"/>
      <c r="BZ107" s="359"/>
      <c r="CA107" s="359"/>
      <c r="CB107" s="359"/>
      <c r="CC107" s="359"/>
      <c r="CD107" s="359"/>
      <c r="CE107" s="359"/>
      <c r="CF107" s="359"/>
      <c r="CG107" s="359"/>
      <c r="CH107" s="359"/>
      <c r="CI107" s="359"/>
      <c r="CJ107" s="359"/>
      <c r="CK107" s="359"/>
      <c r="CL107" s="359"/>
      <c r="CM107" s="359"/>
      <c r="CN107" s="359"/>
      <c r="CO107" s="359"/>
      <c r="CP107" s="359"/>
      <c r="CQ107" s="359"/>
      <c r="CR107" s="359"/>
      <c r="CS107" s="359"/>
      <c r="CT107" s="359"/>
      <c r="CU107" s="359"/>
      <c r="CV107" s="359"/>
      <c r="CW107" s="359"/>
      <c r="CX107" s="359"/>
      <c r="CY107" s="359"/>
      <c r="CZ107" s="359"/>
    </row>
    <row r="108" s="307" customFormat="true" ht="22.5" customHeight="true" x14ac:dyDescent="0.35">
      <c r="A108" s="789" t="str">
        <f>A1026</f>
        <v>Iraq</v>
      </c>
      <c r="B108" s="790"/>
      <c r="C108" s="309"/>
      <c r="D108" s="309"/>
      <c r="E108" s="309"/>
      <c r="F108" s="309"/>
      <c r="G108" s="309"/>
      <c r="H108" s="309"/>
      <c r="I108" s="309"/>
      <c r="J108" s="309"/>
      <c r="K108" s="309"/>
      <c r="L108" s="309"/>
      <c r="M108" s="309"/>
      <c r="N108" s="309"/>
      <c r="O108" s="309"/>
      <c r="P108" s="309"/>
      <c r="Q108" s="309"/>
      <c r="R108" s="309"/>
      <c r="S108" s="309"/>
      <c r="T108" s="309"/>
      <c r="U108" s="309"/>
      <c r="AJ108" s="359"/>
      <c r="AK108" s="359"/>
      <c r="AL108" s="359"/>
      <c r="AM108" s="359"/>
      <c r="AN108" s="359"/>
      <c r="AO108" s="359"/>
      <c r="AP108" s="359"/>
      <c r="AQ108" s="359"/>
      <c r="AR108" s="359"/>
      <c r="AS108" s="359"/>
      <c r="AT108" s="359"/>
      <c r="AU108" s="359"/>
      <c r="AV108" s="359"/>
      <c r="AW108" s="359"/>
      <c r="AX108" s="359"/>
      <c r="AY108" s="359"/>
      <c r="AZ108" s="359"/>
      <c r="BA108" s="319"/>
      <c r="BB108" s="330"/>
      <c r="BC108" s="319"/>
      <c r="BD108" s="319"/>
      <c r="BE108" s="319"/>
      <c r="BF108" s="319"/>
      <c r="BG108" s="319"/>
      <c r="BH108" s="319"/>
      <c r="BI108" s="319"/>
      <c r="BJ108" s="319"/>
      <c r="BK108" s="319"/>
      <c r="BL108" s="319"/>
      <c r="BM108" s="319"/>
      <c r="BN108" s="319"/>
      <c r="BO108" s="319"/>
      <c r="BP108" s="319"/>
      <c r="BQ108" s="319"/>
      <c r="BR108" s="319"/>
      <c r="BS108" s="319"/>
      <c r="BT108" s="319"/>
      <c r="BU108" s="319"/>
      <c r="BV108" s="319"/>
      <c r="BW108" s="319"/>
      <c r="BX108" s="319"/>
      <c r="BY108" s="319"/>
      <c r="BZ108" s="359"/>
      <c r="CA108" s="359"/>
      <c r="CB108" s="359"/>
      <c r="CC108" s="359"/>
      <c r="CD108" s="359"/>
      <c r="CE108" s="359"/>
      <c r="CF108" s="359"/>
      <c r="CG108" s="359"/>
      <c r="CH108" s="359"/>
      <c r="CI108" s="359"/>
      <c r="CJ108" s="359"/>
      <c r="CK108" s="359"/>
      <c r="CL108" s="359"/>
      <c r="CM108" s="359"/>
      <c r="CN108" s="359"/>
      <c r="CO108" s="359"/>
      <c r="CP108" s="359"/>
      <c r="CQ108" s="359"/>
      <c r="CR108" s="359"/>
      <c r="CS108" s="359"/>
      <c r="CT108" s="359"/>
      <c r="CU108" s="359"/>
      <c r="CV108" s="359"/>
      <c r="CW108" s="359"/>
      <c r="CX108" s="359"/>
      <c r="CY108" s="359"/>
      <c r="CZ108" s="359"/>
    </row>
    <row r="109" s="307" customFormat="true" ht="22.5" customHeight="true" x14ac:dyDescent="0.35">
      <c r="A109" s="334" t="str">
        <f>A1034</f>
        <v>2011</v>
      </c>
      <c r="B109" s="335"/>
      <c r="C109" s="309"/>
      <c r="D109" s="309"/>
      <c r="E109" s="309"/>
      <c r="F109" s="309"/>
      <c r="G109" s="309"/>
      <c r="H109" s="309"/>
      <c r="I109" s="309"/>
      <c r="J109" s="309"/>
      <c r="K109" s="309"/>
      <c r="L109" s="309"/>
      <c r="M109" s="309"/>
      <c r="N109" s="309"/>
      <c r="O109" s="309"/>
      <c r="P109" s="309"/>
      <c r="Q109" s="309"/>
      <c r="R109" s="309"/>
      <c r="S109" s="309"/>
      <c r="T109" s="309"/>
      <c r="U109" s="309"/>
      <c r="AJ109" s="359"/>
      <c r="AK109" s="359"/>
      <c r="AL109" s="359"/>
      <c r="AM109" s="359"/>
      <c r="AN109" s="359"/>
      <c r="AO109" s="359"/>
      <c r="AP109" s="359"/>
      <c r="AQ109" s="359"/>
      <c r="AR109" s="359"/>
      <c r="AS109" s="359"/>
      <c r="AT109" s="359"/>
      <c r="AU109" s="359"/>
      <c r="AV109" s="359"/>
      <c r="AW109" s="359"/>
      <c r="AX109" s="359"/>
      <c r="AY109" s="359"/>
      <c r="AZ109" s="359"/>
      <c r="BA109" s="319"/>
      <c r="BB109" s="330"/>
      <c r="BC109" s="319"/>
      <c r="BD109" s="319"/>
      <c r="BE109" s="319"/>
      <c r="BF109" s="319"/>
      <c r="BG109" s="319"/>
      <c r="BH109" s="319"/>
      <c r="BI109" s="319"/>
      <c r="BJ109" s="319"/>
      <c r="BK109" s="319"/>
      <c r="BL109" s="319"/>
      <c r="BM109" s="319"/>
      <c r="BN109" s="319"/>
      <c r="BO109" s="319"/>
      <c r="BP109" s="319"/>
      <c r="BQ109" s="319"/>
      <c r="BR109" s="319"/>
      <c r="BS109" s="319"/>
      <c r="BT109" s="319"/>
      <c r="BU109" s="319"/>
      <c r="BV109" s="319"/>
      <c r="BW109" s="319"/>
      <c r="BX109" s="319"/>
      <c r="BY109" s="319"/>
      <c r="BZ109" s="359"/>
      <c r="CA109" s="359"/>
      <c r="CB109" s="359"/>
      <c r="CC109" s="359"/>
      <c r="CD109" s="359"/>
      <c r="CE109" s="359"/>
      <c r="CF109" s="359"/>
      <c r="CG109" s="359"/>
      <c r="CH109" s="359"/>
      <c r="CI109" s="359"/>
      <c r="CJ109" s="359"/>
      <c r="CK109" s="359"/>
      <c r="CL109" s="359"/>
      <c r="CM109" s="359"/>
      <c r="CN109" s="359"/>
      <c r="CO109" s="359"/>
      <c r="CP109" s="359"/>
      <c r="CQ109" s="359"/>
      <c r="CR109" s="359"/>
      <c r="CS109" s="359"/>
      <c r="CT109" s="359"/>
      <c r="CU109" s="359"/>
      <c r="CV109" s="359"/>
      <c r="CW109" s="359"/>
      <c r="CX109" s="359"/>
      <c r="CY109" s="359"/>
      <c r="CZ109" s="359"/>
    </row>
    <row r="110" s="307" customFormat="true" ht="22.5" customHeight="true" x14ac:dyDescent="0.35">
      <c r="A110" s="336" t="s">
        <v>100</v>
      </c>
      <c r="B110" s="337"/>
      <c r="C110" s="309"/>
      <c r="D110" s="309"/>
      <c r="E110" s="309"/>
      <c r="F110" s="309"/>
      <c r="G110" s="309"/>
      <c r="H110" s="309"/>
      <c r="I110" s="309"/>
      <c r="J110" s="309"/>
      <c r="K110" s="309"/>
      <c r="L110" s="309"/>
      <c r="M110" s="309"/>
      <c r="N110" s="309"/>
      <c r="O110" s="309"/>
      <c r="P110" s="309"/>
      <c r="Q110" s="309"/>
      <c r="R110" s="309"/>
      <c r="S110" s="309"/>
      <c r="T110" s="309"/>
      <c r="U110" s="309"/>
      <c r="AJ110" s="359"/>
      <c r="AK110" s="359"/>
      <c r="AL110" s="359"/>
      <c r="AM110" s="359"/>
      <c r="AN110" s="359"/>
      <c r="AO110" s="359"/>
      <c r="AP110" s="359"/>
      <c r="AQ110" s="359"/>
      <c r="AR110" s="359"/>
      <c r="AS110" s="359"/>
      <c r="AT110" s="359"/>
      <c r="AU110" s="359"/>
      <c r="AV110" s="359"/>
      <c r="AW110" s="359"/>
      <c r="AX110" s="359"/>
      <c r="AY110" s="359"/>
      <c r="AZ110" s="359"/>
      <c r="BA110" s="319"/>
      <c r="BB110" s="330"/>
      <c r="BC110" s="319"/>
      <c r="BD110" s="319"/>
      <c r="BE110" s="319"/>
      <c r="BF110" s="319"/>
      <c r="BG110" s="319"/>
      <c r="BH110" s="319"/>
      <c r="BI110" s="319"/>
      <c r="BJ110" s="319"/>
      <c r="BK110" s="319"/>
      <c r="BL110" s="319"/>
      <c r="BM110" s="319"/>
      <c r="BN110" s="319"/>
      <c r="BO110" s="319"/>
      <c r="BP110" s="319"/>
      <c r="BQ110" s="319"/>
      <c r="BR110" s="319"/>
      <c r="BS110" s="319"/>
      <c r="BT110" s="319"/>
      <c r="BU110" s="319"/>
      <c r="BV110" s="319"/>
      <c r="BW110" s="319"/>
      <c r="BX110" s="319"/>
      <c r="BY110" s="319"/>
      <c r="BZ110" s="359"/>
      <c r="CA110" s="359"/>
      <c r="CB110" s="359"/>
      <c r="CC110" s="359"/>
      <c r="CD110" s="359"/>
      <c r="CE110" s="359"/>
      <c r="CF110" s="359"/>
      <c r="CG110" s="359"/>
      <c r="CH110" s="359"/>
      <c r="CI110" s="359"/>
      <c r="CJ110" s="359"/>
      <c r="CK110" s="359"/>
      <c r="CL110" s="359"/>
      <c r="CM110" s="359"/>
      <c r="CN110" s="359"/>
      <c r="CO110" s="359"/>
      <c r="CP110" s="359"/>
      <c r="CQ110" s="359"/>
      <c r="CR110" s="359"/>
      <c r="CS110" s="359"/>
      <c r="CT110" s="359"/>
      <c r="CU110" s="359"/>
      <c r="CV110" s="359"/>
      <c r="CW110" s="359"/>
      <c r="CX110" s="359"/>
      <c r="CY110" s="359"/>
      <c r="CZ110" s="359"/>
    </row>
    <row r="111" s="307" customFormat="true" ht="20.1" customHeight="true" x14ac:dyDescent="0.35">
      <c r="A111" s="338" t="s">
        <v>98</v>
      </c>
      <c r="B111" s="335"/>
      <c r="C111" s="309"/>
      <c r="D111" s="309"/>
      <c r="E111" s="309"/>
      <c r="F111" s="309"/>
      <c r="G111" s="309"/>
      <c r="H111" s="309"/>
      <c r="I111" s="309"/>
      <c r="J111" s="309"/>
      <c r="K111" s="309"/>
      <c r="L111" s="309"/>
      <c r="M111" s="309"/>
      <c r="N111" s="309"/>
      <c r="O111" s="309"/>
      <c r="P111" s="309"/>
      <c r="Q111" s="309"/>
      <c r="R111" s="309"/>
      <c r="S111" s="309"/>
      <c r="T111" s="309"/>
      <c r="U111" s="309"/>
      <c r="AJ111" s="359"/>
      <c r="AK111" s="359"/>
      <c r="AL111" s="359"/>
      <c r="AM111" s="359"/>
      <c r="AN111" s="359"/>
      <c r="AO111" s="359"/>
      <c r="AP111" s="359"/>
      <c r="AQ111" s="359"/>
      <c r="AR111" s="359"/>
      <c r="AS111" s="359"/>
      <c r="AT111" s="359"/>
      <c r="AU111" s="359"/>
      <c r="AV111" s="359"/>
      <c r="AW111" s="359"/>
      <c r="AX111" s="359"/>
      <c r="AY111" s="359"/>
      <c r="AZ111" s="359"/>
      <c r="BA111" s="319"/>
      <c r="BB111" s="330"/>
      <c r="BC111" s="319"/>
      <c r="BD111" s="319"/>
      <c r="BE111" s="319"/>
      <c r="BF111" s="319"/>
      <c r="BG111" s="319"/>
      <c r="BH111" s="319"/>
      <c r="BI111" s="319"/>
      <c r="BJ111" s="319"/>
      <c r="BK111" s="319"/>
      <c r="BL111" s="319"/>
      <c r="BM111" s="319"/>
      <c r="BN111" s="319"/>
      <c r="BO111" s="319"/>
      <c r="BP111" s="319"/>
      <c r="BQ111" s="319"/>
      <c r="BR111" s="319"/>
      <c r="BS111" s="319"/>
      <c r="BT111" s="319"/>
      <c r="BU111" s="319"/>
      <c r="BV111" s="319"/>
      <c r="BW111" s="319"/>
      <c r="BX111" s="319"/>
      <c r="BY111" s="319"/>
      <c r="BZ111" s="359"/>
      <c r="CA111" s="359"/>
      <c r="CB111" s="359"/>
      <c r="CC111" s="359"/>
      <c r="CD111" s="359"/>
      <c r="CE111" s="359"/>
      <c r="CF111" s="359"/>
      <c r="CG111" s="359"/>
      <c r="CH111" s="359"/>
      <c r="CI111" s="359"/>
      <c r="CJ111" s="359"/>
      <c r="CK111" s="359"/>
      <c r="CL111" s="359"/>
      <c r="CM111" s="359"/>
      <c r="CN111" s="359"/>
      <c r="CO111" s="359"/>
      <c r="CP111" s="359"/>
      <c r="CQ111" s="359"/>
      <c r="CR111" s="359"/>
      <c r="CS111" s="359"/>
      <c r="CT111" s="359"/>
      <c r="CU111" s="359"/>
      <c r="CV111" s="359"/>
      <c r="CW111" s="359"/>
      <c r="CX111" s="359"/>
      <c r="CY111" s="359"/>
      <c r="CZ111" s="359"/>
    </row>
    <row r="112" s="307" customFormat="true" ht="15" customHeight="true" x14ac:dyDescent="0.2">
      <c r="A112" s="595" t="s">
        <v>99</v>
      </c>
      <c r="B112" s="372"/>
      <c r="C112" s="309"/>
      <c r="D112" s="309"/>
      <c r="E112" s="309"/>
      <c r="F112" s="309"/>
      <c r="G112" s="309"/>
      <c r="H112" s="309"/>
      <c r="I112" s="309"/>
      <c r="J112" s="309"/>
      <c r="K112" s="309"/>
      <c r="L112" s="309"/>
      <c r="M112" s="309"/>
      <c r="N112" s="309"/>
      <c r="O112" s="309"/>
      <c r="P112" s="309"/>
      <c r="Q112" s="309"/>
      <c r="R112" s="309"/>
      <c r="S112" s="309"/>
      <c r="T112" s="309"/>
      <c r="U112" s="309"/>
      <c r="AJ112" s="359"/>
      <c r="AK112" s="359"/>
      <c r="AL112" s="359"/>
      <c r="AM112" s="359"/>
      <c r="AN112" s="359"/>
      <c r="AO112" s="359"/>
      <c r="AP112" s="359"/>
      <c r="AQ112" s="359"/>
      <c r="AR112" s="359"/>
      <c r="AS112" s="359"/>
      <c r="AT112" s="359"/>
      <c r="AU112" s="359"/>
      <c r="AV112" s="359"/>
      <c r="AW112" s="359"/>
      <c r="AX112" s="359"/>
      <c r="AY112" s="359"/>
      <c r="AZ112" s="359"/>
      <c r="BA112" s="319"/>
      <c r="BB112" s="330"/>
      <c r="BC112" s="319"/>
      <c r="BD112" s="319"/>
      <c r="BE112" s="319"/>
      <c r="BF112" s="319"/>
      <c r="BG112" s="319"/>
      <c r="BH112" s="319"/>
      <c r="BI112" s="319"/>
      <c r="BJ112" s="319"/>
      <c r="BK112" s="319"/>
      <c r="BL112" s="319"/>
      <c r="BM112" s="319"/>
      <c r="BN112" s="319"/>
      <c r="BO112" s="319"/>
      <c r="BP112" s="319"/>
      <c r="BQ112" s="319"/>
      <c r="BR112" s="319"/>
      <c r="BS112" s="319"/>
      <c r="BT112" s="319"/>
      <c r="BU112" s="319"/>
      <c r="BV112" s="319"/>
      <c r="BW112" s="319"/>
      <c r="BX112" s="319"/>
      <c r="BY112" s="319"/>
      <c r="BZ112" s="359"/>
      <c r="CA112" s="359"/>
      <c r="CB112" s="359"/>
      <c r="CC112" s="359"/>
      <c r="CD112" s="359"/>
      <c r="CE112" s="359"/>
      <c r="CF112" s="359"/>
      <c r="CG112" s="359"/>
      <c r="CH112" s="359"/>
      <c r="CI112" s="359"/>
      <c r="CJ112" s="359"/>
      <c r="CK112" s="359"/>
      <c r="CL112" s="359"/>
      <c r="CM112" s="359"/>
      <c r="CN112" s="359"/>
      <c r="CO112" s="359"/>
      <c r="CP112" s="359"/>
      <c r="CQ112" s="359"/>
      <c r="CR112" s="359"/>
      <c r="CS112" s="359"/>
      <c r="CT112" s="359"/>
      <c r="CU112" s="359"/>
      <c r="CV112" s="359"/>
      <c r="CW112" s="359"/>
      <c r="CX112" s="359"/>
      <c r="CY112" s="359"/>
      <c r="CZ112" s="359"/>
    </row>
    <row r="113" s="307" customFormat="true" ht="15" customHeight="true" x14ac:dyDescent="0.2">
      <c r="A113" s="348" t="s">
        <v>41</v>
      </c>
      <c r="B113" s="347"/>
      <c r="C113" s="309"/>
      <c r="D113" s="309"/>
      <c r="E113" s="309"/>
      <c r="F113" s="309"/>
      <c r="G113" s="309"/>
      <c r="H113" s="309"/>
      <c r="I113" s="309"/>
      <c r="J113" s="309"/>
      <c r="K113" s="309"/>
      <c r="L113" s="309"/>
      <c r="M113" s="309"/>
      <c r="N113" s="309"/>
      <c r="O113" s="309"/>
      <c r="P113" s="309"/>
      <c r="Q113" s="309"/>
      <c r="R113" s="309"/>
      <c r="S113" s="309"/>
      <c r="T113" s="309"/>
      <c r="U113" s="309"/>
      <c r="AJ113" s="359"/>
      <c r="AK113" s="359"/>
      <c r="AL113" s="359"/>
      <c r="AM113" s="359"/>
      <c r="AN113" s="359"/>
      <c r="AO113" s="359"/>
      <c r="AP113" s="359"/>
      <c r="AQ113" s="359"/>
      <c r="AR113" s="359"/>
      <c r="AS113" s="359"/>
      <c r="AT113" s="359"/>
      <c r="AU113" s="359"/>
      <c r="AV113" s="359"/>
      <c r="AW113" s="359"/>
      <c r="AX113" s="359"/>
      <c r="AY113" s="359"/>
      <c r="AZ113" s="359"/>
      <c r="BA113" s="319"/>
      <c r="BB113" s="330"/>
      <c r="BC113" s="319"/>
      <c r="BD113" s="319"/>
      <c r="BE113" s="319"/>
      <c r="BF113" s="319"/>
      <c r="BG113" s="319"/>
      <c r="BH113" s="319"/>
      <c r="BI113" s="319"/>
      <c r="BJ113" s="319"/>
      <c r="BK113" s="319"/>
      <c r="BL113" s="319"/>
      <c r="BM113" s="319"/>
      <c r="BN113" s="319"/>
      <c r="BO113" s="319"/>
      <c r="BP113" s="319"/>
      <c r="BQ113" s="319"/>
      <c r="BR113" s="319"/>
      <c r="BS113" s="319"/>
      <c r="BT113" s="319"/>
      <c r="BU113" s="319"/>
      <c r="BV113" s="319"/>
      <c r="BW113" s="319"/>
      <c r="BX113" s="319"/>
      <c r="BY113" s="319"/>
      <c r="BZ113" s="359"/>
      <c r="CA113" s="359"/>
      <c r="CB113" s="359"/>
      <c r="CC113" s="359"/>
      <c r="CD113" s="359"/>
      <c r="CE113" s="359"/>
      <c r="CF113" s="359"/>
      <c r="CG113" s="359"/>
      <c r="CH113" s="359"/>
      <c r="CI113" s="359"/>
      <c r="CJ113" s="359"/>
      <c r="CK113" s="359"/>
      <c r="CL113" s="359"/>
      <c r="CM113" s="359"/>
      <c r="CN113" s="359"/>
      <c r="CO113" s="359"/>
      <c r="CP113" s="359"/>
      <c r="CQ113" s="359"/>
      <c r="CR113" s="359"/>
      <c r="CS113" s="359"/>
      <c r="CT113" s="359"/>
      <c r="CU113" s="359"/>
      <c r="CV113" s="359"/>
      <c r="CW113" s="359"/>
      <c r="CX113" s="359"/>
      <c r="CY113" s="359"/>
      <c r="CZ113" s="359"/>
    </row>
    <row r="114" s="307" customFormat="true" ht="15" customHeight="true" x14ac:dyDescent="0.2">
      <c r="A114" s="346" t="s">
        <v>40</v>
      </c>
      <c r="B114" s="347"/>
      <c r="C114" s="309"/>
      <c r="D114" s="309"/>
      <c r="E114" s="309"/>
      <c r="F114" s="309"/>
      <c r="G114" s="309"/>
      <c r="H114" s="309"/>
      <c r="I114" s="309"/>
      <c r="J114" s="309"/>
      <c r="K114" s="309"/>
      <c r="L114" s="309"/>
      <c r="M114" s="309"/>
      <c r="N114" s="309"/>
      <c r="O114" s="309"/>
      <c r="P114" s="309"/>
      <c r="Q114" s="309"/>
      <c r="R114" s="309"/>
      <c r="S114" s="309"/>
      <c r="T114" s="309"/>
      <c r="U114" s="309"/>
      <c r="AJ114" s="359"/>
      <c r="AK114" s="359"/>
      <c r="AL114" s="359"/>
      <c r="AM114" s="359"/>
      <c r="AN114" s="359"/>
      <c r="AO114" s="359"/>
      <c r="AP114" s="359"/>
      <c r="AQ114" s="359"/>
      <c r="AR114" s="359"/>
      <c r="AS114" s="359"/>
      <c r="AT114" s="359"/>
      <c r="AU114" s="359"/>
      <c r="AV114" s="359"/>
      <c r="AW114" s="359"/>
      <c r="AX114" s="359"/>
      <c r="AY114" s="359"/>
      <c r="AZ114" s="359"/>
      <c r="BA114" s="319"/>
      <c r="BB114" s="330"/>
      <c r="BC114" s="319"/>
      <c r="BD114" s="319"/>
      <c r="BE114" s="319"/>
      <c r="BF114" s="319"/>
      <c r="BG114" s="319"/>
      <c r="BH114" s="319"/>
      <c r="BI114" s="319"/>
      <c r="BJ114" s="319"/>
      <c r="BK114" s="319"/>
      <c r="BL114" s="319"/>
      <c r="BM114" s="319"/>
      <c r="BN114" s="319"/>
      <c r="BO114" s="319"/>
      <c r="BP114" s="319"/>
      <c r="BQ114" s="319"/>
      <c r="BR114" s="319"/>
      <c r="BS114" s="319"/>
      <c r="BT114" s="319"/>
      <c r="BU114" s="319"/>
      <c r="BV114" s="319"/>
      <c r="BW114" s="319"/>
      <c r="BX114" s="319"/>
      <c r="BY114" s="319"/>
      <c r="BZ114" s="359"/>
      <c r="CA114" s="359"/>
      <c r="CB114" s="359"/>
      <c r="CC114" s="359"/>
      <c r="CD114" s="359"/>
      <c r="CE114" s="359"/>
      <c r="CF114" s="359"/>
      <c r="CG114" s="359"/>
      <c r="CH114" s="359"/>
      <c r="CI114" s="359"/>
      <c r="CJ114" s="359"/>
      <c r="CK114" s="359"/>
      <c r="CL114" s="359"/>
      <c r="CM114" s="359"/>
      <c r="CN114" s="359"/>
      <c r="CO114" s="359"/>
      <c r="CP114" s="359"/>
      <c r="CQ114" s="359"/>
      <c r="CR114" s="359"/>
      <c r="CS114" s="359"/>
      <c r="CT114" s="359"/>
      <c r="CU114" s="359"/>
      <c r="CV114" s="359"/>
      <c r="CW114" s="359"/>
      <c r="CX114" s="359"/>
      <c r="CY114" s="359"/>
      <c r="CZ114" s="359"/>
    </row>
    <row r="115" s="307" customFormat="true" ht="15" customHeight="true" x14ac:dyDescent="0.2">
      <c r="A115" s="346" t="s">
        <v>137</v>
      </c>
      <c r="B115" s="371" t="str">
        <f>A1025</f>
        <v>MICS11</v>
      </c>
      <c r="C115" s="309"/>
      <c r="D115" s="309"/>
      <c r="E115" s="309"/>
      <c r="F115" s="309"/>
      <c r="G115" s="309"/>
      <c r="H115" s="309"/>
      <c r="I115" s="309"/>
      <c r="J115" s="309"/>
      <c r="K115" s="309"/>
      <c r="L115" s="309"/>
      <c r="M115" s="309"/>
      <c r="N115" s="309"/>
      <c r="O115" s="309"/>
      <c r="P115" s="309"/>
      <c r="Q115" s="309"/>
      <c r="R115" s="309"/>
      <c r="S115" s="309"/>
      <c r="T115" s="309"/>
      <c r="U115" s="309"/>
      <c r="AJ115" s="359"/>
      <c r="AK115" s="359"/>
      <c r="AL115" s="359"/>
      <c r="AM115" s="359"/>
      <c r="AN115" s="359"/>
      <c r="AO115" s="359"/>
      <c r="AP115" s="359"/>
      <c r="AQ115" s="359"/>
      <c r="AR115" s="359"/>
      <c r="AS115" s="359"/>
      <c r="AT115" s="359"/>
      <c r="AU115" s="359"/>
      <c r="AV115" s="359"/>
      <c r="AW115" s="359"/>
      <c r="AX115" s="359"/>
      <c r="AY115" s="359"/>
      <c r="AZ115" s="359"/>
      <c r="BA115" s="319"/>
      <c r="BB115" s="330"/>
      <c r="BC115" s="319"/>
      <c r="BD115" s="319"/>
      <c r="BE115" s="319"/>
      <c r="BF115" s="319"/>
      <c r="BG115" s="319"/>
      <c r="BH115" s="319"/>
      <c r="BI115" s="319"/>
      <c r="BJ115" s="319"/>
      <c r="BK115" s="319"/>
      <c r="BL115" s="319"/>
      <c r="BM115" s="319"/>
      <c r="BN115" s="319"/>
      <c r="BO115" s="319"/>
      <c r="BP115" s="319"/>
      <c r="BQ115" s="319"/>
      <c r="BR115" s="319"/>
      <c r="BS115" s="319"/>
      <c r="BT115" s="319"/>
      <c r="BU115" s="319"/>
      <c r="BV115" s="319"/>
      <c r="BW115" s="319"/>
      <c r="BX115" s="319"/>
      <c r="BY115" s="319"/>
      <c r="BZ115" s="359"/>
      <c r="CA115" s="359"/>
      <c r="CB115" s="359"/>
      <c r="CC115" s="359"/>
      <c r="CD115" s="359"/>
      <c r="CE115" s="359"/>
      <c r="CF115" s="359"/>
      <c r="CG115" s="359"/>
      <c r="CH115" s="359"/>
      <c r="CI115" s="359"/>
      <c r="CJ115" s="359"/>
      <c r="CK115" s="359"/>
      <c r="CL115" s="359"/>
      <c r="CM115" s="359"/>
      <c r="CN115" s="359"/>
      <c r="CO115" s="359"/>
      <c r="CP115" s="359"/>
      <c r="CQ115" s="359"/>
      <c r="CR115" s="359"/>
      <c r="CS115" s="359"/>
      <c r="CT115" s="359"/>
      <c r="CU115" s="359"/>
      <c r="CV115" s="359"/>
      <c r="CW115" s="359"/>
      <c r="CX115" s="359"/>
      <c r="CY115" s="359"/>
      <c r="CZ115" s="359"/>
    </row>
    <row r="116" s="307" customFormat="true" ht="15" customHeight="true" x14ac:dyDescent="0.2">
      <c r="A116" s="165" t="str">
        <f>B1030</f>
        <v/>
      </c>
      <c r="B116" s="164"/>
      <c r="C116" s="309"/>
      <c r="D116" s="309"/>
      <c r="E116" s="309"/>
      <c r="F116" s="309"/>
      <c r="G116" s="309"/>
      <c r="H116" s="309"/>
      <c r="I116" s="309"/>
      <c r="J116" s="309"/>
      <c r="K116" s="309"/>
      <c r="L116" s="309"/>
      <c r="M116" s="309"/>
      <c r="N116" s="309"/>
      <c r="O116" s="309"/>
      <c r="P116" s="309"/>
      <c r="Q116" s="309"/>
      <c r="R116" s="309"/>
      <c r="S116" s="309"/>
      <c r="T116" s="309"/>
      <c r="U116" s="309"/>
      <c r="AJ116" s="359"/>
      <c r="AK116" s="359"/>
      <c r="AL116" s="359"/>
      <c r="AM116" s="359"/>
      <c r="AN116" s="359"/>
      <c r="AO116" s="359"/>
      <c r="AP116" s="359"/>
      <c r="AQ116" s="359"/>
      <c r="AR116" s="359"/>
      <c r="AS116" s="359"/>
      <c r="AT116" s="359"/>
      <c r="AU116" s="359"/>
      <c r="AV116" s="359"/>
      <c r="AW116" s="359"/>
      <c r="AX116" s="359"/>
      <c r="AY116" s="359"/>
      <c r="AZ116" s="359"/>
      <c r="BA116" s="319"/>
      <c r="BB116" s="330"/>
      <c r="BC116" s="319"/>
      <c r="BD116" s="319"/>
      <c r="BE116" s="319"/>
      <c r="BF116" s="319"/>
      <c r="BG116" s="319"/>
      <c r="BH116" s="319"/>
      <c r="BI116" s="319"/>
      <c r="BJ116" s="319"/>
      <c r="BK116" s="319"/>
      <c r="BL116" s="319"/>
      <c r="BM116" s="319"/>
      <c r="BN116" s="319"/>
      <c r="BO116" s="319"/>
      <c r="BP116" s="319"/>
      <c r="BQ116" s="319"/>
      <c r="BR116" s="319"/>
      <c r="BS116" s="319"/>
      <c r="BT116" s="319"/>
      <c r="BU116" s="319"/>
      <c r="BV116" s="319"/>
      <c r="BW116" s="319"/>
      <c r="BX116" s="319"/>
      <c r="BY116" s="319"/>
      <c r="BZ116" s="359"/>
      <c r="CA116" s="359"/>
      <c r="CB116" s="359"/>
      <c r="CC116" s="359"/>
      <c r="CD116" s="359"/>
      <c r="CE116" s="359"/>
      <c r="CF116" s="359"/>
      <c r="CG116" s="359"/>
      <c r="CH116" s="359"/>
      <c r="CI116" s="359"/>
      <c r="CJ116" s="359"/>
      <c r="CK116" s="359"/>
      <c r="CL116" s="359"/>
      <c r="CM116" s="359"/>
      <c r="CN116" s="359"/>
      <c r="CO116" s="359"/>
      <c r="CP116" s="359"/>
      <c r="CQ116" s="359"/>
      <c r="CR116" s="359"/>
      <c r="CS116" s="359"/>
      <c r="CT116" s="359"/>
      <c r="CU116" s="359"/>
      <c r="CV116" s="359"/>
      <c r="CW116" s="359"/>
      <c r="CX116" s="359"/>
      <c r="CY116" s="359"/>
      <c r="CZ116" s="359"/>
    </row>
    <row r="117" s="307" customFormat="true" ht="15" customHeight="true" x14ac:dyDescent="0.2">
      <c r="A117" s="165" t="str">
        <f>B1029</f>
        <v/>
      </c>
      <c r="B117" s="163"/>
      <c r="C117" s="309"/>
      <c r="D117" s="309"/>
      <c r="E117" s="309"/>
      <c r="F117" s="309"/>
      <c r="G117" s="309"/>
      <c r="H117" s="309"/>
      <c r="I117" s="309"/>
      <c r="J117" s="309"/>
      <c r="K117" s="309"/>
      <c r="L117" s="309"/>
      <c r="M117" s="309"/>
      <c r="N117" s="309"/>
      <c r="O117" s="309"/>
      <c r="P117" s="309"/>
      <c r="Q117" s="309"/>
      <c r="R117" s="309"/>
      <c r="S117" s="309"/>
      <c r="T117" s="309"/>
      <c r="U117" s="309"/>
      <c r="AJ117" s="359"/>
      <c r="AK117" s="359"/>
      <c r="AL117" s="359"/>
      <c r="AM117" s="359"/>
      <c r="AN117" s="359"/>
      <c r="AO117" s="359"/>
      <c r="AP117" s="359"/>
      <c r="AQ117" s="359"/>
      <c r="AR117" s="359"/>
      <c r="AS117" s="359"/>
      <c r="AT117" s="359"/>
      <c r="AU117" s="359"/>
      <c r="AV117" s="359"/>
      <c r="AW117" s="359"/>
      <c r="AX117" s="359"/>
      <c r="AY117" s="359"/>
      <c r="AZ117" s="359"/>
      <c r="BA117" s="319"/>
      <c r="BB117" s="330"/>
      <c r="BC117" s="319"/>
      <c r="BD117" s="319"/>
      <c r="BE117" s="319"/>
      <c r="BF117" s="319"/>
      <c r="BG117" s="319"/>
      <c r="BH117" s="319"/>
      <c r="BI117" s="319"/>
      <c r="BJ117" s="319"/>
      <c r="BK117" s="319"/>
      <c r="BL117" s="319"/>
      <c r="BM117" s="319"/>
      <c r="BN117" s="319"/>
      <c r="BO117" s="319"/>
      <c r="BP117" s="319"/>
      <c r="BQ117" s="319"/>
      <c r="BR117" s="319"/>
      <c r="BS117" s="319"/>
      <c r="BT117" s="319"/>
      <c r="BU117" s="319"/>
      <c r="BV117" s="319"/>
      <c r="BW117" s="319"/>
      <c r="BX117" s="319"/>
      <c r="BY117" s="319"/>
      <c r="BZ117" s="359"/>
      <c r="CA117" s="359"/>
      <c r="CB117" s="359"/>
      <c r="CC117" s="359"/>
      <c r="CD117" s="359"/>
      <c r="CE117" s="359"/>
      <c r="CF117" s="359"/>
      <c r="CG117" s="359"/>
      <c r="CH117" s="359"/>
      <c r="CI117" s="359"/>
      <c r="CJ117" s="359"/>
      <c r="CK117" s="359"/>
      <c r="CL117" s="359"/>
      <c r="CM117" s="359"/>
      <c r="CN117" s="359"/>
      <c r="CO117" s="359"/>
      <c r="CP117" s="359"/>
      <c r="CQ117" s="359"/>
      <c r="CR117" s="359"/>
      <c r="CS117" s="359"/>
      <c r="CT117" s="359"/>
      <c r="CU117" s="359"/>
      <c r="CV117" s="359"/>
      <c r="CW117" s="359"/>
      <c r="CX117" s="359"/>
      <c r="CY117" s="359"/>
      <c r="CZ117" s="359"/>
    </row>
    <row r="118" s="307" customFormat="true" ht="21" customHeight="true" x14ac:dyDescent="0.2">
      <c r="A118" s="162"/>
      <c r="B118" s="164"/>
      <c r="C118" s="309"/>
      <c r="D118" s="309"/>
      <c r="E118" s="309"/>
      <c r="F118" s="309"/>
      <c r="G118" s="309"/>
      <c r="H118" s="309"/>
      <c r="I118" s="309"/>
      <c r="J118" s="309"/>
      <c r="K118" s="309"/>
      <c r="L118" s="309"/>
      <c r="M118" s="309"/>
      <c r="N118" s="309"/>
      <c r="O118" s="309"/>
      <c r="P118" s="309"/>
      <c r="Q118" s="309"/>
      <c r="R118" s="309"/>
      <c r="S118" s="309"/>
      <c r="T118" s="309"/>
      <c r="U118" s="309"/>
      <c r="AJ118" s="359"/>
      <c r="AK118" s="359"/>
      <c r="AL118" s="359"/>
      <c r="AM118" s="359"/>
      <c r="AN118" s="359"/>
      <c r="AO118" s="359"/>
      <c r="AP118" s="359"/>
      <c r="AQ118" s="359"/>
      <c r="AR118" s="359"/>
      <c r="AS118" s="359"/>
      <c r="AT118" s="359"/>
      <c r="AU118" s="359"/>
      <c r="AV118" s="359"/>
      <c r="AW118" s="359"/>
      <c r="AX118" s="359"/>
      <c r="AY118" s="359"/>
      <c r="AZ118" s="359"/>
      <c r="BA118" s="319"/>
      <c r="BB118" s="330"/>
      <c r="BC118" s="319"/>
      <c r="BD118" s="319"/>
      <c r="BE118" s="319"/>
      <c r="BF118" s="319"/>
      <c r="BG118" s="319"/>
      <c r="BH118" s="319"/>
      <c r="BI118" s="319"/>
      <c r="BJ118" s="319"/>
      <c r="BK118" s="319"/>
      <c r="BL118" s="319"/>
      <c r="BM118" s="319"/>
      <c r="BN118" s="319"/>
      <c r="BO118" s="319"/>
      <c r="BP118" s="319"/>
      <c r="BQ118" s="319"/>
      <c r="BR118" s="319"/>
      <c r="BS118" s="319"/>
      <c r="BT118" s="319"/>
      <c r="BU118" s="319"/>
      <c r="BV118" s="319"/>
      <c r="BW118" s="319"/>
      <c r="BX118" s="319"/>
      <c r="BY118" s="319"/>
      <c r="BZ118" s="359"/>
      <c r="CA118" s="359"/>
      <c r="CB118" s="359"/>
      <c r="CC118" s="359"/>
      <c r="CD118" s="359"/>
      <c r="CE118" s="359"/>
      <c r="CF118" s="359"/>
      <c r="CG118" s="359"/>
      <c r="CH118" s="359"/>
      <c r="CI118" s="359"/>
      <c r="CJ118" s="359"/>
      <c r="CK118" s="359"/>
      <c r="CL118" s="359"/>
      <c r="CM118" s="359"/>
      <c r="CN118" s="359"/>
      <c r="CO118" s="359"/>
      <c r="CP118" s="359"/>
      <c r="CQ118" s="359"/>
      <c r="CR118" s="359"/>
      <c r="CS118" s="359"/>
      <c r="CT118" s="359"/>
      <c r="CU118" s="359"/>
      <c r="CV118" s="359"/>
      <c r="CW118" s="359"/>
      <c r="CX118" s="359"/>
      <c r="CY118" s="359"/>
      <c r="CZ118" s="359"/>
    </row>
    <row r="119" s="307" customFormat="true" ht="15" customHeight="true" x14ac:dyDescent="0.2">
      <c r="A119" s="161"/>
      <c r="B119" s="160"/>
      <c r="C119" s="309"/>
      <c r="D119" s="309"/>
      <c r="E119" s="309"/>
      <c r="F119" s="309"/>
      <c r="G119" s="309"/>
      <c r="H119" s="309"/>
      <c r="I119" s="309"/>
      <c r="J119" s="309"/>
      <c r="K119" s="309"/>
      <c r="L119" s="309"/>
      <c r="M119" s="309"/>
      <c r="N119" s="309"/>
      <c r="O119" s="309"/>
      <c r="P119" s="309"/>
      <c r="Q119" s="309"/>
      <c r="R119" s="309"/>
      <c r="S119" s="309"/>
      <c r="T119" s="309"/>
      <c r="U119" s="309"/>
      <c r="AJ119" s="359"/>
      <c r="AK119" s="359"/>
      <c r="AL119" s="359"/>
      <c r="AM119" s="359"/>
      <c r="AN119" s="359"/>
      <c r="AO119" s="359"/>
      <c r="AP119" s="359"/>
      <c r="AQ119" s="359"/>
      <c r="AR119" s="359"/>
      <c r="AS119" s="359"/>
      <c r="AT119" s="359"/>
      <c r="AU119" s="359"/>
      <c r="AV119" s="359"/>
      <c r="AW119" s="359"/>
      <c r="AX119" s="359"/>
      <c r="AY119" s="359"/>
      <c r="AZ119" s="359"/>
      <c r="BA119" s="319"/>
      <c r="BB119" s="330"/>
      <c r="BC119" s="319"/>
      <c r="BD119" s="319"/>
      <c r="BE119" s="319"/>
      <c r="BF119" s="319"/>
      <c r="BG119" s="319"/>
      <c r="BH119" s="319"/>
      <c r="BI119" s="319"/>
      <c r="BJ119" s="319"/>
      <c r="BK119" s="319"/>
      <c r="BL119" s="319"/>
      <c r="BM119" s="319"/>
      <c r="BN119" s="319"/>
      <c r="BO119" s="319"/>
      <c r="BP119" s="319"/>
      <c r="BQ119" s="319"/>
      <c r="BR119" s="319"/>
      <c r="BS119" s="319"/>
      <c r="BT119" s="319"/>
      <c r="BU119" s="319"/>
      <c r="BV119" s="319"/>
      <c r="BW119" s="319"/>
      <c r="BX119" s="319"/>
      <c r="BY119" s="319"/>
      <c r="BZ119" s="359"/>
      <c r="CA119" s="359"/>
      <c r="CB119" s="359"/>
      <c r="CC119" s="359"/>
      <c r="CD119" s="359"/>
      <c r="CE119" s="359"/>
      <c r="CF119" s="359"/>
      <c r="CG119" s="359"/>
      <c r="CH119" s="359"/>
      <c r="CI119" s="359"/>
      <c r="CJ119" s="359"/>
      <c r="CK119" s="359"/>
      <c r="CL119" s="359"/>
      <c r="CM119" s="359"/>
      <c r="CN119" s="359"/>
      <c r="CO119" s="359"/>
      <c r="CP119" s="359"/>
      <c r="CQ119" s="359"/>
      <c r="CR119" s="359"/>
      <c r="CS119" s="359"/>
      <c r="CT119" s="359"/>
      <c r="CU119" s="359"/>
      <c r="CV119" s="359"/>
      <c r="CW119" s="359"/>
      <c r="CX119" s="359"/>
      <c r="CY119" s="359"/>
      <c r="CZ119" s="359"/>
    </row>
    <row r="120" s="567" customFormat="true" ht="15" customHeight="true" x14ac:dyDescent="0.2">
      <c r="A120" s="312" t="s">
        <v>100</v>
      </c>
      <c r="B120" s="355"/>
      <c r="C120" s="770" t="s">
        <v>116</v>
      </c>
      <c r="D120" s="771"/>
      <c r="E120" s="771"/>
      <c r="F120" s="771"/>
      <c r="G120" s="772"/>
      <c r="H120" s="773" t="s">
        <v>39</v>
      </c>
      <c r="I120" s="774"/>
      <c r="J120" s="774"/>
      <c r="K120" s="774"/>
      <c r="L120" s="775"/>
      <c r="M120" s="782" t="s">
        <v>38</v>
      </c>
      <c r="N120" s="783"/>
      <c r="O120" s="783"/>
      <c r="P120" s="783"/>
      <c r="Q120" s="784"/>
      <c r="R120" s="15" t="s">
        <v>143</v>
      </c>
      <c r="S120" s="445"/>
      <c r="T120" s="445"/>
      <c r="U120" s="445"/>
      <c r="V120" s="445"/>
      <c r="W120" s="445"/>
      <c r="X120" s="445"/>
      <c r="Y120" s="445"/>
      <c r="Z120" s="445"/>
      <c r="AA120" s="445"/>
      <c r="AB120" s="445"/>
      <c r="AC120" s="445"/>
      <c r="AD120" s="445"/>
      <c r="AE120" s="445"/>
      <c r="AF120" s="445"/>
      <c r="AG120" s="445"/>
      <c r="AH120" s="445"/>
      <c r="AI120" s="445"/>
      <c r="AJ120" s="174"/>
      <c r="AK120" s="174"/>
      <c r="AL120" s="174"/>
      <c r="AM120" s="174"/>
      <c r="AN120" s="174"/>
      <c r="AO120" s="174"/>
      <c r="AP120" s="174"/>
      <c r="AQ120" s="174"/>
      <c r="AR120" s="174"/>
      <c r="AS120" s="174"/>
      <c r="AT120" s="174"/>
      <c r="AU120" s="174"/>
      <c r="AV120" s="174"/>
      <c r="AW120" s="174"/>
      <c r="AX120" s="174"/>
      <c r="AY120" s="174"/>
      <c r="AZ120" s="364"/>
      <c r="BA120" s="365" t="s">
        <v>132</v>
      </c>
      <c r="BB120" s="312" t="s">
        <v>100</v>
      </c>
      <c r="BC120" s="782" t="s">
        <v>116</v>
      </c>
      <c r="BD120" s="783"/>
      <c r="BE120" s="783"/>
      <c r="BF120" s="783"/>
      <c r="BG120" s="811"/>
      <c r="BH120" s="782" t="s">
        <v>39</v>
      </c>
      <c r="BI120" s="783"/>
      <c r="BJ120" s="783"/>
      <c r="BK120" s="783"/>
      <c r="BL120" s="811"/>
      <c r="BM120" s="782" t="s">
        <v>38</v>
      </c>
      <c r="BN120" s="783"/>
      <c r="BO120" s="783"/>
      <c r="BP120" s="783"/>
      <c r="BQ120" s="784"/>
      <c r="BR120" s="14" t="s">
        <v>143</v>
      </c>
      <c r="BS120" s="445"/>
      <c r="BT120" s="445"/>
      <c r="BU120" s="445"/>
      <c r="BV120" s="445"/>
      <c r="BW120" s="445"/>
      <c r="BX120" s="445"/>
      <c r="BY120" s="445"/>
      <c r="BZ120" s="459"/>
      <c r="CA120" s="459"/>
      <c r="CB120" s="459"/>
      <c r="CC120" s="459"/>
      <c r="CD120" s="459"/>
      <c r="CE120" s="459"/>
      <c r="CF120" s="459"/>
      <c r="CG120" s="459"/>
      <c r="CH120" s="459"/>
      <c r="CI120" s="459"/>
      <c r="CJ120" s="363"/>
      <c r="CK120" s="363"/>
      <c r="CL120" s="363"/>
      <c r="CM120" s="363"/>
      <c r="CN120" s="363"/>
      <c r="CO120" s="363"/>
      <c r="CP120" s="363"/>
      <c r="CQ120" s="363"/>
      <c r="CR120" s="363"/>
      <c r="CS120" s="363"/>
      <c r="CT120" s="363"/>
      <c r="CU120" s="363"/>
      <c r="CV120" s="363"/>
      <c r="CW120" s="363"/>
      <c r="CX120" s="363"/>
      <c r="CY120" s="363"/>
      <c r="CZ120" s="363"/>
    </row>
    <row r="121" s="567" customFormat="true" ht="12.75" x14ac:dyDescent="0.2">
      <c r="A121" s="351" t="s">
        <v>88</v>
      </c>
      <c r="B121" s="394"/>
      <c r="C121" s="436" t="s">
        <v>0</v>
      </c>
      <c r="D121" s="592" t="s">
        <v>1</v>
      </c>
      <c r="E121" s="592" t="s">
        <v>2</v>
      </c>
      <c r="F121" s="592" t="s">
        <v>3</v>
      </c>
      <c r="G121" s="593" t="s">
        <v>4</v>
      </c>
      <c r="H121" s="399" t="s">
        <v>0</v>
      </c>
      <c r="I121" s="603" t="s">
        <v>1</v>
      </c>
      <c r="J121" s="603" t="s">
        <v>2</v>
      </c>
      <c r="K121" s="603" t="s">
        <v>3</v>
      </c>
      <c r="L121" s="604" t="s">
        <v>4</v>
      </c>
      <c r="M121" s="400" t="s">
        <v>0</v>
      </c>
      <c r="N121" s="603" t="s">
        <v>1</v>
      </c>
      <c r="O121" s="603" t="s">
        <v>2</v>
      </c>
      <c r="P121" s="603" t="s">
        <v>3</v>
      </c>
      <c r="Q121" s="591" t="s">
        <v>4</v>
      </c>
      <c r="R121" s="399" t="s">
        <v>340</v>
      </c>
      <c r="S121" s="603" t="s">
        <v>341</v>
      </c>
      <c r="T121" s="603" t="s">
        <v>342</v>
      </c>
      <c r="U121" s="603" t="s">
        <v>343</v>
      </c>
      <c r="V121" s="603" t="s">
        <v>241</v>
      </c>
      <c r="W121" s="603" t="s">
        <v>242</v>
      </c>
      <c r="X121" s="603" t="s">
        <v>344</v>
      </c>
      <c r="Y121" s="603" t="s">
        <v>345</v>
      </c>
      <c r="Z121" s="603" t="s">
        <v>346</v>
      </c>
      <c r="AA121" s="603" t="s">
        <v>347</v>
      </c>
      <c r="AB121" s="603" t="s">
        <v>246</v>
      </c>
      <c r="AC121" s="603" t="s">
        <v>348</v>
      </c>
      <c r="AD121" s="603" t="s">
        <v>349</v>
      </c>
      <c r="AE121" s="603" t="s">
        <v>350</v>
      </c>
      <c r="AF121" s="603" t="s">
        <v>351</v>
      </c>
      <c r="AG121" s="603" t="s">
        <v>352</v>
      </c>
      <c r="AH121" s="603" t="s">
        <v>353</v>
      </c>
      <c r="AI121" s="604" t="s">
        <v>254</v>
      </c>
      <c r="AJ121" s="174"/>
      <c r="AK121" s="174"/>
      <c r="AL121" s="174"/>
      <c r="AM121" s="174"/>
      <c r="AN121" s="174"/>
      <c r="AO121" s="174"/>
      <c r="AP121" s="174"/>
      <c r="AQ121" s="174"/>
      <c r="AR121" s="174"/>
      <c r="AS121" s="174"/>
      <c r="AT121" s="174"/>
      <c r="AU121" s="174"/>
      <c r="AV121" s="174"/>
      <c r="AW121" s="174"/>
      <c r="AX121" s="174"/>
      <c r="AY121" s="174"/>
      <c r="AZ121" s="364"/>
      <c r="BA121" s="351" t="s">
        <v>118</v>
      </c>
      <c r="BB121" s="350"/>
      <c r="BC121" s="476" t="s">
        <v>0</v>
      </c>
      <c r="BD121" s="568" t="s">
        <v>1</v>
      </c>
      <c r="BE121" s="568" t="s">
        <v>2</v>
      </c>
      <c r="BF121" s="568" t="s">
        <v>3</v>
      </c>
      <c r="BG121" s="477" t="s">
        <v>4</v>
      </c>
      <c r="BH121" s="476" t="s">
        <v>0</v>
      </c>
      <c r="BI121" s="568" t="s">
        <v>1</v>
      </c>
      <c r="BJ121" s="568" t="s">
        <v>2</v>
      </c>
      <c r="BK121" s="568" t="s">
        <v>3</v>
      </c>
      <c r="BL121" s="477" t="s">
        <v>4</v>
      </c>
      <c r="BM121" s="476" t="s">
        <v>0</v>
      </c>
      <c r="BN121" s="568" t="s">
        <v>1</v>
      </c>
      <c r="BO121" s="568" t="s">
        <v>2</v>
      </c>
      <c r="BP121" s="568" t="s">
        <v>3</v>
      </c>
      <c r="BQ121" s="477" t="s">
        <v>4</v>
      </c>
      <c r="BR121" s="476" t="s">
        <v>340</v>
      </c>
      <c r="BS121" s="568" t="s">
        <v>341</v>
      </c>
      <c r="BT121" s="568" t="s">
        <v>342</v>
      </c>
      <c r="BU121" s="568" t="s">
        <v>343</v>
      </c>
      <c r="BV121" s="568" t="s">
        <v>241</v>
      </c>
      <c r="BW121" s="568" t="s">
        <v>242</v>
      </c>
      <c r="BX121" s="568" t="s">
        <v>344</v>
      </c>
      <c r="BY121" s="569" t="s">
        <v>345</v>
      </c>
      <c r="BZ121" s="569" t="s">
        <v>346</v>
      </c>
      <c r="CA121" s="569" t="s">
        <v>347</v>
      </c>
      <c r="CB121" s="569" t="s">
        <v>246</v>
      </c>
      <c r="CC121" s="569" t="s">
        <v>348</v>
      </c>
      <c r="CD121" s="569" t="s">
        <v>349</v>
      </c>
      <c r="CE121" s="569" t="s">
        <v>350</v>
      </c>
      <c r="CF121" s="569" t="s">
        <v>351</v>
      </c>
      <c r="CG121" s="569" t="s">
        <v>352</v>
      </c>
      <c r="CH121" s="569" t="s">
        <v>353</v>
      </c>
      <c r="CI121" s="569" t="s">
        <v>254</v>
      </c>
      <c r="CJ121" s="168"/>
      <c r="CK121" s="168"/>
      <c r="CL121" s="168"/>
      <c r="CM121" s="168"/>
      <c r="CN121" s="168"/>
      <c r="CO121" s="168"/>
      <c r="CP121" s="168"/>
      <c r="CQ121" s="168"/>
      <c r="CR121" s="168"/>
      <c r="CS121" s="168"/>
      <c r="CT121" s="168"/>
      <c r="CU121" s="168"/>
      <c r="CV121" s="168"/>
      <c r="CW121" s="168"/>
      <c r="CX121" s="168"/>
      <c r="CY121" s="168"/>
      <c r="CZ121" s="168"/>
    </row>
    <row r="122" s="567" customFormat="true" ht="15" customHeight="true" x14ac:dyDescent="0.2">
      <c r="A122" s="776" t="s">
        <v>18</v>
      </c>
      <c r="B122" s="396" t="s">
        <v>14</v>
      </c>
      <c r="C122" s="117">
        <v>89.570706744209289</v>
      </c>
      <c r="D122" s="116">
        <v>96.679859509590798</v>
      </c>
      <c r="E122" s="116">
        <v>98.738741187958752</v>
      </c>
      <c r="F122" s="116">
        <v>99.55441190082081</v>
      </c>
      <c r="G122" s="115">
        <v>99.849552086623632</v>
      </c>
      <c r="H122" s="114">
        <v>97.808403440935706</v>
      </c>
      <c r="I122" s="116">
        <v>98.958859839020363</v>
      </c>
      <c r="J122" s="116">
        <v>99.630392663330056</v>
      </c>
      <c r="K122" s="116">
        <v>99.604802799078101</v>
      </c>
      <c r="L122" s="113">
        <v>99.866541161912224</v>
      </c>
      <c r="M122" s="117">
        <v>76.173649596792529</v>
      </c>
      <c r="N122" s="116">
        <v>92.460142185490028</v>
      </c>
      <c r="O122" s="116">
        <v>94.039511797746798</v>
      </c>
      <c r="P122" s="116">
        <v>95.725931631864498</v>
      </c>
      <c r="Q122" s="115">
        <v>98.984076906817435</v>
      </c>
      <c r="R122" s="114">
        <v>99.185133654488268</v>
      </c>
      <c r="S122" s="116">
        <v>94.298472713225337</v>
      </c>
      <c r="T122" s="116">
        <v>97.575545479422971</v>
      </c>
      <c r="U122" s="116">
        <v>88.025634978264975</v>
      </c>
      <c r="V122" s="116">
        <v>89.28302296944608</v>
      </c>
      <c r="W122" s="116">
        <v>99.132705369694079</v>
      </c>
      <c r="X122" s="116">
        <v>95.683512173851639</v>
      </c>
      <c r="Y122" s="116">
        <v>97.706690279536659</v>
      </c>
      <c r="Z122" s="116">
        <v>99.153500904738863</v>
      </c>
      <c r="AA122" s="116">
        <v>99.538494454924574</v>
      </c>
      <c r="AB122" s="116">
        <v>97.915198768998479</v>
      </c>
      <c r="AC122" s="116">
        <v>99.689794567064041</v>
      </c>
      <c r="AD122" s="116">
        <v>93.133538722657235</v>
      </c>
      <c r="AE122" s="116">
        <v>99.437584892522494</v>
      </c>
      <c r="AF122" s="116">
        <v>97.916517543926133</v>
      </c>
      <c r="AG122" s="116">
        <v>98.913557880246799</v>
      </c>
      <c r="AH122" s="116">
        <v>92.548368434748568</v>
      </c>
      <c r="AI122" s="113">
        <v>93.136905898309692</v>
      </c>
      <c r="AJ122" s="174"/>
      <c r="AK122" s="174"/>
      <c r="AL122" s="174"/>
      <c r="AM122" s="174"/>
      <c r="AN122" s="174"/>
      <c r="AO122" s="174"/>
      <c r="AP122" s="174"/>
      <c r="AQ122" s="174"/>
      <c r="AR122" s="174"/>
      <c r="AS122" s="174"/>
      <c r="AT122" s="174"/>
      <c r="AU122" s="174"/>
      <c r="AV122" s="174"/>
      <c r="AW122" s="174"/>
      <c r="AX122" s="174"/>
      <c r="AY122" s="174"/>
      <c r="AZ122" s="364"/>
      <c r="BA122" s="808" t="s">
        <v>18</v>
      </c>
      <c r="BB122" s="599" t="s">
        <v>14</v>
      </c>
      <c r="BC122" s="507">
        <v>41336.274020074794</v>
      </c>
      <c r="BD122" s="503">
        <v>44621.861776371683</v>
      </c>
      <c r="BE122" s="503">
        <v>45565.01183618512</v>
      </c>
      <c r="BF122" s="503">
        <v>45943.187565488981</v>
      </c>
      <c r="BG122" s="516">
        <v>46085.873735663903</v>
      </c>
      <c r="BH122" s="507">
        <v>31677.374812429622</v>
      </c>
      <c r="BI122" s="503">
        <v>32052.452960858809</v>
      </c>
      <c r="BJ122" s="503">
        <v>32272.438286979304</v>
      </c>
      <c r="BK122" s="503">
        <v>32250.047177262022</v>
      </c>
      <c r="BL122" s="516">
        <v>32356.477583750162</v>
      </c>
      <c r="BM122" s="507">
        <v>10482.024099073686</v>
      </c>
      <c r="BN122" s="503">
        <v>12730.74296765134</v>
      </c>
      <c r="BO122" s="503">
        <v>12940.327291046849</v>
      </c>
      <c r="BP122" s="503">
        <v>13163.05128978354</v>
      </c>
      <c r="BQ122" s="516">
        <v>13627.272464947468</v>
      </c>
      <c r="BR122" s="507">
        <v>10005.441386597829</v>
      </c>
      <c r="BS122" s="503">
        <v>4719.3844044294465</v>
      </c>
      <c r="BT122" s="503">
        <v>8957.7943163748278</v>
      </c>
      <c r="BU122" s="503">
        <v>7109.2548773442941</v>
      </c>
      <c r="BV122" s="503">
        <v>11650.091477859492</v>
      </c>
      <c r="BW122" s="503">
        <v>46067.814359960081</v>
      </c>
      <c r="BX122" s="503">
        <v>17679.333949978321</v>
      </c>
      <c r="BY122" s="511">
        <v>9227.5188478566088</v>
      </c>
      <c r="BZ122" s="511">
        <v>8854.9134646709044</v>
      </c>
      <c r="CA122" s="511">
        <v>12757.371234209288</v>
      </c>
      <c r="CB122" s="511">
        <v>7149.4596063934532</v>
      </c>
      <c r="CC122" s="511">
        <v>9487.5796907595686</v>
      </c>
      <c r="CD122" s="511">
        <v>6618.7886537455333</v>
      </c>
      <c r="CE122" s="511">
        <v>20206.314451191087</v>
      </c>
      <c r="CF122" s="511">
        <v>9565.1471732993159</v>
      </c>
      <c r="CG122" s="511">
        <v>13496.333948491503</v>
      </c>
      <c r="CH122" s="511">
        <v>12518.985906353126</v>
      </c>
      <c r="CI122" s="511">
        <v>7480.6811842684729</v>
      </c>
      <c r="CJ122" s="2"/>
      <c r="CK122" s="2"/>
      <c r="CL122" s="2"/>
      <c r="CM122" s="2"/>
      <c r="CN122" s="2"/>
      <c r="CO122" s="2"/>
      <c r="CP122" s="2"/>
      <c r="CQ122" s="2"/>
      <c r="CR122" s="2"/>
      <c r="CS122" s="2"/>
      <c r="CT122" s="2"/>
      <c r="CU122" s="2"/>
      <c r="CV122" s="2"/>
      <c r="CW122" s="2"/>
      <c r="CX122" s="2"/>
      <c r="CY122" s="2"/>
      <c r="CZ122" s="4"/>
    </row>
    <row r="123" s="567" customFormat="true" ht="15" customHeight="true" x14ac:dyDescent="0.2">
      <c r="A123" s="777"/>
      <c r="B123" s="397" t="s">
        <v>52</v>
      </c>
      <c r="C123" s="112">
        <v>10.429293255790896</v>
      </c>
      <c r="D123" s="111">
        <v>3.3201404904092713</v>
      </c>
      <c r="E123" s="111">
        <v>1.2612588120412132</v>
      </c>
      <c r="F123" s="111">
        <v>0.44558809917917125</v>
      </c>
      <c r="G123" s="110">
        <v>0.15044791337634195</v>
      </c>
      <c r="H123" s="109">
        <v>2.1915965590643185</v>
      </c>
      <c r="I123" s="111">
        <v>1.0411401609796145</v>
      </c>
      <c r="J123" s="111">
        <v>0.36960733666994738</v>
      </c>
      <c r="K123" s="111">
        <v>0.39519720092189586</v>
      </c>
      <c r="L123" s="108">
        <v>0.13345883808779235</v>
      </c>
      <c r="M123" s="112">
        <v>23.8263504032073</v>
      </c>
      <c r="N123" s="111">
        <v>7.5398578145099719</v>
      </c>
      <c r="O123" s="111">
        <v>5.9604882022532042</v>
      </c>
      <c r="P123" s="111">
        <v>4.2740683681355041</v>
      </c>
      <c r="Q123" s="110">
        <v>1.0159230931825676</v>
      </c>
      <c r="R123" s="109">
        <v>0.81486634551173509</v>
      </c>
      <c r="S123" s="111">
        <v>5.7015272867747822</v>
      </c>
      <c r="T123" s="111">
        <v>2.4244545205770289</v>
      </c>
      <c r="U123" s="111">
        <v>11.974365021735096</v>
      </c>
      <c r="V123" s="111">
        <v>10.716977030553879</v>
      </c>
      <c r="W123" s="111">
        <v>0.86729463030589637</v>
      </c>
      <c r="X123" s="111">
        <v>4.3164878261481174</v>
      </c>
      <c r="Y123" s="111">
        <v>2.2933097204630069</v>
      </c>
      <c r="Z123" s="111">
        <v>0.84649909526116707</v>
      </c>
      <c r="AA123" s="111">
        <v>0.46150554507535491</v>
      </c>
      <c r="AB123" s="111">
        <v>2.0848012310015149</v>
      </c>
      <c r="AC123" s="111">
        <v>0.31020543293597291</v>
      </c>
      <c r="AD123" s="111">
        <v>6.8664612773427436</v>
      </c>
      <c r="AE123" s="111">
        <v>0.56241510747750545</v>
      </c>
      <c r="AF123" s="111">
        <v>2.0834824560737939</v>
      </c>
      <c r="AG123" s="111">
        <v>1.0864421197532286</v>
      </c>
      <c r="AH123" s="111">
        <v>7.4516315652514651</v>
      </c>
      <c r="AI123" s="108">
        <v>6.8630941016903213</v>
      </c>
      <c r="AJ123" s="174"/>
      <c r="AK123" s="174"/>
      <c r="AL123" s="174"/>
      <c r="AM123" s="174"/>
      <c r="AN123" s="174"/>
      <c r="AO123" s="174"/>
      <c r="AP123" s="174"/>
      <c r="AQ123" s="174"/>
      <c r="AR123" s="174"/>
      <c r="AS123" s="174"/>
      <c r="AT123" s="174"/>
      <c r="AU123" s="174"/>
      <c r="AV123" s="174"/>
      <c r="AW123" s="174"/>
      <c r="AX123" s="174"/>
      <c r="AY123" s="174"/>
      <c r="AZ123" s="364"/>
      <c r="BA123" s="809"/>
      <c r="BB123" s="597" t="s">
        <v>52</v>
      </c>
      <c r="BC123" s="508">
        <v>4813.0481440570011</v>
      </c>
      <c r="BD123" s="504">
        <v>1532.3858639500877</v>
      </c>
      <c r="BE123" s="504">
        <v>582.03367804489574</v>
      </c>
      <c r="BF123" s="504">
        <v>205.63365527117926</v>
      </c>
      <c r="BG123" s="517">
        <v>69.439705985271473</v>
      </c>
      <c r="BH123" s="508">
        <v>709.79612381706124</v>
      </c>
      <c r="BI123" s="504">
        <v>337.22191312375588</v>
      </c>
      <c r="BJ123" s="504">
        <v>119.72380760761496</v>
      </c>
      <c r="BK123" s="504">
        <v>127.95696608889831</v>
      </c>
      <c r="BL123" s="517">
        <v>43.240287014044718</v>
      </c>
      <c r="BM123" s="508">
        <v>3278.6715674170505</v>
      </c>
      <c r="BN123" s="504">
        <v>1038.1553562463312</v>
      </c>
      <c r="BO123" s="504">
        <v>820.19426384801773</v>
      </c>
      <c r="BP123" s="504">
        <v>587.71724846897973</v>
      </c>
      <c r="BQ123" s="517">
        <v>139.86351367668865</v>
      </c>
      <c r="BR123" s="508">
        <v>82.200801244369757</v>
      </c>
      <c r="BS123" s="504">
        <v>285.34607384855394</v>
      </c>
      <c r="BT123" s="504">
        <v>222.57385104051582</v>
      </c>
      <c r="BU123" s="504">
        <v>967.09115424036304</v>
      </c>
      <c r="BV123" s="504">
        <v>1398.4042947873572</v>
      </c>
      <c r="BW123" s="504">
        <v>403.03921773667963</v>
      </c>
      <c r="BX123" s="504">
        <v>797.55255671251609</v>
      </c>
      <c r="BY123" s="512">
        <v>216.58249408512785</v>
      </c>
      <c r="BZ123" s="512">
        <v>75.596687641531418</v>
      </c>
      <c r="CA123" s="512">
        <v>59.148951342021505</v>
      </c>
      <c r="CB123" s="512">
        <v>152.22562355788122</v>
      </c>
      <c r="CC123" s="512">
        <v>29.522568265568182</v>
      </c>
      <c r="CD123" s="512">
        <v>487.98377702792959</v>
      </c>
      <c r="CE123" s="512">
        <v>114.28612758519925</v>
      </c>
      <c r="CF123" s="512">
        <v>203.52864690467302</v>
      </c>
      <c r="CG123" s="512">
        <v>148.24040281362474</v>
      </c>
      <c r="CH123" s="512">
        <v>1007.9796340277061</v>
      </c>
      <c r="CI123" s="512">
        <v>551.23818444682183</v>
      </c>
      <c r="CJ123" s="2"/>
      <c r="CK123" s="2"/>
      <c r="CL123" s="2"/>
      <c r="CM123" s="2"/>
      <c r="CN123" s="2"/>
      <c r="CO123" s="2"/>
      <c r="CP123" s="2"/>
      <c r="CQ123" s="2"/>
      <c r="CR123" s="2"/>
      <c r="CS123" s="2"/>
      <c r="CT123" s="2"/>
      <c r="CU123" s="2"/>
      <c r="CV123" s="2"/>
      <c r="CW123" s="2"/>
      <c r="CX123" s="2"/>
      <c r="CY123" s="2"/>
      <c r="CZ123" s="4"/>
    </row>
    <row r="124" s="567" customFormat="true" ht="15" customHeight="true" x14ac:dyDescent="0.2">
      <c r="A124" s="777" t="s">
        <v>51</v>
      </c>
      <c r="B124" s="397" t="s">
        <v>15</v>
      </c>
      <c r="C124" s="112">
        <f>C122*C129/100</f>
        <v>85.598673268365076</v>
      </c>
      <c r="D124" s="111">
        <f>D122*D129/100</f>
        <v>93.431245937378847</v>
      </c>
      <c r="E124" s="111">
        <f t="shared" ref="E124:AI124" si="0">E122*E129/100</f>
        <v>95.213046095240685</v>
      </c>
      <c r="F124" s="111">
        <f t="shared" si="0"/>
        <v>96.883520094752754</v>
      </c>
      <c r="G124" s="110">
        <f t="shared" si="0"/>
        <v>98.150881038923231</v>
      </c>
      <c r="H124" s="109">
        <f t="shared" si="0"/>
        <v>93.582727020195804</v>
      </c>
      <c r="I124" s="111">
        <f t="shared" si="0"/>
        <v>95.472477287444946</v>
      </c>
      <c r="J124" s="111">
        <f t="shared" si="0"/>
        <v>95.938073539478097</v>
      </c>
      <c r="K124" s="111">
        <f t="shared" si="0"/>
        <v>97.100026746941239</v>
      </c>
      <c r="L124" s="108">
        <f t="shared" si="0"/>
        <v>98.706819546853453</v>
      </c>
      <c r="M124" s="112">
        <f t="shared" si="0"/>
        <v>71.873009047118046</v>
      </c>
      <c r="N124" s="111">
        <f t="shared" si="0"/>
        <v>89.254992809600395</v>
      </c>
      <c r="O124" s="111">
        <f t="shared" si="0"/>
        <v>91.110083768938125</v>
      </c>
      <c r="P124" s="111">
        <f t="shared" si="0"/>
        <v>93.644835301258667</v>
      </c>
      <c r="Q124" s="110">
        <f t="shared" si="0"/>
        <v>96.273764311524374</v>
      </c>
      <c r="R124" s="109">
        <f t="shared" si="0"/>
        <v>97.958515735570813</v>
      </c>
      <c r="S124" s="111">
        <f t="shared" si="0"/>
        <v>91.753445948661195</v>
      </c>
      <c r="T124" s="111">
        <f t="shared" si="0"/>
        <v>92.493179014242003</v>
      </c>
      <c r="U124" s="111">
        <f t="shared" si="0"/>
        <v>84.43353066647984</v>
      </c>
      <c r="V124" s="111">
        <f t="shared" si="0"/>
        <v>87.795910704458805</v>
      </c>
      <c r="W124" s="111">
        <f t="shared" si="0"/>
        <v>96.478650711396966</v>
      </c>
      <c r="X124" s="111">
        <f t="shared" si="0"/>
        <v>93.601036146302263</v>
      </c>
      <c r="Y124" s="111">
        <f t="shared" si="0"/>
        <v>92.985961827729838</v>
      </c>
      <c r="Z124" s="111">
        <f t="shared" si="0"/>
        <v>97.672822193746711</v>
      </c>
      <c r="AA124" s="111">
        <f t="shared" si="0"/>
        <v>98.703429451665158</v>
      </c>
      <c r="AB124" s="111">
        <f t="shared" si="0"/>
        <v>90.918990461580577</v>
      </c>
      <c r="AC124" s="111">
        <f t="shared" si="0"/>
        <v>93.210622697376806</v>
      </c>
      <c r="AD124" s="111">
        <f t="shared" si="0"/>
        <v>91.299729668575239</v>
      </c>
      <c r="AE124" s="111">
        <f t="shared" si="0"/>
        <v>95.101044533942883</v>
      </c>
      <c r="AF124" s="111">
        <f t="shared" si="0"/>
        <v>95.981433861324192</v>
      </c>
      <c r="AG124" s="111">
        <f t="shared" si="0"/>
        <v>96.964369239722842</v>
      </c>
      <c r="AH124" s="111">
        <f t="shared" si="0"/>
        <v>86.781350123919637</v>
      </c>
      <c r="AI124" s="108">
        <f t="shared" si="0"/>
        <v>91.932047350392764</v>
      </c>
      <c r="AJ124" s="174"/>
      <c r="AK124" s="174"/>
      <c r="AL124" s="174"/>
      <c r="AM124" s="174"/>
      <c r="AN124" s="174"/>
      <c r="AO124" s="174"/>
      <c r="AP124" s="174"/>
      <c r="AQ124" s="174"/>
      <c r="AR124" s="174"/>
      <c r="AS124" s="174"/>
      <c r="AT124" s="174"/>
      <c r="AU124" s="174"/>
      <c r="AV124" s="174"/>
      <c r="AW124" s="174"/>
      <c r="AX124" s="174"/>
      <c r="AY124" s="174"/>
      <c r="AZ124" s="364"/>
      <c r="BA124" s="809" t="s">
        <v>51</v>
      </c>
      <c r="BB124" s="597" t="s">
        <v>15</v>
      </c>
      <c r="BC124" s="508">
        <v>39502.028323413644</v>
      </c>
      <c r="BD124" s="504">
        <v>43119.635965315974</v>
      </c>
      <c r="BE124" s="504">
        <v>43935.991488113177</v>
      </c>
      <c r="BF124" s="504">
        <v>44710.602480906702</v>
      </c>
      <c r="BG124" s="517">
        <v>45301.846789255236</v>
      </c>
      <c r="BH124" s="508">
        <v>30304.792871899455</v>
      </c>
      <c r="BI124" s="504">
        <v>30923.22498754027</v>
      </c>
      <c r="BJ124" s="504">
        <v>31074.402891060621</v>
      </c>
      <c r="BK124" s="504">
        <v>31439.050683319485</v>
      </c>
      <c r="BL124" s="517">
        <v>31980.731052384854</v>
      </c>
      <c r="BM124" s="508">
        <v>9890.2260413232852</v>
      </c>
      <c r="BN124" s="504">
        <v>12289.429208956053</v>
      </c>
      <c r="BO124" s="504">
        <v>12537.222715707501</v>
      </c>
      <c r="BP124" s="504">
        <v>12876.884550303865</v>
      </c>
      <c r="BQ124" s="517">
        <v>13254.140044507694</v>
      </c>
      <c r="BR124" s="508">
        <v>9881.7045599254816</v>
      </c>
      <c r="BS124" s="504">
        <v>4592.0126742629727</v>
      </c>
      <c r="BT124" s="504">
        <v>8491.214363253961</v>
      </c>
      <c r="BU124" s="504">
        <v>6819.1441033090532</v>
      </c>
      <c r="BV124" s="504">
        <v>11456.045696828114</v>
      </c>
      <c r="BW124" s="504">
        <v>44834.452505830785</v>
      </c>
      <c r="BX124" s="504">
        <v>17294.557217838978</v>
      </c>
      <c r="BY124" s="512">
        <v>8781.6884687900947</v>
      </c>
      <c r="BZ124" s="512">
        <v>8721.4658394678354</v>
      </c>
      <c r="CA124" s="512">
        <v>12650.344959504069</v>
      </c>
      <c r="CB124" s="512">
        <v>6638.6184977540915</v>
      </c>
      <c r="CC124" s="512">
        <v>8870.9502783834432</v>
      </c>
      <c r="CD124" s="512">
        <v>6488.4640174570059</v>
      </c>
      <c r="CE124" s="512">
        <v>19325.103405986687</v>
      </c>
      <c r="CF124" s="512">
        <v>9376.1151214962665</v>
      </c>
      <c r="CG124" s="512">
        <v>13225.432092981973</v>
      </c>
      <c r="CH124" s="512">
        <v>11738.883326739844</v>
      </c>
      <c r="CI124" s="512">
        <v>7383.9079171927124</v>
      </c>
      <c r="CJ124" s="2"/>
      <c r="CK124" s="2"/>
      <c r="CL124" s="2"/>
      <c r="CM124" s="2"/>
      <c r="CN124" s="2"/>
      <c r="CO124" s="2"/>
      <c r="CP124" s="2"/>
      <c r="CQ124" s="2"/>
      <c r="CR124" s="2"/>
      <c r="CS124" s="2"/>
      <c r="CT124" s="2"/>
      <c r="CU124" s="2"/>
      <c r="CV124" s="2"/>
      <c r="CW124" s="2"/>
      <c r="CX124" s="2"/>
      <c r="CY124" s="2"/>
      <c r="CZ124" s="4"/>
    </row>
    <row r="125" s="567" customFormat="true" ht="15" customHeight="true" x14ac:dyDescent="0.2">
      <c r="A125" s="777"/>
      <c r="B125" s="397" t="s">
        <v>16</v>
      </c>
      <c r="C125" s="112">
        <f>C122*C128/100</f>
        <v>3.9720334758441895</v>
      </c>
      <c r="D125" s="111">
        <f>D122*D128/100</f>
        <v>3.248613572211744</v>
      </c>
      <c r="E125" s="111">
        <f t="shared" ref="E125:AI125" si="1">E122*E128/100</f>
        <v>3.5256950927181561</v>
      </c>
      <c r="F125" s="111">
        <f t="shared" si="1"/>
        <v>2.6708918060679903</v>
      </c>
      <c r="G125" s="110">
        <f t="shared" si="1"/>
        <v>1.698671047700512</v>
      </c>
      <c r="H125" s="109">
        <f t="shared" si="1"/>
        <v>4.2256764207399176</v>
      </c>
      <c r="I125" s="111">
        <f t="shared" si="1"/>
        <v>3.4863825515754256</v>
      </c>
      <c r="J125" s="111">
        <f t="shared" si="1"/>
        <v>3.6923191238519761</v>
      </c>
      <c r="K125" s="111">
        <f t="shared" si="1"/>
        <v>2.5047760521367817</v>
      </c>
      <c r="L125" s="108">
        <f t="shared" si="1"/>
        <v>1.1597216150587339</v>
      </c>
      <c r="M125" s="112">
        <f t="shared" si="1"/>
        <v>4.3006405496743483</v>
      </c>
      <c r="N125" s="111">
        <f t="shared" si="1"/>
        <v>3.2051493758897296</v>
      </c>
      <c r="O125" s="111">
        <f t="shared" si="1"/>
        <v>2.9294280288086907</v>
      </c>
      <c r="P125" s="111">
        <f t="shared" si="1"/>
        <v>2.081096330605861</v>
      </c>
      <c r="Q125" s="110">
        <f t="shared" si="1"/>
        <v>2.7103125952930434</v>
      </c>
      <c r="R125" s="109">
        <f t="shared" si="1"/>
        <v>1.2266179189174153</v>
      </c>
      <c r="S125" s="111">
        <f t="shared" si="1"/>
        <v>2.5450267645640978</v>
      </c>
      <c r="T125" s="111">
        <f t="shared" si="1"/>
        <v>5.0823664651811153</v>
      </c>
      <c r="U125" s="111">
        <f t="shared" si="1"/>
        <v>3.5921043117851177</v>
      </c>
      <c r="V125" s="111">
        <f t="shared" si="1"/>
        <v>1.4871122649872226</v>
      </c>
      <c r="W125" s="111">
        <f t="shared" si="1"/>
        <v>2.6540546582971598</v>
      </c>
      <c r="X125" s="111">
        <f t="shared" si="1"/>
        <v>2.0824760275493679</v>
      </c>
      <c r="Y125" s="111">
        <f t="shared" si="1"/>
        <v>4.7207284518066928</v>
      </c>
      <c r="Z125" s="111">
        <f t="shared" si="1"/>
        <v>1.4806787109921822</v>
      </c>
      <c r="AA125" s="111">
        <f t="shared" si="1"/>
        <v>0.83506500325944355</v>
      </c>
      <c r="AB125" s="111">
        <f t="shared" si="1"/>
        <v>6.9962083074179215</v>
      </c>
      <c r="AC125" s="111">
        <f t="shared" si="1"/>
        <v>6.4791718696868426</v>
      </c>
      <c r="AD125" s="111">
        <f t="shared" si="1"/>
        <v>1.8338090540818817</v>
      </c>
      <c r="AE125" s="111">
        <f t="shared" si="1"/>
        <v>4.3365403585793167</v>
      </c>
      <c r="AF125" s="111">
        <f t="shared" si="1"/>
        <v>1.9350836826019349</v>
      </c>
      <c r="AG125" s="111">
        <f t="shared" si="1"/>
        <v>1.9491886405239882</v>
      </c>
      <c r="AH125" s="111">
        <f t="shared" si="1"/>
        <v>5.767018310828945</v>
      </c>
      <c r="AI125" s="108">
        <f t="shared" si="1"/>
        <v>1.2048585479168927</v>
      </c>
      <c r="AJ125" s="174"/>
      <c r="AK125" s="174"/>
      <c r="AL125" s="174"/>
      <c r="AM125" s="174"/>
      <c r="AN125" s="174"/>
      <c r="AO125" s="174"/>
      <c r="AP125" s="174"/>
      <c r="AQ125" s="174"/>
      <c r="AR125" s="174"/>
      <c r="AS125" s="174"/>
      <c r="AT125" s="174"/>
      <c r="AU125" s="174"/>
      <c r="AV125" s="174"/>
      <c r="AW125" s="174"/>
      <c r="AX125" s="174"/>
      <c r="AY125" s="174"/>
      <c r="AZ125" s="364"/>
      <c r="BA125" s="809"/>
      <c r="BB125" s="597" t="s">
        <v>16</v>
      </c>
      <c r="BC125" s="508">
        <v>1833.0118081670257</v>
      </c>
      <c r="BD125" s="504">
        <v>1499.273965795569</v>
      </c>
      <c r="BE125" s="504">
        <v>1626.9294591037183</v>
      </c>
      <c r="BF125" s="504">
        <v>1232.585084582249</v>
      </c>
      <c r="BG125" s="517">
        <v>784.02694640871755</v>
      </c>
      <c r="BH125" s="508">
        <v>1368.3962067760303</v>
      </c>
      <c r="BI125" s="504">
        <v>1129.2279733185383</v>
      </c>
      <c r="BJ125" s="504">
        <v>1195.94450695042</v>
      </c>
      <c r="BK125" s="504">
        <v>810.99649394250878</v>
      </c>
      <c r="BL125" s="517">
        <v>375.74653136529986</v>
      </c>
      <c r="BM125" s="508">
        <v>591.79805775038233</v>
      </c>
      <c r="BN125" s="504">
        <v>441.31375869529762</v>
      </c>
      <c r="BO125" s="504">
        <v>403.1045753393517</v>
      </c>
      <c r="BP125" s="504">
        <v>286.16673947967837</v>
      </c>
      <c r="BQ125" s="517">
        <v>373.13242043977073</v>
      </c>
      <c r="BR125" s="508">
        <v>123.73682667234522</v>
      </c>
      <c r="BS125" s="504">
        <v>127.37173016647172</v>
      </c>
      <c r="BT125" s="504">
        <v>466.57995312087957</v>
      </c>
      <c r="BU125" s="504">
        <v>290.11077403523853</v>
      </c>
      <c r="BV125" s="504">
        <v>194.04578103137064</v>
      </c>
      <c r="BW125" s="504">
        <v>1233.3618541293135</v>
      </c>
      <c r="BX125" s="504">
        <v>384.7767321393415</v>
      </c>
      <c r="BY125" s="512">
        <v>445.83037906650276</v>
      </c>
      <c r="BZ125" s="512">
        <v>132.21373670896503</v>
      </c>
      <c r="CA125" s="512">
        <v>107.02627470522137</v>
      </c>
      <c r="CB125" s="512">
        <v>510.84110863936263</v>
      </c>
      <c r="CC125" s="512">
        <v>616.62941237608766</v>
      </c>
      <c r="CD125" s="512">
        <v>130.32463628851883</v>
      </c>
      <c r="CE125" s="512">
        <v>881.21104520433596</v>
      </c>
      <c r="CF125" s="512">
        <v>189.03205180304826</v>
      </c>
      <c r="CG125" s="512">
        <v>265.85912128123425</v>
      </c>
      <c r="CH125" s="512">
        <v>780.10257961328387</v>
      </c>
      <c r="CI125" s="512">
        <v>96.773267075758753</v>
      </c>
      <c r="CJ125" s="2"/>
      <c r="CK125" s="2"/>
      <c r="CL125" s="2"/>
      <c r="CM125" s="2"/>
      <c r="CN125" s="2"/>
      <c r="CO125" s="2"/>
      <c r="CP125" s="2"/>
      <c r="CQ125" s="2"/>
      <c r="CR125" s="2"/>
      <c r="CS125" s="2"/>
      <c r="CT125" s="2"/>
      <c r="CU125" s="2"/>
      <c r="CV125" s="2"/>
      <c r="CW125" s="2"/>
      <c r="CX125" s="2"/>
      <c r="CY125" s="2"/>
      <c r="CZ125" s="4"/>
    </row>
    <row r="126" s="567" customFormat="true" ht="15" customHeight="true" x14ac:dyDescent="0.2">
      <c r="A126" s="777"/>
      <c r="B126" s="397" t="s">
        <v>22</v>
      </c>
      <c r="C126" s="112">
        <f>100-C124-C125-C127</f>
        <v>6.7753108910852156</v>
      </c>
      <c r="D126" s="111">
        <f>100-D124-D125-D127</f>
        <v>2.9097920591490753</v>
      </c>
      <c r="E126" s="111">
        <f t="shared" ref="E126:AI126" si="2">100-E124-E125-E127</f>
        <v>1.261258812041159</v>
      </c>
      <c r="F126" s="111">
        <f t="shared" si="2"/>
        <v>0.44558809917925579</v>
      </c>
      <c r="G126" s="110">
        <f t="shared" si="2"/>
        <v>0.15044791337625707</v>
      </c>
      <c r="H126" s="109">
        <f t="shared" si="2"/>
        <v>2.1490483522822914</v>
      </c>
      <c r="I126" s="111">
        <f t="shared" si="2"/>
        <v>0.82577535308567418</v>
      </c>
      <c r="J126" s="111">
        <f t="shared" si="2"/>
        <v>0.36960733666992684</v>
      </c>
      <c r="K126" s="111">
        <f t="shared" si="2"/>
        <v>0.39519720092197907</v>
      </c>
      <c r="L126" s="108">
        <f t="shared" si="2"/>
        <v>0.13345883808781345</v>
      </c>
      <c r="M126" s="112">
        <f t="shared" si="2"/>
        <v>12.159384057084646</v>
      </c>
      <c r="N126" s="111">
        <f t="shared" si="2"/>
        <v>7.0531892826040323</v>
      </c>
      <c r="O126" s="111">
        <f t="shared" si="2"/>
        <v>5.2359172491668486</v>
      </c>
      <c r="P126" s="111">
        <f t="shared" si="2"/>
        <v>4.129200719493471</v>
      </c>
      <c r="Q126" s="110">
        <f t="shared" si="2"/>
        <v>1.0159230931825824</v>
      </c>
      <c r="R126" s="109">
        <f t="shared" si="2"/>
        <v>0.63435063563920957</v>
      </c>
      <c r="S126" s="111">
        <f t="shared" si="2"/>
        <v>2.8232615814706254</v>
      </c>
      <c r="T126" s="111">
        <f t="shared" si="2"/>
        <v>2.4244545205768819</v>
      </c>
      <c r="U126" s="111">
        <f t="shared" si="2"/>
        <v>6.070422661078271</v>
      </c>
      <c r="V126" s="111">
        <f t="shared" si="2"/>
        <v>7.0760775884051448</v>
      </c>
      <c r="W126" s="111">
        <f t="shared" si="2"/>
        <v>0.71718772307379397</v>
      </c>
      <c r="X126" s="111">
        <f t="shared" si="2"/>
        <v>4.0552368190902683</v>
      </c>
      <c r="Y126" s="111">
        <f t="shared" si="2"/>
        <v>2.2537277598389363</v>
      </c>
      <c r="Z126" s="111">
        <f t="shared" si="2"/>
        <v>0.84649909526110667</v>
      </c>
      <c r="AA126" s="111">
        <f t="shared" si="2"/>
        <v>0.41513354563573668</v>
      </c>
      <c r="AB126" s="111">
        <f t="shared" si="2"/>
        <v>1.7446201641175603</v>
      </c>
      <c r="AC126" s="111">
        <f t="shared" si="2"/>
        <v>0.28067634756007032</v>
      </c>
      <c r="AD126" s="111">
        <f t="shared" si="2"/>
        <v>4.0780419767048084</v>
      </c>
      <c r="AE126" s="111">
        <f t="shared" si="2"/>
        <v>0.39218045549095537</v>
      </c>
      <c r="AF126" s="111">
        <f t="shared" si="2"/>
        <v>0.93764796625653646</v>
      </c>
      <c r="AG126" s="111">
        <f t="shared" si="2"/>
        <v>1.0864421197531697</v>
      </c>
      <c r="AH126" s="111">
        <f t="shared" si="2"/>
        <v>6.1737067757562309</v>
      </c>
      <c r="AI126" s="108">
        <f t="shared" si="2"/>
        <v>5.7606783212041703</v>
      </c>
      <c r="AJ126" s="174"/>
      <c r="AK126" s="174"/>
      <c r="AL126" s="174"/>
      <c r="AM126" s="174"/>
      <c r="AN126" s="174"/>
      <c r="AO126" s="174"/>
      <c r="AP126" s="174"/>
      <c r="AQ126" s="174"/>
      <c r="AR126" s="174"/>
      <c r="AS126" s="174"/>
      <c r="AT126" s="174"/>
      <c r="AU126" s="174"/>
      <c r="AV126" s="174"/>
      <c r="AW126" s="174"/>
      <c r="AX126" s="174"/>
      <c r="AY126" s="174"/>
      <c r="AZ126" s="364"/>
      <c r="BA126" s="809"/>
      <c r="BB126" s="597" t="s">
        <v>22</v>
      </c>
      <c r="BC126" s="508">
        <v>3126.8051368164674</v>
      </c>
      <c r="BD126" s="504">
        <v>1343.0047456487364</v>
      </c>
      <c r="BE126" s="504">
        <v>582.03367804489574</v>
      </c>
      <c r="BF126" s="504">
        <v>205.63365527117926</v>
      </c>
      <c r="BG126" s="517">
        <v>69.439705985271473</v>
      </c>
      <c r="BH126" s="508">
        <v>696.01774431092451</v>
      </c>
      <c r="BI126" s="504">
        <v>267.46595205392674</v>
      </c>
      <c r="BJ126" s="504">
        <v>119.72380760761496</v>
      </c>
      <c r="BK126" s="504">
        <v>127.95696608889831</v>
      </c>
      <c r="BL126" s="517">
        <v>43.240287014044718</v>
      </c>
      <c r="BM126" s="508">
        <v>1673.2158350151697</v>
      </c>
      <c r="BN126" s="504">
        <v>971.14646091380916</v>
      </c>
      <c r="BO126" s="504">
        <v>720.48952166806544</v>
      </c>
      <c r="BP126" s="504">
        <v>567.79683341740918</v>
      </c>
      <c r="BQ126" s="517">
        <v>139.86351367668865</v>
      </c>
      <c r="BR126" s="508">
        <v>63.991022339582372</v>
      </c>
      <c r="BS126" s="504">
        <v>141.29663284937757</v>
      </c>
      <c r="BT126" s="504">
        <v>222.57385104051582</v>
      </c>
      <c r="BU126" s="504">
        <v>490.26833968841441</v>
      </c>
      <c r="BV126" s="504">
        <v>923.32168499224395</v>
      </c>
      <c r="BW126" s="504">
        <v>333.2832566668506</v>
      </c>
      <c r="BX126" s="504">
        <v>749.28150464080386</v>
      </c>
      <c r="BY126" s="512">
        <v>212.84433361061954</v>
      </c>
      <c r="BZ126" s="512">
        <v>75.596687641531418</v>
      </c>
      <c r="CA126" s="512">
        <v>53.205674673393567</v>
      </c>
      <c r="CB126" s="512">
        <v>127.38667284212565</v>
      </c>
      <c r="CC126" s="512">
        <v>26.712255014152671</v>
      </c>
      <c r="CD126" s="512">
        <v>289.81716291581688</v>
      </c>
      <c r="CE126" s="512">
        <v>79.693423908282583</v>
      </c>
      <c r="CF126" s="512">
        <v>91.595790158328896</v>
      </c>
      <c r="CG126" s="512">
        <v>148.24040281362474</v>
      </c>
      <c r="CH126" s="512">
        <v>835.1151881207079</v>
      </c>
      <c r="CI126" s="512">
        <v>462.69303785017894</v>
      </c>
      <c r="CJ126" s="2"/>
      <c r="CK126" s="2"/>
      <c r="CL126" s="2"/>
      <c r="CM126" s="2"/>
      <c r="CN126" s="2"/>
      <c r="CO126" s="2"/>
      <c r="CP126" s="2"/>
      <c r="CQ126" s="2"/>
      <c r="CR126" s="2"/>
      <c r="CS126" s="2"/>
      <c r="CT126" s="2"/>
      <c r="CU126" s="2"/>
      <c r="CV126" s="2"/>
      <c r="CW126" s="2"/>
      <c r="CX126" s="2"/>
      <c r="CY126" s="2"/>
      <c r="CZ126" s="4"/>
    </row>
    <row r="127" s="567" customFormat="true" ht="15" customHeight="true" x14ac:dyDescent="0.2">
      <c r="A127" s="777"/>
      <c r="B127" s="397" t="s">
        <v>19</v>
      </c>
      <c r="C127" s="112">
        <v>3.6539823647055201</v>
      </c>
      <c r="D127" s="111">
        <v>0.41034843126033355</v>
      </c>
      <c r="E127" s="111">
        <v>0</v>
      </c>
      <c r="F127" s="111">
        <v>0</v>
      </c>
      <c r="G127" s="110">
        <v>0</v>
      </c>
      <c r="H127" s="109">
        <v>4.2548206781986786E-2</v>
      </c>
      <c r="I127" s="111">
        <v>0.21536480789395451</v>
      </c>
      <c r="J127" s="111">
        <v>0</v>
      </c>
      <c r="K127" s="111">
        <v>0</v>
      </c>
      <c r="L127" s="108">
        <v>0</v>
      </c>
      <c r="M127" s="112">
        <v>11.66696634612296</v>
      </c>
      <c r="N127" s="111">
        <v>0.48666853190584269</v>
      </c>
      <c r="O127" s="111">
        <v>0.72457095308633634</v>
      </c>
      <c r="P127" s="111">
        <v>0.14486764864200122</v>
      </c>
      <c r="Q127" s="110">
        <v>0</v>
      </c>
      <c r="R127" s="109">
        <v>0.18051570987256171</v>
      </c>
      <c r="S127" s="111">
        <v>2.8782657053040821</v>
      </c>
      <c r="T127" s="111">
        <v>0</v>
      </c>
      <c r="U127" s="111">
        <v>5.9039423606567718</v>
      </c>
      <c r="V127" s="111">
        <v>3.640899442148827</v>
      </c>
      <c r="W127" s="111">
        <v>0.15010690723207998</v>
      </c>
      <c r="X127" s="111">
        <v>0.26125100705810067</v>
      </c>
      <c r="Y127" s="111">
        <v>3.9581960624532765E-2</v>
      </c>
      <c r="Z127" s="111">
        <v>0</v>
      </c>
      <c r="AA127" s="111">
        <v>4.6371999439661304E-2</v>
      </c>
      <c r="AB127" s="111">
        <v>0.34018106688394101</v>
      </c>
      <c r="AC127" s="111">
        <v>2.9529085376281156E-2</v>
      </c>
      <c r="AD127" s="111">
        <v>2.7884193006380715</v>
      </c>
      <c r="AE127" s="111">
        <v>0.17023465198684515</v>
      </c>
      <c r="AF127" s="111">
        <v>1.1458344898173374</v>
      </c>
      <c r="AG127" s="111">
        <v>0</v>
      </c>
      <c r="AH127" s="111">
        <v>1.2779247894951873</v>
      </c>
      <c r="AI127" s="108">
        <v>1.1024157804861725</v>
      </c>
      <c r="AJ127" s="174"/>
      <c r="AK127" s="174"/>
      <c r="AL127" s="174"/>
      <c r="AM127" s="174"/>
      <c r="AN127" s="174"/>
      <c r="AO127" s="174"/>
      <c r="AP127" s="174"/>
      <c r="AQ127" s="174"/>
      <c r="AR127" s="174"/>
      <c r="AS127" s="174"/>
      <c r="AT127" s="174"/>
      <c r="AU127" s="174"/>
      <c r="AV127" s="174"/>
      <c r="AW127" s="174"/>
      <c r="AX127" s="174"/>
      <c r="AY127" s="174"/>
      <c r="AZ127" s="364"/>
      <c r="BA127" s="809"/>
      <c r="BB127" s="597" t="s">
        <v>19</v>
      </c>
      <c r="BC127" s="508">
        <v>1686.2430072405343</v>
      </c>
      <c r="BD127" s="504">
        <v>189.38111830135199</v>
      </c>
      <c r="BE127" s="504">
        <v>0</v>
      </c>
      <c r="BF127" s="504">
        <v>0</v>
      </c>
      <c r="BG127" s="517">
        <v>0</v>
      </c>
      <c r="BH127" s="508">
        <v>13.778379506136707</v>
      </c>
      <c r="BI127" s="504">
        <v>69.755961069829013</v>
      </c>
      <c r="BJ127" s="504">
        <v>0</v>
      </c>
      <c r="BK127" s="504">
        <v>0</v>
      </c>
      <c r="BL127" s="517">
        <v>0</v>
      </c>
      <c r="BM127" s="508">
        <v>1605.4557324018774</v>
      </c>
      <c r="BN127" s="504">
        <v>67.008895332520993</v>
      </c>
      <c r="BO127" s="504">
        <v>99.70474217995249</v>
      </c>
      <c r="BP127" s="504">
        <v>19.920415051570508</v>
      </c>
      <c r="BQ127" s="517">
        <v>0</v>
      </c>
      <c r="BR127" s="508">
        <v>18.20977890478736</v>
      </c>
      <c r="BS127" s="504">
        <v>144.04944099917648</v>
      </c>
      <c r="BT127" s="504">
        <v>0</v>
      </c>
      <c r="BU127" s="504">
        <v>476.8228145519484</v>
      </c>
      <c r="BV127" s="504">
        <v>475.0826097951126</v>
      </c>
      <c r="BW127" s="504">
        <v>69.755961069829013</v>
      </c>
      <c r="BX127" s="504">
        <v>48.271052071712248</v>
      </c>
      <c r="BY127" s="512">
        <v>3.7381604745083612</v>
      </c>
      <c r="BZ127" s="512">
        <v>0</v>
      </c>
      <c r="CA127" s="512">
        <v>5.9432766686279352</v>
      </c>
      <c r="CB127" s="512">
        <v>24.83895071575559</v>
      </c>
      <c r="CC127" s="512">
        <v>2.8103132514155149</v>
      </c>
      <c r="CD127" s="512">
        <v>198.16661411211271</v>
      </c>
      <c r="CE127" s="512">
        <v>34.592703676916649</v>
      </c>
      <c r="CF127" s="512">
        <v>111.93285674634407</v>
      </c>
      <c r="CG127" s="512">
        <v>0</v>
      </c>
      <c r="CH127" s="512">
        <v>172.86444590699821</v>
      </c>
      <c r="CI127" s="512">
        <v>88.545146596642766</v>
      </c>
      <c r="CJ127" s="2"/>
      <c r="CK127" s="2"/>
      <c r="CL127" s="2"/>
      <c r="CM127" s="2"/>
      <c r="CN127" s="2"/>
      <c r="CO127" s="2"/>
      <c r="CP127" s="2"/>
      <c r="CQ127" s="2"/>
      <c r="CR127" s="2"/>
      <c r="CS127" s="2"/>
      <c r="CT127" s="2"/>
      <c r="CU127" s="2"/>
      <c r="CV127" s="2"/>
      <c r="CW127" s="2"/>
      <c r="CX127" s="2"/>
      <c r="CY127" s="2"/>
      <c r="CZ127" s="4"/>
    </row>
    <row r="128" s="567" customFormat="true" ht="15" customHeight="true" x14ac:dyDescent="0.2">
      <c r="A128" s="777" t="s">
        <v>190</v>
      </c>
      <c r="B128" s="397" t="s">
        <v>50</v>
      </c>
      <c r="C128" s="112">
        <v>4.4345228705041784</v>
      </c>
      <c r="D128" s="111">
        <v>3.3601761408119093</v>
      </c>
      <c r="E128" s="111">
        <v>3.5707312553303208</v>
      </c>
      <c r="F128" s="111">
        <v>2.6828462496758205</v>
      </c>
      <c r="G128" s="110">
        <v>1.7012305135098098</v>
      </c>
      <c r="H128" s="109">
        <v>4.3203613105613243</v>
      </c>
      <c r="I128" s="111">
        <v>3.5230625708974812</v>
      </c>
      <c r="J128" s="111">
        <v>3.7060168339685471</v>
      </c>
      <c r="K128" s="111">
        <v>2.5147141319976236</v>
      </c>
      <c r="L128" s="108">
        <v>1.1612714344221591</v>
      </c>
      <c r="M128" s="112">
        <v>5.6458375992732224</v>
      </c>
      <c r="N128" s="111">
        <v>3.4665200594864762</v>
      </c>
      <c r="O128" s="111">
        <v>3.1151033994190516</v>
      </c>
      <c r="P128" s="111">
        <v>2.1740152277746252</v>
      </c>
      <c r="Q128" s="110">
        <v>2.7381298891583374</v>
      </c>
      <c r="R128" s="109">
        <v>1.2366953329824033</v>
      </c>
      <c r="S128" s="111">
        <v>2.6989056040216846</v>
      </c>
      <c r="T128" s="111">
        <v>5.2086477612906616</v>
      </c>
      <c r="U128" s="111">
        <v>4.0807479692388124</v>
      </c>
      <c r="V128" s="111">
        <v>1.6656159430176705</v>
      </c>
      <c r="W128" s="111">
        <v>2.6772745164165896</v>
      </c>
      <c r="X128" s="111">
        <v>2.1764209739350124</v>
      </c>
      <c r="Y128" s="111">
        <v>4.8315304083075521</v>
      </c>
      <c r="Z128" s="111">
        <v>1.493319648304436</v>
      </c>
      <c r="AA128" s="111">
        <v>0.83893674284735931</v>
      </c>
      <c r="AB128" s="111">
        <v>7.1451709186878887</v>
      </c>
      <c r="AC128" s="111">
        <v>6.4993331542358908</v>
      </c>
      <c r="AD128" s="111">
        <v>1.9690103900623701</v>
      </c>
      <c r="AE128" s="111">
        <v>4.361067661957482</v>
      </c>
      <c r="AF128" s="111">
        <v>1.9762586856031117</v>
      </c>
      <c r="AG128" s="111">
        <v>1.9705980477255123</v>
      </c>
      <c r="AH128" s="111">
        <v>6.2313560015863425</v>
      </c>
      <c r="AI128" s="108">
        <v>1.2936424463492504</v>
      </c>
      <c r="AJ128" s="174"/>
      <c r="AK128" s="174"/>
      <c r="AL128" s="174"/>
      <c r="AM128" s="174"/>
      <c r="AN128" s="174"/>
      <c r="AO128" s="174"/>
      <c r="AP128" s="174"/>
      <c r="AQ128" s="174"/>
      <c r="AR128" s="174"/>
      <c r="AS128" s="174"/>
      <c r="AT128" s="174"/>
      <c r="AU128" s="174"/>
      <c r="AV128" s="174"/>
      <c r="AW128" s="174"/>
      <c r="AX128" s="174"/>
      <c r="AY128" s="174"/>
      <c r="AZ128" s="364"/>
      <c r="BA128" s="809" t="s">
        <v>110</v>
      </c>
      <c r="BB128" s="597" t="s">
        <v>50</v>
      </c>
      <c r="BC128" s="40" t="s">
        <v>36</v>
      </c>
      <c r="BD128" s="36" t="s">
        <v>36</v>
      </c>
      <c r="BE128" s="36" t="s">
        <v>36</v>
      </c>
      <c r="BF128" s="36" t="s">
        <v>36</v>
      </c>
      <c r="BG128" s="31" t="s">
        <v>36</v>
      </c>
      <c r="BH128" s="40" t="s">
        <v>36</v>
      </c>
      <c r="BI128" s="36" t="s">
        <v>36</v>
      </c>
      <c r="BJ128" s="36" t="s">
        <v>36</v>
      </c>
      <c r="BK128" s="36" t="s">
        <v>36</v>
      </c>
      <c r="BL128" s="31" t="s">
        <v>36</v>
      </c>
      <c r="BM128" s="40" t="s">
        <v>36</v>
      </c>
      <c r="BN128" s="36" t="s">
        <v>36</v>
      </c>
      <c r="BO128" s="36" t="s">
        <v>36</v>
      </c>
      <c r="BP128" s="36" t="s">
        <v>36</v>
      </c>
      <c r="BQ128" s="31" t="s">
        <v>36</v>
      </c>
      <c r="BR128" s="40" t="s">
        <v>36</v>
      </c>
      <c r="BS128" s="36" t="s">
        <v>36</v>
      </c>
      <c r="BT128" s="36" t="s">
        <v>36</v>
      </c>
      <c r="BU128" s="36" t="s">
        <v>36</v>
      </c>
      <c r="BV128" s="36" t="s">
        <v>36</v>
      </c>
      <c r="BW128" s="36" t="s">
        <v>36</v>
      </c>
      <c r="BX128" s="36" t="s">
        <v>36</v>
      </c>
      <c r="BY128" s="25" t="s">
        <v>36</v>
      </c>
      <c r="BZ128" s="25" t="s">
        <v>36</v>
      </c>
      <c r="CA128" s="25" t="s">
        <v>36</v>
      </c>
      <c r="CB128" s="25" t="s">
        <v>36</v>
      </c>
      <c r="CC128" s="25" t="s">
        <v>36</v>
      </c>
      <c r="CD128" s="25" t="s">
        <v>36</v>
      </c>
      <c r="CE128" s="25" t="s">
        <v>36</v>
      </c>
      <c r="CF128" s="25" t="s">
        <v>36</v>
      </c>
      <c r="CG128" s="25" t="s">
        <v>36</v>
      </c>
      <c r="CH128" s="25" t="s">
        <v>36</v>
      </c>
      <c r="CI128" s="25" t="s">
        <v>36</v>
      </c>
      <c r="CJ128" s="4"/>
      <c r="CK128" s="4"/>
      <c r="CL128" s="4"/>
      <c r="CM128" s="4"/>
      <c r="CN128" s="4"/>
      <c r="CO128" s="4"/>
      <c r="CP128" s="4"/>
      <c r="CQ128" s="4"/>
      <c r="CR128" s="4"/>
      <c r="CS128" s="4"/>
      <c r="CT128" s="4"/>
      <c r="CU128" s="4"/>
      <c r="CV128" s="4"/>
      <c r="CW128" s="4"/>
      <c r="CX128" s="4"/>
      <c r="CY128" s="4"/>
      <c r="CZ128" s="4"/>
    </row>
    <row r="129" s="567" customFormat="true" ht="15" customHeight="true" x14ac:dyDescent="0.2">
      <c r="A129" s="785"/>
      <c r="B129" s="398" t="s">
        <v>49</v>
      </c>
      <c r="C129" s="107">
        <v>95.56547712949579</v>
      </c>
      <c r="D129" s="106">
        <v>96.639823859187871</v>
      </c>
      <c r="E129" s="106">
        <v>96.429268744669756</v>
      </c>
      <c r="F129" s="106">
        <v>97.31715375032411</v>
      </c>
      <c r="G129" s="105">
        <v>98.298769486490301</v>
      </c>
      <c r="H129" s="104">
        <v>95.67963868943869</v>
      </c>
      <c r="I129" s="106">
        <v>96.47693742910252</v>
      </c>
      <c r="J129" s="106">
        <v>96.293983166031467</v>
      </c>
      <c r="K129" s="106">
        <v>97.485285868002293</v>
      </c>
      <c r="L129" s="103">
        <v>98.83872856557781</v>
      </c>
      <c r="M129" s="107">
        <v>94.354162400726608</v>
      </c>
      <c r="N129" s="106">
        <v>96.533479940513615</v>
      </c>
      <c r="O129" s="106">
        <v>96.884896600580973</v>
      </c>
      <c r="P129" s="106">
        <v>97.825984772225411</v>
      </c>
      <c r="Q129" s="105">
        <v>97.261870110841642</v>
      </c>
      <c r="R129" s="104">
        <v>98.763304667017564</v>
      </c>
      <c r="S129" s="106">
        <v>97.301094395978268</v>
      </c>
      <c r="T129" s="106">
        <v>94.791352238709479</v>
      </c>
      <c r="U129" s="106">
        <v>95.919252030761157</v>
      </c>
      <c r="V129" s="106">
        <v>98.334384056982259</v>
      </c>
      <c r="W129" s="106">
        <v>97.322725483583454</v>
      </c>
      <c r="X129" s="106">
        <v>97.823579026064976</v>
      </c>
      <c r="Y129" s="106">
        <v>95.168469591692329</v>
      </c>
      <c r="Z129" s="106">
        <v>98.506680351695593</v>
      </c>
      <c r="AA129" s="106">
        <v>99.161063257152662</v>
      </c>
      <c r="AB129" s="106">
        <v>92.854829081312133</v>
      </c>
      <c r="AC129" s="106">
        <v>93.500666845763718</v>
      </c>
      <c r="AD129" s="106">
        <v>98.030989609937507</v>
      </c>
      <c r="AE129" s="106">
        <v>95.63893233804221</v>
      </c>
      <c r="AF129" s="106">
        <v>98.023741314396872</v>
      </c>
      <c r="AG129" s="106">
        <v>98.029401952274512</v>
      </c>
      <c r="AH129" s="106">
        <v>93.768643998413665</v>
      </c>
      <c r="AI129" s="103">
        <v>98.706357553650719</v>
      </c>
      <c r="AJ129" s="174"/>
      <c r="AK129" s="174"/>
      <c r="AL129" s="174"/>
      <c r="AM129" s="174"/>
      <c r="AN129" s="174"/>
      <c r="AO129" s="174"/>
      <c r="AP129" s="174"/>
      <c r="AQ129" s="174"/>
      <c r="AR129" s="174"/>
      <c r="AS129" s="174"/>
      <c r="AT129" s="174"/>
      <c r="AU129" s="174"/>
      <c r="AV129" s="174"/>
      <c r="AW129" s="174"/>
      <c r="AX129" s="174"/>
      <c r="AY129" s="174"/>
      <c r="AZ129" s="364"/>
      <c r="BA129" s="810"/>
      <c r="BB129" s="601" t="s">
        <v>49</v>
      </c>
      <c r="BC129" s="39" t="s">
        <v>36</v>
      </c>
      <c r="BD129" s="35" t="s">
        <v>36</v>
      </c>
      <c r="BE129" s="35" t="s">
        <v>36</v>
      </c>
      <c r="BF129" s="35" t="s">
        <v>36</v>
      </c>
      <c r="BG129" s="30" t="s">
        <v>36</v>
      </c>
      <c r="BH129" s="39" t="s">
        <v>36</v>
      </c>
      <c r="BI129" s="35" t="s">
        <v>36</v>
      </c>
      <c r="BJ129" s="35" t="s">
        <v>36</v>
      </c>
      <c r="BK129" s="35" t="s">
        <v>36</v>
      </c>
      <c r="BL129" s="30" t="s">
        <v>36</v>
      </c>
      <c r="BM129" s="39" t="s">
        <v>36</v>
      </c>
      <c r="BN129" s="35" t="s">
        <v>36</v>
      </c>
      <c r="BO129" s="35" t="s">
        <v>36</v>
      </c>
      <c r="BP129" s="35" t="s">
        <v>36</v>
      </c>
      <c r="BQ129" s="30" t="s">
        <v>36</v>
      </c>
      <c r="BR129" s="39" t="s">
        <v>36</v>
      </c>
      <c r="BS129" s="35" t="s">
        <v>36</v>
      </c>
      <c r="BT129" s="35" t="s">
        <v>36</v>
      </c>
      <c r="BU129" s="35" t="s">
        <v>36</v>
      </c>
      <c r="BV129" s="35" t="s">
        <v>36</v>
      </c>
      <c r="BW129" s="35" t="s">
        <v>36</v>
      </c>
      <c r="BX129" s="35" t="s">
        <v>36</v>
      </c>
      <c r="BY129" s="24" t="s">
        <v>36</v>
      </c>
      <c r="BZ129" s="24" t="s">
        <v>36</v>
      </c>
      <c r="CA129" s="24" t="s">
        <v>36</v>
      </c>
      <c r="CB129" s="24" t="s">
        <v>36</v>
      </c>
      <c r="CC129" s="24" t="s">
        <v>36</v>
      </c>
      <c r="CD129" s="24" t="s">
        <v>36</v>
      </c>
      <c r="CE129" s="24" t="s">
        <v>36</v>
      </c>
      <c r="CF129" s="24" t="s">
        <v>36</v>
      </c>
      <c r="CG129" s="24" t="s">
        <v>36</v>
      </c>
      <c r="CH129" s="24" t="s">
        <v>36</v>
      </c>
      <c r="CI129" s="24" t="s">
        <v>36</v>
      </c>
      <c r="CJ129" s="4"/>
      <c r="CK129" s="4"/>
      <c r="CL129" s="4"/>
      <c r="CM129" s="4"/>
      <c r="CN129" s="4"/>
      <c r="CO129" s="4"/>
      <c r="CP129" s="4"/>
      <c r="CQ129" s="4"/>
      <c r="CR129" s="4"/>
      <c r="CS129" s="4"/>
      <c r="CT129" s="4"/>
      <c r="CU129" s="4"/>
      <c r="CV129" s="4"/>
      <c r="CW129" s="4"/>
      <c r="CX129" s="4"/>
      <c r="CY129" s="4"/>
      <c r="CZ129" s="4"/>
    </row>
    <row r="130" s="327" customFormat="true" ht="15" hidden="true" customHeight="true" x14ac:dyDescent="0.2">
      <c r="A130" s="786" t="s">
        <v>48</v>
      </c>
      <c r="B130" s="395" t="s">
        <v>43</v>
      </c>
      <c r="C130" s="401"/>
      <c r="D130" s="402"/>
      <c r="E130" s="402"/>
      <c r="F130" s="402"/>
      <c r="G130" s="403"/>
      <c r="H130" s="404"/>
      <c r="I130" s="402"/>
      <c r="J130" s="402"/>
      <c r="K130" s="402"/>
      <c r="L130" s="405"/>
      <c r="M130" s="401"/>
      <c r="N130" s="402"/>
      <c r="O130" s="402"/>
      <c r="P130" s="402"/>
      <c r="Q130" s="403"/>
      <c r="R130" s="404"/>
      <c r="S130" s="402"/>
      <c r="T130" s="402"/>
      <c r="U130" s="402"/>
      <c r="V130" s="402"/>
      <c r="W130" s="402"/>
      <c r="X130" s="402"/>
      <c r="Y130" s="402"/>
      <c r="Z130" s="402"/>
      <c r="AA130" s="402"/>
      <c r="AB130" s="405"/>
      <c r="AC130" s="405"/>
      <c r="AD130" s="405"/>
      <c r="AE130" s="405"/>
      <c r="AF130" s="405"/>
      <c r="AG130" s="405"/>
      <c r="AH130" s="405"/>
      <c r="AI130" s="405"/>
      <c r="AJ130" s="174"/>
      <c r="AK130" s="174"/>
      <c r="AL130" s="174"/>
      <c r="AM130" s="174"/>
      <c r="AN130" s="174"/>
      <c r="AO130" s="174"/>
      <c r="AP130" s="174"/>
      <c r="AQ130" s="174"/>
      <c r="AR130" s="174"/>
      <c r="AS130" s="174"/>
      <c r="AT130" s="174"/>
      <c r="AU130" s="174"/>
      <c r="AV130" s="174"/>
      <c r="AW130" s="174"/>
      <c r="AX130" s="174"/>
      <c r="AY130" s="174"/>
      <c r="AZ130" s="364"/>
      <c r="BB130" s="329"/>
      <c r="BZ130" s="364"/>
      <c r="CA130" s="364"/>
      <c r="CB130" s="364"/>
      <c r="CC130" s="364"/>
      <c r="CD130" s="364"/>
      <c r="CE130" s="364"/>
      <c r="CF130" s="364"/>
      <c r="CG130" s="364"/>
      <c r="CH130" s="364"/>
      <c r="CI130" s="364"/>
      <c r="CJ130" s="364"/>
      <c r="CK130" s="364"/>
      <c r="CL130" s="364"/>
      <c r="CM130" s="364"/>
      <c r="CN130" s="364"/>
      <c r="CO130" s="364"/>
      <c r="CP130" s="364"/>
      <c r="CQ130" s="364"/>
      <c r="CR130" s="364"/>
      <c r="CS130" s="364"/>
      <c r="CT130" s="364"/>
      <c r="CU130" s="364"/>
      <c r="CV130" s="364"/>
      <c r="CW130" s="364"/>
      <c r="CX130" s="364"/>
      <c r="CY130" s="364"/>
      <c r="CZ130" s="364"/>
    </row>
    <row r="131" s="327" customFormat="true" ht="15" hidden="true" customHeight="true" x14ac:dyDescent="0.2">
      <c r="A131" s="787"/>
      <c r="B131" s="392" t="s">
        <v>47</v>
      </c>
      <c r="C131" s="406"/>
      <c r="D131" s="407"/>
      <c r="E131" s="407"/>
      <c r="F131" s="407"/>
      <c r="G131" s="408"/>
      <c r="H131" s="409"/>
      <c r="I131" s="407"/>
      <c r="J131" s="407"/>
      <c r="K131" s="407"/>
      <c r="L131" s="410"/>
      <c r="M131" s="406"/>
      <c r="N131" s="407"/>
      <c r="O131" s="407"/>
      <c r="P131" s="407"/>
      <c r="Q131" s="408"/>
      <c r="R131" s="409"/>
      <c r="S131" s="407"/>
      <c r="T131" s="407"/>
      <c r="U131" s="407"/>
      <c r="V131" s="407"/>
      <c r="W131" s="407"/>
      <c r="X131" s="407"/>
      <c r="Y131" s="407"/>
      <c r="Z131" s="407"/>
      <c r="AA131" s="407"/>
      <c r="AB131" s="410"/>
      <c r="AC131" s="410"/>
      <c r="AD131" s="410"/>
      <c r="AE131" s="410"/>
      <c r="AF131" s="410"/>
      <c r="AG131" s="410"/>
      <c r="AH131" s="410"/>
      <c r="AI131" s="410"/>
      <c r="AJ131" s="174"/>
      <c r="AK131" s="174"/>
      <c r="AL131" s="174"/>
      <c r="AM131" s="174"/>
      <c r="AN131" s="174"/>
      <c r="AO131" s="174"/>
      <c r="AP131" s="174"/>
      <c r="AQ131" s="174"/>
      <c r="AR131" s="174"/>
      <c r="AS131" s="174"/>
      <c r="AT131" s="174"/>
      <c r="AU131" s="174"/>
      <c r="AV131" s="174"/>
      <c r="AW131" s="174"/>
      <c r="AX131" s="174"/>
      <c r="AY131" s="174"/>
      <c r="AZ131" s="364"/>
      <c r="BB131" s="329"/>
      <c r="BZ131" s="364"/>
      <c r="CA131" s="364"/>
      <c r="CB131" s="364"/>
      <c r="CC131" s="364"/>
      <c r="CD131" s="364"/>
      <c r="CE131" s="364"/>
      <c r="CF131" s="364"/>
      <c r="CG131" s="364"/>
      <c r="CH131" s="364"/>
      <c r="CI131" s="364"/>
      <c r="CJ131" s="364"/>
      <c r="CK131" s="364"/>
      <c r="CL131" s="364"/>
      <c r="CM131" s="364"/>
      <c r="CN131" s="364"/>
      <c r="CO131" s="364"/>
      <c r="CP131" s="364"/>
      <c r="CQ131" s="364"/>
      <c r="CR131" s="364"/>
      <c r="CS131" s="364"/>
      <c r="CT131" s="364"/>
      <c r="CU131" s="364"/>
      <c r="CV131" s="364"/>
      <c r="CW131" s="364"/>
      <c r="CX131" s="364"/>
      <c r="CY131" s="364"/>
      <c r="CZ131" s="364"/>
    </row>
    <row r="132" s="327" customFormat="true" ht="15" hidden="true" customHeight="true" x14ac:dyDescent="0.2">
      <c r="A132" s="788"/>
      <c r="B132" s="393" t="s">
        <v>47</v>
      </c>
      <c r="C132" s="411"/>
      <c r="D132" s="412"/>
      <c r="E132" s="412"/>
      <c r="F132" s="412"/>
      <c r="G132" s="413"/>
      <c r="H132" s="414"/>
      <c r="I132" s="412"/>
      <c r="J132" s="412"/>
      <c r="K132" s="412"/>
      <c r="L132" s="415"/>
      <c r="M132" s="411"/>
      <c r="N132" s="412"/>
      <c r="O132" s="412"/>
      <c r="P132" s="412"/>
      <c r="Q132" s="413"/>
      <c r="R132" s="13"/>
      <c r="S132" s="12"/>
      <c r="T132" s="12"/>
      <c r="U132" s="12"/>
      <c r="V132" s="12"/>
      <c r="W132" s="12"/>
      <c r="X132" s="12"/>
      <c r="Y132" s="12"/>
      <c r="Z132" s="12"/>
      <c r="AA132" s="12"/>
      <c r="AB132" s="11"/>
      <c r="AC132" s="11"/>
      <c r="AD132" s="11"/>
      <c r="AE132" s="11"/>
      <c r="AF132" s="11"/>
      <c r="AG132" s="11"/>
      <c r="AH132" s="11"/>
      <c r="AI132" s="11"/>
      <c r="AJ132" s="174"/>
      <c r="AK132" s="174"/>
      <c r="AL132" s="174"/>
      <c r="AM132" s="174"/>
      <c r="AN132" s="174"/>
      <c r="AO132" s="174"/>
      <c r="AP132" s="174"/>
      <c r="AQ132" s="174"/>
      <c r="AR132" s="174"/>
      <c r="AS132" s="174"/>
      <c r="AT132" s="174"/>
      <c r="AU132" s="174"/>
      <c r="AV132" s="174"/>
      <c r="AW132" s="174"/>
      <c r="AX132" s="174"/>
      <c r="AY132" s="174"/>
      <c r="AZ132" s="364"/>
      <c r="BB132" s="329"/>
      <c r="BZ132" s="364"/>
      <c r="CA132" s="364"/>
      <c r="CB132" s="364"/>
      <c r="CC132" s="364"/>
      <c r="CD132" s="364"/>
      <c r="CE132" s="364"/>
      <c r="CF132" s="364"/>
      <c r="CG132" s="364"/>
      <c r="CH132" s="364"/>
      <c r="CI132" s="364"/>
      <c r="CJ132" s="364"/>
      <c r="CK132" s="364"/>
      <c r="CL132" s="364"/>
      <c r="CM132" s="364"/>
      <c r="CN132" s="364"/>
      <c r="CO132" s="364"/>
      <c r="CP132" s="364"/>
      <c r="CQ132" s="364"/>
      <c r="CR132" s="364"/>
      <c r="CS132" s="364"/>
      <c r="CT132" s="364"/>
      <c r="CU132" s="364"/>
      <c r="CV132" s="364"/>
      <c r="CW132" s="364"/>
      <c r="CX132" s="364"/>
      <c r="CY132" s="364"/>
      <c r="CZ132" s="364"/>
    </row>
    <row r="133" s="567" customFormat="true" ht="15" customHeight="true" x14ac:dyDescent="0.2">
      <c r="A133" s="326"/>
      <c r="B133" s="394"/>
      <c r="C133" s="778" t="s">
        <v>116</v>
      </c>
      <c r="D133" s="779"/>
      <c r="E133" s="779"/>
      <c r="F133" s="779"/>
      <c r="G133" s="780"/>
      <c r="H133" s="773" t="s">
        <v>39</v>
      </c>
      <c r="I133" s="774"/>
      <c r="J133" s="774"/>
      <c r="K133" s="774"/>
      <c r="L133" s="775"/>
      <c r="M133" s="781" t="s">
        <v>38</v>
      </c>
      <c r="N133" s="774"/>
      <c r="O133" s="774"/>
      <c r="P133" s="774"/>
      <c r="Q133" s="775"/>
      <c r="R133" s="15" t="s">
        <v>143</v>
      </c>
      <c r="S133" s="445"/>
      <c r="T133" s="445"/>
      <c r="U133" s="445"/>
      <c r="V133" s="445"/>
      <c r="W133" s="445"/>
      <c r="X133" s="445"/>
      <c r="Y133" s="445"/>
      <c r="Z133" s="445"/>
      <c r="AA133" s="445"/>
      <c r="AB133" s="445"/>
      <c r="AC133" s="445"/>
      <c r="AD133" s="445"/>
      <c r="AE133" s="445"/>
      <c r="AF133" s="445"/>
      <c r="AG133" s="445"/>
      <c r="AH133" s="445"/>
      <c r="AI133" s="445"/>
      <c r="AJ133" s="174"/>
      <c r="AK133" s="174"/>
      <c r="AL133" s="174"/>
      <c r="AM133" s="174"/>
      <c r="AN133" s="174"/>
      <c r="AO133" s="174"/>
      <c r="AP133" s="174"/>
      <c r="AQ133" s="174"/>
      <c r="AR133" s="174"/>
      <c r="AS133" s="174"/>
      <c r="AT133" s="174"/>
      <c r="AU133" s="174"/>
      <c r="AV133" s="174"/>
      <c r="AW133" s="174"/>
      <c r="AX133" s="174"/>
      <c r="AY133" s="174"/>
      <c r="AZ133" s="364"/>
      <c r="BA133" s="365" t="s">
        <v>132</v>
      </c>
      <c r="BB133" s="312" t="s">
        <v>100</v>
      </c>
      <c r="BC133" s="782" t="s">
        <v>116</v>
      </c>
      <c r="BD133" s="783"/>
      <c r="BE133" s="783"/>
      <c r="BF133" s="783"/>
      <c r="BG133" s="811"/>
      <c r="BH133" s="782" t="s">
        <v>39</v>
      </c>
      <c r="BI133" s="783"/>
      <c r="BJ133" s="783"/>
      <c r="BK133" s="783"/>
      <c r="BL133" s="811"/>
      <c r="BM133" s="782" t="s">
        <v>38</v>
      </c>
      <c r="BN133" s="783"/>
      <c r="BO133" s="783"/>
      <c r="BP133" s="783"/>
      <c r="BQ133" s="784"/>
      <c r="BR133" s="14" t="s">
        <v>143</v>
      </c>
      <c r="BS133" s="445"/>
      <c r="BT133" s="445"/>
      <c r="BU133" s="445"/>
      <c r="BV133" s="445"/>
      <c r="BW133" s="445"/>
      <c r="BX133" s="445"/>
      <c r="BY133" s="445"/>
      <c r="BZ133" s="459"/>
      <c r="CA133" s="459"/>
      <c r="CB133" s="459"/>
      <c r="CC133" s="459"/>
      <c r="CD133" s="459"/>
      <c r="CE133" s="459"/>
      <c r="CF133" s="459"/>
      <c r="CG133" s="459"/>
      <c r="CH133" s="459"/>
      <c r="CI133" s="459"/>
      <c r="CJ133" s="363"/>
      <c r="CK133" s="363"/>
      <c r="CL133" s="363"/>
      <c r="CM133" s="363"/>
      <c r="CN133" s="363"/>
      <c r="CO133" s="363"/>
      <c r="CP133" s="363"/>
      <c r="CQ133" s="363"/>
      <c r="CR133" s="363"/>
      <c r="CS133" s="363"/>
      <c r="CT133" s="363"/>
      <c r="CU133" s="363"/>
      <c r="CV133" s="363"/>
      <c r="CW133" s="363"/>
      <c r="CX133" s="363"/>
      <c r="CY133" s="363"/>
      <c r="CZ133" s="363"/>
    </row>
    <row r="134" s="567" customFormat="true" ht="12.75" x14ac:dyDescent="0.2">
      <c r="A134" s="351" t="s">
        <v>70</v>
      </c>
      <c r="B134" s="394"/>
      <c r="C134" s="436" t="s">
        <v>0</v>
      </c>
      <c r="D134" s="592" t="s">
        <v>1</v>
      </c>
      <c r="E134" s="592" t="s">
        <v>2</v>
      </c>
      <c r="F134" s="592" t="s">
        <v>3</v>
      </c>
      <c r="G134" s="593" t="s">
        <v>4</v>
      </c>
      <c r="H134" s="399" t="s">
        <v>0</v>
      </c>
      <c r="I134" s="603" t="s">
        <v>1</v>
      </c>
      <c r="J134" s="603" t="s">
        <v>2</v>
      </c>
      <c r="K134" s="603" t="s">
        <v>3</v>
      </c>
      <c r="L134" s="604" t="s">
        <v>4</v>
      </c>
      <c r="M134" s="400" t="s">
        <v>0</v>
      </c>
      <c r="N134" s="603" t="s">
        <v>1</v>
      </c>
      <c r="O134" s="603" t="s">
        <v>2</v>
      </c>
      <c r="P134" s="603" t="s">
        <v>3</v>
      </c>
      <c r="Q134" s="591" t="s">
        <v>4</v>
      </c>
      <c r="R134" s="399" t="s">
        <v>340</v>
      </c>
      <c r="S134" s="603" t="s">
        <v>341</v>
      </c>
      <c r="T134" s="603" t="s">
        <v>342</v>
      </c>
      <c r="U134" s="603" t="s">
        <v>343</v>
      </c>
      <c r="V134" s="603" t="s">
        <v>241</v>
      </c>
      <c r="W134" s="603" t="s">
        <v>242</v>
      </c>
      <c r="X134" s="603" t="s">
        <v>344</v>
      </c>
      <c r="Y134" s="603" t="s">
        <v>345</v>
      </c>
      <c r="Z134" s="603" t="s">
        <v>346</v>
      </c>
      <c r="AA134" s="603" t="s">
        <v>347</v>
      </c>
      <c r="AB134" s="603" t="s">
        <v>246</v>
      </c>
      <c r="AC134" s="603" t="s">
        <v>348</v>
      </c>
      <c r="AD134" s="603" t="s">
        <v>349</v>
      </c>
      <c r="AE134" s="603" t="s">
        <v>350</v>
      </c>
      <c r="AF134" s="603" t="s">
        <v>351</v>
      </c>
      <c r="AG134" s="603" t="s">
        <v>352</v>
      </c>
      <c r="AH134" s="603" t="s">
        <v>353</v>
      </c>
      <c r="AI134" s="604" t="s">
        <v>254</v>
      </c>
      <c r="AJ134" s="174"/>
      <c r="AK134" s="174"/>
      <c r="AL134" s="174"/>
      <c r="AM134" s="174"/>
      <c r="AN134" s="174"/>
      <c r="AO134" s="174"/>
      <c r="AP134" s="174"/>
      <c r="AQ134" s="174"/>
      <c r="AR134" s="174"/>
      <c r="AS134" s="174"/>
      <c r="AT134" s="174"/>
      <c r="AU134" s="174"/>
      <c r="AV134" s="174"/>
      <c r="AW134" s="174"/>
      <c r="AX134" s="174"/>
      <c r="AY134" s="174"/>
      <c r="AZ134" s="364"/>
      <c r="BA134" s="351" t="s">
        <v>118</v>
      </c>
      <c r="BB134" s="350"/>
      <c r="BC134" s="476" t="s">
        <v>0</v>
      </c>
      <c r="BD134" s="568" t="s">
        <v>1</v>
      </c>
      <c r="BE134" s="568" t="s">
        <v>2</v>
      </c>
      <c r="BF134" s="568" t="s">
        <v>3</v>
      </c>
      <c r="BG134" s="477" t="s">
        <v>4</v>
      </c>
      <c r="BH134" s="476" t="s">
        <v>0</v>
      </c>
      <c r="BI134" s="568" t="s">
        <v>1</v>
      </c>
      <c r="BJ134" s="568" t="s">
        <v>2</v>
      </c>
      <c r="BK134" s="568" t="s">
        <v>3</v>
      </c>
      <c r="BL134" s="477" t="s">
        <v>4</v>
      </c>
      <c r="BM134" s="476" t="s">
        <v>0</v>
      </c>
      <c r="BN134" s="568" t="s">
        <v>1</v>
      </c>
      <c r="BO134" s="568" t="s">
        <v>2</v>
      </c>
      <c r="BP134" s="568" t="s">
        <v>3</v>
      </c>
      <c r="BQ134" s="477" t="s">
        <v>4</v>
      </c>
      <c r="BR134" s="476" t="s">
        <v>340</v>
      </c>
      <c r="BS134" s="568" t="s">
        <v>341</v>
      </c>
      <c r="BT134" s="568" t="s">
        <v>342</v>
      </c>
      <c r="BU134" s="568" t="s">
        <v>343</v>
      </c>
      <c r="BV134" s="568" t="s">
        <v>241</v>
      </c>
      <c r="BW134" s="568" t="s">
        <v>242</v>
      </c>
      <c r="BX134" s="568" t="s">
        <v>344</v>
      </c>
      <c r="BY134" s="569" t="s">
        <v>345</v>
      </c>
      <c r="BZ134" s="569" t="s">
        <v>346</v>
      </c>
      <c r="CA134" s="569" t="s">
        <v>347</v>
      </c>
      <c r="CB134" s="569" t="s">
        <v>246</v>
      </c>
      <c r="CC134" s="569" t="s">
        <v>348</v>
      </c>
      <c r="CD134" s="569" t="s">
        <v>349</v>
      </c>
      <c r="CE134" s="569" t="s">
        <v>350</v>
      </c>
      <c r="CF134" s="569" t="s">
        <v>351</v>
      </c>
      <c r="CG134" s="569" t="s">
        <v>352</v>
      </c>
      <c r="CH134" s="569" t="s">
        <v>353</v>
      </c>
      <c r="CI134" s="569" t="s">
        <v>254</v>
      </c>
      <c r="CJ134" s="168"/>
      <c r="CK134" s="168"/>
      <c r="CL134" s="168"/>
      <c r="CM134" s="168"/>
      <c r="CN134" s="168"/>
      <c r="CO134" s="168"/>
      <c r="CP134" s="168"/>
      <c r="CQ134" s="168"/>
      <c r="CR134" s="168"/>
      <c r="CS134" s="168"/>
      <c r="CT134" s="168"/>
      <c r="CU134" s="168"/>
      <c r="CV134" s="168"/>
      <c r="CW134" s="168"/>
      <c r="CX134" s="168"/>
      <c r="CY134" s="168"/>
      <c r="CZ134" s="168"/>
    </row>
    <row r="135" s="567" customFormat="true" ht="15" customHeight="true" x14ac:dyDescent="0.2">
      <c r="A135" s="776" t="s">
        <v>46</v>
      </c>
      <c r="B135" s="396" t="s">
        <v>45</v>
      </c>
      <c r="C135" s="117">
        <v>8.8780565668765252</v>
      </c>
      <c r="D135" s="116">
        <v>18.236906721036764</v>
      </c>
      <c r="E135" s="116">
        <v>27.750147571863536</v>
      </c>
      <c r="F135" s="116">
        <v>38.606420499664289</v>
      </c>
      <c r="G135" s="115">
        <v>47.563927568362516</v>
      </c>
      <c r="H135" s="114">
        <v>24.062913324931067</v>
      </c>
      <c r="I135" s="116">
        <v>33.104738895721113</v>
      </c>
      <c r="J135" s="116">
        <v>42.18371455965972</v>
      </c>
      <c r="K135" s="116">
        <v>44.481826476579648</v>
      </c>
      <c r="L135" s="113">
        <v>50.062803725404848</v>
      </c>
      <c r="M135" s="117">
        <v>0.19879464385843237</v>
      </c>
      <c r="N135" s="116">
        <v>2.7280432214586749</v>
      </c>
      <c r="O135" s="116">
        <v>1.2188882490221946</v>
      </c>
      <c r="P135" s="116">
        <v>4.9909880597145619</v>
      </c>
      <c r="Q135" s="115">
        <v>7.4834977316756586</v>
      </c>
      <c r="R135" s="114">
        <v>7.7159234208057983</v>
      </c>
      <c r="S135" s="116">
        <v>2.5778809650303859E-2</v>
      </c>
      <c r="T135" s="116">
        <v>10.683929669327</v>
      </c>
      <c r="U135" s="116">
        <v>16.931953876708803</v>
      </c>
      <c r="V135" s="116">
        <v>3.3512427066984407</v>
      </c>
      <c r="W135" s="116">
        <v>60.017071855284456</v>
      </c>
      <c r="X135" s="116">
        <v>47.364039165688339</v>
      </c>
      <c r="Y135" s="116">
        <v>5.1288720361041342</v>
      </c>
      <c r="Z135" s="116">
        <v>2.1193401498012903</v>
      </c>
      <c r="AA135" s="116">
        <v>16.146683527040054</v>
      </c>
      <c r="AB135" s="116">
        <v>29.742299538717347</v>
      </c>
      <c r="AC135" s="116">
        <v>7.0835510949199127</v>
      </c>
      <c r="AD135" s="116">
        <v>60.957269400482076</v>
      </c>
      <c r="AE135" s="116">
        <v>5.7193815408684685</v>
      </c>
      <c r="AF135" s="116">
        <v>8.0935170697972101</v>
      </c>
      <c r="AG135" s="116">
        <v>81.836457667061381</v>
      </c>
      <c r="AH135" s="116">
        <v>13.19656010372492</v>
      </c>
      <c r="AI135" s="113">
        <v>0.71658092844893573</v>
      </c>
      <c r="AJ135" s="174"/>
      <c r="AK135" s="174"/>
      <c r="AL135" s="174"/>
      <c r="AM135" s="174"/>
      <c r="AN135" s="174"/>
      <c r="AO135" s="174"/>
      <c r="AP135" s="174"/>
      <c r="AQ135" s="174"/>
      <c r="AR135" s="174"/>
      <c r="AS135" s="174"/>
      <c r="AT135" s="174"/>
      <c r="AU135" s="174"/>
      <c r="AV135" s="174"/>
      <c r="AW135" s="174"/>
      <c r="AX135" s="174"/>
      <c r="AY135" s="174"/>
      <c r="AZ135" s="364"/>
      <c r="BA135" s="808" t="s">
        <v>46</v>
      </c>
      <c r="BB135" s="599" t="s">
        <v>45</v>
      </c>
      <c r="BC135" s="41" t="s">
        <v>36</v>
      </c>
      <c r="BD135" s="37" t="s">
        <v>36</v>
      </c>
      <c r="BE135" s="37" t="s">
        <v>36</v>
      </c>
      <c r="BF135" s="37" t="s">
        <v>36</v>
      </c>
      <c r="BG135" s="32" t="s">
        <v>36</v>
      </c>
      <c r="BH135" s="41" t="s">
        <v>36</v>
      </c>
      <c r="BI135" s="37" t="s">
        <v>36</v>
      </c>
      <c r="BJ135" s="37" t="s">
        <v>36</v>
      </c>
      <c r="BK135" s="37" t="s">
        <v>36</v>
      </c>
      <c r="BL135" s="32" t="s">
        <v>36</v>
      </c>
      <c r="BM135" s="41" t="s">
        <v>36</v>
      </c>
      <c r="BN135" s="37" t="s">
        <v>36</v>
      </c>
      <c r="BO135" s="37" t="s">
        <v>36</v>
      </c>
      <c r="BP135" s="37" t="s">
        <v>36</v>
      </c>
      <c r="BQ135" s="32" t="s">
        <v>36</v>
      </c>
      <c r="BR135" s="41" t="s">
        <v>36</v>
      </c>
      <c r="BS135" s="37" t="s">
        <v>36</v>
      </c>
      <c r="BT135" s="37" t="s">
        <v>36</v>
      </c>
      <c r="BU135" s="37" t="s">
        <v>36</v>
      </c>
      <c r="BV135" s="37" t="s">
        <v>36</v>
      </c>
      <c r="BW135" s="37" t="s">
        <v>36</v>
      </c>
      <c r="BX135" s="37" t="s">
        <v>36</v>
      </c>
      <c r="BY135" s="26" t="s">
        <v>36</v>
      </c>
      <c r="BZ135" s="26" t="s">
        <v>36</v>
      </c>
      <c r="CA135" s="26" t="s">
        <v>36</v>
      </c>
      <c r="CB135" s="26" t="s">
        <v>36</v>
      </c>
      <c r="CC135" s="26" t="s">
        <v>36</v>
      </c>
      <c r="CD135" s="26" t="s">
        <v>36</v>
      </c>
      <c r="CE135" s="26" t="s">
        <v>36</v>
      </c>
      <c r="CF135" s="26" t="s">
        <v>36</v>
      </c>
      <c r="CG135" s="26" t="s">
        <v>36</v>
      </c>
      <c r="CH135" s="26" t="s">
        <v>36</v>
      </c>
      <c r="CI135" s="26" t="s">
        <v>36</v>
      </c>
      <c r="CJ135" s="4"/>
      <c r="CK135" s="4"/>
      <c r="CL135" s="4"/>
      <c r="CM135" s="4"/>
      <c r="CN135" s="4"/>
      <c r="CO135" s="4"/>
      <c r="CP135" s="4"/>
      <c r="CQ135" s="4"/>
      <c r="CR135" s="4"/>
      <c r="CS135" s="4"/>
      <c r="CT135" s="4"/>
      <c r="CU135" s="4"/>
      <c r="CV135" s="4"/>
      <c r="CW135" s="4"/>
      <c r="CX135" s="4"/>
      <c r="CY135" s="4"/>
      <c r="CZ135" s="4"/>
    </row>
    <row r="136" s="567" customFormat="true" ht="15" customHeight="true" x14ac:dyDescent="0.2">
      <c r="A136" s="777"/>
      <c r="B136" s="397" t="s">
        <v>44</v>
      </c>
      <c r="C136" s="112">
        <v>34.895460117794414</v>
      </c>
      <c r="D136" s="111">
        <v>44.62053772617864</v>
      </c>
      <c r="E136" s="111">
        <v>42.658722635937984</v>
      </c>
      <c r="F136" s="111">
        <v>39.356012398856691</v>
      </c>
      <c r="G136" s="110">
        <v>34.286049540464433</v>
      </c>
      <c r="H136" s="109">
        <v>41.486653814388234</v>
      </c>
      <c r="I136" s="111">
        <v>38.081508029091211</v>
      </c>
      <c r="J136" s="111">
        <v>37.30167797245916</v>
      </c>
      <c r="K136" s="111">
        <v>36.413755536543675</v>
      </c>
      <c r="L136" s="108">
        <v>32.814761823309709</v>
      </c>
      <c r="M136" s="112">
        <v>23.570306290674306</v>
      </c>
      <c r="N136" s="111">
        <v>36.947233589976427</v>
      </c>
      <c r="O136" s="111">
        <v>49.427881945535411</v>
      </c>
      <c r="P136" s="111">
        <v>52.304390784158663</v>
      </c>
      <c r="Q136" s="110">
        <v>56.447169106229211</v>
      </c>
      <c r="R136" s="109">
        <v>35.684310057001156</v>
      </c>
      <c r="S136" s="111">
        <v>17.177378701965683</v>
      </c>
      <c r="T136" s="111">
        <v>69.417772158966514</v>
      </c>
      <c r="U136" s="111">
        <v>5.5962816239508841</v>
      </c>
      <c r="V136" s="111">
        <v>72.071607075093127</v>
      </c>
      <c r="W136" s="111">
        <v>29.755630518291206</v>
      </c>
      <c r="X136" s="111">
        <v>34.205993541071138</v>
      </c>
      <c r="Y136" s="111">
        <v>44.221131016158026</v>
      </c>
      <c r="Z136" s="111">
        <v>94.669313906152553</v>
      </c>
      <c r="AA136" s="111">
        <v>13.351120648973597</v>
      </c>
      <c r="AB136" s="111">
        <v>40.018353417255405</v>
      </c>
      <c r="AC136" s="111">
        <v>6.520063525347684</v>
      </c>
      <c r="AD136" s="111">
        <v>16.017644972856036</v>
      </c>
      <c r="AE136" s="111">
        <v>78.10696324262301</v>
      </c>
      <c r="AF136" s="111">
        <v>62.436505553949075</v>
      </c>
      <c r="AG136" s="111">
        <v>0.34858826202193965</v>
      </c>
      <c r="AH136" s="111">
        <v>26.459371950676264</v>
      </c>
      <c r="AI136" s="108">
        <v>61.185538174612411</v>
      </c>
      <c r="AJ136" s="174"/>
      <c r="AK136" s="174"/>
      <c r="AL136" s="174"/>
      <c r="AM136" s="174"/>
      <c r="AN136" s="174"/>
      <c r="AO136" s="174"/>
      <c r="AP136" s="174"/>
      <c r="AQ136" s="174"/>
      <c r="AR136" s="174"/>
      <c r="AS136" s="174"/>
      <c r="AT136" s="174"/>
      <c r="AU136" s="174"/>
      <c r="AV136" s="174"/>
      <c r="AW136" s="174"/>
      <c r="AX136" s="174"/>
      <c r="AY136" s="174"/>
      <c r="AZ136" s="364"/>
      <c r="BA136" s="809"/>
      <c r="BB136" s="597" t="s">
        <v>44</v>
      </c>
      <c r="BC136" s="40" t="s">
        <v>36</v>
      </c>
      <c r="BD136" s="36" t="s">
        <v>36</v>
      </c>
      <c r="BE136" s="36" t="s">
        <v>36</v>
      </c>
      <c r="BF136" s="36" t="s">
        <v>36</v>
      </c>
      <c r="BG136" s="31" t="s">
        <v>36</v>
      </c>
      <c r="BH136" s="40" t="s">
        <v>36</v>
      </c>
      <c r="BI136" s="36" t="s">
        <v>36</v>
      </c>
      <c r="BJ136" s="36" t="s">
        <v>36</v>
      </c>
      <c r="BK136" s="36" t="s">
        <v>36</v>
      </c>
      <c r="BL136" s="31" t="s">
        <v>36</v>
      </c>
      <c r="BM136" s="40" t="s">
        <v>36</v>
      </c>
      <c r="BN136" s="36" t="s">
        <v>36</v>
      </c>
      <c r="BO136" s="36" t="s">
        <v>36</v>
      </c>
      <c r="BP136" s="36" t="s">
        <v>36</v>
      </c>
      <c r="BQ136" s="31" t="s">
        <v>36</v>
      </c>
      <c r="BR136" s="40" t="s">
        <v>36</v>
      </c>
      <c r="BS136" s="36" t="s">
        <v>36</v>
      </c>
      <c r="BT136" s="36" t="s">
        <v>36</v>
      </c>
      <c r="BU136" s="36" t="s">
        <v>36</v>
      </c>
      <c r="BV136" s="36" t="s">
        <v>36</v>
      </c>
      <c r="BW136" s="36" t="s">
        <v>36</v>
      </c>
      <c r="BX136" s="36" t="s">
        <v>36</v>
      </c>
      <c r="BY136" s="25" t="s">
        <v>36</v>
      </c>
      <c r="BZ136" s="25" t="s">
        <v>36</v>
      </c>
      <c r="CA136" s="25" t="s">
        <v>36</v>
      </c>
      <c r="CB136" s="25" t="s">
        <v>36</v>
      </c>
      <c r="CC136" s="25" t="s">
        <v>36</v>
      </c>
      <c r="CD136" s="25" t="s">
        <v>36</v>
      </c>
      <c r="CE136" s="25" t="s">
        <v>36</v>
      </c>
      <c r="CF136" s="25" t="s">
        <v>36</v>
      </c>
      <c r="CG136" s="25" t="s">
        <v>36</v>
      </c>
      <c r="CH136" s="25" t="s">
        <v>36</v>
      </c>
      <c r="CI136" s="25" t="s">
        <v>36</v>
      </c>
      <c r="CJ136" s="4"/>
      <c r="CK136" s="4"/>
      <c r="CL136" s="4"/>
      <c r="CM136" s="4"/>
      <c r="CN136" s="4"/>
      <c r="CO136" s="4"/>
      <c r="CP136" s="4"/>
      <c r="CQ136" s="4"/>
      <c r="CR136" s="4"/>
      <c r="CS136" s="4"/>
      <c r="CT136" s="4"/>
      <c r="CU136" s="4"/>
      <c r="CV136" s="4"/>
      <c r="CW136" s="4"/>
      <c r="CX136" s="4"/>
      <c r="CY136" s="4"/>
      <c r="CZ136" s="4"/>
    </row>
    <row r="137" s="567" customFormat="true" ht="15" customHeight="true" x14ac:dyDescent="0.2">
      <c r="A137" s="777"/>
      <c r="B137" s="397" t="s">
        <v>43</v>
      </c>
      <c r="C137" s="112">
        <v>45.797190059536931</v>
      </c>
      <c r="D137" s="111">
        <v>33.822415062374645</v>
      </c>
      <c r="E137" s="111">
        <v>28.329870980156809</v>
      </c>
      <c r="F137" s="111">
        <v>21.591979002299588</v>
      </c>
      <c r="G137" s="110">
        <v>17.999574977796023</v>
      </c>
      <c r="H137" s="109">
        <v>32.258836301616419</v>
      </c>
      <c r="I137" s="111">
        <v>27.772612914207794</v>
      </c>
      <c r="J137" s="111">
        <v>20.145000131211038</v>
      </c>
      <c r="K137" s="111">
        <v>18.709220785954887</v>
      </c>
      <c r="L137" s="108">
        <v>16.988975613197692</v>
      </c>
      <c r="M137" s="112">
        <v>52.40454866225982</v>
      </c>
      <c r="N137" s="111">
        <v>52.78486537405508</v>
      </c>
      <c r="O137" s="111">
        <v>43.392741603189243</v>
      </c>
      <c r="P137" s="111">
        <v>38.43055278799131</v>
      </c>
      <c r="Q137" s="110">
        <v>35.053410068912754</v>
      </c>
      <c r="R137" s="109">
        <v>55.784900176680473</v>
      </c>
      <c r="S137" s="111">
        <v>77.095315201609381</v>
      </c>
      <c r="T137" s="111">
        <v>17.473843651129638</v>
      </c>
      <c r="U137" s="111">
        <v>65.497399477605029</v>
      </c>
      <c r="V137" s="111">
        <v>13.860173187654572</v>
      </c>
      <c r="W137" s="111">
        <v>9.3600029961177054</v>
      </c>
      <c r="X137" s="111">
        <v>14.113479467092063</v>
      </c>
      <c r="Y137" s="111">
        <v>48.356687227274648</v>
      </c>
      <c r="Z137" s="111">
        <v>2.3648468487848384</v>
      </c>
      <c r="AA137" s="111">
        <v>70.040690278911015</v>
      </c>
      <c r="AB137" s="111">
        <v>28.154545813025905</v>
      </c>
      <c r="AC137" s="111">
        <v>86.086179946795966</v>
      </c>
      <c r="AD137" s="111">
        <v>16.158624349318671</v>
      </c>
      <c r="AE137" s="111">
        <v>15.611240109030797</v>
      </c>
      <c r="AF137" s="111">
        <v>27.386494920179459</v>
      </c>
      <c r="AG137" s="111">
        <v>16.728511951163792</v>
      </c>
      <c r="AH137" s="111">
        <v>52.892436380347505</v>
      </c>
      <c r="AI137" s="108">
        <v>31.234786795248247</v>
      </c>
      <c r="AJ137" s="174"/>
      <c r="AK137" s="174"/>
      <c r="AL137" s="174"/>
      <c r="AM137" s="174"/>
      <c r="AN137" s="174"/>
      <c r="AO137" s="174"/>
      <c r="AP137" s="174"/>
      <c r="AQ137" s="174"/>
      <c r="AR137" s="174"/>
      <c r="AS137" s="174"/>
      <c r="AT137" s="174"/>
      <c r="AU137" s="174"/>
      <c r="AV137" s="174"/>
      <c r="AW137" s="174"/>
      <c r="AX137" s="174"/>
      <c r="AY137" s="174"/>
      <c r="AZ137" s="364"/>
      <c r="BA137" s="809"/>
      <c r="BB137" s="597" t="s">
        <v>43</v>
      </c>
      <c r="BC137" s="40" t="s">
        <v>36</v>
      </c>
      <c r="BD137" s="36" t="s">
        <v>36</v>
      </c>
      <c r="BE137" s="36" t="s">
        <v>36</v>
      </c>
      <c r="BF137" s="36" t="s">
        <v>36</v>
      </c>
      <c r="BG137" s="31" t="s">
        <v>36</v>
      </c>
      <c r="BH137" s="40" t="s">
        <v>36</v>
      </c>
      <c r="BI137" s="36" t="s">
        <v>36</v>
      </c>
      <c r="BJ137" s="36" t="s">
        <v>36</v>
      </c>
      <c r="BK137" s="36" t="s">
        <v>36</v>
      </c>
      <c r="BL137" s="31" t="s">
        <v>36</v>
      </c>
      <c r="BM137" s="40" t="s">
        <v>36</v>
      </c>
      <c r="BN137" s="36" t="s">
        <v>36</v>
      </c>
      <c r="BO137" s="36" t="s">
        <v>36</v>
      </c>
      <c r="BP137" s="36" t="s">
        <v>36</v>
      </c>
      <c r="BQ137" s="31" t="s">
        <v>36</v>
      </c>
      <c r="BR137" s="40" t="s">
        <v>36</v>
      </c>
      <c r="BS137" s="36" t="s">
        <v>36</v>
      </c>
      <c r="BT137" s="36" t="s">
        <v>36</v>
      </c>
      <c r="BU137" s="36" t="s">
        <v>36</v>
      </c>
      <c r="BV137" s="36" t="s">
        <v>36</v>
      </c>
      <c r="BW137" s="36" t="s">
        <v>36</v>
      </c>
      <c r="BX137" s="36" t="s">
        <v>36</v>
      </c>
      <c r="BY137" s="25" t="s">
        <v>36</v>
      </c>
      <c r="BZ137" s="25" t="s">
        <v>36</v>
      </c>
      <c r="CA137" s="25" t="s">
        <v>36</v>
      </c>
      <c r="CB137" s="25" t="s">
        <v>36</v>
      </c>
      <c r="CC137" s="25" t="s">
        <v>36</v>
      </c>
      <c r="CD137" s="25" t="s">
        <v>36</v>
      </c>
      <c r="CE137" s="25" t="s">
        <v>36</v>
      </c>
      <c r="CF137" s="25" t="s">
        <v>36</v>
      </c>
      <c r="CG137" s="25" t="s">
        <v>36</v>
      </c>
      <c r="CH137" s="25" t="s">
        <v>36</v>
      </c>
      <c r="CI137" s="25" t="s">
        <v>36</v>
      </c>
      <c r="CJ137" s="4"/>
      <c r="CK137" s="4"/>
      <c r="CL137" s="4"/>
      <c r="CM137" s="4"/>
      <c r="CN137" s="4"/>
      <c r="CO137" s="4"/>
      <c r="CP137" s="4"/>
      <c r="CQ137" s="4"/>
      <c r="CR137" s="4"/>
      <c r="CS137" s="4"/>
      <c r="CT137" s="4"/>
      <c r="CU137" s="4"/>
      <c r="CV137" s="4"/>
      <c r="CW137" s="4"/>
      <c r="CX137" s="4"/>
      <c r="CY137" s="4"/>
      <c r="CZ137" s="4"/>
    </row>
    <row r="138" s="567" customFormat="true" ht="15" customHeight="true" x14ac:dyDescent="0.2">
      <c r="A138" s="777"/>
      <c r="B138" s="397" t="s">
        <v>42</v>
      </c>
      <c r="C138" s="112">
        <v>6.7754085871421319</v>
      </c>
      <c r="D138" s="111">
        <v>2.9098183034305323</v>
      </c>
      <c r="E138" s="111">
        <v>1.2612588120412132</v>
      </c>
      <c r="F138" s="111">
        <v>0.44558809917917125</v>
      </c>
      <c r="G138" s="110">
        <v>0.15044791337634195</v>
      </c>
      <c r="H138" s="109">
        <v>2.1490538512333104</v>
      </c>
      <c r="I138" s="111">
        <v>0.82577535308565964</v>
      </c>
      <c r="J138" s="111">
        <v>0.36960733666994738</v>
      </c>
      <c r="K138" s="111">
        <v>0.39519720092189586</v>
      </c>
      <c r="L138" s="108">
        <v>0.13345883808779235</v>
      </c>
      <c r="M138" s="112">
        <v>12.159384057084315</v>
      </c>
      <c r="N138" s="111">
        <v>7.053189282604122</v>
      </c>
      <c r="O138" s="111">
        <v>5.2359172491668691</v>
      </c>
      <c r="P138" s="111">
        <v>4.1292007194935021</v>
      </c>
      <c r="Q138" s="110">
        <v>1.0159230931825676</v>
      </c>
      <c r="R138" s="109">
        <v>0.63435063563917304</v>
      </c>
      <c r="S138" s="111">
        <v>2.8232615814707027</v>
      </c>
      <c r="T138" s="111">
        <v>2.4244545205770289</v>
      </c>
      <c r="U138" s="111">
        <v>6.0704226610783216</v>
      </c>
      <c r="V138" s="111">
        <v>7.0760775884050453</v>
      </c>
      <c r="W138" s="111">
        <v>0.7171877230738164</v>
      </c>
      <c r="X138" s="111">
        <v>4.0552368190900161</v>
      </c>
      <c r="Y138" s="111">
        <v>2.2537277598384744</v>
      </c>
      <c r="Z138" s="111">
        <v>0.84649909526116707</v>
      </c>
      <c r="AA138" s="111">
        <v>0.41513354563569355</v>
      </c>
      <c r="AB138" s="111">
        <v>1.7446201641175743</v>
      </c>
      <c r="AC138" s="111">
        <v>0.28067634755969179</v>
      </c>
      <c r="AD138" s="111">
        <v>4.0780419767046725</v>
      </c>
      <c r="AE138" s="111">
        <v>0.39218045549066027</v>
      </c>
      <c r="AF138" s="111">
        <v>0.93764796625645552</v>
      </c>
      <c r="AG138" s="111">
        <v>1.0864421197532286</v>
      </c>
      <c r="AH138" s="111">
        <v>6.173706775756278</v>
      </c>
      <c r="AI138" s="108">
        <v>5.7606783212041472</v>
      </c>
      <c r="AJ138" s="174"/>
      <c r="AK138" s="174"/>
      <c r="AL138" s="174"/>
      <c r="AM138" s="174"/>
      <c r="AN138" s="174"/>
      <c r="AO138" s="174"/>
      <c r="AP138" s="174"/>
      <c r="AQ138" s="174"/>
      <c r="AR138" s="174"/>
      <c r="AS138" s="174"/>
      <c r="AT138" s="174"/>
      <c r="AU138" s="174"/>
      <c r="AV138" s="174"/>
      <c r="AW138" s="174"/>
      <c r="AX138" s="174"/>
      <c r="AY138" s="174"/>
      <c r="AZ138" s="364"/>
      <c r="BA138" s="809"/>
      <c r="BB138" s="597" t="s">
        <v>42</v>
      </c>
      <c r="BC138" s="40" t="s">
        <v>36</v>
      </c>
      <c r="BD138" s="36" t="s">
        <v>36</v>
      </c>
      <c r="BE138" s="36" t="s">
        <v>36</v>
      </c>
      <c r="BF138" s="36" t="s">
        <v>36</v>
      </c>
      <c r="BG138" s="31" t="s">
        <v>36</v>
      </c>
      <c r="BH138" s="40" t="s">
        <v>36</v>
      </c>
      <c r="BI138" s="36" t="s">
        <v>36</v>
      </c>
      <c r="BJ138" s="36" t="s">
        <v>36</v>
      </c>
      <c r="BK138" s="36" t="s">
        <v>36</v>
      </c>
      <c r="BL138" s="31" t="s">
        <v>36</v>
      </c>
      <c r="BM138" s="40" t="s">
        <v>36</v>
      </c>
      <c r="BN138" s="36" t="s">
        <v>36</v>
      </c>
      <c r="BO138" s="36" t="s">
        <v>36</v>
      </c>
      <c r="BP138" s="36" t="s">
        <v>36</v>
      </c>
      <c r="BQ138" s="31" t="s">
        <v>36</v>
      </c>
      <c r="BR138" s="40" t="s">
        <v>36</v>
      </c>
      <c r="BS138" s="36" t="s">
        <v>36</v>
      </c>
      <c r="BT138" s="36" t="s">
        <v>36</v>
      </c>
      <c r="BU138" s="36" t="s">
        <v>36</v>
      </c>
      <c r="BV138" s="36" t="s">
        <v>36</v>
      </c>
      <c r="BW138" s="36" t="s">
        <v>36</v>
      </c>
      <c r="BX138" s="36" t="s">
        <v>36</v>
      </c>
      <c r="BY138" s="25" t="s">
        <v>36</v>
      </c>
      <c r="BZ138" s="25" t="s">
        <v>36</v>
      </c>
      <c r="CA138" s="25" t="s">
        <v>36</v>
      </c>
      <c r="CB138" s="25" t="s">
        <v>36</v>
      </c>
      <c r="CC138" s="25" t="s">
        <v>36</v>
      </c>
      <c r="CD138" s="25" t="s">
        <v>36</v>
      </c>
      <c r="CE138" s="25" t="s">
        <v>36</v>
      </c>
      <c r="CF138" s="25" t="s">
        <v>36</v>
      </c>
      <c r="CG138" s="25" t="s">
        <v>36</v>
      </c>
      <c r="CH138" s="25" t="s">
        <v>36</v>
      </c>
      <c r="CI138" s="25" t="s">
        <v>36</v>
      </c>
      <c r="CJ138" s="4"/>
      <c r="CK138" s="4"/>
      <c r="CL138" s="4"/>
      <c r="CM138" s="4"/>
      <c r="CN138" s="4"/>
      <c r="CO138" s="4"/>
      <c r="CP138" s="4"/>
      <c r="CQ138" s="4"/>
      <c r="CR138" s="4"/>
      <c r="CS138" s="4"/>
      <c r="CT138" s="4"/>
      <c r="CU138" s="4"/>
      <c r="CV138" s="4"/>
      <c r="CW138" s="4"/>
      <c r="CX138" s="4"/>
      <c r="CY138" s="4"/>
      <c r="CZ138" s="4"/>
    </row>
    <row r="139" s="567" customFormat="true" ht="15" customHeight="true" x14ac:dyDescent="0.2">
      <c r="A139" s="777"/>
      <c r="B139" s="397" t="s">
        <v>19</v>
      </c>
      <c r="C139" s="112">
        <v>3.6538846686487632</v>
      </c>
      <c r="D139" s="111">
        <v>0.41032218697874079</v>
      </c>
      <c r="E139" s="111">
        <v>0</v>
      </c>
      <c r="F139" s="111">
        <v>0</v>
      </c>
      <c r="G139" s="110">
        <v>0</v>
      </c>
      <c r="H139" s="109">
        <v>4.2542707831008449E-2</v>
      </c>
      <c r="I139" s="111">
        <v>0.21536480789395451</v>
      </c>
      <c r="J139" s="111">
        <v>0</v>
      </c>
      <c r="K139" s="111">
        <v>0</v>
      </c>
      <c r="L139" s="108">
        <v>0</v>
      </c>
      <c r="M139" s="112">
        <v>11.66696634612296</v>
      </c>
      <c r="N139" s="111">
        <v>0.48666853190584269</v>
      </c>
      <c r="O139" s="111">
        <v>0.72457095308633634</v>
      </c>
      <c r="P139" s="111">
        <v>0.14486764864200122</v>
      </c>
      <c r="Q139" s="110">
        <v>0</v>
      </c>
      <c r="R139" s="109">
        <v>0.18051570987256171</v>
      </c>
      <c r="S139" s="111">
        <v>2.8782657053040821</v>
      </c>
      <c r="T139" s="111">
        <v>0</v>
      </c>
      <c r="U139" s="111">
        <v>5.9039423606567718</v>
      </c>
      <c r="V139" s="111">
        <v>3.640899442148827</v>
      </c>
      <c r="W139" s="111">
        <v>0.15010690723207998</v>
      </c>
      <c r="X139" s="111">
        <v>0.26125100705810067</v>
      </c>
      <c r="Y139" s="111">
        <v>3.9581960624532765E-2</v>
      </c>
      <c r="Z139" s="111">
        <v>0</v>
      </c>
      <c r="AA139" s="111">
        <v>4.6371999439661304E-2</v>
      </c>
      <c r="AB139" s="111">
        <v>0.34018106688394101</v>
      </c>
      <c r="AC139" s="111">
        <v>2.9529085376281156E-2</v>
      </c>
      <c r="AD139" s="111">
        <v>2.7884193006380715</v>
      </c>
      <c r="AE139" s="111">
        <v>0.17023465198684515</v>
      </c>
      <c r="AF139" s="111">
        <v>1.1458344898173374</v>
      </c>
      <c r="AG139" s="111">
        <v>0</v>
      </c>
      <c r="AH139" s="111">
        <v>1.2779247894951873</v>
      </c>
      <c r="AI139" s="108">
        <v>1.1024157804861725</v>
      </c>
      <c r="AJ139" s="174"/>
      <c r="AK139" s="174"/>
      <c r="AL139" s="174"/>
      <c r="AM139" s="174"/>
      <c r="AN139" s="174"/>
      <c r="AO139" s="174"/>
      <c r="AP139" s="174"/>
      <c r="AQ139" s="174"/>
      <c r="AR139" s="174"/>
      <c r="AS139" s="174"/>
      <c r="AT139" s="174"/>
      <c r="AU139" s="174"/>
      <c r="AV139" s="174"/>
      <c r="AW139" s="174"/>
      <c r="AX139" s="174"/>
      <c r="AY139" s="174"/>
      <c r="AZ139" s="364"/>
      <c r="BA139" s="809"/>
      <c r="BB139" s="597" t="s">
        <v>19</v>
      </c>
      <c r="BC139" s="40" t="s">
        <v>36</v>
      </c>
      <c r="BD139" s="36" t="s">
        <v>36</v>
      </c>
      <c r="BE139" s="36" t="s">
        <v>36</v>
      </c>
      <c r="BF139" s="36" t="s">
        <v>36</v>
      </c>
      <c r="BG139" s="31" t="s">
        <v>36</v>
      </c>
      <c r="BH139" s="40" t="s">
        <v>36</v>
      </c>
      <c r="BI139" s="36" t="s">
        <v>36</v>
      </c>
      <c r="BJ139" s="36" t="s">
        <v>36</v>
      </c>
      <c r="BK139" s="36" t="s">
        <v>36</v>
      </c>
      <c r="BL139" s="31" t="s">
        <v>36</v>
      </c>
      <c r="BM139" s="40" t="s">
        <v>36</v>
      </c>
      <c r="BN139" s="36" t="s">
        <v>36</v>
      </c>
      <c r="BO139" s="36" t="s">
        <v>36</v>
      </c>
      <c r="BP139" s="36" t="s">
        <v>36</v>
      </c>
      <c r="BQ139" s="31" t="s">
        <v>36</v>
      </c>
      <c r="BR139" s="40" t="s">
        <v>36</v>
      </c>
      <c r="BS139" s="36" t="s">
        <v>36</v>
      </c>
      <c r="BT139" s="36" t="s">
        <v>36</v>
      </c>
      <c r="BU139" s="36" t="s">
        <v>36</v>
      </c>
      <c r="BV139" s="36" t="s">
        <v>36</v>
      </c>
      <c r="BW139" s="36" t="s">
        <v>36</v>
      </c>
      <c r="BX139" s="36" t="s">
        <v>36</v>
      </c>
      <c r="BY139" s="25" t="s">
        <v>36</v>
      </c>
      <c r="BZ139" s="25" t="s">
        <v>36</v>
      </c>
      <c r="CA139" s="25" t="s">
        <v>36</v>
      </c>
      <c r="CB139" s="25" t="s">
        <v>36</v>
      </c>
      <c r="CC139" s="25" t="s">
        <v>36</v>
      </c>
      <c r="CD139" s="25" t="s">
        <v>36</v>
      </c>
      <c r="CE139" s="25" t="s">
        <v>36</v>
      </c>
      <c r="CF139" s="25" t="s">
        <v>36</v>
      </c>
      <c r="CG139" s="25" t="s">
        <v>36</v>
      </c>
      <c r="CH139" s="25" t="s">
        <v>36</v>
      </c>
      <c r="CI139" s="25" t="s">
        <v>36</v>
      </c>
      <c r="CJ139" s="4"/>
      <c r="CK139" s="4"/>
      <c r="CL139" s="4"/>
      <c r="CM139" s="4"/>
      <c r="CN139" s="4"/>
      <c r="CO139" s="4"/>
      <c r="CP139" s="4"/>
      <c r="CQ139" s="4"/>
      <c r="CR139" s="4"/>
      <c r="CS139" s="4"/>
      <c r="CT139" s="4"/>
      <c r="CU139" s="4"/>
      <c r="CV139" s="4"/>
      <c r="CW139" s="4"/>
      <c r="CX139" s="4"/>
      <c r="CY139" s="4"/>
      <c r="CZ139" s="4"/>
    </row>
    <row r="140" s="326" customFormat="true" ht="15" customHeight="true" x14ac:dyDescent="0.2">
      <c r="A140" s="777" t="s">
        <v>108</v>
      </c>
      <c r="B140" s="397" t="s">
        <v>65</v>
      </c>
      <c r="C140" s="56" t="s">
        <v>36</v>
      </c>
      <c r="D140" s="53" t="s">
        <v>36</v>
      </c>
      <c r="E140" s="53" t="s">
        <v>36</v>
      </c>
      <c r="F140" s="53" t="s">
        <v>36</v>
      </c>
      <c r="G140" s="50" t="s">
        <v>36</v>
      </c>
      <c r="H140" s="47" t="s">
        <v>36</v>
      </c>
      <c r="I140" s="53" t="s">
        <v>36</v>
      </c>
      <c r="J140" s="53" t="s">
        <v>36</v>
      </c>
      <c r="K140" s="53" t="s">
        <v>36</v>
      </c>
      <c r="L140" s="44" t="s">
        <v>36</v>
      </c>
      <c r="M140" s="56" t="s">
        <v>36</v>
      </c>
      <c r="N140" s="53" t="s">
        <v>36</v>
      </c>
      <c r="O140" s="53" t="s">
        <v>36</v>
      </c>
      <c r="P140" s="53" t="s">
        <v>36</v>
      </c>
      <c r="Q140" s="50" t="s">
        <v>36</v>
      </c>
      <c r="R140" s="47" t="s">
        <v>36</v>
      </c>
      <c r="S140" s="53" t="s">
        <v>36</v>
      </c>
      <c r="T140" s="53" t="s">
        <v>36</v>
      </c>
      <c r="U140" s="53" t="s">
        <v>36</v>
      </c>
      <c r="V140" s="53" t="s">
        <v>36</v>
      </c>
      <c r="W140" s="53" t="s">
        <v>36</v>
      </c>
      <c r="X140" s="53" t="s">
        <v>36</v>
      </c>
      <c r="Y140" s="53" t="s">
        <v>36</v>
      </c>
      <c r="Z140" s="53" t="s">
        <v>36</v>
      </c>
      <c r="AA140" s="53" t="s">
        <v>36</v>
      </c>
      <c r="AB140" s="53" t="s">
        <v>36</v>
      </c>
      <c r="AC140" s="53" t="s">
        <v>36</v>
      </c>
      <c r="AD140" s="53" t="s">
        <v>36</v>
      </c>
      <c r="AE140" s="53" t="s">
        <v>36</v>
      </c>
      <c r="AF140" s="53" t="s">
        <v>36</v>
      </c>
      <c r="AG140" s="53" t="s">
        <v>36</v>
      </c>
      <c r="AH140" s="53" t="s">
        <v>36</v>
      </c>
      <c r="AI140" s="44" t="s">
        <v>36</v>
      </c>
      <c r="AJ140" s="5"/>
      <c r="AK140" s="5"/>
      <c r="AL140" s="5"/>
      <c r="AM140" s="5"/>
      <c r="AN140" s="5"/>
      <c r="AO140" s="5"/>
      <c r="AP140" s="5"/>
      <c r="AQ140" s="5"/>
      <c r="AR140" s="5"/>
      <c r="AS140" s="5"/>
      <c r="AT140" s="5"/>
      <c r="AU140" s="5"/>
      <c r="AV140" s="5"/>
      <c r="AW140" s="5"/>
      <c r="AX140" s="5"/>
      <c r="AY140" s="5"/>
      <c r="AZ140" s="363"/>
      <c r="BA140" s="809" t="s">
        <v>108</v>
      </c>
      <c r="BB140" s="597" t="s">
        <v>65</v>
      </c>
      <c r="BC140" s="40" t="s">
        <v>36</v>
      </c>
      <c r="BD140" s="36" t="s">
        <v>36</v>
      </c>
      <c r="BE140" s="36" t="s">
        <v>36</v>
      </c>
      <c r="BF140" s="36" t="s">
        <v>36</v>
      </c>
      <c r="BG140" s="31" t="s">
        <v>36</v>
      </c>
      <c r="BH140" s="40" t="s">
        <v>36</v>
      </c>
      <c r="BI140" s="36" t="s">
        <v>36</v>
      </c>
      <c r="BJ140" s="36" t="s">
        <v>36</v>
      </c>
      <c r="BK140" s="36" t="s">
        <v>36</v>
      </c>
      <c r="BL140" s="31" t="s">
        <v>36</v>
      </c>
      <c r="BM140" s="40" t="s">
        <v>36</v>
      </c>
      <c r="BN140" s="36" t="s">
        <v>36</v>
      </c>
      <c r="BO140" s="36" t="s">
        <v>36</v>
      </c>
      <c r="BP140" s="36" t="s">
        <v>36</v>
      </c>
      <c r="BQ140" s="31" t="s">
        <v>36</v>
      </c>
      <c r="BR140" s="40" t="s">
        <v>36</v>
      </c>
      <c r="BS140" s="36" t="s">
        <v>36</v>
      </c>
      <c r="BT140" s="36" t="s">
        <v>36</v>
      </c>
      <c r="BU140" s="36" t="s">
        <v>36</v>
      </c>
      <c r="BV140" s="36" t="s">
        <v>36</v>
      </c>
      <c r="BW140" s="36" t="s">
        <v>36</v>
      </c>
      <c r="BX140" s="36" t="s">
        <v>36</v>
      </c>
      <c r="BY140" s="25" t="s">
        <v>36</v>
      </c>
      <c r="BZ140" s="25" t="s">
        <v>36</v>
      </c>
      <c r="CA140" s="25" t="s">
        <v>36</v>
      </c>
      <c r="CB140" s="25" t="s">
        <v>36</v>
      </c>
      <c r="CC140" s="25" t="s">
        <v>36</v>
      </c>
      <c r="CD140" s="25" t="s">
        <v>36</v>
      </c>
      <c r="CE140" s="25" t="s">
        <v>36</v>
      </c>
      <c r="CF140" s="25" t="s">
        <v>36</v>
      </c>
      <c r="CG140" s="25" t="s">
        <v>36</v>
      </c>
      <c r="CH140" s="25" t="s">
        <v>36</v>
      </c>
      <c r="CI140" s="25" t="s">
        <v>36</v>
      </c>
      <c r="CJ140" s="4"/>
      <c r="CK140" s="4"/>
      <c r="CL140" s="4"/>
      <c r="CM140" s="4"/>
      <c r="CN140" s="4"/>
      <c r="CO140" s="4"/>
      <c r="CP140" s="4"/>
      <c r="CQ140" s="4"/>
      <c r="CR140" s="4"/>
      <c r="CS140" s="4"/>
      <c r="CT140" s="4"/>
      <c r="CU140" s="4"/>
      <c r="CV140" s="4"/>
      <c r="CW140" s="4"/>
      <c r="CX140" s="4"/>
      <c r="CY140" s="4"/>
      <c r="CZ140" s="4"/>
    </row>
    <row r="141" s="326" customFormat="true" ht="15" customHeight="true" x14ac:dyDescent="0.2">
      <c r="A141" s="777"/>
      <c r="B141" s="397" t="s">
        <v>66</v>
      </c>
      <c r="C141" s="56" t="s">
        <v>36</v>
      </c>
      <c r="D141" s="53" t="s">
        <v>36</v>
      </c>
      <c r="E141" s="53" t="s">
        <v>36</v>
      </c>
      <c r="F141" s="53" t="s">
        <v>36</v>
      </c>
      <c r="G141" s="50" t="s">
        <v>36</v>
      </c>
      <c r="H141" s="47" t="s">
        <v>36</v>
      </c>
      <c r="I141" s="53" t="s">
        <v>36</v>
      </c>
      <c r="J141" s="53" t="s">
        <v>36</v>
      </c>
      <c r="K141" s="53" t="s">
        <v>36</v>
      </c>
      <c r="L141" s="44" t="s">
        <v>36</v>
      </c>
      <c r="M141" s="56" t="s">
        <v>36</v>
      </c>
      <c r="N141" s="53" t="s">
        <v>36</v>
      </c>
      <c r="O141" s="53" t="s">
        <v>36</v>
      </c>
      <c r="P141" s="53" t="s">
        <v>36</v>
      </c>
      <c r="Q141" s="50" t="s">
        <v>36</v>
      </c>
      <c r="R141" s="47" t="s">
        <v>36</v>
      </c>
      <c r="S141" s="53" t="s">
        <v>36</v>
      </c>
      <c r="T141" s="53" t="s">
        <v>36</v>
      </c>
      <c r="U141" s="53" t="s">
        <v>36</v>
      </c>
      <c r="V141" s="53" t="s">
        <v>36</v>
      </c>
      <c r="W141" s="53" t="s">
        <v>36</v>
      </c>
      <c r="X141" s="53" t="s">
        <v>36</v>
      </c>
      <c r="Y141" s="53" t="s">
        <v>36</v>
      </c>
      <c r="Z141" s="53" t="s">
        <v>36</v>
      </c>
      <c r="AA141" s="53" t="s">
        <v>36</v>
      </c>
      <c r="AB141" s="53" t="s">
        <v>36</v>
      </c>
      <c r="AC141" s="53" t="s">
        <v>36</v>
      </c>
      <c r="AD141" s="53" t="s">
        <v>36</v>
      </c>
      <c r="AE141" s="53" t="s">
        <v>36</v>
      </c>
      <c r="AF141" s="53" t="s">
        <v>36</v>
      </c>
      <c r="AG141" s="53" t="s">
        <v>36</v>
      </c>
      <c r="AH141" s="53" t="s">
        <v>36</v>
      </c>
      <c r="AI141" s="44" t="s">
        <v>36</v>
      </c>
      <c r="AJ141" s="5"/>
      <c r="AK141" s="5"/>
      <c r="AL141" s="5"/>
      <c r="AM141" s="5"/>
      <c r="AN141" s="5"/>
      <c r="AO141" s="5"/>
      <c r="AP141" s="5"/>
      <c r="AQ141" s="5"/>
      <c r="AR141" s="5"/>
      <c r="AS141" s="5"/>
      <c r="AT141" s="5"/>
      <c r="AU141" s="5"/>
      <c r="AV141" s="5"/>
      <c r="AW141" s="5"/>
      <c r="AX141" s="5"/>
      <c r="AY141" s="5"/>
      <c r="AZ141" s="363"/>
      <c r="BA141" s="809"/>
      <c r="BB141" s="597" t="s">
        <v>66</v>
      </c>
      <c r="BC141" s="40" t="s">
        <v>36</v>
      </c>
      <c r="BD141" s="36" t="s">
        <v>36</v>
      </c>
      <c r="BE141" s="36" t="s">
        <v>36</v>
      </c>
      <c r="BF141" s="36" t="s">
        <v>36</v>
      </c>
      <c r="BG141" s="31" t="s">
        <v>36</v>
      </c>
      <c r="BH141" s="40" t="s">
        <v>36</v>
      </c>
      <c r="BI141" s="36" t="s">
        <v>36</v>
      </c>
      <c r="BJ141" s="36" t="s">
        <v>36</v>
      </c>
      <c r="BK141" s="36" t="s">
        <v>36</v>
      </c>
      <c r="BL141" s="31" t="s">
        <v>36</v>
      </c>
      <c r="BM141" s="40" t="s">
        <v>36</v>
      </c>
      <c r="BN141" s="36" t="s">
        <v>36</v>
      </c>
      <c r="BO141" s="36" t="s">
        <v>36</v>
      </c>
      <c r="BP141" s="36" t="s">
        <v>36</v>
      </c>
      <c r="BQ141" s="31" t="s">
        <v>36</v>
      </c>
      <c r="BR141" s="40" t="s">
        <v>36</v>
      </c>
      <c r="BS141" s="36" t="s">
        <v>36</v>
      </c>
      <c r="BT141" s="36" t="s">
        <v>36</v>
      </c>
      <c r="BU141" s="36" t="s">
        <v>36</v>
      </c>
      <c r="BV141" s="36" t="s">
        <v>36</v>
      </c>
      <c r="BW141" s="36" t="s">
        <v>36</v>
      </c>
      <c r="BX141" s="36" t="s">
        <v>36</v>
      </c>
      <c r="BY141" s="25" t="s">
        <v>36</v>
      </c>
      <c r="BZ141" s="25" t="s">
        <v>36</v>
      </c>
      <c r="CA141" s="25" t="s">
        <v>36</v>
      </c>
      <c r="CB141" s="25" t="s">
        <v>36</v>
      </c>
      <c r="CC141" s="25" t="s">
        <v>36</v>
      </c>
      <c r="CD141" s="25" t="s">
        <v>36</v>
      </c>
      <c r="CE141" s="25" t="s">
        <v>36</v>
      </c>
      <c r="CF141" s="25" t="s">
        <v>36</v>
      </c>
      <c r="CG141" s="25" t="s">
        <v>36</v>
      </c>
      <c r="CH141" s="25" t="s">
        <v>36</v>
      </c>
      <c r="CI141" s="25" t="s">
        <v>36</v>
      </c>
      <c r="CJ141" s="4"/>
      <c r="CK141" s="4"/>
      <c r="CL141" s="4"/>
      <c r="CM141" s="4"/>
      <c r="CN141" s="4"/>
      <c r="CO141" s="4"/>
      <c r="CP141" s="4"/>
      <c r="CQ141" s="4"/>
      <c r="CR141" s="4"/>
      <c r="CS141" s="4"/>
      <c r="CT141" s="4"/>
      <c r="CU141" s="4"/>
      <c r="CV141" s="4"/>
      <c r="CW141" s="4"/>
      <c r="CX141" s="4"/>
      <c r="CY141" s="4"/>
      <c r="CZ141" s="4"/>
    </row>
    <row r="142" s="326" customFormat="true" ht="15" customHeight="true" x14ac:dyDescent="0.2">
      <c r="A142" s="777"/>
      <c r="B142" s="397" t="s">
        <v>67</v>
      </c>
      <c r="C142" s="56" t="s">
        <v>36</v>
      </c>
      <c r="D142" s="53" t="s">
        <v>36</v>
      </c>
      <c r="E142" s="53" t="s">
        <v>36</v>
      </c>
      <c r="F142" s="53" t="s">
        <v>36</v>
      </c>
      <c r="G142" s="50" t="s">
        <v>36</v>
      </c>
      <c r="H142" s="47" t="s">
        <v>36</v>
      </c>
      <c r="I142" s="53" t="s">
        <v>36</v>
      </c>
      <c r="J142" s="53" t="s">
        <v>36</v>
      </c>
      <c r="K142" s="53" t="s">
        <v>36</v>
      </c>
      <c r="L142" s="44" t="s">
        <v>36</v>
      </c>
      <c r="M142" s="56" t="s">
        <v>36</v>
      </c>
      <c r="N142" s="53" t="s">
        <v>36</v>
      </c>
      <c r="O142" s="53" t="s">
        <v>36</v>
      </c>
      <c r="P142" s="53" t="s">
        <v>36</v>
      </c>
      <c r="Q142" s="50" t="s">
        <v>36</v>
      </c>
      <c r="R142" s="47" t="s">
        <v>36</v>
      </c>
      <c r="S142" s="53" t="s">
        <v>36</v>
      </c>
      <c r="T142" s="53" t="s">
        <v>36</v>
      </c>
      <c r="U142" s="53" t="s">
        <v>36</v>
      </c>
      <c r="V142" s="53" t="s">
        <v>36</v>
      </c>
      <c r="W142" s="53" t="s">
        <v>36</v>
      </c>
      <c r="X142" s="53" t="s">
        <v>36</v>
      </c>
      <c r="Y142" s="53" t="s">
        <v>36</v>
      </c>
      <c r="Z142" s="53" t="s">
        <v>36</v>
      </c>
      <c r="AA142" s="53" t="s">
        <v>36</v>
      </c>
      <c r="AB142" s="53" t="s">
        <v>36</v>
      </c>
      <c r="AC142" s="53" t="s">
        <v>36</v>
      </c>
      <c r="AD142" s="53" t="s">
        <v>36</v>
      </c>
      <c r="AE142" s="53" t="s">
        <v>36</v>
      </c>
      <c r="AF142" s="53" t="s">
        <v>36</v>
      </c>
      <c r="AG142" s="53" t="s">
        <v>36</v>
      </c>
      <c r="AH142" s="53" t="s">
        <v>36</v>
      </c>
      <c r="AI142" s="44" t="s">
        <v>36</v>
      </c>
      <c r="AJ142" s="5"/>
      <c r="AK142" s="5"/>
      <c r="AL142" s="5"/>
      <c r="AM142" s="5"/>
      <c r="AN142" s="5"/>
      <c r="AO142" s="5"/>
      <c r="AP142" s="5"/>
      <c r="AQ142" s="5"/>
      <c r="AR142" s="5"/>
      <c r="AS142" s="5"/>
      <c r="AT142" s="5"/>
      <c r="AU142" s="5"/>
      <c r="AV142" s="5"/>
      <c r="AW142" s="5"/>
      <c r="AX142" s="5"/>
      <c r="AY142" s="5"/>
      <c r="AZ142" s="363"/>
      <c r="BA142" s="809"/>
      <c r="BB142" s="597" t="s">
        <v>67</v>
      </c>
      <c r="BC142" s="40" t="s">
        <v>36</v>
      </c>
      <c r="BD142" s="36" t="s">
        <v>36</v>
      </c>
      <c r="BE142" s="36" t="s">
        <v>36</v>
      </c>
      <c r="BF142" s="36" t="s">
        <v>36</v>
      </c>
      <c r="BG142" s="31" t="s">
        <v>36</v>
      </c>
      <c r="BH142" s="40" t="s">
        <v>36</v>
      </c>
      <c r="BI142" s="36" t="s">
        <v>36</v>
      </c>
      <c r="BJ142" s="36" t="s">
        <v>36</v>
      </c>
      <c r="BK142" s="36" t="s">
        <v>36</v>
      </c>
      <c r="BL142" s="31" t="s">
        <v>36</v>
      </c>
      <c r="BM142" s="40" t="s">
        <v>36</v>
      </c>
      <c r="BN142" s="36" t="s">
        <v>36</v>
      </c>
      <c r="BO142" s="36" t="s">
        <v>36</v>
      </c>
      <c r="BP142" s="36" t="s">
        <v>36</v>
      </c>
      <c r="BQ142" s="31" t="s">
        <v>36</v>
      </c>
      <c r="BR142" s="40" t="s">
        <v>36</v>
      </c>
      <c r="BS142" s="36" t="s">
        <v>36</v>
      </c>
      <c r="BT142" s="36" t="s">
        <v>36</v>
      </c>
      <c r="BU142" s="36" t="s">
        <v>36</v>
      </c>
      <c r="BV142" s="36" t="s">
        <v>36</v>
      </c>
      <c r="BW142" s="36" t="s">
        <v>36</v>
      </c>
      <c r="BX142" s="36" t="s">
        <v>36</v>
      </c>
      <c r="BY142" s="25" t="s">
        <v>36</v>
      </c>
      <c r="BZ142" s="25" t="s">
        <v>36</v>
      </c>
      <c r="CA142" s="25" t="s">
        <v>36</v>
      </c>
      <c r="CB142" s="25" t="s">
        <v>36</v>
      </c>
      <c r="CC142" s="25" t="s">
        <v>36</v>
      </c>
      <c r="CD142" s="25" t="s">
        <v>36</v>
      </c>
      <c r="CE142" s="25" t="s">
        <v>36</v>
      </c>
      <c r="CF142" s="25" t="s">
        <v>36</v>
      </c>
      <c r="CG142" s="25" t="s">
        <v>36</v>
      </c>
      <c r="CH142" s="25" t="s">
        <v>36</v>
      </c>
      <c r="CI142" s="25" t="s">
        <v>36</v>
      </c>
      <c r="CJ142" s="4"/>
      <c r="CK142" s="4"/>
      <c r="CL142" s="4"/>
      <c r="CM142" s="4"/>
      <c r="CN142" s="4"/>
      <c r="CO142" s="4"/>
      <c r="CP142" s="4"/>
      <c r="CQ142" s="4"/>
      <c r="CR142" s="4"/>
      <c r="CS142" s="4"/>
      <c r="CT142" s="4"/>
      <c r="CU142" s="4"/>
      <c r="CV142" s="4"/>
      <c r="CW142" s="4"/>
      <c r="CX142" s="4"/>
      <c r="CY142" s="4"/>
      <c r="CZ142" s="4"/>
    </row>
    <row r="143" s="326" customFormat="true" ht="15" customHeight="true" x14ac:dyDescent="0.2">
      <c r="A143" s="777"/>
      <c r="B143" s="397" t="s">
        <v>68</v>
      </c>
      <c r="C143" s="56" t="s">
        <v>36</v>
      </c>
      <c r="D143" s="53" t="s">
        <v>36</v>
      </c>
      <c r="E143" s="53" t="s">
        <v>36</v>
      </c>
      <c r="F143" s="53" t="s">
        <v>36</v>
      </c>
      <c r="G143" s="50" t="s">
        <v>36</v>
      </c>
      <c r="H143" s="47" t="s">
        <v>36</v>
      </c>
      <c r="I143" s="53" t="s">
        <v>36</v>
      </c>
      <c r="J143" s="53" t="s">
        <v>36</v>
      </c>
      <c r="K143" s="53" t="s">
        <v>36</v>
      </c>
      <c r="L143" s="44" t="s">
        <v>36</v>
      </c>
      <c r="M143" s="56" t="s">
        <v>36</v>
      </c>
      <c r="N143" s="53" t="s">
        <v>36</v>
      </c>
      <c r="O143" s="53" t="s">
        <v>36</v>
      </c>
      <c r="P143" s="53" t="s">
        <v>36</v>
      </c>
      <c r="Q143" s="50" t="s">
        <v>36</v>
      </c>
      <c r="R143" s="47" t="s">
        <v>36</v>
      </c>
      <c r="S143" s="53" t="s">
        <v>36</v>
      </c>
      <c r="T143" s="53" t="s">
        <v>36</v>
      </c>
      <c r="U143" s="53" t="s">
        <v>36</v>
      </c>
      <c r="V143" s="53" t="s">
        <v>36</v>
      </c>
      <c r="W143" s="53" t="s">
        <v>36</v>
      </c>
      <c r="X143" s="53" t="s">
        <v>36</v>
      </c>
      <c r="Y143" s="53" t="s">
        <v>36</v>
      </c>
      <c r="Z143" s="53" t="s">
        <v>36</v>
      </c>
      <c r="AA143" s="53" t="s">
        <v>36</v>
      </c>
      <c r="AB143" s="53" t="s">
        <v>36</v>
      </c>
      <c r="AC143" s="53" t="s">
        <v>36</v>
      </c>
      <c r="AD143" s="53" t="s">
        <v>36</v>
      </c>
      <c r="AE143" s="53" t="s">
        <v>36</v>
      </c>
      <c r="AF143" s="53" t="s">
        <v>36</v>
      </c>
      <c r="AG143" s="53" t="s">
        <v>36</v>
      </c>
      <c r="AH143" s="53" t="s">
        <v>36</v>
      </c>
      <c r="AI143" s="44" t="s">
        <v>36</v>
      </c>
      <c r="AJ143" s="5"/>
      <c r="AK143" s="5"/>
      <c r="AL143" s="5"/>
      <c r="AM143" s="5"/>
      <c r="AN143" s="5"/>
      <c r="AO143" s="5"/>
      <c r="AP143" s="5"/>
      <c r="AQ143" s="5"/>
      <c r="AR143" s="5"/>
      <c r="AS143" s="5"/>
      <c r="AT143" s="5"/>
      <c r="AU143" s="5"/>
      <c r="AV143" s="5"/>
      <c r="AW143" s="5"/>
      <c r="AX143" s="5"/>
      <c r="AY143" s="5"/>
      <c r="AZ143" s="363"/>
      <c r="BA143" s="809"/>
      <c r="BB143" s="597" t="s">
        <v>68</v>
      </c>
      <c r="BC143" s="40" t="s">
        <v>36</v>
      </c>
      <c r="BD143" s="36" t="s">
        <v>36</v>
      </c>
      <c r="BE143" s="36" t="s">
        <v>36</v>
      </c>
      <c r="BF143" s="36" t="s">
        <v>36</v>
      </c>
      <c r="BG143" s="31" t="s">
        <v>36</v>
      </c>
      <c r="BH143" s="40" t="s">
        <v>36</v>
      </c>
      <c r="BI143" s="36" t="s">
        <v>36</v>
      </c>
      <c r="BJ143" s="36" t="s">
        <v>36</v>
      </c>
      <c r="BK143" s="36" t="s">
        <v>36</v>
      </c>
      <c r="BL143" s="31" t="s">
        <v>36</v>
      </c>
      <c r="BM143" s="40" t="s">
        <v>36</v>
      </c>
      <c r="BN143" s="36" t="s">
        <v>36</v>
      </c>
      <c r="BO143" s="36" t="s">
        <v>36</v>
      </c>
      <c r="BP143" s="36" t="s">
        <v>36</v>
      </c>
      <c r="BQ143" s="31" t="s">
        <v>36</v>
      </c>
      <c r="BR143" s="40" t="s">
        <v>36</v>
      </c>
      <c r="BS143" s="36" t="s">
        <v>36</v>
      </c>
      <c r="BT143" s="36" t="s">
        <v>36</v>
      </c>
      <c r="BU143" s="36" t="s">
        <v>36</v>
      </c>
      <c r="BV143" s="36" t="s">
        <v>36</v>
      </c>
      <c r="BW143" s="36" t="s">
        <v>36</v>
      </c>
      <c r="BX143" s="36" t="s">
        <v>36</v>
      </c>
      <c r="BY143" s="25" t="s">
        <v>36</v>
      </c>
      <c r="BZ143" s="25" t="s">
        <v>36</v>
      </c>
      <c r="CA143" s="25" t="s">
        <v>36</v>
      </c>
      <c r="CB143" s="25" t="s">
        <v>36</v>
      </c>
      <c r="CC143" s="25" t="s">
        <v>36</v>
      </c>
      <c r="CD143" s="25" t="s">
        <v>36</v>
      </c>
      <c r="CE143" s="25" t="s">
        <v>36</v>
      </c>
      <c r="CF143" s="25" t="s">
        <v>36</v>
      </c>
      <c r="CG143" s="25" t="s">
        <v>36</v>
      </c>
      <c r="CH143" s="25" t="s">
        <v>36</v>
      </c>
      <c r="CI143" s="25" t="s">
        <v>36</v>
      </c>
      <c r="CJ143" s="4"/>
      <c r="CK143" s="4"/>
      <c r="CL143" s="4"/>
      <c r="CM143" s="4"/>
      <c r="CN143" s="4"/>
      <c r="CO143" s="4"/>
      <c r="CP143" s="4"/>
      <c r="CQ143" s="4"/>
      <c r="CR143" s="4"/>
      <c r="CS143" s="4"/>
      <c r="CT143" s="4"/>
      <c r="CU143" s="4"/>
      <c r="CV143" s="4"/>
      <c r="CW143" s="4"/>
      <c r="CX143" s="4"/>
      <c r="CY143" s="4"/>
      <c r="CZ143" s="4"/>
    </row>
    <row r="144" s="326" customFormat="true" ht="15" customHeight="true" x14ac:dyDescent="0.2">
      <c r="A144" s="777" t="s">
        <v>109</v>
      </c>
      <c r="B144" s="397" t="s">
        <v>65</v>
      </c>
      <c r="C144" s="56" t="s">
        <v>36</v>
      </c>
      <c r="D144" s="53" t="s">
        <v>36</v>
      </c>
      <c r="E144" s="53" t="s">
        <v>36</v>
      </c>
      <c r="F144" s="53" t="s">
        <v>36</v>
      </c>
      <c r="G144" s="50" t="s">
        <v>36</v>
      </c>
      <c r="H144" s="47" t="s">
        <v>36</v>
      </c>
      <c r="I144" s="53" t="s">
        <v>36</v>
      </c>
      <c r="J144" s="53" t="s">
        <v>36</v>
      </c>
      <c r="K144" s="53" t="s">
        <v>36</v>
      </c>
      <c r="L144" s="44" t="s">
        <v>36</v>
      </c>
      <c r="M144" s="56" t="s">
        <v>36</v>
      </c>
      <c r="N144" s="53" t="s">
        <v>36</v>
      </c>
      <c r="O144" s="53" t="s">
        <v>36</v>
      </c>
      <c r="P144" s="53" t="s">
        <v>36</v>
      </c>
      <c r="Q144" s="50" t="s">
        <v>36</v>
      </c>
      <c r="R144" s="47" t="s">
        <v>36</v>
      </c>
      <c r="S144" s="53" t="s">
        <v>36</v>
      </c>
      <c r="T144" s="53" t="s">
        <v>36</v>
      </c>
      <c r="U144" s="53" t="s">
        <v>36</v>
      </c>
      <c r="V144" s="53" t="s">
        <v>36</v>
      </c>
      <c r="W144" s="53" t="s">
        <v>36</v>
      </c>
      <c r="X144" s="53" t="s">
        <v>36</v>
      </c>
      <c r="Y144" s="53" t="s">
        <v>36</v>
      </c>
      <c r="Z144" s="53" t="s">
        <v>36</v>
      </c>
      <c r="AA144" s="53" t="s">
        <v>36</v>
      </c>
      <c r="AB144" s="53" t="s">
        <v>36</v>
      </c>
      <c r="AC144" s="53" t="s">
        <v>36</v>
      </c>
      <c r="AD144" s="53" t="s">
        <v>36</v>
      </c>
      <c r="AE144" s="53" t="s">
        <v>36</v>
      </c>
      <c r="AF144" s="53" t="s">
        <v>36</v>
      </c>
      <c r="AG144" s="53" t="s">
        <v>36</v>
      </c>
      <c r="AH144" s="53" t="s">
        <v>36</v>
      </c>
      <c r="AI144" s="44" t="s">
        <v>36</v>
      </c>
      <c r="AJ144" s="5"/>
      <c r="AK144" s="5"/>
      <c r="AL144" s="5"/>
      <c r="AM144" s="5"/>
      <c r="AN144" s="5"/>
      <c r="AO144" s="5"/>
      <c r="AP144" s="5"/>
      <c r="AQ144" s="5"/>
      <c r="AR144" s="5"/>
      <c r="AS144" s="5"/>
      <c r="AT144" s="5"/>
      <c r="AU144" s="5"/>
      <c r="AV144" s="5"/>
      <c r="AW144" s="5"/>
      <c r="AX144" s="5"/>
      <c r="AY144" s="5"/>
      <c r="AZ144" s="363"/>
      <c r="BA144" s="809" t="s">
        <v>109</v>
      </c>
      <c r="BB144" s="597" t="s">
        <v>65</v>
      </c>
      <c r="BC144" s="40" t="s">
        <v>36</v>
      </c>
      <c r="BD144" s="36" t="s">
        <v>36</v>
      </c>
      <c r="BE144" s="36" t="s">
        <v>36</v>
      </c>
      <c r="BF144" s="36" t="s">
        <v>36</v>
      </c>
      <c r="BG144" s="31" t="s">
        <v>36</v>
      </c>
      <c r="BH144" s="40" t="s">
        <v>36</v>
      </c>
      <c r="BI144" s="36" t="s">
        <v>36</v>
      </c>
      <c r="BJ144" s="36" t="s">
        <v>36</v>
      </c>
      <c r="BK144" s="36" t="s">
        <v>36</v>
      </c>
      <c r="BL144" s="31" t="s">
        <v>36</v>
      </c>
      <c r="BM144" s="40" t="s">
        <v>36</v>
      </c>
      <c r="BN144" s="36" t="s">
        <v>36</v>
      </c>
      <c r="BO144" s="36" t="s">
        <v>36</v>
      </c>
      <c r="BP144" s="36" t="s">
        <v>36</v>
      </c>
      <c r="BQ144" s="31" t="s">
        <v>36</v>
      </c>
      <c r="BR144" s="40" t="s">
        <v>36</v>
      </c>
      <c r="BS144" s="36" t="s">
        <v>36</v>
      </c>
      <c r="BT144" s="36" t="s">
        <v>36</v>
      </c>
      <c r="BU144" s="36" t="s">
        <v>36</v>
      </c>
      <c r="BV144" s="36" t="s">
        <v>36</v>
      </c>
      <c r="BW144" s="36" t="s">
        <v>36</v>
      </c>
      <c r="BX144" s="36" t="s">
        <v>36</v>
      </c>
      <c r="BY144" s="25" t="s">
        <v>36</v>
      </c>
      <c r="BZ144" s="25" t="s">
        <v>36</v>
      </c>
      <c r="CA144" s="25" t="s">
        <v>36</v>
      </c>
      <c r="CB144" s="25" t="s">
        <v>36</v>
      </c>
      <c r="CC144" s="25" t="s">
        <v>36</v>
      </c>
      <c r="CD144" s="25" t="s">
        <v>36</v>
      </c>
      <c r="CE144" s="25" t="s">
        <v>36</v>
      </c>
      <c r="CF144" s="25" t="s">
        <v>36</v>
      </c>
      <c r="CG144" s="25" t="s">
        <v>36</v>
      </c>
      <c r="CH144" s="25" t="s">
        <v>36</v>
      </c>
      <c r="CI144" s="25" t="s">
        <v>36</v>
      </c>
      <c r="CJ144" s="4"/>
      <c r="CK144" s="4"/>
      <c r="CL144" s="4"/>
      <c r="CM144" s="4"/>
      <c r="CN144" s="4"/>
      <c r="CO144" s="4"/>
      <c r="CP144" s="4"/>
      <c r="CQ144" s="4"/>
      <c r="CR144" s="4"/>
      <c r="CS144" s="4"/>
      <c r="CT144" s="4"/>
      <c r="CU144" s="4"/>
      <c r="CV144" s="4"/>
      <c r="CW144" s="4"/>
      <c r="CX144" s="4"/>
      <c r="CY144" s="4"/>
      <c r="CZ144" s="4"/>
    </row>
    <row r="145" s="326" customFormat="true" ht="15" customHeight="true" x14ac:dyDescent="0.2">
      <c r="A145" s="777"/>
      <c r="B145" s="397" t="s">
        <v>66</v>
      </c>
      <c r="C145" s="56" t="s">
        <v>36</v>
      </c>
      <c r="D145" s="53" t="s">
        <v>36</v>
      </c>
      <c r="E145" s="53" t="s">
        <v>36</v>
      </c>
      <c r="F145" s="53" t="s">
        <v>36</v>
      </c>
      <c r="G145" s="50" t="s">
        <v>36</v>
      </c>
      <c r="H145" s="47" t="s">
        <v>36</v>
      </c>
      <c r="I145" s="53" t="s">
        <v>36</v>
      </c>
      <c r="J145" s="53" t="s">
        <v>36</v>
      </c>
      <c r="K145" s="53" t="s">
        <v>36</v>
      </c>
      <c r="L145" s="44" t="s">
        <v>36</v>
      </c>
      <c r="M145" s="56" t="s">
        <v>36</v>
      </c>
      <c r="N145" s="53" t="s">
        <v>36</v>
      </c>
      <c r="O145" s="53" t="s">
        <v>36</v>
      </c>
      <c r="P145" s="53" t="s">
        <v>36</v>
      </c>
      <c r="Q145" s="50" t="s">
        <v>36</v>
      </c>
      <c r="R145" s="47" t="s">
        <v>36</v>
      </c>
      <c r="S145" s="53" t="s">
        <v>36</v>
      </c>
      <c r="T145" s="53" t="s">
        <v>36</v>
      </c>
      <c r="U145" s="53" t="s">
        <v>36</v>
      </c>
      <c r="V145" s="53" t="s">
        <v>36</v>
      </c>
      <c r="W145" s="53" t="s">
        <v>36</v>
      </c>
      <c r="X145" s="53" t="s">
        <v>36</v>
      </c>
      <c r="Y145" s="53" t="s">
        <v>36</v>
      </c>
      <c r="Z145" s="53" t="s">
        <v>36</v>
      </c>
      <c r="AA145" s="53" t="s">
        <v>36</v>
      </c>
      <c r="AB145" s="53" t="s">
        <v>36</v>
      </c>
      <c r="AC145" s="53" t="s">
        <v>36</v>
      </c>
      <c r="AD145" s="53" t="s">
        <v>36</v>
      </c>
      <c r="AE145" s="53" t="s">
        <v>36</v>
      </c>
      <c r="AF145" s="53" t="s">
        <v>36</v>
      </c>
      <c r="AG145" s="53" t="s">
        <v>36</v>
      </c>
      <c r="AH145" s="53" t="s">
        <v>36</v>
      </c>
      <c r="AI145" s="44" t="s">
        <v>36</v>
      </c>
      <c r="AJ145" s="5"/>
      <c r="AK145" s="5"/>
      <c r="AL145" s="5"/>
      <c r="AM145" s="5"/>
      <c r="AN145" s="5"/>
      <c r="AO145" s="5"/>
      <c r="AP145" s="5"/>
      <c r="AQ145" s="5"/>
      <c r="AR145" s="5"/>
      <c r="AS145" s="5"/>
      <c r="AT145" s="5"/>
      <c r="AU145" s="5"/>
      <c r="AV145" s="5"/>
      <c r="AW145" s="5"/>
      <c r="AX145" s="5"/>
      <c r="AY145" s="5"/>
      <c r="AZ145" s="363"/>
      <c r="BA145" s="809"/>
      <c r="BB145" s="597" t="s">
        <v>66</v>
      </c>
      <c r="BC145" s="40" t="s">
        <v>36</v>
      </c>
      <c r="BD145" s="36" t="s">
        <v>36</v>
      </c>
      <c r="BE145" s="36" t="s">
        <v>36</v>
      </c>
      <c r="BF145" s="36" t="s">
        <v>36</v>
      </c>
      <c r="BG145" s="31" t="s">
        <v>36</v>
      </c>
      <c r="BH145" s="40" t="s">
        <v>36</v>
      </c>
      <c r="BI145" s="36" t="s">
        <v>36</v>
      </c>
      <c r="BJ145" s="36" t="s">
        <v>36</v>
      </c>
      <c r="BK145" s="36" t="s">
        <v>36</v>
      </c>
      <c r="BL145" s="31" t="s">
        <v>36</v>
      </c>
      <c r="BM145" s="40" t="s">
        <v>36</v>
      </c>
      <c r="BN145" s="36" t="s">
        <v>36</v>
      </c>
      <c r="BO145" s="36" t="s">
        <v>36</v>
      </c>
      <c r="BP145" s="36" t="s">
        <v>36</v>
      </c>
      <c r="BQ145" s="31" t="s">
        <v>36</v>
      </c>
      <c r="BR145" s="40" t="s">
        <v>36</v>
      </c>
      <c r="BS145" s="36" t="s">
        <v>36</v>
      </c>
      <c r="BT145" s="36" t="s">
        <v>36</v>
      </c>
      <c r="BU145" s="36" t="s">
        <v>36</v>
      </c>
      <c r="BV145" s="36" t="s">
        <v>36</v>
      </c>
      <c r="BW145" s="36" t="s">
        <v>36</v>
      </c>
      <c r="BX145" s="36" t="s">
        <v>36</v>
      </c>
      <c r="BY145" s="25" t="s">
        <v>36</v>
      </c>
      <c r="BZ145" s="25" t="s">
        <v>36</v>
      </c>
      <c r="CA145" s="25" t="s">
        <v>36</v>
      </c>
      <c r="CB145" s="25" t="s">
        <v>36</v>
      </c>
      <c r="CC145" s="25" t="s">
        <v>36</v>
      </c>
      <c r="CD145" s="25" t="s">
        <v>36</v>
      </c>
      <c r="CE145" s="25" t="s">
        <v>36</v>
      </c>
      <c r="CF145" s="25" t="s">
        <v>36</v>
      </c>
      <c r="CG145" s="25" t="s">
        <v>36</v>
      </c>
      <c r="CH145" s="25" t="s">
        <v>36</v>
      </c>
      <c r="CI145" s="25" t="s">
        <v>36</v>
      </c>
      <c r="CJ145" s="4"/>
      <c r="CK145" s="4"/>
      <c r="CL145" s="4"/>
      <c r="CM145" s="4"/>
      <c r="CN145" s="4"/>
      <c r="CO145" s="4"/>
      <c r="CP145" s="4"/>
      <c r="CQ145" s="4"/>
      <c r="CR145" s="4"/>
      <c r="CS145" s="4"/>
      <c r="CT145" s="4"/>
      <c r="CU145" s="4"/>
      <c r="CV145" s="4"/>
      <c r="CW145" s="4"/>
      <c r="CX145" s="4"/>
      <c r="CY145" s="4"/>
      <c r="CZ145" s="4"/>
    </row>
    <row r="146" s="326" customFormat="true" ht="15" customHeight="true" x14ac:dyDescent="0.2">
      <c r="A146" s="777"/>
      <c r="B146" s="397" t="s">
        <v>67</v>
      </c>
      <c r="C146" s="56" t="s">
        <v>36</v>
      </c>
      <c r="D146" s="53" t="s">
        <v>36</v>
      </c>
      <c r="E146" s="53" t="s">
        <v>36</v>
      </c>
      <c r="F146" s="53" t="s">
        <v>36</v>
      </c>
      <c r="G146" s="50" t="s">
        <v>36</v>
      </c>
      <c r="H146" s="47" t="s">
        <v>36</v>
      </c>
      <c r="I146" s="53" t="s">
        <v>36</v>
      </c>
      <c r="J146" s="53" t="s">
        <v>36</v>
      </c>
      <c r="K146" s="53" t="s">
        <v>36</v>
      </c>
      <c r="L146" s="44" t="s">
        <v>36</v>
      </c>
      <c r="M146" s="56" t="s">
        <v>36</v>
      </c>
      <c r="N146" s="53" t="s">
        <v>36</v>
      </c>
      <c r="O146" s="53" t="s">
        <v>36</v>
      </c>
      <c r="P146" s="53" t="s">
        <v>36</v>
      </c>
      <c r="Q146" s="50" t="s">
        <v>36</v>
      </c>
      <c r="R146" s="47" t="s">
        <v>36</v>
      </c>
      <c r="S146" s="53" t="s">
        <v>36</v>
      </c>
      <c r="T146" s="53" t="s">
        <v>36</v>
      </c>
      <c r="U146" s="53" t="s">
        <v>36</v>
      </c>
      <c r="V146" s="53" t="s">
        <v>36</v>
      </c>
      <c r="W146" s="53" t="s">
        <v>36</v>
      </c>
      <c r="X146" s="53" t="s">
        <v>36</v>
      </c>
      <c r="Y146" s="53" t="s">
        <v>36</v>
      </c>
      <c r="Z146" s="53" t="s">
        <v>36</v>
      </c>
      <c r="AA146" s="53" t="s">
        <v>36</v>
      </c>
      <c r="AB146" s="53" t="s">
        <v>36</v>
      </c>
      <c r="AC146" s="53" t="s">
        <v>36</v>
      </c>
      <c r="AD146" s="53" t="s">
        <v>36</v>
      </c>
      <c r="AE146" s="53" t="s">
        <v>36</v>
      </c>
      <c r="AF146" s="53" t="s">
        <v>36</v>
      </c>
      <c r="AG146" s="53" t="s">
        <v>36</v>
      </c>
      <c r="AH146" s="53" t="s">
        <v>36</v>
      </c>
      <c r="AI146" s="44" t="s">
        <v>36</v>
      </c>
      <c r="AJ146" s="5"/>
      <c r="AK146" s="5"/>
      <c r="AL146" s="5"/>
      <c r="AM146" s="5"/>
      <c r="AN146" s="5"/>
      <c r="AO146" s="5"/>
      <c r="AP146" s="5"/>
      <c r="AQ146" s="5"/>
      <c r="AR146" s="5"/>
      <c r="AS146" s="5"/>
      <c r="AT146" s="5"/>
      <c r="AU146" s="5"/>
      <c r="AV146" s="5"/>
      <c r="AW146" s="5"/>
      <c r="AX146" s="5"/>
      <c r="AY146" s="5"/>
      <c r="AZ146" s="363"/>
      <c r="BA146" s="809"/>
      <c r="BB146" s="597" t="s">
        <v>67</v>
      </c>
      <c r="BC146" s="40" t="s">
        <v>36</v>
      </c>
      <c r="BD146" s="36" t="s">
        <v>36</v>
      </c>
      <c r="BE146" s="36" t="s">
        <v>36</v>
      </c>
      <c r="BF146" s="36" t="s">
        <v>36</v>
      </c>
      <c r="BG146" s="31" t="s">
        <v>36</v>
      </c>
      <c r="BH146" s="40" t="s">
        <v>36</v>
      </c>
      <c r="BI146" s="36" t="s">
        <v>36</v>
      </c>
      <c r="BJ146" s="36" t="s">
        <v>36</v>
      </c>
      <c r="BK146" s="36" t="s">
        <v>36</v>
      </c>
      <c r="BL146" s="31" t="s">
        <v>36</v>
      </c>
      <c r="BM146" s="40" t="s">
        <v>36</v>
      </c>
      <c r="BN146" s="36" t="s">
        <v>36</v>
      </c>
      <c r="BO146" s="36" t="s">
        <v>36</v>
      </c>
      <c r="BP146" s="36" t="s">
        <v>36</v>
      </c>
      <c r="BQ146" s="31" t="s">
        <v>36</v>
      </c>
      <c r="BR146" s="40" t="s">
        <v>36</v>
      </c>
      <c r="BS146" s="36" t="s">
        <v>36</v>
      </c>
      <c r="BT146" s="36" t="s">
        <v>36</v>
      </c>
      <c r="BU146" s="36" t="s">
        <v>36</v>
      </c>
      <c r="BV146" s="36" t="s">
        <v>36</v>
      </c>
      <c r="BW146" s="36" t="s">
        <v>36</v>
      </c>
      <c r="BX146" s="36" t="s">
        <v>36</v>
      </c>
      <c r="BY146" s="25" t="s">
        <v>36</v>
      </c>
      <c r="BZ146" s="25" t="s">
        <v>36</v>
      </c>
      <c r="CA146" s="25" t="s">
        <v>36</v>
      </c>
      <c r="CB146" s="25" t="s">
        <v>36</v>
      </c>
      <c r="CC146" s="25" t="s">
        <v>36</v>
      </c>
      <c r="CD146" s="25" t="s">
        <v>36</v>
      </c>
      <c r="CE146" s="25" t="s">
        <v>36</v>
      </c>
      <c r="CF146" s="25" t="s">
        <v>36</v>
      </c>
      <c r="CG146" s="25" t="s">
        <v>36</v>
      </c>
      <c r="CH146" s="25" t="s">
        <v>36</v>
      </c>
      <c r="CI146" s="25" t="s">
        <v>36</v>
      </c>
      <c r="CJ146" s="4"/>
      <c r="CK146" s="4"/>
      <c r="CL146" s="4"/>
      <c r="CM146" s="4"/>
      <c r="CN146" s="4"/>
      <c r="CO146" s="4"/>
      <c r="CP146" s="4"/>
      <c r="CQ146" s="4"/>
      <c r="CR146" s="4"/>
      <c r="CS146" s="4"/>
      <c r="CT146" s="4"/>
      <c r="CU146" s="4"/>
      <c r="CV146" s="4"/>
      <c r="CW146" s="4"/>
      <c r="CX146" s="4"/>
      <c r="CY146" s="4"/>
      <c r="CZ146" s="4"/>
    </row>
    <row r="147" s="326" customFormat="true" ht="15" customHeight="true" x14ac:dyDescent="0.2">
      <c r="A147" s="777"/>
      <c r="B147" s="397" t="s">
        <v>68</v>
      </c>
      <c r="C147" s="56" t="s">
        <v>36</v>
      </c>
      <c r="D147" s="53" t="s">
        <v>36</v>
      </c>
      <c r="E147" s="53" t="s">
        <v>36</v>
      </c>
      <c r="F147" s="53" t="s">
        <v>36</v>
      </c>
      <c r="G147" s="50" t="s">
        <v>36</v>
      </c>
      <c r="H147" s="47" t="s">
        <v>36</v>
      </c>
      <c r="I147" s="53" t="s">
        <v>36</v>
      </c>
      <c r="J147" s="53" t="s">
        <v>36</v>
      </c>
      <c r="K147" s="53" t="s">
        <v>36</v>
      </c>
      <c r="L147" s="44" t="s">
        <v>36</v>
      </c>
      <c r="M147" s="56" t="s">
        <v>36</v>
      </c>
      <c r="N147" s="53" t="s">
        <v>36</v>
      </c>
      <c r="O147" s="53" t="s">
        <v>36</v>
      </c>
      <c r="P147" s="53" t="s">
        <v>36</v>
      </c>
      <c r="Q147" s="50" t="s">
        <v>36</v>
      </c>
      <c r="R147" s="47" t="s">
        <v>36</v>
      </c>
      <c r="S147" s="53" t="s">
        <v>36</v>
      </c>
      <c r="T147" s="53" t="s">
        <v>36</v>
      </c>
      <c r="U147" s="53" t="s">
        <v>36</v>
      </c>
      <c r="V147" s="53" t="s">
        <v>36</v>
      </c>
      <c r="W147" s="53" t="s">
        <v>36</v>
      </c>
      <c r="X147" s="53" t="s">
        <v>36</v>
      </c>
      <c r="Y147" s="53" t="s">
        <v>36</v>
      </c>
      <c r="Z147" s="53" t="s">
        <v>36</v>
      </c>
      <c r="AA147" s="53" t="s">
        <v>36</v>
      </c>
      <c r="AB147" s="53" t="s">
        <v>36</v>
      </c>
      <c r="AC147" s="53" t="s">
        <v>36</v>
      </c>
      <c r="AD147" s="53" t="s">
        <v>36</v>
      </c>
      <c r="AE147" s="53" t="s">
        <v>36</v>
      </c>
      <c r="AF147" s="53" t="s">
        <v>36</v>
      </c>
      <c r="AG147" s="53" t="s">
        <v>36</v>
      </c>
      <c r="AH147" s="53" t="s">
        <v>36</v>
      </c>
      <c r="AI147" s="44" t="s">
        <v>36</v>
      </c>
      <c r="AJ147" s="5"/>
      <c r="AK147" s="5"/>
      <c r="AL147" s="5"/>
      <c r="AM147" s="5"/>
      <c r="AN147" s="5"/>
      <c r="AO147" s="5"/>
      <c r="AP147" s="5"/>
      <c r="AQ147" s="5"/>
      <c r="AR147" s="5"/>
      <c r="AS147" s="5"/>
      <c r="AT147" s="5"/>
      <c r="AU147" s="5"/>
      <c r="AV147" s="5"/>
      <c r="AW147" s="5"/>
      <c r="AX147" s="5"/>
      <c r="AY147" s="5"/>
      <c r="AZ147" s="363"/>
      <c r="BA147" s="809"/>
      <c r="BB147" s="597" t="s">
        <v>68</v>
      </c>
      <c r="BC147" s="40" t="s">
        <v>36</v>
      </c>
      <c r="BD147" s="36" t="s">
        <v>36</v>
      </c>
      <c r="BE147" s="36" t="s">
        <v>36</v>
      </c>
      <c r="BF147" s="36" t="s">
        <v>36</v>
      </c>
      <c r="BG147" s="31" t="s">
        <v>36</v>
      </c>
      <c r="BH147" s="40" t="s">
        <v>36</v>
      </c>
      <c r="BI147" s="36" t="s">
        <v>36</v>
      </c>
      <c r="BJ147" s="36" t="s">
        <v>36</v>
      </c>
      <c r="BK147" s="36" t="s">
        <v>36</v>
      </c>
      <c r="BL147" s="31" t="s">
        <v>36</v>
      </c>
      <c r="BM147" s="40" t="s">
        <v>36</v>
      </c>
      <c r="BN147" s="36" t="s">
        <v>36</v>
      </c>
      <c r="BO147" s="36" t="s">
        <v>36</v>
      </c>
      <c r="BP147" s="36" t="s">
        <v>36</v>
      </c>
      <c r="BQ147" s="31" t="s">
        <v>36</v>
      </c>
      <c r="BR147" s="40" t="s">
        <v>36</v>
      </c>
      <c r="BS147" s="36" t="s">
        <v>36</v>
      </c>
      <c r="BT147" s="36" t="s">
        <v>36</v>
      </c>
      <c r="BU147" s="36" t="s">
        <v>36</v>
      </c>
      <c r="BV147" s="36" t="s">
        <v>36</v>
      </c>
      <c r="BW147" s="36" t="s">
        <v>36</v>
      </c>
      <c r="BX147" s="36" t="s">
        <v>36</v>
      </c>
      <c r="BY147" s="25" t="s">
        <v>36</v>
      </c>
      <c r="BZ147" s="25" t="s">
        <v>36</v>
      </c>
      <c r="CA147" s="25" t="s">
        <v>36</v>
      </c>
      <c r="CB147" s="25" t="s">
        <v>36</v>
      </c>
      <c r="CC147" s="25" t="s">
        <v>36</v>
      </c>
      <c r="CD147" s="25" t="s">
        <v>36</v>
      </c>
      <c r="CE147" s="25" t="s">
        <v>36</v>
      </c>
      <c r="CF147" s="25" t="s">
        <v>36</v>
      </c>
      <c r="CG147" s="25" t="s">
        <v>36</v>
      </c>
      <c r="CH147" s="25" t="s">
        <v>36</v>
      </c>
      <c r="CI147" s="25" t="s">
        <v>36</v>
      </c>
      <c r="CJ147" s="4"/>
      <c r="CK147" s="4"/>
      <c r="CL147" s="4"/>
      <c r="CM147" s="4"/>
      <c r="CN147" s="4"/>
      <c r="CO147" s="4"/>
      <c r="CP147" s="4"/>
      <c r="CQ147" s="4"/>
      <c r="CR147" s="4"/>
      <c r="CS147" s="4"/>
      <c r="CT147" s="4"/>
      <c r="CU147" s="4"/>
      <c r="CV147" s="4"/>
      <c r="CW147" s="4"/>
      <c r="CX147" s="4"/>
      <c r="CY147" s="4"/>
      <c r="CZ147" s="4"/>
    </row>
    <row r="148" s="326" customFormat="true" ht="15" customHeight="true" x14ac:dyDescent="0.2">
      <c r="A148" s="777" t="s">
        <v>110</v>
      </c>
      <c r="B148" s="397" t="s">
        <v>50</v>
      </c>
      <c r="C148" s="153">
        <v>3.9719149105762672</v>
      </c>
      <c r="D148" s="152">
        <v>3.2483986684808577</v>
      </c>
      <c r="E148" s="152">
        <v>3.5255333054898039</v>
      </c>
      <c r="F148" s="152">
        <v>2.6708918060679898</v>
      </c>
      <c r="G148" s="151">
        <v>1.6986710477005125</v>
      </c>
      <c r="H148" s="141">
        <v>4.225118055138819</v>
      </c>
      <c r="I148" s="152">
        <v>3.4863825515754261</v>
      </c>
      <c r="J148" s="152">
        <v>3.6920799033364782</v>
      </c>
      <c r="K148" s="152">
        <v>2.5047760521367817</v>
      </c>
      <c r="L148" s="145">
        <v>1.1597216150587339</v>
      </c>
      <c r="M148" s="153">
        <v>4.3006405496743474</v>
      </c>
      <c r="N148" s="152">
        <v>3.2051493758897291</v>
      </c>
      <c r="O148" s="152">
        <v>2.9294280288086907</v>
      </c>
      <c r="P148" s="152">
        <v>2.081096330605861</v>
      </c>
      <c r="Q148" s="151">
        <v>2.7103125952930438</v>
      </c>
      <c r="R148" s="141">
        <v>1.2266179189174153</v>
      </c>
      <c r="S148" s="152">
        <v>2.5450267645640974</v>
      </c>
      <c r="T148" s="152">
        <v>5.0823664651811162</v>
      </c>
      <c r="U148" s="152">
        <v>3.5921043117851181</v>
      </c>
      <c r="V148" s="152">
        <v>1.4871122649872226</v>
      </c>
      <c r="W148" s="152">
        <v>2.6540546582971598</v>
      </c>
      <c r="X148" s="152">
        <v>2.0824760275493679</v>
      </c>
      <c r="Y148" s="152">
        <v>4.7207284518066928</v>
      </c>
      <c r="Z148" s="152">
        <v>1.4804723857206532</v>
      </c>
      <c r="AA148" s="152">
        <v>0.83506500325944366</v>
      </c>
      <c r="AB148" s="152">
        <v>6.9962083074179215</v>
      </c>
      <c r="AC148" s="152">
        <v>6.4791718696868426</v>
      </c>
      <c r="AD148" s="152">
        <v>1.8338090540818819</v>
      </c>
      <c r="AE148" s="152">
        <v>4.3365403585793176</v>
      </c>
      <c r="AF148" s="152">
        <v>1.9350836826019351</v>
      </c>
      <c r="AG148" s="152">
        <v>1.948460350877889</v>
      </c>
      <c r="AH148" s="152">
        <v>5.767018310828945</v>
      </c>
      <c r="AI148" s="145">
        <v>1.2048585479168927</v>
      </c>
      <c r="AJ148" s="1"/>
      <c r="AK148" s="1"/>
      <c r="AL148" s="1"/>
      <c r="AM148" s="1"/>
      <c r="AN148" s="1"/>
      <c r="AO148" s="1"/>
      <c r="AP148" s="1"/>
      <c r="AQ148" s="1"/>
      <c r="AR148" s="1"/>
      <c r="AS148" s="1"/>
      <c r="AT148" s="1"/>
      <c r="AU148" s="1"/>
      <c r="AV148" s="1"/>
      <c r="AW148" s="1"/>
      <c r="AX148" s="1"/>
      <c r="AY148" s="1"/>
      <c r="AZ148" s="363"/>
      <c r="BA148" s="809" t="s">
        <v>110</v>
      </c>
      <c r="BB148" s="597" t="s">
        <v>50</v>
      </c>
      <c r="BC148" s="40" t="s">
        <v>36</v>
      </c>
      <c r="BD148" s="36" t="s">
        <v>36</v>
      </c>
      <c r="BE148" s="36" t="s">
        <v>36</v>
      </c>
      <c r="BF148" s="36" t="s">
        <v>36</v>
      </c>
      <c r="BG148" s="31" t="s">
        <v>36</v>
      </c>
      <c r="BH148" s="40" t="s">
        <v>36</v>
      </c>
      <c r="BI148" s="36" t="s">
        <v>36</v>
      </c>
      <c r="BJ148" s="36" t="s">
        <v>36</v>
      </c>
      <c r="BK148" s="36" t="s">
        <v>36</v>
      </c>
      <c r="BL148" s="31" t="s">
        <v>36</v>
      </c>
      <c r="BM148" s="40" t="s">
        <v>36</v>
      </c>
      <c r="BN148" s="36" t="s">
        <v>36</v>
      </c>
      <c r="BO148" s="36" t="s">
        <v>36</v>
      </c>
      <c r="BP148" s="36" t="s">
        <v>36</v>
      </c>
      <c r="BQ148" s="31" t="s">
        <v>36</v>
      </c>
      <c r="BR148" s="40" t="s">
        <v>36</v>
      </c>
      <c r="BS148" s="36" t="s">
        <v>36</v>
      </c>
      <c r="BT148" s="36" t="s">
        <v>36</v>
      </c>
      <c r="BU148" s="36" t="s">
        <v>36</v>
      </c>
      <c r="BV148" s="36" t="s">
        <v>36</v>
      </c>
      <c r="BW148" s="36" t="s">
        <v>36</v>
      </c>
      <c r="BX148" s="36" t="s">
        <v>36</v>
      </c>
      <c r="BY148" s="25" t="s">
        <v>36</v>
      </c>
      <c r="BZ148" s="25" t="s">
        <v>36</v>
      </c>
      <c r="CA148" s="25" t="s">
        <v>36</v>
      </c>
      <c r="CB148" s="25" t="s">
        <v>36</v>
      </c>
      <c r="CC148" s="25" t="s">
        <v>36</v>
      </c>
      <c r="CD148" s="25" t="s">
        <v>36</v>
      </c>
      <c r="CE148" s="25" t="s">
        <v>36</v>
      </c>
      <c r="CF148" s="25" t="s">
        <v>36</v>
      </c>
      <c r="CG148" s="25" t="s">
        <v>36</v>
      </c>
      <c r="CH148" s="25" t="s">
        <v>36</v>
      </c>
      <c r="CI148" s="25" t="s">
        <v>36</v>
      </c>
      <c r="CJ148" s="4"/>
      <c r="CK148" s="4"/>
      <c r="CL148" s="4"/>
      <c r="CM148" s="4"/>
      <c r="CN148" s="4"/>
      <c r="CO148" s="4"/>
      <c r="CP148" s="4"/>
      <c r="CQ148" s="4"/>
      <c r="CR148" s="4"/>
      <c r="CS148" s="4"/>
      <c r="CT148" s="4"/>
      <c r="CU148" s="4"/>
      <c r="CV148" s="4"/>
      <c r="CW148" s="4"/>
      <c r="CX148" s="4"/>
      <c r="CY148" s="4"/>
      <c r="CZ148" s="4"/>
    </row>
    <row r="149" s="326" customFormat="true" ht="15" customHeight="true" x14ac:dyDescent="0.2">
      <c r="A149" s="777"/>
      <c r="B149" s="397" t="s">
        <v>49</v>
      </c>
      <c r="C149" s="153">
        <v>85.596118146488195</v>
      </c>
      <c r="D149" s="152">
        <v>93.425065232014234</v>
      </c>
      <c r="E149" s="152">
        <v>95.208676955418412</v>
      </c>
      <c r="F149" s="152">
        <v>96.883520094752768</v>
      </c>
      <c r="G149" s="151">
        <v>98.150881038923245</v>
      </c>
      <c r="H149" s="141">
        <v>93.570361337066672</v>
      </c>
      <c r="I149" s="152">
        <v>95.472477287444946</v>
      </c>
      <c r="J149" s="152">
        <v>95.931857837465856</v>
      </c>
      <c r="K149" s="152">
        <v>97.100026746941239</v>
      </c>
      <c r="L149" s="145">
        <v>98.706819546853467</v>
      </c>
      <c r="M149" s="153">
        <v>71.873009047118046</v>
      </c>
      <c r="N149" s="152">
        <v>89.254992809600367</v>
      </c>
      <c r="O149" s="152">
        <v>91.110083768938139</v>
      </c>
      <c r="P149" s="152">
        <v>93.644835301258652</v>
      </c>
      <c r="Q149" s="151">
        <v>96.273764311524374</v>
      </c>
      <c r="R149" s="141">
        <v>97.958515735570828</v>
      </c>
      <c r="S149" s="152">
        <v>91.753445948661195</v>
      </c>
      <c r="T149" s="152">
        <v>92.493179014242003</v>
      </c>
      <c r="U149" s="152">
        <v>84.433530666479825</v>
      </c>
      <c r="V149" s="152">
        <v>87.795910704458805</v>
      </c>
      <c r="W149" s="152">
        <v>96.478650711396966</v>
      </c>
      <c r="X149" s="152">
        <v>93.601036146302249</v>
      </c>
      <c r="Y149" s="152">
        <v>92.985961827729852</v>
      </c>
      <c r="Z149" s="152">
        <v>97.659211967969497</v>
      </c>
      <c r="AA149" s="152">
        <v>98.703429451665144</v>
      </c>
      <c r="AB149" s="152">
        <v>90.918990461580577</v>
      </c>
      <c r="AC149" s="152">
        <v>93.210622697376806</v>
      </c>
      <c r="AD149" s="152">
        <v>91.299729668575239</v>
      </c>
      <c r="AE149" s="152">
        <v>95.101044533942868</v>
      </c>
      <c r="AF149" s="152">
        <v>95.981433861324177</v>
      </c>
      <c r="AG149" s="152">
        <v>96.928139731357334</v>
      </c>
      <c r="AH149" s="152">
        <v>86.781350123919637</v>
      </c>
      <c r="AI149" s="145">
        <v>91.932047350392779</v>
      </c>
      <c r="AJ149" s="1"/>
      <c r="AK149" s="1"/>
      <c r="AL149" s="1"/>
      <c r="AM149" s="1"/>
      <c r="AN149" s="1"/>
      <c r="AO149" s="1"/>
      <c r="AP149" s="1"/>
      <c r="AQ149" s="1"/>
      <c r="AR149" s="1"/>
      <c r="AS149" s="1"/>
      <c r="AT149" s="1"/>
      <c r="AU149" s="1"/>
      <c r="AV149" s="1"/>
      <c r="AW149" s="1"/>
      <c r="AX149" s="1"/>
      <c r="AY149" s="1"/>
      <c r="AZ149" s="363"/>
      <c r="BA149" s="809"/>
      <c r="BB149" s="597" t="s">
        <v>49</v>
      </c>
      <c r="BC149" s="40" t="s">
        <v>36</v>
      </c>
      <c r="BD149" s="36" t="s">
        <v>36</v>
      </c>
      <c r="BE149" s="36" t="s">
        <v>36</v>
      </c>
      <c r="BF149" s="36" t="s">
        <v>36</v>
      </c>
      <c r="BG149" s="31" t="s">
        <v>36</v>
      </c>
      <c r="BH149" s="40" t="s">
        <v>36</v>
      </c>
      <c r="BI149" s="36" t="s">
        <v>36</v>
      </c>
      <c r="BJ149" s="36" t="s">
        <v>36</v>
      </c>
      <c r="BK149" s="36" t="s">
        <v>36</v>
      </c>
      <c r="BL149" s="31" t="s">
        <v>36</v>
      </c>
      <c r="BM149" s="40" t="s">
        <v>36</v>
      </c>
      <c r="BN149" s="36" t="s">
        <v>36</v>
      </c>
      <c r="BO149" s="36" t="s">
        <v>36</v>
      </c>
      <c r="BP149" s="36" t="s">
        <v>36</v>
      </c>
      <c r="BQ149" s="31" t="s">
        <v>36</v>
      </c>
      <c r="BR149" s="40" t="s">
        <v>36</v>
      </c>
      <c r="BS149" s="36" t="s">
        <v>36</v>
      </c>
      <c r="BT149" s="36" t="s">
        <v>36</v>
      </c>
      <c r="BU149" s="36" t="s">
        <v>36</v>
      </c>
      <c r="BV149" s="36" t="s">
        <v>36</v>
      </c>
      <c r="BW149" s="36" t="s">
        <v>36</v>
      </c>
      <c r="BX149" s="36" t="s">
        <v>36</v>
      </c>
      <c r="BY149" s="25" t="s">
        <v>36</v>
      </c>
      <c r="BZ149" s="25" t="s">
        <v>36</v>
      </c>
      <c r="CA149" s="25" t="s">
        <v>36</v>
      </c>
      <c r="CB149" s="25" t="s">
        <v>36</v>
      </c>
      <c r="CC149" s="25" t="s">
        <v>36</v>
      </c>
      <c r="CD149" s="25" t="s">
        <v>36</v>
      </c>
      <c r="CE149" s="25" t="s">
        <v>36</v>
      </c>
      <c r="CF149" s="25" t="s">
        <v>36</v>
      </c>
      <c r="CG149" s="25" t="s">
        <v>36</v>
      </c>
      <c r="CH149" s="25" t="s">
        <v>36</v>
      </c>
      <c r="CI149" s="25" t="s">
        <v>36</v>
      </c>
      <c r="CJ149" s="4"/>
      <c r="CK149" s="4"/>
      <c r="CL149" s="4"/>
      <c r="CM149" s="4"/>
      <c r="CN149" s="4"/>
      <c r="CO149" s="4"/>
      <c r="CP149" s="4"/>
      <c r="CQ149" s="4"/>
      <c r="CR149" s="4"/>
      <c r="CS149" s="4"/>
      <c r="CT149" s="4"/>
      <c r="CU149" s="4"/>
      <c r="CV149" s="4"/>
      <c r="CW149" s="4"/>
      <c r="CX149" s="4"/>
      <c r="CY149" s="4"/>
      <c r="CZ149" s="4"/>
    </row>
    <row r="150" s="326" customFormat="true" ht="15" customHeight="true" x14ac:dyDescent="0.2">
      <c r="A150" s="777"/>
      <c r="B150" s="397" t="s">
        <v>112</v>
      </c>
      <c r="C150" s="153">
        <v>10.431966942935681</v>
      </c>
      <c r="D150" s="152">
        <v>3.3265360995047377</v>
      </c>
      <c r="E150" s="152">
        <v>1.2657897390918404</v>
      </c>
      <c r="F150" s="152">
        <v>0.44558809917917125</v>
      </c>
      <c r="G150" s="151">
        <v>0.15044791337634195</v>
      </c>
      <c r="H150" s="141">
        <v>2.2045206077945285</v>
      </c>
      <c r="I150" s="152">
        <v>1.0411401609796145</v>
      </c>
      <c r="J150" s="152">
        <v>0.3760622591976997</v>
      </c>
      <c r="K150" s="152">
        <v>0.39519720092189586</v>
      </c>
      <c r="L150" s="145">
        <v>0.13345883808779235</v>
      </c>
      <c r="M150" s="153">
        <v>23.8263504032073</v>
      </c>
      <c r="N150" s="152">
        <v>7.5398578145099719</v>
      </c>
      <c r="O150" s="152">
        <v>5.9604882022532042</v>
      </c>
      <c r="P150" s="152">
        <v>4.2740683681355041</v>
      </c>
      <c r="Q150" s="151">
        <v>1.0159230931825676</v>
      </c>
      <c r="R150" s="141">
        <v>0.81486634551173509</v>
      </c>
      <c r="S150" s="152">
        <v>5.7015272867747822</v>
      </c>
      <c r="T150" s="152">
        <v>2.4244545205770289</v>
      </c>
      <c r="U150" s="152">
        <v>11.974365021735096</v>
      </c>
      <c r="V150" s="152">
        <v>10.716977030553879</v>
      </c>
      <c r="W150" s="152">
        <v>0.86729463030589637</v>
      </c>
      <c r="X150" s="152">
        <v>4.3164878261481174</v>
      </c>
      <c r="Y150" s="152">
        <v>2.2933097204630069</v>
      </c>
      <c r="Z150" s="152">
        <v>0.86031564630991764</v>
      </c>
      <c r="AA150" s="152">
        <v>0.46150554507535491</v>
      </c>
      <c r="AB150" s="152">
        <v>2.0848012310015149</v>
      </c>
      <c r="AC150" s="152">
        <v>0.31020543293597291</v>
      </c>
      <c r="AD150" s="152">
        <v>6.8664612773427436</v>
      </c>
      <c r="AE150" s="152">
        <v>0.56241510747750545</v>
      </c>
      <c r="AF150" s="152">
        <v>2.0834824560737939</v>
      </c>
      <c r="AG150" s="152">
        <v>1.1233999177648317</v>
      </c>
      <c r="AH150" s="152">
        <v>7.4516315652514651</v>
      </c>
      <c r="AI150" s="145">
        <v>6.8630941016903213</v>
      </c>
      <c r="AJ150" s="1"/>
      <c r="AK150" s="1"/>
      <c r="AL150" s="1"/>
      <c r="AM150" s="1"/>
      <c r="AN150" s="1"/>
      <c r="AO150" s="1"/>
      <c r="AP150" s="1"/>
      <c r="AQ150" s="1"/>
      <c r="AR150" s="1"/>
      <c r="AS150" s="1"/>
      <c r="AT150" s="1"/>
      <c r="AU150" s="1"/>
      <c r="AV150" s="1"/>
      <c r="AW150" s="1"/>
      <c r="AX150" s="1"/>
      <c r="AY150" s="1"/>
      <c r="AZ150" s="363"/>
      <c r="BA150" s="809"/>
      <c r="BB150" s="597" t="s">
        <v>112</v>
      </c>
      <c r="BC150" s="40" t="s">
        <v>36</v>
      </c>
      <c r="BD150" s="36" t="s">
        <v>36</v>
      </c>
      <c r="BE150" s="36" t="s">
        <v>36</v>
      </c>
      <c r="BF150" s="36" t="s">
        <v>36</v>
      </c>
      <c r="BG150" s="31" t="s">
        <v>36</v>
      </c>
      <c r="BH150" s="40" t="s">
        <v>36</v>
      </c>
      <c r="BI150" s="36" t="s">
        <v>36</v>
      </c>
      <c r="BJ150" s="36" t="s">
        <v>36</v>
      </c>
      <c r="BK150" s="36" t="s">
        <v>36</v>
      </c>
      <c r="BL150" s="31" t="s">
        <v>36</v>
      </c>
      <c r="BM150" s="40" t="s">
        <v>36</v>
      </c>
      <c r="BN150" s="36" t="s">
        <v>36</v>
      </c>
      <c r="BO150" s="36" t="s">
        <v>36</v>
      </c>
      <c r="BP150" s="36" t="s">
        <v>36</v>
      </c>
      <c r="BQ150" s="31" t="s">
        <v>36</v>
      </c>
      <c r="BR150" s="40" t="s">
        <v>36</v>
      </c>
      <c r="BS150" s="36" t="s">
        <v>36</v>
      </c>
      <c r="BT150" s="36" t="s">
        <v>36</v>
      </c>
      <c r="BU150" s="36" t="s">
        <v>36</v>
      </c>
      <c r="BV150" s="36" t="s">
        <v>36</v>
      </c>
      <c r="BW150" s="36" t="s">
        <v>36</v>
      </c>
      <c r="BX150" s="36" t="s">
        <v>36</v>
      </c>
      <c r="BY150" s="25" t="s">
        <v>36</v>
      </c>
      <c r="BZ150" s="25" t="s">
        <v>36</v>
      </c>
      <c r="CA150" s="25" t="s">
        <v>36</v>
      </c>
      <c r="CB150" s="25" t="s">
        <v>36</v>
      </c>
      <c r="CC150" s="25" t="s">
        <v>36</v>
      </c>
      <c r="CD150" s="25" t="s">
        <v>36</v>
      </c>
      <c r="CE150" s="25" t="s">
        <v>36</v>
      </c>
      <c r="CF150" s="25" t="s">
        <v>36</v>
      </c>
      <c r="CG150" s="25" t="s">
        <v>36</v>
      </c>
      <c r="CH150" s="25" t="s">
        <v>36</v>
      </c>
      <c r="CI150" s="25" t="s">
        <v>36</v>
      </c>
      <c r="CJ150" s="4"/>
      <c r="CK150" s="4"/>
      <c r="CL150" s="4"/>
      <c r="CM150" s="4"/>
      <c r="CN150" s="4"/>
      <c r="CO150" s="4"/>
      <c r="CP150" s="4"/>
      <c r="CQ150" s="4"/>
      <c r="CR150" s="4"/>
      <c r="CS150" s="4"/>
      <c r="CT150" s="4"/>
      <c r="CU150" s="4"/>
      <c r="CV150" s="4"/>
      <c r="CW150" s="4"/>
      <c r="CX150" s="4"/>
      <c r="CY150" s="4"/>
      <c r="CZ150" s="4"/>
    </row>
    <row r="151" s="326" customFormat="true" ht="15" customHeight="true" x14ac:dyDescent="0.2">
      <c r="A151" s="777" t="s">
        <v>111</v>
      </c>
      <c r="B151" s="397" t="s">
        <v>50</v>
      </c>
      <c r="C151" s="153">
        <v>4.3001596125123944</v>
      </c>
      <c r="D151" s="152">
        <v>3.3387497398268136</v>
      </c>
      <c r="E151" s="152">
        <v>3.5457134156437782</v>
      </c>
      <c r="F151" s="152">
        <v>2.6780121270014243</v>
      </c>
      <c r="G151" s="151">
        <v>1.7321556422802635</v>
      </c>
      <c r="H151" s="141">
        <v>4.280810136808098</v>
      </c>
      <c r="I151" s="152">
        <v>3.512207675698293</v>
      </c>
      <c r="J151" s="152">
        <v>3.7022241603586554</v>
      </c>
      <c r="K151" s="152">
        <v>2.5525088262587574</v>
      </c>
      <c r="L151" s="145">
        <v>1.1597216150587339</v>
      </c>
      <c r="M151" s="153">
        <v>5.2180565626938753</v>
      </c>
      <c r="N151" s="152">
        <v>3.4058701376284493</v>
      </c>
      <c r="O151" s="152">
        <v>3.1636668487352444</v>
      </c>
      <c r="P151" s="152">
        <v>2.0844640003828947</v>
      </c>
      <c r="Q151" s="151">
        <v>2.7346457500380446</v>
      </c>
      <c r="R151" s="141">
        <v>1.2288361612370435</v>
      </c>
      <c r="S151" s="152">
        <v>2.7423462414222173</v>
      </c>
      <c r="T151" s="152">
        <v>5.2105878621867721</v>
      </c>
      <c r="U151" s="152">
        <v>4.2174716990121075</v>
      </c>
      <c r="V151" s="152">
        <v>1.5736142577750412</v>
      </c>
      <c r="W151" s="152">
        <v>2.6580445667892176</v>
      </c>
      <c r="X151" s="152">
        <v>2.3076593501185259</v>
      </c>
      <c r="Y151" s="152">
        <v>4.8533021586128386</v>
      </c>
      <c r="Z151" s="152">
        <v>1.5180133870521628</v>
      </c>
      <c r="AA151" s="152">
        <v>0.84048058495419609</v>
      </c>
      <c r="AB151" s="152">
        <v>7.1204841011664355</v>
      </c>
      <c r="AC151" s="152">
        <v>6.4810856750091279</v>
      </c>
      <c r="AD151" s="152">
        <v>1.9085856110327197</v>
      </c>
      <c r="AE151" s="152">
        <v>4.3439352416204224</v>
      </c>
      <c r="AF151" s="152">
        <v>1.9753654371438005</v>
      </c>
      <c r="AG151" s="152">
        <v>1.9658576901884286</v>
      </c>
      <c r="AH151" s="152">
        <v>5.9603276014085136</v>
      </c>
      <c r="AI151" s="145">
        <v>1.2798364552526162</v>
      </c>
      <c r="AJ151" s="1"/>
      <c r="AK151" s="1"/>
      <c r="AL151" s="1"/>
      <c r="AM151" s="1"/>
      <c r="AN151" s="1"/>
      <c r="AO151" s="1"/>
      <c r="AP151" s="1"/>
      <c r="AQ151" s="1"/>
      <c r="AR151" s="1"/>
      <c r="AS151" s="1"/>
      <c r="AT151" s="1"/>
      <c r="AU151" s="1"/>
      <c r="AV151" s="1"/>
      <c r="AW151" s="1"/>
      <c r="AX151" s="1"/>
      <c r="AY151" s="1"/>
      <c r="AZ151" s="363"/>
      <c r="BA151" s="809" t="s">
        <v>111</v>
      </c>
      <c r="BB151" s="597" t="s">
        <v>50</v>
      </c>
      <c r="BC151" s="40" t="s">
        <v>36</v>
      </c>
      <c r="BD151" s="36" t="s">
        <v>36</v>
      </c>
      <c r="BE151" s="36" t="s">
        <v>36</v>
      </c>
      <c r="BF151" s="36" t="s">
        <v>36</v>
      </c>
      <c r="BG151" s="31" t="s">
        <v>36</v>
      </c>
      <c r="BH151" s="40" t="s">
        <v>36</v>
      </c>
      <c r="BI151" s="36" t="s">
        <v>36</v>
      </c>
      <c r="BJ151" s="36" t="s">
        <v>36</v>
      </c>
      <c r="BK151" s="36" t="s">
        <v>36</v>
      </c>
      <c r="BL151" s="31" t="s">
        <v>36</v>
      </c>
      <c r="BM151" s="40" t="s">
        <v>36</v>
      </c>
      <c r="BN151" s="36" t="s">
        <v>36</v>
      </c>
      <c r="BO151" s="36" t="s">
        <v>36</v>
      </c>
      <c r="BP151" s="36" t="s">
        <v>36</v>
      </c>
      <c r="BQ151" s="31" t="s">
        <v>36</v>
      </c>
      <c r="BR151" s="40" t="s">
        <v>36</v>
      </c>
      <c r="BS151" s="36" t="s">
        <v>36</v>
      </c>
      <c r="BT151" s="36" t="s">
        <v>36</v>
      </c>
      <c r="BU151" s="36" t="s">
        <v>36</v>
      </c>
      <c r="BV151" s="36" t="s">
        <v>36</v>
      </c>
      <c r="BW151" s="36" t="s">
        <v>36</v>
      </c>
      <c r="BX151" s="36" t="s">
        <v>36</v>
      </c>
      <c r="BY151" s="25" t="s">
        <v>36</v>
      </c>
      <c r="BZ151" s="25" t="s">
        <v>36</v>
      </c>
      <c r="CA151" s="25" t="s">
        <v>36</v>
      </c>
      <c r="CB151" s="25" t="s">
        <v>36</v>
      </c>
      <c r="CC151" s="25" t="s">
        <v>36</v>
      </c>
      <c r="CD151" s="25" t="s">
        <v>36</v>
      </c>
      <c r="CE151" s="25" t="s">
        <v>36</v>
      </c>
      <c r="CF151" s="25" t="s">
        <v>36</v>
      </c>
      <c r="CG151" s="25" t="s">
        <v>36</v>
      </c>
      <c r="CH151" s="25" t="s">
        <v>36</v>
      </c>
      <c r="CI151" s="25" t="s">
        <v>36</v>
      </c>
      <c r="CJ151" s="4"/>
      <c r="CK151" s="4"/>
      <c r="CL151" s="4"/>
      <c r="CM151" s="4"/>
      <c r="CN151" s="4"/>
      <c r="CO151" s="4"/>
      <c r="CP151" s="4"/>
      <c r="CQ151" s="4"/>
      <c r="CR151" s="4"/>
      <c r="CS151" s="4"/>
      <c r="CT151" s="4"/>
      <c r="CU151" s="4"/>
      <c r="CV151" s="4"/>
      <c r="CW151" s="4"/>
      <c r="CX151" s="4"/>
      <c r="CY151" s="4"/>
      <c r="CZ151" s="4"/>
    </row>
    <row r="152" s="326" customFormat="true" ht="15" customHeight="true" x14ac:dyDescent="0.2">
      <c r="A152" s="815"/>
      <c r="B152" s="444" t="s">
        <v>49</v>
      </c>
      <c r="C152" s="153">
        <v>95.69706530191641</v>
      </c>
      <c r="D152" s="152">
        <v>96.654828300351596</v>
      </c>
      <c r="E152" s="152">
        <v>96.449755657305616</v>
      </c>
      <c r="F152" s="152">
        <v>97.321987872998477</v>
      </c>
      <c r="G152" s="151">
        <v>98.267844357719852</v>
      </c>
      <c r="H152" s="141">
        <v>95.706260313881288</v>
      </c>
      <c r="I152" s="152">
        <v>96.487792324301708</v>
      </c>
      <c r="J152" s="152">
        <v>96.291320917113623</v>
      </c>
      <c r="K152" s="152">
        <v>97.44749117374117</v>
      </c>
      <c r="L152" s="145">
        <v>98.840278384941243</v>
      </c>
      <c r="M152" s="153">
        <v>94.781943437306111</v>
      </c>
      <c r="N152" s="152">
        <v>96.594129862371574</v>
      </c>
      <c r="O152" s="152">
        <v>96.836333151264782</v>
      </c>
      <c r="P152" s="152">
        <v>97.915535999617148</v>
      </c>
      <c r="Q152" s="151">
        <v>97.265354249961931</v>
      </c>
      <c r="R152" s="141">
        <v>98.771163838762945</v>
      </c>
      <c r="S152" s="152">
        <v>97.257653758577831</v>
      </c>
      <c r="T152" s="152">
        <v>94.789412137813301</v>
      </c>
      <c r="U152" s="152">
        <v>95.782528300987934</v>
      </c>
      <c r="V152" s="152">
        <v>98.426385742224923</v>
      </c>
      <c r="W152" s="152">
        <v>97.341955433210799</v>
      </c>
      <c r="X152" s="152">
        <v>97.692340649881245</v>
      </c>
      <c r="Y152" s="152">
        <v>95.146697841387024</v>
      </c>
      <c r="Z152" s="152">
        <v>98.46817006189913</v>
      </c>
      <c r="AA152" s="152">
        <v>99.159519415045764</v>
      </c>
      <c r="AB152" s="152">
        <v>92.87951589883356</v>
      </c>
      <c r="AC152" s="152">
        <v>93.518914324990533</v>
      </c>
      <c r="AD152" s="152">
        <v>98.091414388967166</v>
      </c>
      <c r="AE152" s="152">
        <v>95.656064758379216</v>
      </c>
      <c r="AF152" s="152">
        <v>98.024634562856164</v>
      </c>
      <c r="AG152" s="152">
        <v>97.997184511799972</v>
      </c>
      <c r="AH152" s="152">
        <v>94.039672398591534</v>
      </c>
      <c r="AI152" s="145">
        <v>98.720163544747365</v>
      </c>
      <c r="AJ152" s="1"/>
      <c r="AK152" s="1"/>
      <c r="AL152" s="1"/>
      <c r="AM152" s="1"/>
      <c r="AN152" s="1"/>
      <c r="AO152" s="1"/>
      <c r="AP152" s="1"/>
      <c r="AQ152" s="1"/>
      <c r="AR152" s="1"/>
      <c r="AS152" s="1"/>
      <c r="AT152" s="1"/>
      <c r="AU152" s="1"/>
      <c r="AV152" s="1"/>
      <c r="AW152" s="1"/>
      <c r="AX152" s="1"/>
      <c r="AY152" s="1"/>
      <c r="AZ152" s="363"/>
      <c r="BA152" s="809"/>
      <c r="BB152" s="597" t="s">
        <v>49</v>
      </c>
      <c r="BC152" s="40" t="s">
        <v>36</v>
      </c>
      <c r="BD152" s="36" t="s">
        <v>36</v>
      </c>
      <c r="BE152" s="36" t="s">
        <v>36</v>
      </c>
      <c r="BF152" s="36" t="s">
        <v>36</v>
      </c>
      <c r="BG152" s="31" t="s">
        <v>36</v>
      </c>
      <c r="BH152" s="40" t="s">
        <v>36</v>
      </c>
      <c r="BI152" s="36" t="s">
        <v>36</v>
      </c>
      <c r="BJ152" s="36" t="s">
        <v>36</v>
      </c>
      <c r="BK152" s="36" t="s">
        <v>36</v>
      </c>
      <c r="BL152" s="31" t="s">
        <v>36</v>
      </c>
      <c r="BM152" s="40" t="s">
        <v>36</v>
      </c>
      <c r="BN152" s="36" t="s">
        <v>36</v>
      </c>
      <c r="BO152" s="36" t="s">
        <v>36</v>
      </c>
      <c r="BP152" s="36" t="s">
        <v>36</v>
      </c>
      <c r="BQ152" s="31" t="s">
        <v>36</v>
      </c>
      <c r="BR152" s="40" t="s">
        <v>36</v>
      </c>
      <c r="BS152" s="36" t="s">
        <v>36</v>
      </c>
      <c r="BT152" s="36" t="s">
        <v>36</v>
      </c>
      <c r="BU152" s="36" t="s">
        <v>36</v>
      </c>
      <c r="BV152" s="36" t="s">
        <v>36</v>
      </c>
      <c r="BW152" s="36" t="s">
        <v>36</v>
      </c>
      <c r="BX152" s="36" t="s">
        <v>36</v>
      </c>
      <c r="BY152" s="25" t="s">
        <v>36</v>
      </c>
      <c r="BZ152" s="25" t="s">
        <v>36</v>
      </c>
      <c r="CA152" s="25" t="s">
        <v>36</v>
      </c>
      <c r="CB152" s="25" t="s">
        <v>36</v>
      </c>
      <c r="CC152" s="25" t="s">
        <v>36</v>
      </c>
      <c r="CD152" s="25" t="s">
        <v>36</v>
      </c>
      <c r="CE152" s="25" t="s">
        <v>36</v>
      </c>
      <c r="CF152" s="25" t="s">
        <v>36</v>
      </c>
      <c r="CG152" s="25" t="s">
        <v>36</v>
      </c>
      <c r="CH152" s="25" t="s">
        <v>36</v>
      </c>
      <c r="CI152" s="25" t="s">
        <v>36</v>
      </c>
      <c r="CJ152" s="4"/>
      <c r="CK152" s="4"/>
      <c r="CL152" s="4"/>
      <c r="CM152" s="4"/>
      <c r="CN152" s="4"/>
      <c r="CO152" s="4"/>
      <c r="CP152" s="4"/>
      <c r="CQ152" s="4"/>
      <c r="CR152" s="4"/>
      <c r="CS152" s="4"/>
      <c r="CT152" s="4"/>
      <c r="CU152" s="4"/>
      <c r="CV152" s="4"/>
      <c r="CW152" s="4"/>
      <c r="CX152" s="4"/>
      <c r="CY152" s="4"/>
      <c r="CZ152" s="4"/>
    </row>
    <row r="153" s="567" customFormat="true" ht="15" customHeight="true" x14ac:dyDescent="0.2">
      <c r="A153" s="776" t="s">
        <v>63</v>
      </c>
      <c r="B153" s="396" t="s">
        <v>270</v>
      </c>
      <c r="C153" s="112">
        <v>8.8780565668765252</v>
      </c>
      <c r="D153" s="111">
        <v>18.236906721036764</v>
      </c>
      <c r="E153" s="111">
        <v>27.750147571863536</v>
      </c>
      <c r="F153" s="111">
        <v>38.606420499664289</v>
      </c>
      <c r="G153" s="110">
        <v>47.563927568362516</v>
      </c>
      <c r="H153" s="109">
        <v>24.062913324931067</v>
      </c>
      <c r="I153" s="111">
        <v>33.104738895721113</v>
      </c>
      <c r="J153" s="111">
        <v>42.18371455965972</v>
      </c>
      <c r="K153" s="111">
        <v>44.481826476579648</v>
      </c>
      <c r="L153" s="108">
        <v>50.062803725404848</v>
      </c>
      <c r="M153" s="112">
        <v>0.19879464385843237</v>
      </c>
      <c r="N153" s="111">
        <v>2.7280432214586749</v>
      </c>
      <c r="O153" s="111">
        <v>1.2188882490221946</v>
      </c>
      <c r="P153" s="111">
        <v>4.9909880597145619</v>
      </c>
      <c r="Q153" s="110">
        <v>7.4834977316756586</v>
      </c>
      <c r="R153" s="109">
        <v>7.7159234208057983</v>
      </c>
      <c r="S153" s="111">
        <v>2.5778809650303859E-2</v>
      </c>
      <c r="T153" s="111">
        <v>10.683929669327</v>
      </c>
      <c r="U153" s="111">
        <v>16.931953876708803</v>
      </c>
      <c r="V153" s="111">
        <v>3.3512427066984407</v>
      </c>
      <c r="W153" s="111">
        <v>60.017071855284456</v>
      </c>
      <c r="X153" s="111">
        <v>47.364039165688339</v>
      </c>
      <c r="Y153" s="111">
        <v>5.1288720361041342</v>
      </c>
      <c r="Z153" s="111">
        <v>2.1193401498012903</v>
      </c>
      <c r="AA153" s="111">
        <v>16.146683527040054</v>
      </c>
      <c r="AB153" s="111">
        <v>29.742299538717347</v>
      </c>
      <c r="AC153" s="111">
        <v>7.0835510949199127</v>
      </c>
      <c r="AD153" s="111">
        <v>60.957269400482076</v>
      </c>
      <c r="AE153" s="111">
        <v>5.7193815408684685</v>
      </c>
      <c r="AF153" s="111">
        <v>8.0935170697972101</v>
      </c>
      <c r="AG153" s="111">
        <v>81.836457667061381</v>
      </c>
      <c r="AH153" s="111">
        <v>13.19656010372492</v>
      </c>
      <c r="AI153" s="108">
        <v>0.71658092844893573</v>
      </c>
      <c r="AJ153" s="174"/>
      <c r="AK153" s="174"/>
      <c r="AL153" s="174"/>
      <c r="AM153" s="174"/>
      <c r="AN153" s="174"/>
      <c r="AO153" s="174"/>
      <c r="AP153" s="174"/>
      <c r="AQ153" s="174"/>
      <c r="AR153" s="174"/>
      <c r="AS153" s="174"/>
      <c r="AT153" s="174"/>
      <c r="AU153" s="174"/>
      <c r="AV153" s="174"/>
      <c r="AW153" s="174"/>
      <c r="AX153" s="174"/>
      <c r="AY153" s="174"/>
      <c r="AZ153" s="364"/>
      <c r="BA153" s="809" t="s">
        <v>63</v>
      </c>
      <c r="BB153" s="386" t="s">
        <v>270</v>
      </c>
      <c r="BC153" s="467">
        <v>4097.1629269616997</v>
      </c>
      <c r="BD153" s="451">
        <v>8417.1070899617862</v>
      </c>
      <c r="BE153" s="451">
        <v>12805.873230253868</v>
      </c>
      <c r="BF153" s="451">
        <v>17816.407976124978</v>
      </c>
      <c r="BG153" s="469">
        <v>21953.279854336706</v>
      </c>
      <c r="BH153" s="467">
        <v>7793.2968707863038</v>
      </c>
      <c r="BI153" s="451">
        <v>10722.517296204916</v>
      </c>
      <c r="BJ153" s="451">
        <v>13664.217197682838</v>
      </c>
      <c r="BK153" s="451">
        <v>14402.327619625126</v>
      </c>
      <c r="BL153" s="469">
        <v>16220.207165225602</v>
      </c>
      <c r="BM153" s="467">
        <v>27.355525942643041</v>
      </c>
      <c r="BN153" s="451">
        <v>375.62149739462757</v>
      </c>
      <c r="BO153" s="451">
        <v>167.72538023677973</v>
      </c>
      <c r="BP153" s="451">
        <v>686.29921586316993</v>
      </c>
      <c r="BQ153" s="469">
        <v>1030.2633086770422</v>
      </c>
      <c r="BR153" s="467">
        <v>778.35474617880266</v>
      </c>
      <c r="BS153" s="451">
        <v>1.2901599435060263</v>
      </c>
      <c r="BT153" s="451">
        <v>980.82407839193922</v>
      </c>
      <c r="BU153" s="451">
        <v>1367.4831849913148</v>
      </c>
      <c r="BV153" s="451">
        <v>437.28676291468213</v>
      </c>
      <c r="BW153" s="451">
        <v>27890.445583490298</v>
      </c>
      <c r="BX153" s="451">
        <v>8751.3997616288543</v>
      </c>
      <c r="BY153" s="452">
        <v>484.37587278818665</v>
      </c>
      <c r="BZ153" s="452">
        <v>189.26788724003777</v>
      </c>
      <c r="CA153" s="452">
        <v>2069.4429535401782</v>
      </c>
      <c r="CB153" s="452">
        <v>2171.6890924664085</v>
      </c>
      <c r="CC153" s="452">
        <v>674.14880127382276</v>
      </c>
      <c r="CD153" s="452">
        <v>4332.0944163057693</v>
      </c>
      <c r="CE153" s="452">
        <v>1162.212678496142</v>
      </c>
      <c r="CF153" s="452">
        <v>790.62944500136302</v>
      </c>
      <c r="CG153" s="452">
        <v>11166.236312856532</v>
      </c>
      <c r="CH153" s="452">
        <v>1785.0941377465142</v>
      </c>
      <c r="CI153" s="452">
        <v>57.555202384609956</v>
      </c>
      <c r="CJ153" s="3"/>
      <c r="CK153" s="3"/>
      <c r="CL153" s="3"/>
      <c r="CM153" s="3"/>
      <c r="CN153" s="3"/>
      <c r="CO153" s="3"/>
      <c r="CP153" s="3"/>
      <c r="CQ153" s="3"/>
      <c r="CR153" s="3"/>
      <c r="CS153" s="3"/>
      <c r="CT153" s="3"/>
      <c r="CU153" s="3"/>
      <c r="CV153" s="3"/>
      <c r="CW153" s="3"/>
      <c r="CX153" s="3"/>
      <c r="CY153" s="3"/>
      <c r="CZ153" s="3"/>
    </row>
    <row r="154" s="567" customFormat="true" ht="15" customHeight="true" x14ac:dyDescent="0.2">
      <c r="A154" s="777"/>
      <c r="B154" s="397" t="s">
        <v>271</v>
      </c>
      <c r="C154" s="112">
        <v>34.895460117794414</v>
      </c>
      <c r="D154" s="111">
        <v>44.62053772617864</v>
      </c>
      <c r="E154" s="111">
        <v>42.658722635937984</v>
      </c>
      <c r="F154" s="111">
        <v>39.356012398856691</v>
      </c>
      <c r="G154" s="110">
        <v>34.286049540464433</v>
      </c>
      <c r="H154" s="109">
        <v>41.486653814388234</v>
      </c>
      <c r="I154" s="111">
        <v>38.081508029091211</v>
      </c>
      <c r="J154" s="111">
        <v>37.30167797245916</v>
      </c>
      <c r="K154" s="111">
        <v>36.413755536543675</v>
      </c>
      <c r="L154" s="108">
        <v>32.814761823309709</v>
      </c>
      <c r="M154" s="112">
        <v>23.570306290674306</v>
      </c>
      <c r="N154" s="111">
        <v>36.947233589976427</v>
      </c>
      <c r="O154" s="111">
        <v>49.427881945535411</v>
      </c>
      <c r="P154" s="111">
        <v>52.304390784158663</v>
      </c>
      <c r="Q154" s="110">
        <v>56.447169106229211</v>
      </c>
      <c r="R154" s="109">
        <v>35.684310057001156</v>
      </c>
      <c r="S154" s="111">
        <v>17.177378701965683</v>
      </c>
      <c r="T154" s="111">
        <v>69.417772158966514</v>
      </c>
      <c r="U154" s="111">
        <v>5.5962816239508841</v>
      </c>
      <c r="V154" s="111">
        <v>72.071607075093127</v>
      </c>
      <c r="W154" s="111">
        <v>29.755630518291206</v>
      </c>
      <c r="X154" s="111">
        <v>34.205993541071138</v>
      </c>
      <c r="Y154" s="111">
        <v>44.221131016158026</v>
      </c>
      <c r="Z154" s="111">
        <v>94.669313906152553</v>
      </c>
      <c r="AA154" s="111">
        <v>13.351120648973597</v>
      </c>
      <c r="AB154" s="111">
        <v>40.018353417255405</v>
      </c>
      <c r="AC154" s="111">
        <v>6.520063525347684</v>
      </c>
      <c r="AD154" s="111">
        <v>16.017644972856036</v>
      </c>
      <c r="AE154" s="111">
        <v>78.10696324262301</v>
      </c>
      <c r="AF154" s="111">
        <v>62.436505553949075</v>
      </c>
      <c r="AG154" s="111">
        <v>0.34858826202193965</v>
      </c>
      <c r="AH154" s="111">
        <v>26.459371950676264</v>
      </c>
      <c r="AI154" s="108">
        <v>61.185538174612411</v>
      </c>
      <c r="AJ154" s="174"/>
      <c r="AK154" s="174"/>
      <c r="AL154" s="174"/>
      <c r="AM154" s="174"/>
      <c r="AN154" s="174"/>
      <c r="AO154" s="174"/>
      <c r="AP154" s="174"/>
      <c r="AQ154" s="174"/>
      <c r="AR154" s="174"/>
      <c r="AS154" s="174"/>
      <c r="AT154" s="174"/>
      <c r="AU154" s="174"/>
      <c r="AV154" s="174"/>
      <c r="AW154" s="174"/>
      <c r="AX154" s="174"/>
      <c r="AY154" s="174"/>
      <c r="AZ154" s="364"/>
      <c r="BA154" s="809"/>
      <c r="BB154" s="597" t="s">
        <v>271</v>
      </c>
      <c r="BC154" s="468">
        <v>16104.018310417039</v>
      </c>
      <c r="BD154" s="453">
        <v>20594.273480583674</v>
      </c>
      <c r="BE154" s="453">
        <v>19685.740150595451</v>
      </c>
      <c r="BF154" s="453">
        <v>18162.335801568577</v>
      </c>
      <c r="BG154" s="472">
        <v>15824.833632160478</v>
      </c>
      <c r="BH154" s="468">
        <v>13436.353486594817</v>
      </c>
      <c r="BI154" s="453">
        <v>12334.47663773221</v>
      </c>
      <c r="BJ154" s="453">
        <v>12082.819992839793</v>
      </c>
      <c r="BK154" s="453">
        <v>11790.047276371786</v>
      </c>
      <c r="BL154" s="472">
        <v>10631.890250715585</v>
      </c>
      <c r="BM154" s="468">
        <v>3243.438116319418</v>
      </c>
      <c r="BN154" s="453">
        <v>5087.2270264968229</v>
      </c>
      <c r="BO154" s="453">
        <v>6801.5343492433885</v>
      </c>
      <c r="BP154" s="453">
        <v>7192.2557120727388</v>
      </c>
      <c r="BQ154" s="472">
        <v>7771.1585269385005</v>
      </c>
      <c r="BR154" s="468">
        <v>3599.7055157504651</v>
      </c>
      <c r="BS154" s="453">
        <v>859.68150726650947</v>
      </c>
      <c r="BT154" s="453">
        <v>6372.8070578106726</v>
      </c>
      <c r="BU154" s="453">
        <v>451.97506885225835</v>
      </c>
      <c r="BV154" s="453">
        <v>9404.2606024721772</v>
      </c>
      <c r="BW154" s="453">
        <v>13827.695489275558</v>
      </c>
      <c r="BX154" s="453">
        <v>6320.2026050697286</v>
      </c>
      <c r="BY154" s="454">
        <v>4176.2884277188077</v>
      </c>
      <c r="BZ154" s="454">
        <v>8454.4526895134804</v>
      </c>
      <c r="CA154" s="454">
        <v>1711.1490729730112</v>
      </c>
      <c r="CB154" s="454">
        <v>2922.0142007374629</v>
      </c>
      <c r="CC154" s="454">
        <v>620.52111306073834</v>
      </c>
      <c r="CD154" s="454">
        <v>1138.3375769901047</v>
      </c>
      <c r="CE154" s="454">
        <v>15871.80402474503</v>
      </c>
      <c r="CF154" s="454">
        <v>6099.2198210289489</v>
      </c>
      <c r="CG154" s="454">
        <v>47.563384591505873</v>
      </c>
      <c r="CH154" s="454">
        <v>3579.1501259691681</v>
      </c>
      <c r="CI154" s="454">
        <v>4914.3730914993839</v>
      </c>
      <c r="CJ154" s="3"/>
      <c r="CK154" s="3"/>
      <c r="CL154" s="3"/>
      <c r="CM154" s="3"/>
      <c r="CN154" s="3"/>
      <c r="CO154" s="3"/>
      <c r="CP154" s="3"/>
      <c r="CQ154" s="3"/>
      <c r="CR154" s="3"/>
      <c r="CS154" s="3"/>
      <c r="CT154" s="3"/>
      <c r="CU154" s="3"/>
      <c r="CV154" s="3"/>
      <c r="CW154" s="3"/>
      <c r="CX154" s="3"/>
      <c r="CY154" s="3"/>
      <c r="CZ154" s="3"/>
    </row>
    <row r="155" s="567" customFormat="true" ht="15" customHeight="true" x14ac:dyDescent="0.2">
      <c r="A155" s="777"/>
      <c r="B155" s="397" t="s">
        <v>272</v>
      </c>
      <c r="C155" s="112">
        <v>36.253225200243747</v>
      </c>
      <c r="D155" s="111">
        <v>22.090072266251909</v>
      </c>
      <c r="E155" s="111">
        <v>13.785414231059043</v>
      </c>
      <c r="F155" s="111">
        <v>9.8283940522288429</v>
      </c>
      <c r="G155" s="110">
        <v>7.8503226594760331</v>
      </c>
      <c r="H155" s="109">
        <v>22.123482130902062</v>
      </c>
      <c r="I155" s="111">
        <v>15.447223975467745</v>
      </c>
      <c r="J155" s="111">
        <v>9.6517268020327265</v>
      </c>
      <c r="K155" s="111">
        <v>9.485609625245468</v>
      </c>
      <c r="L155" s="108">
        <v>7.2051540673213861</v>
      </c>
      <c r="M155" s="112">
        <v>46.072424885962398</v>
      </c>
      <c r="N155" s="111">
        <v>41.182353801284961</v>
      </c>
      <c r="O155" s="111">
        <v>29.628410270811518</v>
      </c>
      <c r="P155" s="111">
        <v>20.656144942364595</v>
      </c>
      <c r="Q155" s="110">
        <v>13.208923395918641</v>
      </c>
      <c r="R155" s="109">
        <v>5.3760376385032167</v>
      </c>
      <c r="S155" s="111">
        <v>28.717962196193675</v>
      </c>
      <c r="T155" s="111">
        <v>17.007060603386833</v>
      </c>
      <c r="U155" s="111">
        <v>26.283435520674054</v>
      </c>
      <c r="V155" s="111">
        <v>3.7150711981626614</v>
      </c>
      <c r="W155" s="111">
        <v>5.2697815154025696</v>
      </c>
      <c r="X155" s="111">
        <v>3.5467614694414689</v>
      </c>
      <c r="Y155" s="111">
        <v>5.4132994635234564</v>
      </c>
      <c r="Z155" s="111">
        <v>1.7084154910133142</v>
      </c>
      <c r="AA155" s="111">
        <v>69.965832376867013</v>
      </c>
      <c r="AB155" s="111">
        <v>21.144931195723167</v>
      </c>
      <c r="AC155" s="111">
        <v>62.410819662170645</v>
      </c>
      <c r="AD155" s="111">
        <v>14.64003717098373</v>
      </c>
      <c r="AE155" s="111">
        <v>13.91988610019243</v>
      </c>
      <c r="AF155" s="111">
        <v>19.102572818587525</v>
      </c>
      <c r="AG155" s="111">
        <v>15.889885496984505</v>
      </c>
      <c r="AH155" s="111">
        <v>35.880831149191231</v>
      </c>
      <c r="AI155" s="108">
        <v>28.917792790375003</v>
      </c>
      <c r="AJ155" s="174"/>
      <c r="AK155" s="174"/>
      <c r="AL155" s="174"/>
      <c r="AM155" s="174"/>
      <c r="AN155" s="174"/>
      <c r="AO155" s="174"/>
      <c r="AP155" s="174"/>
      <c r="AQ155" s="174"/>
      <c r="AR155" s="174"/>
      <c r="AS155" s="174"/>
      <c r="AT155" s="174"/>
      <c r="AU155" s="174"/>
      <c r="AV155" s="174"/>
      <c r="AW155" s="174"/>
      <c r="AX155" s="174"/>
      <c r="AY155" s="174"/>
      <c r="AZ155" s="364"/>
      <c r="BA155" s="809"/>
      <c r="BB155" s="597" t="s">
        <v>272</v>
      </c>
      <c r="BC155" s="468">
        <v>16730.617692548669</v>
      </c>
      <c r="BD155" s="453">
        <v>10195.506657691938</v>
      </c>
      <c r="BE155" s="453">
        <v>6361.5613795319605</v>
      </c>
      <c r="BF155" s="453">
        <v>4535.6880000349147</v>
      </c>
      <c r="BG155" s="472">
        <v>3623.3410296619732</v>
      </c>
      <c r="BH155" s="468">
        <v>7165.169974785239</v>
      </c>
      <c r="BI155" s="453">
        <v>5003.3056227098878</v>
      </c>
      <c r="BJ155" s="453">
        <v>3126.4029906411306</v>
      </c>
      <c r="BK155" s="453">
        <v>3071.2510774840716</v>
      </c>
      <c r="BL155" s="472">
        <v>2334.4495899660205</v>
      </c>
      <c r="BM155" s="468">
        <v>6339.8861747298379</v>
      </c>
      <c r="BN155" s="453">
        <v>5670.3564222867344</v>
      </c>
      <c r="BO155" s="453">
        <v>4077.0237816877038</v>
      </c>
      <c r="BP155" s="453">
        <v>2840.3786799505096</v>
      </c>
      <c r="BQ155" s="472">
        <v>1818.4904452284186</v>
      </c>
      <c r="BR155" s="468">
        <v>542.315440855926</v>
      </c>
      <c r="BS155" s="453">
        <v>1437.2566067732573</v>
      </c>
      <c r="BT155" s="453">
        <v>1561.3107778463607</v>
      </c>
      <c r="BU155" s="453">
        <v>2122.7412016380695</v>
      </c>
      <c r="BV155" s="453">
        <v>484.76090824307573</v>
      </c>
      <c r="BW155" s="453">
        <v>2448.9124518872582</v>
      </c>
      <c r="BX155" s="453">
        <v>655.33109137174199</v>
      </c>
      <c r="BY155" s="454">
        <v>511.23748727794532</v>
      </c>
      <c r="BZ155" s="454">
        <v>152.57021886862236</v>
      </c>
      <c r="CA155" s="454">
        <v>8967.1850295701606</v>
      </c>
      <c r="CB155" s="454">
        <v>1543.9363180014905</v>
      </c>
      <c r="CC155" s="454">
        <v>5939.7015279445459</v>
      </c>
      <c r="CD155" s="454">
        <v>1040.4341255224592</v>
      </c>
      <c r="CE155" s="454">
        <v>2828.6044554407026</v>
      </c>
      <c r="CF155" s="454">
        <v>1866.0684119662205</v>
      </c>
      <c r="CG155" s="454">
        <v>2168.1072409733006</v>
      </c>
      <c r="CH155" s="454">
        <v>4853.5876651533281</v>
      </c>
      <c r="CI155" s="454">
        <v>2322.6538001350846</v>
      </c>
      <c r="CJ155" s="3"/>
      <c r="CK155" s="3"/>
      <c r="CL155" s="3"/>
      <c r="CM155" s="3"/>
      <c r="CN155" s="3"/>
      <c r="CO155" s="3"/>
      <c r="CP155" s="3"/>
      <c r="CQ155" s="3"/>
      <c r="CR155" s="3"/>
      <c r="CS155" s="3"/>
      <c r="CT155" s="3"/>
      <c r="CU155" s="3"/>
      <c r="CV155" s="3"/>
      <c r="CW155" s="3"/>
      <c r="CX155" s="3"/>
      <c r="CY155" s="3"/>
      <c r="CZ155" s="3"/>
    </row>
    <row r="156" s="567" customFormat="true" ht="15" customHeight="true" x14ac:dyDescent="0.2">
      <c r="A156" s="777"/>
      <c r="B156" s="397" t="s">
        <v>273</v>
      </c>
      <c r="C156" s="112">
        <v>2.2565550917478601</v>
      </c>
      <c r="D156" s="111">
        <v>1.0773897342785876</v>
      </c>
      <c r="E156" s="111">
        <v>0.72341223375789754</v>
      </c>
      <c r="F156" s="111">
        <v>0.18353247073792373</v>
      </c>
      <c r="G156" s="110">
        <v>6.1267099312246803E-2</v>
      </c>
      <c r="H156" s="109">
        <v>0.98377336110458824</v>
      </c>
      <c r="I156" s="111">
        <v>0.34788054334823854</v>
      </c>
      <c r="J156" s="111">
        <v>0.22317948288414435</v>
      </c>
      <c r="K156" s="111">
        <v>0.21264349408840957</v>
      </c>
      <c r="L156" s="108">
        <v>2.84334769499963E-2</v>
      </c>
      <c r="M156" s="112">
        <v>3.6329864024268654</v>
      </c>
      <c r="N156" s="111">
        <v>2.3382756651014094</v>
      </c>
      <c r="O156" s="111">
        <v>1.9009606344885428</v>
      </c>
      <c r="P156" s="111">
        <v>1.9431529655435889</v>
      </c>
      <c r="Q156" s="110">
        <v>0.38604560286161155</v>
      </c>
      <c r="R156" s="109">
        <v>0.25096562096380032</v>
      </c>
      <c r="S156" s="111">
        <v>0.40527416898782209</v>
      </c>
      <c r="T156" s="111">
        <v>1.0352815271091982</v>
      </c>
      <c r="U156" s="111">
        <v>4.9515058959036296</v>
      </c>
      <c r="V156" s="111">
        <v>1.0446882912719873</v>
      </c>
      <c r="W156" s="111">
        <v>0.62720395838286969</v>
      </c>
      <c r="X156" s="111">
        <v>1.0935220556935636</v>
      </c>
      <c r="Y156" s="111">
        <v>1.0696653058126475</v>
      </c>
      <c r="Z156" s="111">
        <v>0.55282190277202614</v>
      </c>
      <c r="AA156" s="111">
        <v>0.22539852025684837</v>
      </c>
      <c r="AB156" s="111">
        <v>0.17661428553498956</v>
      </c>
      <c r="AC156" s="111">
        <v>0.22710153796728491</v>
      </c>
      <c r="AD156" s="111">
        <v>0.15527463860009852</v>
      </c>
      <c r="AE156" s="111">
        <v>0.14963286838617276</v>
      </c>
      <c r="AF156" s="111">
        <v>0.20213769298543344</v>
      </c>
      <c r="AG156" s="111">
        <v>0.8808389058037559</v>
      </c>
      <c r="AH156" s="111">
        <v>2.5430790195041268</v>
      </c>
      <c r="AI156" s="108">
        <v>0.94519659242054621</v>
      </c>
      <c r="AJ156" s="174"/>
      <c r="AK156" s="174"/>
      <c r="AL156" s="174"/>
      <c r="AM156" s="174"/>
      <c r="AN156" s="174"/>
      <c r="AO156" s="174"/>
      <c r="AP156" s="174"/>
      <c r="AQ156" s="174"/>
      <c r="AR156" s="174"/>
      <c r="AS156" s="174"/>
      <c r="AT156" s="174"/>
      <c r="AU156" s="174"/>
      <c r="AV156" s="174"/>
      <c r="AW156" s="174"/>
      <c r="AX156" s="174"/>
      <c r="AY156" s="174"/>
      <c r="AZ156" s="364"/>
      <c r="BA156" s="809"/>
      <c r="BB156" s="597" t="s">
        <v>273</v>
      </c>
      <c r="BC156" s="468">
        <v>1041.3848791018379</v>
      </c>
      <c r="BD156" s="453">
        <v>497.26112601034367</v>
      </c>
      <c r="BE156" s="453">
        <v>333.83337276776513</v>
      </c>
      <c r="BF156" s="453">
        <v>84.698071802888393</v>
      </c>
      <c r="BG156" s="472">
        <v>28.278021724174</v>
      </c>
      <c r="BH156" s="468">
        <v>318.61636008620223</v>
      </c>
      <c r="BI156" s="453">
        <v>112.67737694033848</v>
      </c>
      <c r="BJ156" s="453">
        <v>72.292659857692897</v>
      </c>
      <c r="BK156" s="453">
        <v>68.849719326511433</v>
      </c>
      <c r="BL156" s="472">
        <v>9.2123663126475712</v>
      </c>
      <c r="BM156" s="468">
        <v>499.92420244295221</v>
      </c>
      <c r="BN156" s="453">
        <v>321.9547988602551</v>
      </c>
      <c r="BO156" s="453">
        <v>261.58209785886214</v>
      </c>
      <c r="BP156" s="453">
        <v>267.19846663608865</v>
      </c>
      <c r="BQ156" s="472">
        <v>53.147423085457447</v>
      </c>
      <c r="BR156" s="468">
        <v>25.316513857324466</v>
      </c>
      <c r="BS156" s="453">
        <v>20.282879855921397</v>
      </c>
      <c r="BT156" s="453">
        <v>95.042655757864281</v>
      </c>
      <c r="BU156" s="453">
        <v>399.90074992749283</v>
      </c>
      <c r="BV156" s="453">
        <v>136.31610752396193</v>
      </c>
      <c r="BW156" s="453">
        <v>291.46703313362156</v>
      </c>
      <c r="BX156" s="453">
        <v>202.04882915613285</v>
      </c>
      <c r="BY156" s="454">
        <v>101.02027550053776</v>
      </c>
      <c r="BZ156" s="454">
        <v>49.369816151262562</v>
      </c>
      <c r="CA156" s="454">
        <v>28.888246846652947</v>
      </c>
      <c r="CB156" s="454">
        <v>12.89581920089241</v>
      </c>
      <c r="CC156" s="454">
        <v>21.613485600165298</v>
      </c>
      <c r="CD156" s="454">
        <v>11.035015208014933</v>
      </c>
      <c r="CE156" s="454">
        <v>30.406297519320177</v>
      </c>
      <c r="CF156" s="454">
        <v>19.746175938186227</v>
      </c>
      <c r="CG156" s="454">
        <v>120.18671941761598</v>
      </c>
      <c r="CH156" s="454">
        <v>344.00142263297784</v>
      </c>
      <c r="CI156" s="454">
        <v>75.917428179062796</v>
      </c>
      <c r="CJ156" s="3"/>
      <c r="CK156" s="3"/>
      <c r="CL156" s="3"/>
      <c r="CM156" s="3"/>
      <c r="CN156" s="3"/>
      <c r="CO156" s="3"/>
      <c r="CP156" s="3"/>
      <c r="CQ156" s="3"/>
      <c r="CR156" s="3"/>
      <c r="CS156" s="3"/>
      <c r="CT156" s="3"/>
      <c r="CU156" s="3"/>
      <c r="CV156" s="3"/>
      <c r="CW156" s="3"/>
      <c r="CX156" s="3"/>
      <c r="CY156" s="3"/>
      <c r="CZ156" s="3"/>
    </row>
    <row r="157" s="567" customFormat="true" ht="15" customHeight="true" x14ac:dyDescent="0.2">
      <c r="A157" s="777"/>
      <c r="B157" s="397" t="s">
        <v>361</v>
      </c>
      <c r="C157" s="112">
        <v>7.086499565178242E-2</v>
      </c>
      <c r="D157" s="111">
        <v>3.737903737891804E-2</v>
      </c>
      <c r="E157" s="111">
        <v>1.8605885467411747E-2</v>
      </c>
      <c r="F157" s="111">
        <v>0</v>
      </c>
      <c r="G157" s="110">
        <v>4.682773008895208E-2</v>
      </c>
      <c r="H157" s="109">
        <v>2.2808267193429137E-2</v>
      </c>
      <c r="I157" s="111">
        <v>4.3885047749161639E-2</v>
      </c>
      <c r="J157" s="111">
        <v>0</v>
      </c>
      <c r="K157" s="111">
        <v>0</v>
      </c>
      <c r="L157" s="108">
        <v>6.6708869769721568E-2</v>
      </c>
      <c r="M157" s="112">
        <v>1.3289615031126915E-2</v>
      </c>
      <c r="N157" s="111">
        <v>0.19922546851561496</v>
      </c>
      <c r="O157" s="111">
        <v>5.581708937427949E-2</v>
      </c>
      <c r="P157" s="111">
        <v>0</v>
      </c>
      <c r="Q157" s="110">
        <v>0</v>
      </c>
      <c r="R157" s="109">
        <v>0</v>
      </c>
      <c r="S157" s="111">
        <v>0</v>
      </c>
      <c r="T157" s="111">
        <v>0</v>
      </c>
      <c r="U157" s="111">
        <v>0.1759982079600978</v>
      </c>
      <c r="V157" s="111">
        <v>0</v>
      </c>
      <c r="W157" s="111">
        <v>0</v>
      </c>
      <c r="X157" s="111">
        <v>2.1340895350903714E-2</v>
      </c>
      <c r="Y157" s="111">
        <v>0</v>
      </c>
      <c r="Z157" s="111">
        <v>0.41364510716112629</v>
      </c>
      <c r="AA157" s="111">
        <v>0</v>
      </c>
      <c r="AB157" s="111">
        <v>0</v>
      </c>
      <c r="AC157" s="111">
        <v>0.22710153796728491</v>
      </c>
      <c r="AD157" s="111">
        <v>0</v>
      </c>
      <c r="AE157" s="111">
        <v>0</v>
      </c>
      <c r="AF157" s="111">
        <v>0</v>
      </c>
      <c r="AG157" s="111">
        <v>2.5239478941343527E-2</v>
      </c>
      <c r="AH157" s="111">
        <v>0</v>
      </c>
      <c r="AI157" s="108">
        <v>0</v>
      </c>
      <c r="AJ157" s="174"/>
      <c r="AK157" s="174"/>
      <c r="AL157" s="174"/>
      <c r="AM157" s="174"/>
      <c r="AN157" s="174"/>
      <c r="AO157" s="174"/>
      <c r="AP157" s="174"/>
      <c r="AQ157" s="174"/>
      <c r="AR157" s="174"/>
      <c r="AS157" s="174"/>
      <c r="AT157" s="174"/>
      <c r="AU157" s="174"/>
      <c r="AV157" s="174"/>
      <c r="AW157" s="174"/>
      <c r="AX157" s="174"/>
      <c r="AY157" s="174"/>
      <c r="AZ157" s="364"/>
      <c r="BA157" s="809"/>
      <c r="BB157" s="597" t="s">
        <v>361</v>
      </c>
      <c r="BC157" s="468">
        <v>32.703715144938997</v>
      </c>
      <c r="BD157" s="453">
        <v>17.252013477434261</v>
      </c>
      <c r="BE157" s="453">
        <v>8.5860664349720111</v>
      </c>
      <c r="BF157" s="453">
        <v>0</v>
      </c>
      <c r="BG157" s="472">
        <v>21.613485600165298</v>
      </c>
      <c r="BH157" s="468">
        <v>7.3869524835317675</v>
      </c>
      <c r="BI157" s="453">
        <v>14.214224284245461</v>
      </c>
      <c r="BJ157" s="453">
        <v>0</v>
      </c>
      <c r="BK157" s="453">
        <v>0</v>
      </c>
      <c r="BL157" s="472">
        <v>21.613485600165298</v>
      </c>
      <c r="BM157" s="468">
        <v>1.828743479681586</v>
      </c>
      <c r="BN157" s="453">
        <v>27.431152195223788</v>
      </c>
      <c r="BO157" s="453">
        <v>7.6807226146626615</v>
      </c>
      <c r="BP157" s="453">
        <v>0</v>
      </c>
      <c r="BQ157" s="472">
        <v>0</v>
      </c>
      <c r="BR157" s="468">
        <v>0</v>
      </c>
      <c r="BS157" s="453">
        <v>0</v>
      </c>
      <c r="BT157" s="453">
        <v>0</v>
      </c>
      <c r="BU157" s="453">
        <v>14.214224284245461</v>
      </c>
      <c r="BV157" s="453">
        <v>0</v>
      </c>
      <c r="BW157" s="453">
        <v>0</v>
      </c>
      <c r="BX157" s="453">
        <v>3.9431330134981506</v>
      </c>
      <c r="BY157" s="454">
        <v>0</v>
      </c>
      <c r="BZ157" s="454">
        <v>36.940618289568036</v>
      </c>
      <c r="CA157" s="454">
        <v>0</v>
      </c>
      <c r="CB157" s="454">
        <v>0</v>
      </c>
      <c r="CC157" s="454">
        <v>21.613485600165298</v>
      </c>
      <c r="CD157" s="454">
        <v>0</v>
      </c>
      <c r="CE157" s="454">
        <v>0</v>
      </c>
      <c r="CF157" s="454">
        <v>0</v>
      </c>
      <c r="CG157" s="454">
        <v>3.4438194700336169</v>
      </c>
      <c r="CH157" s="454">
        <v>0</v>
      </c>
      <c r="CI157" s="454">
        <v>0</v>
      </c>
      <c r="CJ157" s="3"/>
      <c r="CK157" s="3"/>
      <c r="CL157" s="3"/>
      <c r="CM157" s="3"/>
      <c r="CN157" s="3"/>
      <c r="CO157" s="3"/>
      <c r="CP157" s="3"/>
      <c r="CQ157" s="3"/>
      <c r="CR157" s="3"/>
      <c r="CS157" s="3"/>
      <c r="CT157" s="3"/>
      <c r="CU157" s="3"/>
      <c r="CV157" s="3"/>
      <c r="CW157" s="3"/>
      <c r="CX157" s="3"/>
      <c r="CY157" s="3"/>
      <c r="CZ157" s="3"/>
    </row>
    <row r="158" s="567" customFormat="true" ht="15" customHeight="true" x14ac:dyDescent="0.2">
      <c r="A158" s="777"/>
      <c r="B158" s="397" t="s">
        <v>275</v>
      </c>
      <c r="C158" s="112">
        <v>0.4632710947025202</v>
      </c>
      <c r="D158" s="111">
        <v>0.54259165219325023</v>
      </c>
      <c r="E158" s="111">
        <v>0.47046522188520695</v>
      </c>
      <c r="F158" s="111">
        <v>0.22026267722395942</v>
      </c>
      <c r="G158" s="110">
        <v>0.16040694441678632</v>
      </c>
      <c r="H158" s="109">
        <v>0.32824586547775514</v>
      </c>
      <c r="I158" s="111">
        <v>0.13264735663278762</v>
      </c>
      <c r="J158" s="111">
        <v>0.29018630552324831</v>
      </c>
      <c r="K158" s="111">
        <v>0.10738408399988617</v>
      </c>
      <c r="L158" s="108">
        <v>0.15167348714214879</v>
      </c>
      <c r="M158" s="112">
        <v>0.41134242361135687</v>
      </c>
      <c r="N158" s="111">
        <v>0.61208695818251735</v>
      </c>
      <c r="O158" s="111">
        <v>1.1249800763596944</v>
      </c>
      <c r="P158" s="111">
        <v>1.1326706097510528</v>
      </c>
      <c r="Q158" s="110">
        <v>0.56946667595717071</v>
      </c>
      <c r="R158" s="109">
        <v>0.28942524681320819</v>
      </c>
      <c r="S158" s="111">
        <v>4.992965181035224</v>
      </c>
      <c r="T158" s="111">
        <v>8.3123418679900946E-2</v>
      </c>
      <c r="U158" s="111">
        <v>0.3482624632582923</v>
      </c>
      <c r="V158" s="111">
        <v>0</v>
      </c>
      <c r="W158" s="111">
        <v>0.12703725594174953</v>
      </c>
      <c r="X158" s="111">
        <v>0.29854105884349602</v>
      </c>
      <c r="Y158" s="111">
        <v>2.6034588926797753</v>
      </c>
      <c r="Z158" s="111">
        <v>3.6859464994555821E-2</v>
      </c>
      <c r="AA158" s="111">
        <v>5.0798855555804438E-3</v>
      </c>
      <c r="AB158" s="111">
        <v>0.35933727707316776</v>
      </c>
      <c r="AC158" s="111">
        <v>0.24408281612449739</v>
      </c>
      <c r="AD158" s="111">
        <v>2.6714305561354058E-2</v>
      </c>
      <c r="AE158" s="111">
        <v>6.6716966962132612E-2</v>
      </c>
      <c r="AF158" s="111">
        <v>0.64817224356649994</v>
      </c>
      <c r="AG158" s="111">
        <v>4.2789199399346023E-3</v>
      </c>
      <c r="AH158" s="111">
        <v>0.33273016690899915</v>
      </c>
      <c r="AI158" s="108">
        <v>5.3937295932758894E-2</v>
      </c>
      <c r="AJ158" s="174"/>
      <c r="AK158" s="174"/>
      <c r="AL158" s="174"/>
      <c r="AM158" s="174"/>
      <c r="AN158" s="174"/>
      <c r="AO158" s="174"/>
      <c r="AP158" s="174"/>
      <c r="AQ158" s="174"/>
      <c r="AR158" s="174"/>
      <c r="AS158" s="174"/>
      <c r="AT158" s="174"/>
      <c r="AU158" s="174"/>
      <c r="AV158" s="174"/>
      <c r="AW158" s="174"/>
      <c r="AX158" s="174"/>
      <c r="AY158" s="174"/>
      <c r="AZ158" s="364"/>
      <c r="BA158" s="809"/>
      <c r="BB158" s="597" t="s">
        <v>275</v>
      </c>
      <c r="BC158" s="468">
        <v>213.79646998756579</v>
      </c>
      <c r="BD158" s="453">
        <v>250.42909482898591</v>
      </c>
      <c r="BE158" s="453">
        <v>217.10580007198976</v>
      </c>
      <c r="BF158" s="453">
        <v>101.64862912814507</v>
      </c>
      <c r="BG158" s="472">
        <v>74.036327977739717</v>
      </c>
      <c r="BH158" s="468">
        <v>106.30954954344287</v>
      </c>
      <c r="BI158" s="453">
        <v>42.964047542292064</v>
      </c>
      <c r="BJ158" s="453">
        <v>93.997618461383823</v>
      </c>
      <c r="BK158" s="453">
        <v>34.768823166782575</v>
      </c>
      <c r="BL158" s="472">
        <v>49.141781918806025</v>
      </c>
      <c r="BM158" s="468">
        <v>56.603579060326048</v>
      </c>
      <c r="BN158" s="453">
        <v>84.277630925988873</v>
      </c>
      <c r="BO158" s="453">
        <v>154.80312589574848</v>
      </c>
      <c r="BP158" s="453">
        <v>155.75091384768075</v>
      </c>
      <c r="BQ158" s="472">
        <v>78.399251631974678</v>
      </c>
      <c r="BR158" s="468">
        <v>29.196183299795599</v>
      </c>
      <c r="BS158" s="453">
        <v>249.88445018507792</v>
      </c>
      <c r="BT158" s="453">
        <v>7.6310358681570056</v>
      </c>
      <c r="BU158" s="453">
        <v>28.126881630860048</v>
      </c>
      <c r="BV158" s="453">
        <v>0</v>
      </c>
      <c r="BW158" s="453">
        <v>59.035297197814316</v>
      </c>
      <c r="BX158" s="453">
        <v>55.161092618386007</v>
      </c>
      <c r="BY158" s="454">
        <v>245.87329622047298</v>
      </c>
      <c r="BZ158" s="454">
        <v>3.2917382634268555</v>
      </c>
      <c r="CA158" s="454">
        <v>0.65106455763387328</v>
      </c>
      <c r="CB158" s="454">
        <v>26.237676885760795</v>
      </c>
      <c r="CC158" s="454">
        <v>23.229611207276708</v>
      </c>
      <c r="CD158" s="454">
        <v>1.8985249027068924</v>
      </c>
      <c r="CE158" s="454">
        <v>13.557288374649101</v>
      </c>
      <c r="CF158" s="454">
        <v>63.317845230554433</v>
      </c>
      <c r="CG158" s="454">
        <v>0.58384041263719744</v>
      </c>
      <c r="CH158" s="454">
        <v>45.008295020231927</v>
      </c>
      <c r="CI158" s="454">
        <v>4.3322001189845478</v>
      </c>
      <c r="CJ158" s="3"/>
      <c r="CK158" s="3"/>
      <c r="CL158" s="3"/>
      <c r="CM158" s="3"/>
      <c r="CN158" s="3"/>
      <c r="CO158" s="3"/>
      <c r="CP158" s="3"/>
      <c r="CQ158" s="3"/>
      <c r="CR158" s="3"/>
      <c r="CS158" s="3"/>
      <c r="CT158" s="3"/>
      <c r="CU158" s="3"/>
      <c r="CV158" s="3"/>
      <c r="CW158" s="3"/>
      <c r="CX158" s="3"/>
      <c r="CY158" s="3"/>
      <c r="CZ158" s="3"/>
    </row>
    <row r="159" s="567" customFormat="true" ht="15" customHeight="true" x14ac:dyDescent="0.2">
      <c r="A159" s="777"/>
      <c r="B159" s="397" t="s">
        <v>276</v>
      </c>
      <c r="C159" s="112">
        <v>8.9079415895164935</v>
      </c>
      <c r="D159" s="111">
        <v>11.152372106550638</v>
      </c>
      <c r="E159" s="111">
        <v>14.042720781131123</v>
      </c>
      <c r="F159" s="111">
        <v>11.543322272846781</v>
      </c>
      <c r="G159" s="110">
        <v>9.942017643814216</v>
      </c>
      <c r="H159" s="109">
        <v>9.7843000380432859</v>
      </c>
      <c r="I159" s="111">
        <v>12.148856534358018</v>
      </c>
      <c r="J159" s="111">
        <v>10.203087023654984</v>
      </c>
      <c r="K159" s="111">
        <v>9.1162270767094942</v>
      </c>
      <c r="L159" s="108">
        <v>9.5654391889644277</v>
      </c>
      <c r="M159" s="112">
        <v>5.5798390049400908</v>
      </c>
      <c r="N159" s="111">
        <v>10.777160642495458</v>
      </c>
      <c r="O159" s="111">
        <v>12.583534166643759</v>
      </c>
      <c r="P159" s="111">
        <v>16.641737235875691</v>
      </c>
      <c r="Q159" s="110">
        <v>21.232567746975569</v>
      </c>
      <c r="R159" s="109">
        <v>50.119437291364001</v>
      </c>
      <c r="S159" s="111">
        <v>43.384387824380546</v>
      </c>
      <c r="T159" s="111">
        <v>0.38365962906290296</v>
      </c>
      <c r="U159" s="111">
        <v>38.689703285712682</v>
      </c>
      <c r="V159" s="111">
        <v>10.085783017528858</v>
      </c>
      <c r="W159" s="111">
        <v>3.9631842247733959</v>
      </c>
      <c r="X159" s="111">
        <v>10.246836043456224</v>
      </c>
      <c r="Y159" s="111">
        <v>40.263430186388334</v>
      </c>
      <c r="Z159" s="111">
        <v>0.20592678561584124</v>
      </c>
      <c r="AA159" s="111">
        <v>6.977801648842831E-2</v>
      </c>
      <c r="AB159" s="111">
        <v>6.5702347362568636</v>
      </c>
      <c r="AC159" s="111">
        <v>23.204175930533751</v>
      </c>
      <c r="AD159" s="111">
        <v>1.4918728727735844</v>
      </c>
      <c r="AE159" s="111">
        <v>1.6151247871760503</v>
      </c>
      <c r="AF159" s="111">
        <v>7.6357498580253687</v>
      </c>
      <c r="AG159" s="111">
        <v>0.80910805529807972</v>
      </c>
      <c r="AH159" s="111">
        <v>16.456190616310916</v>
      </c>
      <c r="AI159" s="108">
        <v>2.2630567089405118</v>
      </c>
      <c r="AJ159" s="174"/>
      <c r="AK159" s="174"/>
      <c r="AL159" s="174"/>
      <c r="AM159" s="174"/>
      <c r="AN159" s="174"/>
      <c r="AO159" s="174"/>
      <c r="AP159" s="174"/>
      <c r="AQ159" s="174"/>
      <c r="AR159" s="174"/>
      <c r="AS159" s="174"/>
      <c r="AT159" s="174"/>
      <c r="AU159" s="174"/>
      <c r="AV159" s="174"/>
      <c r="AW159" s="174"/>
      <c r="AX159" s="174"/>
      <c r="AY159" s="174"/>
      <c r="AZ159" s="364"/>
      <c r="BA159" s="809"/>
      <c r="BB159" s="597" t="s">
        <v>276</v>
      </c>
      <c r="BC159" s="468">
        <v>4110.9546623386423</v>
      </c>
      <c r="BD159" s="453">
        <v>5147.2934398275474</v>
      </c>
      <c r="BE159" s="453">
        <v>6480.3007503048193</v>
      </c>
      <c r="BF159" s="453">
        <v>5327.1071586322505</v>
      </c>
      <c r="BG159" s="472">
        <v>4588.7694059265159</v>
      </c>
      <c r="BH159" s="468">
        <v>3168.8579782363272</v>
      </c>
      <c r="BI159" s="453">
        <v>3934.9751323851483</v>
      </c>
      <c r="BJ159" s="453">
        <v>3305.0004873540865</v>
      </c>
      <c r="BK159" s="453">
        <v>2951.6523806142786</v>
      </c>
      <c r="BL159" s="472">
        <v>3099.1753103239903</v>
      </c>
      <c r="BM159" s="468">
        <v>767.82466414995224</v>
      </c>
      <c r="BN159" s="453">
        <v>1483.8962910683167</v>
      </c>
      <c r="BO159" s="453">
        <v>1731.5599313685748</v>
      </c>
      <c r="BP159" s="453">
        <v>2288.3667680494491</v>
      </c>
      <c r="BQ159" s="472">
        <v>2923.1164734796221</v>
      </c>
      <c r="BR159" s="468">
        <v>5055.8695005127502</v>
      </c>
      <c r="BS159" s="453">
        <v>2171.2716802611008</v>
      </c>
      <c r="BT159" s="453">
        <v>35.221366457714524</v>
      </c>
      <c r="BU159" s="453">
        <v>3124.7143159475327</v>
      </c>
      <c r="BV159" s="453">
        <v>1316.0429706805874</v>
      </c>
      <c r="BW159" s="453">
        <v>1841.7255381088216</v>
      </c>
      <c r="BX159" s="453">
        <v>1893.2962662761008</v>
      </c>
      <c r="BY159" s="454">
        <v>3802.5191505444877</v>
      </c>
      <c r="BZ159" s="454">
        <v>18.390312495753363</v>
      </c>
      <c r="CA159" s="454">
        <v>8.9431135683167415</v>
      </c>
      <c r="CB159" s="454">
        <v>479.73785931039941</v>
      </c>
      <c r="CC159" s="454">
        <v>2208.3651516729947</v>
      </c>
      <c r="CD159" s="454">
        <v>106.02401002446118</v>
      </c>
      <c r="CE159" s="454">
        <v>328.20305685085572</v>
      </c>
      <c r="CF159" s="454">
        <v>745.91165007218513</v>
      </c>
      <c r="CG159" s="454">
        <v>110.39935018754545</v>
      </c>
      <c r="CH159" s="454">
        <v>2226.0232339277609</v>
      </c>
      <c r="CI159" s="454">
        <v>181.76689013040385</v>
      </c>
      <c r="CJ159" s="3"/>
      <c r="CK159" s="3"/>
      <c r="CL159" s="3"/>
      <c r="CM159" s="3"/>
      <c r="CN159" s="3"/>
      <c r="CO159" s="3"/>
      <c r="CP159" s="3"/>
      <c r="CQ159" s="3"/>
      <c r="CR159" s="3"/>
      <c r="CS159" s="3"/>
      <c r="CT159" s="3"/>
      <c r="CU159" s="3"/>
      <c r="CV159" s="3"/>
      <c r="CW159" s="3"/>
      <c r="CX159" s="3"/>
      <c r="CY159" s="3"/>
      <c r="CZ159" s="3"/>
    </row>
    <row r="160" s="567" customFormat="true" ht="15" customHeight="true" x14ac:dyDescent="0.2">
      <c r="A160" s="777"/>
      <c r="B160" s="397" t="s">
        <v>362</v>
      </c>
      <c r="C160" s="112">
        <v>3.7454005015774823</v>
      </c>
      <c r="D160" s="111">
        <v>1.3284276302454932</v>
      </c>
      <c r="E160" s="111">
        <v>0.4008705310351931</v>
      </c>
      <c r="F160" s="111">
        <v>0.16652695303206702</v>
      </c>
      <c r="G160" s="110">
        <v>4.0631616245119677E-2</v>
      </c>
      <c r="H160" s="109">
        <v>0.64297116565925949</v>
      </c>
      <c r="I160" s="111">
        <v>0.1971205167663648</v>
      </c>
      <c r="J160" s="111">
        <v>8.2976241304042186E-2</v>
      </c>
      <c r="K160" s="111">
        <v>4.8650549836954729E-2</v>
      </c>
      <c r="L160" s="108">
        <v>5.7882139311050428E-2</v>
      </c>
      <c r="M160" s="112">
        <v>7.4275213518822323</v>
      </c>
      <c r="N160" s="111">
        <v>3.820396859395931</v>
      </c>
      <c r="O160" s="111">
        <v>2.8195452567629742</v>
      </c>
      <c r="P160" s="111">
        <v>1.9824399910476866</v>
      </c>
      <c r="Q160" s="110">
        <v>0.58135605284515013</v>
      </c>
      <c r="R160" s="109">
        <v>0.37510207532665357</v>
      </c>
      <c r="S160" s="111">
        <v>2.4179874124828795</v>
      </c>
      <c r="T160" s="111">
        <v>1.3891729934678305</v>
      </c>
      <c r="U160" s="111">
        <v>1.0001221538040073</v>
      </c>
      <c r="V160" s="111">
        <v>5.4678590634841377</v>
      </c>
      <c r="W160" s="111">
        <v>1.8231384685022358E-2</v>
      </c>
      <c r="X160" s="111">
        <v>2.3378298013076488</v>
      </c>
      <c r="Y160" s="111">
        <v>1.1840624540258267</v>
      </c>
      <c r="Z160" s="111">
        <v>5.8428498155166549E-2</v>
      </c>
      <c r="AA160" s="111">
        <v>0</v>
      </c>
      <c r="AB160" s="111">
        <v>0.6103248552917766</v>
      </c>
      <c r="AC160" s="111">
        <v>5.357480959240693E-2</v>
      </c>
      <c r="AD160" s="111">
        <v>3.8867333444507977</v>
      </c>
      <c r="AE160" s="111">
        <v>0.10927222500428294</v>
      </c>
      <c r="AF160" s="111">
        <v>0.73551027327102203</v>
      </c>
      <c r="AG160" s="111">
        <v>0</v>
      </c>
      <c r="AH160" s="111">
        <v>1.3113021978008492</v>
      </c>
      <c r="AI160" s="108">
        <v>4.8154817287836016</v>
      </c>
      <c r="AJ160" s="174"/>
      <c r="AK160" s="174"/>
      <c r="AL160" s="174"/>
      <c r="AM160" s="174"/>
      <c r="AN160" s="174"/>
      <c r="AO160" s="174"/>
      <c r="AP160" s="174"/>
      <c r="AQ160" s="174"/>
      <c r="AR160" s="174"/>
      <c r="AS160" s="174"/>
      <c r="AT160" s="174"/>
      <c r="AU160" s="174"/>
      <c r="AV160" s="174"/>
      <c r="AW160" s="174"/>
      <c r="AX160" s="174"/>
      <c r="AY160" s="174"/>
      <c r="AZ160" s="364"/>
      <c r="BA160" s="809"/>
      <c r="BB160" s="597" t="s">
        <v>362</v>
      </c>
      <c r="BC160" s="468">
        <v>1728.4769438099975</v>
      </c>
      <c r="BD160" s="453">
        <v>613.12577818596253</v>
      </c>
      <c r="BE160" s="453">
        <v>184.9899064099462</v>
      </c>
      <c r="BF160" s="453">
        <v>76.850225839147868</v>
      </c>
      <c r="BG160" s="472">
        <v>18.753649834343037</v>
      </c>
      <c r="BH160" s="468">
        <v>208.24017049284214</v>
      </c>
      <c r="BI160" s="453">
        <v>63.846694490539861</v>
      </c>
      <c r="BJ160" s="453">
        <v>26.877798583200928</v>
      </c>
      <c r="BK160" s="453">
        <v>15.752077041972207</v>
      </c>
      <c r="BL160" s="472">
        <v>18.753649834343037</v>
      </c>
      <c r="BM160" s="468">
        <v>1022.0786087961343</v>
      </c>
      <c r="BN160" s="453">
        <v>526.02655913960564</v>
      </c>
      <c r="BO160" s="453">
        <v>387.98413280688487</v>
      </c>
      <c r="BP160" s="453">
        <v>272.60073457872136</v>
      </c>
      <c r="BQ160" s="472">
        <v>80.036078315153915</v>
      </c>
      <c r="BR160" s="468">
        <v>37.838955198123131</v>
      </c>
      <c r="BS160" s="453">
        <v>121.01375299345614</v>
      </c>
      <c r="BT160" s="453">
        <v>127.53119528265154</v>
      </c>
      <c r="BU160" s="453">
        <v>80.773325879748896</v>
      </c>
      <c r="BV160" s="453">
        <v>713.47335875301553</v>
      </c>
      <c r="BW160" s="453">
        <v>8.4722800821633726</v>
      </c>
      <c r="BX160" s="453">
        <v>431.95815910721126</v>
      </c>
      <c r="BY160" s="454">
        <v>111.82405811008174</v>
      </c>
      <c r="BZ160" s="454">
        <v>5.2179629595908317</v>
      </c>
      <c r="CA160" s="454">
        <v>0</v>
      </c>
      <c r="CB160" s="454">
        <v>44.563999813561509</v>
      </c>
      <c r="CC160" s="454">
        <v>5.0987694139873749</v>
      </c>
      <c r="CD160" s="454">
        <v>276.22129378110873</v>
      </c>
      <c r="CE160" s="454">
        <v>22.204772386662039</v>
      </c>
      <c r="CF160" s="454">
        <v>71.849614220142669</v>
      </c>
      <c r="CG160" s="454">
        <v>0</v>
      </c>
      <c r="CH160" s="454">
        <v>177.3793964267773</v>
      </c>
      <c r="CI160" s="454">
        <v>386.77560967111617</v>
      </c>
      <c r="CJ160" s="3"/>
      <c r="CK160" s="3"/>
      <c r="CL160" s="3"/>
      <c r="CM160" s="3"/>
      <c r="CN160" s="3"/>
      <c r="CO160" s="3"/>
      <c r="CP160" s="3"/>
      <c r="CQ160" s="3"/>
      <c r="CR160" s="3"/>
      <c r="CS160" s="3"/>
      <c r="CT160" s="3"/>
      <c r="CU160" s="3"/>
      <c r="CV160" s="3"/>
      <c r="CW160" s="3"/>
      <c r="CX160" s="3"/>
      <c r="CY160" s="3"/>
      <c r="CZ160" s="3"/>
    </row>
    <row r="161" s="567" customFormat="true" ht="15" customHeight="true" x14ac:dyDescent="0.2">
      <c r="A161" s="777"/>
      <c r="B161" s="397" t="s">
        <v>278</v>
      </c>
      <c r="C161" s="112">
        <v>0.10188717942218985</v>
      </c>
      <c r="D161" s="111">
        <v>0</v>
      </c>
      <c r="E161" s="111">
        <v>1.2664860614186618E-2</v>
      </c>
      <c r="F161" s="111">
        <v>0</v>
      </c>
      <c r="G161" s="110">
        <v>0</v>
      </c>
      <c r="H161" s="109">
        <v>0</v>
      </c>
      <c r="I161" s="111">
        <v>0</v>
      </c>
      <c r="J161" s="111">
        <v>0</v>
      </c>
      <c r="K161" s="111">
        <v>0</v>
      </c>
      <c r="L161" s="108">
        <v>0</v>
      </c>
      <c r="M161" s="112">
        <v>0.32765273271486883</v>
      </c>
      <c r="N161" s="111">
        <v>1.4038503576607341E-2</v>
      </c>
      <c r="O161" s="111">
        <v>0</v>
      </c>
      <c r="P161" s="111">
        <v>0</v>
      </c>
      <c r="Q161" s="110">
        <v>4.2452250061429032E-2</v>
      </c>
      <c r="R161" s="109">
        <v>0</v>
      </c>
      <c r="S161" s="111">
        <v>0</v>
      </c>
      <c r="T161" s="111">
        <v>0</v>
      </c>
      <c r="U161" s="111">
        <v>0</v>
      </c>
      <c r="V161" s="111">
        <v>5.9318971963044281E-2</v>
      </c>
      <c r="W161" s="111">
        <v>0</v>
      </c>
      <c r="X161" s="111">
        <v>0</v>
      </c>
      <c r="Y161" s="111">
        <v>7.6498684683065948E-2</v>
      </c>
      <c r="Z161" s="111">
        <v>0</v>
      </c>
      <c r="AA161" s="111">
        <v>0</v>
      </c>
      <c r="AB161" s="111">
        <v>8.0042603972692E-2</v>
      </c>
      <c r="AC161" s="111">
        <v>0</v>
      </c>
      <c r="AD161" s="111">
        <v>0</v>
      </c>
      <c r="AE161" s="111">
        <v>9.5122547001817298E-3</v>
      </c>
      <c r="AF161" s="111">
        <v>0</v>
      </c>
      <c r="AG161" s="111">
        <v>0</v>
      </c>
      <c r="AH161" s="111">
        <v>0.22268444793634648</v>
      </c>
      <c r="AI161" s="108">
        <v>0</v>
      </c>
      <c r="AJ161" s="174"/>
      <c r="AK161" s="174"/>
      <c r="AL161" s="174"/>
      <c r="AM161" s="174"/>
      <c r="AN161" s="174"/>
      <c r="AO161" s="174"/>
      <c r="AP161" s="174"/>
      <c r="AQ161" s="174"/>
      <c r="AR161" s="174"/>
      <c r="AS161" s="174"/>
      <c r="AT161" s="174"/>
      <c r="AU161" s="174"/>
      <c r="AV161" s="174"/>
      <c r="AW161" s="174"/>
      <c r="AX161" s="174"/>
      <c r="AY161" s="174"/>
      <c r="AZ161" s="364"/>
      <c r="BA161" s="809"/>
      <c r="BB161" s="597" t="s">
        <v>278</v>
      </c>
      <c r="BC161" s="468">
        <v>47.020242675493307</v>
      </c>
      <c r="BD161" s="453">
        <v>0</v>
      </c>
      <c r="BE161" s="453">
        <v>5.8444589919424921</v>
      </c>
      <c r="BF161" s="453">
        <v>0</v>
      </c>
      <c r="BG161" s="472">
        <v>0</v>
      </c>
      <c r="BH161" s="468">
        <v>0</v>
      </c>
      <c r="BI161" s="453">
        <v>0</v>
      </c>
      <c r="BJ161" s="453">
        <v>0</v>
      </c>
      <c r="BK161" s="453">
        <v>0</v>
      </c>
      <c r="BL161" s="472">
        <v>0</v>
      </c>
      <c r="BM161" s="468">
        <v>45.087295391833507</v>
      </c>
      <c r="BN161" s="453">
        <v>1.9329472836598027</v>
      </c>
      <c r="BO161" s="453">
        <v>0</v>
      </c>
      <c r="BP161" s="453">
        <v>0</v>
      </c>
      <c r="BQ161" s="472">
        <v>5.8444589919424921</v>
      </c>
      <c r="BR161" s="468">
        <v>0</v>
      </c>
      <c r="BS161" s="453">
        <v>0</v>
      </c>
      <c r="BT161" s="453">
        <v>0</v>
      </c>
      <c r="BU161" s="453">
        <v>0</v>
      </c>
      <c r="BV161" s="453">
        <v>7.7402335489754064</v>
      </c>
      <c r="BW161" s="453">
        <v>0</v>
      </c>
      <c r="BX161" s="453">
        <v>0</v>
      </c>
      <c r="BY161" s="454">
        <v>7.224613306721233</v>
      </c>
      <c r="BZ161" s="454">
        <v>0</v>
      </c>
      <c r="CA161" s="454">
        <v>0</v>
      </c>
      <c r="CB161" s="454">
        <v>5.8444589919424921</v>
      </c>
      <c r="CC161" s="454">
        <v>0</v>
      </c>
      <c r="CD161" s="454">
        <v>0</v>
      </c>
      <c r="CE161" s="454">
        <v>1.9329472836598027</v>
      </c>
      <c r="CF161" s="454">
        <v>0</v>
      </c>
      <c r="CG161" s="454">
        <v>0</v>
      </c>
      <c r="CH161" s="454">
        <v>30.122448536136869</v>
      </c>
      <c r="CI161" s="454">
        <v>0</v>
      </c>
      <c r="CJ161" s="3"/>
      <c r="CK161" s="3"/>
      <c r="CL161" s="3"/>
      <c r="CM161" s="3"/>
      <c r="CN161" s="3"/>
      <c r="CO161" s="3"/>
      <c r="CP161" s="3"/>
      <c r="CQ161" s="3"/>
      <c r="CR161" s="3"/>
      <c r="CS161" s="3"/>
      <c r="CT161" s="3"/>
      <c r="CU161" s="3"/>
      <c r="CV161" s="3"/>
      <c r="CW161" s="3"/>
      <c r="CX161" s="3"/>
      <c r="CY161" s="3"/>
      <c r="CZ161" s="3"/>
    </row>
    <row r="162" s="567" customFormat="true" ht="15" customHeight="true" x14ac:dyDescent="0.2">
      <c r="A162" s="777"/>
      <c r="B162" s="397" t="s">
        <v>363</v>
      </c>
      <c r="C162" s="112">
        <v>5.868418588247299E-2</v>
      </c>
      <c r="D162" s="111">
        <v>0</v>
      </c>
      <c r="E162" s="111">
        <v>0</v>
      </c>
      <c r="F162" s="111">
        <v>0</v>
      </c>
      <c r="G162" s="110">
        <v>0</v>
      </c>
      <c r="H162" s="109">
        <v>8.3620622670659589E-2</v>
      </c>
      <c r="I162" s="111">
        <v>0</v>
      </c>
      <c r="J162" s="111">
        <v>0</v>
      </c>
      <c r="K162" s="111">
        <v>0</v>
      </c>
      <c r="L162" s="108">
        <v>0</v>
      </c>
      <c r="M162" s="112">
        <v>0</v>
      </c>
      <c r="N162" s="111">
        <v>0</v>
      </c>
      <c r="O162" s="111">
        <v>0</v>
      </c>
      <c r="P162" s="111">
        <v>0</v>
      </c>
      <c r="Q162" s="110">
        <v>0</v>
      </c>
      <c r="R162" s="109">
        <v>0</v>
      </c>
      <c r="S162" s="111">
        <v>0</v>
      </c>
      <c r="T162" s="111">
        <v>0</v>
      </c>
      <c r="U162" s="111">
        <v>0</v>
      </c>
      <c r="V162" s="111">
        <v>0</v>
      </c>
      <c r="W162" s="111">
        <v>0</v>
      </c>
      <c r="X162" s="111">
        <v>0</v>
      </c>
      <c r="Y162" s="111">
        <v>0</v>
      </c>
      <c r="Z162" s="111">
        <v>0</v>
      </c>
      <c r="AA162" s="111">
        <v>0</v>
      </c>
      <c r="AB162" s="111">
        <v>0</v>
      </c>
      <c r="AC162" s="111">
        <v>0</v>
      </c>
      <c r="AD162" s="111">
        <v>0</v>
      </c>
      <c r="AE162" s="111">
        <v>0.1332753621002046</v>
      </c>
      <c r="AF162" s="111">
        <v>0</v>
      </c>
      <c r="AG162" s="111">
        <v>0</v>
      </c>
      <c r="AH162" s="111">
        <v>0</v>
      </c>
      <c r="AI162" s="108">
        <v>0</v>
      </c>
      <c r="AJ162" s="174"/>
      <c r="AK162" s="174"/>
      <c r="AL162" s="174"/>
      <c r="AM162" s="174"/>
      <c r="AN162" s="174"/>
      <c r="AO162" s="174"/>
      <c r="AP162" s="174"/>
      <c r="AQ162" s="174"/>
      <c r="AR162" s="174"/>
      <c r="AS162" s="174"/>
      <c r="AT162" s="174"/>
      <c r="AU162" s="174"/>
      <c r="AV162" s="174"/>
      <c r="AW162" s="174"/>
      <c r="AX162" s="174"/>
      <c r="AY162" s="174"/>
      <c r="AZ162" s="364"/>
      <c r="BA162" s="809"/>
      <c r="BB162" s="597" t="s">
        <v>363</v>
      </c>
      <c r="BC162" s="468">
        <v>27.082354002300363</v>
      </c>
      <c r="BD162" s="453">
        <v>0</v>
      </c>
      <c r="BE162" s="453">
        <v>0</v>
      </c>
      <c r="BF162" s="453">
        <v>0</v>
      </c>
      <c r="BG162" s="472">
        <v>0</v>
      </c>
      <c r="BH162" s="468">
        <v>27.082354002300363</v>
      </c>
      <c r="BI162" s="453">
        <v>0</v>
      </c>
      <c r="BJ162" s="453">
        <v>0</v>
      </c>
      <c r="BK162" s="453">
        <v>0</v>
      </c>
      <c r="BL162" s="472">
        <v>0</v>
      </c>
      <c r="BM162" s="468">
        <v>0</v>
      </c>
      <c r="BN162" s="453">
        <v>0</v>
      </c>
      <c r="BO162" s="453">
        <v>0</v>
      </c>
      <c r="BP162" s="453">
        <v>0</v>
      </c>
      <c r="BQ162" s="472">
        <v>0</v>
      </c>
      <c r="BR162" s="468">
        <v>0</v>
      </c>
      <c r="BS162" s="453">
        <v>0</v>
      </c>
      <c r="BT162" s="453">
        <v>0</v>
      </c>
      <c r="BU162" s="453">
        <v>0</v>
      </c>
      <c r="BV162" s="453">
        <v>0</v>
      </c>
      <c r="BW162" s="453">
        <v>0</v>
      </c>
      <c r="BX162" s="453">
        <v>0</v>
      </c>
      <c r="BY162" s="454">
        <v>0</v>
      </c>
      <c r="BZ162" s="454">
        <v>0</v>
      </c>
      <c r="CA162" s="454">
        <v>0</v>
      </c>
      <c r="CB162" s="454">
        <v>0</v>
      </c>
      <c r="CC162" s="454">
        <v>0</v>
      </c>
      <c r="CD162" s="454">
        <v>0</v>
      </c>
      <c r="CE162" s="454">
        <v>27.082354002300363</v>
      </c>
      <c r="CF162" s="454">
        <v>0</v>
      </c>
      <c r="CG162" s="454">
        <v>0</v>
      </c>
      <c r="CH162" s="454">
        <v>0</v>
      </c>
      <c r="CI162" s="454">
        <v>0</v>
      </c>
      <c r="CJ162" s="3"/>
      <c r="CK162" s="3"/>
      <c r="CL162" s="3"/>
      <c r="CM162" s="3"/>
      <c r="CN162" s="3"/>
      <c r="CO162" s="3"/>
      <c r="CP162" s="3"/>
      <c r="CQ162" s="3"/>
      <c r="CR162" s="3"/>
      <c r="CS162" s="3"/>
      <c r="CT162" s="3"/>
      <c r="CU162" s="3"/>
      <c r="CV162" s="3"/>
      <c r="CW162" s="3"/>
      <c r="CX162" s="3"/>
      <c r="CY162" s="3"/>
      <c r="CZ162" s="3"/>
    </row>
    <row r="163" s="567" customFormat="true" ht="15" customHeight="true" x14ac:dyDescent="0.2">
      <c r="A163" s="777"/>
      <c r="B163" s="397" t="s">
        <v>364</v>
      </c>
      <c r="C163" s="112">
        <v>3.6538846686487632</v>
      </c>
      <c r="D163" s="111">
        <v>0.41032218697874079</v>
      </c>
      <c r="E163" s="111">
        <v>0</v>
      </c>
      <c r="F163" s="111">
        <v>0</v>
      </c>
      <c r="G163" s="110">
        <v>0</v>
      </c>
      <c r="H163" s="109">
        <v>4.2542707831008449E-2</v>
      </c>
      <c r="I163" s="111">
        <v>0.21536480789395451</v>
      </c>
      <c r="J163" s="111">
        <v>0</v>
      </c>
      <c r="K163" s="111">
        <v>0</v>
      </c>
      <c r="L163" s="108">
        <v>0</v>
      </c>
      <c r="M163" s="112">
        <v>11.66696634612296</v>
      </c>
      <c r="N163" s="111">
        <v>0.48666853190584269</v>
      </c>
      <c r="O163" s="111">
        <v>0.72457095308633634</v>
      </c>
      <c r="P163" s="111">
        <v>0.14486764864200122</v>
      </c>
      <c r="Q163" s="110">
        <v>0</v>
      </c>
      <c r="R163" s="109">
        <v>0.18051570987256171</v>
      </c>
      <c r="S163" s="111">
        <v>2.8782657053040821</v>
      </c>
      <c r="T163" s="111">
        <v>0</v>
      </c>
      <c r="U163" s="111">
        <v>5.9039423606567718</v>
      </c>
      <c r="V163" s="111">
        <v>3.640899442148827</v>
      </c>
      <c r="W163" s="111">
        <v>0.15010690723207998</v>
      </c>
      <c r="X163" s="111">
        <v>0.26125100705810067</v>
      </c>
      <c r="Y163" s="111">
        <v>3.9581960624532765E-2</v>
      </c>
      <c r="Z163" s="111">
        <v>0</v>
      </c>
      <c r="AA163" s="111">
        <v>4.6371999439661304E-2</v>
      </c>
      <c r="AB163" s="111">
        <v>0.34018106688394101</v>
      </c>
      <c r="AC163" s="111">
        <v>2.9529085376281156E-2</v>
      </c>
      <c r="AD163" s="111">
        <v>2.7884193006380715</v>
      </c>
      <c r="AE163" s="111">
        <v>0.17023465198684515</v>
      </c>
      <c r="AF163" s="111">
        <v>1.1458344898173374</v>
      </c>
      <c r="AG163" s="111">
        <v>0</v>
      </c>
      <c r="AH163" s="111">
        <v>1.2779247894951873</v>
      </c>
      <c r="AI163" s="108">
        <v>1.1024157804861725</v>
      </c>
      <c r="AJ163" s="174"/>
      <c r="AK163" s="174"/>
      <c r="AL163" s="174"/>
      <c r="AM163" s="174"/>
      <c r="AN163" s="174"/>
      <c r="AO163" s="174"/>
      <c r="AP163" s="174"/>
      <c r="AQ163" s="174"/>
      <c r="AR163" s="174"/>
      <c r="AS163" s="174"/>
      <c r="AT163" s="174"/>
      <c r="AU163" s="174"/>
      <c r="AV163" s="174"/>
      <c r="AW163" s="174"/>
      <c r="AX163" s="174"/>
      <c r="AY163" s="174"/>
      <c r="AZ163" s="364"/>
      <c r="BA163" s="809"/>
      <c r="BB163" s="597" t="s">
        <v>364</v>
      </c>
      <c r="BC163" s="468">
        <v>1686.2430072405343</v>
      </c>
      <c r="BD163" s="453">
        <v>189.38111830135199</v>
      </c>
      <c r="BE163" s="453">
        <v>0</v>
      </c>
      <c r="BF163" s="453">
        <v>0</v>
      </c>
      <c r="BG163" s="472">
        <v>0</v>
      </c>
      <c r="BH163" s="468">
        <v>13.778379506136707</v>
      </c>
      <c r="BI163" s="453">
        <v>69.755961069829013</v>
      </c>
      <c r="BJ163" s="453">
        <v>0</v>
      </c>
      <c r="BK163" s="453">
        <v>0</v>
      </c>
      <c r="BL163" s="472">
        <v>0</v>
      </c>
      <c r="BM163" s="468">
        <v>1605.4557324018774</v>
      </c>
      <c r="BN163" s="453">
        <v>67.008895332520993</v>
      </c>
      <c r="BO163" s="453">
        <v>99.70474217995249</v>
      </c>
      <c r="BP163" s="453">
        <v>19.920415051570508</v>
      </c>
      <c r="BQ163" s="472">
        <v>0</v>
      </c>
      <c r="BR163" s="468">
        <v>18.20977890478736</v>
      </c>
      <c r="BS163" s="453">
        <v>144.04944099917648</v>
      </c>
      <c r="BT163" s="453">
        <v>0</v>
      </c>
      <c r="BU163" s="453">
        <v>476.8228145519484</v>
      </c>
      <c r="BV163" s="453">
        <v>475.0826097951126</v>
      </c>
      <c r="BW163" s="453">
        <v>69.755961069829013</v>
      </c>
      <c r="BX163" s="453">
        <v>48.271052071712248</v>
      </c>
      <c r="BY163" s="454">
        <v>3.7381604745083612</v>
      </c>
      <c r="BZ163" s="454">
        <v>0</v>
      </c>
      <c r="CA163" s="454">
        <v>5.9432766686279352</v>
      </c>
      <c r="CB163" s="454">
        <v>24.83895071575559</v>
      </c>
      <c r="CC163" s="454">
        <v>2.8103132514155149</v>
      </c>
      <c r="CD163" s="454">
        <v>198.16661411211271</v>
      </c>
      <c r="CE163" s="454">
        <v>34.592703676916649</v>
      </c>
      <c r="CF163" s="454">
        <v>111.93285674634407</v>
      </c>
      <c r="CG163" s="454">
        <v>0</v>
      </c>
      <c r="CH163" s="454">
        <v>172.86444590699821</v>
      </c>
      <c r="CI163" s="454">
        <v>88.545146596642766</v>
      </c>
      <c r="CJ163" s="3"/>
      <c r="CK163" s="3"/>
      <c r="CL163" s="3"/>
      <c r="CM163" s="3"/>
      <c r="CN163" s="3"/>
      <c r="CO163" s="3"/>
      <c r="CP163" s="3"/>
      <c r="CQ163" s="3"/>
      <c r="CR163" s="3"/>
      <c r="CS163" s="3"/>
      <c r="CT163" s="3"/>
      <c r="CU163" s="3"/>
      <c r="CV163" s="3"/>
      <c r="CW163" s="3"/>
      <c r="CX163" s="3"/>
      <c r="CY163" s="3"/>
      <c r="CZ163" s="3"/>
    </row>
    <row r="164" s="567" customFormat="true" ht="15" customHeight="true" x14ac:dyDescent="0.2">
      <c r="A164" s="777"/>
      <c r="B164" s="397" t="s">
        <v>47</v>
      </c>
      <c r="C164" s="112">
        <v>0.70391403805042152</v>
      </c>
      <c r="D164" s="111">
        <v>0.48036176164783295</v>
      </c>
      <c r="E164" s="111">
        <v>0.13184049330682238</v>
      </c>
      <c r="F164" s="111">
        <v>9.5528675409180377E-2</v>
      </c>
      <c r="G164" s="110">
        <v>9.1742553623322017E-3</v>
      </c>
      <c r="H164" s="109">
        <v>0.43600304835257847</v>
      </c>
      <c r="I164" s="111">
        <v>0.25111968139833674</v>
      </c>
      <c r="J164" s="111">
        <v>6.3451612481760858E-2</v>
      </c>
      <c r="K164" s="111">
        <v>0.1249484443204755</v>
      </c>
      <c r="L164" s="108">
        <v>0</v>
      </c>
      <c r="M164" s="112">
        <v>1.0950881727647879</v>
      </c>
      <c r="N164" s="111">
        <v>0.86823780372563797</v>
      </c>
      <c r="O164" s="111">
        <v>0.49162338617682894</v>
      </c>
      <c r="P164" s="111">
        <v>0.20068422031213709</v>
      </c>
      <c r="Q164" s="110">
        <v>4.8521437475805652E-2</v>
      </c>
      <c r="R164" s="109">
        <v>8.2829393487191174E-3</v>
      </c>
      <c r="S164" s="111">
        <v>0</v>
      </c>
      <c r="T164" s="111">
        <v>0</v>
      </c>
      <c r="U164" s="111">
        <v>0.11879461137068582</v>
      </c>
      <c r="V164" s="111">
        <v>0.56353023364892063</v>
      </c>
      <c r="W164" s="111">
        <v>7.1752380005924432E-2</v>
      </c>
      <c r="X164" s="111">
        <v>0.62388496208880162</v>
      </c>
      <c r="Y164" s="111">
        <v>0</v>
      </c>
      <c r="Z164" s="111">
        <v>0.20209633445289193</v>
      </c>
      <c r="AA164" s="111">
        <v>1.097038436177517E-2</v>
      </c>
      <c r="AB164" s="111">
        <v>0.95768102329080784</v>
      </c>
      <c r="AC164" s="111">
        <v>0</v>
      </c>
      <c r="AD164" s="111">
        <v>3.6033993653776318E-2</v>
      </c>
      <c r="AE164" s="111">
        <v>0</v>
      </c>
      <c r="AF164" s="111">
        <v>0</v>
      </c>
      <c r="AG164" s="111">
        <v>0.12798012200964831</v>
      </c>
      <c r="AH164" s="111">
        <v>2.3193255584512986</v>
      </c>
      <c r="AI164" s="108">
        <v>0</v>
      </c>
      <c r="AJ164" s="174"/>
      <c r="AK164" s="174"/>
      <c r="AL164" s="174"/>
      <c r="AM164" s="174"/>
      <c r="AN164" s="174"/>
      <c r="AO164" s="174"/>
      <c r="AP164" s="174"/>
      <c r="AQ164" s="174"/>
      <c r="AR164" s="174"/>
      <c r="AS164" s="174"/>
      <c r="AT164" s="174"/>
      <c r="AU164" s="174"/>
      <c r="AV164" s="174"/>
      <c r="AW164" s="174"/>
      <c r="AX164" s="174"/>
      <c r="AY164" s="174"/>
      <c r="AZ164" s="364"/>
      <c r="BA164" s="809"/>
      <c r="BB164" s="597" t="s">
        <v>47</v>
      </c>
      <c r="BC164" s="468">
        <v>324.8515571784377</v>
      </c>
      <c r="BD164" s="453">
        <v>221.70735704035289</v>
      </c>
      <c r="BE164" s="453">
        <v>60.840492452484725</v>
      </c>
      <c r="BF164" s="453">
        <v>44.085357629142933</v>
      </c>
      <c r="BG164" s="472">
        <v>4.2344063184217351</v>
      </c>
      <c r="BH164" s="468">
        <v>141.20905255719583</v>
      </c>
      <c r="BI164" s="453">
        <v>81.336848349502148</v>
      </c>
      <c r="BJ164" s="453">
        <v>20.553349166721119</v>
      </c>
      <c r="BK164" s="453">
        <v>40.455812479136071</v>
      </c>
      <c r="BL164" s="472">
        <v>0</v>
      </c>
      <c r="BM164" s="468">
        <v>150.69175073389701</v>
      </c>
      <c r="BN164" s="453">
        <v>119.54678040462534</v>
      </c>
      <c r="BO164" s="453">
        <v>67.649942023766584</v>
      </c>
      <c r="BP164" s="453">
        <v>27.595622627918718</v>
      </c>
      <c r="BQ164" s="472">
        <v>6.6800122760772647</v>
      </c>
      <c r="BR164" s="468">
        <v>0.83555328413477148</v>
      </c>
      <c r="BS164" s="453">
        <v>0</v>
      </c>
      <c r="BT164" s="453">
        <v>0</v>
      </c>
      <c r="BU164" s="453">
        <v>9.5942638811727932</v>
      </c>
      <c r="BV164" s="453">
        <v>73.532218715266353</v>
      </c>
      <c r="BW164" s="453">
        <v>33.343943451065712</v>
      </c>
      <c r="BX164" s="453">
        <v>115.27451637745934</v>
      </c>
      <c r="BY164" s="454">
        <v>0</v>
      </c>
      <c r="BZ164" s="454">
        <v>18.048233665766805</v>
      </c>
      <c r="CA164" s="454">
        <v>1.40602152615948</v>
      </c>
      <c r="CB164" s="454">
        <v>69.926853827671721</v>
      </c>
      <c r="CC164" s="454">
        <v>0</v>
      </c>
      <c r="CD164" s="454">
        <v>2.5608539266932353</v>
      </c>
      <c r="CE164" s="454">
        <v>0</v>
      </c>
      <c r="CF164" s="454">
        <v>0</v>
      </c>
      <c r="CG164" s="454">
        <v>17.462342902497479</v>
      </c>
      <c r="CH164" s="454">
        <v>313.7343690609523</v>
      </c>
      <c r="CI164" s="454">
        <v>0</v>
      </c>
      <c r="CJ164" s="3"/>
      <c r="CK164" s="3"/>
      <c r="CL164" s="3"/>
      <c r="CM164" s="3"/>
      <c r="CN164" s="3"/>
      <c r="CO164" s="3"/>
      <c r="CP164" s="3"/>
      <c r="CQ164" s="3"/>
      <c r="CR164" s="3"/>
      <c r="CS164" s="3"/>
      <c r="CT164" s="3"/>
      <c r="CU164" s="3"/>
      <c r="CV164" s="3"/>
      <c r="CW164" s="3"/>
      <c r="CX164" s="3"/>
      <c r="CY164" s="3"/>
      <c r="CZ164" s="3"/>
    </row>
    <row r="165" s="567" customFormat="true" ht="15" customHeight="true" x14ac:dyDescent="0.2">
      <c r="A165" s="785"/>
      <c r="B165" s="398" t="s">
        <v>212</v>
      </c>
      <c r="C165" s="112">
        <v>1.0854769883892265E-2</v>
      </c>
      <c r="D165" s="111">
        <v>2.3639177258621275E-2</v>
      </c>
      <c r="E165" s="111">
        <v>5.1355539413003295E-3</v>
      </c>
      <c r="F165" s="111">
        <v>0</v>
      </c>
      <c r="G165" s="110">
        <v>3.937494245664331E-2</v>
      </c>
      <c r="H165" s="109">
        <v>2.6856534462234372E-3</v>
      </c>
      <c r="I165" s="111">
        <v>2.9654611572719522E-2</v>
      </c>
      <c r="J165" s="111">
        <v>0</v>
      </c>
      <c r="K165" s="111">
        <v>8.9547126760561001E-3</v>
      </c>
      <c r="L165" s="108">
        <v>4.7143221826745609E-2</v>
      </c>
      <c r="M165" s="112">
        <v>3.7881300104286439E-3</v>
      </c>
      <c r="N165" s="111">
        <v>2.6278954381142132E-2</v>
      </c>
      <c r="O165" s="111">
        <v>2.3787971738522078E-2</v>
      </c>
      <c r="P165" s="111">
        <v>2.9235425900898523E-3</v>
      </c>
      <c r="Q165" s="110">
        <v>0</v>
      </c>
      <c r="R165" s="109">
        <v>0</v>
      </c>
      <c r="S165" s="111">
        <v>0</v>
      </c>
      <c r="T165" s="111">
        <v>0</v>
      </c>
      <c r="U165" s="111">
        <v>0</v>
      </c>
      <c r="V165" s="111">
        <v>0</v>
      </c>
      <c r="W165" s="111">
        <v>0</v>
      </c>
      <c r="X165" s="111">
        <v>0</v>
      </c>
      <c r="Y165" s="111">
        <v>0</v>
      </c>
      <c r="Z165" s="111">
        <v>3.3152359881082762E-2</v>
      </c>
      <c r="AA165" s="111">
        <v>0.17876464101707024</v>
      </c>
      <c r="AB165" s="111">
        <v>0</v>
      </c>
      <c r="AC165" s="111">
        <v>0</v>
      </c>
      <c r="AD165" s="111">
        <v>0</v>
      </c>
      <c r="AE165" s="111">
        <v>0</v>
      </c>
      <c r="AF165" s="111">
        <v>0</v>
      </c>
      <c r="AG165" s="111">
        <v>7.7623091939824446E-2</v>
      </c>
      <c r="AH165" s="111">
        <v>0</v>
      </c>
      <c r="AI165" s="108">
        <v>0</v>
      </c>
      <c r="AJ165" s="174"/>
      <c r="AK165" s="174"/>
      <c r="AL165" s="174"/>
      <c r="AM165" s="174"/>
      <c r="AN165" s="174"/>
      <c r="AO165" s="174"/>
      <c r="AP165" s="174"/>
      <c r="AQ165" s="174"/>
      <c r="AR165" s="174"/>
      <c r="AS165" s="174"/>
      <c r="AT165" s="174"/>
      <c r="AU165" s="174"/>
      <c r="AV165" s="174"/>
      <c r="AW165" s="174"/>
      <c r="AX165" s="174"/>
      <c r="AY165" s="174"/>
      <c r="AZ165" s="364"/>
      <c r="BA165" s="809"/>
      <c r="BB165" s="597" t="s">
        <v>212</v>
      </c>
      <c r="BC165" s="468">
        <v>5.0094027238925873</v>
      </c>
      <c r="BD165" s="453">
        <v>10.910484412078683</v>
      </c>
      <c r="BE165" s="453">
        <v>2.3699064146996975</v>
      </c>
      <c r="BF165" s="453">
        <v>0</v>
      </c>
      <c r="BG165" s="472">
        <v>18.173628108332721</v>
      </c>
      <c r="BH165" s="468">
        <v>0.86980717238358429</v>
      </c>
      <c r="BI165" s="453">
        <v>9.6050322735462625</v>
      </c>
      <c r="BJ165" s="453">
        <v>0</v>
      </c>
      <c r="BK165" s="453">
        <v>2.8993572412786146</v>
      </c>
      <c r="BL165" s="472">
        <v>15.274270867054106</v>
      </c>
      <c r="BM165" s="468">
        <v>0.52127304218609039</v>
      </c>
      <c r="BN165" s="453">
        <v>3.6183225093229128</v>
      </c>
      <c r="BO165" s="453">
        <v>3.2733489785516299</v>
      </c>
      <c r="BP165" s="453">
        <v>0.40200957468048826</v>
      </c>
      <c r="BQ165" s="472">
        <v>0</v>
      </c>
      <c r="BR165" s="468">
        <v>0</v>
      </c>
      <c r="BS165" s="453">
        <v>0</v>
      </c>
      <c r="BT165" s="453">
        <v>0</v>
      </c>
      <c r="BU165" s="453">
        <v>0</v>
      </c>
      <c r="BV165" s="453">
        <v>0</v>
      </c>
      <c r="BW165" s="453">
        <v>0</v>
      </c>
      <c r="BX165" s="453">
        <v>0</v>
      </c>
      <c r="BY165" s="454">
        <v>0</v>
      </c>
      <c r="BZ165" s="454">
        <v>2.9606748649112502</v>
      </c>
      <c r="CA165" s="454">
        <v>22.911406300581159</v>
      </c>
      <c r="CB165" s="454">
        <v>0</v>
      </c>
      <c r="CC165" s="454">
        <v>0</v>
      </c>
      <c r="CD165" s="454">
        <v>0</v>
      </c>
      <c r="CE165" s="454">
        <v>0</v>
      </c>
      <c r="CF165" s="454">
        <v>0</v>
      </c>
      <c r="CG165" s="454">
        <v>10.59134049351128</v>
      </c>
      <c r="CH165" s="454">
        <v>0</v>
      </c>
      <c r="CI165" s="454">
        <v>0</v>
      </c>
      <c r="CJ165" s="3"/>
      <c r="CK165" s="3"/>
      <c r="CL165" s="3"/>
      <c r="CM165" s="3"/>
      <c r="CN165" s="3"/>
      <c r="CO165" s="3"/>
      <c r="CP165" s="3"/>
      <c r="CQ165" s="3"/>
      <c r="CR165" s="3"/>
      <c r="CS165" s="3"/>
      <c r="CT165" s="3"/>
      <c r="CU165" s="3"/>
      <c r="CV165" s="3"/>
      <c r="CW165" s="3"/>
      <c r="CX165" s="3"/>
      <c r="CY165" s="3"/>
      <c r="CZ165" s="3"/>
    </row>
    <row r="166" s="391" customFormat="true" ht="15" customHeight="true" x14ac:dyDescent="0.2">
      <c r="A166" s="21"/>
      <c r="B166" s="18"/>
      <c r="C166" s="93"/>
      <c r="D166" s="95"/>
      <c r="E166" s="95"/>
      <c r="F166" s="95"/>
      <c r="G166" s="94"/>
      <c r="H166" s="92"/>
      <c r="I166" s="95"/>
      <c r="J166" s="95"/>
      <c r="K166" s="95"/>
      <c r="L166" s="91"/>
      <c r="M166" s="93"/>
      <c r="N166" s="95"/>
      <c r="O166" s="95"/>
      <c r="P166" s="95"/>
      <c r="Q166" s="94"/>
      <c r="R166" s="92"/>
      <c r="S166" s="95"/>
      <c r="T166" s="95"/>
      <c r="U166" s="95"/>
      <c r="V166" s="95"/>
      <c r="W166" s="95"/>
      <c r="X166" s="95"/>
      <c r="Y166" s="95"/>
      <c r="Z166" s="95"/>
      <c r="AA166" s="95"/>
      <c r="AB166" s="95"/>
      <c r="AC166" s="95"/>
      <c r="AD166" s="95"/>
      <c r="AE166" s="95"/>
      <c r="AF166" s="95"/>
      <c r="AG166" s="95"/>
      <c r="AH166" s="95"/>
      <c r="AI166" s="91"/>
      <c r="AJ166" s="174"/>
      <c r="AK166" s="174"/>
      <c r="AL166" s="174"/>
      <c r="AM166" s="174"/>
      <c r="AN166" s="174"/>
      <c r="AO166" s="174"/>
      <c r="AP166" s="174"/>
      <c r="AQ166" s="174"/>
      <c r="AR166" s="174"/>
      <c r="AS166" s="174"/>
      <c r="AT166" s="174"/>
      <c r="AU166" s="174"/>
      <c r="AV166" s="174"/>
      <c r="AW166" s="174"/>
      <c r="AX166" s="174"/>
      <c r="AY166" s="174"/>
      <c r="AZ166" s="364"/>
      <c r="BA166" s="810"/>
      <c r="BB166" s="597" t="s">
        <v>199</v>
      </c>
      <c r="BC166" s="468">
        <v>46149.322164131714</v>
      </c>
      <c r="BD166" s="453">
        <v>46154.247640321737</v>
      </c>
      <c r="BE166" s="453">
        <v>46147.045514230034</v>
      </c>
      <c r="BF166" s="453">
        <v>46148.821220760168</v>
      </c>
      <c r="BG166" s="472">
        <v>46155.313441649181</v>
      </c>
      <c r="BH166" s="468">
        <v>32387.170936246675</v>
      </c>
      <c r="BI166" s="453">
        <v>32389.674873982571</v>
      </c>
      <c r="BJ166" s="453">
        <v>32392.162094586918</v>
      </c>
      <c r="BK166" s="453">
        <v>32378.004143350921</v>
      </c>
      <c r="BL166" s="472">
        <v>32399.717870764202</v>
      </c>
      <c r="BM166" s="468">
        <v>13760.695666490759</v>
      </c>
      <c r="BN166" s="453">
        <v>13768.898323897673</v>
      </c>
      <c r="BO166" s="453">
        <v>13760.521554894867</v>
      </c>
      <c r="BP166" s="453">
        <v>13750.76853825252</v>
      </c>
      <c r="BQ166" s="472">
        <v>13767.135978624156</v>
      </c>
      <c r="BR166" s="468">
        <v>10087.642187842199</v>
      </c>
      <c r="BS166" s="453">
        <v>5004.7304782779947</v>
      </c>
      <c r="BT166" s="453">
        <v>9180.3681674153431</v>
      </c>
      <c r="BU166" s="453">
        <v>8076.3460315846514</v>
      </c>
      <c r="BV166" s="453">
        <v>13048.495772646855</v>
      </c>
      <c r="BW166" s="453">
        <v>46470.853577696769</v>
      </c>
      <c r="BX166" s="453">
        <v>18476.886506690884</v>
      </c>
      <c r="BY166" s="454">
        <v>9444.1013419417686</v>
      </c>
      <c r="BZ166" s="454">
        <v>8930.510152312434</v>
      </c>
      <c r="CA166" s="454">
        <v>12816.520185551319</v>
      </c>
      <c r="CB166" s="454">
        <v>7301.6852299513348</v>
      </c>
      <c r="CC166" s="454">
        <v>9517.1022590251359</v>
      </c>
      <c r="CD166" s="454">
        <v>7106.7724307734643</v>
      </c>
      <c r="CE166" s="454">
        <v>20320.600578776284</v>
      </c>
      <c r="CF166" s="454">
        <v>9768.6758202039964</v>
      </c>
      <c r="CG166" s="454">
        <v>13644.574351305124</v>
      </c>
      <c r="CH166" s="454">
        <v>13526.965540380826</v>
      </c>
      <c r="CI166" s="454">
        <v>8031.9193687152938</v>
      </c>
      <c r="CJ166" s="3"/>
      <c r="CK166" s="3"/>
      <c r="CL166" s="3"/>
      <c r="CM166" s="3"/>
      <c r="CN166" s="3"/>
      <c r="CO166" s="3"/>
      <c r="CP166" s="3"/>
      <c r="CQ166" s="3"/>
      <c r="CR166" s="3"/>
      <c r="CS166" s="3"/>
      <c r="CT166" s="3"/>
      <c r="CU166" s="3"/>
      <c r="CV166" s="3"/>
      <c r="CW166" s="3"/>
      <c r="CX166" s="3"/>
      <c r="CY166" s="3"/>
      <c r="CZ166" s="3"/>
    </row>
    <row r="167" s="391" customFormat="true" ht="15" customHeight="true" x14ac:dyDescent="0.2">
      <c r="A167" s="22"/>
      <c r="B167" s="17"/>
      <c r="C167" s="93"/>
      <c r="D167" s="95"/>
      <c r="E167" s="95"/>
      <c r="F167" s="95"/>
      <c r="G167" s="94"/>
      <c r="H167" s="92"/>
      <c r="I167" s="95"/>
      <c r="J167" s="95"/>
      <c r="K167" s="95"/>
      <c r="L167" s="91"/>
      <c r="M167" s="93"/>
      <c r="N167" s="95"/>
      <c r="O167" s="95"/>
      <c r="P167" s="95"/>
      <c r="Q167" s="94"/>
      <c r="R167" s="92"/>
      <c r="S167" s="95"/>
      <c r="T167" s="95"/>
      <c r="U167" s="95"/>
      <c r="V167" s="95"/>
      <c r="W167" s="95"/>
      <c r="X167" s="95"/>
      <c r="Y167" s="95"/>
      <c r="Z167" s="95"/>
      <c r="AA167" s="95"/>
      <c r="AB167" s="95"/>
      <c r="AC167" s="95"/>
      <c r="AD167" s="95"/>
      <c r="AE167" s="95"/>
      <c r="AF167" s="95"/>
      <c r="AG167" s="95"/>
      <c r="AH167" s="95"/>
      <c r="AI167" s="91"/>
      <c r="AJ167" s="174"/>
      <c r="AK167" s="174"/>
      <c r="AL167" s="174"/>
      <c r="AM167" s="174"/>
      <c r="AN167" s="174"/>
      <c r="AO167" s="174"/>
      <c r="AP167" s="174"/>
      <c r="AQ167" s="174"/>
      <c r="AR167" s="174"/>
      <c r="AS167" s="174"/>
      <c r="AT167" s="174"/>
      <c r="AU167" s="174"/>
      <c r="AV167" s="174"/>
      <c r="AW167" s="174"/>
      <c r="AX167" s="174"/>
      <c r="AY167" s="174"/>
      <c r="AZ167" s="364"/>
      <c r="BA167" s="598"/>
      <c r="BB167" s="597"/>
      <c r="BC167" s="468"/>
      <c r="BD167" s="453"/>
      <c r="BE167" s="453"/>
      <c r="BF167" s="453"/>
      <c r="BG167" s="472"/>
      <c r="BH167" s="468"/>
      <c r="BI167" s="453"/>
      <c r="BJ167" s="453"/>
      <c r="BK167" s="453"/>
      <c r="BL167" s="472"/>
      <c r="BM167" s="468"/>
      <c r="BN167" s="453"/>
      <c r="BO167" s="453"/>
      <c r="BP167" s="453"/>
      <c r="BQ167" s="472"/>
      <c r="BR167" s="468"/>
      <c r="BS167" s="453"/>
      <c r="BT167" s="453"/>
      <c r="BU167" s="453"/>
      <c r="BV167" s="453"/>
      <c r="BW167" s="453"/>
      <c r="BX167" s="453"/>
      <c r="BY167" s="454"/>
      <c r="BZ167" s="454"/>
      <c r="CA167" s="454"/>
      <c r="CB167" s="454"/>
      <c r="CC167" s="454"/>
      <c r="CD167" s="454"/>
      <c r="CE167" s="454"/>
      <c r="CF167" s="454"/>
      <c r="CG167" s="454"/>
      <c r="CH167" s="454"/>
      <c r="CI167" s="454"/>
      <c r="CJ167" s="3"/>
      <c r="CK167" s="3"/>
      <c r="CL167" s="3"/>
      <c r="CM167" s="3"/>
      <c r="CN167" s="3"/>
      <c r="CO167" s="3"/>
      <c r="CP167" s="3"/>
      <c r="CQ167" s="3"/>
      <c r="CR167" s="3"/>
      <c r="CS167" s="3"/>
      <c r="CT167" s="3"/>
      <c r="CU167" s="3"/>
      <c r="CV167" s="3"/>
      <c r="CW167" s="3"/>
      <c r="CX167" s="3"/>
      <c r="CY167" s="3"/>
      <c r="CZ167" s="3"/>
    </row>
    <row r="168" s="391" customFormat="true" ht="15" customHeight="true" x14ac:dyDescent="0.2">
      <c r="A168" s="22"/>
      <c r="B168" s="17"/>
      <c r="C168" s="93"/>
      <c r="D168" s="95"/>
      <c r="E168" s="95"/>
      <c r="F168" s="95"/>
      <c r="G168" s="94"/>
      <c r="H168" s="92"/>
      <c r="I168" s="95"/>
      <c r="J168" s="95"/>
      <c r="K168" s="95"/>
      <c r="L168" s="91"/>
      <c r="M168" s="93"/>
      <c r="N168" s="95"/>
      <c r="O168" s="95"/>
      <c r="P168" s="95"/>
      <c r="Q168" s="94"/>
      <c r="R168" s="92"/>
      <c r="S168" s="95"/>
      <c r="T168" s="95"/>
      <c r="U168" s="95"/>
      <c r="V168" s="95"/>
      <c r="W168" s="95"/>
      <c r="X168" s="95"/>
      <c r="Y168" s="95"/>
      <c r="Z168" s="95"/>
      <c r="AA168" s="95"/>
      <c r="AB168" s="95"/>
      <c r="AC168" s="95"/>
      <c r="AD168" s="95"/>
      <c r="AE168" s="95"/>
      <c r="AF168" s="95"/>
      <c r="AG168" s="95"/>
      <c r="AH168" s="95"/>
      <c r="AI168" s="91"/>
      <c r="AJ168" s="174"/>
      <c r="AK168" s="174"/>
      <c r="AL168" s="174"/>
      <c r="AM168" s="174"/>
      <c r="AN168" s="174"/>
      <c r="AO168" s="174"/>
      <c r="AP168" s="174"/>
      <c r="AQ168" s="174"/>
      <c r="AR168" s="174"/>
      <c r="AS168" s="174"/>
      <c r="AT168" s="174"/>
      <c r="AU168" s="174"/>
      <c r="AV168" s="174"/>
      <c r="AW168" s="174"/>
      <c r="AX168" s="174"/>
      <c r="AY168" s="174"/>
      <c r="AZ168" s="364"/>
      <c r="BA168" s="598"/>
      <c r="BB168" s="597"/>
      <c r="BC168" s="468"/>
      <c r="BD168" s="453"/>
      <c r="BE168" s="453"/>
      <c r="BF168" s="453"/>
      <c r="BG168" s="472"/>
      <c r="BH168" s="468"/>
      <c r="BI168" s="453"/>
      <c r="BJ168" s="453"/>
      <c r="BK168" s="453"/>
      <c r="BL168" s="472"/>
      <c r="BM168" s="468"/>
      <c r="BN168" s="453"/>
      <c r="BO168" s="453"/>
      <c r="BP168" s="453"/>
      <c r="BQ168" s="472"/>
      <c r="BR168" s="468"/>
      <c r="BS168" s="453"/>
      <c r="BT168" s="453"/>
      <c r="BU168" s="453"/>
      <c r="BV168" s="453"/>
      <c r="BW168" s="453"/>
      <c r="BX168" s="453"/>
      <c r="BY168" s="454"/>
      <c r="BZ168" s="454"/>
      <c r="CA168" s="454"/>
      <c r="CB168" s="454"/>
      <c r="CC168" s="454"/>
      <c r="CD168" s="454"/>
      <c r="CE168" s="454"/>
      <c r="CF168" s="454"/>
      <c r="CG168" s="454"/>
      <c r="CH168" s="454"/>
      <c r="CI168" s="454"/>
      <c r="CJ168" s="3"/>
      <c r="CK168" s="3"/>
      <c r="CL168" s="3"/>
      <c r="CM168" s="3"/>
      <c r="CN168" s="3"/>
      <c r="CO168" s="3"/>
      <c r="CP168" s="3"/>
      <c r="CQ168" s="3"/>
      <c r="CR168" s="3"/>
      <c r="CS168" s="3"/>
      <c r="CT168" s="3"/>
      <c r="CU168" s="3"/>
      <c r="CV168" s="3"/>
      <c r="CW168" s="3"/>
      <c r="CX168" s="3"/>
      <c r="CY168" s="3"/>
      <c r="CZ168" s="3"/>
    </row>
    <row r="169" s="391" customFormat="true" ht="15" customHeight="true" x14ac:dyDescent="0.2">
      <c r="A169" s="22"/>
      <c r="B169" s="17"/>
      <c r="C169" s="93"/>
      <c r="D169" s="95"/>
      <c r="E169" s="95"/>
      <c r="F169" s="95"/>
      <c r="G169" s="94"/>
      <c r="H169" s="92"/>
      <c r="I169" s="95"/>
      <c r="J169" s="95"/>
      <c r="K169" s="95"/>
      <c r="L169" s="91"/>
      <c r="M169" s="93"/>
      <c r="N169" s="95"/>
      <c r="O169" s="95"/>
      <c r="P169" s="95"/>
      <c r="Q169" s="94"/>
      <c r="R169" s="92"/>
      <c r="S169" s="95"/>
      <c r="T169" s="95"/>
      <c r="U169" s="95"/>
      <c r="V169" s="95"/>
      <c r="W169" s="95"/>
      <c r="X169" s="95"/>
      <c r="Y169" s="95"/>
      <c r="Z169" s="95"/>
      <c r="AA169" s="95"/>
      <c r="AB169" s="95"/>
      <c r="AC169" s="95"/>
      <c r="AD169" s="95"/>
      <c r="AE169" s="95"/>
      <c r="AF169" s="95"/>
      <c r="AG169" s="95"/>
      <c r="AH169" s="95"/>
      <c r="AI169" s="91"/>
      <c r="AJ169" s="174"/>
      <c r="AK169" s="174"/>
      <c r="AL169" s="174"/>
      <c r="AM169" s="174"/>
      <c r="AN169" s="174"/>
      <c r="AO169" s="174"/>
      <c r="AP169" s="174"/>
      <c r="AQ169" s="174"/>
      <c r="AR169" s="174"/>
      <c r="AS169" s="174"/>
      <c r="AT169" s="174"/>
      <c r="AU169" s="174"/>
      <c r="AV169" s="174"/>
      <c r="AW169" s="174"/>
      <c r="AX169" s="174"/>
      <c r="AY169" s="174"/>
      <c r="AZ169" s="364"/>
      <c r="BA169" s="598"/>
      <c r="BB169" s="597"/>
      <c r="BC169" s="468"/>
      <c r="BD169" s="453"/>
      <c r="BE169" s="453"/>
      <c r="BF169" s="453"/>
      <c r="BG169" s="472"/>
      <c r="BH169" s="468"/>
      <c r="BI169" s="453"/>
      <c r="BJ169" s="453"/>
      <c r="BK169" s="453"/>
      <c r="BL169" s="472"/>
      <c r="BM169" s="468"/>
      <c r="BN169" s="453"/>
      <c r="BO169" s="453"/>
      <c r="BP169" s="453"/>
      <c r="BQ169" s="472"/>
      <c r="BR169" s="468"/>
      <c r="BS169" s="453"/>
      <c r="BT169" s="453"/>
      <c r="BU169" s="453"/>
      <c r="BV169" s="453"/>
      <c r="BW169" s="453"/>
      <c r="BX169" s="453"/>
      <c r="BY169" s="454"/>
      <c r="BZ169" s="454"/>
      <c r="CA169" s="454"/>
      <c r="CB169" s="454"/>
      <c r="CC169" s="454"/>
      <c r="CD169" s="454"/>
      <c r="CE169" s="454"/>
      <c r="CF169" s="454"/>
      <c r="CG169" s="454"/>
      <c r="CH169" s="454"/>
      <c r="CI169" s="454"/>
      <c r="CJ169" s="3"/>
      <c r="CK169" s="3"/>
      <c r="CL169" s="3"/>
      <c r="CM169" s="3"/>
      <c r="CN169" s="3"/>
      <c r="CO169" s="3"/>
      <c r="CP169" s="3"/>
      <c r="CQ169" s="3"/>
      <c r="CR169" s="3"/>
      <c r="CS169" s="3"/>
      <c r="CT169" s="3"/>
      <c r="CU169" s="3"/>
      <c r="CV169" s="3"/>
      <c r="CW169" s="3"/>
      <c r="CX169" s="3"/>
      <c r="CY169" s="3"/>
      <c r="CZ169" s="3"/>
    </row>
    <row r="170" s="391" customFormat="true" ht="15" customHeight="true" x14ac:dyDescent="0.2">
      <c r="A170" s="22"/>
      <c r="B170" s="17"/>
      <c r="C170" s="93"/>
      <c r="D170" s="95"/>
      <c r="E170" s="95"/>
      <c r="F170" s="95"/>
      <c r="G170" s="94"/>
      <c r="H170" s="92"/>
      <c r="I170" s="95"/>
      <c r="J170" s="95"/>
      <c r="K170" s="95"/>
      <c r="L170" s="91"/>
      <c r="M170" s="93"/>
      <c r="N170" s="95"/>
      <c r="O170" s="95"/>
      <c r="P170" s="95"/>
      <c r="Q170" s="94"/>
      <c r="R170" s="92"/>
      <c r="S170" s="95"/>
      <c r="T170" s="95"/>
      <c r="U170" s="95"/>
      <c r="V170" s="95"/>
      <c r="W170" s="95"/>
      <c r="X170" s="95"/>
      <c r="Y170" s="95"/>
      <c r="Z170" s="95"/>
      <c r="AA170" s="95"/>
      <c r="AB170" s="95"/>
      <c r="AC170" s="95"/>
      <c r="AD170" s="95"/>
      <c r="AE170" s="95"/>
      <c r="AF170" s="95"/>
      <c r="AG170" s="95"/>
      <c r="AH170" s="95"/>
      <c r="AI170" s="91"/>
      <c r="AJ170" s="174"/>
      <c r="AK170" s="174"/>
      <c r="AL170" s="174"/>
      <c r="AM170" s="174"/>
      <c r="AN170" s="174"/>
      <c r="AO170" s="174"/>
      <c r="AP170" s="174"/>
      <c r="AQ170" s="174"/>
      <c r="AR170" s="174"/>
      <c r="AS170" s="174"/>
      <c r="AT170" s="174"/>
      <c r="AU170" s="174"/>
      <c r="AV170" s="174"/>
      <c r="AW170" s="174"/>
      <c r="AX170" s="174"/>
      <c r="AY170" s="174"/>
      <c r="AZ170" s="364"/>
      <c r="BA170" s="598"/>
      <c r="BB170" s="597"/>
      <c r="BC170" s="468"/>
      <c r="BD170" s="453"/>
      <c r="BE170" s="453"/>
      <c r="BF170" s="453"/>
      <c r="BG170" s="472"/>
      <c r="BH170" s="468"/>
      <c r="BI170" s="453"/>
      <c r="BJ170" s="453"/>
      <c r="BK170" s="453"/>
      <c r="BL170" s="472"/>
      <c r="BM170" s="468"/>
      <c r="BN170" s="453"/>
      <c r="BO170" s="453"/>
      <c r="BP170" s="453"/>
      <c r="BQ170" s="472"/>
      <c r="BR170" s="468"/>
      <c r="BS170" s="453"/>
      <c r="BT170" s="453"/>
      <c r="BU170" s="453"/>
      <c r="BV170" s="453"/>
      <c r="BW170" s="453"/>
      <c r="BX170" s="453"/>
      <c r="BY170" s="454"/>
      <c r="BZ170" s="454"/>
      <c r="CA170" s="454"/>
      <c r="CB170" s="454"/>
      <c r="CC170" s="454"/>
      <c r="CD170" s="454"/>
      <c r="CE170" s="454"/>
      <c r="CF170" s="454"/>
      <c r="CG170" s="454"/>
      <c r="CH170" s="454"/>
      <c r="CI170" s="454"/>
      <c r="CJ170" s="3"/>
      <c r="CK170" s="3"/>
      <c r="CL170" s="3"/>
      <c r="CM170" s="3"/>
      <c r="CN170" s="3"/>
      <c r="CO170" s="3"/>
      <c r="CP170" s="3"/>
      <c r="CQ170" s="3"/>
      <c r="CR170" s="3"/>
      <c r="CS170" s="3"/>
      <c r="CT170" s="3"/>
      <c r="CU170" s="3"/>
      <c r="CV170" s="3"/>
      <c r="CW170" s="3"/>
      <c r="CX170" s="3"/>
      <c r="CY170" s="3"/>
      <c r="CZ170" s="3"/>
    </row>
    <row r="171" s="391" customFormat="true" ht="15" customHeight="true" x14ac:dyDescent="0.2">
      <c r="A171" s="22"/>
      <c r="B171" s="17"/>
      <c r="C171" s="93"/>
      <c r="D171" s="95"/>
      <c r="E171" s="95"/>
      <c r="F171" s="95"/>
      <c r="G171" s="94"/>
      <c r="H171" s="92"/>
      <c r="I171" s="95"/>
      <c r="J171" s="95"/>
      <c r="K171" s="95"/>
      <c r="L171" s="91"/>
      <c r="M171" s="93"/>
      <c r="N171" s="95"/>
      <c r="O171" s="95"/>
      <c r="P171" s="95"/>
      <c r="Q171" s="94"/>
      <c r="R171" s="92"/>
      <c r="S171" s="95"/>
      <c r="T171" s="95"/>
      <c r="U171" s="95"/>
      <c r="V171" s="95"/>
      <c r="W171" s="95"/>
      <c r="X171" s="95"/>
      <c r="Y171" s="95"/>
      <c r="Z171" s="95"/>
      <c r="AA171" s="95"/>
      <c r="AB171" s="95"/>
      <c r="AC171" s="95"/>
      <c r="AD171" s="95"/>
      <c r="AE171" s="95"/>
      <c r="AF171" s="95"/>
      <c r="AG171" s="95"/>
      <c r="AH171" s="95"/>
      <c r="AI171" s="91"/>
      <c r="AJ171" s="174"/>
      <c r="AK171" s="174"/>
      <c r="AL171" s="174"/>
      <c r="AM171" s="174"/>
      <c r="AN171" s="174"/>
      <c r="AO171" s="174"/>
      <c r="AP171" s="174"/>
      <c r="AQ171" s="174"/>
      <c r="AR171" s="174"/>
      <c r="AS171" s="174"/>
      <c r="AT171" s="174"/>
      <c r="AU171" s="174"/>
      <c r="AV171" s="174"/>
      <c r="AW171" s="174"/>
      <c r="AX171" s="174"/>
      <c r="AY171" s="174"/>
      <c r="AZ171" s="364"/>
      <c r="BA171" s="598"/>
      <c r="BB171" s="597"/>
      <c r="BC171" s="468"/>
      <c r="BD171" s="453"/>
      <c r="BE171" s="453"/>
      <c r="BF171" s="453"/>
      <c r="BG171" s="472"/>
      <c r="BH171" s="468"/>
      <c r="BI171" s="453"/>
      <c r="BJ171" s="453"/>
      <c r="BK171" s="453"/>
      <c r="BL171" s="472"/>
      <c r="BM171" s="468"/>
      <c r="BN171" s="453"/>
      <c r="BO171" s="453"/>
      <c r="BP171" s="453"/>
      <c r="BQ171" s="472"/>
      <c r="BR171" s="468"/>
      <c r="BS171" s="453"/>
      <c r="BT171" s="453"/>
      <c r="BU171" s="453"/>
      <c r="BV171" s="453"/>
      <c r="BW171" s="453"/>
      <c r="BX171" s="453"/>
      <c r="BY171" s="454"/>
      <c r="BZ171" s="454"/>
      <c r="CA171" s="454"/>
      <c r="CB171" s="454"/>
      <c r="CC171" s="454"/>
      <c r="CD171" s="454"/>
      <c r="CE171" s="454"/>
      <c r="CF171" s="454"/>
      <c r="CG171" s="454"/>
      <c r="CH171" s="454"/>
      <c r="CI171" s="454"/>
      <c r="CJ171" s="3"/>
      <c r="CK171" s="3"/>
      <c r="CL171" s="3"/>
      <c r="CM171" s="3"/>
      <c r="CN171" s="3"/>
      <c r="CO171" s="3"/>
      <c r="CP171" s="3"/>
      <c r="CQ171" s="3"/>
      <c r="CR171" s="3"/>
      <c r="CS171" s="3"/>
      <c r="CT171" s="3"/>
      <c r="CU171" s="3"/>
      <c r="CV171" s="3"/>
      <c r="CW171" s="3"/>
      <c r="CX171" s="3"/>
      <c r="CY171" s="3"/>
      <c r="CZ171" s="3"/>
    </row>
    <row r="172" s="567" customFormat="true" ht="15" customHeight="true" x14ac:dyDescent="0.2">
      <c r="A172" s="135"/>
      <c r="B172" s="129"/>
      <c r="C172" s="76"/>
      <c r="D172" s="75"/>
      <c r="E172" s="75"/>
      <c r="F172" s="75"/>
      <c r="G172" s="74"/>
      <c r="H172" s="73"/>
      <c r="I172" s="75"/>
      <c r="J172" s="75"/>
      <c r="K172" s="75"/>
      <c r="L172" s="72"/>
      <c r="M172" s="76"/>
      <c r="N172" s="75"/>
      <c r="O172" s="75"/>
      <c r="P172" s="75"/>
      <c r="Q172" s="74"/>
      <c r="R172" s="73"/>
      <c r="S172" s="75"/>
      <c r="T172" s="75"/>
      <c r="U172" s="75"/>
      <c r="V172" s="75"/>
      <c r="W172" s="75"/>
      <c r="X172" s="75"/>
      <c r="Y172" s="75"/>
      <c r="Z172" s="75"/>
      <c r="AA172" s="75"/>
      <c r="AB172" s="75"/>
      <c r="AC172" s="95"/>
      <c r="AD172" s="95"/>
      <c r="AE172" s="95"/>
      <c r="AF172" s="95"/>
      <c r="AG172" s="95"/>
      <c r="AH172" s="95"/>
      <c r="AI172" s="91"/>
      <c r="AJ172" s="174"/>
      <c r="AK172" s="174"/>
      <c r="AL172" s="174"/>
      <c r="AM172" s="174"/>
      <c r="AN172" s="174"/>
      <c r="AO172" s="174"/>
      <c r="AP172" s="174"/>
      <c r="AQ172" s="174"/>
      <c r="AR172" s="174"/>
      <c r="AS172" s="174"/>
      <c r="AT172" s="174"/>
      <c r="AU172" s="174"/>
      <c r="AV172" s="174"/>
      <c r="AW172" s="174"/>
      <c r="AX172" s="174"/>
      <c r="AY172" s="174"/>
      <c r="AZ172" s="364"/>
      <c r="BA172" s="598"/>
      <c r="BB172" s="597"/>
      <c r="BC172" s="468"/>
      <c r="BD172" s="453"/>
      <c r="BE172" s="453"/>
      <c r="BF172" s="453"/>
      <c r="BG172" s="472"/>
      <c r="BH172" s="468"/>
      <c r="BI172" s="453"/>
      <c r="BJ172" s="453"/>
      <c r="BK172" s="453"/>
      <c r="BL172" s="472"/>
      <c r="BM172" s="468"/>
      <c r="BN172" s="453"/>
      <c r="BO172" s="453"/>
      <c r="BP172" s="453"/>
      <c r="BQ172" s="472"/>
      <c r="BR172" s="468"/>
      <c r="BS172" s="453"/>
      <c r="BT172" s="453"/>
      <c r="BU172" s="453"/>
      <c r="BV172" s="453"/>
      <c r="BW172" s="453"/>
      <c r="BX172" s="453"/>
      <c r="BY172" s="454"/>
      <c r="BZ172" s="454"/>
      <c r="CA172" s="454"/>
      <c r="CB172" s="454"/>
      <c r="CC172" s="454"/>
      <c r="CD172" s="454"/>
      <c r="CE172" s="454"/>
      <c r="CF172" s="454"/>
      <c r="CG172" s="454"/>
      <c r="CH172" s="454"/>
      <c r="CI172" s="454"/>
      <c r="CJ172" s="3"/>
      <c r="CK172" s="3"/>
      <c r="CL172" s="3"/>
      <c r="CM172" s="3"/>
      <c r="CN172" s="3"/>
      <c r="CO172" s="3"/>
      <c r="CP172" s="3"/>
      <c r="CQ172" s="3"/>
      <c r="CR172" s="3"/>
      <c r="CS172" s="3"/>
      <c r="CT172" s="3"/>
      <c r="CU172" s="3"/>
      <c r="CV172" s="3"/>
      <c r="CW172" s="3"/>
      <c r="CX172" s="3"/>
      <c r="CY172" s="3"/>
      <c r="CZ172" s="3"/>
    </row>
    <row r="173" s="567" customFormat="true" ht="15" customHeight="true" x14ac:dyDescent="0.2">
      <c r="A173" s="135"/>
      <c r="B173" s="129"/>
      <c r="C173" s="147"/>
      <c r="D173" s="146"/>
      <c r="E173" s="146"/>
      <c r="F173" s="146"/>
      <c r="G173" s="136"/>
      <c r="H173" s="139"/>
      <c r="I173" s="146"/>
      <c r="J173" s="146"/>
      <c r="K173" s="146"/>
      <c r="L173" s="142"/>
      <c r="M173" s="147"/>
      <c r="N173" s="146"/>
      <c r="O173" s="146"/>
      <c r="P173" s="146"/>
      <c r="Q173" s="136"/>
      <c r="R173" s="139"/>
      <c r="S173" s="146"/>
      <c r="T173" s="146"/>
      <c r="U173" s="146"/>
      <c r="V173" s="146"/>
      <c r="W173" s="146"/>
      <c r="X173" s="146"/>
      <c r="Y173" s="146"/>
      <c r="Z173" s="146"/>
      <c r="AA173" s="146"/>
      <c r="AB173" s="146"/>
      <c r="AC173" s="146"/>
      <c r="AD173" s="146"/>
      <c r="AE173" s="146"/>
      <c r="AF173" s="146"/>
      <c r="AG173" s="146"/>
      <c r="AH173" s="146"/>
      <c r="AI173" s="142"/>
      <c r="AJ173" s="174"/>
      <c r="AK173" s="174"/>
      <c r="AL173" s="174"/>
      <c r="AM173" s="174"/>
      <c r="AN173" s="174"/>
      <c r="AO173" s="174"/>
      <c r="AP173" s="174"/>
      <c r="AQ173" s="174"/>
      <c r="AR173" s="174"/>
      <c r="AS173" s="174"/>
      <c r="AT173" s="174"/>
      <c r="AU173" s="174"/>
      <c r="AV173" s="174"/>
      <c r="AW173" s="174"/>
      <c r="AX173" s="174"/>
      <c r="AY173" s="174"/>
      <c r="AZ173" s="364"/>
      <c r="BA173" s="598"/>
      <c r="BB173" s="597"/>
      <c r="BC173" s="468"/>
      <c r="BD173" s="453"/>
      <c r="BE173" s="453"/>
      <c r="BF173" s="453"/>
      <c r="BG173" s="472"/>
      <c r="BH173" s="468"/>
      <c r="BI173" s="453"/>
      <c r="BJ173" s="453"/>
      <c r="BK173" s="453"/>
      <c r="BL173" s="472"/>
      <c r="BM173" s="468"/>
      <c r="BN173" s="453"/>
      <c r="BO173" s="453"/>
      <c r="BP173" s="453"/>
      <c r="BQ173" s="472"/>
      <c r="BR173" s="468"/>
      <c r="BS173" s="453"/>
      <c r="BT173" s="453"/>
      <c r="BU173" s="453"/>
      <c r="BV173" s="453"/>
      <c r="BW173" s="453"/>
      <c r="BX173" s="453"/>
      <c r="BY173" s="454"/>
      <c r="BZ173" s="454"/>
      <c r="CA173" s="454"/>
      <c r="CB173" s="454"/>
      <c r="CC173" s="454"/>
      <c r="CD173" s="454"/>
      <c r="CE173" s="454"/>
      <c r="CF173" s="454"/>
      <c r="CG173" s="454"/>
      <c r="CH173" s="454"/>
      <c r="CI173" s="454"/>
      <c r="CJ173" s="3"/>
      <c r="CK173" s="3"/>
      <c r="CL173" s="3"/>
      <c r="CM173" s="3"/>
      <c r="CN173" s="3"/>
      <c r="CO173" s="3"/>
      <c r="CP173" s="3"/>
      <c r="CQ173" s="3"/>
      <c r="CR173" s="3"/>
      <c r="CS173" s="3"/>
      <c r="CT173" s="3"/>
      <c r="CU173" s="3"/>
      <c r="CV173" s="3"/>
      <c r="CW173" s="3"/>
      <c r="CX173" s="3"/>
      <c r="CY173" s="3"/>
      <c r="CZ173" s="3"/>
    </row>
    <row r="174" s="567" customFormat="true" ht="15" customHeight="true" x14ac:dyDescent="0.2">
      <c r="A174" s="135"/>
      <c r="B174" s="129"/>
      <c r="C174" s="147"/>
      <c r="D174" s="146"/>
      <c r="E174" s="146"/>
      <c r="F174" s="146"/>
      <c r="G174" s="136"/>
      <c r="H174" s="139"/>
      <c r="I174" s="146"/>
      <c r="J174" s="146"/>
      <c r="K174" s="146"/>
      <c r="L174" s="142"/>
      <c r="M174" s="147"/>
      <c r="N174" s="146"/>
      <c r="O174" s="146"/>
      <c r="P174" s="146"/>
      <c r="Q174" s="136"/>
      <c r="R174" s="139"/>
      <c r="S174" s="146"/>
      <c r="T174" s="146"/>
      <c r="U174" s="146"/>
      <c r="V174" s="146"/>
      <c r="W174" s="146"/>
      <c r="X174" s="146"/>
      <c r="Y174" s="146"/>
      <c r="Z174" s="146"/>
      <c r="AA174" s="146"/>
      <c r="AB174" s="146"/>
      <c r="AC174" s="146"/>
      <c r="AD174" s="146"/>
      <c r="AE174" s="146"/>
      <c r="AF174" s="146"/>
      <c r="AG174" s="146"/>
      <c r="AH174" s="146"/>
      <c r="AI174" s="142"/>
      <c r="AJ174" s="174"/>
      <c r="AK174" s="174"/>
      <c r="AL174" s="174"/>
      <c r="AM174" s="174"/>
      <c r="AN174" s="174"/>
      <c r="AO174" s="174"/>
      <c r="AP174" s="174"/>
      <c r="AQ174" s="174"/>
      <c r="AR174" s="174"/>
      <c r="AS174" s="174"/>
      <c r="AT174" s="174"/>
      <c r="AU174" s="174"/>
      <c r="AV174" s="174"/>
      <c r="AW174" s="174"/>
      <c r="AX174" s="174"/>
      <c r="AY174" s="174"/>
      <c r="AZ174" s="364"/>
      <c r="BA174" s="598"/>
      <c r="BB174" s="597"/>
      <c r="BC174" s="468"/>
      <c r="BD174" s="453"/>
      <c r="BE174" s="453"/>
      <c r="BF174" s="453"/>
      <c r="BG174" s="472"/>
      <c r="BH174" s="468"/>
      <c r="BI174" s="453"/>
      <c r="BJ174" s="453"/>
      <c r="BK174" s="453"/>
      <c r="BL174" s="472"/>
      <c r="BM174" s="468"/>
      <c r="BN174" s="453"/>
      <c r="BO174" s="453"/>
      <c r="BP174" s="453"/>
      <c r="BQ174" s="472"/>
      <c r="BR174" s="468"/>
      <c r="BS174" s="453"/>
      <c r="BT174" s="453"/>
      <c r="BU174" s="453"/>
      <c r="BV174" s="453"/>
      <c r="BW174" s="453"/>
      <c r="BX174" s="453"/>
      <c r="BY174" s="454"/>
      <c r="BZ174" s="454"/>
      <c r="CA174" s="454"/>
      <c r="CB174" s="454"/>
      <c r="CC174" s="454"/>
      <c r="CD174" s="454"/>
      <c r="CE174" s="454"/>
      <c r="CF174" s="454"/>
      <c r="CG174" s="454"/>
      <c r="CH174" s="454"/>
      <c r="CI174" s="454"/>
      <c r="CJ174" s="3"/>
      <c r="CK174" s="3"/>
      <c r="CL174" s="3"/>
      <c r="CM174" s="3"/>
      <c r="CN174" s="3"/>
      <c r="CO174" s="3"/>
      <c r="CP174" s="3"/>
      <c r="CQ174" s="3"/>
      <c r="CR174" s="3"/>
      <c r="CS174" s="3"/>
      <c r="CT174" s="3"/>
      <c r="CU174" s="3"/>
      <c r="CV174" s="3"/>
      <c r="CW174" s="3"/>
      <c r="CX174" s="3"/>
      <c r="CY174" s="3"/>
      <c r="CZ174" s="3"/>
    </row>
    <row r="175" s="567" customFormat="true" ht="15" customHeight="true" x14ac:dyDescent="0.2">
      <c r="A175" s="135"/>
      <c r="B175" s="129"/>
      <c r="C175" s="100"/>
      <c r="D175" s="99"/>
      <c r="E175" s="99"/>
      <c r="F175" s="99"/>
      <c r="G175" s="98"/>
      <c r="H175" s="97"/>
      <c r="I175" s="99"/>
      <c r="J175" s="99"/>
      <c r="K175" s="99"/>
      <c r="L175" s="96"/>
      <c r="M175" s="100"/>
      <c r="N175" s="99"/>
      <c r="O175" s="99"/>
      <c r="P175" s="99"/>
      <c r="Q175" s="98"/>
      <c r="R175" s="97"/>
      <c r="S175" s="99"/>
      <c r="T175" s="99"/>
      <c r="U175" s="99"/>
      <c r="V175" s="99"/>
      <c r="W175" s="99"/>
      <c r="X175" s="99"/>
      <c r="Y175" s="99"/>
      <c r="Z175" s="99"/>
      <c r="AA175" s="99"/>
      <c r="AB175" s="99"/>
      <c r="AC175" s="99"/>
      <c r="AD175" s="99"/>
      <c r="AE175" s="99"/>
      <c r="AF175" s="99"/>
      <c r="AG175" s="99"/>
      <c r="AH175" s="99"/>
      <c r="AI175" s="96"/>
      <c r="AJ175" s="174"/>
      <c r="AK175" s="174"/>
      <c r="AL175" s="174"/>
      <c r="AM175" s="174"/>
      <c r="AN175" s="174"/>
      <c r="AO175" s="174"/>
      <c r="AP175" s="174"/>
      <c r="AQ175" s="174"/>
      <c r="AR175" s="174"/>
      <c r="AS175" s="174"/>
      <c r="AT175" s="174"/>
      <c r="AU175" s="174"/>
      <c r="AV175" s="174"/>
      <c r="AW175" s="174"/>
      <c r="AX175" s="174"/>
      <c r="AY175" s="174"/>
      <c r="AZ175" s="364"/>
      <c r="BA175" s="598"/>
      <c r="BB175" s="597"/>
      <c r="BC175" s="468"/>
      <c r="BD175" s="453"/>
      <c r="BE175" s="453"/>
      <c r="BF175" s="453"/>
      <c r="BG175" s="472"/>
      <c r="BH175" s="468"/>
      <c r="BI175" s="453"/>
      <c r="BJ175" s="453"/>
      <c r="BK175" s="453"/>
      <c r="BL175" s="472"/>
      <c r="BM175" s="468"/>
      <c r="BN175" s="453"/>
      <c r="BO175" s="453"/>
      <c r="BP175" s="453"/>
      <c r="BQ175" s="472"/>
      <c r="BR175" s="468"/>
      <c r="BS175" s="453"/>
      <c r="BT175" s="453"/>
      <c r="BU175" s="453"/>
      <c r="BV175" s="453"/>
      <c r="BW175" s="453"/>
      <c r="BX175" s="453"/>
      <c r="BY175" s="454"/>
      <c r="BZ175" s="454"/>
      <c r="CA175" s="454"/>
      <c r="CB175" s="454"/>
      <c r="CC175" s="454"/>
      <c r="CD175" s="454"/>
      <c r="CE175" s="454"/>
      <c r="CF175" s="454"/>
      <c r="CG175" s="454"/>
      <c r="CH175" s="454"/>
      <c r="CI175" s="454"/>
      <c r="CJ175" s="3"/>
      <c r="CK175" s="3"/>
      <c r="CL175" s="3"/>
      <c r="CM175" s="3"/>
      <c r="CN175" s="3"/>
      <c r="CO175" s="3"/>
      <c r="CP175" s="3"/>
      <c r="CQ175" s="3"/>
      <c r="CR175" s="3"/>
      <c r="CS175" s="3"/>
      <c r="CT175" s="3"/>
      <c r="CU175" s="3"/>
      <c r="CV175" s="3"/>
      <c r="CW175" s="3"/>
      <c r="CX175" s="3"/>
      <c r="CY175" s="3"/>
      <c r="CZ175" s="3"/>
    </row>
    <row r="176" s="567" customFormat="true" ht="15" customHeight="true" x14ac:dyDescent="0.2">
      <c r="A176" s="135"/>
      <c r="B176" s="129"/>
      <c r="C176" s="100"/>
      <c r="D176" s="99"/>
      <c r="E176" s="99"/>
      <c r="F176" s="99"/>
      <c r="G176" s="98"/>
      <c r="H176" s="97"/>
      <c r="I176" s="99"/>
      <c r="J176" s="99"/>
      <c r="K176" s="99"/>
      <c r="L176" s="96"/>
      <c r="M176" s="100"/>
      <c r="N176" s="99"/>
      <c r="O176" s="99"/>
      <c r="P176" s="99"/>
      <c r="Q176" s="98"/>
      <c r="R176" s="97"/>
      <c r="S176" s="99"/>
      <c r="T176" s="99"/>
      <c r="U176" s="99"/>
      <c r="V176" s="99"/>
      <c r="W176" s="99"/>
      <c r="X176" s="99"/>
      <c r="Y176" s="99"/>
      <c r="Z176" s="99"/>
      <c r="AA176" s="99"/>
      <c r="AB176" s="99"/>
      <c r="AC176" s="99"/>
      <c r="AD176" s="99"/>
      <c r="AE176" s="99"/>
      <c r="AF176" s="99"/>
      <c r="AG176" s="99"/>
      <c r="AH176" s="99"/>
      <c r="AI176" s="96"/>
      <c r="AJ176" s="174"/>
      <c r="AK176" s="174"/>
      <c r="AL176" s="174"/>
      <c r="AM176" s="174"/>
      <c r="AN176" s="174"/>
      <c r="AO176" s="174"/>
      <c r="AP176" s="174"/>
      <c r="AQ176" s="174"/>
      <c r="AR176" s="174"/>
      <c r="AS176" s="174"/>
      <c r="AT176" s="174"/>
      <c r="AU176" s="174"/>
      <c r="AV176" s="174"/>
      <c r="AW176" s="174"/>
      <c r="AX176" s="174"/>
      <c r="AY176" s="174"/>
      <c r="AZ176" s="364"/>
      <c r="BA176" s="598"/>
      <c r="BB176" s="597"/>
      <c r="BC176" s="468"/>
      <c r="BD176" s="453"/>
      <c r="BE176" s="453"/>
      <c r="BF176" s="453"/>
      <c r="BG176" s="472"/>
      <c r="BH176" s="468"/>
      <c r="BI176" s="453"/>
      <c r="BJ176" s="453"/>
      <c r="BK176" s="453"/>
      <c r="BL176" s="472"/>
      <c r="BM176" s="468"/>
      <c r="BN176" s="453"/>
      <c r="BO176" s="453"/>
      <c r="BP176" s="453"/>
      <c r="BQ176" s="472"/>
      <c r="BR176" s="468"/>
      <c r="BS176" s="453"/>
      <c r="BT176" s="453"/>
      <c r="BU176" s="453"/>
      <c r="BV176" s="453"/>
      <c r="BW176" s="453"/>
      <c r="BX176" s="453"/>
      <c r="BY176" s="454"/>
      <c r="BZ176" s="454"/>
      <c r="CA176" s="454"/>
      <c r="CB176" s="454"/>
      <c r="CC176" s="454"/>
      <c r="CD176" s="454"/>
      <c r="CE176" s="454"/>
      <c r="CF176" s="454"/>
      <c r="CG176" s="454"/>
      <c r="CH176" s="454"/>
      <c r="CI176" s="454"/>
      <c r="CJ176" s="3"/>
      <c r="CK176" s="3"/>
      <c r="CL176" s="3"/>
      <c r="CM176" s="3"/>
      <c r="CN176" s="3"/>
      <c r="CO176" s="3"/>
      <c r="CP176" s="3"/>
      <c r="CQ176" s="3"/>
      <c r="CR176" s="3"/>
      <c r="CS176" s="3"/>
      <c r="CT176" s="3"/>
      <c r="CU176" s="3"/>
      <c r="CV176" s="3"/>
      <c r="CW176" s="3"/>
      <c r="CX176" s="3"/>
      <c r="CY176" s="3"/>
      <c r="CZ176" s="3"/>
    </row>
    <row r="177" s="567" customFormat="true" ht="15" customHeight="true" x14ac:dyDescent="0.2">
      <c r="A177" s="135"/>
      <c r="B177" s="129"/>
      <c r="C177" s="100"/>
      <c r="D177" s="99"/>
      <c r="E177" s="99"/>
      <c r="F177" s="99"/>
      <c r="G177" s="98"/>
      <c r="H177" s="97"/>
      <c r="I177" s="99"/>
      <c r="J177" s="99"/>
      <c r="K177" s="99"/>
      <c r="L177" s="96"/>
      <c r="M177" s="100"/>
      <c r="N177" s="99"/>
      <c r="O177" s="99"/>
      <c r="P177" s="99"/>
      <c r="Q177" s="98"/>
      <c r="R177" s="97"/>
      <c r="S177" s="99"/>
      <c r="T177" s="99"/>
      <c r="U177" s="99"/>
      <c r="V177" s="99"/>
      <c r="W177" s="99"/>
      <c r="X177" s="99"/>
      <c r="Y177" s="99"/>
      <c r="Z177" s="99"/>
      <c r="AA177" s="99"/>
      <c r="AB177" s="99"/>
      <c r="AC177" s="99"/>
      <c r="AD177" s="99"/>
      <c r="AE177" s="99"/>
      <c r="AF177" s="99"/>
      <c r="AG177" s="99"/>
      <c r="AH177" s="99"/>
      <c r="AI177" s="96"/>
      <c r="AJ177" s="174"/>
      <c r="AK177" s="174"/>
      <c r="AL177" s="174"/>
      <c r="AM177" s="174"/>
      <c r="AN177" s="174"/>
      <c r="AO177" s="174"/>
      <c r="AP177" s="174"/>
      <c r="AQ177" s="174"/>
      <c r="AR177" s="174"/>
      <c r="AS177" s="174"/>
      <c r="AT177" s="174"/>
      <c r="AU177" s="174"/>
      <c r="AV177" s="174"/>
      <c r="AW177" s="174"/>
      <c r="AX177" s="174"/>
      <c r="AY177" s="174"/>
      <c r="AZ177" s="364"/>
      <c r="BA177" s="598"/>
      <c r="BB177" s="597"/>
      <c r="BC177" s="468"/>
      <c r="BD177" s="453"/>
      <c r="BE177" s="453"/>
      <c r="BF177" s="453"/>
      <c r="BG177" s="472"/>
      <c r="BH177" s="468"/>
      <c r="BI177" s="453"/>
      <c r="BJ177" s="453"/>
      <c r="BK177" s="453"/>
      <c r="BL177" s="472"/>
      <c r="BM177" s="468"/>
      <c r="BN177" s="453"/>
      <c r="BO177" s="453"/>
      <c r="BP177" s="453"/>
      <c r="BQ177" s="472"/>
      <c r="BR177" s="468"/>
      <c r="BS177" s="453"/>
      <c r="BT177" s="453"/>
      <c r="BU177" s="453"/>
      <c r="BV177" s="453"/>
      <c r="BW177" s="453"/>
      <c r="BX177" s="453"/>
      <c r="BY177" s="454"/>
      <c r="BZ177" s="454"/>
      <c r="CA177" s="454"/>
      <c r="CB177" s="454"/>
      <c r="CC177" s="454"/>
      <c r="CD177" s="454"/>
      <c r="CE177" s="454"/>
      <c r="CF177" s="454"/>
      <c r="CG177" s="454"/>
      <c r="CH177" s="454"/>
      <c r="CI177" s="454"/>
      <c r="CJ177" s="3"/>
      <c r="CK177" s="3"/>
      <c r="CL177" s="3"/>
      <c r="CM177" s="3"/>
      <c r="CN177" s="3"/>
      <c r="CO177" s="3"/>
      <c r="CP177" s="3"/>
      <c r="CQ177" s="3"/>
      <c r="CR177" s="3"/>
      <c r="CS177" s="3"/>
      <c r="CT177" s="3"/>
      <c r="CU177" s="3"/>
      <c r="CV177" s="3"/>
      <c r="CW177" s="3"/>
      <c r="CX177" s="3"/>
      <c r="CY177" s="3"/>
      <c r="CZ177" s="3"/>
    </row>
    <row r="178" s="567" customFormat="true" ht="15" customHeight="true" x14ac:dyDescent="0.2">
      <c r="A178" s="135"/>
      <c r="B178" s="129"/>
      <c r="C178" s="100"/>
      <c r="D178" s="99"/>
      <c r="E178" s="99"/>
      <c r="F178" s="99"/>
      <c r="G178" s="98"/>
      <c r="H178" s="97"/>
      <c r="I178" s="99"/>
      <c r="J178" s="99"/>
      <c r="K178" s="99"/>
      <c r="L178" s="96"/>
      <c r="M178" s="100"/>
      <c r="N178" s="99"/>
      <c r="O178" s="99"/>
      <c r="P178" s="99"/>
      <c r="Q178" s="98"/>
      <c r="R178" s="97"/>
      <c r="S178" s="99"/>
      <c r="T178" s="99"/>
      <c r="U178" s="99"/>
      <c r="V178" s="99"/>
      <c r="W178" s="99"/>
      <c r="X178" s="99"/>
      <c r="Y178" s="99"/>
      <c r="Z178" s="99"/>
      <c r="AA178" s="99"/>
      <c r="AB178" s="99"/>
      <c r="AC178" s="99"/>
      <c r="AD178" s="99"/>
      <c r="AE178" s="99"/>
      <c r="AF178" s="99"/>
      <c r="AG178" s="99"/>
      <c r="AH178" s="99"/>
      <c r="AI178" s="96"/>
      <c r="AJ178" s="174"/>
      <c r="AK178" s="174"/>
      <c r="AL178" s="174"/>
      <c r="AM178" s="174"/>
      <c r="AN178" s="174"/>
      <c r="AO178" s="174"/>
      <c r="AP178" s="174"/>
      <c r="AQ178" s="174"/>
      <c r="AR178" s="174"/>
      <c r="AS178" s="174"/>
      <c r="AT178" s="174"/>
      <c r="AU178" s="174"/>
      <c r="AV178" s="174"/>
      <c r="AW178" s="174"/>
      <c r="AX178" s="174"/>
      <c r="AY178" s="174"/>
      <c r="AZ178" s="364"/>
      <c r="BA178" s="598"/>
      <c r="BB178" s="597"/>
      <c r="BC178" s="468"/>
      <c r="BD178" s="453"/>
      <c r="BE178" s="453"/>
      <c r="BF178" s="453"/>
      <c r="BG178" s="472"/>
      <c r="BH178" s="468"/>
      <c r="BI178" s="453"/>
      <c r="BJ178" s="453"/>
      <c r="BK178" s="453"/>
      <c r="BL178" s="472"/>
      <c r="BM178" s="468"/>
      <c r="BN178" s="453"/>
      <c r="BO178" s="453"/>
      <c r="BP178" s="453"/>
      <c r="BQ178" s="472"/>
      <c r="BR178" s="468"/>
      <c r="BS178" s="453"/>
      <c r="BT178" s="453"/>
      <c r="BU178" s="453"/>
      <c r="BV178" s="453"/>
      <c r="BW178" s="453"/>
      <c r="BX178" s="453"/>
      <c r="BY178" s="454"/>
      <c r="BZ178" s="454"/>
      <c r="CA178" s="454"/>
      <c r="CB178" s="454"/>
      <c r="CC178" s="454"/>
      <c r="CD178" s="454"/>
      <c r="CE178" s="454"/>
      <c r="CF178" s="454"/>
      <c r="CG178" s="454"/>
      <c r="CH178" s="454"/>
      <c r="CI178" s="454"/>
      <c r="CJ178" s="3"/>
      <c r="CK178" s="3"/>
      <c r="CL178" s="3"/>
      <c r="CM178" s="3"/>
      <c r="CN178" s="3"/>
      <c r="CO178" s="3"/>
      <c r="CP178" s="3"/>
      <c r="CQ178" s="3"/>
      <c r="CR178" s="3"/>
      <c r="CS178" s="3"/>
      <c r="CT178" s="3"/>
      <c r="CU178" s="3"/>
      <c r="CV178" s="3"/>
      <c r="CW178" s="3"/>
      <c r="CX178" s="3"/>
      <c r="CY178" s="3"/>
      <c r="CZ178" s="3"/>
    </row>
    <row r="179" s="567" customFormat="true" ht="15" customHeight="true" x14ac:dyDescent="0.2">
      <c r="A179" s="135"/>
      <c r="B179" s="129"/>
      <c r="C179" s="100"/>
      <c r="D179" s="99"/>
      <c r="E179" s="99"/>
      <c r="F179" s="99"/>
      <c r="G179" s="98"/>
      <c r="H179" s="97"/>
      <c r="I179" s="99"/>
      <c r="J179" s="99"/>
      <c r="K179" s="99"/>
      <c r="L179" s="96"/>
      <c r="M179" s="100"/>
      <c r="N179" s="99"/>
      <c r="O179" s="99"/>
      <c r="P179" s="99"/>
      <c r="Q179" s="98"/>
      <c r="R179" s="97"/>
      <c r="S179" s="99"/>
      <c r="T179" s="99"/>
      <c r="U179" s="99"/>
      <c r="V179" s="99"/>
      <c r="W179" s="99"/>
      <c r="X179" s="99"/>
      <c r="Y179" s="99"/>
      <c r="Z179" s="99"/>
      <c r="AA179" s="99"/>
      <c r="AB179" s="99"/>
      <c r="AC179" s="99"/>
      <c r="AD179" s="99"/>
      <c r="AE179" s="99"/>
      <c r="AF179" s="99"/>
      <c r="AG179" s="99"/>
      <c r="AH179" s="99"/>
      <c r="AI179" s="96"/>
      <c r="AJ179" s="174"/>
      <c r="AK179" s="174"/>
      <c r="AL179" s="174"/>
      <c r="AM179" s="174"/>
      <c r="AN179" s="174"/>
      <c r="AO179" s="174"/>
      <c r="AP179" s="174"/>
      <c r="AQ179" s="174"/>
      <c r="AR179" s="174"/>
      <c r="AS179" s="174"/>
      <c r="AT179" s="174"/>
      <c r="AU179" s="174"/>
      <c r="AV179" s="174"/>
      <c r="AW179" s="174"/>
      <c r="AX179" s="174"/>
      <c r="AY179" s="174"/>
      <c r="AZ179" s="364"/>
      <c r="BA179" s="598"/>
      <c r="BB179" s="597"/>
      <c r="BC179" s="468"/>
      <c r="BD179" s="453"/>
      <c r="BE179" s="453"/>
      <c r="BF179" s="453"/>
      <c r="BG179" s="472"/>
      <c r="BH179" s="468"/>
      <c r="BI179" s="453"/>
      <c r="BJ179" s="453"/>
      <c r="BK179" s="453"/>
      <c r="BL179" s="472"/>
      <c r="BM179" s="468"/>
      <c r="BN179" s="453"/>
      <c r="BO179" s="453"/>
      <c r="BP179" s="453"/>
      <c r="BQ179" s="472"/>
      <c r="BR179" s="468"/>
      <c r="BS179" s="453"/>
      <c r="BT179" s="453"/>
      <c r="BU179" s="453"/>
      <c r="BV179" s="453"/>
      <c r="BW179" s="453"/>
      <c r="BX179" s="453"/>
      <c r="BY179" s="454"/>
      <c r="BZ179" s="454"/>
      <c r="CA179" s="454"/>
      <c r="CB179" s="454"/>
      <c r="CC179" s="454"/>
      <c r="CD179" s="454"/>
      <c r="CE179" s="454"/>
      <c r="CF179" s="454"/>
      <c r="CG179" s="454"/>
      <c r="CH179" s="454"/>
      <c r="CI179" s="454"/>
      <c r="CJ179" s="3"/>
      <c r="CK179" s="3"/>
      <c r="CL179" s="3"/>
      <c r="CM179" s="3"/>
      <c r="CN179" s="3"/>
      <c r="CO179" s="3"/>
      <c r="CP179" s="3"/>
      <c r="CQ179" s="3"/>
      <c r="CR179" s="3"/>
      <c r="CS179" s="3"/>
      <c r="CT179" s="3"/>
      <c r="CU179" s="3"/>
      <c r="CV179" s="3"/>
      <c r="CW179" s="3"/>
      <c r="CX179" s="3"/>
      <c r="CY179" s="3"/>
      <c r="CZ179" s="3"/>
    </row>
    <row r="180" s="567" customFormat="true" ht="15" customHeight="true" x14ac:dyDescent="0.2">
      <c r="A180" s="135"/>
      <c r="B180" s="129"/>
      <c r="C180" s="100"/>
      <c r="D180" s="99"/>
      <c r="E180" s="99"/>
      <c r="F180" s="99"/>
      <c r="G180" s="98"/>
      <c r="H180" s="97"/>
      <c r="I180" s="99"/>
      <c r="J180" s="99"/>
      <c r="K180" s="99"/>
      <c r="L180" s="96"/>
      <c r="M180" s="100"/>
      <c r="N180" s="99"/>
      <c r="O180" s="99"/>
      <c r="P180" s="99"/>
      <c r="Q180" s="98"/>
      <c r="R180" s="97"/>
      <c r="S180" s="99"/>
      <c r="T180" s="99"/>
      <c r="U180" s="99"/>
      <c r="V180" s="99"/>
      <c r="W180" s="99"/>
      <c r="X180" s="99"/>
      <c r="Y180" s="99"/>
      <c r="Z180" s="99"/>
      <c r="AA180" s="99"/>
      <c r="AB180" s="99"/>
      <c r="AC180" s="99"/>
      <c r="AD180" s="99"/>
      <c r="AE180" s="99"/>
      <c r="AF180" s="99"/>
      <c r="AG180" s="99"/>
      <c r="AH180" s="99"/>
      <c r="AI180" s="96"/>
      <c r="AJ180" s="174"/>
      <c r="AK180" s="174"/>
      <c r="AL180" s="174"/>
      <c r="AM180" s="174"/>
      <c r="AN180" s="174"/>
      <c r="AO180" s="174"/>
      <c r="AP180" s="174"/>
      <c r="AQ180" s="174"/>
      <c r="AR180" s="174"/>
      <c r="AS180" s="174"/>
      <c r="AT180" s="174"/>
      <c r="AU180" s="174"/>
      <c r="AV180" s="174"/>
      <c r="AW180" s="174"/>
      <c r="AX180" s="174"/>
      <c r="AY180" s="174"/>
      <c r="AZ180" s="364"/>
      <c r="BA180" s="598"/>
      <c r="BB180" s="597"/>
      <c r="BC180" s="468"/>
      <c r="BD180" s="453"/>
      <c r="BE180" s="453"/>
      <c r="BF180" s="453"/>
      <c r="BG180" s="472"/>
      <c r="BH180" s="468"/>
      <c r="BI180" s="453"/>
      <c r="BJ180" s="453"/>
      <c r="BK180" s="453"/>
      <c r="BL180" s="472"/>
      <c r="BM180" s="468"/>
      <c r="BN180" s="453"/>
      <c r="BO180" s="453"/>
      <c r="BP180" s="453"/>
      <c r="BQ180" s="472"/>
      <c r="BR180" s="468"/>
      <c r="BS180" s="453"/>
      <c r="BT180" s="453"/>
      <c r="BU180" s="453"/>
      <c r="BV180" s="453"/>
      <c r="BW180" s="453"/>
      <c r="BX180" s="453"/>
      <c r="BY180" s="454"/>
      <c r="BZ180" s="454"/>
      <c r="CA180" s="454"/>
      <c r="CB180" s="454"/>
      <c r="CC180" s="454"/>
      <c r="CD180" s="454"/>
      <c r="CE180" s="454"/>
      <c r="CF180" s="454"/>
      <c r="CG180" s="454"/>
      <c r="CH180" s="454"/>
      <c r="CI180" s="454"/>
      <c r="CJ180" s="3"/>
      <c r="CK180" s="3"/>
      <c r="CL180" s="3"/>
      <c r="CM180" s="3"/>
      <c r="CN180" s="3"/>
      <c r="CO180" s="3"/>
      <c r="CP180" s="3"/>
      <c r="CQ180" s="3"/>
      <c r="CR180" s="3"/>
      <c r="CS180" s="3"/>
      <c r="CT180" s="3"/>
      <c r="CU180" s="3"/>
      <c r="CV180" s="3"/>
      <c r="CW180" s="3"/>
      <c r="CX180" s="3"/>
      <c r="CY180" s="3"/>
      <c r="CZ180" s="3"/>
    </row>
    <row r="181" s="567" customFormat="true" ht="15" customHeight="true" x14ac:dyDescent="0.2">
      <c r="A181" s="135"/>
      <c r="B181" s="129"/>
      <c r="C181" s="100"/>
      <c r="D181" s="99"/>
      <c r="E181" s="99"/>
      <c r="F181" s="99"/>
      <c r="G181" s="98"/>
      <c r="H181" s="97"/>
      <c r="I181" s="99"/>
      <c r="J181" s="99"/>
      <c r="K181" s="99"/>
      <c r="L181" s="96"/>
      <c r="M181" s="100"/>
      <c r="N181" s="99"/>
      <c r="O181" s="99"/>
      <c r="P181" s="99"/>
      <c r="Q181" s="98"/>
      <c r="R181" s="97"/>
      <c r="S181" s="99"/>
      <c r="T181" s="99"/>
      <c r="U181" s="99"/>
      <c r="V181" s="99"/>
      <c r="W181" s="99"/>
      <c r="X181" s="99"/>
      <c r="Y181" s="99"/>
      <c r="Z181" s="99"/>
      <c r="AA181" s="99"/>
      <c r="AB181" s="99"/>
      <c r="AC181" s="99"/>
      <c r="AD181" s="99"/>
      <c r="AE181" s="99"/>
      <c r="AF181" s="99"/>
      <c r="AG181" s="99"/>
      <c r="AH181" s="99"/>
      <c r="AI181" s="96"/>
      <c r="AJ181" s="174"/>
      <c r="AK181" s="174"/>
      <c r="AL181" s="174"/>
      <c r="AM181" s="174"/>
      <c r="AN181" s="174"/>
      <c r="AO181" s="174"/>
      <c r="AP181" s="174"/>
      <c r="AQ181" s="174"/>
      <c r="AR181" s="174"/>
      <c r="AS181" s="174"/>
      <c r="AT181" s="174"/>
      <c r="AU181" s="174"/>
      <c r="AV181" s="174"/>
      <c r="AW181" s="174"/>
      <c r="AX181" s="174"/>
      <c r="AY181" s="174"/>
      <c r="AZ181" s="364"/>
      <c r="BA181" s="598"/>
      <c r="BB181" s="597"/>
      <c r="BC181" s="468"/>
      <c r="BD181" s="453"/>
      <c r="BE181" s="453"/>
      <c r="BF181" s="453"/>
      <c r="BG181" s="472"/>
      <c r="BH181" s="468"/>
      <c r="BI181" s="453"/>
      <c r="BJ181" s="453"/>
      <c r="BK181" s="453"/>
      <c r="BL181" s="472"/>
      <c r="BM181" s="468"/>
      <c r="BN181" s="453"/>
      <c r="BO181" s="453"/>
      <c r="BP181" s="453"/>
      <c r="BQ181" s="472"/>
      <c r="BR181" s="468"/>
      <c r="BS181" s="453"/>
      <c r="BT181" s="453"/>
      <c r="BU181" s="453"/>
      <c r="BV181" s="453"/>
      <c r="BW181" s="453"/>
      <c r="BX181" s="453"/>
      <c r="BY181" s="454"/>
      <c r="BZ181" s="454"/>
      <c r="CA181" s="454"/>
      <c r="CB181" s="454"/>
      <c r="CC181" s="454"/>
      <c r="CD181" s="454"/>
      <c r="CE181" s="454"/>
      <c r="CF181" s="454"/>
      <c r="CG181" s="454"/>
      <c r="CH181" s="454"/>
      <c r="CI181" s="454"/>
      <c r="CJ181" s="3"/>
      <c r="CK181" s="3"/>
      <c r="CL181" s="3"/>
      <c r="CM181" s="3"/>
      <c r="CN181" s="3"/>
      <c r="CO181" s="3"/>
      <c r="CP181" s="3"/>
      <c r="CQ181" s="3"/>
      <c r="CR181" s="3"/>
      <c r="CS181" s="3"/>
      <c r="CT181" s="3"/>
      <c r="CU181" s="3"/>
      <c r="CV181" s="3"/>
      <c r="CW181" s="3"/>
      <c r="CX181" s="3"/>
      <c r="CY181" s="3"/>
      <c r="CZ181" s="3"/>
    </row>
    <row r="182" s="567" customFormat="true" ht="15" customHeight="true" x14ac:dyDescent="0.2">
      <c r="A182" s="135"/>
      <c r="B182" s="129"/>
      <c r="C182" s="100"/>
      <c r="D182" s="99"/>
      <c r="E182" s="99"/>
      <c r="F182" s="99"/>
      <c r="G182" s="98"/>
      <c r="H182" s="97"/>
      <c r="I182" s="99"/>
      <c r="J182" s="99"/>
      <c r="K182" s="99"/>
      <c r="L182" s="96"/>
      <c r="M182" s="100"/>
      <c r="N182" s="99"/>
      <c r="O182" s="99"/>
      <c r="P182" s="99"/>
      <c r="Q182" s="98"/>
      <c r="R182" s="97"/>
      <c r="S182" s="99"/>
      <c r="T182" s="99"/>
      <c r="U182" s="99"/>
      <c r="V182" s="99"/>
      <c r="W182" s="99"/>
      <c r="X182" s="99"/>
      <c r="Y182" s="99"/>
      <c r="Z182" s="99"/>
      <c r="AA182" s="99"/>
      <c r="AB182" s="99"/>
      <c r="AC182" s="99"/>
      <c r="AD182" s="99"/>
      <c r="AE182" s="99"/>
      <c r="AF182" s="99"/>
      <c r="AG182" s="99"/>
      <c r="AH182" s="99"/>
      <c r="AI182" s="96"/>
      <c r="AJ182" s="174"/>
      <c r="AK182" s="174"/>
      <c r="AL182" s="174"/>
      <c r="AM182" s="174"/>
      <c r="AN182" s="174"/>
      <c r="AO182" s="174"/>
      <c r="AP182" s="174"/>
      <c r="AQ182" s="174"/>
      <c r="AR182" s="174"/>
      <c r="AS182" s="174"/>
      <c r="AT182" s="174"/>
      <c r="AU182" s="174"/>
      <c r="AV182" s="174"/>
      <c r="AW182" s="174"/>
      <c r="AX182" s="174"/>
      <c r="AY182" s="174"/>
      <c r="AZ182" s="364"/>
      <c r="BA182" s="598"/>
      <c r="BB182" s="597"/>
      <c r="BC182" s="468"/>
      <c r="BD182" s="453"/>
      <c r="BE182" s="453"/>
      <c r="BF182" s="453"/>
      <c r="BG182" s="472"/>
      <c r="BH182" s="468"/>
      <c r="BI182" s="453"/>
      <c r="BJ182" s="453"/>
      <c r="BK182" s="453"/>
      <c r="BL182" s="472"/>
      <c r="BM182" s="468"/>
      <c r="BN182" s="453"/>
      <c r="BO182" s="453"/>
      <c r="BP182" s="453"/>
      <c r="BQ182" s="472"/>
      <c r="BR182" s="468"/>
      <c r="BS182" s="453"/>
      <c r="BT182" s="453"/>
      <c r="BU182" s="453"/>
      <c r="BV182" s="453"/>
      <c r="BW182" s="453"/>
      <c r="BX182" s="453"/>
      <c r="BY182" s="454"/>
      <c r="BZ182" s="454"/>
      <c r="CA182" s="454"/>
      <c r="CB182" s="454"/>
      <c r="CC182" s="454"/>
      <c r="CD182" s="454"/>
      <c r="CE182" s="454"/>
      <c r="CF182" s="454"/>
      <c r="CG182" s="454"/>
      <c r="CH182" s="454"/>
      <c r="CI182" s="454"/>
      <c r="CJ182" s="3"/>
      <c r="CK182" s="3"/>
      <c r="CL182" s="3"/>
      <c r="CM182" s="3"/>
      <c r="CN182" s="3"/>
      <c r="CO182" s="3"/>
      <c r="CP182" s="3"/>
      <c r="CQ182" s="3"/>
      <c r="CR182" s="3"/>
      <c r="CS182" s="3"/>
      <c r="CT182" s="3"/>
      <c r="CU182" s="3"/>
      <c r="CV182" s="3"/>
      <c r="CW182" s="3"/>
      <c r="CX182" s="3"/>
      <c r="CY182" s="3"/>
      <c r="CZ182" s="3"/>
    </row>
    <row r="183" s="567" customFormat="true" ht="15" customHeight="true" x14ac:dyDescent="0.2">
      <c r="A183" s="135"/>
      <c r="B183" s="129"/>
      <c r="C183" s="100"/>
      <c r="D183" s="99"/>
      <c r="E183" s="99"/>
      <c r="F183" s="99"/>
      <c r="G183" s="98"/>
      <c r="H183" s="97"/>
      <c r="I183" s="99"/>
      <c r="J183" s="99"/>
      <c r="K183" s="99"/>
      <c r="L183" s="96"/>
      <c r="M183" s="100"/>
      <c r="N183" s="99"/>
      <c r="O183" s="99"/>
      <c r="P183" s="99"/>
      <c r="Q183" s="98"/>
      <c r="R183" s="97"/>
      <c r="S183" s="99"/>
      <c r="T183" s="99"/>
      <c r="U183" s="99"/>
      <c r="V183" s="99"/>
      <c r="W183" s="99"/>
      <c r="X183" s="99"/>
      <c r="Y183" s="99"/>
      <c r="Z183" s="99"/>
      <c r="AA183" s="99"/>
      <c r="AB183" s="99"/>
      <c r="AC183" s="99"/>
      <c r="AD183" s="99"/>
      <c r="AE183" s="99"/>
      <c r="AF183" s="99"/>
      <c r="AG183" s="99"/>
      <c r="AH183" s="99"/>
      <c r="AI183" s="96"/>
      <c r="AJ183" s="174"/>
      <c r="AK183" s="174"/>
      <c r="AL183" s="174"/>
      <c r="AM183" s="174"/>
      <c r="AN183" s="174"/>
      <c r="AO183" s="174"/>
      <c r="AP183" s="174"/>
      <c r="AQ183" s="174"/>
      <c r="AR183" s="174"/>
      <c r="AS183" s="174"/>
      <c r="AT183" s="174"/>
      <c r="AU183" s="174"/>
      <c r="AV183" s="174"/>
      <c r="AW183" s="174"/>
      <c r="AX183" s="174"/>
      <c r="AY183" s="174"/>
      <c r="AZ183" s="364"/>
      <c r="BA183" s="598"/>
      <c r="BB183" s="597"/>
      <c r="BC183" s="468"/>
      <c r="BD183" s="453"/>
      <c r="BE183" s="453"/>
      <c r="BF183" s="453"/>
      <c r="BG183" s="472"/>
      <c r="BH183" s="468"/>
      <c r="BI183" s="453"/>
      <c r="BJ183" s="453"/>
      <c r="BK183" s="453"/>
      <c r="BL183" s="472"/>
      <c r="BM183" s="468"/>
      <c r="BN183" s="453"/>
      <c r="BO183" s="453"/>
      <c r="BP183" s="453"/>
      <c r="BQ183" s="472"/>
      <c r="BR183" s="468"/>
      <c r="BS183" s="453"/>
      <c r="BT183" s="453"/>
      <c r="BU183" s="453"/>
      <c r="BV183" s="453"/>
      <c r="BW183" s="453"/>
      <c r="BX183" s="453"/>
      <c r="BY183" s="454"/>
      <c r="BZ183" s="454"/>
      <c r="CA183" s="454"/>
      <c r="CB183" s="454"/>
      <c r="CC183" s="454"/>
      <c r="CD183" s="454"/>
      <c r="CE183" s="454"/>
      <c r="CF183" s="454"/>
      <c r="CG183" s="454"/>
      <c r="CH183" s="454"/>
      <c r="CI183" s="454"/>
      <c r="CJ183" s="3"/>
      <c r="CK183" s="3"/>
      <c r="CL183" s="3"/>
      <c r="CM183" s="3"/>
      <c r="CN183" s="3"/>
      <c r="CO183" s="3"/>
      <c r="CP183" s="3"/>
      <c r="CQ183" s="3"/>
      <c r="CR183" s="3"/>
      <c r="CS183" s="3"/>
      <c r="CT183" s="3"/>
      <c r="CU183" s="3"/>
      <c r="CV183" s="3"/>
      <c r="CW183" s="3"/>
      <c r="CX183" s="3"/>
      <c r="CY183" s="3"/>
      <c r="CZ183" s="3"/>
    </row>
    <row r="184" s="567" customFormat="true" ht="15" customHeight="true" x14ac:dyDescent="0.2">
      <c r="A184" s="135"/>
      <c r="B184" s="129"/>
      <c r="C184" s="100"/>
      <c r="D184" s="99"/>
      <c r="E184" s="99"/>
      <c r="F184" s="99"/>
      <c r="G184" s="98"/>
      <c r="H184" s="97"/>
      <c r="I184" s="99"/>
      <c r="J184" s="99"/>
      <c r="K184" s="99"/>
      <c r="L184" s="96"/>
      <c r="M184" s="100"/>
      <c r="N184" s="99"/>
      <c r="O184" s="99"/>
      <c r="P184" s="99"/>
      <c r="Q184" s="98"/>
      <c r="R184" s="97"/>
      <c r="S184" s="99"/>
      <c r="T184" s="99"/>
      <c r="U184" s="99"/>
      <c r="V184" s="99"/>
      <c r="W184" s="99"/>
      <c r="X184" s="99"/>
      <c r="Y184" s="99"/>
      <c r="Z184" s="99"/>
      <c r="AA184" s="99"/>
      <c r="AB184" s="99"/>
      <c r="AC184" s="99"/>
      <c r="AD184" s="99"/>
      <c r="AE184" s="99"/>
      <c r="AF184" s="99"/>
      <c r="AG184" s="99"/>
      <c r="AH184" s="99"/>
      <c r="AI184" s="96"/>
      <c r="AJ184" s="174"/>
      <c r="AK184" s="174"/>
      <c r="AL184" s="174"/>
      <c r="AM184" s="174"/>
      <c r="AN184" s="174"/>
      <c r="AO184" s="174"/>
      <c r="AP184" s="174"/>
      <c r="AQ184" s="174"/>
      <c r="AR184" s="174"/>
      <c r="AS184" s="174"/>
      <c r="AT184" s="174"/>
      <c r="AU184" s="174"/>
      <c r="AV184" s="174"/>
      <c r="AW184" s="174"/>
      <c r="AX184" s="174"/>
      <c r="AY184" s="174"/>
      <c r="AZ184" s="364"/>
      <c r="BA184" s="598"/>
      <c r="BB184" s="597"/>
      <c r="BC184" s="468"/>
      <c r="BD184" s="453"/>
      <c r="BE184" s="453"/>
      <c r="BF184" s="453"/>
      <c r="BG184" s="472"/>
      <c r="BH184" s="468"/>
      <c r="BI184" s="453"/>
      <c r="BJ184" s="453"/>
      <c r="BK184" s="453"/>
      <c r="BL184" s="472"/>
      <c r="BM184" s="468"/>
      <c r="BN184" s="453"/>
      <c r="BO184" s="453"/>
      <c r="BP184" s="453"/>
      <c r="BQ184" s="472"/>
      <c r="BR184" s="468"/>
      <c r="BS184" s="453"/>
      <c r="BT184" s="453"/>
      <c r="BU184" s="453"/>
      <c r="BV184" s="453"/>
      <c r="BW184" s="453"/>
      <c r="BX184" s="453"/>
      <c r="BY184" s="454"/>
      <c r="BZ184" s="454"/>
      <c r="CA184" s="454"/>
      <c r="CB184" s="454"/>
      <c r="CC184" s="454"/>
      <c r="CD184" s="454"/>
      <c r="CE184" s="454"/>
      <c r="CF184" s="454"/>
      <c r="CG184" s="454"/>
      <c r="CH184" s="454"/>
      <c r="CI184" s="454"/>
      <c r="CJ184" s="3"/>
      <c r="CK184" s="3"/>
      <c r="CL184" s="3"/>
      <c r="CM184" s="3"/>
      <c r="CN184" s="3"/>
      <c r="CO184" s="3"/>
      <c r="CP184" s="3"/>
      <c r="CQ184" s="3"/>
      <c r="CR184" s="3"/>
      <c r="CS184" s="3"/>
      <c r="CT184" s="3"/>
      <c r="CU184" s="3"/>
      <c r="CV184" s="3"/>
      <c r="CW184" s="3"/>
      <c r="CX184" s="3"/>
      <c r="CY184" s="3"/>
      <c r="CZ184" s="3"/>
    </row>
    <row r="185" s="567" customFormat="true" ht="15" customHeight="true" x14ac:dyDescent="0.2">
      <c r="A185" s="135"/>
      <c r="B185" s="129"/>
      <c r="C185" s="100"/>
      <c r="D185" s="99"/>
      <c r="E185" s="99"/>
      <c r="F185" s="99"/>
      <c r="G185" s="98"/>
      <c r="H185" s="97"/>
      <c r="I185" s="99"/>
      <c r="J185" s="99"/>
      <c r="K185" s="99"/>
      <c r="L185" s="96"/>
      <c r="M185" s="100"/>
      <c r="N185" s="99"/>
      <c r="O185" s="99"/>
      <c r="P185" s="99"/>
      <c r="Q185" s="98"/>
      <c r="R185" s="97"/>
      <c r="S185" s="99"/>
      <c r="T185" s="99"/>
      <c r="U185" s="99"/>
      <c r="V185" s="99"/>
      <c r="W185" s="99"/>
      <c r="X185" s="99"/>
      <c r="Y185" s="99"/>
      <c r="Z185" s="99"/>
      <c r="AA185" s="99"/>
      <c r="AB185" s="99"/>
      <c r="AC185" s="99"/>
      <c r="AD185" s="99"/>
      <c r="AE185" s="99"/>
      <c r="AF185" s="99"/>
      <c r="AG185" s="99"/>
      <c r="AH185" s="99"/>
      <c r="AI185" s="96"/>
      <c r="AJ185" s="174"/>
      <c r="AK185" s="174"/>
      <c r="AL185" s="174"/>
      <c r="AM185" s="174"/>
      <c r="AN185" s="174"/>
      <c r="AO185" s="174"/>
      <c r="AP185" s="174"/>
      <c r="AQ185" s="174"/>
      <c r="AR185" s="174"/>
      <c r="AS185" s="174"/>
      <c r="AT185" s="174"/>
      <c r="AU185" s="174"/>
      <c r="AV185" s="174"/>
      <c r="AW185" s="174"/>
      <c r="AX185" s="174"/>
      <c r="AY185" s="174"/>
      <c r="AZ185" s="364"/>
      <c r="BA185" s="598"/>
      <c r="BB185" s="597"/>
      <c r="BC185" s="468"/>
      <c r="BD185" s="453"/>
      <c r="BE185" s="453"/>
      <c r="BF185" s="453"/>
      <c r="BG185" s="472"/>
      <c r="BH185" s="468"/>
      <c r="BI185" s="453"/>
      <c r="BJ185" s="453"/>
      <c r="BK185" s="453"/>
      <c r="BL185" s="472"/>
      <c r="BM185" s="468"/>
      <c r="BN185" s="453"/>
      <c r="BO185" s="453"/>
      <c r="BP185" s="453"/>
      <c r="BQ185" s="472"/>
      <c r="BR185" s="468"/>
      <c r="BS185" s="453"/>
      <c r="BT185" s="453"/>
      <c r="BU185" s="453"/>
      <c r="BV185" s="453"/>
      <c r="BW185" s="453"/>
      <c r="BX185" s="453"/>
      <c r="BY185" s="454"/>
      <c r="BZ185" s="454"/>
      <c r="CA185" s="454"/>
      <c r="CB185" s="454"/>
      <c r="CC185" s="454"/>
      <c r="CD185" s="454"/>
      <c r="CE185" s="454"/>
      <c r="CF185" s="454"/>
      <c r="CG185" s="454"/>
      <c r="CH185" s="454"/>
      <c r="CI185" s="454"/>
      <c r="CJ185" s="3"/>
      <c r="CK185" s="3"/>
      <c r="CL185" s="3"/>
      <c r="CM185" s="3"/>
      <c r="CN185" s="3"/>
      <c r="CO185" s="3"/>
      <c r="CP185" s="3"/>
      <c r="CQ185" s="3"/>
      <c r="CR185" s="3"/>
      <c r="CS185" s="3"/>
      <c r="CT185" s="3"/>
      <c r="CU185" s="3"/>
      <c r="CV185" s="3"/>
      <c r="CW185" s="3"/>
      <c r="CX185" s="3"/>
      <c r="CY185" s="3"/>
      <c r="CZ185" s="3"/>
    </row>
    <row r="186" s="567" customFormat="true" ht="15" customHeight="true" x14ac:dyDescent="0.2">
      <c r="A186" s="135"/>
      <c r="B186" s="129"/>
      <c r="C186" s="100"/>
      <c r="D186" s="99"/>
      <c r="E186" s="99"/>
      <c r="F186" s="99"/>
      <c r="G186" s="98"/>
      <c r="H186" s="97"/>
      <c r="I186" s="99"/>
      <c r="J186" s="99"/>
      <c r="K186" s="99"/>
      <c r="L186" s="96"/>
      <c r="M186" s="100"/>
      <c r="N186" s="99"/>
      <c r="O186" s="99"/>
      <c r="P186" s="99"/>
      <c r="Q186" s="98"/>
      <c r="R186" s="97"/>
      <c r="S186" s="99"/>
      <c r="T186" s="99"/>
      <c r="U186" s="99"/>
      <c r="V186" s="99"/>
      <c r="W186" s="99"/>
      <c r="X186" s="99"/>
      <c r="Y186" s="99"/>
      <c r="Z186" s="99"/>
      <c r="AA186" s="99"/>
      <c r="AB186" s="99"/>
      <c r="AC186" s="99"/>
      <c r="AD186" s="99"/>
      <c r="AE186" s="99"/>
      <c r="AF186" s="99"/>
      <c r="AG186" s="99"/>
      <c r="AH186" s="99"/>
      <c r="AI186" s="96"/>
      <c r="AJ186" s="174"/>
      <c r="AK186" s="174"/>
      <c r="AL186" s="174"/>
      <c r="AM186" s="174"/>
      <c r="AN186" s="174"/>
      <c r="AO186" s="174"/>
      <c r="AP186" s="174"/>
      <c r="AQ186" s="174"/>
      <c r="AR186" s="174"/>
      <c r="AS186" s="174"/>
      <c r="AT186" s="174"/>
      <c r="AU186" s="174"/>
      <c r="AV186" s="174"/>
      <c r="AW186" s="174"/>
      <c r="AX186" s="174"/>
      <c r="AY186" s="174"/>
      <c r="AZ186" s="364"/>
      <c r="BA186" s="598"/>
      <c r="BB186" s="597"/>
      <c r="BC186" s="468"/>
      <c r="BD186" s="453"/>
      <c r="BE186" s="453"/>
      <c r="BF186" s="453"/>
      <c r="BG186" s="472"/>
      <c r="BH186" s="468"/>
      <c r="BI186" s="453"/>
      <c r="BJ186" s="453"/>
      <c r="BK186" s="453"/>
      <c r="BL186" s="472"/>
      <c r="BM186" s="468"/>
      <c r="BN186" s="453"/>
      <c r="BO186" s="453"/>
      <c r="BP186" s="453"/>
      <c r="BQ186" s="472"/>
      <c r="BR186" s="468"/>
      <c r="BS186" s="453"/>
      <c r="BT186" s="453"/>
      <c r="BU186" s="453"/>
      <c r="BV186" s="453"/>
      <c r="BW186" s="453"/>
      <c r="BX186" s="453"/>
      <c r="BY186" s="454"/>
      <c r="BZ186" s="454"/>
      <c r="CA186" s="454"/>
      <c r="CB186" s="454"/>
      <c r="CC186" s="454"/>
      <c r="CD186" s="454"/>
      <c r="CE186" s="454"/>
      <c r="CF186" s="454"/>
      <c r="CG186" s="454"/>
      <c r="CH186" s="454"/>
      <c r="CI186" s="454"/>
      <c r="CJ186" s="3"/>
      <c r="CK186" s="3"/>
      <c r="CL186" s="3"/>
      <c r="CM186" s="3"/>
      <c r="CN186" s="3"/>
      <c r="CO186" s="3"/>
      <c r="CP186" s="3"/>
      <c r="CQ186" s="3"/>
      <c r="CR186" s="3"/>
      <c r="CS186" s="3"/>
      <c r="CT186" s="3"/>
      <c r="CU186" s="3"/>
      <c r="CV186" s="3"/>
      <c r="CW186" s="3"/>
      <c r="CX186" s="3"/>
      <c r="CY186" s="3"/>
      <c r="CZ186" s="3"/>
    </row>
    <row r="187" s="567" customFormat="true" ht="15" customHeight="true" x14ac:dyDescent="0.2">
      <c r="A187" s="135"/>
      <c r="B187" s="129"/>
      <c r="C187" s="100"/>
      <c r="D187" s="99"/>
      <c r="E187" s="99"/>
      <c r="F187" s="99"/>
      <c r="G187" s="98"/>
      <c r="H187" s="97"/>
      <c r="I187" s="99"/>
      <c r="J187" s="99"/>
      <c r="K187" s="99"/>
      <c r="L187" s="96"/>
      <c r="M187" s="100"/>
      <c r="N187" s="99"/>
      <c r="O187" s="99"/>
      <c r="P187" s="99"/>
      <c r="Q187" s="98"/>
      <c r="R187" s="97"/>
      <c r="S187" s="99"/>
      <c r="T187" s="99"/>
      <c r="U187" s="99"/>
      <c r="V187" s="99"/>
      <c r="W187" s="99"/>
      <c r="X187" s="99"/>
      <c r="Y187" s="99"/>
      <c r="Z187" s="99"/>
      <c r="AA187" s="99"/>
      <c r="AB187" s="99"/>
      <c r="AC187" s="99"/>
      <c r="AD187" s="99"/>
      <c r="AE187" s="99"/>
      <c r="AF187" s="99"/>
      <c r="AG187" s="99"/>
      <c r="AH187" s="99"/>
      <c r="AI187" s="96"/>
      <c r="AJ187" s="174"/>
      <c r="AK187" s="174"/>
      <c r="AL187" s="174"/>
      <c r="AM187" s="174"/>
      <c r="AN187" s="174"/>
      <c r="AO187" s="174"/>
      <c r="AP187" s="174"/>
      <c r="AQ187" s="174"/>
      <c r="AR187" s="174"/>
      <c r="AS187" s="174"/>
      <c r="AT187" s="174"/>
      <c r="AU187" s="174"/>
      <c r="AV187" s="174"/>
      <c r="AW187" s="174"/>
      <c r="AX187" s="174"/>
      <c r="AY187" s="174"/>
      <c r="AZ187" s="364"/>
      <c r="BA187" s="598"/>
      <c r="BB187" s="597"/>
      <c r="BC187" s="468"/>
      <c r="BD187" s="453"/>
      <c r="BE187" s="453"/>
      <c r="BF187" s="453"/>
      <c r="BG187" s="472"/>
      <c r="BH187" s="468"/>
      <c r="BI187" s="453"/>
      <c r="BJ187" s="453"/>
      <c r="BK187" s="453"/>
      <c r="BL187" s="472"/>
      <c r="BM187" s="468"/>
      <c r="BN187" s="453"/>
      <c r="BO187" s="453"/>
      <c r="BP187" s="453"/>
      <c r="BQ187" s="472"/>
      <c r="BR187" s="468"/>
      <c r="BS187" s="453"/>
      <c r="BT187" s="453"/>
      <c r="BU187" s="453"/>
      <c r="BV187" s="453"/>
      <c r="BW187" s="453"/>
      <c r="BX187" s="453"/>
      <c r="BY187" s="454"/>
      <c r="BZ187" s="454"/>
      <c r="CA187" s="454"/>
      <c r="CB187" s="454"/>
      <c r="CC187" s="454"/>
      <c r="CD187" s="454"/>
      <c r="CE187" s="454"/>
      <c r="CF187" s="454"/>
      <c r="CG187" s="454"/>
      <c r="CH187" s="454"/>
      <c r="CI187" s="454"/>
      <c r="CJ187" s="3"/>
      <c r="CK187" s="3"/>
      <c r="CL187" s="3"/>
      <c r="CM187" s="3"/>
      <c r="CN187" s="3"/>
      <c r="CO187" s="3"/>
      <c r="CP187" s="3"/>
      <c r="CQ187" s="3"/>
      <c r="CR187" s="3"/>
      <c r="CS187" s="3"/>
      <c r="CT187" s="3"/>
      <c r="CU187" s="3"/>
      <c r="CV187" s="3"/>
      <c r="CW187" s="3"/>
      <c r="CX187" s="3"/>
      <c r="CY187" s="3"/>
      <c r="CZ187" s="3"/>
    </row>
    <row r="188" s="567" customFormat="true" ht="15" customHeight="true" x14ac:dyDescent="0.2">
      <c r="A188" s="135"/>
      <c r="B188" s="129"/>
      <c r="C188" s="100"/>
      <c r="D188" s="99"/>
      <c r="E188" s="99"/>
      <c r="F188" s="99"/>
      <c r="G188" s="98"/>
      <c r="H188" s="97"/>
      <c r="I188" s="99"/>
      <c r="J188" s="99"/>
      <c r="K188" s="99"/>
      <c r="L188" s="96"/>
      <c r="M188" s="100"/>
      <c r="N188" s="99"/>
      <c r="O188" s="99"/>
      <c r="P188" s="99"/>
      <c r="Q188" s="98"/>
      <c r="R188" s="97"/>
      <c r="S188" s="99"/>
      <c r="T188" s="99"/>
      <c r="U188" s="99"/>
      <c r="V188" s="99"/>
      <c r="W188" s="99"/>
      <c r="X188" s="99"/>
      <c r="Y188" s="99"/>
      <c r="Z188" s="99"/>
      <c r="AA188" s="99"/>
      <c r="AB188" s="99"/>
      <c r="AC188" s="99"/>
      <c r="AD188" s="99"/>
      <c r="AE188" s="99"/>
      <c r="AF188" s="99"/>
      <c r="AG188" s="99"/>
      <c r="AH188" s="99"/>
      <c r="AI188" s="96"/>
      <c r="AJ188" s="174"/>
      <c r="AK188" s="174"/>
      <c r="AL188" s="174"/>
      <c r="AM188" s="174"/>
      <c r="AN188" s="174"/>
      <c r="AO188" s="174"/>
      <c r="AP188" s="174"/>
      <c r="AQ188" s="174"/>
      <c r="AR188" s="174"/>
      <c r="AS188" s="174"/>
      <c r="AT188" s="174"/>
      <c r="AU188" s="174"/>
      <c r="AV188" s="174"/>
      <c r="AW188" s="174"/>
      <c r="AX188" s="174"/>
      <c r="AY188" s="174"/>
      <c r="AZ188" s="364"/>
      <c r="BA188" s="598"/>
      <c r="BB188" s="597"/>
      <c r="BC188" s="468"/>
      <c r="BD188" s="453"/>
      <c r="BE188" s="453"/>
      <c r="BF188" s="453"/>
      <c r="BG188" s="472"/>
      <c r="BH188" s="468"/>
      <c r="BI188" s="453"/>
      <c r="BJ188" s="453"/>
      <c r="BK188" s="453"/>
      <c r="BL188" s="472"/>
      <c r="BM188" s="468"/>
      <c r="BN188" s="453"/>
      <c r="BO188" s="453"/>
      <c r="BP188" s="453"/>
      <c r="BQ188" s="472"/>
      <c r="BR188" s="468"/>
      <c r="BS188" s="453"/>
      <c r="BT188" s="453"/>
      <c r="BU188" s="453"/>
      <c r="BV188" s="453"/>
      <c r="BW188" s="453"/>
      <c r="BX188" s="453"/>
      <c r="BY188" s="454"/>
      <c r="BZ188" s="454"/>
      <c r="CA188" s="454"/>
      <c r="CB188" s="454"/>
      <c r="CC188" s="454"/>
      <c r="CD188" s="454"/>
      <c r="CE188" s="454"/>
      <c r="CF188" s="454"/>
      <c r="CG188" s="454"/>
      <c r="CH188" s="454"/>
      <c r="CI188" s="454"/>
      <c r="CJ188" s="3"/>
      <c r="CK188" s="3"/>
      <c r="CL188" s="3"/>
      <c r="CM188" s="3"/>
      <c r="CN188" s="3"/>
      <c r="CO188" s="3"/>
      <c r="CP188" s="3"/>
      <c r="CQ188" s="3"/>
      <c r="CR188" s="3"/>
      <c r="CS188" s="3"/>
      <c r="CT188" s="3"/>
      <c r="CU188" s="3"/>
      <c r="CV188" s="3"/>
      <c r="CW188" s="3"/>
      <c r="CX188" s="3"/>
      <c r="CY188" s="3"/>
      <c r="CZ188" s="3"/>
    </row>
    <row r="189" s="567" customFormat="true" ht="15" customHeight="true" x14ac:dyDescent="0.2">
      <c r="A189" s="135"/>
      <c r="B189" s="129"/>
      <c r="C189" s="100"/>
      <c r="D189" s="99"/>
      <c r="E189" s="99"/>
      <c r="F189" s="99"/>
      <c r="G189" s="98"/>
      <c r="H189" s="97"/>
      <c r="I189" s="99"/>
      <c r="J189" s="99"/>
      <c r="K189" s="99"/>
      <c r="L189" s="96"/>
      <c r="M189" s="100"/>
      <c r="N189" s="99"/>
      <c r="O189" s="99"/>
      <c r="P189" s="99"/>
      <c r="Q189" s="98"/>
      <c r="R189" s="97"/>
      <c r="S189" s="99"/>
      <c r="T189" s="99"/>
      <c r="U189" s="99"/>
      <c r="V189" s="99"/>
      <c r="W189" s="99"/>
      <c r="X189" s="99"/>
      <c r="Y189" s="99"/>
      <c r="Z189" s="99"/>
      <c r="AA189" s="99"/>
      <c r="AB189" s="99"/>
      <c r="AC189" s="99"/>
      <c r="AD189" s="99"/>
      <c r="AE189" s="99"/>
      <c r="AF189" s="99"/>
      <c r="AG189" s="99"/>
      <c r="AH189" s="99"/>
      <c r="AI189" s="96"/>
      <c r="AJ189" s="174"/>
      <c r="AK189" s="174"/>
      <c r="AL189" s="174"/>
      <c r="AM189" s="174"/>
      <c r="AN189" s="174"/>
      <c r="AO189" s="174"/>
      <c r="AP189" s="174"/>
      <c r="AQ189" s="174"/>
      <c r="AR189" s="174"/>
      <c r="AS189" s="174"/>
      <c r="AT189" s="174"/>
      <c r="AU189" s="174"/>
      <c r="AV189" s="174"/>
      <c r="AW189" s="174"/>
      <c r="AX189" s="174"/>
      <c r="AY189" s="174"/>
      <c r="AZ189" s="364"/>
      <c r="BA189" s="598"/>
      <c r="BB189" s="597"/>
      <c r="BC189" s="468"/>
      <c r="BD189" s="453"/>
      <c r="BE189" s="453"/>
      <c r="BF189" s="453"/>
      <c r="BG189" s="472"/>
      <c r="BH189" s="468"/>
      <c r="BI189" s="453"/>
      <c r="BJ189" s="453"/>
      <c r="BK189" s="453"/>
      <c r="BL189" s="472"/>
      <c r="BM189" s="468"/>
      <c r="BN189" s="453"/>
      <c r="BO189" s="453"/>
      <c r="BP189" s="453"/>
      <c r="BQ189" s="472"/>
      <c r="BR189" s="468"/>
      <c r="BS189" s="453"/>
      <c r="BT189" s="453"/>
      <c r="BU189" s="453"/>
      <c r="BV189" s="453"/>
      <c r="BW189" s="453"/>
      <c r="BX189" s="453"/>
      <c r="BY189" s="454"/>
      <c r="BZ189" s="454"/>
      <c r="CA189" s="454"/>
      <c r="CB189" s="454"/>
      <c r="CC189" s="454"/>
      <c r="CD189" s="454"/>
      <c r="CE189" s="454"/>
      <c r="CF189" s="454"/>
      <c r="CG189" s="454"/>
      <c r="CH189" s="454"/>
      <c r="CI189" s="454"/>
      <c r="CJ189" s="3"/>
      <c r="CK189" s="3"/>
      <c r="CL189" s="3"/>
      <c r="CM189" s="3"/>
      <c r="CN189" s="3"/>
      <c r="CO189" s="3"/>
      <c r="CP189" s="3"/>
      <c r="CQ189" s="3"/>
      <c r="CR189" s="3"/>
      <c r="CS189" s="3"/>
      <c r="CT189" s="3"/>
      <c r="CU189" s="3"/>
      <c r="CV189" s="3"/>
      <c r="CW189" s="3"/>
      <c r="CX189" s="3"/>
      <c r="CY189" s="3"/>
      <c r="CZ189" s="3"/>
    </row>
    <row r="190" s="567" customFormat="true" ht="15" customHeight="true" x14ac:dyDescent="0.2">
      <c r="A190" s="135"/>
      <c r="B190" s="129"/>
      <c r="C190" s="100"/>
      <c r="D190" s="99"/>
      <c r="E190" s="99"/>
      <c r="F190" s="99"/>
      <c r="G190" s="98"/>
      <c r="H190" s="97"/>
      <c r="I190" s="99"/>
      <c r="J190" s="99"/>
      <c r="K190" s="99"/>
      <c r="L190" s="96"/>
      <c r="M190" s="100"/>
      <c r="N190" s="99"/>
      <c r="O190" s="99"/>
      <c r="P190" s="99"/>
      <c r="Q190" s="98"/>
      <c r="R190" s="97"/>
      <c r="S190" s="99"/>
      <c r="T190" s="99"/>
      <c r="U190" s="99"/>
      <c r="V190" s="99"/>
      <c r="W190" s="99"/>
      <c r="X190" s="99"/>
      <c r="Y190" s="99"/>
      <c r="Z190" s="99"/>
      <c r="AA190" s="99"/>
      <c r="AB190" s="99"/>
      <c r="AC190" s="99"/>
      <c r="AD190" s="99"/>
      <c r="AE190" s="99"/>
      <c r="AF190" s="99"/>
      <c r="AG190" s="99"/>
      <c r="AH190" s="99"/>
      <c r="AI190" s="96"/>
      <c r="AJ190" s="174"/>
      <c r="AK190" s="174"/>
      <c r="AL190" s="174"/>
      <c r="AM190" s="174"/>
      <c r="AN190" s="174"/>
      <c r="AO190" s="174"/>
      <c r="AP190" s="174"/>
      <c r="AQ190" s="174"/>
      <c r="AR190" s="174"/>
      <c r="AS190" s="174"/>
      <c r="AT190" s="174"/>
      <c r="AU190" s="174"/>
      <c r="AV190" s="174"/>
      <c r="AW190" s="174"/>
      <c r="AX190" s="174"/>
      <c r="AY190" s="174"/>
      <c r="AZ190" s="364"/>
      <c r="BA190" s="598"/>
      <c r="BB190" s="597"/>
      <c r="BC190" s="468"/>
      <c r="BD190" s="453"/>
      <c r="BE190" s="453"/>
      <c r="BF190" s="453"/>
      <c r="BG190" s="472"/>
      <c r="BH190" s="468"/>
      <c r="BI190" s="453"/>
      <c r="BJ190" s="453"/>
      <c r="BK190" s="453"/>
      <c r="BL190" s="472"/>
      <c r="BM190" s="468"/>
      <c r="BN190" s="453"/>
      <c r="BO190" s="453"/>
      <c r="BP190" s="453"/>
      <c r="BQ190" s="472"/>
      <c r="BR190" s="468"/>
      <c r="BS190" s="453"/>
      <c r="BT190" s="453"/>
      <c r="BU190" s="453"/>
      <c r="BV190" s="453"/>
      <c r="BW190" s="453"/>
      <c r="BX190" s="453"/>
      <c r="BY190" s="454"/>
      <c r="BZ190" s="454"/>
      <c r="CA190" s="454"/>
      <c r="CB190" s="454"/>
      <c r="CC190" s="454"/>
      <c r="CD190" s="454"/>
      <c r="CE190" s="454"/>
      <c r="CF190" s="454"/>
      <c r="CG190" s="454"/>
      <c r="CH190" s="454"/>
      <c r="CI190" s="454"/>
      <c r="CJ190" s="3"/>
      <c r="CK190" s="3"/>
      <c r="CL190" s="3"/>
      <c r="CM190" s="3"/>
      <c r="CN190" s="3"/>
      <c r="CO190" s="3"/>
      <c r="CP190" s="3"/>
      <c r="CQ190" s="3"/>
      <c r="CR190" s="3"/>
      <c r="CS190" s="3"/>
      <c r="CT190" s="3"/>
      <c r="CU190" s="3"/>
      <c r="CV190" s="3"/>
      <c r="CW190" s="3"/>
      <c r="CX190" s="3"/>
      <c r="CY190" s="3"/>
      <c r="CZ190" s="3"/>
    </row>
    <row r="191" s="567" customFormat="true" ht="15" customHeight="true" x14ac:dyDescent="0.2">
      <c r="A191" s="135"/>
      <c r="B191" s="129"/>
      <c r="C191" s="100"/>
      <c r="D191" s="99"/>
      <c r="E191" s="99"/>
      <c r="F191" s="99"/>
      <c r="G191" s="98"/>
      <c r="H191" s="97"/>
      <c r="I191" s="99"/>
      <c r="J191" s="99"/>
      <c r="K191" s="99"/>
      <c r="L191" s="96"/>
      <c r="M191" s="100"/>
      <c r="N191" s="99"/>
      <c r="O191" s="99"/>
      <c r="P191" s="99"/>
      <c r="Q191" s="98"/>
      <c r="R191" s="97"/>
      <c r="S191" s="99"/>
      <c r="T191" s="99"/>
      <c r="U191" s="99"/>
      <c r="V191" s="99"/>
      <c r="W191" s="99"/>
      <c r="X191" s="99"/>
      <c r="Y191" s="99"/>
      <c r="Z191" s="99"/>
      <c r="AA191" s="99"/>
      <c r="AB191" s="99"/>
      <c r="AC191" s="99"/>
      <c r="AD191" s="99"/>
      <c r="AE191" s="99"/>
      <c r="AF191" s="99"/>
      <c r="AG191" s="99"/>
      <c r="AH191" s="99"/>
      <c r="AI191" s="96"/>
      <c r="AJ191" s="174"/>
      <c r="AK191" s="174"/>
      <c r="AL191" s="174"/>
      <c r="AM191" s="174"/>
      <c r="AN191" s="174"/>
      <c r="AO191" s="174"/>
      <c r="AP191" s="174"/>
      <c r="AQ191" s="174"/>
      <c r="AR191" s="174"/>
      <c r="AS191" s="174"/>
      <c r="AT191" s="174"/>
      <c r="AU191" s="174"/>
      <c r="AV191" s="174"/>
      <c r="AW191" s="174"/>
      <c r="AX191" s="174"/>
      <c r="AY191" s="174"/>
      <c r="AZ191" s="364"/>
      <c r="BA191" s="598"/>
      <c r="BB191" s="597"/>
      <c r="BC191" s="468"/>
      <c r="BD191" s="453"/>
      <c r="BE191" s="453"/>
      <c r="BF191" s="453"/>
      <c r="BG191" s="472"/>
      <c r="BH191" s="468"/>
      <c r="BI191" s="453"/>
      <c r="BJ191" s="453"/>
      <c r="BK191" s="453"/>
      <c r="BL191" s="472"/>
      <c r="BM191" s="468"/>
      <c r="BN191" s="453"/>
      <c r="BO191" s="453"/>
      <c r="BP191" s="453"/>
      <c r="BQ191" s="472"/>
      <c r="BR191" s="468"/>
      <c r="BS191" s="453"/>
      <c r="BT191" s="453"/>
      <c r="BU191" s="453"/>
      <c r="BV191" s="453"/>
      <c r="BW191" s="453"/>
      <c r="BX191" s="453"/>
      <c r="BY191" s="454"/>
      <c r="BZ191" s="454"/>
      <c r="CA191" s="454"/>
      <c r="CB191" s="454"/>
      <c r="CC191" s="454"/>
      <c r="CD191" s="454"/>
      <c r="CE191" s="454"/>
      <c r="CF191" s="454"/>
      <c r="CG191" s="454"/>
      <c r="CH191" s="454"/>
      <c r="CI191" s="454"/>
      <c r="CJ191" s="3"/>
      <c r="CK191" s="3"/>
      <c r="CL191" s="3"/>
      <c r="CM191" s="3"/>
      <c r="CN191" s="3"/>
      <c r="CO191" s="3"/>
      <c r="CP191" s="3"/>
      <c r="CQ191" s="3"/>
      <c r="CR191" s="3"/>
      <c r="CS191" s="3"/>
      <c r="CT191" s="3"/>
      <c r="CU191" s="3"/>
      <c r="CV191" s="3"/>
      <c r="CW191" s="3"/>
      <c r="CX191" s="3"/>
      <c r="CY191" s="3"/>
      <c r="CZ191" s="3"/>
    </row>
    <row r="192" s="567" customFormat="true" ht="15" customHeight="true" x14ac:dyDescent="0.2">
      <c r="A192" s="135"/>
      <c r="B192" s="129"/>
      <c r="C192" s="100"/>
      <c r="D192" s="99"/>
      <c r="E192" s="99"/>
      <c r="F192" s="99"/>
      <c r="G192" s="98"/>
      <c r="H192" s="97"/>
      <c r="I192" s="99"/>
      <c r="J192" s="99"/>
      <c r="K192" s="99"/>
      <c r="L192" s="96"/>
      <c r="M192" s="100"/>
      <c r="N192" s="99"/>
      <c r="O192" s="99"/>
      <c r="P192" s="99"/>
      <c r="Q192" s="98"/>
      <c r="R192" s="97"/>
      <c r="S192" s="99"/>
      <c r="T192" s="99"/>
      <c r="U192" s="99"/>
      <c r="V192" s="99"/>
      <c r="W192" s="99"/>
      <c r="X192" s="99"/>
      <c r="Y192" s="99"/>
      <c r="Z192" s="99"/>
      <c r="AA192" s="99"/>
      <c r="AB192" s="99"/>
      <c r="AC192" s="99"/>
      <c r="AD192" s="99"/>
      <c r="AE192" s="99"/>
      <c r="AF192" s="99"/>
      <c r="AG192" s="99"/>
      <c r="AH192" s="99"/>
      <c r="AI192" s="96"/>
      <c r="AJ192" s="174"/>
      <c r="AK192" s="174"/>
      <c r="AL192" s="174"/>
      <c r="AM192" s="174"/>
      <c r="AN192" s="174"/>
      <c r="AO192" s="174"/>
      <c r="AP192" s="174"/>
      <c r="AQ192" s="174"/>
      <c r="AR192" s="174"/>
      <c r="AS192" s="174"/>
      <c r="AT192" s="174"/>
      <c r="AU192" s="174"/>
      <c r="AV192" s="174"/>
      <c r="AW192" s="174"/>
      <c r="AX192" s="174"/>
      <c r="AY192" s="174"/>
      <c r="AZ192" s="364"/>
      <c r="BA192" s="598"/>
      <c r="BB192" s="597"/>
      <c r="BC192" s="468"/>
      <c r="BD192" s="453"/>
      <c r="BE192" s="453"/>
      <c r="BF192" s="453"/>
      <c r="BG192" s="472"/>
      <c r="BH192" s="468"/>
      <c r="BI192" s="453"/>
      <c r="BJ192" s="453"/>
      <c r="BK192" s="453"/>
      <c r="BL192" s="472"/>
      <c r="BM192" s="468"/>
      <c r="BN192" s="453"/>
      <c r="BO192" s="453"/>
      <c r="BP192" s="453"/>
      <c r="BQ192" s="472"/>
      <c r="BR192" s="468"/>
      <c r="BS192" s="453"/>
      <c r="BT192" s="453"/>
      <c r="BU192" s="453"/>
      <c r="BV192" s="453"/>
      <c r="BW192" s="453"/>
      <c r="BX192" s="453"/>
      <c r="BY192" s="454"/>
      <c r="BZ192" s="454"/>
      <c r="CA192" s="454"/>
      <c r="CB192" s="454"/>
      <c r="CC192" s="454"/>
      <c r="CD192" s="454"/>
      <c r="CE192" s="454"/>
      <c r="CF192" s="454"/>
      <c r="CG192" s="454"/>
      <c r="CH192" s="454"/>
      <c r="CI192" s="454"/>
      <c r="CJ192" s="3"/>
      <c r="CK192" s="3"/>
      <c r="CL192" s="3"/>
      <c r="CM192" s="3"/>
      <c r="CN192" s="3"/>
      <c r="CO192" s="3"/>
      <c r="CP192" s="3"/>
      <c r="CQ192" s="3"/>
      <c r="CR192" s="3"/>
      <c r="CS192" s="3"/>
      <c r="CT192" s="3"/>
      <c r="CU192" s="3"/>
      <c r="CV192" s="3"/>
      <c r="CW192" s="3"/>
      <c r="CX192" s="3"/>
      <c r="CY192" s="3"/>
      <c r="CZ192" s="3"/>
    </row>
    <row r="193" s="567" customFormat="true" ht="15" customHeight="true" x14ac:dyDescent="0.2">
      <c r="A193" s="135"/>
      <c r="B193" s="129"/>
      <c r="C193" s="100"/>
      <c r="D193" s="99"/>
      <c r="E193" s="99"/>
      <c r="F193" s="99"/>
      <c r="G193" s="98"/>
      <c r="H193" s="97"/>
      <c r="I193" s="99"/>
      <c r="J193" s="99"/>
      <c r="K193" s="99"/>
      <c r="L193" s="96"/>
      <c r="M193" s="100"/>
      <c r="N193" s="99"/>
      <c r="O193" s="99"/>
      <c r="P193" s="99"/>
      <c r="Q193" s="98"/>
      <c r="R193" s="97"/>
      <c r="S193" s="99"/>
      <c r="T193" s="99"/>
      <c r="U193" s="99"/>
      <c r="V193" s="99"/>
      <c r="W193" s="99"/>
      <c r="X193" s="99"/>
      <c r="Y193" s="99"/>
      <c r="Z193" s="99"/>
      <c r="AA193" s="99"/>
      <c r="AB193" s="99"/>
      <c r="AC193" s="99"/>
      <c r="AD193" s="99"/>
      <c r="AE193" s="99"/>
      <c r="AF193" s="99"/>
      <c r="AG193" s="99"/>
      <c r="AH193" s="99"/>
      <c r="AI193" s="96"/>
      <c r="AJ193" s="174"/>
      <c r="AK193" s="174"/>
      <c r="AL193" s="174"/>
      <c r="AM193" s="174"/>
      <c r="AN193" s="174"/>
      <c r="AO193" s="174"/>
      <c r="AP193" s="174"/>
      <c r="AQ193" s="174"/>
      <c r="AR193" s="174"/>
      <c r="AS193" s="174"/>
      <c r="AT193" s="174"/>
      <c r="AU193" s="174"/>
      <c r="AV193" s="174"/>
      <c r="AW193" s="174"/>
      <c r="AX193" s="174"/>
      <c r="AY193" s="174"/>
      <c r="AZ193" s="364"/>
      <c r="BA193" s="598"/>
      <c r="BB193" s="597"/>
      <c r="BC193" s="468"/>
      <c r="BD193" s="453"/>
      <c r="BE193" s="453"/>
      <c r="BF193" s="453"/>
      <c r="BG193" s="472"/>
      <c r="BH193" s="468"/>
      <c r="BI193" s="453"/>
      <c r="BJ193" s="453"/>
      <c r="BK193" s="453"/>
      <c r="BL193" s="472"/>
      <c r="BM193" s="468"/>
      <c r="BN193" s="453"/>
      <c r="BO193" s="453"/>
      <c r="BP193" s="453"/>
      <c r="BQ193" s="472"/>
      <c r="BR193" s="468"/>
      <c r="BS193" s="453"/>
      <c r="BT193" s="453"/>
      <c r="BU193" s="453"/>
      <c r="BV193" s="453"/>
      <c r="BW193" s="453"/>
      <c r="BX193" s="453"/>
      <c r="BY193" s="454"/>
      <c r="BZ193" s="454"/>
      <c r="CA193" s="454"/>
      <c r="CB193" s="454"/>
      <c r="CC193" s="454"/>
      <c r="CD193" s="454"/>
      <c r="CE193" s="454"/>
      <c r="CF193" s="454"/>
      <c r="CG193" s="454"/>
      <c r="CH193" s="454"/>
      <c r="CI193" s="454"/>
      <c r="CJ193" s="3"/>
      <c r="CK193" s="3"/>
      <c r="CL193" s="3"/>
      <c r="CM193" s="3"/>
      <c r="CN193" s="3"/>
      <c r="CO193" s="3"/>
      <c r="CP193" s="3"/>
      <c r="CQ193" s="3"/>
      <c r="CR193" s="3"/>
      <c r="CS193" s="3"/>
      <c r="CT193" s="3"/>
      <c r="CU193" s="3"/>
      <c r="CV193" s="3"/>
      <c r="CW193" s="3"/>
      <c r="CX193" s="3"/>
      <c r="CY193" s="3"/>
      <c r="CZ193" s="3"/>
    </row>
    <row r="194" s="567" customFormat="true" ht="15" customHeight="true" x14ac:dyDescent="0.2">
      <c r="A194" s="135"/>
      <c r="B194" s="129"/>
      <c r="C194" s="100"/>
      <c r="D194" s="99"/>
      <c r="E194" s="99"/>
      <c r="F194" s="99"/>
      <c r="G194" s="98"/>
      <c r="H194" s="97"/>
      <c r="I194" s="99"/>
      <c r="J194" s="99"/>
      <c r="K194" s="99"/>
      <c r="L194" s="96"/>
      <c r="M194" s="100"/>
      <c r="N194" s="99"/>
      <c r="O194" s="99"/>
      <c r="P194" s="99"/>
      <c r="Q194" s="98"/>
      <c r="R194" s="97"/>
      <c r="S194" s="99"/>
      <c r="T194" s="99"/>
      <c r="U194" s="99"/>
      <c r="V194" s="99"/>
      <c r="W194" s="99"/>
      <c r="X194" s="99"/>
      <c r="Y194" s="99"/>
      <c r="Z194" s="99"/>
      <c r="AA194" s="99"/>
      <c r="AB194" s="99"/>
      <c r="AC194" s="99"/>
      <c r="AD194" s="99"/>
      <c r="AE194" s="99"/>
      <c r="AF194" s="99"/>
      <c r="AG194" s="99"/>
      <c r="AH194" s="99"/>
      <c r="AI194" s="96"/>
      <c r="AJ194" s="174"/>
      <c r="AK194" s="174"/>
      <c r="AL194" s="174"/>
      <c r="AM194" s="174"/>
      <c r="AN194" s="174"/>
      <c r="AO194" s="174"/>
      <c r="AP194" s="174"/>
      <c r="AQ194" s="174"/>
      <c r="AR194" s="174"/>
      <c r="AS194" s="174"/>
      <c r="AT194" s="174"/>
      <c r="AU194" s="174"/>
      <c r="AV194" s="174"/>
      <c r="AW194" s="174"/>
      <c r="AX194" s="174"/>
      <c r="AY194" s="174"/>
      <c r="AZ194" s="364"/>
      <c r="BA194" s="598"/>
      <c r="BB194" s="597"/>
      <c r="BC194" s="468"/>
      <c r="BD194" s="453"/>
      <c r="BE194" s="453"/>
      <c r="BF194" s="453"/>
      <c r="BG194" s="472"/>
      <c r="BH194" s="468"/>
      <c r="BI194" s="453"/>
      <c r="BJ194" s="453"/>
      <c r="BK194" s="453"/>
      <c r="BL194" s="472"/>
      <c r="BM194" s="468"/>
      <c r="BN194" s="453"/>
      <c r="BO194" s="453"/>
      <c r="BP194" s="453"/>
      <c r="BQ194" s="472"/>
      <c r="BR194" s="468"/>
      <c r="BS194" s="453"/>
      <c r="BT194" s="453"/>
      <c r="BU194" s="453"/>
      <c r="BV194" s="453"/>
      <c r="BW194" s="453"/>
      <c r="BX194" s="453"/>
      <c r="BY194" s="454"/>
      <c r="BZ194" s="454"/>
      <c r="CA194" s="454"/>
      <c r="CB194" s="454"/>
      <c r="CC194" s="454"/>
      <c r="CD194" s="454"/>
      <c r="CE194" s="454"/>
      <c r="CF194" s="454"/>
      <c r="CG194" s="454"/>
      <c r="CH194" s="454"/>
      <c r="CI194" s="454"/>
      <c r="CJ194" s="3"/>
      <c r="CK194" s="3"/>
      <c r="CL194" s="3"/>
      <c r="CM194" s="3"/>
      <c r="CN194" s="3"/>
      <c r="CO194" s="3"/>
      <c r="CP194" s="3"/>
      <c r="CQ194" s="3"/>
      <c r="CR194" s="3"/>
      <c r="CS194" s="3"/>
      <c r="CT194" s="3"/>
      <c r="CU194" s="3"/>
      <c r="CV194" s="3"/>
      <c r="CW194" s="3"/>
      <c r="CX194" s="3"/>
      <c r="CY194" s="3"/>
      <c r="CZ194" s="3"/>
    </row>
    <row r="195" s="327" customFormat="true" ht="15" customHeight="true" x14ac:dyDescent="0.2">
      <c r="A195" s="157"/>
      <c r="B195" s="128"/>
      <c r="C195" s="93"/>
      <c r="D195" s="95"/>
      <c r="E195" s="95"/>
      <c r="F195" s="95"/>
      <c r="G195" s="94"/>
      <c r="H195" s="92"/>
      <c r="I195" s="95"/>
      <c r="J195" s="95"/>
      <c r="K195" s="95"/>
      <c r="L195" s="91"/>
      <c r="M195" s="93"/>
      <c r="N195" s="95"/>
      <c r="O195" s="95"/>
      <c r="P195" s="95"/>
      <c r="Q195" s="94"/>
      <c r="R195" s="92"/>
      <c r="S195" s="95"/>
      <c r="T195" s="95"/>
      <c r="U195" s="95"/>
      <c r="V195" s="95"/>
      <c r="W195" s="95"/>
      <c r="X195" s="95"/>
      <c r="Y195" s="95"/>
      <c r="Z195" s="95"/>
      <c r="AA195" s="95"/>
      <c r="AB195" s="95"/>
      <c r="AC195" s="95"/>
      <c r="AD195" s="95"/>
      <c r="AE195" s="95"/>
      <c r="AF195" s="95"/>
      <c r="AG195" s="95"/>
      <c r="AH195" s="95"/>
      <c r="AI195" s="91"/>
      <c r="AJ195" s="174"/>
      <c r="AK195" s="174"/>
      <c r="AL195" s="174"/>
      <c r="AM195" s="174"/>
      <c r="AN195" s="174"/>
      <c r="AO195" s="174"/>
      <c r="AP195" s="174"/>
      <c r="AQ195" s="174"/>
      <c r="AR195" s="174"/>
      <c r="AS195" s="174"/>
      <c r="AT195" s="174"/>
      <c r="AU195" s="174"/>
      <c r="AV195" s="174"/>
      <c r="AW195" s="174"/>
      <c r="AX195" s="174"/>
      <c r="AY195" s="174"/>
      <c r="AZ195" s="364"/>
      <c r="BA195" s="598"/>
      <c r="BB195" s="597"/>
      <c r="BC195" s="468"/>
      <c r="BD195" s="453"/>
      <c r="BE195" s="453"/>
      <c r="BF195" s="453"/>
      <c r="BG195" s="472"/>
      <c r="BH195" s="468"/>
      <c r="BI195" s="453"/>
      <c r="BJ195" s="453"/>
      <c r="BK195" s="453"/>
      <c r="BL195" s="472"/>
      <c r="BM195" s="468"/>
      <c r="BN195" s="453"/>
      <c r="BO195" s="453"/>
      <c r="BP195" s="453"/>
      <c r="BQ195" s="472"/>
      <c r="BR195" s="468"/>
      <c r="BS195" s="453"/>
      <c r="BT195" s="453"/>
      <c r="BU195" s="453"/>
      <c r="BV195" s="453"/>
      <c r="BW195" s="453"/>
      <c r="BX195" s="453"/>
      <c r="BY195" s="454"/>
      <c r="BZ195" s="454"/>
      <c r="CA195" s="454"/>
      <c r="CB195" s="454"/>
      <c r="CC195" s="454"/>
      <c r="CD195" s="454"/>
      <c r="CE195" s="454"/>
      <c r="CF195" s="454"/>
      <c r="CG195" s="454"/>
      <c r="CH195" s="454"/>
      <c r="CI195" s="454"/>
      <c r="CJ195" s="3"/>
      <c r="CK195" s="3"/>
      <c r="CL195" s="3"/>
      <c r="CM195" s="3"/>
      <c r="CN195" s="3"/>
      <c r="CO195" s="3"/>
      <c r="CP195" s="3"/>
      <c r="CQ195" s="3"/>
      <c r="CR195" s="3"/>
      <c r="CS195" s="3"/>
      <c r="CT195" s="3"/>
      <c r="CU195" s="3"/>
      <c r="CV195" s="3"/>
      <c r="CW195" s="3"/>
      <c r="CX195" s="3"/>
      <c r="CY195" s="3"/>
      <c r="CZ195" s="3"/>
    </row>
    <row r="196" s="327" customFormat="true" ht="15" customHeight="true" x14ac:dyDescent="0.2">
      <c r="A196" s="157"/>
      <c r="B196" s="128"/>
      <c r="C196" s="93"/>
      <c r="D196" s="95"/>
      <c r="E196" s="95"/>
      <c r="F196" s="95"/>
      <c r="G196" s="94"/>
      <c r="H196" s="92"/>
      <c r="I196" s="95"/>
      <c r="J196" s="95"/>
      <c r="K196" s="95"/>
      <c r="L196" s="91"/>
      <c r="M196" s="93"/>
      <c r="N196" s="95"/>
      <c r="O196" s="95"/>
      <c r="P196" s="95"/>
      <c r="Q196" s="94"/>
      <c r="R196" s="92"/>
      <c r="S196" s="95"/>
      <c r="T196" s="95"/>
      <c r="U196" s="95"/>
      <c r="V196" s="95"/>
      <c r="W196" s="95"/>
      <c r="X196" s="95"/>
      <c r="Y196" s="95"/>
      <c r="Z196" s="95"/>
      <c r="AA196" s="95"/>
      <c r="AB196" s="95"/>
      <c r="AC196" s="95"/>
      <c r="AD196" s="95"/>
      <c r="AE196" s="95"/>
      <c r="AF196" s="95"/>
      <c r="AG196" s="95"/>
      <c r="AH196" s="95"/>
      <c r="AI196" s="91"/>
      <c r="AJ196" s="174"/>
      <c r="AK196" s="174"/>
      <c r="AL196" s="174"/>
      <c r="AM196" s="174"/>
      <c r="AN196" s="174"/>
      <c r="AO196" s="174"/>
      <c r="AP196" s="174"/>
      <c r="AQ196" s="174"/>
      <c r="AR196" s="174"/>
      <c r="AS196" s="174"/>
      <c r="AT196" s="174"/>
      <c r="AU196" s="174"/>
      <c r="AV196" s="174"/>
      <c r="AW196" s="174"/>
      <c r="AX196" s="174"/>
      <c r="AY196" s="174"/>
      <c r="AZ196" s="364"/>
      <c r="BA196" s="598"/>
      <c r="BB196" s="597"/>
      <c r="BC196" s="468"/>
      <c r="BD196" s="453"/>
      <c r="BE196" s="453"/>
      <c r="BF196" s="453"/>
      <c r="BG196" s="472"/>
      <c r="BH196" s="468"/>
      <c r="BI196" s="453"/>
      <c r="BJ196" s="453"/>
      <c r="BK196" s="453"/>
      <c r="BL196" s="472"/>
      <c r="BM196" s="468"/>
      <c r="BN196" s="453"/>
      <c r="BO196" s="453"/>
      <c r="BP196" s="453"/>
      <c r="BQ196" s="472"/>
      <c r="BR196" s="468"/>
      <c r="BS196" s="453"/>
      <c r="BT196" s="453"/>
      <c r="BU196" s="453"/>
      <c r="BV196" s="453"/>
      <c r="BW196" s="453"/>
      <c r="BX196" s="453"/>
      <c r="BY196" s="454"/>
      <c r="BZ196" s="454"/>
      <c r="CA196" s="454"/>
      <c r="CB196" s="454"/>
      <c r="CC196" s="454"/>
      <c r="CD196" s="454"/>
      <c r="CE196" s="454"/>
      <c r="CF196" s="454"/>
      <c r="CG196" s="454"/>
      <c r="CH196" s="454"/>
      <c r="CI196" s="454"/>
      <c r="CJ196" s="3"/>
      <c r="CK196" s="3"/>
      <c r="CL196" s="3"/>
      <c r="CM196" s="3"/>
      <c r="CN196" s="3"/>
      <c r="CO196" s="3"/>
      <c r="CP196" s="3"/>
      <c r="CQ196" s="3"/>
      <c r="CR196" s="3"/>
      <c r="CS196" s="3"/>
      <c r="CT196" s="3"/>
      <c r="CU196" s="3"/>
      <c r="CV196" s="3"/>
      <c r="CW196" s="3"/>
      <c r="CX196" s="3"/>
      <c r="CY196" s="3"/>
      <c r="CZ196" s="3"/>
    </row>
    <row r="197" s="327" customFormat="true" ht="15" customHeight="true" x14ac:dyDescent="0.2">
      <c r="A197" s="157"/>
      <c r="B197" s="128"/>
      <c r="C197" s="93"/>
      <c r="D197" s="95"/>
      <c r="E197" s="95"/>
      <c r="F197" s="95"/>
      <c r="G197" s="94"/>
      <c r="H197" s="92"/>
      <c r="I197" s="95"/>
      <c r="J197" s="95"/>
      <c r="K197" s="95"/>
      <c r="L197" s="91"/>
      <c r="M197" s="93"/>
      <c r="N197" s="95"/>
      <c r="O197" s="95"/>
      <c r="P197" s="95"/>
      <c r="Q197" s="94"/>
      <c r="R197" s="92"/>
      <c r="S197" s="95"/>
      <c r="T197" s="95"/>
      <c r="U197" s="95"/>
      <c r="V197" s="95"/>
      <c r="W197" s="95"/>
      <c r="X197" s="95"/>
      <c r="Y197" s="95"/>
      <c r="Z197" s="95"/>
      <c r="AA197" s="95"/>
      <c r="AB197" s="95"/>
      <c r="AC197" s="95"/>
      <c r="AD197" s="95"/>
      <c r="AE197" s="95"/>
      <c r="AF197" s="95"/>
      <c r="AG197" s="95"/>
      <c r="AH197" s="95"/>
      <c r="AI197" s="91"/>
      <c r="AJ197" s="174"/>
      <c r="AK197" s="174"/>
      <c r="AL197" s="174"/>
      <c r="AM197" s="174"/>
      <c r="AN197" s="174"/>
      <c r="AO197" s="174"/>
      <c r="AP197" s="174"/>
      <c r="AQ197" s="174"/>
      <c r="AR197" s="174"/>
      <c r="AS197" s="174"/>
      <c r="AT197" s="174"/>
      <c r="AU197" s="174"/>
      <c r="AV197" s="174"/>
      <c r="AW197" s="174"/>
      <c r="AX197" s="174"/>
      <c r="AY197" s="174"/>
      <c r="AZ197" s="364"/>
      <c r="BA197" s="598"/>
      <c r="BB197" s="597"/>
      <c r="BC197" s="468"/>
      <c r="BD197" s="453"/>
      <c r="BE197" s="453"/>
      <c r="BF197" s="453"/>
      <c r="BG197" s="472"/>
      <c r="BH197" s="468"/>
      <c r="BI197" s="453"/>
      <c r="BJ197" s="453"/>
      <c r="BK197" s="453"/>
      <c r="BL197" s="472"/>
      <c r="BM197" s="468"/>
      <c r="BN197" s="453"/>
      <c r="BO197" s="453"/>
      <c r="BP197" s="453"/>
      <c r="BQ197" s="472"/>
      <c r="BR197" s="468"/>
      <c r="BS197" s="453"/>
      <c r="BT197" s="453"/>
      <c r="BU197" s="453"/>
      <c r="BV197" s="453"/>
      <c r="BW197" s="453"/>
      <c r="BX197" s="453"/>
      <c r="BY197" s="454"/>
      <c r="BZ197" s="454"/>
      <c r="CA197" s="454"/>
      <c r="CB197" s="454"/>
      <c r="CC197" s="454"/>
      <c r="CD197" s="454"/>
      <c r="CE197" s="454"/>
      <c r="CF197" s="454"/>
      <c r="CG197" s="454"/>
      <c r="CH197" s="454"/>
      <c r="CI197" s="454"/>
      <c r="CJ197" s="3"/>
      <c r="CK197" s="3"/>
      <c r="CL197" s="3"/>
      <c r="CM197" s="3"/>
      <c r="CN197" s="3"/>
      <c r="CO197" s="3"/>
      <c r="CP197" s="3"/>
      <c r="CQ197" s="3"/>
      <c r="CR197" s="3"/>
      <c r="CS197" s="3"/>
      <c r="CT197" s="3"/>
      <c r="CU197" s="3"/>
      <c r="CV197" s="3"/>
      <c r="CW197" s="3"/>
      <c r="CX197" s="3"/>
      <c r="CY197" s="3"/>
      <c r="CZ197" s="3"/>
    </row>
    <row r="198" s="327" customFormat="true" ht="15" customHeight="true" x14ac:dyDescent="0.2">
      <c r="A198" s="157"/>
      <c r="B198" s="128"/>
      <c r="C198" s="93"/>
      <c r="D198" s="95"/>
      <c r="E198" s="95"/>
      <c r="F198" s="95"/>
      <c r="G198" s="94"/>
      <c r="H198" s="92"/>
      <c r="I198" s="95"/>
      <c r="J198" s="95"/>
      <c r="K198" s="95"/>
      <c r="L198" s="91"/>
      <c r="M198" s="93"/>
      <c r="N198" s="95"/>
      <c r="O198" s="95"/>
      <c r="P198" s="95"/>
      <c r="Q198" s="94"/>
      <c r="R198" s="92"/>
      <c r="S198" s="95"/>
      <c r="T198" s="95"/>
      <c r="U198" s="95"/>
      <c r="V198" s="95"/>
      <c r="W198" s="95"/>
      <c r="X198" s="95"/>
      <c r="Y198" s="95"/>
      <c r="Z198" s="95"/>
      <c r="AA198" s="95"/>
      <c r="AB198" s="95"/>
      <c r="AC198" s="95"/>
      <c r="AD198" s="95"/>
      <c r="AE198" s="95"/>
      <c r="AF198" s="95"/>
      <c r="AG198" s="95"/>
      <c r="AH198" s="95"/>
      <c r="AI198" s="91"/>
      <c r="AJ198" s="174"/>
      <c r="AK198" s="174"/>
      <c r="AL198" s="174"/>
      <c r="AM198" s="174"/>
      <c r="AN198" s="174"/>
      <c r="AO198" s="174"/>
      <c r="AP198" s="174"/>
      <c r="AQ198" s="174"/>
      <c r="AR198" s="174"/>
      <c r="AS198" s="174"/>
      <c r="AT198" s="174"/>
      <c r="AU198" s="174"/>
      <c r="AV198" s="174"/>
      <c r="AW198" s="174"/>
      <c r="AX198" s="174"/>
      <c r="AY198" s="174"/>
      <c r="AZ198" s="364"/>
      <c r="BA198" s="598"/>
      <c r="BB198" s="597"/>
      <c r="BC198" s="468"/>
      <c r="BD198" s="453"/>
      <c r="BE198" s="453"/>
      <c r="BF198" s="453"/>
      <c r="BG198" s="472"/>
      <c r="BH198" s="468"/>
      <c r="BI198" s="453"/>
      <c r="BJ198" s="453"/>
      <c r="BK198" s="453"/>
      <c r="BL198" s="472"/>
      <c r="BM198" s="468"/>
      <c r="BN198" s="453"/>
      <c r="BO198" s="453"/>
      <c r="BP198" s="453"/>
      <c r="BQ198" s="472"/>
      <c r="BR198" s="468"/>
      <c r="BS198" s="453"/>
      <c r="BT198" s="453"/>
      <c r="BU198" s="453"/>
      <c r="BV198" s="453"/>
      <c r="BW198" s="453"/>
      <c r="BX198" s="453"/>
      <c r="BY198" s="454"/>
      <c r="BZ198" s="454"/>
      <c r="CA198" s="454"/>
      <c r="CB198" s="454"/>
      <c r="CC198" s="454"/>
      <c r="CD198" s="454"/>
      <c r="CE198" s="454"/>
      <c r="CF198" s="454"/>
      <c r="CG198" s="454"/>
      <c r="CH198" s="454"/>
      <c r="CI198" s="454"/>
      <c r="CJ198" s="3"/>
      <c r="CK198" s="3"/>
      <c r="CL198" s="3"/>
      <c r="CM198" s="3"/>
      <c r="CN198" s="3"/>
      <c r="CO198" s="3"/>
      <c r="CP198" s="3"/>
      <c r="CQ198" s="3"/>
      <c r="CR198" s="3"/>
      <c r="CS198" s="3"/>
      <c r="CT198" s="3"/>
      <c r="CU198" s="3"/>
      <c r="CV198" s="3"/>
      <c r="CW198" s="3"/>
      <c r="CX198" s="3"/>
      <c r="CY198" s="3"/>
      <c r="CZ198" s="3"/>
    </row>
    <row r="199" s="327" customFormat="true" ht="15" customHeight="true" x14ac:dyDescent="0.2">
      <c r="A199" s="157"/>
      <c r="B199" s="128"/>
      <c r="C199" s="93"/>
      <c r="D199" s="95"/>
      <c r="E199" s="95"/>
      <c r="F199" s="95"/>
      <c r="G199" s="94"/>
      <c r="H199" s="92"/>
      <c r="I199" s="95"/>
      <c r="J199" s="95"/>
      <c r="K199" s="95"/>
      <c r="L199" s="91"/>
      <c r="M199" s="93"/>
      <c r="N199" s="95"/>
      <c r="O199" s="95"/>
      <c r="P199" s="95"/>
      <c r="Q199" s="94"/>
      <c r="R199" s="92"/>
      <c r="S199" s="95"/>
      <c r="T199" s="95"/>
      <c r="U199" s="95"/>
      <c r="V199" s="95"/>
      <c r="W199" s="95"/>
      <c r="X199" s="95"/>
      <c r="Y199" s="95"/>
      <c r="Z199" s="95"/>
      <c r="AA199" s="95"/>
      <c r="AB199" s="95"/>
      <c r="AC199" s="95"/>
      <c r="AD199" s="95"/>
      <c r="AE199" s="95"/>
      <c r="AF199" s="95"/>
      <c r="AG199" s="95"/>
      <c r="AH199" s="95"/>
      <c r="AI199" s="91"/>
      <c r="AJ199" s="174"/>
      <c r="AK199" s="174"/>
      <c r="AL199" s="174"/>
      <c r="AM199" s="174"/>
      <c r="AN199" s="174"/>
      <c r="AO199" s="174"/>
      <c r="AP199" s="174"/>
      <c r="AQ199" s="174"/>
      <c r="AR199" s="174"/>
      <c r="AS199" s="174"/>
      <c r="AT199" s="174"/>
      <c r="AU199" s="174"/>
      <c r="AV199" s="174"/>
      <c r="AW199" s="174"/>
      <c r="AX199" s="174"/>
      <c r="AY199" s="174"/>
      <c r="AZ199" s="364"/>
      <c r="BA199" s="598"/>
      <c r="BB199" s="597"/>
      <c r="BC199" s="468"/>
      <c r="BD199" s="453"/>
      <c r="BE199" s="453"/>
      <c r="BF199" s="453"/>
      <c r="BG199" s="472"/>
      <c r="BH199" s="468"/>
      <c r="BI199" s="453"/>
      <c r="BJ199" s="453"/>
      <c r="BK199" s="453"/>
      <c r="BL199" s="472"/>
      <c r="BM199" s="468"/>
      <c r="BN199" s="453"/>
      <c r="BO199" s="453"/>
      <c r="BP199" s="453"/>
      <c r="BQ199" s="472"/>
      <c r="BR199" s="468"/>
      <c r="BS199" s="453"/>
      <c r="BT199" s="453"/>
      <c r="BU199" s="453"/>
      <c r="BV199" s="453"/>
      <c r="BW199" s="453"/>
      <c r="BX199" s="453"/>
      <c r="BY199" s="454"/>
      <c r="BZ199" s="454"/>
      <c r="CA199" s="454"/>
      <c r="CB199" s="454"/>
      <c r="CC199" s="454"/>
      <c r="CD199" s="454"/>
      <c r="CE199" s="454"/>
      <c r="CF199" s="454"/>
      <c r="CG199" s="454"/>
      <c r="CH199" s="454"/>
      <c r="CI199" s="454"/>
      <c r="CJ199" s="3"/>
      <c r="CK199" s="3"/>
      <c r="CL199" s="3"/>
      <c r="CM199" s="3"/>
      <c r="CN199" s="3"/>
      <c r="CO199" s="3"/>
      <c r="CP199" s="3"/>
      <c r="CQ199" s="3"/>
      <c r="CR199" s="3"/>
      <c r="CS199" s="3"/>
      <c r="CT199" s="3"/>
      <c r="CU199" s="3"/>
      <c r="CV199" s="3"/>
      <c r="CW199" s="3"/>
      <c r="CX199" s="3"/>
      <c r="CY199" s="3"/>
      <c r="CZ199" s="3"/>
    </row>
    <row r="200" s="327" customFormat="true" ht="15" customHeight="true" x14ac:dyDescent="0.2">
      <c r="A200" s="157"/>
      <c r="B200" s="128"/>
      <c r="C200" s="93"/>
      <c r="D200" s="95"/>
      <c r="E200" s="95"/>
      <c r="F200" s="95"/>
      <c r="G200" s="94"/>
      <c r="H200" s="92"/>
      <c r="I200" s="95"/>
      <c r="J200" s="95"/>
      <c r="K200" s="95"/>
      <c r="L200" s="91"/>
      <c r="M200" s="93"/>
      <c r="N200" s="95"/>
      <c r="O200" s="95"/>
      <c r="P200" s="95"/>
      <c r="Q200" s="94"/>
      <c r="R200" s="92"/>
      <c r="S200" s="95"/>
      <c r="T200" s="95"/>
      <c r="U200" s="95"/>
      <c r="V200" s="95"/>
      <c r="W200" s="95"/>
      <c r="X200" s="95"/>
      <c r="Y200" s="95"/>
      <c r="Z200" s="95"/>
      <c r="AA200" s="95"/>
      <c r="AB200" s="95"/>
      <c r="AC200" s="95"/>
      <c r="AD200" s="95"/>
      <c r="AE200" s="95"/>
      <c r="AF200" s="95"/>
      <c r="AG200" s="95"/>
      <c r="AH200" s="95"/>
      <c r="AI200" s="91"/>
      <c r="AJ200" s="174"/>
      <c r="AK200" s="174"/>
      <c r="AL200" s="174"/>
      <c r="AM200" s="174"/>
      <c r="AN200" s="174"/>
      <c r="AO200" s="174"/>
      <c r="AP200" s="174"/>
      <c r="AQ200" s="174"/>
      <c r="AR200" s="174"/>
      <c r="AS200" s="174"/>
      <c r="AT200" s="174"/>
      <c r="AU200" s="174"/>
      <c r="AV200" s="174"/>
      <c r="AW200" s="174"/>
      <c r="AX200" s="174"/>
      <c r="AY200" s="174"/>
      <c r="AZ200" s="364"/>
      <c r="BA200" s="598"/>
      <c r="BB200" s="597"/>
      <c r="BC200" s="468"/>
      <c r="BD200" s="453"/>
      <c r="BE200" s="453"/>
      <c r="BF200" s="453"/>
      <c r="BG200" s="472"/>
      <c r="BH200" s="468"/>
      <c r="BI200" s="453"/>
      <c r="BJ200" s="453"/>
      <c r="BK200" s="453"/>
      <c r="BL200" s="472"/>
      <c r="BM200" s="468"/>
      <c r="BN200" s="453"/>
      <c r="BO200" s="453"/>
      <c r="BP200" s="453"/>
      <c r="BQ200" s="472"/>
      <c r="BR200" s="468"/>
      <c r="BS200" s="453"/>
      <c r="BT200" s="453"/>
      <c r="BU200" s="453"/>
      <c r="BV200" s="453"/>
      <c r="BW200" s="453"/>
      <c r="BX200" s="453"/>
      <c r="BY200" s="454"/>
      <c r="BZ200" s="454"/>
      <c r="CA200" s="454"/>
      <c r="CB200" s="454"/>
      <c r="CC200" s="454"/>
      <c r="CD200" s="454"/>
      <c r="CE200" s="454"/>
      <c r="CF200" s="454"/>
      <c r="CG200" s="454"/>
      <c r="CH200" s="454"/>
      <c r="CI200" s="454"/>
      <c r="CJ200" s="3"/>
      <c r="CK200" s="3"/>
      <c r="CL200" s="3"/>
      <c r="CM200" s="3"/>
      <c r="CN200" s="3"/>
      <c r="CO200" s="3"/>
      <c r="CP200" s="3"/>
      <c r="CQ200" s="3"/>
      <c r="CR200" s="3"/>
      <c r="CS200" s="3"/>
      <c r="CT200" s="3"/>
      <c r="CU200" s="3"/>
      <c r="CV200" s="3"/>
      <c r="CW200" s="3"/>
      <c r="CX200" s="3"/>
      <c r="CY200" s="3"/>
      <c r="CZ200" s="3"/>
    </row>
    <row r="201" s="327" customFormat="true" ht="15" customHeight="true" x14ac:dyDescent="0.2">
      <c r="A201" s="157"/>
      <c r="B201" s="128"/>
      <c r="C201" s="93"/>
      <c r="D201" s="95"/>
      <c r="E201" s="95"/>
      <c r="F201" s="95"/>
      <c r="G201" s="94"/>
      <c r="H201" s="92"/>
      <c r="I201" s="95"/>
      <c r="J201" s="95"/>
      <c r="K201" s="95"/>
      <c r="L201" s="91"/>
      <c r="M201" s="93"/>
      <c r="N201" s="95"/>
      <c r="O201" s="95"/>
      <c r="P201" s="95"/>
      <c r="Q201" s="94"/>
      <c r="R201" s="92"/>
      <c r="S201" s="95"/>
      <c r="T201" s="95"/>
      <c r="U201" s="95"/>
      <c r="V201" s="95"/>
      <c r="W201" s="95"/>
      <c r="X201" s="95"/>
      <c r="Y201" s="95"/>
      <c r="Z201" s="95"/>
      <c r="AA201" s="95"/>
      <c r="AB201" s="95"/>
      <c r="AC201" s="95"/>
      <c r="AD201" s="95"/>
      <c r="AE201" s="95"/>
      <c r="AF201" s="95"/>
      <c r="AG201" s="95"/>
      <c r="AH201" s="95"/>
      <c r="AI201" s="91"/>
      <c r="AJ201" s="174"/>
      <c r="AK201" s="174"/>
      <c r="AL201" s="174"/>
      <c r="AM201" s="174"/>
      <c r="AN201" s="174"/>
      <c r="AO201" s="174"/>
      <c r="AP201" s="174"/>
      <c r="AQ201" s="174"/>
      <c r="AR201" s="174"/>
      <c r="AS201" s="174"/>
      <c r="AT201" s="174"/>
      <c r="AU201" s="174"/>
      <c r="AV201" s="174"/>
      <c r="AW201" s="174"/>
      <c r="AX201" s="174"/>
      <c r="AY201" s="174"/>
      <c r="AZ201" s="364"/>
      <c r="BA201" s="598"/>
      <c r="BB201" s="597"/>
      <c r="BC201" s="468"/>
      <c r="BD201" s="453"/>
      <c r="BE201" s="453"/>
      <c r="BF201" s="453"/>
      <c r="BG201" s="472"/>
      <c r="BH201" s="468"/>
      <c r="BI201" s="453"/>
      <c r="BJ201" s="453"/>
      <c r="BK201" s="453"/>
      <c r="BL201" s="472"/>
      <c r="BM201" s="468"/>
      <c r="BN201" s="453"/>
      <c r="BO201" s="453"/>
      <c r="BP201" s="453"/>
      <c r="BQ201" s="472"/>
      <c r="BR201" s="468"/>
      <c r="BS201" s="453"/>
      <c r="BT201" s="453"/>
      <c r="BU201" s="453"/>
      <c r="BV201" s="453"/>
      <c r="BW201" s="453"/>
      <c r="BX201" s="453"/>
      <c r="BY201" s="454"/>
      <c r="BZ201" s="454"/>
      <c r="CA201" s="454"/>
      <c r="CB201" s="454"/>
      <c r="CC201" s="454"/>
      <c r="CD201" s="454"/>
      <c r="CE201" s="454"/>
      <c r="CF201" s="454"/>
      <c r="CG201" s="454"/>
      <c r="CH201" s="454"/>
      <c r="CI201" s="454"/>
      <c r="CJ201" s="3"/>
      <c r="CK201" s="3"/>
      <c r="CL201" s="3"/>
      <c r="CM201" s="3"/>
      <c r="CN201" s="3"/>
      <c r="CO201" s="3"/>
      <c r="CP201" s="3"/>
      <c r="CQ201" s="3"/>
      <c r="CR201" s="3"/>
      <c r="CS201" s="3"/>
      <c r="CT201" s="3"/>
      <c r="CU201" s="3"/>
      <c r="CV201" s="3"/>
      <c r="CW201" s="3"/>
      <c r="CX201" s="3"/>
      <c r="CY201" s="3"/>
      <c r="CZ201" s="3"/>
    </row>
    <row r="202" s="327" customFormat="true" ht="15" customHeight="true" x14ac:dyDescent="0.2">
      <c r="A202" s="157"/>
      <c r="B202" s="128"/>
      <c r="C202" s="93"/>
      <c r="D202" s="95"/>
      <c r="E202" s="95"/>
      <c r="F202" s="95"/>
      <c r="G202" s="94"/>
      <c r="H202" s="92"/>
      <c r="I202" s="95"/>
      <c r="J202" s="95"/>
      <c r="K202" s="95"/>
      <c r="L202" s="91"/>
      <c r="M202" s="93"/>
      <c r="N202" s="95"/>
      <c r="O202" s="95"/>
      <c r="P202" s="95"/>
      <c r="Q202" s="94"/>
      <c r="R202" s="92"/>
      <c r="S202" s="95"/>
      <c r="T202" s="95"/>
      <c r="U202" s="95"/>
      <c r="V202" s="95"/>
      <c r="W202" s="95"/>
      <c r="X202" s="95"/>
      <c r="Y202" s="95"/>
      <c r="Z202" s="95"/>
      <c r="AA202" s="95"/>
      <c r="AB202" s="95"/>
      <c r="AC202" s="95"/>
      <c r="AD202" s="95"/>
      <c r="AE202" s="95"/>
      <c r="AF202" s="95"/>
      <c r="AG202" s="95"/>
      <c r="AH202" s="95"/>
      <c r="AI202" s="91"/>
      <c r="AJ202" s="174"/>
      <c r="AK202" s="174"/>
      <c r="AL202" s="174"/>
      <c r="AM202" s="174"/>
      <c r="AN202" s="174"/>
      <c r="AO202" s="174"/>
      <c r="AP202" s="174"/>
      <c r="AQ202" s="174"/>
      <c r="AR202" s="174"/>
      <c r="AS202" s="174"/>
      <c r="AT202" s="174"/>
      <c r="AU202" s="174"/>
      <c r="AV202" s="174"/>
      <c r="AW202" s="174"/>
      <c r="AX202" s="174"/>
      <c r="AY202" s="174"/>
      <c r="AZ202" s="364"/>
      <c r="BA202" s="598"/>
      <c r="BB202" s="597"/>
      <c r="BC202" s="468"/>
      <c r="BD202" s="453"/>
      <c r="BE202" s="453"/>
      <c r="BF202" s="453"/>
      <c r="BG202" s="472"/>
      <c r="BH202" s="468"/>
      <c r="BI202" s="453"/>
      <c r="BJ202" s="453"/>
      <c r="BK202" s="453"/>
      <c r="BL202" s="472"/>
      <c r="BM202" s="468"/>
      <c r="BN202" s="453"/>
      <c r="BO202" s="453"/>
      <c r="BP202" s="453"/>
      <c r="BQ202" s="472"/>
      <c r="BR202" s="468"/>
      <c r="BS202" s="453"/>
      <c r="BT202" s="453"/>
      <c r="BU202" s="453"/>
      <c r="BV202" s="453"/>
      <c r="BW202" s="453"/>
      <c r="BX202" s="453"/>
      <c r="BY202" s="454"/>
      <c r="BZ202" s="454"/>
      <c r="CA202" s="454"/>
      <c r="CB202" s="454"/>
      <c r="CC202" s="454"/>
      <c r="CD202" s="454"/>
      <c r="CE202" s="454"/>
      <c r="CF202" s="454"/>
      <c r="CG202" s="454"/>
      <c r="CH202" s="454"/>
      <c r="CI202" s="454"/>
      <c r="CJ202" s="3"/>
      <c r="CK202" s="3"/>
      <c r="CL202" s="3"/>
      <c r="CM202" s="3"/>
      <c r="CN202" s="3"/>
      <c r="CO202" s="3"/>
      <c r="CP202" s="3"/>
      <c r="CQ202" s="3"/>
      <c r="CR202" s="3"/>
      <c r="CS202" s="3"/>
      <c r="CT202" s="3"/>
      <c r="CU202" s="3"/>
      <c r="CV202" s="3"/>
      <c r="CW202" s="3"/>
      <c r="CX202" s="3"/>
      <c r="CY202" s="3"/>
      <c r="CZ202" s="3"/>
    </row>
    <row r="203" s="567" customFormat="true" ht="15" customHeight="true" x14ac:dyDescent="0.2">
      <c r="A203" s="135"/>
      <c r="B203" s="129"/>
      <c r="C203" s="112"/>
      <c r="D203" s="111"/>
      <c r="E203" s="111"/>
      <c r="F203" s="111"/>
      <c r="G203" s="110"/>
      <c r="H203" s="109"/>
      <c r="I203" s="111"/>
      <c r="J203" s="111"/>
      <c r="K203" s="111"/>
      <c r="L203" s="108"/>
      <c r="M203" s="112"/>
      <c r="N203" s="111"/>
      <c r="O203" s="111"/>
      <c r="P203" s="111"/>
      <c r="Q203" s="110"/>
      <c r="R203" s="109"/>
      <c r="S203" s="111"/>
      <c r="T203" s="111"/>
      <c r="U203" s="111"/>
      <c r="V203" s="111"/>
      <c r="W203" s="111"/>
      <c r="X203" s="111"/>
      <c r="Y203" s="111"/>
      <c r="Z203" s="111"/>
      <c r="AA203" s="111"/>
      <c r="AB203" s="111"/>
      <c r="AC203" s="111"/>
      <c r="AD203" s="111"/>
      <c r="AE203" s="111"/>
      <c r="AF203" s="111"/>
      <c r="AG203" s="111"/>
      <c r="AH203" s="111"/>
      <c r="AI203" s="108"/>
      <c r="AJ203" s="174"/>
      <c r="AK203" s="174"/>
      <c r="AL203" s="174"/>
      <c r="AM203" s="174"/>
      <c r="AN203" s="174"/>
      <c r="AO203" s="174"/>
      <c r="AP203" s="174"/>
      <c r="AQ203" s="174"/>
      <c r="AR203" s="174"/>
      <c r="AS203" s="174"/>
      <c r="AT203" s="174"/>
      <c r="AU203" s="174"/>
      <c r="AV203" s="174"/>
      <c r="AW203" s="174"/>
      <c r="AX203" s="174"/>
      <c r="AY203" s="174"/>
      <c r="AZ203" s="364"/>
      <c r="BA203" s="598"/>
      <c r="BB203" s="597"/>
      <c r="BC203" s="468"/>
      <c r="BD203" s="453"/>
      <c r="BE203" s="453"/>
      <c r="BF203" s="453"/>
      <c r="BG203" s="472"/>
      <c r="BH203" s="468"/>
      <c r="BI203" s="453"/>
      <c r="BJ203" s="453"/>
      <c r="BK203" s="453"/>
      <c r="BL203" s="472"/>
      <c r="BM203" s="468"/>
      <c r="BN203" s="453"/>
      <c r="BO203" s="453"/>
      <c r="BP203" s="453"/>
      <c r="BQ203" s="472"/>
      <c r="BR203" s="468"/>
      <c r="BS203" s="453"/>
      <c r="BT203" s="453"/>
      <c r="BU203" s="453"/>
      <c r="BV203" s="453"/>
      <c r="BW203" s="453"/>
      <c r="BX203" s="453"/>
      <c r="BY203" s="454"/>
      <c r="BZ203" s="454"/>
      <c r="CA203" s="454"/>
      <c r="CB203" s="454"/>
      <c r="CC203" s="454"/>
      <c r="CD203" s="454"/>
      <c r="CE203" s="454"/>
      <c r="CF203" s="454"/>
      <c r="CG203" s="454"/>
      <c r="CH203" s="454"/>
      <c r="CI203" s="454"/>
      <c r="CJ203" s="3"/>
      <c r="CK203" s="3"/>
      <c r="CL203" s="3"/>
      <c r="CM203" s="3"/>
      <c r="CN203" s="3"/>
      <c r="CO203" s="3"/>
      <c r="CP203" s="3"/>
      <c r="CQ203" s="3"/>
      <c r="CR203" s="3"/>
      <c r="CS203" s="3"/>
      <c r="CT203" s="3"/>
      <c r="CU203" s="3"/>
      <c r="CV203" s="3"/>
      <c r="CW203" s="3"/>
      <c r="CX203" s="3"/>
      <c r="CY203" s="3"/>
      <c r="CZ203" s="3"/>
    </row>
    <row r="204" s="567" customFormat="true" ht="15" customHeight="true" x14ac:dyDescent="0.2">
      <c r="A204" s="135"/>
      <c r="B204" s="129"/>
      <c r="C204" s="112"/>
      <c r="D204" s="111"/>
      <c r="E204" s="111"/>
      <c r="F204" s="111"/>
      <c r="G204" s="110"/>
      <c r="H204" s="109"/>
      <c r="I204" s="111"/>
      <c r="J204" s="111"/>
      <c r="K204" s="111"/>
      <c r="L204" s="108"/>
      <c r="M204" s="112"/>
      <c r="N204" s="111"/>
      <c r="O204" s="111"/>
      <c r="P204" s="111"/>
      <c r="Q204" s="110"/>
      <c r="R204" s="109"/>
      <c r="S204" s="111"/>
      <c r="T204" s="111"/>
      <c r="U204" s="111"/>
      <c r="V204" s="111"/>
      <c r="W204" s="111"/>
      <c r="X204" s="111"/>
      <c r="Y204" s="111"/>
      <c r="Z204" s="111"/>
      <c r="AA204" s="111"/>
      <c r="AB204" s="111"/>
      <c r="AC204" s="111"/>
      <c r="AD204" s="111"/>
      <c r="AE204" s="111"/>
      <c r="AF204" s="111"/>
      <c r="AG204" s="111"/>
      <c r="AH204" s="111"/>
      <c r="AI204" s="108"/>
      <c r="AJ204" s="174"/>
      <c r="AK204" s="174"/>
      <c r="AL204" s="174"/>
      <c r="AM204" s="174"/>
      <c r="AN204" s="174"/>
      <c r="AO204" s="174"/>
      <c r="AP204" s="174"/>
      <c r="AQ204" s="174"/>
      <c r="AR204" s="174"/>
      <c r="AS204" s="174"/>
      <c r="AT204" s="174"/>
      <c r="AU204" s="174"/>
      <c r="AV204" s="174"/>
      <c r="AW204" s="174"/>
      <c r="AX204" s="174"/>
      <c r="AY204" s="174"/>
      <c r="AZ204" s="364"/>
      <c r="BA204" s="598"/>
      <c r="BB204" s="597"/>
      <c r="BC204" s="468"/>
      <c r="BD204" s="453"/>
      <c r="BE204" s="453"/>
      <c r="BF204" s="453"/>
      <c r="BG204" s="472"/>
      <c r="BH204" s="468"/>
      <c r="BI204" s="453"/>
      <c r="BJ204" s="453"/>
      <c r="BK204" s="453"/>
      <c r="BL204" s="472"/>
      <c r="BM204" s="468"/>
      <c r="BN204" s="453"/>
      <c r="BO204" s="453"/>
      <c r="BP204" s="453"/>
      <c r="BQ204" s="472"/>
      <c r="BR204" s="468"/>
      <c r="BS204" s="453"/>
      <c r="BT204" s="453"/>
      <c r="BU204" s="453"/>
      <c r="BV204" s="453"/>
      <c r="BW204" s="453"/>
      <c r="BX204" s="453"/>
      <c r="BY204" s="454"/>
      <c r="BZ204" s="454"/>
      <c r="CA204" s="454"/>
      <c r="CB204" s="454"/>
      <c r="CC204" s="454"/>
      <c r="CD204" s="454"/>
      <c r="CE204" s="454"/>
      <c r="CF204" s="454"/>
      <c r="CG204" s="454"/>
      <c r="CH204" s="454"/>
      <c r="CI204" s="454"/>
      <c r="CJ204" s="3"/>
      <c r="CK204" s="3"/>
      <c r="CL204" s="3"/>
      <c r="CM204" s="3"/>
      <c r="CN204" s="3"/>
      <c r="CO204" s="3"/>
      <c r="CP204" s="3"/>
      <c r="CQ204" s="3"/>
      <c r="CR204" s="3"/>
      <c r="CS204" s="3"/>
      <c r="CT204" s="3"/>
      <c r="CU204" s="3"/>
      <c r="CV204" s="3"/>
      <c r="CW204" s="3"/>
      <c r="CX204" s="3"/>
      <c r="CY204" s="3"/>
      <c r="CZ204" s="3"/>
    </row>
    <row r="205" s="567" customFormat="true" ht="15" customHeight="true" x14ac:dyDescent="0.2">
      <c r="A205" s="20"/>
      <c r="B205" s="16"/>
      <c r="C205" s="107"/>
      <c r="D205" s="106"/>
      <c r="E205" s="106"/>
      <c r="F205" s="106"/>
      <c r="G205" s="105"/>
      <c r="H205" s="104"/>
      <c r="I205" s="106"/>
      <c r="J205" s="106"/>
      <c r="K205" s="106"/>
      <c r="L205" s="103"/>
      <c r="M205" s="107"/>
      <c r="N205" s="106"/>
      <c r="O205" s="106"/>
      <c r="P205" s="106"/>
      <c r="Q205" s="105"/>
      <c r="R205" s="104"/>
      <c r="S205" s="106"/>
      <c r="T205" s="106"/>
      <c r="U205" s="106"/>
      <c r="V205" s="106"/>
      <c r="W205" s="106"/>
      <c r="X205" s="106"/>
      <c r="Y205" s="106"/>
      <c r="Z205" s="106"/>
      <c r="AA205" s="106"/>
      <c r="AB205" s="106"/>
      <c r="AC205" s="106"/>
      <c r="AD205" s="106"/>
      <c r="AE205" s="106"/>
      <c r="AF205" s="106"/>
      <c r="AG205" s="106"/>
      <c r="AH205" s="106"/>
      <c r="AI205" s="103"/>
      <c r="AJ205" s="174"/>
      <c r="AK205" s="174"/>
      <c r="AL205" s="174"/>
      <c r="AM205" s="174"/>
      <c r="AN205" s="174"/>
      <c r="AO205" s="174"/>
      <c r="AP205" s="174"/>
      <c r="AQ205" s="174"/>
      <c r="AR205" s="174"/>
      <c r="AS205" s="174"/>
      <c r="AT205" s="174"/>
      <c r="AU205" s="174"/>
      <c r="AV205" s="174"/>
      <c r="AW205" s="174"/>
      <c r="AX205" s="174"/>
      <c r="AY205" s="174"/>
      <c r="AZ205" s="364"/>
      <c r="BA205" s="598"/>
      <c r="BB205" s="597"/>
      <c r="BC205" s="471"/>
      <c r="BD205" s="470"/>
      <c r="BE205" s="470"/>
      <c r="BF205" s="470"/>
      <c r="BG205" s="474"/>
      <c r="BH205" s="471"/>
      <c r="BI205" s="470"/>
      <c r="BJ205" s="470"/>
      <c r="BK205" s="470"/>
      <c r="BL205" s="474"/>
      <c r="BM205" s="471"/>
      <c r="BN205" s="470"/>
      <c r="BO205" s="470"/>
      <c r="BP205" s="470"/>
      <c r="BQ205" s="474"/>
      <c r="BR205" s="471"/>
      <c r="BS205" s="470"/>
      <c r="BT205" s="470"/>
      <c r="BU205" s="470"/>
      <c r="BV205" s="470"/>
      <c r="BW205" s="470"/>
      <c r="BX205" s="470"/>
      <c r="BY205" s="473"/>
      <c r="BZ205" s="473"/>
      <c r="CA205" s="473"/>
      <c r="CB205" s="473"/>
      <c r="CC205" s="473"/>
      <c r="CD205" s="473"/>
      <c r="CE205" s="473"/>
      <c r="CF205" s="473"/>
      <c r="CG205" s="473"/>
      <c r="CH205" s="473"/>
      <c r="CI205" s="473"/>
      <c r="CJ205" s="3"/>
      <c r="CK205" s="3"/>
      <c r="CL205" s="3"/>
      <c r="CM205" s="3"/>
      <c r="CN205" s="3"/>
      <c r="CO205" s="3"/>
      <c r="CP205" s="3"/>
      <c r="CQ205" s="3"/>
      <c r="CR205" s="3"/>
      <c r="CS205" s="3"/>
      <c r="CT205" s="3"/>
      <c r="CU205" s="3"/>
      <c r="CV205" s="3"/>
      <c r="CW205" s="3"/>
      <c r="CX205" s="3"/>
      <c r="CY205" s="3"/>
      <c r="CZ205" s="3"/>
    </row>
    <row r="206" s="567" customFormat="true" ht="250.15" customHeight="true" x14ac:dyDescent="0.2">
      <c r="B206" s="566"/>
      <c r="AJ206" s="364"/>
      <c r="AK206" s="364"/>
      <c r="AL206" s="364"/>
      <c r="AM206" s="364"/>
      <c r="AN206" s="364"/>
      <c r="AO206" s="364"/>
      <c r="AP206" s="364"/>
      <c r="AQ206" s="364"/>
      <c r="AR206" s="364"/>
      <c r="AS206" s="364"/>
      <c r="AT206" s="364"/>
      <c r="AU206" s="364"/>
      <c r="AV206" s="364"/>
      <c r="AW206" s="364"/>
      <c r="AX206" s="364"/>
      <c r="AY206" s="364"/>
      <c r="AZ206" s="364"/>
      <c r="BA206" s="328"/>
      <c r="BB206" s="326"/>
      <c r="BC206" s="326"/>
      <c r="BD206" s="326"/>
      <c r="BE206" s="326"/>
      <c r="BF206" s="326"/>
      <c r="BG206" s="326"/>
      <c r="BH206" s="326"/>
      <c r="BI206" s="326"/>
      <c r="BJ206" s="326"/>
      <c r="BK206" s="326"/>
      <c r="BL206" s="326"/>
      <c r="BM206" s="326"/>
      <c r="BN206" s="326"/>
      <c r="BO206" s="326"/>
      <c r="BP206" s="326"/>
      <c r="BQ206" s="326"/>
      <c r="BR206" s="326"/>
      <c r="BS206" s="326"/>
      <c r="BT206" s="326"/>
      <c r="BU206" s="326"/>
      <c r="BV206" s="326"/>
      <c r="BW206" s="326"/>
      <c r="BX206" s="326"/>
      <c r="BY206" s="328"/>
      <c r="BZ206" s="363"/>
      <c r="CA206" s="363"/>
      <c r="CB206" s="363"/>
      <c r="CC206" s="363"/>
      <c r="CD206" s="363"/>
      <c r="CE206" s="363"/>
      <c r="CF206" s="363"/>
      <c r="CG206" s="363"/>
      <c r="CH206" s="363"/>
      <c r="CI206" s="363"/>
      <c r="CJ206" s="363"/>
      <c r="CK206" s="363"/>
      <c r="CL206" s="363"/>
      <c r="CM206" s="363"/>
      <c r="CN206" s="363"/>
      <c r="CO206" s="363"/>
      <c r="CP206" s="363"/>
      <c r="CQ206" s="363"/>
      <c r="CR206" s="363"/>
      <c r="CS206" s="363"/>
      <c r="CT206" s="363"/>
      <c r="CU206" s="363"/>
      <c r="CV206" s="363"/>
      <c r="CW206" s="363"/>
      <c r="CX206" s="363"/>
      <c r="CY206" s="363"/>
      <c r="CZ206" s="363"/>
    </row>
    <row r="207" s="307" customFormat="true" ht="18" customHeight="true" x14ac:dyDescent="0.2">
      <c r="AJ207" s="359"/>
      <c r="AK207" s="359"/>
      <c r="AL207" s="359"/>
      <c r="AM207" s="359"/>
      <c r="AN207" s="359"/>
      <c r="AO207" s="359"/>
      <c r="AP207" s="359"/>
      <c r="AQ207" s="359"/>
      <c r="AR207" s="359"/>
      <c r="AS207" s="359"/>
      <c r="AT207" s="359"/>
      <c r="AU207" s="359"/>
      <c r="AV207" s="359"/>
      <c r="AW207" s="359"/>
      <c r="AX207" s="359"/>
      <c r="AY207" s="359"/>
      <c r="AZ207" s="359"/>
      <c r="BA207" s="319"/>
      <c r="BB207" s="330"/>
      <c r="BC207" s="319"/>
      <c r="BD207" s="319"/>
      <c r="BE207" s="319"/>
      <c r="BF207" s="319"/>
      <c r="BG207" s="319"/>
      <c r="BH207" s="319"/>
      <c r="BI207" s="319"/>
      <c r="BJ207" s="319"/>
      <c r="BK207" s="319"/>
      <c r="BL207" s="319"/>
      <c r="BM207" s="319"/>
      <c r="BN207" s="319"/>
      <c r="BO207" s="319"/>
      <c r="BP207" s="319"/>
      <c r="BQ207" s="319"/>
      <c r="BR207" s="319"/>
      <c r="BS207" s="319"/>
      <c r="BT207" s="319"/>
      <c r="BU207" s="319"/>
      <c r="BV207" s="319"/>
      <c r="BW207" s="319"/>
      <c r="BX207" s="319"/>
      <c r="BY207" s="319"/>
      <c r="BZ207" s="359"/>
      <c r="CA207" s="359"/>
      <c r="CB207" s="359"/>
      <c r="CC207" s="359"/>
      <c r="CD207" s="359"/>
      <c r="CE207" s="359"/>
      <c r="CF207" s="359"/>
      <c r="CG207" s="359"/>
      <c r="CH207" s="359"/>
      <c r="CI207" s="359"/>
      <c r="CJ207" s="359"/>
      <c r="CK207" s="359"/>
      <c r="CL207" s="359"/>
      <c r="CM207" s="359"/>
      <c r="CN207" s="359"/>
      <c r="CO207" s="359"/>
      <c r="CP207" s="359"/>
      <c r="CQ207" s="359"/>
      <c r="CR207" s="359"/>
      <c r="CS207" s="359"/>
      <c r="CT207" s="359"/>
      <c r="CU207" s="359"/>
      <c r="CV207" s="359"/>
      <c r="CW207" s="359"/>
      <c r="CX207" s="359"/>
      <c r="CY207" s="359"/>
      <c r="CZ207" s="359"/>
    </row>
    <row r="208" s="307" customFormat="true" ht="22.5" customHeight="true" x14ac:dyDescent="0.35">
      <c r="A208" s="789" t="str">
        <f>A1026</f>
        <v>Iraq</v>
      </c>
      <c r="B208" s="790"/>
      <c r="AJ208" s="359"/>
      <c r="AK208" s="359"/>
      <c r="AL208" s="359"/>
      <c r="AM208" s="359"/>
      <c r="AN208" s="359"/>
      <c r="AO208" s="359"/>
      <c r="AP208" s="359"/>
      <c r="AQ208" s="359"/>
      <c r="AR208" s="359"/>
      <c r="AS208" s="359"/>
      <c r="AT208" s="359"/>
      <c r="AU208" s="359"/>
      <c r="AV208" s="359"/>
      <c r="AW208" s="359"/>
      <c r="AX208" s="359"/>
      <c r="AY208" s="359"/>
      <c r="AZ208" s="359"/>
      <c r="BA208" s="319"/>
      <c r="BB208" s="330"/>
      <c r="BC208" s="319"/>
      <c r="BD208" s="319"/>
      <c r="BE208" s="319"/>
      <c r="BF208" s="319"/>
      <c r="BG208" s="319"/>
      <c r="BH208" s="319"/>
      <c r="BI208" s="319"/>
      <c r="BJ208" s="319"/>
      <c r="BK208" s="319"/>
      <c r="BL208" s="319"/>
      <c r="BM208" s="319"/>
      <c r="BN208" s="319"/>
      <c r="BO208" s="319"/>
      <c r="BP208" s="319"/>
      <c r="BQ208" s="319"/>
      <c r="BR208" s="319"/>
      <c r="BS208" s="319"/>
      <c r="BT208" s="319"/>
      <c r="BU208" s="319"/>
      <c r="BV208" s="319"/>
      <c r="BW208" s="319"/>
      <c r="BX208" s="319"/>
      <c r="BY208" s="319"/>
      <c r="BZ208" s="359"/>
      <c r="CA208" s="359"/>
      <c r="CB208" s="359"/>
      <c r="CC208" s="359"/>
      <c r="CD208" s="359"/>
      <c r="CE208" s="359"/>
      <c r="CF208" s="359"/>
      <c r="CG208" s="359"/>
      <c r="CH208" s="359"/>
      <c r="CI208" s="359"/>
      <c r="CJ208" s="359"/>
      <c r="CK208" s="359"/>
      <c r="CL208" s="359"/>
      <c r="CM208" s="359"/>
      <c r="CN208" s="359"/>
      <c r="CO208" s="359"/>
      <c r="CP208" s="359"/>
      <c r="CQ208" s="359"/>
      <c r="CR208" s="359"/>
      <c r="CS208" s="359"/>
      <c r="CT208" s="359"/>
      <c r="CU208" s="359"/>
      <c r="CV208" s="359"/>
      <c r="CW208" s="359"/>
      <c r="CX208" s="359"/>
      <c r="CY208" s="359"/>
      <c r="CZ208" s="359"/>
    </row>
    <row r="209" s="307" customFormat="true" ht="22.5" customHeight="true" x14ac:dyDescent="0.35">
      <c r="A209" s="334" t="str">
        <f>A1034</f>
        <v>2011</v>
      </c>
      <c r="B209" s="335"/>
      <c r="AJ209" s="359"/>
      <c r="AK209" s="359"/>
      <c r="AL209" s="359"/>
      <c r="AM209" s="359"/>
      <c r="AN209" s="359"/>
      <c r="AO209" s="359"/>
      <c r="AP209" s="359"/>
      <c r="AQ209" s="359"/>
      <c r="AR209" s="359"/>
      <c r="AS209" s="359"/>
      <c r="AT209" s="359"/>
      <c r="AU209" s="359"/>
      <c r="AV209" s="359"/>
      <c r="AW209" s="359"/>
      <c r="AX209" s="359"/>
      <c r="AY209" s="359"/>
      <c r="AZ209" s="359"/>
      <c r="BA209" s="319"/>
      <c r="BB209" s="330"/>
      <c r="BC209" s="319"/>
      <c r="BD209" s="319"/>
      <c r="BE209" s="319"/>
      <c r="BF209" s="319"/>
      <c r="BG209" s="319"/>
      <c r="BH209" s="319"/>
      <c r="BI209" s="319"/>
      <c r="BJ209" s="319"/>
      <c r="BK209" s="319"/>
      <c r="BL209" s="319"/>
      <c r="BM209" s="319"/>
      <c r="BN209" s="319"/>
      <c r="BO209" s="319"/>
      <c r="BP209" s="319"/>
      <c r="BQ209" s="319"/>
      <c r="BR209" s="319"/>
      <c r="BS209" s="319"/>
      <c r="BT209" s="319"/>
      <c r="BU209" s="319"/>
      <c r="BV209" s="319"/>
      <c r="BW209" s="319"/>
      <c r="BX209" s="319"/>
      <c r="BY209" s="319"/>
      <c r="BZ209" s="359"/>
      <c r="CA209" s="359"/>
      <c r="CB209" s="359"/>
      <c r="CC209" s="359"/>
      <c r="CD209" s="359"/>
      <c r="CE209" s="359"/>
      <c r="CF209" s="359"/>
      <c r="CG209" s="359"/>
      <c r="CH209" s="359"/>
      <c r="CI209" s="359"/>
      <c r="CJ209" s="359"/>
      <c r="CK209" s="359"/>
      <c r="CL209" s="359"/>
      <c r="CM209" s="359"/>
      <c r="CN209" s="359"/>
      <c r="CO209" s="359"/>
      <c r="CP209" s="359"/>
      <c r="CQ209" s="359"/>
      <c r="CR209" s="359"/>
      <c r="CS209" s="359"/>
      <c r="CT209" s="359"/>
      <c r="CU209" s="359"/>
      <c r="CV209" s="359"/>
      <c r="CW209" s="359"/>
      <c r="CX209" s="359"/>
      <c r="CY209" s="359"/>
      <c r="CZ209" s="359"/>
    </row>
    <row r="210" s="307" customFormat="true" ht="22.5" customHeight="true" x14ac:dyDescent="0.35">
      <c r="A210" s="594" t="s">
        <v>113</v>
      </c>
      <c r="B210" s="337"/>
      <c r="AJ210" s="359"/>
      <c r="AK210" s="359"/>
      <c r="AL210" s="359"/>
      <c r="AM210" s="359"/>
      <c r="AN210" s="359"/>
      <c r="AO210" s="359"/>
      <c r="AP210" s="359"/>
      <c r="AQ210" s="359"/>
      <c r="AR210" s="359"/>
      <c r="AS210" s="359"/>
      <c r="AT210" s="359"/>
      <c r="AU210" s="359"/>
      <c r="AV210" s="359"/>
      <c r="AW210" s="359"/>
      <c r="AX210" s="359"/>
      <c r="AY210" s="359"/>
      <c r="AZ210" s="359"/>
      <c r="BA210" s="319"/>
      <c r="BB210" s="330"/>
      <c r="BC210" s="319"/>
      <c r="BD210" s="319"/>
      <c r="BE210" s="319"/>
      <c r="BF210" s="319"/>
      <c r="BG210" s="319"/>
      <c r="BH210" s="319"/>
      <c r="BI210" s="319"/>
      <c r="BJ210" s="319"/>
      <c r="BK210" s="319"/>
      <c r="BL210" s="319"/>
      <c r="BM210" s="319"/>
      <c r="BN210" s="319"/>
      <c r="BO210" s="319"/>
      <c r="BP210" s="319"/>
      <c r="BQ210" s="319"/>
      <c r="BR210" s="319"/>
      <c r="BS210" s="319"/>
      <c r="BT210" s="319"/>
      <c r="BU210" s="319"/>
      <c r="BV210" s="319"/>
      <c r="BW210" s="319"/>
      <c r="BX210" s="319"/>
      <c r="BY210" s="319"/>
      <c r="BZ210" s="359"/>
      <c r="CA210" s="359"/>
      <c r="CB210" s="359"/>
      <c r="CC210" s="359"/>
      <c r="CD210" s="359"/>
      <c r="CE210" s="359"/>
      <c r="CF210" s="359"/>
      <c r="CG210" s="359"/>
      <c r="CH210" s="359"/>
      <c r="CI210" s="359"/>
      <c r="CJ210" s="359"/>
      <c r="CK210" s="359"/>
      <c r="CL210" s="359"/>
      <c r="CM210" s="359"/>
      <c r="CN210" s="359"/>
      <c r="CO210" s="359"/>
      <c r="CP210" s="359"/>
      <c r="CQ210" s="359"/>
      <c r="CR210" s="359"/>
      <c r="CS210" s="359"/>
      <c r="CT210" s="359"/>
      <c r="CU210" s="359"/>
      <c r="CV210" s="359"/>
      <c r="CW210" s="359"/>
      <c r="CX210" s="359"/>
      <c r="CY210" s="359"/>
      <c r="CZ210" s="359"/>
    </row>
    <row r="211" s="307" customFormat="true" ht="20.1" customHeight="true" x14ac:dyDescent="0.35">
      <c r="A211" s="339" t="s">
        <v>98</v>
      </c>
      <c r="B211" s="335"/>
      <c r="AJ211" s="359"/>
      <c r="AK211" s="359"/>
      <c r="AL211" s="359"/>
      <c r="AM211" s="359"/>
      <c r="AN211" s="359"/>
      <c r="AO211" s="359"/>
      <c r="AP211" s="359"/>
      <c r="AQ211" s="359"/>
      <c r="AR211" s="359"/>
      <c r="AS211" s="359"/>
      <c r="AT211" s="359"/>
      <c r="AU211" s="359"/>
      <c r="AV211" s="359"/>
      <c r="AW211" s="359"/>
      <c r="AX211" s="359"/>
      <c r="AY211" s="359"/>
      <c r="AZ211" s="359"/>
      <c r="BA211" s="319"/>
      <c r="BB211" s="330"/>
      <c r="BC211" s="319"/>
      <c r="BD211" s="319"/>
      <c r="BE211" s="319"/>
      <c r="BF211" s="319"/>
      <c r="BG211" s="319"/>
      <c r="BH211" s="319"/>
      <c r="BI211" s="319"/>
      <c r="BJ211" s="319"/>
      <c r="BK211" s="319"/>
      <c r="BL211" s="319"/>
      <c r="BM211" s="319"/>
      <c r="BN211" s="319"/>
      <c r="BO211" s="319"/>
      <c r="BP211" s="319"/>
      <c r="BQ211" s="319"/>
      <c r="BR211" s="319"/>
      <c r="BS211" s="319"/>
      <c r="BT211" s="319"/>
      <c r="BU211" s="319"/>
      <c r="BV211" s="319"/>
      <c r="BW211" s="319"/>
      <c r="BX211" s="319"/>
      <c r="BY211" s="319"/>
      <c r="BZ211" s="359"/>
      <c r="CA211" s="359"/>
      <c r="CB211" s="359"/>
      <c r="CC211" s="359"/>
      <c r="CD211" s="359"/>
      <c r="CE211" s="359"/>
      <c r="CF211" s="359"/>
      <c r="CG211" s="359"/>
      <c r="CH211" s="359"/>
      <c r="CI211" s="359"/>
      <c r="CJ211" s="359"/>
      <c r="CK211" s="359"/>
      <c r="CL211" s="359"/>
      <c r="CM211" s="359"/>
      <c r="CN211" s="359"/>
      <c r="CO211" s="359"/>
      <c r="CP211" s="359"/>
      <c r="CQ211" s="359"/>
      <c r="CR211" s="359"/>
      <c r="CS211" s="359"/>
      <c r="CT211" s="359"/>
      <c r="CU211" s="359"/>
      <c r="CV211" s="359"/>
      <c r="CW211" s="359"/>
      <c r="CX211" s="359"/>
      <c r="CY211" s="359"/>
      <c r="CZ211" s="359"/>
    </row>
    <row r="212" s="307" customFormat="true" ht="15" customHeight="true" x14ac:dyDescent="0.2">
      <c r="A212" s="595" t="s">
        <v>99</v>
      </c>
      <c r="B212" s="372"/>
      <c r="AJ212" s="359"/>
      <c r="AK212" s="359"/>
      <c r="AL212" s="359"/>
      <c r="AM212" s="359"/>
      <c r="AN212" s="359"/>
      <c r="AO212" s="359"/>
      <c r="AP212" s="359"/>
      <c r="AQ212" s="359"/>
      <c r="AR212" s="359"/>
      <c r="AS212" s="359"/>
      <c r="AT212" s="359"/>
      <c r="AU212" s="359"/>
      <c r="AV212" s="359"/>
      <c r="AW212" s="359"/>
      <c r="AX212" s="359"/>
      <c r="AY212" s="359"/>
      <c r="AZ212" s="359"/>
      <c r="BA212" s="319"/>
      <c r="BB212" s="330"/>
      <c r="BC212" s="319"/>
      <c r="BD212" s="319"/>
      <c r="BE212" s="319"/>
      <c r="BF212" s="319"/>
      <c r="BG212" s="319"/>
      <c r="BH212" s="319"/>
      <c r="BI212" s="319"/>
      <c r="BJ212" s="319"/>
      <c r="BK212" s="319"/>
      <c r="BL212" s="319"/>
      <c r="BM212" s="319"/>
      <c r="BN212" s="319"/>
      <c r="BO212" s="319"/>
      <c r="BP212" s="319"/>
      <c r="BQ212" s="319"/>
      <c r="BR212" s="319"/>
      <c r="BS212" s="319"/>
      <c r="BT212" s="319"/>
      <c r="BU212" s="319"/>
      <c r="BV212" s="319"/>
      <c r="BW212" s="319"/>
      <c r="BX212" s="319"/>
      <c r="BY212" s="319"/>
      <c r="BZ212" s="359"/>
      <c r="CA212" s="359"/>
      <c r="CB212" s="359"/>
      <c r="CC212" s="359"/>
      <c r="CD212" s="359"/>
      <c r="CE212" s="359"/>
      <c r="CF212" s="359"/>
      <c r="CG212" s="359"/>
      <c r="CH212" s="359"/>
      <c r="CI212" s="359"/>
      <c r="CJ212" s="359"/>
      <c r="CK212" s="359"/>
      <c r="CL212" s="359"/>
      <c r="CM212" s="359"/>
      <c r="CN212" s="359"/>
      <c r="CO212" s="359"/>
      <c r="CP212" s="359"/>
      <c r="CQ212" s="359"/>
      <c r="CR212" s="359"/>
      <c r="CS212" s="359"/>
      <c r="CT212" s="359"/>
      <c r="CU212" s="359"/>
      <c r="CV212" s="359"/>
      <c r="CW212" s="359"/>
      <c r="CX212" s="359"/>
      <c r="CY212" s="359"/>
      <c r="CZ212" s="359"/>
    </row>
    <row r="213" s="307" customFormat="true" ht="15" customHeight="true" x14ac:dyDescent="0.2">
      <c r="A213" s="348" t="s">
        <v>41</v>
      </c>
      <c r="B213" s="347"/>
      <c r="AJ213" s="359"/>
      <c r="AK213" s="359"/>
      <c r="AL213" s="359"/>
      <c r="AM213" s="359"/>
      <c r="AN213" s="359"/>
      <c r="AO213" s="359"/>
      <c r="AP213" s="359"/>
      <c r="AQ213" s="359"/>
      <c r="AR213" s="359"/>
      <c r="AS213" s="359"/>
      <c r="AT213" s="359"/>
      <c r="AU213" s="359"/>
      <c r="AV213" s="359"/>
      <c r="AW213" s="359"/>
      <c r="AX213" s="359"/>
      <c r="AY213" s="359"/>
      <c r="AZ213" s="359"/>
      <c r="BA213" s="319"/>
      <c r="BB213" s="330"/>
      <c r="BC213" s="319"/>
      <c r="BD213" s="319"/>
      <c r="BE213" s="319"/>
      <c r="BF213" s="319"/>
      <c r="BG213" s="319"/>
      <c r="BH213" s="319"/>
      <c r="BI213" s="319"/>
      <c r="BJ213" s="319"/>
      <c r="BK213" s="319"/>
      <c r="BL213" s="319"/>
      <c r="BM213" s="319"/>
      <c r="BN213" s="319"/>
      <c r="BO213" s="319"/>
      <c r="BP213" s="319"/>
      <c r="BQ213" s="319"/>
      <c r="BR213" s="319"/>
      <c r="BS213" s="319"/>
      <c r="BT213" s="319"/>
      <c r="BU213" s="319"/>
      <c r="BV213" s="319"/>
      <c r="BW213" s="319"/>
      <c r="BX213" s="319"/>
      <c r="BY213" s="319"/>
      <c r="BZ213" s="359"/>
      <c r="CA213" s="359"/>
      <c r="CB213" s="359"/>
      <c r="CC213" s="359"/>
      <c r="CD213" s="359"/>
      <c r="CE213" s="359"/>
      <c r="CF213" s="359"/>
      <c r="CG213" s="359"/>
      <c r="CH213" s="359"/>
      <c r="CI213" s="359"/>
      <c r="CJ213" s="359"/>
      <c r="CK213" s="359"/>
      <c r="CL213" s="359"/>
      <c r="CM213" s="359"/>
      <c r="CN213" s="359"/>
      <c r="CO213" s="359"/>
      <c r="CP213" s="359"/>
      <c r="CQ213" s="359"/>
      <c r="CR213" s="359"/>
      <c r="CS213" s="359"/>
      <c r="CT213" s="359"/>
      <c r="CU213" s="359"/>
      <c r="CV213" s="359"/>
      <c r="CW213" s="359"/>
      <c r="CX213" s="359"/>
      <c r="CY213" s="359"/>
      <c r="CZ213" s="359"/>
    </row>
    <row r="214" s="307" customFormat="true" ht="15" customHeight="true" x14ac:dyDescent="0.2">
      <c r="A214" s="346" t="s">
        <v>40</v>
      </c>
      <c r="B214" s="347"/>
      <c r="AJ214" s="359"/>
      <c r="AK214" s="359"/>
      <c r="AL214" s="359"/>
      <c r="AM214" s="359"/>
      <c r="AN214" s="359"/>
      <c r="AO214" s="359"/>
      <c r="AP214" s="359"/>
      <c r="AQ214" s="359"/>
      <c r="AR214" s="359"/>
      <c r="AS214" s="359"/>
      <c r="AT214" s="359"/>
      <c r="AU214" s="359"/>
      <c r="AV214" s="359"/>
      <c r="AW214" s="359"/>
      <c r="AX214" s="359"/>
      <c r="AY214" s="359"/>
      <c r="AZ214" s="359"/>
      <c r="BA214" s="319"/>
      <c r="BB214" s="330"/>
      <c r="BC214" s="319"/>
      <c r="BD214" s="319"/>
      <c r="BE214" s="319"/>
      <c r="BF214" s="319"/>
      <c r="BG214" s="319"/>
      <c r="BH214" s="319"/>
      <c r="BI214" s="319"/>
      <c r="BJ214" s="319"/>
      <c r="BK214" s="319"/>
      <c r="BL214" s="319"/>
      <c r="BM214" s="319"/>
      <c r="BN214" s="319"/>
      <c r="BO214" s="319"/>
      <c r="BP214" s="319"/>
      <c r="BQ214" s="319"/>
      <c r="BR214" s="319"/>
      <c r="BS214" s="319"/>
      <c r="BT214" s="319"/>
      <c r="BU214" s="319"/>
      <c r="BV214" s="319"/>
      <c r="BW214" s="319"/>
      <c r="BX214" s="319"/>
      <c r="BY214" s="319"/>
      <c r="BZ214" s="359"/>
      <c r="CA214" s="359"/>
      <c r="CB214" s="359"/>
      <c r="CC214" s="359"/>
      <c r="CD214" s="359"/>
      <c r="CE214" s="359"/>
      <c r="CF214" s="359"/>
      <c r="CG214" s="359"/>
      <c r="CH214" s="359"/>
      <c r="CI214" s="359"/>
      <c r="CJ214" s="359"/>
      <c r="CK214" s="359"/>
      <c r="CL214" s="359"/>
      <c r="CM214" s="359"/>
      <c r="CN214" s="359"/>
      <c r="CO214" s="359"/>
      <c r="CP214" s="359"/>
      <c r="CQ214" s="359"/>
      <c r="CR214" s="359"/>
      <c r="CS214" s="359"/>
      <c r="CT214" s="359"/>
      <c r="CU214" s="359"/>
      <c r="CV214" s="359"/>
      <c r="CW214" s="359"/>
      <c r="CX214" s="359"/>
      <c r="CY214" s="359"/>
      <c r="CZ214" s="359"/>
    </row>
    <row r="215" s="307" customFormat="true" ht="15" customHeight="true" x14ac:dyDescent="0.2">
      <c r="A215" s="346" t="s">
        <v>137</v>
      </c>
      <c r="B215" s="371" t="str">
        <f>A1025</f>
        <v>MICS11</v>
      </c>
      <c r="AJ215" s="359"/>
      <c r="AK215" s="359"/>
      <c r="AL215" s="359"/>
      <c r="AM215" s="359"/>
      <c r="AN215" s="359"/>
      <c r="AO215" s="359"/>
      <c r="AP215" s="359"/>
      <c r="AQ215" s="359"/>
      <c r="AR215" s="359"/>
      <c r="AS215" s="359"/>
      <c r="AT215" s="359"/>
      <c r="AU215" s="359"/>
      <c r="AV215" s="359"/>
      <c r="AW215" s="359"/>
      <c r="AX215" s="359"/>
      <c r="AY215" s="359"/>
      <c r="AZ215" s="359"/>
      <c r="BA215" s="319"/>
      <c r="BB215" s="330"/>
      <c r="BC215" s="319"/>
      <c r="BD215" s="319"/>
      <c r="BE215" s="319"/>
      <c r="BF215" s="319"/>
      <c r="BG215" s="319"/>
      <c r="BH215" s="319"/>
      <c r="BI215" s="319"/>
      <c r="BJ215" s="319"/>
      <c r="BK215" s="319"/>
      <c r="BL215" s="319"/>
      <c r="BM215" s="319"/>
      <c r="BN215" s="319"/>
      <c r="BO215" s="319"/>
      <c r="BP215" s="319"/>
      <c r="BQ215" s="319"/>
      <c r="BR215" s="319"/>
      <c r="BS215" s="319"/>
      <c r="BT215" s="319"/>
      <c r="BU215" s="319"/>
      <c r="BV215" s="319"/>
      <c r="BW215" s="319"/>
      <c r="BX215" s="319"/>
      <c r="BY215" s="319"/>
      <c r="BZ215" s="359"/>
      <c r="CA215" s="359"/>
      <c r="CB215" s="359"/>
      <c r="CC215" s="359"/>
      <c r="CD215" s="359"/>
      <c r="CE215" s="359"/>
      <c r="CF215" s="359"/>
      <c r="CG215" s="359"/>
      <c r="CH215" s="359"/>
      <c r="CI215" s="359"/>
      <c r="CJ215" s="359"/>
      <c r="CK215" s="359"/>
      <c r="CL215" s="359"/>
      <c r="CM215" s="359"/>
      <c r="CN215" s="359"/>
      <c r="CO215" s="359"/>
      <c r="CP215" s="359"/>
      <c r="CQ215" s="359"/>
      <c r="CR215" s="359"/>
      <c r="CS215" s="359"/>
      <c r="CT215" s="359"/>
      <c r="CU215" s="359"/>
      <c r="CV215" s="359"/>
      <c r="CW215" s="359"/>
      <c r="CX215" s="359"/>
      <c r="CY215" s="359"/>
      <c r="CZ215" s="359"/>
    </row>
    <row r="216" s="307" customFormat="true" ht="15" customHeight="true" x14ac:dyDescent="0.2">
      <c r="A216" s="162"/>
      <c r="B216" s="164"/>
      <c r="AJ216" s="359"/>
      <c r="AK216" s="359"/>
      <c r="AL216" s="359"/>
      <c r="AM216" s="359"/>
      <c r="AN216" s="359"/>
      <c r="AO216" s="359"/>
      <c r="AP216" s="359"/>
      <c r="AQ216" s="359"/>
      <c r="AR216" s="359"/>
      <c r="AS216" s="359"/>
      <c r="AT216" s="359"/>
      <c r="AU216" s="359"/>
      <c r="AV216" s="359"/>
      <c r="AW216" s="359"/>
      <c r="AX216" s="359"/>
      <c r="AY216" s="359"/>
      <c r="AZ216" s="359"/>
      <c r="BA216" s="319"/>
      <c r="BB216" s="330"/>
      <c r="BC216" s="319"/>
      <c r="BD216" s="319"/>
      <c r="BE216" s="319"/>
      <c r="BF216" s="319"/>
      <c r="BG216" s="319"/>
      <c r="BH216" s="319"/>
      <c r="BI216" s="319"/>
      <c r="BJ216" s="319"/>
      <c r="BK216" s="319"/>
      <c r="BL216" s="319"/>
      <c r="BM216" s="319"/>
      <c r="BN216" s="319"/>
      <c r="BO216" s="319"/>
      <c r="BP216" s="319"/>
      <c r="BQ216" s="319"/>
      <c r="BR216" s="319"/>
      <c r="BS216" s="319"/>
      <c r="BT216" s="319"/>
      <c r="BU216" s="319"/>
      <c r="BV216" s="319"/>
      <c r="BW216" s="319"/>
      <c r="BX216" s="319"/>
      <c r="BY216" s="319"/>
      <c r="BZ216" s="359"/>
      <c r="CA216" s="359"/>
      <c r="CB216" s="359"/>
      <c r="CC216" s="359"/>
      <c r="CD216" s="359"/>
      <c r="CE216" s="359"/>
      <c r="CF216" s="359"/>
      <c r="CG216" s="359"/>
      <c r="CH216" s="359"/>
      <c r="CI216" s="359"/>
      <c r="CJ216" s="359"/>
      <c r="CK216" s="359"/>
      <c r="CL216" s="359"/>
      <c r="CM216" s="359"/>
      <c r="CN216" s="359"/>
      <c r="CO216" s="359"/>
      <c r="CP216" s="359"/>
      <c r="CQ216" s="359"/>
      <c r="CR216" s="359"/>
      <c r="CS216" s="359"/>
      <c r="CT216" s="359"/>
      <c r="CU216" s="359"/>
      <c r="CV216" s="359"/>
      <c r="CW216" s="359"/>
      <c r="CX216" s="359"/>
      <c r="CY216" s="359"/>
      <c r="CZ216" s="359"/>
    </row>
    <row r="217" s="307" customFormat="true" ht="15" customHeight="true" x14ac:dyDescent="0.2">
      <c r="A217" s="162"/>
      <c r="B217" s="163"/>
      <c r="AJ217" s="359"/>
      <c r="AK217" s="359"/>
      <c r="AL217" s="359"/>
      <c r="AM217" s="359"/>
      <c r="AN217" s="359"/>
      <c r="AO217" s="359"/>
      <c r="AP217" s="359"/>
      <c r="AQ217" s="359"/>
      <c r="AR217" s="359"/>
      <c r="AS217" s="359"/>
      <c r="AT217" s="359"/>
      <c r="AU217" s="359"/>
      <c r="AV217" s="359"/>
      <c r="AW217" s="359"/>
      <c r="AX217" s="359"/>
      <c r="AY217" s="359"/>
      <c r="AZ217" s="359"/>
      <c r="BA217" s="319"/>
      <c r="BB217" s="330"/>
      <c r="BC217" s="319"/>
      <c r="BD217" s="319"/>
      <c r="BE217" s="319"/>
      <c r="BF217" s="319"/>
      <c r="BG217" s="319"/>
      <c r="BH217" s="319"/>
      <c r="BI217" s="319"/>
      <c r="BJ217" s="319"/>
      <c r="BK217" s="319"/>
      <c r="BL217" s="319"/>
      <c r="BM217" s="319"/>
      <c r="BN217" s="319"/>
      <c r="BO217" s="319"/>
      <c r="BP217" s="319"/>
      <c r="BQ217" s="319"/>
      <c r="BR217" s="319"/>
      <c r="BS217" s="319"/>
      <c r="BT217" s="319"/>
      <c r="BU217" s="319"/>
      <c r="BV217" s="319"/>
      <c r="BW217" s="319"/>
      <c r="BX217" s="319"/>
      <c r="BY217" s="319"/>
      <c r="BZ217" s="359"/>
      <c r="CA217" s="359"/>
      <c r="CB217" s="359"/>
      <c r="CC217" s="359"/>
      <c r="CD217" s="359"/>
      <c r="CE217" s="359"/>
      <c r="CF217" s="359"/>
      <c r="CG217" s="359"/>
      <c r="CH217" s="359"/>
      <c r="CI217" s="359"/>
      <c r="CJ217" s="359"/>
      <c r="CK217" s="359"/>
      <c r="CL217" s="359"/>
      <c r="CM217" s="359"/>
      <c r="CN217" s="359"/>
      <c r="CO217" s="359"/>
      <c r="CP217" s="359"/>
      <c r="CQ217" s="359"/>
      <c r="CR217" s="359"/>
      <c r="CS217" s="359"/>
      <c r="CT217" s="359"/>
      <c r="CU217" s="359"/>
      <c r="CV217" s="359"/>
      <c r="CW217" s="359"/>
      <c r="CX217" s="359"/>
      <c r="CY217" s="359"/>
      <c r="CZ217" s="359"/>
    </row>
    <row r="218" s="307" customFormat="true" ht="18" customHeight="true" x14ac:dyDescent="0.2">
      <c r="A218" s="162"/>
      <c r="B218" s="164"/>
      <c r="AJ218" s="359"/>
      <c r="AK218" s="359"/>
      <c r="AL218" s="359"/>
      <c r="AM218" s="359"/>
      <c r="AN218" s="359"/>
      <c r="AO218" s="359"/>
      <c r="AP218" s="359"/>
      <c r="AQ218" s="359"/>
      <c r="AR218" s="359"/>
      <c r="AS218" s="359"/>
      <c r="AT218" s="359"/>
      <c r="AU218" s="359"/>
      <c r="AV218" s="359"/>
      <c r="AW218" s="359"/>
      <c r="AX218" s="359"/>
      <c r="AY218" s="359"/>
      <c r="AZ218" s="359"/>
      <c r="BA218" s="319"/>
      <c r="BB218" s="330"/>
      <c r="BC218" s="319"/>
      <c r="BD218" s="319"/>
      <c r="BE218" s="319"/>
      <c r="BF218" s="319"/>
      <c r="BG218" s="319"/>
      <c r="BH218" s="319"/>
      <c r="BI218" s="319"/>
      <c r="BJ218" s="319"/>
      <c r="BK218" s="319"/>
      <c r="BL218" s="319"/>
      <c r="BM218" s="319"/>
      <c r="BN218" s="319"/>
      <c r="BO218" s="319"/>
      <c r="BP218" s="319"/>
      <c r="BQ218" s="319"/>
      <c r="BR218" s="319"/>
      <c r="BS218" s="319"/>
      <c r="BT218" s="319"/>
      <c r="BU218" s="319"/>
      <c r="BV218" s="319"/>
      <c r="BW218" s="319"/>
      <c r="BX218" s="319"/>
      <c r="BY218" s="319"/>
      <c r="BZ218" s="359"/>
      <c r="CA218" s="359"/>
      <c r="CB218" s="359"/>
      <c r="CC218" s="359"/>
      <c r="CD218" s="359"/>
      <c r="CE218" s="359"/>
      <c r="CF218" s="359"/>
      <c r="CG218" s="359"/>
      <c r="CH218" s="359"/>
      <c r="CI218" s="359"/>
      <c r="CJ218" s="359"/>
      <c r="CK218" s="359"/>
      <c r="CL218" s="359"/>
      <c r="CM218" s="359"/>
      <c r="CN218" s="359"/>
      <c r="CO218" s="359"/>
      <c r="CP218" s="359"/>
      <c r="CQ218" s="359"/>
      <c r="CR218" s="359"/>
      <c r="CS218" s="359"/>
      <c r="CT218" s="359"/>
      <c r="CU218" s="359"/>
      <c r="CV218" s="359"/>
      <c r="CW218" s="359"/>
      <c r="CX218" s="359"/>
      <c r="CY218" s="359"/>
      <c r="CZ218" s="359"/>
    </row>
    <row r="219" s="307" customFormat="true" ht="18" customHeight="true" x14ac:dyDescent="0.2">
      <c r="A219" s="161"/>
      <c r="B219" s="160"/>
      <c r="AJ219" s="359"/>
      <c r="AK219" s="359"/>
      <c r="AL219" s="359"/>
      <c r="AM219" s="359"/>
      <c r="AN219" s="359"/>
      <c r="AO219" s="359"/>
      <c r="AP219" s="359"/>
      <c r="AQ219" s="359"/>
      <c r="AR219" s="359"/>
      <c r="AS219" s="359"/>
      <c r="AT219" s="359"/>
      <c r="AU219" s="359"/>
      <c r="AV219" s="359"/>
      <c r="AW219" s="359"/>
      <c r="AX219" s="359"/>
      <c r="AY219" s="359"/>
      <c r="AZ219" s="359"/>
      <c r="BA219" s="319"/>
      <c r="BB219" s="330"/>
      <c r="BC219" s="319"/>
      <c r="BD219" s="319"/>
      <c r="BE219" s="319"/>
      <c r="BF219" s="319"/>
      <c r="BG219" s="319"/>
      <c r="BH219" s="319"/>
      <c r="BI219" s="319"/>
      <c r="BJ219" s="319"/>
      <c r="BK219" s="319"/>
      <c r="BL219" s="319"/>
      <c r="BM219" s="319"/>
      <c r="BN219" s="319"/>
      <c r="BO219" s="319"/>
      <c r="BP219" s="319"/>
      <c r="BQ219" s="319"/>
      <c r="BR219" s="319"/>
      <c r="BS219" s="319"/>
      <c r="BT219" s="319"/>
      <c r="BU219" s="319"/>
      <c r="BV219" s="319"/>
      <c r="BW219" s="319"/>
      <c r="BX219" s="319"/>
      <c r="BY219" s="319"/>
      <c r="BZ219" s="359"/>
      <c r="CA219" s="359"/>
      <c r="CB219" s="359"/>
      <c r="CC219" s="359"/>
      <c r="CD219" s="359"/>
      <c r="CE219" s="359"/>
      <c r="CF219" s="359"/>
      <c r="CG219" s="359"/>
      <c r="CH219" s="359"/>
      <c r="CI219" s="359"/>
      <c r="CJ219" s="359"/>
      <c r="CK219" s="359"/>
      <c r="CL219" s="359"/>
      <c r="CM219" s="359"/>
      <c r="CN219" s="359"/>
      <c r="CO219" s="359"/>
      <c r="CP219" s="359"/>
      <c r="CQ219" s="359"/>
      <c r="CR219" s="359"/>
      <c r="CS219" s="359"/>
      <c r="CT219" s="359"/>
      <c r="CU219" s="359"/>
      <c r="CV219" s="359"/>
      <c r="CW219" s="359"/>
      <c r="CX219" s="359"/>
      <c r="CY219" s="359"/>
      <c r="CZ219" s="359"/>
    </row>
    <row r="220" s="567" customFormat="true" ht="15" customHeight="true" x14ac:dyDescent="0.2">
      <c r="A220" s="310" t="s">
        <v>87</v>
      </c>
      <c r="B220" s="354"/>
      <c r="C220" s="770" t="s">
        <v>116</v>
      </c>
      <c r="D220" s="771"/>
      <c r="E220" s="771"/>
      <c r="F220" s="771"/>
      <c r="G220" s="772"/>
      <c r="H220" s="773" t="s">
        <v>39</v>
      </c>
      <c r="I220" s="774"/>
      <c r="J220" s="774"/>
      <c r="K220" s="774"/>
      <c r="L220" s="775"/>
      <c r="M220" s="782" t="s">
        <v>38</v>
      </c>
      <c r="N220" s="783"/>
      <c r="O220" s="783"/>
      <c r="P220" s="783"/>
      <c r="Q220" s="784"/>
      <c r="R220" s="15" t="s">
        <v>143</v>
      </c>
      <c r="S220" s="445"/>
      <c r="T220" s="445"/>
      <c r="U220" s="445"/>
      <c r="V220" s="445"/>
      <c r="W220" s="445"/>
      <c r="X220" s="445"/>
      <c r="Y220" s="445"/>
      <c r="Z220" s="445"/>
      <c r="AA220" s="445"/>
      <c r="AB220" s="445"/>
      <c r="AC220" s="445"/>
      <c r="AD220" s="445"/>
      <c r="AE220" s="445"/>
      <c r="AF220" s="445"/>
      <c r="AG220" s="445"/>
      <c r="AH220" s="445"/>
      <c r="AI220" s="445"/>
      <c r="AJ220" s="174"/>
      <c r="AK220" s="174"/>
      <c r="AL220" s="174"/>
      <c r="AM220" s="174"/>
      <c r="AN220" s="174"/>
      <c r="AO220" s="174"/>
      <c r="AP220" s="174"/>
      <c r="AQ220" s="174"/>
      <c r="AR220" s="174"/>
      <c r="AS220" s="174"/>
      <c r="AT220" s="174"/>
      <c r="AU220" s="174"/>
      <c r="AV220" s="174"/>
      <c r="AW220" s="174"/>
      <c r="AX220" s="174"/>
      <c r="AY220" s="174"/>
      <c r="AZ220" s="364"/>
      <c r="BA220" s="365" t="s">
        <v>132</v>
      </c>
      <c r="BB220" s="310" t="s">
        <v>87</v>
      </c>
      <c r="BC220" s="782" t="s">
        <v>116</v>
      </c>
      <c r="BD220" s="783"/>
      <c r="BE220" s="783"/>
      <c r="BF220" s="783"/>
      <c r="BG220" s="811"/>
      <c r="BH220" s="782" t="s">
        <v>39</v>
      </c>
      <c r="BI220" s="783"/>
      <c r="BJ220" s="783"/>
      <c r="BK220" s="783"/>
      <c r="BL220" s="811"/>
      <c r="BM220" s="782" t="s">
        <v>38</v>
      </c>
      <c r="BN220" s="783"/>
      <c r="BO220" s="783"/>
      <c r="BP220" s="783"/>
      <c r="BQ220" s="784"/>
      <c r="BR220" s="14" t="s">
        <v>143</v>
      </c>
      <c r="BS220" s="445"/>
      <c r="BT220" s="445"/>
      <c r="BU220" s="445"/>
      <c r="BV220" s="445"/>
      <c r="BW220" s="445"/>
      <c r="BX220" s="445"/>
      <c r="BY220" s="445"/>
      <c r="BZ220" s="459"/>
      <c r="CA220" s="459"/>
      <c r="CB220" s="459"/>
      <c r="CC220" s="459"/>
      <c r="CD220" s="459"/>
      <c r="CE220" s="459"/>
      <c r="CF220" s="459"/>
      <c r="CG220" s="459"/>
      <c r="CH220" s="459"/>
      <c r="CI220" s="459"/>
      <c r="CJ220" s="363"/>
      <c r="CK220" s="363"/>
      <c r="CL220" s="363"/>
      <c r="CM220" s="363"/>
      <c r="CN220" s="363"/>
      <c r="CO220" s="363"/>
      <c r="CP220" s="363"/>
      <c r="CQ220" s="363"/>
      <c r="CR220" s="363"/>
      <c r="CS220" s="363"/>
      <c r="CT220" s="363"/>
      <c r="CU220" s="363"/>
      <c r="CV220" s="363"/>
      <c r="CW220" s="363"/>
      <c r="CX220" s="363"/>
      <c r="CY220" s="363"/>
      <c r="CZ220" s="363"/>
    </row>
    <row r="221" s="567" customFormat="true" ht="12.75" x14ac:dyDescent="0.2">
      <c r="A221" s="351" t="s">
        <v>88</v>
      </c>
      <c r="B221" s="394"/>
      <c r="C221" s="436" t="s">
        <v>0</v>
      </c>
      <c r="D221" s="592" t="s">
        <v>1</v>
      </c>
      <c r="E221" s="592" t="s">
        <v>2</v>
      </c>
      <c r="F221" s="592" t="s">
        <v>3</v>
      </c>
      <c r="G221" s="593" t="s">
        <v>4</v>
      </c>
      <c r="H221" s="399" t="s">
        <v>0</v>
      </c>
      <c r="I221" s="603" t="s">
        <v>1</v>
      </c>
      <c r="J221" s="603" t="s">
        <v>2</v>
      </c>
      <c r="K221" s="603" t="s">
        <v>3</v>
      </c>
      <c r="L221" s="604" t="s">
        <v>4</v>
      </c>
      <c r="M221" s="400" t="s">
        <v>0</v>
      </c>
      <c r="N221" s="603" t="s">
        <v>1</v>
      </c>
      <c r="O221" s="603" t="s">
        <v>2</v>
      </c>
      <c r="P221" s="603" t="s">
        <v>3</v>
      </c>
      <c r="Q221" s="591" t="s">
        <v>4</v>
      </c>
      <c r="R221" s="399" t="s">
        <v>340</v>
      </c>
      <c r="S221" s="603" t="s">
        <v>341</v>
      </c>
      <c r="T221" s="603" t="s">
        <v>342</v>
      </c>
      <c r="U221" s="603" t="s">
        <v>343</v>
      </c>
      <c r="V221" s="603" t="s">
        <v>241</v>
      </c>
      <c r="W221" s="603" t="s">
        <v>242</v>
      </c>
      <c r="X221" s="603" t="s">
        <v>344</v>
      </c>
      <c r="Y221" s="603" t="s">
        <v>345</v>
      </c>
      <c r="Z221" s="603" t="s">
        <v>346</v>
      </c>
      <c r="AA221" s="603" t="s">
        <v>347</v>
      </c>
      <c r="AB221" s="603" t="s">
        <v>246</v>
      </c>
      <c r="AC221" s="603" t="s">
        <v>348</v>
      </c>
      <c r="AD221" s="603" t="s">
        <v>349</v>
      </c>
      <c r="AE221" s="603" t="s">
        <v>350</v>
      </c>
      <c r="AF221" s="603" t="s">
        <v>351</v>
      </c>
      <c r="AG221" s="603" t="s">
        <v>352</v>
      </c>
      <c r="AH221" s="603" t="s">
        <v>353</v>
      </c>
      <c r="AI221" s="604" t="s">
        <v>254</v>
      </c>
      <c r="AJ221" s="174"/>
      <c r="AK221" s="174"/>
      <c r="AL221" s="174"/>
      <c r="AM221" s="174"/>
      <c r="AN221" s="174"/>
      <c r="AO221" s="174"/>
      <c r="AP221" s="174"/>
      <c r="AQ221" s="174"/>
      <c r="AR221" s="174"/>
      <c r="AS221" s="174"/>
      <c r="AT221" s="174"/>
      <c r="AU221" s="174"/>
      <c r="AV221" s="174"/>
      <c r="AW221" s="174"/>
      <c r="AX221" s="174"/>
      <c r="AY221" s="174"/>
      <c r="AZ221" s="364"/>
      <c r="BA221" s="351" t="s">
        <v>119</v>
      </c>
      <c r="BB221" s="350"/>
      <c r="BC221" s="476" t="s">
        <v>0</v>
      </c>
      <c r="BD221" s="568" t="s">
        <v>1</v>
      </c>
      <c r="BE221" s="568" t="s">
        <v>2</v>
      </c>
      <c r="BF221" s="568" t="s">
        <v>3</v>
      </c>
      <c r="BG221" s="477" t="s">
        <v>4</v>
      </c>
      <c r="BH221" s="476" t="s">
        <v>0</v>
      </c>
      <c r="BI221" s="568" t="s">
        <v>1</v>
      </c>
      <c r="BJ221" s="568" t="s">
        <v>2</v>
      </c>
      <c r="BK221" s="568" t="s">
        <v>3</v>
      </c>
      <c r="BL221" s="477" t="s">
        <v>4</v>
      </c>
      <c r="BM221" s="476" t="s">
        <v>0</v>
      </c>
      <c r="BN221" s="568" t="s">
        <v>1</v>
      </c>
      <c r="BO221" s="568" t="s">
        <v>2</v>
      </c>
      <c r="BP221" s="568" t="s">
        <v>3</v>
      </c>
      <c r="BQ221" s="477" t="s">
        <v>4</v>
      </c>
      <c r="BR221" s="476" t="s">
        <v>340</v>
      </c>
      <c r="BS221" s="568" t="s">
        <v>341</v>
      </c>
      <c r="BT221" s="568" t="s">
        <v>342</v>
      </c>
      <c r="BU221" s="568" t="s">
        <v>343</v>
      </c>
      <c r="BV221" s="568" t="s">
        <v>241</v>
      </c>
      <c r="BW221" s="568" t="s">
        <v>242</v>
      </c>
      <c r="BX221" s="568" t="s">
        <v>344</v>
      </c>
      <c r="BY221" s="569" t="s">
        <v>345</v>
      </c>
      <c r="BZ221" s="569" t="s">
        <v>346</v>
      </c>
      <c r="CA221" s="569" t="s">
        <v>347</v>
      </c>
      <c r="CB221" s="569" t="s">
        <v>246</v>
      </c>
      <c r="CC221" s="569" t="s">
        <v>348</v>
      </c>
      <c r="CD221" s="569" t="s">
        <v>349</v>
      </c>
      <c r="CE221" s="569" t="s">
        <v>350</v>
      </c>
      <c r="CF221" s="569" t="s">
        <v>351</v>
      </c>
      <c r="CG221" s="569" t="s">
        <v>352</v>
      </c>
      <c r="CH221" s="569" t="s">
        <v>353</v>
      </c>
      <c r="CI221" s="569" t="s">
        <v>254</v>
      </c>
      <c r="CJ221" s="168"/>
      <c r="CK221" s="168"/>
      <c r="CL221" s="168"/>
      <c r="CM221" s="168"/>
      <c r="CN221" s="168"/>
      <c r="CO221" s="168"/>
      <c r="CP221" s="168"/>
      <c r="CQ221" s="168"/>
      <c r="CR221" s="168"/>
      <c r="CS221" s="168"/>
      <c r="CT221" s="168"/>
      <c r="CU221" s="168"/>
      <c r="CV221" s="168"/>
      <c r="CW221" s="168"/>
      <c r="CX221" s="168"/>
      <c r="CY221" s="168"/>
      <c r="CZ221" s="168"/>
    </row>
    <row r="222" s="567" customFormat="true" ht="15" customHeight="true" x14ac:dyDescent="0.2">
      <c r="A222" s="776" t="s">
        <v>37</v>
      </c>
      <c r="B222" s="396" t="s">
        <v>15</v>
      </c>
      <c r="C222" s="117">
        <v>75.146446992785613</v>
      </c>
      <c r="D222" s="116">
        <v>88.63690690861749</v>
      </c>
      <c r="E222" s="116">
        <v>94.824475938971702</v>
      </c>
      <c r="F222" s="116">
        <v>97.924862134316939</v>
      </c>
      <c r="G222" s="115">
        <v>98.958823708152849</v>
      </c>
      <c r="H222" s="114">
        <v>87.627543663917791</v>
      </c>
      <c r="I222" s="116">
        <v>93.839076661999187</v>
      </c>
      <c r="J222" s="116">
        <v>97.625594723271121</v>
      </c>
      <c r="K222" s="116">
        <v>98.69740984138528</v>
      </c>
      <c r="L222" s="113">
        <v>99.152332314474705</v>
      </c>
      <c r="M222" s="117">
        <v>60.409333968698284</v>
      </c>
      <c r="N222" s="116">
        <v>77.388022900127993</v>
      </c>
      <c r="O222" s="116">
        <v>83.895768341011063</v>
      </c>
      <c r="P222" s="116">
        <v>88.488252604558966</v>
      </c>
      <c r="Q222" s="115">
        <v>94.800415216656816</v>
      </c>
      <c r="R222" s="114">
        <v>93.350557852541101</v>
      </c>
      <c r="S222" s="116">
        <v>78.171474685598213</v>
      </c>
      <c r="T222" s="116">
        <v>89.818696105722267</v>
      </c>
      <c r="U222" s="116">
        <v>81.954145921610802</v>
      </c>
      <c r="V222" s="116">
        <v>88.4138582580714</v>
      </c>
      <c r="W222" s="116">
        <v>96.517118026392836</v>
      </c>
      <c r="X222" s="116">
        <v>92.957424939774768</v>
      </c>
      <c r="Y222" s="116">
        <v>87.846769539045056</v>
      </c>
      <c r="Z222" s="116">
        <v>88.162467257275608</v>
      </c>
      <c r="AA222" s="116">
        <v>94.642597256914854</v>
      </c>
      <c r="AB222" s="116">
        <v>95.062673659770041</v>
      </c>
      <c r="AC222" s="116">
        <v>99.282490524847873</v>
      </c>
      <c r="AD222" s="116">
        <v>88.80323005746537</v>
      </c>
      <c r="AE222" s="116">
        <v>87.621888031049167</v>
      </c>
      <c r="AF222" s="116">
        <v>84.056268826611841</v>
      </c>
      <c r="AG222" s="116">
        <v>97.927651086861971</v>
      </c>
      <c r="AH222" s="116">
        <v>82.005943172586271</v>
      </c>
      <c r="AI222" s="113">
        <v>87.283791962114435</v>
      </c>
      <c r="AJ222" s="174"/>
      <c r="AK222" s="174"/>
      <c r="AL222" s="174"/>
      <c r="AM222" s="174"/>
      <c r="AN222" s="174"/>
      <c r="AO222" s="174"/>
      <c r="AP222" s="174"/>
      <c r="AQ222" s="174"/>
      <c r="AR222" s="174"/>
      <c r="AS222" s="174"/>
      <c r="AT222" s="174"/>
      <c r="AU222" s="174"/>
      <c r="AV222" s="174"/>
      <c r="AW222" s="174"/>
      <c r="AX222" s="174"/>
      <c r="AY222" s="174"/>
      <c r="AZ222" s="364"/>
      <c r="BA222" s="808" t="s">
        <v>37</v>
      </c>
      <c r="BB222" s="599" t="s">
        <v>15</v>
      </c>
      <c r="BC222" s="507">
        <v>34444.868818761744</v>
      </c>
      <c r="BD222" s="503">
        <v>40670.364567942408</v>
      </c>
      <c r="BE222" s="503">
        <v>43488.853235860799</v>
      </c>
      <c r="BF222" s="503">
        <v>45140.984691054386</v>
      </c>
      <c r="BG222" s="516">
        <v>45584.882816285688</v>
      </c>
      <c r="BH222" s="507">
        <v>28181.369688357907</v>
      </c>
      <c r="BI222" s="503">
        <v>30301.270291416968</v>
      </c>
      <c r="BJ222" s="503">
        <v>31532.283175314653</v>
      </c>
      <c r="BK222" s="503">
        <v>31933.763722386891</v>
      </c>
      <c r="BL222" s="516">
        <v>32052.993198325796</v>
      </c>
      <c r="BM222" s="507">
        <v>8254.5297638426637</v>
      </c>
      <c r="BN222" s="503">
        <v>10587.835804681101</v>
      </c>
      <c r="BO222" s="503">
        <v>11440.920148864574</v>
      </c>
      <c r="BP222" s="503">
        <v>12116.598175857054</v>
      </c>
      <c r="BQ222" s="516">
        <v>12928.390160856172</v>
      </c>
      <c r="BR222" s="507">
        <v>9101.2319357078759</v>
      </c>
      <c r="BS222" s="503">
        <v>3912.2716189095013</v>
      </c>
      <c r="BT222" s="503">
        <v>8199.1772309886455</v>
      </c>
      <c r="BU222" s="503">
        <v>6594.549084313051</v>
      </c>
      <c r="BV222" s="503">
        <v>11528.926667074187</v>
      </c>
      <c r="BW222" s="503">
        <v>44834.65004093897</v>
      </c>
      <c r="BX222" s="503">
        <v>17080.913561640882</v>
      </c>
      <c r="BY222" s="511">
        <v>8107.8845909425199</v>
      </c>
      <c r="BZ222" s="511">
        <v>7871.9076535539771</v>
      </c>
      <c r="CA222" s="511">
        <v>12031.579590800127</v>
      </c>
      <c r="CB222" s="511">
        <v>6941.1772018122665</v>
      </c>
      <c r="CC222" s="511">
        <v>9448.8161485567143</v>
      </c>
      <c r="CD222" s="511">
        <v>6306.9271524811984</v>
      </c>
      <c r="CE222" s="511">
        <v>17802.929493282732</v>
      </c>
      <c r="CF222" s="511">
        <v>8209.2570222589147</v>
      </c>
      <c r="CG222" s="511">
        <v>13360.787383806812</v>
      </c>
      <c r="CH222" s="511">
        <v>10989.344978234049</v>
      </c>
      <c r="CI222" s="511">
        <v>7007.622774601492</v>
      </c>
      <c r="CJ222" s="2"/>
      <c r="CK222" s="2"/>
      <c r="CL222" s="2"/>
      <c r="CM222" s="2"/>
      <c r="CN222" s="2"/>
      <c r="CO222" s="2"/>
      <c r="CP222" s="2"/>
      <c r="CQ222" s="2"/>
      <c r="CR222" s="2"/>
      <c r="CS222" s="2"/>
      <c r="CT222" s="2"/>
      <c r="CU222" s="2"/>
      <c r="CV222" s="2"/>
      <c r="CW222" s="2"/>
      <c r="CX222" s="2"/>
      <c r="CY222" s="2"/>
      <c r="CZ222" s="4"/>
    </row>
    <row r="223" s="567" customFormat="true" ht="15" customHeight="true" x14ac:dyDescent="0.2">
      <c r="A223" s="777"/>
      <c r="B223" s="397" t="s">
        <v>16</v>
      </c>
      <c r="C223" s="112">
        <v>9.2900537338361069</v>
      </c>
      <c r="D223" s="111">
        <v>4.7370120984648567</v>
      </c>
      <c r="E223" s="111">
        <v>2.4271552381796502</v>
      </c>
      <c r="F223" s="111">
        <v>1.129214574628139</v>
      </c>
      <c r="G223" s="110">
        <v>0.71690464985072344</v>
      </c>
      <c r="H223" s="109">
        <v>5.8900767813532156</v>
      </c>
      <c r="I223" s="111">
        <v>3.0834410136877857</v>
      </c>
      <c r="J223" s="111">
        <v>1.3711763480765167</v>
      </c>
      <c r="K223" s="111">
        <v>0.74864049552089673</v>
      </c>
      <c r="L223" s="108">
        <v>0.68196143543133736</v>
      </c>
      <c r="M223" s="112">
        <v>13.005719664777502</v>
      </c>
      <c r="N223" s="111">
        <v>8.0685874337747787</v>
      </c>
      <c r="O223" s="111">
        <v>5.2397768902976107</v>
      </c>
      <c r="P223" s="111">
        <v>5.1898241633001048</v>
      </c>
      <c r="Q223" s="110">
        <v>2.1559836494511955</v>
      </c>
      <c r="R223" s="109">
        <v>5.4916099572802368</v>
      </c>
      <c r="S223" s="111">
        <v>5.7579732298237447</v>
      </c>
      <c r="T223" s="111">
        <v>9.1518756698443049</v>
      </c>
      <c r="U223" s="111">
        <v>11.800657387559431</v>
      </c>
      <c r="V223" s="111">
        <v>0.85033748581453383</v>
      </c>
      <c r="W223" s="111">
        <v>3.0889219016817235</v>
      </c>
      <c r="X223" s="111">
        <v>0.40004875156120434</v>
      </c>
      <c r="Y223" s="111">
        <v>4.3656129439010494</v>
      </c>
      <c r="Z223" s="111">
        <v>0.94948339134981929</v>
      </c>
      <c r="AA223" s="111">
        <v>0.90340382564441757</v>
      </c>
      <c r="AB223" s="111">
        <v>4.7353316457942451</v>
      </c>
      <c r="AC223" s="111">
        <v>0.71750947515213304</v>
      </c>
      <c r="AD223" s="111">
        <v>3.1140316599947422</v>
      </c>
      <c r="AE223" s="111">
        <v>6.7779434229913251</v>
      </c>
      <c r="AF223" s="111">
        <v>3.5602735084909827</v>
      </c>
      <c r="AG223" s="111">
        <v>1.9192765704423191</v>
      </c>
      <c r="AH223" s="111">
        <v>5.6059226571965262</v>
      </c>
      <c r="AI223" s="108">
        <v>2.3941886574579097</v>
      </c>
      <c r="AJ223" s="174"/>
      <c r="AK223" s="174"/>
      <c r="AL223" s="174"/>
      <c r="AM223" s="174"/>
      <c r="AN223" s="174"/>
      <c r="AO223" s="174"/>
      <c r="AP223" s="174"/>
      <c r="AQ223" s="174"/>
      <c r="AR223" s="174"/>
      <c r="AS223" s="174"/>
      <c r="AT223" s="174"/>
      <c r="AU223" s="174"/>
      <c r="AV223" s="174"/>
      <c r="AW223" s="174"/>
      <c r="AX223" s="174"/>
      <c r="AY223" s="174"/>
      <c r="AZ223" s="364"/>
      <c r="BA223" s="809"/>
      <c r="BB223" s="597" t="s">
        <v>16</v>
      </c>
      <c r="BC223" s="508">
        <v>4258.2809299281089</v>
      </c>
      <c r="BD223" s="504">
        <v>2173.5416512891552</v>
      </c>
      <c r="BE223" s="504">
        <v>1113.1535069255688</v>
      </c>
      <c r="BF223" s="504">
        <v>520.54051152287457</v>
      </c>
      <c r="BG223" s="517">
        <v>330.23850960753856</v>
      </c>
      <c r="BH223" s="508">
        <v>1894.2723295401208</v>
      </c>
      <c r="BI223" s="504">
        <v>995.66388445966402</v>
      </c>
      <c r="BJ223" s="504">
        <v>442.8789500683701</v>
      </c>
      <c r="BK223" s="504">
        <v>242.2242765579694</v>
      </c>
      <c r="BL223" s="517">
        <v>220.45780206231305</v>
      </c>
      <c r="BM223" s="508">
        <v>1777.1442427875033</v>
      </c>
      <c r="BN223" s="504">
        <v>1103.9031070062304</v>
      </c>
      <c r="BO223" s="504">
        <v>714.55176089562519</v>
      </c>
      <c r="BP223" s="504">
        <v>710.63686013866595</v>
      </c>
      <c r="BQ223" s="517">
        <v>294.02189575678301</v>
      </c>
      <c r="BR223" s="508">
        <v>535.40564803694679</v>
      </c>
      <c r="BS223" s="504">
        <v>288.17104116407677</v>
      </c>
      <c r="BT223" s="504">
        <v>835.43687301697287</v>
      </c>
      <c r="BU223" s="504">
        <v>949.55555322188332</v>
      </c>
      <c r="BV223" s="504">
        <v>110.88169557768425</v>
      </c>
      <c r="BW223" s="504">
        <v>1434.8825917887555</v>
      </c>
      <c r="BX223" s="504">
        <v>73.508900986514732</v>
      </c>
      <c r="BY223" s="512">
        <v>402.92757609193808</v>
      </c>
      <c r="BZ223" s="512">
        <v>84.778089903923558</v>
      </c>
      <c r="CA223" s="512">
        <v>114.84654210585904</v>
      </c>
      <c r="CB223" s="512">
        <v>345.75901137016984</v>
      </c>
      <c r="CC223" s="512">
        <v>68.286110468423047</v>
      </c>
      <c r="CD223" s="512">
        <v>221.16279799054308</v>
      </c>
      <c r="CE223" s="512">
        <v>1377.1359141019088</v>
      </c>
      <c r="CF223" s="512">
        <v>347.70994131360703</v>
      </c>
      <c r="CG223" s="512">
        <v>261.85705369014033</v>
      </c>
      <c r="CH223" s="512">
        <v>751.23113786495867</v>
      </c>
      <c r="CI223" s="512">
        <v>192.21863057893876</v>
      </c>
      <c r="CJ223" s="2"/>
      <c r="CK223" s="2"/>
      <c r="CL223" s="2"/>
      <c r="CM223" s="2"/>
      <c r="CN223" s="2"/>
      <c r="CO223" s="2"/>
      <c r="CP223" s="2"/>
      <c r="CQ223" s="2"/>
      <c r="CR223" s="2"/>
      <c r="CS223" s="2"/>
      <c r="CT223" s="2"/>
      <c r="CU223" s="2"/>
      <c r="CV223" s="2"/>
      <c r="CW223" s="2"/>
      <c r="CX223" s="2"/>
      <c r="CY223" s="2"/>
      <c r="CZ223" s="4"/>
    </row>
    <row r="224" s="567" customFormat="true" ht="15" customHeight="true" x14ac:dyDescent="0.2">
      <c r="A224" s="785"/>
      <c r="B224" s="398" t="s">
        <v>20</v>
      </c>
      <c r="C224" s="112">
        <v>15.563499273377568</v>
      </c>
      <c r="D224" s="111">
        <v>6.6260809929176379</v>
      </c>
      <c r="E224" s="111">
        <v>2.7483688228486374</v>
      </c>
      <c r="F224" s="111">
        <v>0.94592329105497397</v>
      </c>
      <c r="G224" s="110">
        <v>0.32427164199640535</v>
      </c>
      <c r="H224" s="109">
        <v>6.482379554729147</v>
      </c>
      <c r="I224" s="111">
        <v>3.0774823243130478</v>
      </c>
      <c r="J224" s="111">
        <v>1.0032289286523504</v>
      </c>
      <c r="K224" s="111">
        <v>0.553949663093809</v>
      </c>
      <c r="L224" s="108">
        <v>0.16570625009394865</v>
      </c>
      <c r="M224" s="112">
        <v>26.584946366524349</v>
      </c>
      <c r="N224" s="111">
        <v>14.543389666097269</v>
      </c>
      <c r="O224" s="111">
        <v>10.864454768691219</v>
      </c>
      <c r="P224" s="111">
        <v>6.3219232321409624</v>
      </c>
      <c r="Q224" s="110">
        <v>3.0436011338920066</v>
      </c>
      <c r="R224" s="109">
        <v>1.1578321901785424</v>
      </c>
      <c r="S224" s="111">
        <v>16.070552084578235</v>
      </c>
      <c r="T224" s="111">
        <v>1.0294282244335178</v>
      </c>
      <c r="U224" s="111">
        <v>6.2451966908298493</v>
      </c>
      <c r="V224" s="111">
        <v>10.735804256113873</v>
      </c>
      <c r="W224" s="111">
        <v>0.39396007192547389</v>
      </c>
      <c r="X224" s="111">
        <v>6.6425263086636352</v>
      </c>
      <c r="Y224" s="111">
        <v>7.787617517053576</v>
      </c>
      <c r="Z224" s="111">
        <v>10.888049351374413</v>
      </c>
      <c r="AA224" s="111">
        <v>4.453998917440547</v>
      </c>
      <c r="AB224" s="111">
        <v>0.20199469443570123</v>
      </c>
      <c r="AC224" s="111">
        <v>0</v>
      </c>
      <c r="AD224" s="111">
        <v>8.082738282539836</v>
      </c>
      <c r="AE224" s="111">
        <v>5.600168545959292</v>
      </c>
      <c r="AF224" s="111">
        <v>12.383457664896788</v>
      </c>
      <c r="AG224" s="111">
        <v>0.1530723426957574</v>
      </c>
      <c r="AH224" s="111">
        <v>12.38813417021715</v>
      </c>
      <c r="AI224" s="108">
        <v>10.322019380427779</v>
      </c>
      <c r="AJ224" s="174"/>
      <c r="AK224" s="174"/>
      <c r="AL224" s="174"/>
      <c r="AM224" s="174"/>
      <c r="AN224" s="174"/>
      <c r="AO224" s="174"/>
      <c r="AP224" s="174"/>
      <c r="AQ224" s="174"/>
      <c r="AR224" s="174"/>
      <c r="AS224" s="174"/>
      <c r="AT224" s="174"/>
      <c r="AU224" s="174"/>
      <c r="AV224" s="174"/>
      <c r="AW224" s="174"/>
      <c r="AX224" s="174"/>
      <c r="AY224" s="174"/>
      <c r="AZ224" s="364"/>
      <c r="BA224" s="809"/>
      <c r="BB224" s="597" t="s">
        <v>20</v>
      </c>
      <c r="BC224" s="508">
        <v>7133.83948656748</v>
      </c>
      <c r="BD224" s="504">
        <v>3040.3264174877718</v>
      </c>
      <c r="BE224" s="504">
        <v>1260.4700125292993</v>
      </c>
      <c r="BF224" s="504">
        <v>436.04767849308558</v>
      </c>
      <c r="BG224" s="517">
        <v>149.3740956808974</v>
      </c>
      <c r="BH224" s="508">
        <v>2084.7592783466062</v>
      </c>
      <c r="BI224" s="504">
        <v>993.73978350141533</v>
      </c>
      <c r="BJ224" s="504">
        <v>324.03488816230276</v>
      </c>
      <c r="BK224" s="504">
        <v>179.23163012851396</v>
      </c>
      <c r="BL224" s="517">
        <v>53.567890771703311</v>
      </c>
      <c r="BM224" s="508">
        <v>3632.6543703717116</v>
      </c>
      <c r="BN224" s="504">
        <v>1989.7526265382739</v>
      </c>
      <c r="BO224" s="504">
        <v>1481.5927182919127</v>
      </c>
      <c r="BP224" s="504">
        <v>865.65392860431552</v>
      </c>
      <c r="BQ224" s="517">
        <v>415.07057604180568</v>
      </c>
      <c r="BR224" s="508">
        <v>112.8830887340723</v>
      </c>
      <c r="BS224" s="504">
        <v>804.28781820442657</v>
      </c>
      <c r="BT224" s="504">
        <v>93.972244361879945</v>
      </c>
      <c r="BU224" s="504">
        <v>502.52803754747993</v>
      </c>
      <c r="BV224" s="504">
        <v>1399.9196779708511</v>
      </c>
      <c r="BW224" s="504">
        <v>183.00444849639791</v>
      </c>
      <c r="BX224" s="504">
        <v>1220.5632608983922</v>
      </c>
      <c r="BY224" s="512">
        <v>718.76409796274356</v>
      </c>
      <c r="BZ224" s="512">
        <v>972.17922419570743</v>
      </c>
      <c r="CA224" s="512">
        <v>566.22117340094678</v>
      </c>
      <c r="CB224" s="512">
        <v>14.749016768896928</v>
      </c>
      <c r="CC224" s="512">
        <v>0</v>
      </c>
      <c r="CD224" s="512">
        <v>574.04715467626465</v>
      </c>
      <c r="CE224" s="512">
        <v>1137.8367667549469</v>
      </c>
      <c r="CF224" s="512">
        <v>1209.4158855075798</v>
      </c>
      <c r="CG224" s="512">
        <v>20.884469324043749</v>
      </c>
      <c r="CH224" s="512">
        <v>1660.092851400492</v>
      </c>
      <c r="CI224" s="512">
        <v>828.7084745534404</v>
      </c>
      <c r="CJ224" s="2"/>
      <c r="CK224" s="2"/>
      <c r="CL224" s="2"/>
      <c r="CM224" s="2"/>
      <c r="CN224" s="2"/>
      <c r="CO224" s="2"/>
      <c r="CP224" s="2"/>
      <c r="CQ224" s="2"/>
      <c r="CR224" s="2"/>
      <c r="CS224" s="2"/>
      <c r="CT224" s="2"/>
      <c r="CU224" s="2"/>
      <c r="CV224" s="2"/>
      <c r="CW224" s="2"/>
      <c r="CX224" s="2"/>
      <c r="CY224" s="2"/>
      <c r="CZ224" s="4"/>
    </row>
    <row r="225" s="567" customFormat="true" ht="15" customHeight="true" x14ac:dyDescent="0.2">
      <c r="A225" s="776" t="s">
        <v>365</v>
      </c>
      <c r="B225" s="396" t="s">
        <v>366</v>
      </c>
      <c r="C225" s="112">
        <v>83.865044888505679</v>
      </c>
      <c r="D225" s="111">
        <v>92.827655978952265</v>
      </c>
      <c r="E225" s="111">
        <v>96.651922665412613</v>
      </c>
      <c r="F225" s="111">
        <v>98.944076998517787</v>
      </c>
      <c r="G225" s="110">
        <v>99.479600293345158</v>
      </c>
      <c r="H225" s="109">
        <v>92.862825459812854</v>
      </c>
      <c r="I225" s="111">
        <v>96.626268394612055</v>
      </c>
      <c r="J225" s="111">
        <v>98.712651634718824</v>
      </c>
      <c r="K225" s="111">
        <v>99.376069804946454</v>
      </c>
      <c r="L225" s="108">
        <v>99.61028404358413</v>
      </c>
      <c r="M225" s="112">
        <v>72.900921942912191</v>
      </c>
      <c r="N225" s="111">
        <v>84.914120481192214</v>
      </c>
      <c r="O225" s="111">
        <v>88.335837135739084</v>
      </c>
      <c r="P225" s="111">
        <v>93.283768105850399</v>
      </c>
      <c r="Q225" s="110">
        <v>96.043302522347545</v>
      </c>
      <c r="R225" s="109">
        <v>95.529137575468923</v>
      </c>
      <c r="S225" s="111">
        <v>83.92944791542196</v>
      </c>
      <c r="T225" s="111">
        <v>98.412328778631448</v>
      </c>
      <c r="U225" s="111">
        <v>93.409873822044617</v>
      </c>
      <c r="V225" s="111">
        <v>89.204216067970307</v>
      </c>
      <c r="W225" s="111">
        <v>99.566780186999466</v>
      </c>
      <c r="X225" s="111">
        <v>92.84260341381335</v>
      </c>
      <c r="Y225" s="111">
        <v>90.117755611510447</v>
      </c>
      <c r="Z225" s="111">
        <v>89.095534384422891</v>
      </c>
      <c r="AA225" s="111">
        <v>94.771638144020116</v>
      </c>
      <c r="AB225" s="111">
        <v>99.798005305564303</v>
      </c>
      <c r="AC225" s="111">
        <v>100</v>
      </c>
      <c r="AD225" s="111">
        <v>91.857309546089667</v>
      </c>
      <c r="AE225" s="111">
        <v>94.387295951366653</v>
      </c>
      <c r="AF225" s="111">
        <v>87.595976374552649</v>
      </c>
      <c r="AG225" s="111">
        <v>99.839277406216226</v>
      </c>
      <c r="AH225" s="111">
        <v>86.793864307933148</v>
      </c>
      <c r="AI225" s="108">
        <v>89.640359603510888</v>
      </c>
      <c r="AJ225" s="174"/>
      <c r="AK225" s="174"/>
      <c r="AL225" s="174"/>
      <c r="AM225" s="174"/>
      <c r="AN225" s="174"/>
      <c r="AO225" s="174"/>
      <c r="AP225" s="174"/>
      <c r="AQ225" s="174"/>
      <c r="AR225" s="174"/>
      <c r="AS225" s="174"/>
      <c r="AT225" s="174"/>
      <c r="AU225" s="174"/>
      <c r="AV225" s="174"/>
      <c r="AW225" s="174"/>
      <c r="AX225" s="174"/>
      <c r="AY225" s="174"/>
      <c r="AZ225" s="364"/>
      <c r="BA225" s="809" t="s">
        <v>71</v>
      </c>
      <c r="BB225" s="597" t="s">
        <v>72</v>
      </c>
      <c r="BC225" s="40" t="s">
        <v>36</v>
      </c>
      <c r="BD225" s="36" t="s">
        <v>36</v>
      </c>
      <c r="BE225" s="36" t="s">
        <v>36</v>
      </c>
      <c r="BF225" s="36" t="s">
        <v>36</v>
      </c>
      <c r="BG225" s="31" t="s">
        <v>36</v>
      </c>
      <c r="BH225" s="40" t="s">
        <v>36</v>
      </c>
      <c r="BI225" s="36" t="s">
        <v>36</v>
      </c>
      <c r="BJ225" s="36" t="s">
        <v>36</v>
      </c>
      <c r="BK225" s="36" t="s">
        <v>36</v>
      </c>
      <c r="BL225" s="31" t="s">
        <v>36</v>
      </c>
      <c r="BM225" s="40" t="s">
        <v>36</v>
      </c>
      <c r="BN225" s="36" t="s">
        <v>36</v>
      </c>
      <c r="BO225" s="36" t="s">
        <v>36</v>
      </c>
      <c r="BP225" s="36" t="s">
        <v>36</v>
      </c>
      <c r="BQ225" s="31" t="s">
        <v>36</v>
      </c>
      <c r="BR225" s="40" t="s">
        <v>36</v>
      </c>
      <c r="BS225" s="36" t="s">
        <v>36</v>
      </c>
      <c r="BT225" s="36" t="s">
        <v>36</v>
      </c>
      <c r="BU225" s="36" t="s">
        <v>36</v>
      </c>
      <c r="BV225" s="36" t="s">
        <v>36</v>
      </c>
      <c r="BW225" s="36" t="s">
        <v>36</v>
      </c>
      <c r="BX225" s="36" t="s">
        <v>36</v>
      </c>
      <c r="BY225" s="25" t="s">
        <v>36</v>
      </c>
      <c r="BZ225" s="25" t="s">
        <v>36</v>
      </c>
      <c r="CA225" s="25" t="s">
        <v>36</v>
      </c>
      <c r="CB225" s="25" t="s">
        <v>36</v>
      </c>
      <c r="CC225" s="25" t="s">
        <v>36</v>
      </c>
      <c r="CD225" s="25" t="s">
        <v>36</v>
      </c>
      <c r="CE225" s="25" t="s">
        <v>36</v>
      </c>
      <c r="CF225" s="25" t="s">
        <v>36</v>
      </c>
      <c r="CG225" s="25" t="s">
        <v>36</v>
      </c>
      <c r="CH225" s="25" t="s">
        <v>36</v>
      </c>
      <c r="CI225" s="25" t="s">
        <v>36</v>
      </c>
      <c r="CJ225" s="4"/>
      <c r="CK225" s="4"/>
      <c r="CL225" s="4"/>
      <c r="CM225" s="4"/>
      <c r="CN225" s="4"/>
      <c r="CO225" s="4"/>
      <c r="CP225" s="4"/>
      <c r="CQ225" s="4"/>
      <c r="CR225" s="4"/>
      <c r="CS225" s="4"/>
      <c r="CT225" s="4"/>
      <c r="CU225" s="4"/>
      <c r="CV225" s="4"/>
      <c r="CW225" s="4"/>
      <c r="CX225" s="4"/>
      <c r="CY225" s="4"/>
      <c r="CZ225" s="4"/>
    </row>
    <row r="226" s="567" customFormat="true" ht="15" customHeight="true" x14ac:dyDescent="0.2">
      <c r="A226" s="777"/>
      <c r="B226" s="397" t="s">
        <v>367</v>
      </c>
      <c r="C226" s="112">
        <v>13.131623146288247</v>
      </c>
      <c r="D226" s="111">
        <v>5.2545076825950643</v>
      </c>
      <c r="E226" s="111">
        <v>2.0680346971495247</v>
      </c>
      <c r="F226" s="111">
        <v>0.53692874741588215</v>
      </c>
      <c r="G226" s="110">
        <v>0.15630307934746676</v>
      </c>
      <c r="H226" s="109">
        <v>3.9915506887197463</v>
      </c>
      <c r="I226" s="111">
        <v>2.1472167780442017</v>
      </c>
      <c r="J226" s="111">
        <v>0.70106763168430941</v>
      </c>
      <c r="K226" s="111">
        <v>0.21972588246529814</v>
      </c>
      <c r="L226" s="108">
        <v>9.193249277661994E-2</v>
      </c>
      <c r="M226" s="112">
        <v>24.157555482250629</v>
      </c>
      <c r="N226" s="111">
        <v>13.131650098504267</v>
      </c>
      <c r="O226" s="111">
        <v>9.5318944225587625</v>
      </c>
      <c r="P226" s="111">
        <v>5.2354052729876992</v>
      </c>
      <c r="Q226" s="110">
        <v>2.0300103308375892</v>
      </c>
      <c r="R226" s="109">
        <v>0.43542235391068501</v>
      </c>
      <c r="S226" s="111">
        <v>15.76897178263027</v>
      </c>
      <c r="T226" s="111">
        <v>1.0236217398712131</v>
      </c>
      <c r="U226" s="111">
        <v>5.5989047740078606</v>
      </c>
      <c r="V226" s="111">
        <v>10.728590500871817</v>
      </c>
      <c r="W226" s="111">
        <v>6.1879141211892787E-2</v>
      </c>
      <c r="X226" s="111">
        <v>0.39596033168812284</v>
      </c>
      <c r="Y226" s="111">
        <v>4.900565303458011</v>
      </c>
      <c r="Z226" s="111">
        <v>8.3441085035823708</v>
      </c>
      <c r="AA226" s="111">
        <v>4.3285186791658923</v>
      </c>
      <c r="AB226" s="111">
        <v>0.20199469443570123</v>
      </c>
      <c r="AC226" s="111">
        <v>0</v>
      </c>
      <c r="AD226" s="111">
        <v>8.0652368808031483</v>
      </c>
      <c r="AE226" s="111">
        <v>5.5943029074354298</v>
      </c>
      <c r="AF226" s="111">
        <v>11.386145856286639</v>
      </c>
      <c r="AG226" s="111">
        <v>8.7079278899678328E-2</v>
      </c>
      <c r="AH226" s="111">
        <v>11.118688624260301</v>
      </c>
      <c r="AI226" s="108">
        <v>9.497506542282439</v>
      </c>
      <c r="AJ226" s="174"/>
      <c r="AK226" s="174"/>
      <c r="AL226" s="174"/>
      <c r="AM226" s="174"/>
      <c r="AN226" s="174"/>
      <c r="AO226" s="174"/>
      <c r="AP226" s="174"/>
      <c r="AQ226" s="174"/>
      <c r="AR226" s="174"/>
      <c r="AS226" s="174"/>
      <c r="AT226" s="174"/>
      <c r="AU226" s="174"/>
      <c r="AV226" s="174"/>
      <c r="AW226" s="174"/>
      <c r="AX226" s="174"/>
      <c r="AY226" s="174"/>
      <c r="AZ226" s="364"/>
      <c r="BA226" s="809"/>
      <c r="BB226" s="597" t="s">
        <v>73</v>
      </c>
      <c r="BC226" s="40" t="s">
        <v>36</v>
      </c>
      <c r="BD226" s="36" t="s">
        <v>36</v>
      </c>
      <c r="BE226" s="36" t="s">
        <v>36</v>
      </c>
      <c r="BF226" s="36" t="s">
        <v>36</v>
      </c>
      <c r="BG226" s="31" t="s">
        <v>36</v>
      </c>
      <c r="BH226" s="40" t="s">
        <v>36</v>
      </c>
      <c r="BI226" s="36" t="s">
        <v>36</v>
      </c>
      <c r="BJ226" s="36" t="s">
        <v>36</v>
      </c>
      <c r="BK226" s="36" t="s">
        <v>36</v>
      </c>
      <c r="BL226" s="31" t="s">
        <v>36</v>
      </c>
      <c r="BM226" s="40" t="s">
        <v>36</v>
      </c>
      <c r="BN226" s="36" t="s">
        <v>36</v>
      </c>
      <c r="BO226" s="36" t="s">
        <v>36</v>
      </c>
      <c r="BP226" s="36" t="s">
        <v>36</v>
      </c>
      <c r="BQ226" s="31" t="s">
        <v>36</v>
      </c>
      <c r="BR226" s="40" t="s">
        <v>36</v>
      </c>
      <c r="BS226" s="36" t="s">
        <v>36</v>
      </c>
      <c r="BT226" s="36" t="s">
        <v>36</v>
      </c>
      <c r="BU226" s="36" t="s">
        <v>36</v>
      </c>
      <c r="BV226" s="36" t="s">
        <v>36</v>
      </c>
      <c r="BW226" s="36" t="s">
        <v>36</v>
      </c>
      <c r="BX226" s="36" t="s">
        <v>36</v>
      </c>
      <c r="BY226" s="25" t="s">
        <v>36</v>
      </c>
      <c r="BZ226" s="25" t="s">
        <v>36</v>
      </c>
      <c r="CA226" s="25" t="s">
        <v>36</v>
      </c>
      <c r="CB226" s="25" t="s">
        <v>36</v>
      </c>
      <c r="CC226" s="25" t="s">
        <v>36</v>
      </c>
      <c r="CD226" s="25" t="s">
        <v>36</v>
      </c>
      <c r="CE226" s="25" t="s">
        <v>36</v>
      </c>
      <c r="CF226" s="25" t="s">
        <v>36</v>
      </c>
      <c r="CG226" s="25" t="s">
        <v>36</v>
      </c>
      <c r="CH226" s="25" t="s">
        <v>36</v>
      </c>
      <c r="CI226" s="25" t="s">
        <v>36</v>
      </c>
      <c r="CJ226" s="4"/>
      <c r="CK226" s="4"/>
      <c r="CL226" s="4"/>
      <c r="CM226" s="4"/>
      <c r="CN226" s="4"/>
      <c r="CO226" s="4"/>
      <c r="CP226" s="4"/>
      <c r="CQ226" s="4"/>
      <c r="CR226" s="4"/>
      <c r="CS226" s="4"/>
      <c r="CT226" s="4"/>
      <c r="CU226" s="4"/>
      <c r="CV226" s="4"/>
      <c r="CW226" s="4"/>
      <c r="CX226" s="4"/>
      <c r="CY226" s="4"/>
      <c r="CZ226" s="4"/>
    </row>
    <row r="227" s="567" customFormat="true" ht="15" customHeight="true" x14ac:dyDescent="0.2">
      <c r="A227" s="777"/>
      <c r="B227" s="397" t="s">
        <v>368</v>
      </c>
      <c r="C227" s="112">
        <v>0.67299014043650707</v>
      </c>
      <c r="D227" s="111">
        <v>0.58502741872560704</v>
      </c>
      <c r="E227" s="111">
        <v>0.61665650691893159</v>
      </c>
      <c r="F227" s="111">
        <v>0.11105015975312778</v>
      </c>
      <c r="G227" s="110">
        <v>0.19676612139109972</v>
      </c>
      <c r="H227" s="109">
        <v>0.69510379831084024</v>
      </c>
      <c r="I227" s="111">
        <v>0.30565578379437941</v>
      </c>
      <c r="J227" s="111">
        <v>0.28699869051695359</v>
      </c>
      <c r="K227" s="111">
        <v>7.037034826688264E-2</v>
      </c>
      <c r="L227" s="108">
        <v>0.22438152052550031</v>
      </c>
      <c r="M227" s="112">
        <v>0.69952810271705601</v>
      </c>
      <c r="N227" s="111">
        <v>0.6348132117467119</v>
      </c>
      <c r="O227" s="111">
        <v>0.89718203158385745</v>
      </c>
      <c r="P227" s="111">
        <v>0.42091882712939405</v>
      </c>
      <c r="Q227" s="110">
        <v>0.94175975432152692</v>
      </c>
      <c r="R227" s="109">
        <v>3.351838904147566</v>
      </c>
      <c r="S227" s="111">
        <v>0</v>
      </c>
      <c r="T227" s="111">
        <v>0.56404948149735268</v>
      </c>
      <c r="U227" s="111">
        <v>0.36790593649704223</v>
      </c>
      <c r="V227" s="111">
        <v>6.7193431157682476E-2</v>
      </c>
      <c r="W227" s="111">
        <v>3.9415020518255656E-2</v>
      </c>
      <c r="X227" s="111">
        <v>0.55150408121042294</v>
      </c>
      <c r="Y227" s="111">
        <v>2.2715245122563386</v>
      </c>
      <c r="Z227" s="111">
        <v>0</v>
      </c>
      <c r="AA227" s="111">
        <v>0.80962321729819253</v>
      </c>
      <c r="AB227" s="111">
        <v>0</v>
      </c>
      <c r="AC227" s="111">
        <v>0</v>
      </c>
      <c r="AD227" s="111">
        <v>6.5224061563908364E-2</v>
      </c>
      <c r="AE227" s="111">
        <v>1.3279157897879621E-2</v>
      </c>
      <c r="AF227" s="111">
        <v>2.3472691345897967E-2</v>
      </c>
      <c r="AG227" s="111">
        <v>7.6619794595114065E-3</v>
      </c>
      <c r="AH227" s="111">
        <v>0.9336652222872962</v>
      </c>
      <c r="AI227" s="108">
        <v>4.1951230169923588E-2</v>
      </c>
      <c r="AJ227" s="174"/>
      <c r="AK227" s="174"/>
      <c r="AL227" s="174"/>
      <c r="AM227" s="174"/>
      <c r="AN227" s="174"/>
      <c r="AO227" s="174"/>
      <c r="AP227" s="174"/>
      <c r="AQ227" s="174"/>
      <c r="AR227" s="174"/>
      <c r="AS227" s="174"/>
      <c r="AT227" s="174"/>
      <c r="AU227" s="174"/>
      <c r="AV227" s="174"/>
      <c r="AW227" s="174"/>
      <c r="AX227" s="174"/>
      <c r="AY227" s="174"/>
      <c r="AZ227" s="364"/>
      <c r="BA227" s="809" t="s">
        <v>96</v>
      </c>
      <c r="BB227" s="597" t="s">
        <v>62</v>
      </c>
      <c r="BC227" s="40" t="s">
        <v>36</v>
      </c>
      <c r="BD227" s="36" t="s">
        <v>36</v>
      </c>
      <c r="BE227" s="36" t="s">
        <v>36</v>
      </c>
      <c r="BF227" s="36" t="s">
        <v>36</v>
      </c>
      <c r="BG227" s="31" t="s">
        <v>36</v>
      </c>
      <c r="BH227" s="40" t="s">
        <v>36</v>
      </c>
      <c r="BI227" s="36" t="s">
        <v>36</v>
      </c>
      <c r="BJ227" s="36" t="s">
        <v>36</v>
      </c>
      <c r="BK227" s="36" t="s">
        <v>36</v>
      </c>
      <c r="BL227" s="31" t="s">
        <v>36</v>
      </c>
      <c r="BM227" s="40" t="s">
        <v>36</v>
      </c>
      <c r="BN227" s="36" t="s">
        <v>36</v>
      </c>
      <c r="BO227" s="36" t="s">
        <v>36</v>
      </c>
      <c r="BP227" s="36" t="s">
        <v>36</v>
      </c>
      <c r="BQ227" s="31" t="s">
        <v>36</v>
      </c>
      <c r="BR227" s="40" t="s">
        <v>36</v>
      </c>
      <c r="BS227" s="36" t="s">
        <v>36</v>
      </c>
      <c r="BT227" s="36" t="s">
        <v>36</v>
      </c>
      <c r="BU227" s="36" t="s">
        <v>36</v>
      </c>
      <c r="BV227" s="36" t="s">
        <v>36</v>
      </c>
      <c r="BW227" s="36" t="s">
        <v>36</v>
      </c>
      <c r="BX227" s="36" t="s">
        <v>36</v>
      </c>
      <c r="BY227" s="25" t="s">
        <v>36</v>
      </c>
      <c r="BZ227" s="25" t="s">
        <v>36</v>
      </c>
      <c r="CA227" s="25" t="s">
        <v>36</v>
      </c>
      <c r="CB227" s="25" t="s">
        <v>36</v>
      </c>
      <c r="CC227" s="25" t="s">
        <v>36</v>
      </c>
      <c r="CD227" s="25" t="s">
        <v>36</v>
      </c>
      <c r="CE227" s="25" t="s">
        <v>36</v>
      </c>
      <c r="CF227" s="25" t="s">
        <v>36</v>
      </c>
      <c r="CG227" s="25" t="s">
        <v>36</v>
      </c>
      <c r="CH227" s="25" t="s">
        <v>36</v>
      </c>
      <c r="CI227" s="25" t="s">
        <v>36</v>
      </c>
      <c r="CJ227" s="4"/>
      <c r="CK227" s="4"/>
      <c r="CL227" s="4"/>
      <c r="CM227" s="4"/>
      <c r="CN227" s="4"/>
      <c r="CO227" s="4"/>
      <c r="CP227" s="4"/>
      <c r="CQ227" s="4"/>
      <c r="CR227" s="4"/>
      <c r="CS227" s="4"/>
      <c r="CT227" s="4"/>
      <c r="CU227" s="4"/>
      <c r="CV227" s="4"/>
      <c r="CW227" s="4"/>
      <c r="CX227" s="4"/>
      <c r="CY227" s="4"/>
      <c r="CZ227" s="4"/>
    </row>
    <row r="228" s="567" customFormat="true" ht="15" customHeight="true" x14ac:dyDescent="0.2">
      <c r="A228" s="777"/>
      <c r="B228" s="397" t="s">
        <v>369</v>
      </c>
      <c r="C228" s="112">
        <v>2.3265442807342791</v>
      </c>
      <c r="D228" s="111">
        <v>1.3328089197270456</v>
      </c>
      <c r="E228" s="111">
        <v>0.6633861305188854</v>
      </c>
      <c r="F228" s="111">
        <v>0.40794409431323286</v>
      </c>
      <c r="G228" s="110">
        <v>0.1673305059162109</v>
      </c>
      <c r="H228" s="109">
        <v>2.445440311359885</v>
      </c>
      <c r="I228" s="111">
        <v>0.92085904354933434</v>
      </c>
      <c r="J228" s="111">
        <v>0.29928204307992168</v>
      </c>
      <c r="K228" s="111">
        <v>0.33383396432136864</v>
      </c>
      <c r="L228" s="108">
        <v>7.3401943113762136E-2</v>
      </c>
      <c r="M228" s="112">
        <v>2.2412143068214405</v>
      </c>
      <c r="N228" s="111">
        <v>1.3194162085568137</v>
      </c>
      <c r="O228" s="111">
        <v>1.2350864101182091</v>
      </c>
      <c r="P228" s="111">
        <v>1.0599077940325143</v>
      </c>
      <c r="Q228" s="110">
        <v>0.98492739249334982</v>
      </c>
      <c r="R228" s="109">
        <v>0.68360116647270996</v>
      </c>
      <c r="S228" s="111">
        <v>0.30158030194796581</v>
      </c>
      <c r="T228" s="111">
        <v>0</v>
      </c>
      <c r="U228" s="111">
        <v>0.62331546745050948</v>
      </c>
      <c r="V228" s="111">
        <v>0</v>
      </c>
      <c r="W228" s="111">
        <v>0.33192565127039786</v>
      </c>
      <c r="X228" s="111">
        <v>6.2099321732877559</v>
      </c>
      <c r="Y228" s="111">
        <v>2.7101545727749214</v>
      </c>
      <c r="Z228" s="111">
        <v>2.5419350439295747</v>
      </c>
      <c r="AA228" s="111">
        <v>8.9382320508535118E-2</v>
      </c>
      <c r="AB228" s="111">
        <v>0</v>
      </c>
      <c r="AC228" s="111">
        <v>0</v>
      </c>
      <c r="AD228" s="111">
        <v>1.2229511543232817E-2</v>
      </c>
      <c r="AE228" s="111">
        <v>5.1219833000978546E-3</v>
      </c>
      <c r="AF228" s="111">
        <v>0.99440507781452403</v>
      </c>
      <c r="AG228" s="111">
        <v>6.5981335424623547E-2</v>
      </c>
      <c r="AH228" s="111">
        <v>1.1537818455192423</v>
      </c>
      <c r="AI228" s="108">
        <v>0.82018262403687014</v>
      </c>
      <c r="AJ228" s="174"/>
      <c r="AK228" s="174"/>
      <c r="AL228" s="174"/>
      <c r="AM228" s="174"/>
      <c r="AN228" s="174"/>
      <c r="AO228" s="174"/>
      <c r="AP228" s="174"/>
      <c r="AQ228" s="174"/>
      <c r="AR228" s="174"/>
      <c r="AS228" s="174"/>
      <c r="AT228" s="174"/>
      <c r="AU228" s="174"/>
      <c r="AV228" s="174"/>
      <c r="AW228" s="174"/>
      <c r="AX228" s="174"/>
      <c r="AY228" s="174"/>
      <c r="AZ228" s="364"/>
      <c r="BA228" s="809"/>
      <c r="BB228" s="597" t="s">
        <v>93</v>
      </c>
      <c r="BC228" s="40" t="s">
        <v>36</v>
      </c>
      <c r="BD228" s="36" t="s">
        <v>36</v>
      </c>
      <c r="BE228" s="36" t="s">
        <v>36</v>
      </c>
      <c r="BF228" s="36" t="s">
        <v>36</v>
      </c>
      <c r="BG228" s="31" t="s">
        <v>36</v>
      </c>
      <c r="BH228" s="40" t="s">
        <v>36</v>
      </c>
      <c r="BI228" s="36" t="s">
        <v>36</v>
      </c>
      <c r="BJ228" s="36" t="s">
        <v>36</v>
      </c>
      <c r="BK228" s="36" t="s">
        <v>36</v>
      </c>
      <c r="BL228" s="31" t="s">
        <v>36</v>
      </c>
      <c r="BM228" s="40" t="s">
        <v>36</v>
      </c>
      <c r="BN228" s="36" t="s">
        <v>36</v>
      </c>
      <c r="BO228" s="36" t="s">
        <v>36</v>
      </c>
      <c r="BP228" s="36" t="s">
        <v>36</v>
      </c>
      <c r="BQ228" s="31" t="s">
        <v>36</v>
      </c>
      <c r="BR228" s="40" t="s">
        <v>36</v>
      </c>
      <c r="BS228" s="36" t="s">
        <v>36</v>
      </c>
      <c r="BT228" s="36" t="s">
        <v>36</v>
      </c>
      <c r="BU228" s="36" t="s">
        <v>36</v>
      </c>
      <c r="BV228" s="36" t="s">
        <v>36</v>
      </c>
      <c r="BW228" s="36" t="s">
        <v>36</v>
      </c>
      <c r="BX228" s="36" t="s">
        <v>36</v>
      </c>
      <c r="BY228" s="25" t="s">
        <v>36</v>
      </c>
      <c r="BZ228" s="25" t="s">
        <v>36</v>
      </c>
      <c r="CA228" s="25" t="s">
        <v>36</v>
      </c>
      <c r="CB228" s="25" t="s">
        <v>36</v>
      </c>
      <c r="CC228" s="25" t="s">
        <v>36</v>
      </c>
      <c r="CD228" s="25" t="s">
        <v>36</v>
      </c>
      <c r="CE228" s="25" t="s">
        <v>36</v>
      </c>
      <c r="CF228" s="25" t="s">
        <v>36</v>
      </c>
      <c r="CG228" s="25" t="s">
        <v>36</v>
      </c>
      <c r="CH228" s="25" t="s">
        <v>36</v>
      </c>
      <c r="CI228" s="25" t="s">
        <v>36</v>
      </c>
      <c r="CJ228" s="4"/>
      <c r="CK228" s="4"/>
      <c r="CL228" s="4"/>
      <c r="CM228" s="4"/>
      <c r="CN228" s="4"/>
      <c r="CO228" s="4"/>
      <c r="CP228" s="4"/>
      <c r="CQ228" s="4"/>
      <c r="CR228" s="4"/>
      <c r="CS228" s="4"/>
      <c r="CT228" s="4"/>
      <c r="CU228" s="4"/>
      <c r="CV228" s="4"/>
      <c r="CW228" s="4"/>
      <c r="CX228" s="4"/>
      <c r="CY228" s="4"/>
      <c r="CZ228" s="4"/>
    </row>
    <row r="229" s="567" customFormat="true" ht="15" customHeight="true" x14ac:dyDescent="0.2">
      <c r="A229" s="777"/>
      <c r="B229" s="397" t="s">
        <v>212</v>
      </c>
      <c r="C229" s="112">
        <v>3.7975440354356413E-3</v>
      </c>
      <c r="D229" s="111">
        <v>0</v>
      </c>
      <c r="E229" s="111">
        <v>0</v>
      </c>
      <c r="F229" s="111">
        <v>0</v>
      </c>
      <c r="G229" s="110">
        <v>0</v>
      </c>
      <c r="H229" s="109">
        <v>5.0797417966802327E-3</v>
      </c>
      <c r="I229" s="111">
        <v>0</v>
      </c>
      <c r="J229" s="111">
        <v>0</v>
      </c>
      <c r="K229" s="111">
        <v>0</v>
      </c>
      <c r="L229" s="108">
        <v>0</v>
      </c>
      <c r="M229" s="112">
        <v>7.8016529853643145E-4</v>
      </c>
      <c r="N229" s="111">
        <v>0</v>
      </c>
      <c r="O229" s="111">
        <v>0</v>
      </c>
      <c r="P229" s="111">
        <v>0</v>
      </c>
      <c r="Q229" s="110">
        <v>0</v>
      </c>
      <c r="R229" s="109">
        <v>0</v>
      </c>
      <c r="S229" s="111">
        <v>0</v>
      </c>
      <c r="T229" s="111">
        <v>0</v>
      </c>
      <c r="U229" s="111">
        <v>0</v>
      </c>
      <c r="V229" s="111">
        <v>0</v>
      </c>
      <c r="W229" s="111">
        <v>0</v>
      </c>
      <c r="X229" s="111">
        <v>0</v>
      </c>
      <c r="Y229" s="111">
        <v>0</v>
      </c>
      <c r="Z229" s="111">
        <v>1.8422068065000709E-2</v>
      </c>
      <c r="AA229" s="111">
        <v>8.3763900710112573E-4</v>
      </c>
      <c r="AB229" s="111">
        <v>0</v>
      </c>
      <c r="AC229" s="111">
        <v>0</v>
      </c>
      <c r="AD229" s="111">
        <v>0</v>
      </c>
      <c r="AE229" s="111">
        <v>0</v>
      </c>
      <c r="AF229" s="111">
        <v>0</v>
      </c>
      <c r="AG229" s="111">
        <v>0</v>
      </c>
      <c r="AH229" s="111">
        <v>0</v>
      </c>
      <c r="AI229" s="108">
        <v>0</v>
      </c>
      <c r="AJ229" s="174"/>
      <c r="AK229" s="174"/>
      <c r="AL229" s="174"/>
      <c r="AM229" s="174"/>
      <c r="AN229" s="174"/>
      <c r="AO229" s="174"/>
      <c r="AP229" s="174"/>
      <c r="AQ229" s="174"/>
      <c r="AR229" s="174"/>
      <c r="AS229" s="174"/>
      <c r="AT229" s="174"/>
      <c r="AU229" s="174"/>
      <c r="AV229" s="174"/>
      <c r="AW229" s="174"/>
      <c r="AX229" s="174"/>
      <c r="AY229" s="174"/>
      <c r="AZ229" s="364"/>
      <c r="BA229" s="809"/>
      <c r="BB229" s="597" t="s">
        <v>94</v>
      </c>
      <c r="BC229" s="40" t="s">
        <v>36</v>
      </c>
      <c r="BD229" s="36" t="s">
        <v>36</v>
      </c>
      <c r="BE229" s="36" t="s">
        <v>36</v>
      </c>
      <c r="BF229" s="36" t="s">
        <v>36</v>
      </c>
      <c r="BG229" s="31" t="s">
        <v>36</v>
      </c>
      <c r="BH229" s="40" t="s">
        <v>36</v>
      </c>
      <c r="BI229" s="36" t="s">
        <v>36</v>
      </c>
      <c r="BJ229" s="36" t="s">
        <v>36</v>
      </c>
      <c r="BK229" s="36" t="s">
        <v>36</v>
      </c>
      <c r="BL229" s="31" t="s">
        <v>36</v>
      </c>
      <c r="BM229" s="40" t="s">
        <v>36</v>
      </c>
      <c r="BN229" s="36" t="s">
        <v>36</v>
      </c>
      <c r="BO229" s="36" t="s">
        <v>36</v>
      </c>
      <c r="BP229" s="36" t="s">
        <v>36</v>
      </c>
      <c r="BQ229" s="31" t="s">
        <v>36</v>
      </c>
      <c r="BR229" s="40" t="s">
        <v>36</v>
      </c>
      <c r="BS229" s="36" t="s">
        <v>36</v>
      </c>
      <c r="BT229" s="36" t="s">
        <v>36</v>
      </c>
      <c r="BU229" s="36" t="s">
        <v>36</v>
      </c>
      <c r="BV229" s="36" t="s">
        <v>36</v>
      </c>
      <c r="BW229" s="36" t="s">
        <v>36</v>
      </c>
      <c r="BX229" s="36" t="s">
        <v>36</v>
      </c>
      <c r="BY229" s="25" t="s">
        <v>36</v>
      </c>
      <c r="BZ229" s="25" t="s">
        <v>36</v>
      </c>
      <c r="CA229" s="25" t="s">
        <v>36</v>
      </c>
      <c r="CB229" s="25" t="s">
        <v>36</v>
      </c>
      <c r="CC229" s="25" t="s">
        <v>36</v>
      </c>
      <c r="CD229" s="25" t="s">
        <v>36</v>
      </c>
      <c r="CE229" s="25" t="s">
        <v>36</v>
      </c>
      <c r="CF229" s="25" t="s">
        <v>36</v>
      </c>
      <c r="CG229" s="25" t="s">
        <v>36</v>
      </c>
      <c r="CH229" s="25" t="s">
        <v>36</v>
      </c>
      <c r="CI229" s="25" t="s">
        <v>36</v>
      </c>
      <c r="CJ229" s="4"/>
      <c r="CK229" s="4"/>
      <c r="CL229" s="4"/>
      <c r="CM229" s="4"/>
      <c r="CN229" s="4"/>
      <c r="CO229" s="4"/>
      <c r="CP229" s="4"/>
      <c r="CQ229" s="4"/>
      <c r="CR229" s="4"/>
      <c r="CS229" s="4"/>
      <c r="CT229" s="4"/>
      <c r="CU229" s="4"/>
      <c r="CV229" s="4"/>
      <c r="CW229" s="4"/>
      <c r="CX229" s="4"/>
      <c r="CY229" s="4"/>
      <c r="CZ229" s="4"/>
    </row>
    <row r="230" s="567" customFormat="true" ht="15" customHeight="true" x14ac:dyDescent="0.2">
      <c r="A230" s="157"/>
      <c r="B230" s="128"/>
      <c r="C230" s="93"/>
      <c r="D230" s="95"/>
      <c r="E230" s="95"/>
      <c r="F230" s="95"/>
      <c r="G230" s="94"/>
      <c r="H230" s="92"/>
      <c r="I230" s="95"/>
      <c r="J230" s="95"/>
      <c r="K230" s="95"/>
      <c r="L230" s="91"/>
      <c r="M230" s="93"/>
      <c r="N230" s="95"/>
      <c r="O230" s="95"/>
      <c r="P230" s="95"/>
      <c r="Q230" s="94"/>
      <c r="R230" s="92"/>
      <c r="S230" s="95"/>
      <c r="T230" s="95"/>
      <c r="U230" s="95"/>
      <c r="V230" s="95"/>
      <c r="W230" s="95"/>
      <c r="X230" s="95"/>
      <c r="Y230" s="95"/>
      <c r="Z230" s="95"/>
      <c r="AA230" s="95"/>
      <c r="AB230" s="95"/>
      <c r="AC230" s="95"/>
      <c r="AD230" s="95"/>
      <c r="AE230" s="95"/>
      <c r="AF230" s="95"/>
      <c r="AG230" s="95"/>
      <c r="AH230" s="95"/>
      <c r="AI230" s="91"/>
      <c r="AJ230" s="174"/>
      <c r="AK230" s="174"/>
      <c r="AL230" s="174"/>
      <c r="AM230" s="174"/>
      <c r="AN230" s="174"/>
      <c r="AO230" s="174"/>
      <c r="AP230" s="174"/>
      <c r="AQ230" s="174"/>
      <c r="AR230" s="174"/>
      <c r="AS230" s="174"/>
      <c r="AT230" s="174"/>
      <c r="AU230" s="174"/>
      <c r="AV230" s="174"/>
      <c r="AW230" s="174"/>
      <c r="AX230" s="174"/>
      <c r="AY230" s="174"/>
      <c r="AZ230" s="364"/>
      <c r="BA230" s="809"/>
      <c r="BB230" s="597" t="s">
        <v>95</v>
      </c>
      <c r="BC230" s="40" t="s">
        <v>36</v>
      </c>
      <c r="BD230" s="36" t="s">
        <v>36</v>
      </c>
      <c r="BE230" s="36" t="s">
        <v>36</v>
      </c>
      <c r="BF230" s="36" t="s">
        <v>36</v>
      </c>
      <c r="BG230" s="31" t="s">
        <v>36</v>
      </c>
      <c r="BH230" s="40" t="s">
        <v>36</v>
      </c>
      <c r="BI230" s="36" t="s">
        <v>36</v>
      </c>
      <c r="BJ230" s="36" t="s">
        <v>36</v>
      </c>
      <c r="BK230" s="36" t="s">
        <v>36</v>
      </c>
      <c r="BL230" s="31" t="s">
        <v>36</v>
      </c>
      <c r="BM230" s="40" t="s">
        <v>36</v>
      </c>
      <c r="BN230" s="36" t="s">
        <v>36</v>
      </c>
      <c r="BO230" s="36" t="s">
        <v>36</v>
      </c>
      <c r="BP230" s="36" t="s">
        <v>36</v>
      </c>
      <c r="BQ230" s="31" t="s">
        <v>36</v>
      </c>
      <c r="BR230" s="40" t="s">
        <v>36</v>
      </c>
      <c r="BS230" s="36" t="s">
        <v>36</v>
      </c>
      <c r="BT230" s="36" t="s">
        <v>36</v>
      </c>
      <c r="BU230" s="36" t="s">
        <v>36</v>
      </c>
      <c r="BV230" s="36" t="s">
        <v>36</v>
      </c>
      <c r="BW230" s="36" t="s">
        <v>36</v>
      </c>
      <c r="BX230" s="36" t="s">
        <v>36</v>
      </c>
      <c r="BY230" s="25" t="s">
        <v>36</v>
      </c>
      <c r="BZ230" s="25" t="s">
        <v>36</v>
      </c>
      <c r="CA230" s="25" t="s">
        <v>36</v>
      </c>
      <c r="CB230" s="25" t="s">
        <v>36</v>
      </c>
      <c r="CC230" s="25" t="s">
        <v>36</v>
      </c>
      <c r="CD230" s="25" t="s">
        <v>36</v>
      </c>
      <c r="CE230" s="25" t="s">
        <v>36</v>
      </c>
      <c r="CF230" s="25" t="s">
        <v>36</v>
      </c>
      <c r="CG230" s="25" t="s">
        <v>36</v>
      </c>
      <c r="CH230" s="25" t="s">
        <v>36</v>
      </c>
      <c r="CI230" s="25" t="s">
        <v>36</v>
      </c>
      <c r="CJ230" s="4"/>
      <c r="CK230" s="4"/>
      <c r="CL230" s="4"/>
      <c r="CM230" s="4"/>
      <c r="CN230" s="4"/>
      <c r="CO230" s="4"/>
      <c r="CP230" s="4"/>
      <c r="CQ230" s="4"/>
      <c r="CR230" s="4"/>
      <c r="CS230" s="4"/>
      <c r="CT230" s="4"/>
      <c r="CU230" s="4"/>
      <c r="CV230" s="4"/>
      <c r="CW230" s="4"/>
      <c r="CX230" s="4"/>
      <c r="CY230" s="4"/>
      <c r="CZ230" s="4"/>
    </row>
    <row r="231" s="567" customFormat="true" ht="15" customHeight="true" x14ac:dyDescent="0.2">
      <c r="A231" s="135"/>
      <c r="B231" s="129"/>
      <c r="C231" s="147"/>
      <c r="D231" s="146"/>
      <c r="E231" s="146"/>
      <c r="F231" s="146"/>
      <c r="G231" s="136"/>
      <c r="H231" s="139"/>
      <c r="I231" s="146"/>
      <c r="J231" s="146"/>
      <c r="K231" s="146"/>
      <c r="L231" s="142"/>
      <c r="M231" s="147"/>
      <c r="N231" s="146"/>
      <c r="O231" s="146"/>
      <c r="P231" s="146"/>
      <c r="Q231" s="136"/>
      <c r="R231" s="139"/>
      <c r="S231" s="146"/>
      <c r="T231" s="146"/>
      <c r="U231" s="146"/>
      <c r="V231" s="146"/>
      <c r="W231" s="146"/>
      <c r="X231" s="146"/>
      <c r="Y231" s="146"/>
      <c r="Z231" s="146"/>
      <c r="AA231" s="146"/>
      <c r="AB231" s="146"/>
      <c r="AC231" s="146"/>
      <c r="AD231" s="146"/>
      <c r="AE231" s="146"/>
      <c r="AF231" s="146"/>
      <c r="AG231" s="146"/>
      <c r="AH231" s="146"/>
      <c r="AI231" s="142"/>
      <c r="AJ231" s="174"/>
      <c r="AK231" s="174"/>
      <c r="AL231" s="174"/>
      <c r="AM231" s="174"/>
      <c r="AN231" s="174"/>
      <c r="AO231" s="174"/>
      <c r="AP231" s="174"/>
      <c r="AQ231" s="174"/>
      <c r="AR231" s="174"/>
      <c r="AS231" s="174"/>
      <c r="AT231" s="174"/>
      <c r="AU231" s="174"/>
      <c r="AV231" s="174"/>
      <c r="AW231" s="174"/>
      <c r="AX231" s="174"/>
      <c r="AY231" s="174"/>
      <c r="AZ231" s="364"/>
      <c r="BA231" s="809" t="s">
        <v>365</v>
      </c>
      <c r="BB231" s="597" t="s">
        <v>366</v>
      </c>
      <c r="BC231" s="468">
        <v>38703.149748690164</v>
      </c>
      <c r="BD231" s="453">
        <v>42843.906219231554</v>
      </c>
      <c r="BE231" s="453">
        <v>44602.006742786376</v>
      </c>
      <c r="BF231" s="453">
        <v>45661.525202577257</v>
      </c>
      <c r="BG231" s="472">
        <v>45915.121325893218</v>
      </c>
      <c r="BH231" s="468">
        <v>30075.64201789799</v>
      </c>
      <c r="BI231" s="453">
        <v>31296.934175876624</v>
      </c>
      <c r="BJ231" s="453">
        <v>31975.162125383024</v>
      </c>
      <c r="BK231" s="453">
        <v>32175.987998944867</v>
      </c>
      <c r="BL231" s="472">
        <v>32273.451000388108</v>
      </c>
      <c r="BM231" s="468">
        <v>10031.674006630128</v>
      </c>
      <c r="BN231" s="453">
        <v>11691.738911687326</v>
      </c>
      <c r="BO231" s="453">
        <v>12155.471909760201</v>
      </c>
      <c r="BP231" s="453">
        <v>12827.235035995714</v>
      </c>
      <c r="BQ231" s="472">
        <v>13222.412056612951</v>
      </c>
      <c r="BR231" s="468">
        <v>9636.6375837448177</v>
      </c>
      <c r="BS231" s="453">
        <v>4200.4426600735778</v>
      </c>
      <c r="BT231" s="453">
        <v>9034.61410400561</v>
      </c>
      <c r="BU231" s="453">
        <v>7544.1046375349306</v>
      </c>
      <c r="BV231" s="453">
        <v>11639.808362651873</v>
      </c>
      <c r="BW231" s="453">
        <v>46269.532632727714</v>
      </c>
      <c r="BX231" s="453">
        <v>17154.422462627408</v>
      </c>
      <c r="BY231" s="454">
        <v>8510.8121670344626</v>
      </c>
      <c r="BZ231" s="454">
        <v>7956.6857434579015</v>
      </c>
      <c r="CA231" s="454">
        <v>12146.42613290599</v>
      </c>
      <c r="CB231" s="454">
        <v>7286.9362131824382</v>
      </c>
      <c r="CC231" s="454">
        <v>9517.1022590251359</v>
      </c>
      <c r="CD231" s="454">
        <v>6528.0899504717427</v>
      </c>
      <c r="CE231" s="454">
        <v>19180.065407384696</v>
      </c>
      <c r="CF231" s="454">
        <v>8556.9669635725295</v>
      </c>
      <c r="CG231" s="454">
        <v>13622.644437496951</v>
      </c>
      <c r="CH231" s="454">
        <v>11740.576116099011</v>
      </c>
      <c r="CI231" s="454">
        <v>7199.8414051804311</v>
      </c>
      <c r="CJ231" s="3"/>
      <c r="CK231" s="3"/>
      <c r="CL231" s="3"/>
      <c r="CM231" s="3"/>
      <c r="CN231" s="3"/>
      <c r="CO231" s="3"/>
      <c r="CP231" s="3"/>
      <c r="CQ231" s="3"/>
      <c r="CR231" s="3"/>
      <c r="CS231" s="3"/>
      <c r="CT231" s="3"/>
      <c r="CU231" s="3"/>
      <c r="CV231" s="3"/>
      <c r="CW231" s="3"/>
      <c r="CX231" s="3"/>
      <c r="CY231" s="3"/>
      <c r="CZ231" s="3"/>
    </row>
    <row r="232" s="567" customFormat="true" ht="15" customHeight="true" x14ac:dyDescent="0.2">
      <c r="A232" s="135"/>
      <c r="B232" s="129"/>
      <c r="C232" s="147"/>
      <c r="D232" s="146"/>
      <c r="E232" s="146"/>
      <c r="F232" s="146"/>
      <c r="G232" s="136"/>
      <c r="H232" s="139"/>
      <c r="I232" s="146"/>
      <c r="J232" s="146"/>
      <c r="K232" s="146"/>
      <c r="L232" s="142"/>
      <c r="M232" s="147"/>
      <c r="N232" s="146"/>
      <c r="O232" s="146"/>
      <c r="P232" s="146"/>
      <c r="Q232" s="136"/>
      <c r="R232" s="139"/>
      <c r="S232" s="146"/>
      <c r="T232" s="146"/>
      <c r="U232" s="146"/>
      <c r="V232" s="146"/>
      <c r="W232" s="146"/>
      <c r="X232" s="146"/>
      <c r="Y232" s="146"/>
      <c r="Z232" s="146"/>
      <c r="AA232" s="146"/>
      <c r="AB232" s="146"/>
      <c r="AC232" s="146"/>
      <c r="AD232" s="146"/>
      <c r="AE232" s="146"/>
      <c r="AF232" s="146"/>
      <c r="AG232" s="146"/>
      <c r="AH232" s="146"/>
      <c r="AI232" s="142"/>
      <c r="AJ232" s="174"/>
      <c r="AK232" s="174"/>
      <c r="AL232" s="174"/>
      <c r="AM232" s="174"/>
      <c r="AN232" s="174"/>
      <c r="AO232" s="174"/>
      <c r="AP232" s="174"/>
      <c r="AQ232" s="174"/>
      <c r="AR232" s="174"/>
      <c r="AS232" s="174"/>
      <c r="AT232" s="174"/>
      <c r="AU232" s="174"/>
      <c r="AV232" s="174"/>
      <c r="AW232" s="174"/>
      <c r="AX232" s="174"/>
      <c r="AY232" s="174"/>
      <c r="AZ232" s="364"/>
      <c r="BA232" s="809"/>
      <c r="BB232" s="597" t="s">
        <v>367</v>
      </c>
      <c r="BC232" s="468">
        <v>6060.1550711602522</v>
      </c>
      <c r="BD232" s="453">
        <v>2425.1784881046569</v>
      </c>
      <c r="BE232" s="453">
        <v>954.33691294366042</v>
      </c>
      <c r="BF232" s="453">
        <v>247.78628772782236</v>
      </c>
      <c r="BG232" s="472">
        <v>72.142176191772919</v>
      </c>
      <c r="BH232" s="468">
        <v>1292.7503445625957</v>
      </c>
      <c r="BI232" s="453">
        <v>695.47653324812086</v>
      </c>
      <c r="BJ232" s="453">
        <v>227.09096364786308</v>
      </c>
      <c r="BK232" s="453">
        <v>71.142855328628613</v>
      </c>
      <c r="BL232" s="472">
        <v>29.78586829118554</v>
      </c>
      <c r="BM232" s="468">
        <v>3324.2476903761631</v>
      </c>
      <c r="BN232" s="453">
        <v>1808.0835503130611</v>
      </c>
      <c r="BO232" s="453">
        <v>1311.63838660602</v>
      </c>
      <c r="BP232" s="453">
        <v>719.90846112800591</v>
      </c>
      <c r="BQ232" s="472">
        <v>279.47428262652898</v>
      </c>
      <c r="BR232" s="468">
        <v>43.923849068389828</v>
      </c>
      <c r="BS232" s="453">
        <v>789.19453691635397</v>
      </c>
      <c r="BT232" s="453">
        <v>93.972244361879945</v>
      </c>
      <c r="BU232" s="453">
        <v>452.18692352778748</v>
      </c>
      <c r="BV232" s="453">
        <v>1399.9196779708511</v>
      </c>
      <c r="BW232" s="453">
        <v>28.755765107714915</v>
      </c>
      <c r="BX232" s="453">
        <v>73.161141097531242</v>
      </c>
      <c r="BY232" s="454">
        <v>462.81435358661071</v>
      </c>
      <c r="BZ232" s="454">
        <v>745.17145703238873</v>
      </c>
      <c r="CA232" s="454">
        <v>554.76547025065588</v>
      </c>
      <c r="CB232" s="454">
        <v>14.749016768896928</v>
      </c>
      <c r="CC232" s="454">
        <v>0</v>
      </c>
      <c r="CD232" s="454">
        <v>573.17803112149193</v>
      </c>
      <c r="CE232" s="454">
        <v>1136.7959489868224</v>
      </c>
      <c r="CF232" s="454">
        <v>1112.2756771162321</v>
      </c>
      <c r="CG232" s="454">
        <v>11.881596954046964</v>
      </c>
      <c r="CH232" s="454">
        <v>1504.0211787459339</v>
      </c>
      <c r="CI232" s="454">
        <v>762.83206751458533</v>
      </c>
      <c r="CJ232" s="3"/>
      <c r="CK232" s="3"/>
      <c r="CL232" s="3"/>
      <c r="CM232" s="3"/>
      <c r="CN232" s="3"/>
      <c r="CO232" s="3"/>
      <c r="CP232" s="3"/>
      <c r="CQ232" s="3"/>
      <c r="CR232" s="3"/>
      <c r="CS232" s="3"/>
      <c r="CT232" s="3"/>
      <c r="CU232" s="3"/>
      <c r="CV232" s="3"/>
      <c r="CW232" s="3"/>
      <c r="CX232" s="3"/>
      <c r="CY232" s="3"/>
      <c r="CZ232" s="3"/>
    </row>
    <row r="233" s="567" customFormat="true" ht="15" customHeight="true" x14ac:dyDescent="0.2">
      <c r="A233" s="135"/>
      <c r="B233" s="129"/>
      <c r="C233" s="100"/>
      <c r="D233" s="99"/>
      <c r="E233" s="99"/>
      <c r="F233" s="99"/>
      <c r="G233" s="98"/>
      <c r="H233" s="97"/>
      <c r="I233" s="99"/>
      <c r="J233" s="99"/>
      <c r="K233" s="99"/>
      <c r="L233" s="96"/>
      <c r="M233" s="100"/>
      <c r="N233" s="99"/>
      <c r="O233" s="99"/>
      <c r="P233" s="99"/>
      <c r="Q233" s="98"/>
      <c r="R233" s="97"/>
      <c r="S233" s="99"/>
      <c r="T233" s="99"/>
      <c r="U233" s="99"/>
      <c r="V233" s="99"/>
      <c r="W233" s="99"/>
      <c r="X233" s="99"/>
      <c r="Y233" s="99"/>
      <c r="Z233" s="99"/>
      <c r="AA233" s="99"/>
      <c r="AB233" s="99"/>
      <c r="AC233" s="99"/>
      <c r="AD233" s="99"/>
      <c r="AE233" s="99"/>
      <c r="AF233" s="99"/>
      <c r="AG233" s="99"/>
      <c r="AH233" s="99"/>
      <c r="AI233" s="96"/>
      <c r="AJ233" s="174"/>
      <c r="AK233" s="174"/>
      <c r="AL233" s="174"/>
      <c r="AM233" s="174"/>
      <c r="AN233" s="174"/>
      <c r="AO233" s="174"/>
      <c r="AP233" s="174"/>
      <c r="AQ233" s="174"/>
      <c r="AR233" s="174"/>
      <c r="AS233" s="174"/>
      <c r="AT233" s="174"/>
      <c r="AU233" s="174"/>
      <c r="AV233" s="174"/>
      <c r="AW233" s="174"/>
      <c r="AX233" s="174"/>
      <c r="AY233" s="174"/>
      <c r="AZ233" s="364"/>
      <c r="BA233" s="809"/>
      <c r="BB233" s="597" t="s">
        <v>368</v>
      </c>
      <c r="BC233" s="468">
        <v>310.58038804288611</v>
      </c>
      <c r="BD233" s="453">
        <v>270.01500360239868</v>
      </c>
      <c r="BE233" s="453">
        <v>284.56875891434044</v>
      </c>
      <c r="BF233" s="453">
        <v>51.248339689839497</v>
      </c>
      <c r="BG233" s="472">
        <v>90.818020075038007</v>
      </c>
      <c r="BH233" s="468">
        <v>225.12445534327514</v>
      </c>
      <c r="BI233" s="453">
        <v>99.000914604522606</v>
      </c>
      <c r="BJ233" s="453">
        <v>92.965081041593464</v>
      </c>
      <c r="BK233" s="453">
        <v>22.784514277541735</v>
      </c>
      <c r="BL233" s="472">
        <v>72.698979604392974</v>
      </c>
      <c r="BM233" s="468">
        <v>96.259933316470949</v>
      </c>
      <c r="BN233" s="453">
        <v>87.406785672073994</v>
      </c>
      <c r="BO233" s="453">
        <v>123.45692684274039</v>
      </c>
      <c r="BP233" s="453">
        <v>57.87957365249023</v>
      </c>
      <c r="BQ233" s="472">
        <v>129.65334596940139</v>
      </c>
      <c r="BR233" s="468">
        <v>338.12151536329748</v>
      </c>
      <c r="BS233" s="453">
        <v>0</v>
      </c>
      <c r="BT233" s="453">
        <v>51.781819047854263</v>
      </c>
      <c r="BU233" s="453">
        <v>29.713356502243215</v>
      </c>
      <c r="BV233" s="453">
        <v>8.7677320241065733</v>
      </c>
      <c r="BW233" s="453">
        <v>18.316496472657725</v>
      </c>
      <c r="BX233" s="453">
        <v>101.90078316501817</v>
      </c>
      <c r="BY233" s="454">
        <v>214.52507694453709</v>
      </c>
      <c r="BZ233" s="454">
        <v>0</v>
      </c>
      <c r="CA233" s="454">
        <v>103.76552307193288</v>
      </c>
      <c r="CB233" s="454">
        <v>0</v>
      </c>
      <c r="CC233" s="454">
        <v>0</v>
      </c>
      <c r="CD233" s="454">
        <v>4.6353256254545512</v>
      </c>
      <c r="CE233" s="454">
        <v>2.6984046366531431</v>
      </c>
      <c r="CF233" s="454">
        <v>2.2929711238578507</v>
      </c>
      <c r="CG233" s="454">
        <v>1.0454444841347603</v>
      </c>
      <c r="CH233" s="454">
        <v>126.2965728813226</v>
      </c>
      <c r="CI233" s="454">
        <v>3.3694889814324265</v>
      </c>
      <c r="CJ233" s="3"/>
      <c r="CK233" s="3"/>
      <c r="CL233" s="3"/>
      <c r="CM233" s="3"/>
      <c r="CN233" s="3"/>
      <c r="CO233" s="3"/>
      <c r="CP233" s="3"/>
      <c r="CQ233" s="3"/>
      <c r="CR233" s="3"/>
      <c r="CS233" s="3"/>
      <c r="CT233" s="3"/>
      <c r="CU233" s="3"/>
      <c r="CV233" s="3"/>
      <c r="CW233" s="3"/>
      <c r="CX233" s="3"/>
      <c r="CY233" s="3"/>
      <c r="CZ233" s="3"/>
    </row>
    <row r="234" s="567" customFormat="true" ht="15" customHeight="true" x14ac:dyDescent="0.2">
      <c r="A234" s="135"/>
      <c r="B234" s="129"/>
      <c r="C234" s="100"/>
      <c r="D234" s="99"/>
      <c r="E234" s="99"/>
      <c r="F234" s="99"/>
      <c r="G234" s="98"/>
      <c r="H234" s="97"/>
      <c r="I234" s="99"/>
      <c r="J234" s="99"/>
      <c r="K234" s="99"/>
      <c r="L234" s="96"/>
      <c r="M234" s="100"/>
      <c r="N234" s="99"/>
      <c r="O234" s="99"/>
      <c r="P234" s="99"/>
      <c r="Q234" s="98"/>
      <c r="R234" s="97"/>
      <c r="S234" s="99"/>
      <c r="T234" s="99"/>
      <c r="U234" s="99"/>
      <c r="V234" s="99"/>
      <c r="W234" s="99"/>
      <c r="X234" s="99"/>
      <c r="Y234" s="99"/>
      <c r="Z234" s="99"/>
      <c r="AA234" s="99"/>
      <c r="AB234" s="99"/>
      <c r="AC234" s="99"/>
      <c r="AD234" s="99"/>
      <c r="AE234" s="99"/>
      <c r="AF234" s="99"/>
      <c r="AG234" s="99"/>
      <c r="AH234" s="99"/>
      <c r="AI234" s="96"/>
      <c r="AJ234" s="174"/>
      <c r="AK234" s="174"/>
      <c r="AL234" s="174"/>
      <c r="AM234" s="174"/>
      <c r="AN234" s="174"/>
      <c r="AO234" s="174"/>
      <c r="AP234" s="174"/>
      <c r="AQ234" s="174"/>
      <c r="AR234" s="174"/>
      <c r="AS234" s="174"/>
      <c r="AT234" s="174"/>
      <c r="AU234" s="174"/>
      <c r="AV234" s="174"/>
      <c r="AW234" s="174"/>
      <c r="AX234" s="174"/>
      <c r="AY234" s="174"/>
      <c r="AZ234" s="364"/>
      <c r="BA234" s="809"/>
      <c r="BB234" s="597" t="s">
        <v>369</v>
      </c>
      <c r="BC234" s="468">
        <v>1073.6844154072435</v>
      </c>
      <c r="BD234" s="453">
        <v>615.14792938311757</v>
      </c>
      <c r="BE234" s="453">
        <v>306.13309958563951</v>
      </c>
      <c r="BF234" s="453">
        <v>188.26139076526309</v>
      </c>
      <c r="BG234" s="472">
        <v>77.231919489124479</v>
      </c>
      <c r="BH234" s="468">
        <v>792.00893378400883</v>
      </c>
      <c r="BI234" s="453">
        <v>298.26325025329498</v>
      </c>
      <c r="BJ234" s="453">
        <v>96.943924514439686</v>
      </c>
      <c r="BK234" s="453">
        <v>108.08877479988537</v>
      </c>
      <c r="BL234" s="472">
        <v>23.782022480517764</v>
      </c>
      <c r="BM234" s="468">
        <v>308.40667999554887</v>
      </c>
      <c r="BN234" s="453">
        <v>181.66907622521336</v>
      </c>
      <c r="BO234" s="453">
        <v>169.95433168589338</v>
      </c>
      <c r="BP234" s="453">
        <v>145.7454674763093</v>
      </c>
      <c r="BQ234" s="472">
        <v>135.5962934152767</v>
      </c>
      <c r="BR234" s="468">
        <v>68.959239665682475</v>
      </c>
      <c r="BS234" s="453">
        <v>15.093281288072651</v>
      </c>
      <c r="BT234" s="453">
        <v>0</v>
      </c>
      <c r="BU234" s="453">
        <v>50.341114019692547</v>
      </c>
      <c r="BV234" s="453">
        <v>0</v>
      </c>
      <c r="BW234" s="453">
        <v>154.24868338868299</v>
      </c>
      <c r="BX234" s="453">
        <v>1147.4021198008613</v>
      </c>
      <c r="BY234" s="454">
        <v>255.94974437613254</v>
      </c>
      <c r="BZ234" s="454">
        <v>227.00776716331819</v>
      </c>
      <c r="CA234" s="454">
        <v>11.45570315029058</v>
      </c>
      <c r="CB234" s="454">
        <v>0</v>
      </c>
      <c r="CC234" s="454">
        <v>0</v>
      </c>
      <c r="CD234" s="454">
        <v>0.86912355477272829</v>
      </c>
      <c r="CE234" s="454">
        <v>1.0408177681245092</v>
      </c>
      <c r="CF234" s="454">
        <v>97.140208391348139</v>
      </c>
      <c r="CG234" s="454">
        <v>9.0028723699967852</v>
      </c>
      <c r="CH234" s="454">
        <v>156.07167265455786</v>
      </c>
      <c r="CI234" s="454">
        <v>65.876407038854708</v>
      </c>
      <c r="CJ234" s="3"/>
      <c r="CK234" s="3"/>
      <c r="CL234" s="3"/>
      <c r="CM234" s="3"/>
      <c r="CN234" s="3"/>
      <c r="CO234" s="3"/>
      <c r="CP234" s="3"/>
      <c r="CQ234" s="3"/>
      <c r="CR234" s="3"/>
      <c r="CS234" s="3"/>
      <c r="CT234" s="3"/>
      <c r="CU234" s="3"/>
      <c r="CV234" s="3"/>
      <c r="CW234" s="3"/>
      <c r="CX234" s="3"/>
      <c r="CY234" s="3"/>
      <c r="CZ234" s="3"/>
    </row>
    <row r="235" s="567" customFormat="true" ht="15" customHeight="true" x14ac:dyDescent="0.2">
      <c r="A235" s="135"/>
      <c r="B235" s="129"/>
      <c r="C235" s="100"/>
      <c r="D235" s="99"/>
      <c r="E235" s="99"/>
      <c r="F235" s="99"/>
      <c r="G235" s="98"/>
      <c r="H235" s="97"/>
      <c r="I235" s="99"/>
      <c r="J235" s="99"/>
      <c r="K235" s="99"/>
      <c r="L235" s="96"/>
      <c r="M235" s="100"/>
      <c r="N235" s="99"/>
      <c r="O235" s="99"/>
      <c r="P235" s="99"/>
      <c r="Q235" s="98"/>
      <c r="R235" s="97"/>
      <c r="S235" s="99"/>
      <c r="T235" s="99"/>
      <c r="U235" s="99"/>
      <c r="V235" s="99"/>
      <c r="W235" s="99"/>
      <c r="X235" s="99"/>
      <c r="Y235" s="99"/>
      <c r="Z235" s="99"/>
      <c r="AA235" s="99"/>
      <c r="AB235" s="99"/>
      <c r="AC235" s="99"/>
      <c r="AD235" s="99"/>
      <c r="AE235" s="99"/>
      <c r="AF235" s="99"/>
      <c r="AG235" s="99"/>
      <c r="AH235" s="99"/>
      <c r="AI235" s="96"/>
      <c r="AJ235" s="174"/>
      <c r="AK235" s="174"/>
      <c r="AL235" s="174"/>
      <c r="AM235" s="174"/>
      <c r="AN235" s="174"/>
      <c r="AO235" s="174"/>
      <c r="AP235" s="174"/>
      <c r="AQ235" s="174"/>
      <c r="AR235" s="174"/>
      <c r="AS235" s="174"/>
      <c r="AT235" s="174"/>
      <c r="AU235" s="174"/>
      <c r="AV235" s="174"/>
      <c r="AW235" s="174"/>
      <c r="AX235" s="174"/>
      <c r="AY235" s="174"/>
      <c r="AZ235" s="364"/>
      <c r="BA235" s="809"/>
      <c r="BB235" s="597" t="s">
        <v>212</v>
      </c>
      <c r="BC235" s="468">
        <v>1.7525408312379624</v>
      </c>
      <c r="BD235" s="453">
        <v>0</v>
      </c>
      <c r="BE235" s="453">
        <v>0</v>
      </c>
      <c r="BF235" s="453">
        <v>0</v>
      </c>
      <c r="BG235" s="472">
        <v>0</v>
      </c>
      <c r="BH235" s="468">
        <v>1.645184658810795</v>
      </c>
      <c r="BI235" s="453">
        <v>0</v>
      </c>
      <c r="BJ235" s="453">
        <v>0</v>
      </c>
      <c r="BK235" s="453">
        <v>0</v>
      </c>
      <c r="BL235" s="472">
        <v>0</v>
      </c>
      <c r="BM235" s="468">
        <v>0.10735617242716741</v>
      </c>
      <c r="BN235" s="453">
        <v>0</v>
      </c>
      <c r="BO235" s="453">
        <v>0</v>
      </c>
      <c r="BP235" s="453">
        <v>0</v>
      </c>
      <c r="BQ235" s="472">
        <v>0</v>
      </c>
      <c r="BR235" s="468">
        <v>0</v>
      </c>
      <c r="BS235" s="453">
        <v>0</v>
      </c>
      <c r="BT235" s="453">
        <v>0</v>
      </c>
      <c r="BU235" s="453">
        <v>0</v>
      </c>
      <c r="BV235" s="453">
        <v>0</v>
      </c>
      <c r="BW235" s="453">
        <v>0</v>
      </c>
      <c r="BX235" s="453">
        <v>0</v>
      </c>
      <c r="BY235" s="454">
        <v>0</v>
      </c>
      <c r="BZ235" s="454">
        <v>1.645184658810795</v>
      </c>
      <c r="CA235" s="454">
        <v>0.10735617242716741</v>
      </c>
      <c r="CB235" s="454">
        <v>0</v>
      </c>
      <c r="CC235" s="454">
        <v>0</v>
      </c>
      <c r="CD235" s="454">
        <v>0</v>
      </c>
      <c r="CE235" s="454">
        <v>0</v>
      </c>
      <c r="CF235" s="454">
        <v>0</v>
      </c>
      <c r="CG235" s="454">
        <v>0</v>
      </c>
      <c r="CH235" s="454">
        <v>0</v>
      </c>
      <c r="CI235" s="454">
        <v>0</v>
      </c>
      <c r="CJ235" s="3"/>
      <c r="CK235" s="3"/>
      <c r="CL235" s="3"/>
      <c r="CM235" s="3"/>
      <c r="CN235" s="3"/>
      <c r="CO235" s="3"/>
      <c r="CP235" s="3"/>
      <c r="CQ235" s="3"/>
      <c r="CR235" s="3"/>
      <c r="CS235" s="3"/>
      <c r="CT235" s="3"/>
      <c r="CU235" s="3"/>
      <c r="CV235" s="3"/>
      <c r="CW235" s="3"/>
      <c r="CX235" s="3"/>
      <c r="CY235" s="3"/>
      <c r="CZ235" s="3"/>
    </row>
    <row r="236" s="567" customFormat="true" ht="15" customHeight="true" x14ac:dyDescent="0.2">
      <c r="A236" s="135"/>
      <c r="B236" s="129"/>
      <c r="C236" s="100"/>
      <c r="D236" s="99"/>
      <c r="E236" s="99"/>
      <c r="F236" s="99"/>
      <c r="G236" s="98"/>
      <c r="H236" s="97"/>
      <c r="I236" s="99"/>
      <c r="J236" s="99"/>
      <c r="K236" s="99"/>
      <c r="L236" s="96"/>
      <c r="M236" s="100"/>
      <c r="N236" s="99"/>
      <c r="O236" s="99"/>
      <c r="P236" s="99"/>
      <c r="Q236" s="98"/>
      <c r="R236" s="97"/>
      <c r="S236" s="99"/>
      <c r="T236" s="99"/>
      <c r="U236" s="99"/>
      <c r="V236" s="99"/>
      <c r="W236" s="99"/>
      <c r="X236" s="99"/>
      <c r="Y236" s="99"/>
      <c r="Z236" s="99"/>
      <c r="AA236" s="99"/>
      <c r="AB236" s="99"/>
      <c r="AC236" s="99"/>
      <c r="AD236" s="99"/>
      <c r="AE236" s="99"/>
      <c r="AF236" s="99"/>
      <c r="AG236" s="99"/>
      <c r="AH236" s="99"/>
      <c r="AI236" s="96"/>
      <c r="AJ236" s="174"/>
      <c r="AK236" s="174"/>
      <c r="AL236" s="174"/>
      <c r="AM236" s="174"/>
      <c r="AN236" s="174"/>
      <c r="AO236" s="174"/>
      <c r="AP236" s="174"/>
      <c r="AQ236" s="174"/>
      <c r="AR236" s="174"/>
      <c r="AS236" s="174"/>
      <c r="AT236" s="174"/>
      <c r="AU236" s="174"/>
      <c r="AV236" s="174"/>
      <c r="AW236" s="174"/>
      <c r="AX236" s="174"/>
      <c r="AY236" s="174"/>
      <c r="AZ236" s="364"/>
      <c r="BA236" s="810"/>
      <c r="BB236" s="597" t="s">
        <v>199</v>
      </c>
      <c r="BC236" s="468">
        <v>46149.322164131714</v>
      </c>
      <c r="BD236" s="453">
        <v>46154.247640321737</v>
      </c>
      <c r="BE236" s="453">
        <v>46147.045514230034</v>
      </c>
      <c r="BF236" s="453">
        <v>46148.821220760168</v>
      </c>
      <c r="BG236" s="472">
        <v>46155.313441649181</v>
      </c>
      <c r="BH236" s="468">
        <v>32387.170936246675</v>
      </c>
      <c r="BI236" s="453">
        <v>32389.674873982571</v>
      </c>
      <c r="BJ236" s="453">
        <v>32392.162094586918</v>
      </c>
      <c r="BK236" s="453">
        <v>32378.004143350921</v>
      </c>
      <c r="BL236" s="472">
        <v>32399.717870764202</v>
      </c>
      <c r="BM236" s="468">
        <v>13760.695666490759</v>
      </c>
      <c r="BN236" s="453">
        <v>13768.898323897673</v>
      </c>
      <c r="BO236" s="453">
        <v>13760.521554894867</v>
      </c>
      <c r="BP236" s="453">
        <v>13750.76853825252</v>
      </c>
      <c r="BQ236" s="472">
        <v>13767.135978624156</v>
      </c>
      <c r="BR236" s="468">
        <v>10087.642187842199</v>
      </c>
      <c r="BS236" s="453">
        <v>5004.7304782779947</v>
      </c>
      <c r="BT236" s="453">
        <v>9180.3681674153431</v>
      </c>
      <c r="BU236" s="453">
        <v>8076.3460315846514</v>
      </c>
      <c r="BV236" s="453">
        <v>13048.495772646855</v>
      </c>
      <c r="BW236" s="453">
        <v>46470.853577696769</v>
      </c>
      <c r="BX236" s="453">
        <v>18476.886506690884</v>
      </c>
      <c r="BY236" s="454">
        <v>9444.1013419417686</v>
      </c>
      <c r="BZ236" s="454">
        <v>8930.510152312434</v>
      </c>
      <c r="CA236" s="454">
        <v>12816.520185551319</v>
      </c>
      <c r="CB236" s="454">
        <v>7301.6852299513348</v>
      </c>
      <c r="CC236" s="454">
        <v>9517.1022590251359</v>
      </c>
      <c r="CD236" s="454">
        <v>7106.7724307734643</v>
      </c>
      <c r="CE236" s="454">
        <v>20320.600578776284</v>
      </c>
      <c r="CF236" s="454">
        <v>9768.6758202039964</v>
      </c>
      <c r="CG236" s="454">
        <v>13644.574351305124</v>
      </c>
      <c r="CH236" s="454">
        <v>13526.965540380826</v>
      </c>
      <c r="CI236" s="454">
        <v>8031.9193687152938</v>
      </c>
      <c r="CJ236" s="3"/>
      <c r="CK236" s="3"/>
      <c r="CL236" s="3"/>
      <c r="CM236" s="3"/>
      <c r="CN236" s="3"/>
      <c r="CO236" s="3"/>
      <c r="CP236" s="3"/>
      <c r="CQ236" s="3"/>
      <c r="CR236" s="3"/>
      <c r="CS236" s="3"/>
      <c r="CT236" s="3"/>
      <c r="CU236" s="3"/>
      <c r="CV236" s="3"/>
      <c r="CW236" s="3"/>
      <c r="CX236" s="3"/>
      <c r="CY236" s="3"/>
      <c r="CZ236" s="3"/>
    </row>
    <row r="237" s="567" customFormat="true" ht="15" customHeight="true" x14ac:dyDescent="0.2">
      <c r="A237" s="135"/>
      <c r="B237" s="129"/>
      <c r="C237" s="100"/>
      <c r="D237" s="99"/>
      <c r="E237" s="99"/>
      <c r="F237" s="99"/>
      <c r="G237" s="98"/>
      <c r="H237" s="97"/>
      <c r="I237" s="99"/>
      <c r="J237" s="99"/>
      <c r="K237" s="99"/>
      <c r="L237" s="96"/>
      <c r="M237" s="100"/>
      <c r="N237" s="99"/>
      <c r="O237" s="99"/>
      <c r="P237" s="99"/>
      <c r="Q237" s="98"/>
      <c r="R237" s="97"/>
      <c r="S237" s="99"/>
      <c r="T237" s="99"/>
      <c r="U237" s="99"/>
      <c r="V237" s="99"/>
      <c r="W237" s="99"/>
      <c r="X237" s="99"/>
      <c r="Y237" s="99"/>
      <c r="Z237" s="99"/>
      <c r="AA237" s="99"/>
      <c r="AB237" s="99"/>
      <c r="AC237" s="99"/>
      <c r="AD237" s="99"/>
      <c r="AE237" s="99"/>
      <c r="AF237" s="99"/>
      <c r="AG237" s="99"/>
      <c r="AH237" s="99"/>
      <c r="AI237" s="96"/>
      <c r="AJ237" s="174"/>
      <c r="AK237" s="174"/>
      <c r="AL237" s="174"/>
      <c r="AM237" s="174"/>
      <c r="AN237" s="174"/>
      <c r="AO237" s="174"/>
      <c r="AP237" s="174"/>
      <c r="AQ237" s="174"/>
      <c r="AR237" s="174"/>
      <c r="AS237" s="174"/>
      <c r="AT237" s="174"/>
      <c r="AU237" s="174"/>
      <c r="AV237" s="174"/>
      <c r="AW237" s="174"/>
      <c r="AX237" s="174"/>
      <c r="AY237" s="174"/>
      <c r="AZ237" s="364"/>
      <c r="BA237" s="598"/>
      <c r="BB237" s="597"/>
      <c r="BC237" s="468"/>
      <c r="BD237" s="453"/>
      <c r="BE237" s="453"/>
      <c r="BF237" s="453"/>
      <c r="BG237" s="472"/>
      <c r="BH237" s="468"/>
      <c r="BI237" s="453"/>
      <c r="BJ237" s="453"/>
      <c r="BK237" s="453"/>
      <c r="BL237" s="472"/>
      <c r="BM237" s="468"/>
      <c r="BN237" s="453"/>
      <c r="BO237" s="453"/>
      <c r="BP237" s="453"/>
      <c r="BQ237" s="472"/>
      <c r="BR237" s="468"/>
      <c r="BS237" s="453"/>
      <c r="BT237" s="453"/>
      <c r="BU237" s="453"/>
      <c r="BV237" s="453"/>
      <c r="BW237" s="453"/>
      <c r="BX237" s="453"/>
      <c r="BY237" s="454"/>
      <c r="BZ237" s="454"/>
      <c r="CA237" s="454"/>
      <c r="CB237" s="454"/>
      <c r="CC237" s="454"/>
      <c r="CD237" s="454"/>
      <c r="CE237" s="454"/>
      <c r="CF237" s="454"/>
      <c r="CG237" s="454"/>
      <c r="CH237" s="454"/>
      <c r="CI237" s="454"/>
      <c r="CJ237" s="3"/>
      <c r="CK237" s="3"/>
      <c r="CL237" s="3"/>
      <c r="CM237" s="3"/>
      <c r="CN237" s="3"/>
      <c r="CO237" s="3"/>
      <c r="CP237" s="3"/>
      <c r="CQ237" s="3"/>
      <c r="CR237" s="3"/>
      <c r="CS237" s="3"/>
      <c r="CT237" s="3"/>
      <c r="CU237" s="3"/>
      <c r="CV237" s="3"/>
      <c r="CW237" s="3"/>
      <c r="CX237" s="3"/>
      <c r="CY237" s="3"/>
      <c r="CZ237" s="3"/>
    </row>
    <row r="238" s="567" customFormat="true" ht="15" customHeight="true" x14ac:dyDescent="0.2">
      <c r="A238" s="135"/>
      <c r="B238" s="129"/>
      <c r="C238" s="100"/>
      <c r="D238" s="99"/>
      <c r="E238" s="99"/>
      <c r="F238" s="99"/>
      <c r="G238" s="98"/>
      <c r="H238" s="97"/>
      <c r="I238" s="99"/>
      <c r="J238" s="99"/>
      <c r="K238" s="99"/>
      <c r="L238" s="96"/>
      <c r="M238" s="100"/>
      <c r="N238" s="99"/>
      <c r="O238" s="99"/>
      <c r="P238" s="99"/>
      <c r="Q238" s="98"/>
      <c r="R238" s="97"/>
      <c r="S238" s="99"/>
      <c r="T238" s="99"/>
      <c r="U238" s="99"/>
      <c r="V238" s="99"/>
      <c r="W238" s="99"/>
      <c r="X238" s="99"/>
      <c r="Y238" s="99"/>
      <c r="Z238" s="99"/>
      <c r="AA238" s="99"/>
      <c r="AB238" s="99"/>
      <c r="AC238" s="99"/>
      <c r="AD238" s="99"/>
      <c r="AE238" s="99"/>
      <c r="AF238" s="99"/>
      <c r="AG238" s="99"/>
      <c r="AH238" s="99"/>
      <c r="AI238" s="96"/>
      <c r="AJ238" s="174"/>
      <c r="AK238" s="174"/>
      <c r="AL238" s="174"/>
      <c r="AM238" s="174"/>
      <c r="AN238" s="174"/>
      <c r="AO238" s="174"/>
      <c r="AP238" s="174"/>
      <c r="AQ238" s="174"/>
      <c r="AR238" s="174"/>
      <c r="AS238" s="174"/>
      <c r="AT238" s="174"/>
      <c r="AU238" s="174"/>
      <c r="AV238" s="174"/>
      <c r="AW238" s="174"/>
      <c r="AX238" s="174"/>
      <c r="AY238" s="174"/>
      <c r="AZ238" s="364"/>
      <c r="BA238" s="598"/>
      <c r="BB238" s="597"/>
      <c r="BC238" s="468"/>
      <c r="BD238" s="453"/>
      <c r="BE238" s="453"/>
      <c r="BF238" s="453"/>
      <c r="BG238" s="472"/>
      <c r="BH238" s="468"/>
      <c r="BI238" s="453"/>
      <c r="BJ238" s="453"/>
      <c r="BK238" s="453"/>
      <c r="BL238" s="472"/>
      <c r="BM238" s="468"/>
      <c r="BN238" s="453"/>
      <c r="BO238" s="453"/>
      <c r="BP238" s="453"/>
      <c r="BQ238" s="472"/>
      <c r="BR238" s="468"/>
      <c r="BS238" s="453"/>
      <c r="BT238" s="453"/>
      <c r="BU238" s="453"/>
      <c r="BV238" s="453"/>
      <c r="BW238" s="453"/>
      <c r="BX238" s="453"/>
      <c r="BY238" s="454"/>
      <c r="BZ238" s="454"/>
      <c r="CA238" s="454"/>
      <c r="CB238" s="454"/>
      <c r="CC238" s="454"/>
      <c r="CD238" s="454"/>
      <c r="CE238" s="454"/>
      <c r="CF238" s="454"/>
      <c r="CG238" s="454"/>
      <c r="CH238" s="454"/>
      <c r="CI238" s="454"/>
      <c r="CJ238" s="3"/>
      <c r="CK238" s="3"/>
      <c r="CL238" s="3"/>
      <c r="CM238" s="3"/>
      <c r="CN238" s="3"/>
      <c r="CO238" s="3"/>
      <c r="CP238" s="3"/>
      <c r="CQ238" s="3"/>
      <c r="CR238" s="3"/>
      <c r="CS238" s="3"/>
      <c r="CT238" s="3"/>
      <c r="CU238" s="3"/>
      <c r="CV238" s="3"/>
      <c r="CW238" s="3"/>
      <c r="CX238" s="3"/>
      <c r="CY238" s="3"/>
      <c r="CZ238" s="3"/>
    </row>
    <row r="239" s="567" customFormat="true" ht="15" customHeight="true" x14ac:dyDescent="0.2">
      <c r="A239" s="135"/>
      <c r="B239" s="129"/>
      <c r="C239" s="100"/>
      <c r="D239" s="99"/>
      <c r="E239" s="99"/>
      <c r="F239" s="99"/>
      <c r="G239" s="98"/>
      <c r="H239" s="97"/>
      <c r="I239" s="99"/>
      <c r="J239" s="99"/>
      <c r="K239" s="99"/>
      <c r="L239" s="96"/>
      <c r="M239" s="100"/>
      <c r="N239" s="99"/>
      <c r="O239" s="99"/>
      <c r="P239" s="99"/>
      <c r="Q239" s="98"/>
      <c r="R239" s="97"/>
      <c r="S239" s="99"/>
      <c r="T239" s="99"/>
      <c r="U239" s="99"/>
      <c r="V239" s="99"/>
      <c r="W239" s="99"/>
      <c r="X239" s="99"/>
      <c r="Y239" s="99"/>
      <c r="Z239" s="99"/>
      <c r="AA239" s="99"/>
      <c r="AB239" s="99"/>
      <c r="AC239" s="99"/>
      <c r="AD239" s="99"/>
      <c r="AE239" s="99"/>
      <c r="AF239" s="99"/>
      <c r="AG239" s="99"/>
      <c r="AH239" s="99"/>
      <c r="AI239" s="96"/>
      <c r="AJ239" s="174"/>
      <c r="AK239" s="174"/>
      <c r="AL239" s="174"/>
      <c r="AM239" s="174"/>
      <c r="AN239" s="174"/>
      <c r="AO239" s="174"/>
      <c r="AP239" s="174"/>
      <c r="AQ239" s="174"/>
      <c r="AR239" s="174"/>
      <c r="AS239" s="174"/>
      <c r="AT239" s="174"/>
      <c r="AU239" s="174"/>
      <c r="AV239" s="174"/>
      <c r="AW239" s="174"/>
      <c r="AX239" s="174"/>
      <c r="AY239" s="174"/>
      <c r="AZ239" s="364"/>
      <c r="BA239" s="598"/>
      <c r="BB239" s="597"/>
      <c r="BC239" s="468"/>
      <c r="BD239" s="453"/>
      <c r="BE239" s="453"/>
      <c r="BF239" s="453"/>
      <c r="BG239" s="472"/>
      <c r="BH239" s="468"/>
      <c r="BI239" s="453"/>
      <c r="BJ239" s="453"/>
      <c r="BK239" s="453"/>
      <c r="BL239" s="472"/>
      <c r="BM239" s="468"/>
      <c r="BN239" s="453"/>
      <c r="BO239" s="453"/>
      <c r="BP239" s="453"/>
      <c r="BQ239" s="472"/>
      <c r="BR239" s="468"/>
      <c r="BS239" s="453"/>
      <c r="BT239" s="453"/>
      <c r="BU239" s="453"/>
      <c r="BV239" s="453"/>
      <c r="BW239" s="453"/>
      <c r="BX239" s="453"/>
      <c r="BY239" s="454"/>
      <c r="BZ239" s="454"/>
      <c r="CA239" s="454"/>
      <c r="CB239" s="454"/>
      <c r="CC239" s="454"/>
      <c r="CD239" s="454"/>
      <c r="CE239" s="454"/>
      <c r="CF239" s="454"/>
      <c r="CG239" s="454"/>
      <c r="CH239" s="454"/>
      <c r="CI239" s="454"/>
      <c r="CJ239" s="3"/>
      <c r="CK239" s="3"/>
      <c r="CL239" s="3"/>
      <c r="CM239" s="3"/>
      <c r="CN239" s="3"/>
      <c r="CO239" s="3"/>
      <c r="CP239" s="3"/>
      <c r="CQ239" s="3"/>
      <c r="CR239" s="3"/>
      <c r="CS239" s="3"/>
      <c r="CT239" s="3"/>
      <c r="CU239" s="3"/>
      <c r="CV239" s="3"/>
      <c r="CW239" s="3"/>
      <c r="CX239" s="3"/>
      <c r="CY239" s="3"/>
      <c r="CZ239" s="3"/>
    </row>
    <row r="240" s="567" customFormat="true" ht="15" customHeight="true" x14ac:dyDescent="0.2">
      <c r="A240" s="135"/>
      <c r="B240" s="129"/>
      <c r="C240" s="100"/>
      <c r="D240" s="99"/>
      <c r="E240" s="99"/>
      <c r="F240" s="99"/>
      <c r="G240" s="98"/>
      <c r="H240" s="97"/>
      <c r="I240" s="99"/>
      <c r="J240" s="99"/>
      <c r="K240" s="99"/>
      <c r="L240" s="96"/>
      <c r="M240" s="100"/>
      <c r="N240" s="99"/>
      <c r="O240" s="99"/>
      <c r="P240" s="99"/>
      <c r="Q240" s="98"/>
      <c r="R240" s="97"/>
      <c r="S240" s="99"/>
      <c r="T240" s="99"/>
      <c r="U240" s="99"/>
      <c r="V240" s="99"/>
      <c r="W240" s="99"/>
      <c r="X240" s="99"/>
      <c r="Y240" s="99"/>
      <c r="Z240" s="99"/>
      <c r="AA240" s="99"/>
      <c r="AB240" s="99"/>
      <c r="AC240" s="99"/>
      <c r="AD240" s="99"/>
      <c r="AE240" s="99"/>
      <c r="AF240" s="99"/>
      <c r="AG240" s="99"/>
      <c r="AH240" s="99"/>
      <c r="AI240" s="96"/>
      <c r="AJ240" s="174"/>
      <c r="AK240" s="174"/>
      <c r="AL240" s="174"/>
      <c r="AM240" s="174"/>
      <c r="AN240" s="174"/>
      <c r="AO240" s="174"/>
      <c r="AP240" s="174"/>
      <c r="AQ240" s="174"/>
      <c r="AR240" s="174"/>
      <c r="AS240" s="174"/>
      <c r="AT240" s="174"/>
      <c r="AU240" s="174"/>
      <c r="AV240" s="174"/>
      <c r="AW240" s="174"/>
      <c r="AX240" s="174"/>
      <c r="AY240" s="174"/>
      <c r="AZ240" s="364"/>
      <c r="BA240" s="598"/>
      <c r="BB240" s="597"/>
      <c r="BC240" s="468"/>
      <c r="BD240" s="453"/>
      <c r="BE240" s="453"/>
      <c r="BF240" s="453"/>
      <c r="BG240" s="472"/>
      <c r="BH240" s="468"/>
      <c r="BI240" s="453"/>
      <c r="BJ240" s="453"/>
      <c r="BK240" s="453"/>
      <c r="BL240" s="472"/>
      <c r="BM240" s="468"/>
      <c r="BN240" s="453"/>
      <c r="BO240" s="453"/>
      <c r="BP240" s="453"/>
      <c r="BQ240" s="472"/>
      <c r="BR240" s="468"/>
      <c r="BS240" s="453"/>
      <c r="BT240" s="453"/>
      <c r="BU240" s="453"/>
      <c r="BV240" s="453"/>
      <c r="BW240" s="453"/>
      <c r="BX240" s="453"/>
      <c r="BY240" s="454"/>
      <c r="BZ240" s="454"/>
      <c r="CA240" s="454"/>
      <c r="CB240" s="454"/>
      <c r="CC240" s="454"/>
      <c r="CD240" s="454"/>
      <c r="CE240" s="454"/>
      <c r="CF240" s="454"/>
      <c r="CG240" s="454"/>
      <c r="CH240" s="454"/>
      <c r="CI240" s="454"/>
      <c r="CJ240" s="3"/>
      <c r="CK240" s="3"/>
      <c r="CL240" s="3"/>
      <c r="CM240" s="3"/>
      <c r="CN240" s="3"/>
      <c r="CO240" s="3"/>
      <c r="CP240" s="3"/>
      <c r="CQ240" s="3"/>
      <c r="CR240" s="3"/>
      <c r="CS240" s="3"/>
      <c r="CT240" s="3"/>
      <c r="CU240" s="3"/>
      <c r="CV240" s="3"/>
      <c r="CW240" s="3"/>
      <c r="CX240" s="3"/>
      <c r="CY240" s="3"/>
      <c r="CZ240" s="3"/>
    </row>
    <row r="241" s="567" customFormat="true" ht="15" customHeight="true" x14ac:dyDescent="0.2">
      <c r="A241" s="135"/>
      <c r="B241" s="129"/>
      <c r="C241" s="100"/>
      <c r="D241" s="99"/>
      <c r="E241" s="99"/>
      <c r="F241" s="99"/>
      <c r="G241" s="98"/>
      <c r="H241" s="97"/>
      <c r="I241" s="99"/>
      <c r="J241" s="99"/>
      <c r="K241" s="99"/>
      <c r="L241" s="96"/>
      <c r="M241" s="100"/>
      <c r="N241" s="99"/>
      <c r="O241" s="99"/>
      <c r="P241" s="99"/>
      <c r="Q241" s="98"/>
      <c r="R241" s="97"/>
      <c r="S241" s="99"/>
      <c r="T241" s="99"/>
      <c r="U241" s="99"/>
      <c r="V241" s="99"/>
      <c r="W241" s="99"/>
      <c r="X241" s="99"/>
      <c r="Y241" s="99"/>
      <c r="Z241" s="99"/>
      <c r="AA241" s="99"/>
      <c r="AB241" s="99"/>
      <c r="AC241" s="99"/>
      <c r="AD241" s="99"/>
      <c r="AE241" s="99"/>
      <c r="AF241" s="99"/>
      <c r="AG241" s="99"/>
      <c r="AH241" s="99"/>
      <c r="AI241" s="96"/>
      <c r="AJ241" s="174"/>
      <c r="AK241" s="174"/>
      <c r="AL241" s="174"/>
      <c r="AM241" s="174"/>
      <c r="AN241" s="174"/>
      <c r="AO241" s="174"/>
      <c r="AP241" s="174"/>
      <c r="AQ241" s="174"/>
      <c r="AR241" s="174"/>
      <c r="AS241" s="174"/>
      <c r="AT241" s="174"/>
      <c r="AU241" s="174"/>
      <c r="AV241" s="174"/>
      <c r="AW241" s="174"/>
      <c r="AX241" s="174"/>
      <c r="AY241" s="174"/>
      <c r="AZ241" s="364"/>
      <c r="BA241" s="598"/>
      <c r="BB241" s="597"/>
      <c r="BC241" s="468"/>
      <c r="BD241" s="453"/>
      <c r="BE241" s="453"/>
      <c r="BF241" s="453"/>
      <c r="BG241" s="472"/>
      <c r="BH241" s="468"/>
      <c r="BI241" s="453"/>
      <c r="BJ241" s="453"/>
      <c r="BK241" s="453"/>
      <c r="BL241" s="472"/>
      <c r="BM241" s="468"/>
      <c r="BN241" s="453"/>
      <c r="BO241" s="453"/>
      <c r="BP241" s="453"/>
      <c r="BQ241" s="472"/>
      <c r="BR241" s="468"/>
      <c r="BS241" s="453"/>
      <c r="BT241" s="453"/>
      <c r="BU241" s="453"/>
      <c r="BV241" s="453"/>
      <c r="BW241" s="453"/>
      <c r="BX241" s="453"/>
      <c r="BY241" s="454"/>
      <c r="BZ241" s="454"/>
      <c r="CA241" s="454"/>
      <c r="CB241" s="454"/>
      <c r="CC241" s="454"/>
      <c r="CD241" s="454"/>
      <c r="CE241" s="454"/>
      <c r="CF241" s="454"/>
      <c r="CG241" s="454"/>
      <c r="CH241" s="454"/>
      <c r="CI241" s="454"/>
      <c r="CJ241" s="3"/>
      <c r="CK241" s="3"/>
      <c r="CL241" s="3"/>
      <c r="CM241" s="3"/>
      <c r="CN241" s="3"/>
      <c r="CO241" s="3"/>
      <c r="CP241" s="3"/>
      <c r="CQ241" s="3"/>
      <c r="CR241" s="3"/>
      <c r="CS241" s="3"/>
      <c r="CT241" s="3"/>
      <c r="CU241" s="3"/>
      <c r="CV241" s="3"/>
      <c r="CW241" s="3"/>
      <c r="CX241" s="3"/>
      <c r="CY241" s="3"/>
      <c r="CZ241" s="3"/>
    </row>
    <row r="242" s="567" customFormat="true" ht="15" customHeight="true" x14ac:dyDescent="0.2">
      <c r="A242" s="157"/>
      <c r="B242" s="128"/>
      <c r="C242" s="93"/>
      <c r="D242" s="95"/>
      <c r="E242" s="95"/>
      <c r="F242" s="95"/>
      <c r="G242" s="94"/>
      <c r="H242" s="92"/>
      <c r="I242" s="95"/>
      <c r="J242" s="95"/>
      <c r="K242" s="95"/>
      <c r="L242" s="91"/>
      <c r="M242" s="93"/>
      <c r="N242" s="95"/>
      <c r="O242" s="95"/>
      <c r="P242" s="95"/>
      <c r="Q242" s="94"/>
      <c r="R242" s="92"/>
      <c r="S242" s="95"/>
      <c r="T242" s="95"/>
      <c r="U242" s="95"/>
      <c r="V242" s="95"/>
      <c r="W242" s="95"/>
      <c r="X242" s="95"/>
      <c r="Y242" s="95"/>
      <c r="Z242" s="95"/>
      <c r="AA242" s="95"/>
      <c r="AB242" s="95"/>
      <c r="AC242" s="95"/>
      <c r="AD242" s="95"/>
      <c r="AE242" s="95"/>
      <c r="AF242" s="95"/>
      <c r="AG242" s="95"/>
      <c r="AH242" s="95"/>
      <c r="AI242" s="91"/>
      <c r="AJ242" s="174"/>
      <c r="AK242" s="174"/>
      <c r="AL242" s="174"/>
      <c r="AM242" s="174"/>
      <c r="AN242" s="174"/>
      <c r="AO242" s="174"/>
      <c r="AP242" s="174"/>
      <c r="AQ242" s="174"/>
      <c r="AR242" s="174"/>
      <c r="AS242" s="174"/>
      <c r="AT242" s="174"/>
      <c r="AU242" s="174"/>
      <c r="AV242" s="174"/>
      <c r="AW242" s="174"/>
      <c r="AX242" s="174"/>
      <c r="AY242" s="174"/>
      <c r="AZ242" s="364"/>
      <c r="BA242" s="598"/>
      <c r="BB242" s="597"/>
      <c r="BC242" s="468"/>
      <c r="BD242" s="453"/>
      <c r="BE242" s="453"/>
      <c r="BF242" s="453"/>
      <c r="BG242" s="472"/>
      <c r="BH242" s="468"/>
      <c r="BI242" s="453"/>
      <c r="BJ242" s="453"/>
      <c r="BK242" s="453"/>
      <c r="BL242" s="472"/>
      <c r="BM242" s="468"/>
      <c r="BN242" s="453"/>
      <c r="BO242" s="453"/>
      <c r="BP242" s="453"/>
      <c r="BQ242" s="472"/>
      <c r="BR242" s="468"/>
      <c r="BS242" s="453"/>
      <c r="BT242" s="453"/>
      <c r="BU242" s="453"/>
      <c r="BV242" s="453"/>
      <c r="BW242" s="453"/>
      <c r="BX242" s="453"/>
      <c r="BY242" s="454"/>
      <c r="BZ242" s="454"/>
      <c r="CA242" s="454"/>
      <c r="CB242" s="454"/>
      <c r="CC242" s="454"/>
      <c r="CD242" s="454"/>
      <c r="CE242" s="454"/>
      <c r="CF242" s="454"/>
      <c r="CG242" s="454"/>
      <c r="CH242" s="454"/>
      <c r="CI242" s="454"/>
      <c r="CJ242" s="3"/>
      <c r="CK242" s="3"/>
      <c r="CL242" s="3"/>
      <c r="CM242" s="3"/>
      <c r="CN242" s="3"/>
      <c r="CO242" s="3"/>
      <c r="CP242" s="3"/>
      <c r="CQ242" s="3"/>
      <c r="CR242" s="3"/>
      <c r="CS242" s="3"/>
      <c r="CT242" s="3"/>
      <c r="CU242" s="3"/>
      <c r="CV242" s="3"/>
      <c r="CW242" s="3"/>
      <c r="CX242" s="3"/>
      <c r="CY242" s="3"/>
      <c r="CZ242" s="3"/>
    </row>
    <row r="243" s="567" customFormat="true" ht="15" customHeight="true" x14ac:dyDescent="0.2">
      <c r="A243" s="157"/>
      <c r="B243" s="128"/>
      <c r="C243" s="93"/>
      <c r="D243" s="95"/>
      <c r="E243" s="95"/>
      <c r="F243" s="95"/>
      <c r="G243" s="94"/>
      <c r="H243" s="92"/>
      <c r="I243" s="95"/>
      <c r="J243" s="95"/>
      <c r="K243" s="95"/>
      <c r="L243" s="91"/>
      <c r="M243" s="93"/>
      <c r="N243" s="95"/>
      <c r="O243" s="95"/>
      <c r="P243" s="95"/>
      <c r="Q243" s="94"/>
      <c r="R243" s="92"/>
      <c r="S243" s="95"/>
      <c r="T243" s="95"/>
      <c r="U243" s="95"/>
      <c r="V243" s="95"/>
      <c r="W243" s="95"/>
      <c r="X243" s="95"/>
      <c r="Y243" s="95"/>
      <c r="Z243" s="95"/>
      <c r="AA243" s="95"/>
      <c r="AB243" s="95"/>
      <c r="AC243" s="95"/>
      <c r="AD243" s="95"/>
      <c r="AE243" s="95"/>
      <c r="AF243" s="95"/>
      <c r="AG243" s="95"/>
      <c r="AH243" s="95"/>
      <c r="AI243" s="91"/>
      <c r="AJ243" s="174"/>
      <c r="AK243" s="174"/>
      <c r="AL243" s="174"/>
      <c r="AM243" s="174"/>
      <c r="AN243" s="174"/>
      <c r="AO243" s="174"/>
      <c r="AP243" s="174"/>
      <c r="AQ243" s="174"/>
      <c r="AR243" s="174"/>
      <c r="AS243" s="174"/>
      <c r="AT243" s="174"/>
      <c r="AU243" s="174"/>
      <c r="AV243" s="174"/>
      <c r="AW243" s="174"/>
      <c r="AX243" s="174"/>
      <c r="AY243" s="174"/>
      <c r="AZ243" s="364"/>
      <c r="BA243" s="598"/>
      <c r="BB243" s="597"/>
      <c r="BC243" s="468"/>
      <c r="BD243" s="453"/>
      <c r="BE243" s="453"/>
      <c r="BF243" s="453"/>
      <c r="BG243" s="472"/>
      <c r="BH243" s="468"/>
      <c r="BI243" s="453"/>
      <c r="BJ243" s="453"/>
      <c r="BK243" s="453"/>
      <c r="BL243" s="472"/>
      <c r="BM243" s="468"/>
      <c r="BN243" s="453"/>
      <c r="BO243" s="453"/>
      <c r="BP243" s="453"/>
      <c r="BQ243" s="472"/>
      <c r="BR243" s="468"/>
      <c r="BS243" s="453"/>
      <c r="BT243" s="453"/>
      <c r="BU243" s="453"/>
      <c r="BV243" s="453"/>
      <c r="BW243" s="453"/>
      <c r="BX243" s="453"/>
      <c r="BY243" s="454"/>
      <c r="BZ243" s="454"/>
      <c r="CA243" s="454"/>
      <c r="CB243" s="454"/>
      <c r="CC243" s="454"/>
      <c r="CD243" s="454"/>
      <c r="CE243" s="454"/>
      <c r="CF243" s="454"/>
      <c r="CG243" s="454"/>
      <c r="CH243" s="454"/>
      <c r="CI243" s="454"/>
      <c r="CJ243" s="3"/>
      <c r="CK243" s="3"/>
      <c r="CL243" s="3"/>
      <c r="CM243" s="3"/>
      <c r="CN243" s="3"/>
      <c r="CO243" s="3"/>
      <c r="CP243" s="3"/>
      <c r="CQ243" s="3"/>
      <c r="CR243" s="3"/>
      <c r="CS243" s="3"/>
      <c r="CT243" s="3"/>
      <c r="CU243" s="3"/>
      <c r="CV243" s="3"/>
      <c r="CW243" s="3"/>
      <c r="CX243" s="3"/>
      <c r="CY243" s="3"/>
      <c r="CZ243" s="3"/>
    </row>
    <row r="244" s="567" customFormat="true" ht="15" customHeight="true" x14ac:dyDescent="0.2">
      <c r="A244" s="157"/>
      <c r="B244" s="128"/>
      <c r="C244" s="93"/>
      <c r="D244" s="95"/>
      <c r="E244" s="95"/>
      <c r="F244" s="95"/>
      <c r="G244" s="94"/>
      <c r="H244" s="92"/>
      <c r="I244" s="95"/>
      <c r="J244" s="95"/>
      <c r="K244" s="95"/>
      <c r="L244" s="91"/>
      <c r="M244" s="93"/>
      <c r="N244" s="95"/>
      <c r="O244" s="95"/>
      <c r="P244" s="95"/>
      <c r="Q244" s="94"/>
      <c r="R244" s="92"/>
      <c r="S244" s="95"/>
      <c r="T244" s="95"/>
      <c r="U244" s="95"/>
      <c r="V244" s="95"/>
      <c r="W244" s="95"/>
      <c r="X244" s="95"/>
      <c r="Y244" s="95"/>
      <c r="Z244" s="95"/>
      <c r="AA244" s="95"/>
      <c r="AB244" s="95"/>
      <c r="AC244" s="95"/>
      <c r="AD244" s="95"/>
      <c r="AE244" s="95"/>
      <c r="AF244" s="95"/>
      <c r="AG244" s="95"/>
      <c r="AH244" s="95"/>
      <c r="AI244" s="91"/>
      <c r="AJ244" s="174"/>
      <c r="AK244" s="174"/>
      <c r="AL244" s="174"/>
      <c r="AM244" s="174"/>
      <c r="AN244" s="174"/>
      <c r="AO244" s="174"/>
      <c r="AP244" s="174"/>
      <c r="AQ244" s="174"/>
      <c r="AR244" s="174"/>
      <c r="AS244" s="174"/>
      <c r="AT244" s="174"/>
      <c r="AU244" s="174"/>
      <c r="AV244" s="174"/>
      <c r="AW244" s="174"/>
      <c r="AX244" s="174"/>
      <c r="AY244" s="174"/>
      <c r="AZ244" s="364"/>
      <c r="BA244" s="598"/>
      <c r="BB244" s="597"/>
      <c r="BC244" s="468"/>
      <c r="BD244" s="453"/>
      <c r="BE244" s="453"/>
      <c r="BF244" s="453"/>
      <c r="BG244" s="472"/>
      <c r="BH244" s="468"/>
      <c r="BI244" s="453"/>
      <c r="BJ244" s="453"/>
      <c r="BK244" s="453"/>
      <c r="BL244" s="472"/>
      <c r="BM244" s="468"/>
      <c r="BN244" s="453"/>
      <c r="BO244" s="453"/>
      <c r="BP244" s="453"/>
      <c r="BQ244" s="472"/>
      <c r="BR244" s="468"/>
      <c r="BS244" s="453"/>
      <c r="BT244" s="453"/>
      <c r="BU244" s="453"/>
      <c r="BV244" s="453"/>
      <c r="BW244" s="453"/>
      <c r="BX244" s="453"/>
      <c r="BY244" s="454"/>
      <c r="BZ244" s="454"/>
      <c r="CA244" s="454"/>
      <c r="CB244" s="454"/>
      <c r="CC244" s="454"/>
      <c r="CD244" s="454"/>
      <c r="CE244" s="454"/>
      <c r="CF244" s="454"/>
      <c r="CG244" s="454"/>
      <c r="CH244" s="454"/>
      <c r="CI244" s="454"/>
      <c r="CJ244" s="3"/>
      <c r="CK244" s="3"/>
      <c r="CL244" s="3"/>
      <c r="CM244" s="3"/>
      <c r="CN244" s="3"/>
      <c r="CO244" s="3"/>
      <c r="CP244" s="3"/>
      <c r="CQ244" s="3"/>
      <c r="CR244" s="3"/>
      <c r="CS244" s="3"/>
      <c r="CT244" s="3"/>
      <c r="CU244" s="3"/>
      <c r="CV244" s="3"/>
      <c r="CW244" s="3"/>
      <c r="CX244" s="3"/>
      <c r="CY244" s="3"/>
      <c r="CZ244" s="3"/>
    </row>
    <row r="245" s="567" customFormat="true" ht="15" customHeight="true" x14ac:dyDescent="0.2">
      <c r="A245" s="157"/>
      <c r="B245" s="128"/>
      <c r="C245" s="93"/>
      <c r="D245" s="95"/>
      <c r="E245" s="95"/>
      <c r="F245" s="95"/>
      <c r="G245" s="94"/>
      <c r="H245" s="92"/>
      <c r="I245" s="95"/>
      <c r="J245" s="95"/>
      <c r="K245" s="95"/>
      <c r="L245" s="91"/>
      <c r="M245" s="93"/>
      <c r="N245" s="95"/>
      <c r="O245" s="95"/>
      <c r="P245" s="95"/>
      <c r="Q245" s="94"/>
      <c r="R245" s="92"/>
      <c r="S245" s="95"/>
      <c r="T245" s="95"/>
      <c r="U245" s="95"/>
      <c r="V245" s="95"/>
      <c r="W245" s="95"/>
      <c r="X245" s="95"/>
      <c r="Y245" s="95"/>
      <c r="Z245" s="95"/>
      <c r="AA245" s="95"/>
      <c r="AB245" s="95"/>
      <c r="AC245" s="95"/>
      <c r="AD245" s="95"/>
      <c r="AE245" s="95"/>
      <c r="AF245" s="95"/>
      <c r="AG245" s="95"/>
      <c r="AH245" s="95"/>
      <c r="AI245" s="91"/>
      <c r="AJ245" s="174"/>
      <c r="AK245" s="174"/>
      <c r="AL245" s="174"/>
      <c r="AM245" s="174"/>
      <c r="AN245" s="174"/>
      <c r="AO245" s="174"/>
      <c r="AP245" s="174"/>
      <c r="AQ245" s="174"/>
      <c r="AR245" s="174"/>
      <c r="AS245" s="174"/>
      <c r="AT245" s="174"/>
      <c r="AU245" s="174"/>
      <c r="AV245" s="174"/>
      <c r="AW245" s="174"/>
      <c r="AX245" s="174"/>
      <c r="AY245" s="174"/>
      <c r="AZ245" s="364"/>
      <c r="BA245" s="598"/>
      <c r="BB245" s="597"/>
      <c r="BC245" s="468"/>
      <c r="BD245" s="453"/>
      <c r="BE245" s="453"/>
      <c r="BF245" s="453"/>
      <c r="BG245" s="472"/>
      <c r="BH245" s="468"/>
      <c r="BI245" s="453"/>
      <c r="BJ245" s="453"/>
      <c r="BK245" s="453"/>
      <c r="BL245" s="472"/>
      <c r="BM245" s="468"/>
      <c r="BN245" s="453"/>
      <c r="BO245" s="453"/>
      <c r="BP245" s="453"/>
      <c r="BQ245" s="472"/>
      <c r="BR245" s="468"/>
      <c r="BS245" s="453"/>
      <c r="BT245" s="453"/>
      <c r="BU245" s="453"/>
      <c r="BV245" s="453"/>
      <c r="BW245" s="453"/>
      <c r="BX245" s="453"/>
      <c r="BY245" s="454"/>
      <c r="BZ245" s="454"/>
      <c r="CA245" s="454"/>
      <c r="CB245" s="454"/>
      <c r="CC245" s="454"/>
      <c r="CD245" s="454"/>
      <c r="CE245" s="454"/>
      <c r="CF245" s="454"/>
      <c r="CG245" s="454"/>
      <c r="CH245" s="454"/>
      <c r="CI245" s="454"/>
      <c r="CJ245" s="3"/>
      <c r="CK245" s="3"/>
      <c r="CL245" s="3"/>
      <c r="CM245" s="3"/>
      <c r="CN245" s="3"/>
      <c r="CO245" s="3"/>
      <c r="CP245" s="3"/>
      <c r="CQ245" s="3"/>
      <c r="CR245" s="3"/>
      <c r="CS245" s="3"/>
      <c r="CT245" s="3"/>
      <c r="CU245" s="3"/>
      <c r="CV245" s="3"/>
      <c r="CW245" s="3"/>
      <c r="CX245" s="3"/>
      <c r="CY245" s="3"/>
      <c r="CZ245" s="3"/>
    </row>
    <row r="246" s="567" customFormat="true" ht="15" customHeight="true" x14ac:dyDescent="0.2">
      <c r="A246" s="157"/>
      <c r="B246" s="128"/>
      <c r="C246" s="93"/>
      <c r="D246" s="95"/>
      <c r="E246" s="95"/>
      <c r="F246" s="95"/>
      <c r="G246" s="94"/>
      <c r="H246" s="92"/>
      <c r="I246" s="95"/>
      <c r="J246" s="95"/>
      <c r="K246" s="95"/>
      <c r="L246" s="91"/>
      <c r="M246" s="93"/>
      <c r="N246" s="95"/>
      <c r="O246" s="95"/>
      <c r="P246" s="95"/>
      <c r="Q246" s="94"/>
      <c r="R246" s="92"/>
      <c r="S246" s="95"/>
      <c r="T246" s="95"/>
      <c r="U246" s="95"/>
      <c r="V246" s="95"/>
      <c r="W246" s="95"/>
      <c r="X246" s="95"/>
      <c r="Y246" s="95"/>
      <c r="Z246" s="95"/>
      <c r="AA246" s="95"/>
      <c r="AB246" s="95"/>
      <c r="AC246" s="95"/>
      <c r="AD246" s="95"/>
      <c r="AE246" s="95"/>
      <c r="AF246" s="95"/>
      <c r="AG246" s="95"/>
      <c r="AH246" s="95"/>
      <c r="AI246" s="91"/>
      <c r="AJ246" s="174"/>
      <c r="AK246" s="174"/>
      <c r="AL246" s="174"/>
      <c r="AM246" s="174"/>
      <c r="AN246" s="174"/>
      <c r="AO246" s="174"/>
      <c r="AP246" s="174"/>
      <c r="AQ246" s="174"/>
      <c r="AR246" s="174"/>
      <c r="AS246" s="174"/>
      <c r="AT246" s="174"/>
      <c r="AU246" s="174"/>
      <c r="AV246" s="174"/>
      <c r="AW246" s="174"/>
      <c r="AX246" s="174"/>
      <c r="AY246" s="174"/>
      <c r="AZ246" s="364"/>
      <c r="BA246" s="598"/>
      <c r="BB246" s="597"/>
      <c r="BC246" s="468"/>
      <c r="BD246" s="453"/>
      <c r="BE246" s="453"/>
      <c r="BF246" s="453"/>
      <c r="BG246" s="472"/>
      <c r="BH246" s="468"/>
      <c r="BI246" s="453"/>
      <c r="BJ246" s="453"/>
      <c r="BK246" s="453"/>
      <c r="BL246" s="472"/>
      <c r="BM246" s="468"/>
      <c r="BN246" s="453"/>
      <c r="BO246" s="453"/>
      <c r="BP246" s="453"/>
      <c r="BQ246" s="472"/>
      <c r="BR246" s="468"/>
      <c r="BS246" s="453"/>
      <c r="BT246" s="453"/>
      <c r="BU246" s="453"/>
      <c r="BV246" s="453"/>
      <c r="BW246" s="453"/>
      <c r="BX246" s="453"/>
      <c r="BY246" s="454"/>
      <c r="BZ246" s="454"/>
      <c r="CA246" s="454"/>
      <c r="CB246" s="454"/>
      <c r="CC246" s="454"/>
      <c r="CD246" s="454"/>
      <c r="CE246" s="454"/>
      <c r="CF246" s="454"/>
      <c r="CG246" s="454"/>
      <c r="CH246" s="454"/>
      <c r="CI246" s="454"/>
      <c r="CJ246" s="3"/>
      <c r="CK246" s="3"/>
      <c r="CL246" s="3"/>
      <c r="CM246" s="3"/>
      <c r="CN246" s="3"/>
      <c r="CO246" s="3"/>
      <c r="CP246" s="3"/>
      <c r="CQ246" s="3"/>
      <c r="CR246" s="3"/>
      <c r="CS246" s="3"/>
      <c r="CT246" s="3"/>
      <c r="CU246" s="3"/>
      <c r="CV246" s="3"/>
      <c r="CW246" s="3"/>
      <c r="CX246" s="3"/>
      <c r="CY246" s="3"/>
      <c r="CZ246" s="3"/>
    </row>
    <row r="247" s="567" customFormat="true" ht="15" customHeight="true" x14ac:dyDescent="0.2">
      <c r="A247" s="157"/>
      <c r="B247" s="128"/>
      <c r="C247" s="93"/>
      <c r="D247" s="95"/>
      <c r="E247" s="95"/>
      <c r="F247" s="95"/>
      <c r="G247" s="94"/>
      <c r="H247" s="92"/>
      <c r="I247" s="95"/>
      <c r="J247" s="95"/>
      <c r="K247" s="95"/>
      <c r="L247" s="91"/>
      <c r="M247" s="93"/>
      <c r="N247" s="95"/>
      <c r="O247" s="95"/>
      <c r="P247" s="95"/>
      <c r="Q247" s="94"/>
      <c r="R247" s="92"/>
      <c r="S247" s="95"/>
      <c r="T247" s="95"/>
      <c r="U247" s="95"/>
      <c r="V247" s="95"/>
      <c r="W247" s="95"/>
      <c r="X247" s="95"/>
      <c r="Y247" s="95"/>
      <c r="Z247" s="95"/>
      <c r="AA247" s="95"/>
      <c r="AB247" s="95"/>
      <c r="AC247" s="95"/>
      <c r="AD247" s="95"/>
      <c r="AE247" s="95"/>
      <c r="AF247" s="95"/>
      <c r="AG247" s="95"/>
      <c r="AH247" s="95"/>
      <c r="AI247" s="91"/>
      <c r="AJ247" s="174"/>
      <c r="AK247" s="174"/>
      <c r="AL247" s="174"/>
      <c r="AM247" s="174"/>
      <c r="AN247" s="174"/>
      <c r="AO247" s="174"/>
      <c r="AP247" s="174"/>
      <c r="AQ247" s="174"/>
      <c r="AR247" s="174"/>
      <c r="AS247" s="174"/>
      <c r="AT247" s="174"/>
      <c r="AU247" s="174"/>
      <c r="AV247" s="174"/>
      <c r="AW247" s="174"/>
      <c r="AX247" s="174"/>
      <c r="AY247" s="174"/>
      <c r="AZ247" s="364"/>
      <c r="BA247" s="598"/>
      <c r="BB247" s="597"/>
      <c r="BC247" s="468"/>
      <c r="BD247" s="453"/>
      <c r="BE247" s="453"/>
      <c r="BF247" s="453"/>
      <c r="BG247" s="472"/>
      <c r="BH247" s="468"/>
      <c r="BI247" s="453"/>
      <c r="BJ247" s="453"/>
      <c r="BK247" s="453"/>
      <c r="BL247" s="472"/>
      <c r="BM247" s="468"/>
      <c r="BN247" s="453"/>
      <c r="BO247" s="453"/>
      <c r="BP247" s="453"/>
      <c r="BQ247" s="472"/>
      <c r="BR247" s="468"/>
      <c r="BS247" s="453"/>
      <c r="BT247" s="453"/>
      <c r="BU247" s="453"/>
      <c r="BV247" s="453"/>
      <c r="BW247" s="453"/>
      <c r="BX247" s="453"/>
      <c r="BY247" s="454"/>
      <c r="BZ247" s="454"/>
      <c r="CA247" s="454"/>
      <c r="CB247" s="454"/>
      <c r="CC247" s="454"/>
      <c r="CD247" s="454"/>
      <c r="CE247" s="454"/>
      <c r="CF247" s="454"/>
      <c r="CG247" s="454"/>
      <c r="CH247" s="454"/>
      <c r="CI247" s="454"/>
      <c r="CJ247" s="3"/>
      <c r="CK247" s="3"/>
      <c r="CL247" s="3"/>
      <c r="CM247" s="3"/>
      <c r="CN247" s="3"/>
      <c r="CO247" s="3"/>
      <c r="CP247" s="3"/>
      <c r="CQ247" s="3"/>
      <c r="CR247" s="3"/>
      <c r="CS247" s="3"/>
      <c r="CT247" s="3"/>
      <c r="CU247" s="3"/>
      <c r="CV247" s="3"/>
      <c r="CW247" s="3"/>
      <c r="CX247" s="3"/>
      <c r="CY247" s="3"/>
      <c r="CZ247" s="3"/>
    </row>
    <row r="248" s="567" customFormat="true" ht="15" customHeight="true" x14ac:dyDescent="0.2">
      <c r="A248" s="59"/>
      <c r="B248" s="118"/>
      <c r="C248" s="66"/>
      <c r="D248" s="80"/>
      <c r="E248" s="80"/>
      <c r="F248" s="80"/>
      <c r="G248" s="79"/>
      <c r="H248" s="65"/>
      <c r="I248" s="80"/>
      <c r="J248" s="80"/>
      <c r="K248" s="80"/>
      <c r="L248" s="64"/>
      <c r="M248" s="66"/>
      <c r="N248" s="80"/>
      <c r="O248" s="80"/>
      <c r="P248" s="80"/>
      <c r="Q248" s="79"/>
      <c r="R248" s="65"/>
      <c r="S248" s="80"/>
      <c r="T248" s="80"/>
      <c r="U248" s="80"/>
      <c r="V248" s="80"/>
      <c r="W248" s="80"/>
      <c r="X248" s="80"/>
      <c r="Y248" s="80"/>
      <c r="Z248" s="80"/>
      <c r="AA248" s="80"/>
      <c r="AB248" s="80"/>
      <c r="AC248" s="80"/>
      <c r="AD248" s="80"/>
      <c r="AE248" s="80"/>
      <c r="AF248" s="80"/>
      <c r="AG248" s="80"/>
      <c r="AH248" s="80"/>
      <c r="AI248" s="64"/>
      <c r="AJ248" s="174"/>
      <c r="AK248" s="174"/>
      <c r="AL248" s="174"/>
      <c r="AM248" s="174"/>
      <c r="AN248" s="174"/>
      <c r="AO248" s="174"/>
      <c r="AP248" s="174"/>
      <c r="AQ248" s="174"/>
      <c r="AR248" s="174"/>
      <c r="AS248" s="174"/>
      <c r="AT248" s="174"/>
      <c r="AU248" s="174"/>
      <c r="AV248" s="174"/>
      <c r="AW248" s="174"/>
      <c r="AX248" s="174"/>
      <c r="AY248" s="174"/>
      <c r="AZ248" s="364"/>
      <c r="BA248" s="598"/>
      <c r="BB248" s="597"/>
      <c r="BC248" s="471"/>
      <c r="BD248" s="470"/>
      <c r="BE248" s="470"/>
      <c r="BF248" s="470"/>
      <c r="BG248" s="474"/>
      <c r="BH248" s="471"/>
      <c r="BI248" s="470"/>
      <c r="BJ248" s="470"/>
      <c r="BK248" s="470"/>
      <c r="BL248" s="474"/>
      <c r="BM248" s="471"/>
      <c r="BN248" s="470"/>
      <c r="BO248" s="470"/>
      <c r="BP248" s="470"/>
      <c r="BQ248" s="474"/>
      <c r="BR248" s="471"/>
      <c r="BS248" s="470"/>
      <c r="BT248" s="470"/>
      <c r="BU248" s="470"/>
      <c r="BV248" s="470"/>
      <c r="BW248" s="470"/>
      <c r="BX248" s="470"/>
      <c r="BY248" s="473"/>
      <c r="BZ248" s="473"/>
      <c r="CA248" s="473"/>
      <c r="CB248" s="473"/>
      <c r="CC248" s="473"/>
      <c r="CD248" s="473"/>
      <c r="CE248" s="473"/>
      <c r="CF248" s="473"/>
      <c r="CG248" s="473"/>
      <c r="CH248" s="473"/>
      <c r="CI248" s="473"/>
      <c r="CJ248" s="3"/>
      <c r="CK248" s="3"/>
      <c r="CL248" s="3"/>
      <c r="CM248" s="3"/>
      <c r="CN248" s="3"/>
      <c r="CO248" s="3"/>
      <c r="CP248" s="3"/>
      <c r="CQ248" s="3"/>
      <c r="CR248" s="3"/>
      <c r="CS248" s="3"/>
      <c r="CT248" s="3"/>
      <c r="CU248" s="3"/>
      <c r="CV248" s="3"/>
      <c r="CW248" s="3"/>
      <c r="CX248" s="3"/>
      <c r="CY248" s="3"/>
      <c r="CZ248" s="3"/>
    </row>
    <row r="249" s="567" customFormat="true" ht="250.15" customHeight="true" x14ac:dyDescent="0.2">
      <c r="B249" s="566"/>
      <c r="AJ249" s="364"/>
      <c r="AK249" s="364"/>
      <c r="AL249" s="364"/>
      <c r="AM249" s="364"/>
      <c r="AN249" s="364"/>
      <c r="AO249" s="364"/>
      <c r="AP249" s="364"/>
      <c r="AQ249" s="364"/>
      <c r="AR249" s="364"/>
      <c r="AS249" s="364"/>
      <c r="AT249" s="364"/>
      <c r="AU249" s="364"/>
      <c r="AV249" s="364"/>
      <c r="AW249" s="364"/>
      <c r="AX249" s="364"/>
      <c r="AY249" s="364"/>
      <c r="AZ249" s="364"/>
      <c r="BA249" s="328"/>
      <c r="BB249" s="326"/>
      <c r="BC249" s="326"/>
      <c r="BD249" s="326"/>
      <c r="BE249" s="326"/>
      <c r="BF249" s="326"/>
      <c r="BG249" s="326"/>
      <c r="BH249" s="326"/>
      <c r="BI249" s="326"/>
      <c r="BJ249" s="326"/>
      <c r="BK249" s="326"/>
      <c r="BL249" s="326"/>
      <c r="BM249" s="326"/>
      <c r="BN249" s="326"/>
      <c r="BO249" s="326"/>
      <c r="BP249" s="326"/>
      <c r="BQ249" s="326"/>
      <c r="BR249" s="326"/>
      <c r="BS249" s="326"/>
      <c r="BT249" s="326"/>
      <c r="BU249" s="326"/>
      <c r="BV249" s="326"/>
      <c r="BW249" s="326"/>
      <c r="BX249" s="326"/>
      <c r="BY249" s="328"/>
      <c r="BZ249" s="363"/>
      <c r="CA249" s="363"/>
      <c r="CB249" s="363"/>
      <c r="CC249" s="363"/>
      <c r="CD249" s="363"/>
      <c r="CE249" s="363"/>
      <c r="CF249" s="363"/>
      <c r="CG249" s="363"/>
      <c r="CH249" s="363"/>
      <c r="CI249" s="363"/>
      <c r="CJ249" s="363"/>
      <c r="CK249" s="363"/>
      <c r="CL249" s="363"/>
      <c r="CM249" s="363"/>
      <c r="CN249" s="363"/>
      <c r="CO249" s="363"/>
      <c r="CP249" s="363"/>
      <c r="CQ249" s="363"/>
      <c r="CR249" s="363"/>
      <c r="CS249" s="363"/>
      <c r="CT249" s="363"/>
      <c r="CU249" s="363"/>
      <c r="CV249" s="363"/>
      <c r="CW249" s="363"/>
      <c r="CX249" s="363"/>
      <c r="CY249" s="363"/>
      <c r="CZ249" s="363"/>
    </row>
    <row r="250" s="366" customFormat="true" ht="19.15" customHeight="true" x14ac:dyDescent="0.2">
      <c r="B250" s="532"/>
      <c r="AJ250" s="359"/>
      <c r="AK250" s="359"/>
      <c r="AL250" s="359"/>
      <c r="AM250" s="359"/>
      <c r="AN250" s="359"/>
      <c r="AO250" s="359"/>
      <c r="AP250" s="359"/>
      <c r="AQ250" s="359"/>
      <c r="AR250" s="359"/>
      <c r="AS250" s="359"/>
      <c r="AT250" s="359"/>
      <c r="AU250" s="359"/>
      <c r="AV250" s="359"/>
      <c r="AW250" s="359"/>
      <c r="AX250" s="359"/>
      <c r="AY250" s="359"/>
      <c r="AZ250" s="359"/>
      <c r="BA250" s="600"/>
      <c r="BB250" s="387"/>
      <c r="BC250" s="600"/>
      <c r="BD250" s="600"/>
      <c r="BE250" s="600"/>
      <c r="BF250" s="600"/>
      <c r="BG250" s="600"/>
      <c r="BH250" s="600"/>
      <c r="BI250" s="600"/>
      <c r="BJ250" s="600"/>
      <c r="BK250" s="600"/>
      <c r="BL250" s="600"/>
      <c r="BM250" s="600"/>
      <c r="BN250" s="600"/>
      <c r="BO250" s="600"/>
      <c r="BP250" s="600"/>
      <c r="BQ250" s="600"/>
      <c r="BR250" s="600"/>
      <c r="BS250" s="600"/>
      <c r="BT250" s="600"/>
      <c r="BU250" s="600"/>
      <c r="BV250" s="600"/>
      <c r="BW250" s="600"/>
      <c r="BX250" s="600"/>
      <c r="BY250" s="600"/>
      <c r="BZ250" s="359"/>
      <c r="CA250" s="359"/>
      <c r="CB250" s="359"/>
      <c r="CC250" s="359"/>
      <c r="CD250" s="359"/>
      <c r="CE250" s="359"/>
      <c r="CF250" s="359"/>
      <c r="CG250" s="359"/>
      <c r="CH250" s="359"/>
      <c r="CI250" s="359"/>
      <c r="CJ250" s="359"/>
      <c r="CK250" s="359"/>
      <c r="CL250" s="359"/>
      <c r="CM250" s="359"/>
      <c r="CN250" s="359"/>
      <c r="CO250" s="359"/>
      <c r="CP250" s="359"/>
      <c r="CQ250" s="359"/>
      <c r="CR250" s="359"/>
      <c r="CS250" s="359"/>
      <c r="CT250" s="359"/>
      <c r="CU250" s="359"/>
      <c r="CV250" s="359"/>
      <c r="CW250" s="359"/>
      <c r="CX250" s="359"/>
      <c r="CY250" s="359"/>
      <c r="CZ250" s="359"/>
    </row>
    <row r="251" s="366" customFormat="true" ht="15" customHeight="true" x14ac:dyDescent="0.2">
      <c r="B251" s="532"/>
      <c r="AJ251" s="359"/>
      <c r="AK251" s="359"/>
      <c r="AL251" s="359"/>
      <c r="AM251" s="359"/>
      <c r="AN251" s="359"/>
      <c r="AO251" s="359"/>
      <c r="AP251" s="359"/>
      <c r="AQ251" s="359"/>
      <c r="AR251" s="359"/>
      <c r="AS251" s="359"/>
      <c r="AT251" s="359"/>
      <c r="AU251" s="359"/>
      <c r="AV251" s="359"/>
      <c r="AW251" s="359"/>
      <c r="AX251" s="359"/>
      <c r="AY251" s="359"/>
      <c r="AZ251" s="359"/>
      <c r="BA251" s="600"/>
      <c r="BB251" s="387"/>
      <c r="BC251" s="600"/>
      <c r="BD251" s="600"/>
      <c r="BE251" s="600"/>
      <c r="BF251" s="600"/>
      <c r="BG251" s="600"/>
      <c r="BH251" s="600"/>
      <c r="BI251" s="600"/>
      <c r="BJ251" s="600"/>
      <c r="BK251" s="600"/>
      <c r="BL251" s="600"/>
      <c r="BM251" s="600"/>
      <c r="BN251" s="600"/>
      <c r="BO251" s="600"/>
      <c r="BP251" s="600"/>
      <c r="BQ251" s="600"/>
      <c r="BR251" s="600"/>
      <c r="BS251" s="600"/>
      <c r="BT251" s="600"/>
      <c r="BU251" s="600"/>
      <c r="BV251" s="600"/>
      <c r="BW251" s="600"/>
      <c r="BX251" s="600"/>
      <c r="BY251" s="600"/>
      <c r="BZ251" s="359"/>
      <c r="CA251" s="359"/>
      <c r="CB251" s="359"/>
      <c r="CC251" s="359"/>
      <c r="CD251" s="359"/>
      <c r="CE251" s="359"/>
      <c r="CF251" s="359"/>
      <c r="CG251" s="359"/>
      <c r="CH251" s="359"/>
      <c r="CI251" s="359"/>
      <c r="CJ251" s="359"/>
      <c r="CK251" s="359"/>
      <c r="CL251" s="359"/>
      <c r="CM251" s="359"/>
      <c r="CN251" s="359"/>
      <c r="CO251" s="359"/>
      <c r="CP251" s="359"/>
      <c r="CQ251" s="359"/>
      <c r="CR251" s="359"/>
      <c r="CS251" s="359"/>
      <c r="CT251" s="359"/>
      <c r="CU251" s="359"/>
      <c r="CV251" s="359"/>
      <c r="CW251" s="359"/>
      <c r="CX251" s="359"/>
      <c r="CY251" s="359"/>
      <c r="CZ251" s="359"/>
    </row>
    <row r="252" s="366" customFormat="true" ht="15" customHeight="true" x14ac:dyDescent="0.2">
      <c r="B252" s="532"/>
      <c r="AJ252" s="359"/>
      <c r="AK252" s="359"/>
      <c r="AL252" s="359"/>
      <c r="AM252" s="359"/>
      <c r="AN252" s="359"/>
      <c r="AO252" s="359"/>
      <c r="AP252" s="359"/>
      <c r="AQ252" s="359"/>
      <c r="AR252" s="359"/>
      <c r="AS252" s="359"/>
      <c r="AT252" s="359"/>
      <c r="AU252" s="359"/>
      <c r="AV252" s="359"/>
      <c r="AW252" s="359"/>
      <c r="AX252" s="359"/>
      <c r="AY252" s="359"/>
      <c r="AZ252" s="359"/>
      <c r="BA252" s="600"/>
      <c r="BB252" s="387"/>
      <c r="BC252" s="600"/>
      <c r="BD252" s="600"/>
      <c r="BE252" s="600"/>
      <c r="BF252" s="600"/>
      <c r="BG252" s="600"/>
      <c r="BH252" s="600"/>
      <c r="BI252" s="600"/>
      <c r="BJ252" s="600"/>
      <c r="BK252" s="600"/>
      <c r="BL252" s="600"/>
      <c r="BM252" s="600"/>
      <c r="BN252" s="600"/>
      <c r="BO252" s="600"/>
      <c r="BP252" s="600"/>
      <c r="BQ252" s="600"/>
      <c r="BR252" s="600"/>
      <c r="BS252" s="600"/>
      <c r="BT252" s="600"/>
      <c r="BU252" s="600"/>
      <c r="BV252" s="600"/>
      <c r="BW252" s="600"/>
      <c r="BX252" s="600"/>
      <c r="BY252" s="600"/>
      <c r="BZ252" s="359"/>
      <c r="CA252" s="359"/>
      <c r="CB252" s="359"/>
      <c r="CC252" s="359"/>
      <c r="CD252" s="359"/>
      <c r="CE252" s="359"/>
      <c r="CF252" s="359"/>
      <c r="CG252" s="359"/>
      <c r="CH252" s="359"/>
      <c r="CI252" s="359"/>
      <c r="CJ252" s="359"/>
      <c r="CK252" s="359"/>
      <c r="CL252" s="359"/>
      <c r="CM252" s="359"/>
      <c r="CN252" s="359"/>
      <c r="CO252" s="359"/>
      <c r="CP252" s="359"/>
      <c r="CQ252" s="359"/>
      <c r="CR252" s="359"/>
      <c r="CS252" s="359"/>
      <c r="CT252" s="359"/>
      <c r="CU252" s="359"/>
      <c r="CV252" s="359"/>
      <c r="CW252" s="359"/>
      <c r="CX252" s="359"/>
      <c r="CY252" s="359"/>
      <c r="CZ252" s="359"/>
    </row>
    <row r="253" s="366" customFormat="true" ht="15" customHeight="true" x14ac:dyDescent="0.2">
      <c r="B253" s="532"/>
      <c r="AJ253" s="359"/>
      <c r="AK253" s="359"/>
      <c r="AL253" s="359"/>
      <c r="AM253" s="359"/>
      <c r="AN253" s="359"/>
      <c r="AO253" s="359"/>
      <c r="AP253" s="359"/>
      <c r="AQ253" s="359"/>
      <c r="AR253" s="359"/>
      <c r="AS253" s="359"/>
      <c r="AT253" s="359"/>
      <c r="AU253" s="359"/>
      <c r="AV253" s="359"/>
      <c r="AW253" s="359"/>
      <c r="AX253" s="359"/>
      <c r="AY253" s="359"/>
      <c r="AZ253" s="359"/>
      <c r="BA253" s="600"/>
      <c r="BB253" s="387"/>
      <c r="BC253" s="600"/>
      <c r="BD253" s="600"/>
      <c r="BE253" s="600"/>
      <c r="BF253" s="600"/>
      <c r="BG253" s="600"/>
      <c r="BH253" s="600"/>
      <c r="BI253" s="600"/>
      <c r="BJ253" s="600"/>
      <c r="BK253" s="600"/>
      <c r="BL253" s="600"/>
      <c r="BM253" s="600"/>
      <c r="BN253" s="600"/>
      <c r="BO253" s="600"/>
      <c r="BP253" s="600"/>
      <c r="BQ253" s="600"/>
      <c r="BR253" s="600"/>
      <c r="BS253" s="600"/>
      <c r="BT253" s="600"/>
      <c r="BU253" s="600"/>
      <c r="BV253" s="600"/>
      <c r="BW253" s="600"/>
      <c r="BX253" s="600"/>
      <c r="BY253" s="600"/>
      <c r="BZ253" s="359"/>
      <c r="CA253" s="359"/>
      <c r="CB253" s="359"/>
      <c r="CC253" s="359"/>
      <c r="CD253" s="359"/>
      <c r="CE253" s="359"/>
      <c r="CF253" s="359"/>
      <c r="CG253" s="359"/>
      <c r="CH253" s="359"/>
      <c r="CI253" s="359"/>
      <c r="CJ253" s="359"/>
      <c r="CK253" s="359"/>
      <c r="CL253" s="359"/>
      <c r="CM253" s="359"/>
      <c r="CN253" s="359"/>
      <c r="CO253" s="359"/>
      <c r="CP253" s="359"/>
      <c r="CQ253" s="359"/>
      <c r="CR253" s="359"/>
      <c r="CS253" s="359"/>
      <c r="CT253" s="359"/>
      <c r="CU253" s="359"/>
      <c r="CV253" s="359"/>
      <c r="CW253" s="359"/>
      <c r="CX253" s="359"/>
      <c r="CY253" s="359"/>
      <c r="CZ253" s="359"/>
    </row>
    <row r="254" s="366" customFormat="true" ht="15" customHeight="true" x14ac:dyDescent="0.2">
      <c r="B254" s="532"/>
      <c r="AJ254" s="359"/>
      <c r="AK254" s="359"/>
      <c r="AL254" s="359"/>
      <c r="AM254" s="359"/>
      <c r="AN254" s="359"/>
      <c r="AO254" s="359"/>
      <c r="AP254" s="359"/>
      <c r="AQ254" s="359"/>
      <c r="AR254" s="359"/>
      <c r="AS254" s="359"/>
      <c r="AT254" s="359"/>
      <c r="AU254" s="359"/>
      <c r="AV254" s="359"/>
      <c r="AW254" s="359"/>
      <c r="AX254" s="359"/>
      <c r="AY254" s="359"/>
      <c r="AZ254" s="359"/>
      <c r="BA254" s="600"/>
      <c r="BB254" s="387"/>
      <c r="BC254" s="600"/>
      <c r="BD254" s="600"/>
      <c r="BE254" s="600"/>
      <c r="BF254" s="600"/>
      <c r="BG254" s="600"/>
      <c r="BH254" s="600"/>
      <c r="BI254" s="600"/>
      <c r="BJ254" s="600"/>
      <c r="BK254" s="600"/>
      <c r="BL254" s="600"/>
      <c r="BM254" s="600"/>
      <c r="BN254" s="600"/>
      <c r="BO254" s="600"/>
      <c r="BP254" s="600"/>
      <c r="BQ254" s="600"/>
      <c r="BR254" s="600"/>
      <c r="BS254" s="600"/>
      <c r="BT254" s="600"/>
      <c r="BU254" s="600"/>
      <c r="BV254" s="600"/>
      <c r="BW254" s="600"/>
      <c r="BX254" s="600"/>
      <c r="BY254" s="600"/>
      <c r="BZ254" s="359"/>
      <c r="CA254" s="359"/>
      <c r="CB254" s="359"/>
      <c r="CC254" s="359"/>
      <c r="CD254" s="359"/>
      <c r="CE254" s="359"/>
      <c r="CF254" s="359"/>
      <c r="CG254" s="359"/>
      <c r="CH254" s="359"/>
      <c r="CI254" s="359"/>
      <c r="CJ254" s="359"/>
      <c r="CK254" s="359"/>
      <c r="CL254" s="359"/>
      <c r="CM254" s="359"/>
      <c r="CN254" s="359"/>
      <c r="CO254" s="359"/>
      <c r="CP254" s="359"/>
      <c r="CQ254" s="359"/>
      <c r="CR254" s="359"/>
      <c r="CS254" s="359"/>
      <c r="CT254" s="359"/>
      <c r="CU254" s="359"/>
      <c r="CV254" s="359"/>
      <c r="CW254" s="359"/>
      <c r="CX254" s="359"/>
      <c r="CY254" s="359"/>
      <c r="CZ254" s="359"/>
    </row>
    <row r="255" s="366" customFormat="true" ht="15" customHeight="true" x14ac:dyDescent="0.2">
      <c r="B255" s="532"/>
      <c r="AJ255" s="359"/>
      <c r="AK255" s="359"/>
      <c r="AL255" s="359"/>
      <c r="AM255" s="359"/>
      <c r="AN255" s="359"/>
      <c r="AO255" s="359"/>
      <c r="AP255" s="359"/>
      <c r="AQ255" s="359"/>
      <c r="AR255" s="359"/>
      <c r="AS255" s="359"/>
      <c r="AT255" s="359"/>
      <c r="AU255" s="359"/>
      <c r="AV255" s="359"/>
      <c r="AW255" s="359"/>
      <c r="AX255" s="359"/>
      <c r="AY255" s="359"/>
      <c r="AZ255" s="359"/>
      <c r="BA255" s="600"/>
      <c r="BB255" s="387"/>
      <c r="BC255" s="600"/>
      <c r="BD255" s="600"/>
      <c r="BE255" s="600"/>
      <c r="BF255" s="600"/>
      <c r="BG255" s="600"/>
      <c r="BH255" s="600"/>
      <c r="BI255" s="600"/>
      <c r="BJ255" s="600"/>
      <c r="BK255" s="600"/>
      <c r="BL255" s="600"/>
      <c r="BM255" s="600"/>
      <c r="BN255" s="600"/>
      <c r="BO255" s="600"/>
      <c r="BP255" s="600"/>
      <c r="BQ255" s="600"/>
      <c r="BR255" s="600"/>
      <c r="BS255" s="600"/>
      <c r="BT255" s="600"/>
      <c r="BU255" s="600"/>
      <c r="BV255" s="600"/>
      <c r="BW255" s="600"/>
      <c r="BX255" s="600"/>
      <c r="BY255" s="600"/>
      <c r="BZ255" s="359"/>
      <c r="CA255" s="359"/>
      <c r="CB255" s="359"/>
      <c r="CC255" s="359"/>
      <c r="CD255" s="359"/>
      <c r="CE255" s="359"/>
      <c r="CF255" s="359"/>
      <c r="CG255" s="359"/>
      <c r="CH255" s="359"/>
      <c r="CI255" s="359"/>
      <c r="CJ255" s="359"/>
      <c r="CK255" s="359"/>
      <c r="CL255" s="359"/>
      <c r="CM255" s="359"/>
      <c r="CN255" s="359"/>
      <c r="CO255" s="359"/>
      <c r="CP255" s="359"/>
      <c r="CQ255" s="359"/>
      <c r="CR255" s="359"/>
      <c r="CS255" s="359"/>
      <c r="CT255" s="359"/>
      <c r="CU255" s="359"/>
      <c r="CV255" s="359"/>
      <c r="CW255" s="359"/>
      <c r="CX255" s="359"/>
      <c r="CY255" s="359"/>
      <c r="CZ255" s="359"/>
    </row>
    <row r="256" s="366" customFormat="true" ht="15" customHeight="true" x14ac:dyDescent="0.2">
      <c r="B256" s="532"/>
      <c r="AJ256" s="359"/>
      <c r="AK256" s="359"/>
      <c r="AL256" s="359"/>
      <c r="AM256" s="359"/>
      <c r="AN256" s="359"/>
      <c r="AO256" s="359"/>
      <c r="AP256" s="359"/>
      <c r="AQ256" s="359"/>
      <c r="AR256" s="359"/>
      <c r="AS256" s="359"/>
      <c r="AT256" s="359"/>
      <c r="AU256" s="359"/>
      <c r="AV256" s="359"/>
      <c r="AW256" s="359"/>
      <c r="AX256" s="359"/>
      <c r="AY256" s="359"/>
      <c r="AZ256" s="359"/>
      <c r="BA256" s="600"/>
      <c r="BB256" s="387"/>
      <c r="BC256" s="600"/>
      <c r="BD256" s="600"/>
      <c r="BE256" s="600"/>
      <c r="BF256" s="600"/>
      <c r="BG256" s="600"/>
      <c r="BH256" s="600"/>
      <c r="BI256" s="600"/>
      <c r="BJ256" s="600"/>
      <c r="BK256" s="600"/>
      <c r="BL256" s="600"/>
      <c r="BM256" s="600"/>
      <c r="BN256" s="600"/>
      <c r="BO256" s="600"/>
      <c r="BP256" s="600"/>
      <c r="BQ256" s="600"/>
      <c r="BR256" s="600"/>
      <c r="BS256" s="600"/>
      <c r="BT256" s="600"/>
      <c r="BU256" s="600"/>
      <c r="BV256" s="600"/>
      <c r="BW256" s="600"/>
      <c r="BX256" s="600"/>
      <c r="BY256" s="600"/>
      <c r="BZ256" s="359"/>
      <c r="CA256" s="359"/>
      <c r="CB256" s="359"/>
      <c r="CC256" s="359"/>
      <c r="CD256" s="359"/>
      <c r="CE256" s="359"/>
      <c r="CF256" s="359"/>
      <c r="CG256" s="359"/>
      <c r="CH256" s="359"/>
      <c r="CI256" s="359"/>
      <c r="CJ256" s="359"/>
      <c r="CK256" s="359"/>
      <c r="CL256" s="359"/>
      <c r="CM256" s="359"/>
      <c r="CN256" s="359"/>
      <c r="CO256" s="359"/>
      <c r="CP256" s="359"/>
      <c r="CQ256" s="359"/>
      <c r="CR256" s="359"/>
      <c r="CS256" s="359"/>
      <c r="CT256" s="359"/>
      <c r="CU256" s="359"/>
      <c r="CV256" s="359"/>
      <c r="CW256" s="359"/>
      <c r="CX256" s="359"/>
      <c r="CY256" s="359"/>
      <c r="CZ256" s="359"/>
    </row>
    <row r="257" s="366" customFormat="true" ht="18" customHeight="true" x14ac:dyDescent="0.2">
      <c r="B257" s="532"/>
      <c r="AJ257" s="359"/>
      <c r="AK257" s="359"/>
      <c r="AL257" s="359"/>
      <c r="AM257" s="359"/>
      <c r="AN257" s="359"/>
      <c r="AO257" s="359"/>
      <c r="AP257" s="359"/>
      <c r="AQ257" s="359"/>
      <c r="AR257" s="359"/>
      <c r="AS257" s="359"/>
      <c r="AT257" s="359"/>
      <c r="AU257" s="359"/>
      <c r="AV257" s="359"/>
      <c r="AW257" s="359"/>
      <c r="AX257" s="359"/>
      <c r="AY257" s="359"/>
      <c r="AZ257" s="359"/>
      <c r="BA257" s="600"/>
      <c r="BB257" s="387"/>
      <c r="BC257" s="600"/>
      <c r="BD257" s="600"/>
      <c r="BE257" s="600"/>
      <c r="BF257" s="600"/>
      <c r="BG257" s="600"/>
      <c r="BH257" s="600"/>
      <c r="BI257" s="600"/>
      <c r="BJ257" s="600"/>
      <c r="BK257" s="600"/>
      <c r="BL257" s="600"/>
      <c r="BM257" s="600"/>
      <c r="BN257" s="600"/>
      <c r="BO257" s="600"/>
      <c r="BP257" s="600"/>
      <c r="BQ257" s="600"/>
      <c r="BR257" s="600"/>
      <c r="BS257" s="600"/>
      <c r="BT257" s="600"/>
      <c r="BU257" s="600"/>
      <c r="BV257" s="600"/>
      <c r="BW257" s="600"/>
      <c r="BX257" s="600"/>
      <c r="BY257" s="600"/>
      <c r="BZ257" s="359"/>
      <c r="CA257" s="359"/>
      <c r="CB257" s="359"/>
      <c r="CC257" s="359"/>
      <c r="CD257" s="359"/>
      <c r="CE257" s="359"/>
      <c r="CF257" s="359"/>
      <c r="CG257" s="359"/>
      <c r="CH257" s="359"/>
      <c r="CI257" s="359"/>
      <c r="CJ257" s="359"/>
      <c r="CK257" s="359"/>
      <c r="CL257" s="359"/>
      <c r="CM257" s="359"/>
      <c r="CN257" s="359"/>
      <c r="CO257" s="359"/>
      <c r="CP257" s="359"/>
      <c r="CQ257" s="359"/>
      <c r="CR257" s="359"/>
      <c r="CS257" s="359"/>
      <c r="CT257" s="359"/>
      <c r="CU257" s="359"/>
      <c r="CV257" s="359"/>
      <c r="CW257" s="359"/>
      <c r="CX257" s="359"/>
      <c r="CY257" s="359"/>
      <c r="CZ257" s="359"/>
    </row>
    <row r="258" s="366" customFormat="true" ht="18" customHeight="true" x14ac:dyDescent="0.2">
      <c r="B258" s="532"/>
      <c r="AJ258" s="359"/>
      <c r="AK258" s="359"/>
      <c r="AL258" s="359"/>
      <c r="AM258" s="359"/>
      <c r="AN258" s="359"/>
      <c r="AO258" s="359"/>
      <c r="AP258" s="359"/>
      <c r="AQ258" s="359"/>
      <c r="AR258" s="359"/>
      <c r="AS258" s="359"/>
      <c r="AT258" s="359"/>
      <c r="AU258" s="359"/>
      <c r="AV258" s="359"/>
      <c r="AW258" s="359"/>
      <c r="AX258" s="359"/>
      <c r="AY258" s="359"/>
      <c r="AZ258" s="359"/>
      <c r="BA258" s="600"/>
      <c r="BB258" s="387"/>
      <c r="BC258" s="600"/>
      <c r="BD258" s="600"/>
      <c r="BE258" s="600"/>
      <c r="BF258" s="600"/>
      <c r="BG258" s="600"/>
      <c r="BH258" s="600"/>
      <c r="BI258" s="600"/>
      <c r="BJ258" s="600"/>
      <c r="BK258" s="600"/>
      <c r="BL258" s="600"/>
      <c r="BM258" s="600"/>
      <c r="BN258" s="600"/>
      <c r="BO258" s="600"/>
      <c r="BP258" s="600"/>
      <c r="BQ258" s="600"/>
      <c r="BR258" s="600"/>
      <c r="BS258" s="600"/>
      <c r="BT258" s="600"/>
      <c r="BU258" s="600"/>
      <c r="BV258" s="600"/>
      <c r="BW258" s="600"/>
      <c r="BX258" s="600"/>
      <c r="BY258" s="600"/>
      <c r="BZ258" s="359"/>
      <c r="CA258" s="359"/>
      <c r="CB258" s="359"/>
      <c r="CC258" s="359"/>
      <c r="CD258" s="359"/>
      <c r="CE258" s="359"/>
      <c r="CF258" s="359"/>
      <c r="CG258" s="359"/>
      <c r="CH258" s="359"/>
      <c r="CI258" s="359"/>
      <c r="CJ258" s="359"/>
      <c r="CK258" s="359"/>
      <c r="CL258" s="359"/>
      <c r="CM258" s="359"/>
      <c r="CN258" s="359"/>
      <c r="CO258" s="359"/>
      <c r="CP258" s="359"/>
      <c r="CQ258" s="359"/>
      <c r="CR258" s="359"/>
      <c r="CS258" s="359"/>
      <c r="CT258" s="359"/>
      <c r="CU258" s="359"/>
      <c r="CV258" s="359"/>
      <c r="CW258" s="359"/>
      <c r="CX258" s="359"/>
      <c r="CY258" s="359"/>
      <c r="CZ258" s="359"/>
    </row>
    <row r="259" s="567" customFormat="true" ht="15" customHeight="true" x14ac:dyDescent="0.2">
      <c r="B259" s="566"/>
      <c r="AJ259" s="364"/>
      <c r="AK259" s="364"/>
      <c r="AL259" s="364"/>
      <c r="AM259" s="364"/>
      <c r="AN259" s="364"/>
      <c r="AO259" s="364"/>
      <c r="AP259" s="364"/>
      <c r="AQ259" s="364"/>
      <c r="AR259" s="364"/>
      <c r="AS259" s="364"/>
      <c r="AT259" s="364"/>
      <c r="AU259" s="364"/>
      <c r="AV259" s="364"/>
      <c r="AW259" s="364"/>
      <c r="AX259" s="364"/>
      <c r="AY259" s="364"/>
      <c r="AZ259" s="364"/>
      <c r="BA259" s="365" t="s">
        <v>132</v>
      </c>
      <c r="BB259" s="333" t="s">
        <v>86</v>
      </c>
      <c r="BC259" s="782" t="s">
        <v>116</v>
      </c>
      <c r="BD259" s="783"/>
      <c r="BE259" s="783"/>
      <c r="BF259" s="783"/>
      <c r="BG259" s="811"/>
      <c r="BH259" s="782" t="s">
        <v>39</v>
      </c>
      <c r="BI259" s="783"/>
      <c r="BJ259" s="783"/>
      <c r="BK259" s="783"/>
      <c r="BL259" s="811"/>
      <c r="BM259" s="782" t="s">
        <v>38</v>
      </c>
      <c r="BN259" s="783"/>
      <c r="BO259" s="783"/>
      <c r="BP259" s="783"/>
      <c r="BQ259" s="784"/>
      <c r="BR259" s="14" t="s">
        <v>143</v>
      </c>
      <c r="BS259" s="445"/>
      <c r="BT259" s="445"/>
      <c r="BU259" s="445"/>
      <c r="BV259" s="445"/>
      <c r="BW259" s="445"/>
      <c r="BX259" s="445"/>
      <c r="BY259" s="445"/>
      <c r="BZ259" s="459"/>
      <c r="CA259" s="459"/>
      <c r="CB259" s="459"/>
      <c r="CC259" s="459"/>
      <c r="CD259" s="459"/>
      <c r="CE259" s="459"/>
      <c r="CF259" s="459"/>
      <c r="CG259" s="459"/>
      <c r="CH259" s="459"/>
      <c r="CI259" s="459"/>
      <c r="CJ259" s="363"/>
      <c r="CK259" s="363"/>
      <c r="CL259" s="363"/>
      <c r="CM259" s="363"/>
      <c r="CN259" s="363"/>
      <c r="CO259" s="363"/>
      <c r="CP259" s="363"/>
      <c r="CQ259" s="363"/>
      <c r="CR259" s="363"/>
      <c r="CS259" s="363"/>
      <c r="CT259" s="363"/>
      <c r="CU259" s="363"/>
      <c r="CV259" s="363"/>
      <c r="CW259" s="363"/>
      <c r="CX259" s="363"/>
      <c r="CY259" s="363"/>
      <c r="CZ259" s="363"/>
    </row>
    <row r="260" s="567" customFormat="true" ht="12.75" x14ac:dyDescent="0.2">
      <c r="B260" s="566"/>
      <c r="AJ260" s="364"/>
      <c r="AK260" s="364"/>
      <c r="AL260" s="364"/>
      <c r="AM260" s="364"/>
      <c r="AN260" s="364"/>
      <c r="AO260" s="364"/>
      <c r="AP260" s="364"/>
      <c r="AQ260" s="364"/>
      <c r="AR260" s="364"/>
      <c r="AS260" s="364"/>
      <c r="AT260" s="364"/>
      <c r="AU260" s="364"/>
      <c r="AV260" s="364"/>
      <c r="AW260" s="364"/>
      <c r="AX260" s="364"/>
      <c r="AY260" s="364"/>
      <c r="AZ260" s="364"/>
      <c r="BA260" s="351" t="s">
        <v>120</v>
      </c>
      <c r="BB260" s="350"/>
      <c r="BC260" s="476" t="s">
        <v>0</v>
      </c>
      <c r="BD260" s="568" t="s">
        <v>1</v>
      </c>
      <c r="BE260" s="568" t="s">
        <v>2</v>
      </c>
      <c r="BF260" s="568" t="s">
        <v>3</v>
      </c>
      <c r="BG260" s="477" t="s">
        <v>4</v>
      </c>
      <c r="BH260" s="476" t="s">
        <v>0</v>
      </c>
      <c r="BI260" s="568" t="s">
        <v>1</v>
      </c>
      <c r="BJ260" s="568" t="s">
        <v>2</v>
      </c>
      <c r="BK260" s="568" t="s">
        <v>3</v>
      </c>
      <c r="BL260" s="477" t="s">
        <v>4</v>
      </c>
      <c r="BM260" s="476" t="s">
        <v>0</v>
      </c>
      <c r="BN260" s="568" t="s">
        <v>1</v>
      </c>
      <c r="BO260" s="568" t="s">
        <v>2</v>
      </c>
      <c r="BP260" s="568" t="s">
        <v>3</v>
      </c>
      <c r="BQ260" s="477" t="s">
        <v>4</v>
      </c>
      <c r="BR260" s="476" t="s">
        <v>340</v>
      </c>
      <c r="BS260" s="568" t="s">
        <v>341</v>
      </c>
      <c r="BT260" s="568" t="s">
        <v>342</v>
      </c>
      <c r="BU260" s="568" t="s">
        <v>343</v>
      </c>
      <c r="BV260" s="568" t="s">
        <v>241</v>
      </c>
      <c r="BW260" s="568" t="s">
        <v>242</v>
      </c>
      <c r="BX260" s="568" t="s">
        <v>344</v>
      </c>
      <c r="BY260" s="569" t="s">
        <v>345</v>
      </c>
      <c r="BZ260" s="569" t="s">
        <v>346</v>
      </c>
      <c r="CA260" s="569" t="s">
        <v>347</v>
      </c>
      <c r="CB260" s="569" t="s">
        <v>246</v>
      </c>
      <c r="CC260" s="569" t="s">
        <v>348</v>
      </c>
      <c r="CD260" s="569" t="s">
        <v>349</v>
      </c>
      <c r="CE260" s="569" t="s">
        <v>350</v>
      </c>
      <c r="CF260" s="569" t="s">
        <v>351</v>
      </c>
      <c r="CG260" s="569" t="s">
        <v>352</v>
      </c>
      <c r="CH260" s="569" t="s">
        <v>353</v>
      </c>
      <c r="CI260" s="569" t="s">
        <v>254</v>
      </c>
      <c r="CJ260" s="168"/>
      <c r="CK260" s="168"/>
      <c r="CL260" s="168"/>
      <c r="CM260" s="168"/>
      <c r="CN260" s="168"/>
      <c r="CO260" s="168"/>
      <c r="CP260" s="168"/>
      <c r="CQ260" s="168"/>
      <c r="CR260" s="168"/>
      <c r="CS260" s="168"/>
      <c r="CT260" s="168"/>
      <c r="CU260" s="168"/>
      <c r="CV260" s="168"/>
      <c r="CW260" s="168"/>
      <c r="CX260" s="168"/>
      <c r="CY260" s="168"/>
      <c r="CZ260" s="168"/>
    </row>
    <row r="261" s="567" customFormat="true" ht="15" customHeight="true" x14ac:dyDescent="0.2">
      <c r="B261" s="566"/>
      <c r="AJ261" s="364"/>
      <c r="AK261" s="364"/>
      <c r="AL261" s="364"/>
      <c r="AM261" s="364"/>
      <c r="AN261" s="364"/>
      <c r="AO261" s="364"/>
      <c r="AP261" s="364"/>
      <c r="AQ261" s="364"/>
      <c r="AR261" s="364"/>
      <c r="AS261" s="364"/>
      <c r="AT261" s="364"/>
      <c r="AU261" s="364"/>
      <c r="AV261" s="364"/>
      <c r="AW261" s="364"/>
      <c r="AX261" s="364"/>
      <c r="AY261" s="364"/>
      <c r="AZ261" s="364"/>
      <c r="BA261" s="808" t="s">
        <v>74</v>
      </c>
      <c r="BB261" s="599" t="s">
        <v>50</v>
      </c>
      <c r="BC261" s="41" t="s">
        <v>36</v>
      </c>
      <c r="BD261" s="37" t="s">
        <v>36</v>
      </c>
      <c r="BE261" s="37" t="s">
        <v>36</v>
      </c>
      <c r="BF261" s="37" t="s">
        <v>36</v>
      </c>
      <c r="BG261" s="32" t="s">
        <v>36</v>
      </c>
      <c r="BH261" s="41" t="s">
        <v>36</v>
      </c>
      <c r="BI261" s="37" t="s">
        <v>36</v>
      </c>
      <c r="BJ261" s="37" t="s">
        <v>36</v>
      </c>
      <c r="BK261" s="37" t="s">
        <v>36</v>
      </c>
      <c r="BL261" s="32" t="s">
        <v>36</v>
      </c>
      <c r="BM261" s="41" t="s">
        <v>36</v>
      </c>
      <c r="BN261" s="37" t="s">
        <v>36</v>
      </c>
      <c r="BO261" s="37" t="s">
        <v>36</v>
      </c>
      <c r="BP261" s="37" t="s">
        <v>36</v>
      </c>
      <c r="BQ261" s="32" t="s">
        <v>36</v>
      </c>
      <c r="BR261" s="41" t="s">
        <v>36</v>
      </c>
      <c r="BS261" s="37" t="s">
        <v>36</v>
      </c>
      <c r="BT261" s="37" t="s">
        <v>36</v>
      </c>
      <c r="BU261" s="37" t="s">
        <v>36</v>
      </c>
      <c r="BV261" s="37" t="s">
        <v>36</v>
      </c>
      <c r="BW261" s="37" t="s">
        <v>36</v>
      </c>
      <c r="BX261" s="37" t="s">
        <v>36</v>
      </c>
      <c r="BY261" s="26" t="s">
        <v>36</v>
      </c>
      <c r="BZ261" s="26" t="s">
        <v>36</v>
      </c>
      <c r="CA261" s="26" t="s">
        <v>36</v>
      </c>
      <c r="CB261" s="26" t="s">
        <v>36</v>
      </c>
      <c r="CC261" s="26" t="s">
        <v>36</v>
      </c>
      <c r="CD261" s="26" t="s">
        <v>36</v>
      </c>
      <c r="CE261" s="26" t="s">
        <v>36</v>
      </c>
      <c r="CF261" s="26" t="s">
        <v>36</v>
      </c>
      <c r="CG261" s="26" t="s">
        <v>36</v>
      </c>
      <c r="CH261" s="26" t="s">
        <v>36</v>
      </c>
      <c r="CI261" s="26" t="s">
        <v>36</v>
      </c>
      <c r="CJ261" s="4"/>
      <c r="CK261" s="4"/>
      <c r="CL261" s="4"/>
      <c r="CM261" s="4"/>
      <c r="CN261" s="4"/>
      <c r="CO261" s="4"/>
      <c r="CP261" s="4"/>
      <c r="CQ261" s="4"/>
      <c r="CR261" s="4"/>
      <c r="CS261" s="4"/>
      <c r="CT261" s="4"/>
      <c r="CU261" s="4"/>
      <c r="CV261" s="4"/>
      <c r="CW261" s="4"/>
      <c r="CX261" s="4"/>
      <c r="CY261" s="4"/>
      <c r="CZ261" s="4"/>
    </row>
    <row r="262" s="567" customFormat="true" ht="15" customHeight="true" x14ac:dyDescent="0.2">
      <c r="B262" s="566"/>
      <c r="AJ262" s="364"/>
      <c r="AK262" s="364"/>
      <c r="AL262" s="364"/>
      <c r="AM262" s="364"/>
      <c r="AN262" s="364"/>
      <c r="AO262" s="364"/>
      <c r="AP262" s="364"/>
      <c r="AQ262" s="364"/>
      <c r="AR262" s="364"/>
      <c r="AS262" s="364"/>
      <c r="AT262" s="364"/>
      <c r="AU262" s="364"/>
      <c r="AV262" s="364"/>
      <c r="AW262" s="364"/>
      <c r="AX262" s="364"/>
      <c r="AY262" s="364"/>
      <c r="AZ262" s="364"/>
      <c r="BA262" s="809"/>
      <c r="BB262" s="597" t="s">
        <v>49</v>
      </c>
      <c r="BC262" s="40" t="s">
        <v>36</v>
      </c>
      <c r="BD262" s="36" t="s">
        <v>36</v>
      </c>
      <c r="BE262" s="36" t="s">
        <v>36</v>
      </c>
      <c r="BF262" s="36" t="s">
        <v>36</v>
      </c>
      <c r="BG262" s="31" t="s">
        <v>36</v>
      </c>
      <c r="BH262" s="40" t="s">
        <v>36</v>
      </c>
      <c r="BI262" s="36" t="s">
        <v>36</v>
      </c>
      <c r="BJ262" s="36" t="s">
        <v>36</v>
      </c>
      <c r="BK262" s="36" t="s">
        <v>36</v>
      </c>
      <c r="BL262" s="31" t="s">
        <v>36</v>
      </c>
      <c r="BM262" s="40" t="s">
        <v>36</v>
      </c>
      <c r="BN262" s="36" t="s">
        <v>36</v>
      </c>
      <c r="BO262" s="36" t="s">
        <v>36</v>
      </c>
      <c r="BP262" s="36" t="s">
        <v>36</v>
      </c>
      <c r="BQ262" s="31" t="s">
        <v>36</v>
      </c>
      <c r="BR262" s="40" t="s">
        <v>36</v>
      </c>
      <c r="BS262" s="36" t="s">
        <v>36</v>
      </c>
      <c r="BT262" s="36" t="s">
        <v>36</v>
      </c>
      <c r="BU262" s="36" t="s">
        <v>36</v>
      </c>
      <c r="BV262" s="36" t="s">
        <v>36</v>
      </c>
      <c r="BW262" s="36" t="s">
        <v>36</v>
      </c>
      <c r="BX262" s="36" t="s">
        <v>36</v>
      </c>
      <c r="BY262" s="25" t="s">
        <v>36</v>
      </c>
      <c r="BZ262" s="25" t="s">
        <v>36</v>
      </c>
      <c r="CA262" s="25" t="s">
        <v>36</v>
      </c>
      <c r="CB262" s="25" t="s">
        <v>36</v>
      </c>
      <c r="CC262" s="25" t="s">
        <v>36</v>
      </c>
      <c r="CD262" s="25" t="s">
        <v>36</v>
      </c>
      <c r="CE262" s="25" t="s">
        <v>36</v>
      </c>
      <c r="CF262" s="25" t="s">
        <v>36</v>
      </c>
      <c r="CG262" s="25" t="s">
        <v>36</v>
      </c>
      <c r="CH262" s="25" t="s">
        <v>36</v>
      </c>
      <c r="CI262" s="25" t="s">
        <v>36</v>
      </c>
      <c r="CJ262" s="4"/>
      <c r="CK262" s="4"/>
      <c r="CL262" s="4"/>
      <c r="CM262" s="4"/>
      <c r="CN262" s="4"/>
      <c r="CO262" s="4"/>
      <c r="CP262" s="4"/>
      <c r="CQ262" s="4"/>
      <c r="CR262" s="4"/>
      <c r="CS262" s="4"/>
      <c r="CT262" s="4"/>
      <c r="CU262" s="4"/>
      <c r="CV262" s="4"/>
      <c r="CW262" s="4"/>
      <c r="CX262" s="4"/>
      <c r="CY262" s="4"/>
      <c r="CZ262" s="4"/>
    </row>
    <row r="263" s="567" customFormat="true" ht="15" customHeight="true" x14ac:dyDescent="0.2">
      <c r="B263" s="566"/>
      <c r="AJ263" s="364"/>
      <c r="AK263" s="364"/>
      <c r="AL263" s="364"/>
      <c r="AM263" s="364"/>
      <c r="AN263" s="364"/>
      <c r="AO263" s="364"/>
      <c r="AP263" s="364"/>
      <c r="AQ263" s="364"/>
      <c r="AR263" s="364"/>
      <c r="AS263" s="364"/>
      <c r="AT263" s="364"/>
      <c r="AU263" s="364"/>
      <c r="AV263" s="364"/>
      <c r="AW263" s="364"/>
      <c r="AX263" s="364"/>
      <c r="AY263" s="364"/>
      <c r="AZ263" s="364"/>
      <c r="BA263" s="809"/>
      <c r="BB263" s="597" t="s">
        <v>114</v>
      </c>
      <c r="BC263" s="40" t="s">
        <v>36</v>
      </c>
      <c r="BD263" s="36" t="s">
        <v>36</v>
      </c>
      <c r="BE263" s="36" t="s">
        <v>36</v>
      </c>
      <c r="BF263" s="36" t="s">
        <v>36</v>
      </c>
      <c r="BG263" s="31" t="s">
        <v>36</v>
      </c>
      <c r="BH263" s="40" t="s">
        <v>36</v>
      </c>
      <c r="BI263" s="36" t="s">
        <v>36</v>
      </c>
      <c r="BJ263" s="36" t="s">
        <v>36</v>
      </c>
      <c r="BK263" s="36" t="s">
        <v>36</v>
      </c>
      <c r="BL263" s="31" t="s">
        <v>36</v>
      </c>
      <c r="BM263" s="40" t="s">
        <v>36</v>
      </c>
      <c r="BN263" s="36" t="s">
        <v>36</v>
      </c>
      <c r="BO263" s="36" t="s">
        <v>36</v>
      </c>
      <c r="BP263" s="36" t="s">
        <v>36</v>
      </c>
      <c r="BQ263" s="31" t="s">
        <v>36</v>
      </c>
      <c r="BR263" s="40" t="s">
        <v>36</v>
      </c>
      <c r="BS263" s="36" t="s">
        <v>36</v>
      </c>
      <c r="BT263" s="36" t="s">
        <v>36</v>
      </c>
      <c r="BU263" s="36" t="s">
        <v>36</v>
      </c>
      <c r="BV263" s="36" t="s">
        <v>36</v>
      </c>
      <c r="BW263" s="36" t="s">
        <v>36</v>
      </c>
      <c r="BX263" s="36" t="s">
        <v>36</v>
      </c>
      <c r="BY263" s="25" t="s">
        <v>36</v>
      </c>
      <c r="BZ263" s="25" t="s">
        <v>36</v>
      </c>
      <c r="CA263" s="25" t="s">
        <v>36</v>
      </c>
      <c r="CB263" s="25" t="s">
        <v>36</v>
      </c>
      <c r="CC263" s="25" t="s">
        <v>36</v>
      </c>
      <c r="CD263" s="25" t="s">
        <v>36</v>
      </c>
      <c r="CE263" s="25" t="s">
        <v>36</v>
      </c>
      <c r="CF263" s="25" t="s">
        <v>36</v>
      </c>
      <c r="CG263" s="25" t="s">
        <v>36</v>
      </c>
      <c r="CH263" s="25" t="s">
        <v>36</v>
      </c>
      <c r="CI263" s="25" t="s">
        <v>36</v>
      </c>
      <c r="CJ263" s="4"/>
      <c r="CK263" s="4"/>
      <c r="CL263" s="4"/>
      <c r="CM263" s="4"/>
      <c r="CN263" s="4"/>
      <c r="CO263" s="4"/>
      <c r="CP263" s="4"/>
      <c r="CQ263" s="4"/>
      <c r="CR263" s="4"/>
      <c r="CS263" s="4"/>
      <c r="CT263" s="4"/>
      <c r="CU263" s="4"/>
      <c r="CV263" s="4"/>
      <c r="CW263" s="4"/>
      <c r="CX263" s="4"/>
      <c r="CY263" s="4"/>
      <c r="CZ263" s="4"/>
    </row>
    <row r="264" s="567" customFormat="true" ht="15" customHeight="true" x14ac:dyDescent="0.2">
      <c r="B264" s="566"/>
      <c r="AJ264" s="364"/>
      <c r="AK264" s="364"/>
      <c r="AL264" s="364"/>
      <c r="AM264" s="364"/>
      <c r="AN264" s="364"/>
      <c r="AO264" s="364"/>
      <c r="AP264" s="364"/>
      <c r="AQ264" s="364"/>
      <c r="AR264" s="364"/>
      <c r="AS264" s="364"/>
      <c r="AT264" s="364"/>
      <c r="AU264" s="364"/>
      <c r="AV264" s="364"/>
      <c r="AW264" s="364"/>
      <c r="AX264" s="364"/>
      <c r="AY264" s="364"/>
      <c r="AZ264" s="364"/>
      <c r="BA264" s="809" t="s">
        <v>75</v>
      </c>
      <c r="BB264" s="597" t="s">
        <v>90</v>
      </c>
      <c r="BC264" s="40" t="s">
        <v>36</v>
      </c>
      <c r="BD264" s="36" t="s">
        <v>36</v>
      </c>
      <c r="BE264" s="36" t="s">
        <v>36</v>
      </c>
      <c r="BF264" s="36" t="s">
        <v>36</v>
      </c>
      <c r="BG264" s="31" t="s">
        <v>36</v>
      </c>
      <c r="BH264" s="40" t="s">
        <v>36</v>
      </c>
      <c r="BI264" s="36" t="s">
        <v>36</v>
      </c>
      <c r="BJ264" s="36" t="s">
        <v>36</v>
      </c>
      <c r="BK264" s="36" t="s">
        <v>36</v>
      </c>
      <c r="BL264" s="31" t="s">
        <v>36</v>
      </c>
      <c r="BM264" s="40" t="s">
        <v>36</v>
      </c>
      <c r="BN264" s="36" t="s">
        <v>36</v>
      </c>
      <c r="BO264" s="36" t="s">
        <v>36</v>
      </c>
      <c r="BP264" s="36" t="s">
        <v>36</v>
      </c>
      <c r="BQ264" s="31" t="s">
        <v>36</v>
      </c>
      <c r="BR264" s="40" t="s">
        <v>36</v>
      </c>
      <c r="BS264" s="36" t="s">
        <v>36</v>
      </c>
      <c r="BT264" s="36" t="s">
        <v>36</v>
      </c>
      <c r="BU264" s="36" t="s">
        <v>36</v>
      </c>
      <c r="BV264" s="36" t="s">
        <v>36</v>
      </c>
      <c r="BW264" s="36" t="s">
        <v>36</v>
      </c>
      <c r="BX264" s="36" t="s">
        <v>36</v>
      </c>
      <c r="BY264" s="25" t="s">
        <v>36</v>
      </c>
      <c r="BZ264" s="25" t="s">
        <v>36</v>
      </c>
      <c r="CA264" s="25" t="s">
        <v>36</v>
      </c>
      <c r="CB264" s="25" t="s">
        <v>36</v>
      </c>
      <c r="CC264" s="25" t="s">
        <v>36</v>
      </c>
      <c r="CD264" s="25" t="s">
        <v>36</v>
      </c>
      <c r="CE264" s="25" t="s">
        <v>36</v>
      </c>
      <c r="CF264" s="25" t="s">
        <v>36</v>
      </c>
      <c r="CG264" s="25" t="s">
        <v>36</v>
      </c>
      <c r="CH264" s="25" t="s">
        <v>36</v>
      </c>
      <c r="CI264" s="25" t="s">
        <v>36</v>
      </c>
      <c r="CJ264" s="4"/>
      <c r="CK264" s="4"/>
      <c r="CL264" s="4"/>
      <c r="CM264" s="4"/>
      <c r="CN264" s="4"/>
      <c r="CO264" s="4"/>
      <c r="CP264" s="4"/>
      <c r="CQ264" s="4"/>
      <c r="CR264" s="4"/>
      <c r="CS264" s="4"/>
      <c r="CT264" s="4"/>
      <c r="CU264" s="4"/>
      <c r="CV264" s="4"/>
      <c r="CW264" s="4"/>
      <c r="CX264" s="4"/>
      <c r="CY264" s="4"/>
      <c r="CZ264" s="4"/>
    </row>
    <row r="265" s="567" customFormat="true" ht="15" customHeight="true" x14ac:dyDescent="0.2">
      <c r="B265" s="566"/>
      <c r="AJ265" s="364"/>
      <c r="AK265" s="364"/>
      <c r="AL265" s="364"/>
      <c r="AM265" s="364"/>
      <c r="AN265" s="364"/>
      <c r="AO265" s="364"/>
      <c r="AP265" s="364"/>
      <c r="AQ265" s="364"/>
      <c r="AR265" s="364"/>
      <c r="AS265" s="364"/>
      <c r="AT265" s="364"/>
      <c r="AU265" s="364"/>
      <c r="AV265" s="364"/>
      <c r="AW265" s="364"/>
      <c r="AX265" s="364"/>
      <c r="AY265" s="364"/>
      <c r="AZ265" s="364"/>
      <c r="BA265" s="809"/>
      <c r="BB265" s="597" t="s">
        <v>91</v>
      </c>
      <c r="BC265" s="40" t="s">
        <v>36</v>
      </c>
      <c r="BD265" s="36" t="s">
        <v>36</v>
      </c>
      <c r="BE265" s="36" t="s">
        <v>36</v>
      </c>
      <c r="BF265" s="36" t="s">
        <v>36</v>
      </c>
      <c r="BG265" s="31" t="s">
        <v>36</v>
      </c>
      <c r="BH265" s="40" t="s">
        <v>36</v>
      </c>
      <c r="BI265" s="36" t="s">
        <v>36</v>
      </c>
      <c r="BJ265" s="36" t="s">
        <v>36</v>
      </c>
      <c r="BK265" s="36" t="s">
        <v>36</v>
      </c>
      <c r="BL265" s="31" t="s">
        <v>36</v>
      </c>
      <c r="BM265" s="40" t="s">
        <v>36</v>
      </c>
      <c r="BN265" s="36" t="s">
        <v>36</v>
      </c>
      <c r="BO265" s="36" t="s">
        <v>36</v>
      </c>
      <c r="BP265" s="36" t="s">
        <v>36</v>
      </c>
      <c r="BQ265" s="31" t="s">
        <v>36</v>
      </c>
      <c r="BR265" s="40" t="s">
        <v>36</v>
      </c>
      <c r="BS265" s="36" t="s">
        <v>36</v>
      </c>
      <c r="BT265" s="36" t="s">
        <v>36</v>
      </c>
      <c r="BU265" s="36" t="s">
        <v>36</v>
      </c>
      <c r="BV265" s="36" t="s">
        <v>36</v>
      </c>
      <c r="BW265" s="36" t="s">
        <v>36</v>
      </c>
      <c r="BX265" s="36" t="s">
        <v>36</v>
      </c>
      <c r="BY265" s="25" t="s">
        <v>36</v>
      </c>
      <c r="BZ265" s="25" t="s">
        <v>36</v>
      </c>
      <c r="CA265" s="25" t="s">
        <v>36</v>
      </c>
      <c r="CB265" s="25" t="s">
        <v>36</v>
      </c>
      <c r="CC265" s="25" t="s">
        <v>36</v>
      </c>
      <c r="CD265" s="25" t="s">
        <v>36</v>
      </c>
      <c r="CE265" s="25" t="s">
        <v>36</v>
      </c>
      <c r="CF265" s="25" t="s">
        <v>36</v>
      </c>
      <c r="CG265" s="25" t="s">
        <v>36</v>
      </c>
      <c r="CH265" s="25" t="s">
        <v>36</v>
      </c>
      <c r="CI265" s="25" t="s">
        <v>36</v>
      </c>
      <c r="CJ265" s="4"/>
      <c r="CK265" s="4"/>
      <c r="CL265" s="4"/>
      <c r="CM265" s="4"/>
      <c r="CN265" s="4"/>
      <c r="CO265" s="4"/>
      <c r="CP265" s="4"/>
      <c r="CQ265" s="4"/>
      <c r="CR265" s="4"/>
      <c r="CS265" s="4"/>
      <c r="CT265" s="4"/>
      <c r="CU265" s="4"/>
      <c r="CV265" s="4"/>
      <c r="CW265" s="4"/>
      <c r="CX265" s="4"/>
      <c r="CY265" s="4"/>
      <c r="CZ265" s="4"/>
    </row>
    <row r="266" s="567" customFormat="true" ht="15" customHeight="true" x14ac:dyDescent="0.2">
      <c r="B266" s="566"/>
      <c r="AJ266" s="364"/>
      <c r="AK266" s="364"/>
      <c r="AL266" s="364"/>
      <c r="AM266" s="364"/>
      <c r="AN266" s="364"/>
      <c r="AO266" s="364"/>
      <c r="AP266" s="364"/>
      <c r="AQ266" s="364"/>
      <c r="AR266" s="364"/>
      <c r="AS266" s="364"/>
      <c r="AT266" s="364"/>
      <c r="AU266" s="364"/>
      <c r="AV266" s="364"/>
      <c r="AW266" s="364"/>
      <c r="AX266" s="364"/>
      <c r="AY266" s="364"/>
      <c r="AZ266" s="364"/>
      <c r="BA266" s="809"/>
      <c r="BB266" s="597" t="s">
        <v>92</v>
      </c>
      <c r="BC266" s="40" t="s">
        <v>36</v>
      </c>
      <c r="BD266" s="36" t="s">
        <v>36</v>
      </c>
      <c r="BE266" s="36" t="s">
        <v>36</v>
      </c>
      <c r="BF266" s="36" t="s">
        <v>36</v>
      </c>
      <c r="BG266" s="31" t="s">
        <v>36</v>
      </c>
      <c r="BH266" s="40" t="s">
        <v>36</v>
      </c>
      <c r="BI266" s="36" t="s">
        <v>36</v>
      </c>
      <c r="BJ266" s="36" t="s">
        <v>36</v>
      </c>
      <c r="BK266" s="36" t="s">
        <v>36</v>
      </c>
      <c r="BL266" s="31" t="s">
        <v>36</v>
      </c>
      <c r="BM266" s="40" t="s">
        <v>36</v>
      </c>
      <c r="BN266" s="36" t="s">
        <v>36</v>
      </c>
      <c r="BO266" s="36" t="s">
        <v>36</v>
      </c>
      <c r="BP266" s="36" t="s">
        <v>36</v>
      </c>
      <c r="BQ266" s="31" t="s">
        <v>36</v>
      </c>
      <c r="BR266" s="40" t="s">
        <v>36</v>
      </c>
      <c r="BS266" s="36" t="s">
        <v>36</v>
      </c>
      <c r="BT266" s="36" t="s">
        <v>36</v>
      </c>
      <c r="BU266" s="36" t="s">
        <v>36</v>
      </c>
      <c r="BV266" s="36" t="s">
        <v>36</v>
      </c>
      <c r="BW266" s="36" t="s">
        <v>36</v>
      </c>
      <c r="BX266" s="36" t="s">
        <v>36</v>
      </c>
      <c r="BY266" s="25" t="s">
        <v>36</v>
      </c>
      <c r="BZ266" s="25" t="s">
        <v>36</v>
      </c>
      <c r="CA266" s="25" t="s">
        <v>36</v>
      </c>
      <c r="CB266" s="25" t="s">
        <v>36</v>
      </c>
      <c r="CC266" s="25" t="s">
        <v>36</v>
      </c>
      <c r="CD266" s="25" t="s">
        <v>36</v>
      </c>
      <c r="CE266" s="25" t="s">
        <v>36</v>
      </c>
      <c r="CF266" s="25" t="s">
        <v>36</v>
      </c>
      <c r="CG266" s="25" t="s">
        <v>36</v>
      </c>
      <c r="CH266" s="25" t="s">
        <v>36</v>
      </c>
      <c r="CI266" s="25" t="s">
        <v>36</v>
      </c>
      <c r="CJ266" s="4"/>
      <c r="CK266" s="4"/>
      <c r="CL266" s="4"/>
      <c r="CM266" s="4"/>
      <c r="CN266" s="4"/>
      <c r="CO266" s="4"/>
      <c r="CP266" s="4"/>
      <c r="CQ266" s="4"/>
      <c r="CR266" s="4"/>
      <c r="CS266" s="4"/>
      <c r="CT266" s="4"/>
      <c r="CU266" s="4"/>
      <c r="CV266" s="4"/>
      <c r="CW266" s="4"/>
      <c r="CX266" s="4"/>
      <c r="CY266" s="4"/>
      <c r="CZ266" s="4"/>
    </row>
    <row r="267" s="567" customFormat="true" ht="15" customHeight="true" x14ac:dyDescent="0.2">
      <c r="B267" s="566"/>
      <c r="AJ267" s="364"/>
      <c r="AK267" s="364"/>
      <c r="AL267" s="364"/>
      <c r="AM267" s="364"/>
      <c r="AN267" s="364"/>
      <c r="AO267" s="364"/>
      <c r="AP267" s="364"/>
      <c r="AQ267" s="364"/>
      <c r="AR267" s="364"/>
      <c r="AS267" s="364"/>
      <c r="AT267" s="364"/>
      <c r="AU267" s="364"/>
      <c r="AV267" s="364"/>
      <c r="AW267" s="364"/>
      <c r="AX267" s="364"/>
      <c r="AY267" s="364"/>
      <c r="AZ267" s="364"/>
      <c r="BA267" s="809"/>
      <c r="BB267" s="597" t="s">
        <v>114</v>
      </c>
      <c r="BC267" s="40" t="s">
        <v>36</v>
      </c>
      <c r="BD267" s="36" t="s">
        <v>36</v>
      </c>
      <c r="BE267" s="36" t="s">
        <v>36</v>
      </c>
      <c r="BF267" s="36" t="s">
        <v>36</v>
      </c>
      <c r="BG267" s="31" t="s">
        <v>36</v>
      </c>
      <c r="BH267" s="40" t="s">
        <v>36</v>
      </c>
      <c r="BI267" s="36" t="s">
        <v>36</v>
      </c>
      <c r="BJ267" s="36" t="s">
        <v>36</v>
      </c>
      <c r="BK267" s="36" t="s">
        <v>36</v>
      </c>
      <c r="BL267" s="31" t="s">
        <v>36</v>
      </c>
      <c r="BM267" s="40" t="s">
        <v>36</v>
      </c>
      <c r="BN267" s="36" t="s">
        <v>36</v>
      </c>
      <c r="BO267" s="36" t="s">
        <v>36</v>
      </c>
      <c r="BP267" s="36" t="s">
        <v>36</v>
      </c>
      <c r="BQ267" s="31" t="s">
        <v>36</v>
      </c>
      <c r="BR267" s="40" t="s">
        <v>36</v>
      </c>
      <c r="BS267" s="36" t="s">
        <v>36</v>
      </c>
      <c r="BT267" s="36" t="s">
        <v>36</v>
      </c>
      <c r="BU267" s="36" t="s">
        <v>36</v>
      </c>
      <c r="BV267" s="36" t="s">
        <v>36</v>
      </c>
      <c r="BW267" s="36" t="s">
        <v>36</v>
      </c>
      <c r="BX267" s="36" t="s">
        <v>36</v>
      </c>
      <c r="BY267" s="25" t="s">
        <v>36</v>
      </c>
      <c r="BZ267" s="25" t="s">
        <v>36</v>
      </c>
      <c r="CA267" s="25" t="s">
        <v>36</v>
      </c>
      <c r="CB267" s="25" t="s">
        <v>36</v>
      </c>
      <c r="CC267" s="25" t="s">
        <v>36</v>
      </c>
      <c r="CD267" s="25" t="s">
        <v>36</v>
      </c>
      <c r="CE267" s="25" t="s">
        <v>36</v>
      </c>
      <c r="CF267" s="25" t="s">
        <v>36</v>
      </c>
      <c r="CG267" s="25" t="s">
        <v>36</v>
      </c>
      <c r="CH267" s="25" t="s">
        <v>36</v>
      </c>
      <c r="CI267" s="25" t="s">
        <v>36</v>
      </c>
      <c r="CJ267" s="4"/>
      <c r="CK267" s="4"/>
      <c r="CL267" s="4"/>
      <c r="CM267" s="4"/>
      <c r="CN267" s="4"/>
      <c r="CO267" s="4"/>
      <c r="CP267" s="4"/>
      <c r="CQ267" s="4"/>
      <c r="CR267" s="4"/>
      <c r="CS267" s="4"/>
      <c r="CT267" s="4"/>
      <c r="CU267" s="4"/>
      <c r="CV267" s="4"/>
      <c r="CW267" s="4"/>
      <c r="CX267" s="4"/>
      <c r="CY267" s="4"/>
      <c r="CZ267" s="4"/>
    </row>
    <row r="268" s="567" customFormat="true" ht="15" customHeight="true" x14ac:dyDescent="0.2">
      <c r="B268" s="566"/>
      <c r="AJ268" s="364"/>
      <c r="AK268" s="364"/>
      <c r="AL268" s="364"/>
      <c r="AM268" s="364"/>
      <c r="AN268" s="364"/>
      <c r="AO268" s="364"/>
      <c r="AP268" s="364"/>
      <c r="AQ268" s="364"/>
      <c r="AR268" s="364"/>
      <c r="AS268" s="364"/>
      <c r="AT268" s="364"/>
      <c r="AU268" s="364"/>
      <c r="AV268" s="364"/>
      <c r="AW268" s="364"/>
      <c r="AX268" s="364"/>
      <c r="AY268" s="364"/>
      <c r="AZ268" s="364"/>
      <c r="BA268" s="809" t="s">
        <v>117</v>
      </c>
      <c r="BB268" s="597" t="s">
        <v>90</v>
      </c>
      <c r="BC268" s="40" t="s">
        <v>36</v>
      </c>
      <c r="BD268" s="36" t="s">
        <v>36</v>
      </c>
      <c r="BE268" s="36" t="s">
        <v>36</v>
      </c>
      <c r="BF268" s="36" t="s">
        <v>36</v>
      </c>
      <c r="BG268" s="31" t="s">
        <v>36</v>
      </c>
      <c r="BH268" s="40" t="s">
        <v>36</v>
      </c>
      <c r="BI268" s="36" t="s">
        <v>36</v>
      </c>
      <c r="BJ268" s="36" t="s">
        <v>36</v>
      </c>
      <c r="BK268" s="36" t="s">
        <v>36</v>
      </c>
      <c r="BL268" s="31" t="s">
        <v>36</v>
      </c>
      <c r="BM268" s="40" t="s">
        <v>36</v>
      </c>
      <c r="BN268" s="36" t="s">
        <v>36</v>
      </c>
      <c r="BO268" s="36" t="s">
        <v>36</v>
      </c>
      <c r="BP268" s="36" t="s">
        <v>36</v>
      </c>
      <c r="BQ268" s="31" t="s">
        <v>36</v>
      </c>
      <c r="BR268" s="40" t="s">
        <v>36</v>
      </c>
      <c r="BS268" s="36" t="s">
        <v>36</v>
      </c>
      <c r="BT268" s="36" t="s">
        <v>36</v>
      </c>
      <c r="BU268" s="36" t="s">
        <v>36</v>
      </c>
      <c r="BV268" s="36" t="s">
        <v>36</v>
      </c>
      <c r="BW268" s="36" t="s">
        <v>36</v>
      </c>
      <c r="BX268" s="36" t="s">
        <v>36</v>
      </c>
      <c r="BY268" s="25" t="s">
        <v>36</v>
      </c>
      <c r="BZ268" s="25" t="s">
        <v>36</v>
      </c>
      <c r="CA268" s="25" t="s">
        <v>36</v>
      </c>
      <c r="CB268" s="25" t="s">
        <v>36</v>
      </c>
      <c r="CC268" s="25" t="s">
        <v>36</v>
      </c>
      <c r="CD268" s="25" t="s">
        <v>36</v>
      </c>
      <c r="CE268" s="25" t="s">
        <v>36</v>
      </c>
      <c r="CF268" s="25" t="s">
        <v>36</v>
      </c>
      <c r="CG268" s="25" t="s">
        <v>36</v>
      </c>
      <c r="CH268" s="25" t="s">
        <v>36</v>
      </c>
      <c r="CI268" s="25" t="s">
        <v>36</v>
      </c>
      <c r="CJ268" s="4"/>
      <c r="CK268" s="4"/>
      <c r="CL268" s="4"/>
      <c r="CM268" s="4"/>
      <c r="CN268" s="4"/>
      <c r="CO268" s="4"/>
      <c r="CP268" s="4"/>
      <c r="CQ268" s="4"/>
      <c r="CR268" s="4"/>
      <c r="CS268" s="4"/>
      <c r="CT268" s="4"/>
      <c r="CU268" s="4"/>
      <c r="CV268" s="4"/>
      <c r="CW268" s="4"/>
      <c r="CX268" s="4"/>
      <c r="CY268" s="4"/>
      <c r="CZ268" s="4"/>
    </row>
    <row r="269" s="567" customFormat="true" ht="15" customHeight="true" x14ac:dyDescent="0.2">
      <c r="B269" s="566"/>
      <c r="AJ269" s="364"/>
      <c r="AK269" s="364"/>
      <c r="AL269" s="364"/>
      <c r="AM269" s="364"/>
      <c r="AN269" s="364"/>
      <c r="AO269" s="364"/>
      <c r="AP269" s="364"/>
      <c r="AQ269" s="364"/>
      <c r="AR269" s="364"/>
      <c r="AS269" s="364"/>
      <c r="AT269" s="364"/>
      <c r="AU269" s="364"/>
      <c r="AV269" s="364"/>
      <c r="AW269" s="364"/>
      <c r="AX269" s="364"/>
      <c r="AY269" s="364"/>
      <c r="AZ269" s="364"/>
      <c r="BA269" s="809"/>
      <c r="BB269" s="597" t="s">
        <v>91</v>
      </c>
      <c r="BC269" s="40" t="s">
        <v>36</v>
      </c>
      <c r="BD269" s="36" t="s">
        <v>36</v>
      </c>
      <c r="BE269" s="36" t="s">
        <v>36</v>
      </c>
      <c r="BF269" s="36" t="s">
        <v>36</v>
      </c>
      <c r="BG269" s="31" t="s">
        <v>36</v>
      </c>
      <c r="BH269" s="40" t="s">
        <v>36</v>
      </c>
      <c r="BI269" s="36" t="s">
        <v>36</v>
      </c>
      <c r="BJ269" s="36" t="s">
        <v>36</v>
      </c>
      <c r="BK269" s="36" t="s">
        <v>36</v>
      </c>
      <c r="BL269" s="31" t="s">
        <v>36</v>
      </c>
      <c r="BM269" s="40" t="s">
        <v>36</v>
      </c>
      <c r="BN269" s="36" t="s">
        <v>36</v>
      </c>
      <c r="BO269" s="36" t="s">
        <v>36</v>
      </c>
      <c r="BP269" s="36" t="s">
        <v>36</v>
      </c>
      <c r="BQ269" s="31" t="s">
        <v>36</v>
      </c>
      <c r="BR269" s="40" t="s">
        <v>36</v>
      </c>
      <c r="BS269" s="36" t="s">
        <v>36</v>
      </c>
      <c r="BT269" s="36" t="s">
        <v>36</v>
      </c>
      <c r="BU269" s="36" t="s">
        <v>36</v>
      </c>
      <c r="BV269" s="36" t="s">
        <v>36</v>
      </c>
      <c r="BW269" s="36" t="s">
        <v>36</v>
      </c>
      <c r="BX269" s="36" t="s">
        <v>36</v>
      </c>
      <c r="BY269" s="25" t="s">
        <v>36</v>
      </c>
      <c r="BZ269" s="25" t="s">
        <v>36</v>
      </c>
      <c r="CA269" s="25" t="s">
        <v>36</v>
      </c>
      <c r="CB269" s="25" t="s">
        <v>36</v>
      </c>
      <c r="CC269" s="25" t="s">
        <v>36</v>
      </c>
      <c r="CD269" s="25" t="s">
        <v>36</v>
      </c>
      <c r="CE269" s="25" t="s">
        <v>36</v>
      </c>
      <c r="CF269" s="25" t="s">
        <v>36</v>
      </c>
      <c r="CG269" s="25" t="s">
        <v>36</v>
      </c>
      <c r="CH269" s="25" t="s">
        <v>36</v>
      </c>
      <c r="CI269" s="25" t="s">
        <v>36</v>
      </c>
      <c r="CJ269" s="4"/>
      <c r="CK269" s="4"/>
      <c r="CL269" s="4"/>
      <c r="CM269" s="4"/>
      <c r="CN269" s="4"/>
      <c r="CO269" s="4"/>
      <c r="CP269" s="4"/>
      <c r="CQ269" s="4"/>
      <c r="CR269" s="4"/>
      <c r="CS269" s="4"/>
      <c r="CT269" s="4"/>
      <c r="CU269" s="4"/>
      <c r="CV269" s="4"/>
      <c r="CW269" s="4"/>
      <c r="CX269" s="4"/>
      <c r="CY269" s="4"/>
      <c r="CZ269" s="4"/>
    </row>
    <row r="270" s="567" customFormat="true" ht="15" customHeight="true" x14ac:dyDescent="0.2">
      <c r="B270" s="566"/>
      <c r="AJ270" s="364"/>
      <c r="AK270" s="364"/>
      <c r="AL270" s="364"/>
      <c r="AM270" s="364"/>
      <c r="AN270" s="364"/>
      <c r="AO270" s="364"/>
      <c r="AP270" s="364"/>
      <c r="AQ270" s="364"/>
      <c r="AR270" s="364"/>
      <c r="AS270" s="364"/>
      <c r="AT270" s="364"/>
      <c r="AU270" s="364"/>
      <c r="AV270" s="364"/>
      <c r="AW270" s="364"/>
      <c r="AX270" s="364"/>
      <c r="AY270" s="364"/>
      <c r="AZ270" s="364"/>
      <c r="BA270" s="809"/>
      <c r="BB270" s="597" t="s">
        <v>92</v>
      </c>
      <c r="BC270" s="40" t="s">
        <v>36</v>
      </c>
      <c r="BD270" s="36" t="s">
        <v>36</v>
      </c>
      <c r="BE270" s="36" t="s">
        <v>36</v>
      </c>
      <c r="BF270" s="36" t="s">
        <v>36</v>
      </c>
      <c r="BG270" s="31" t="s">
        <v>36</v>
      </c>
      <c r="BH270" s="40" t="s">
        <v>36</v>
      </c>
      <c r="BI270" s="36" t="s">
        <v>36</v>
      </c>
      <c r="BJ270" s="36" t="s">
        <v>36</v>
      </c>
      <c r="BK270" s="36" t="s">
        <v>36</v>
      </c>
      <c r="BL270" s="31" t="s">
        <v>36</v>
      </c>
      <c r="BM270" s="40" t="s">
        <v>36</v>
      </c>
      <c r="BN270" s="36" t="s">
        <v>36</v>
      </c>
      <c r="BO270" s="36" t="s">
        <v>36</v>
      </c>
      <c r="BP270" s="36" t="s">
        <v>36</v>
      </c>
      <c r="BQ270" s="31" t="s">
        <v>36</v>
      </c>
      <c r="BR270" s="40" t="s">
        <v>36</v>
      </c>
      <c r="BS270" s="36" t="s">
        <v>36</v>
      </c>
      <c r="BT270" s="36" t="s">
        <v>36</v>
      </c>
      <c r="BU270" s="36" t="s">
        <v>36</v>
      </c>
      <c r="BV270" s="36" t="s">
        <v>36</v>
      </c>
      <c r="BW270" s="36" t="s">
        <v>36</v>
      </c>
      <c r="BX270" s="36" t="s">
        <v>36</v>
      </c>
      <c r="BY270" s="25" t="s">
        <v>36</v>
      </c>
      <c r="BZ270" s="25" t="s">
        <v>36</v>
      </c>
      <c r="CA270" s="25" t="s">
        <v>36</v>
      </c>
      <c r="CB270" s="25" t="s">
        <v>36</v>
      </c>
      <c r="CC270" s="25" t="s">
        <v>36</v>
      </c>
      <c r="CD270" s="25" t="s">
        <v>36</v>
      </c>
      <c r="CE270" s="25" t="s">
        <v>36</v>
      </c>
      <c r="CF270" s="25" t="s">
        <v>36</v>
      </c>
      <c r="CG270" s="25" t="s">
        <v>36</v>
      </c>
      <c r="CH270" s="25" t="s">
        <v>36</v>
      </c>
      <c r="CI270" s="25" t="s">
        <v>36</v>
      </c>
      <c r="CJ270" s="4"/>
      <c r="CK270" s="4"/>
      <c r="CL270" s="4"/>
      <c r="CM270" s="4"/>
      <c r="CN270" s="4"/>
      <c r="CO270" s="4"/>
      <c r="CP270" s="4"/>
      <c r="CQ270" s="4"/>
      <c r="CR270" s="4"/>
      <c r="CS270" s="4"/>
      <c r="CT270" s="4"/>
      <c r="CU270" s="4"/>
      <c r="CV270" s="4"/>
      <c r="CW270" s="4"/>
      <c r="CX270" s="4"/>
      <c r="CY270" s="4"/>
      <c r="CZ270" s="4"/>
    </row>
    <row r="271" s="567" customFormat="true" ht="15" customHeight="true" x14ac:dyDescent="0.2">
      <c r="B271" s="566"/>
      <c r="AJ271" s="364"/>
      <c r="AK271" s="364"/>
      <c r="AL271" s="364"/>
      <c r="AM271" s="364"/>
      <c r="AN271" s="364"/>
      <c r="AO271" s="364"/>
      <c r="AP271" s="364"/>
      <c r="AQ271" s="364"/>
      <c r="AR271" s="364"/>
      <c r="AS271" s="364"/>
      <c r="AT271" s="364"/>
      <c r="AU271" s="364"/>
      <c r="AV271" s="364"/>
      <c r="AW271" s="364"/>
      <c r="AX271" s="364"/>
      <c r="AY271" s="364"/>
      <c r="AZ271" s="364"/>
      <c r="BA271" s="809" t="s">
        <v>76</v>
      </c>
      <c r="BB271" s="597" t="s">
        <v>50</v>
      </c>
      <c r="BC271" s="40" t="s">
        <v>36</v>
      </c>
      <c r="BD271" s="33" t="s">
        <v>36</v>
      </c>
      <c r="BE271" s="33" t="s">
        <v>36</v>
      </c>
      <c r="BF271" s="33" t="s">
        <v>36</v>
      </c>
      <c r="BG271" s="28" t="s">
        <v>36</v>
      </c>
      <c r="BH271" s="40" t="s">
        <v>36</v>
      </c>
      <c r="BI271" s="33" t="s">
        <v>36</v>
      </c>
      <c r="BJ271" s="33" t="s">
        <v>36</v>
      </c>
      <c r="BK271" s="33" t="s">
        <v>36</v>
      </c>
      <c r="BL271" s="28" t="s">
        <v>36</v>
      </c>
      <c r="BM271" s="40" t="s">
        <v>36</v>
      </c>
      <c r="BN271" s="33" t="s">
        <v>36</v>
      </c>
      <c r="BO271" s="33" t="s">
        <v>36</v>
      </c>
      <c r="BP271" s="33" t="s">
        <v>36</v>
      </c>
      <c r="BQ271" s="28" t="s">
        <v>36</v>
      </c>
      <c r="BR271" s="40" t="s">
        <v>36</v>
      </c>
      <c r="BS271" s="33" t="s">
        <v>36</v>
      </c>
      <c r="BT271" s="33" t="s">
        <v>36</v>
      </c>
      <c r="BU271" s="33" t="s">
        <v>36</v>
      </c>
      <c r="BV271" s="33" t="s">
        <v>36</v>
      </c>
      <c r="BW271" s="33" t="s">
        <v>36</v>
      </c>
      <c r="BX271" s="33" t="s">
        <v>36</v>
      </c>
      <c r="BY271" s="23" t="s">
        <v>36</v>
      </c>
      <c r="BZ271" s="23" t="s">
        <v>36</v>
      </c>
      <c r="CA271" s="23" t="s">
        <v>36</v>
      </c>
      <c r="CB271" s="23" t="s">
        <v>36</v>
      </c>
      <c r="CC271" s="23" t="s">
        <v>36</v>
      </c>
      <c r="CD271" s="23" t="s">
        <v>36</v>
      </c>
      <c r="CE271" s="23" t="s">
        <v>36</v>
      </c>
      <c r="CF271" s="23" t="s">
        <v>36</v>
      </c>
      <c r="CG271" s="23" t="s">
        <v>36</v>
      </c>
      <c r="CH271" s="23" t="s">
        <v>36</v>
      </c>
      <c r="CI271" s="23" t="s">
        <v>36</v>
      </c>
      <c r="CJ271" s="4"/>
      <c r="CK271" s="4"/>
      <c r="CL271" s="4"/>
      <c r="CM271" s="4"/>
      <c r="CN271" s="4"/>
      <c r="CO271" s="4"/>
      <c r="CP271" s="4"/>
      <c r="CQ271" s="4"/>
      <c r="CR271" s="4"/>
      <c r="CS271" s="4"/>
      <c r="CT271" s="4"/>
      <c r="CU271" s="4"/>
      <c r="CV271" s="4"/>
      <c r="CW271" s="4"/>
      <c r="CX271" s="4"/>
      <c r="CY271" s="4"/>
      <c r="CZ271" s="4"/>
    </row>
    <row r="272" s="567" customFormat="true" ht="15" customHeight="true" x14ac:dyDescent="0.2">
      <c r="B272" s="566"/>
      <c r="AJ272" s="364"/>
      <c r="AK272" s="364"/>
      <c r="AL272" s="364"/>
      <c r="AM272" s="364"/>
      <c r="AN272" s="364"/>
      <c r="AO272" s="364"/>
      <c r="AP272" s="364"/>
      <c r="AQ272" s="364"/>
      <c r="AR272" s="364"/>
      <c r="AS272" s="364"/>
      <c r="AT272" s="364"/>
      <c r="AU272" s="364"/>
      <c r="AV272" s="364"/>
      <c r="AW272" s="364"/>
      <c r="AX272" s="364"/>
      <c r="AY272" s="364"/>
      <c r="AZ272" s="364"/>
      <c r="BA272" s="809"/>
      <c r="BB272" s="597" t="s">
        <v>49</v>
      </c>
      <c r="BC272" s="40" t="s">
        <v>36</v>
      </c>
      <c r="BD272" s="33" t="s">
        <v>36</v>
      </c>
      <c r="BE272" s="33" t="s">
        <v>36</v>
      </c>
      <c r="BF272" s="33" t="s">
        <v>36</v>
      </c>
      <c r="BG272" s="28" t="s">
        <v>36</v>
      </c>
      <c r="BH272" s="40" t="s">
        <v>36</v>
      </c>
      <c r="BI272" s="33" t="s">
        <v>36</v>
      </c>
      <c r="BJ272" s="33" t="s">
        <v>36</v>
      </c>
      <c r="BK272" s="33" t="s">
        <v>36</v>
      </c>
      <c r="BL272" s="28" t="s">
        <v>36</v>
      </c>
      <c r="BM272" s="40" t="s">
        <v>36</v>
      </c>
      <c r="BN272" s="33" t="s">
        <v>36</v>
      </c>
      <c r="BO272" s="33" t="s">
        <v>36</v>
      </c>
      <c r="BP272" s="33" t="s">
        <v>36</v>
      </c>
      <c r="BQ272" s="28" t="s">
        <v>36</v>
      </c>
      <c r="BR272" s="40" t="s">
        <v>36</v>
      </c>
      <c r="BS272" s="33" t="s">
        <v>36</v>
      </c>
      <c r="BT272" s="33" t="s">
        <v>36</v>
      </c>
      <c r="BU272" s="33" t="s">
        <v>36</v>
      </c>
      <c r="BV272" s="33" t="s">
        <v>36</v>
      </c>
      <c r="BW272" s="33" t="s">
        <v>36</v>
      </c>
      <c r="BX272" s="33" t="s">
        <v>36</v>
      </c>
      <c r="BY272" s="23" t="s">
        <v>36</v>
      </c>
      <c r="BZ272" s="23" t="s">
        <v>36</v>
      </c>
      <c r="CA272" s="23" t="s">
        <v>36</v>
      </c>
      <c r="CB272" s="23" t="s">
        <v>36</v>
      </c>
      <c r="CC272" s="23" t="s">
        <v>36</v>
      </c>
      <c r="CD272" s="23" t="s">
        <v>36</v>
      </c>
      <c r="CE272" s="23" t="s">
        <v>36</v>
      </c>
      <c r="CF272" s="23" t="s">
        <v>36</v>
      </c>
      <c r="CG272" s="23" t="s">
        <v>36</v>
      </c>
      <c r="CH272" s="23" t="s">
        <v>36</v>
      </c>
      <c r="CI272" s="23" t="s">
        <v>36</v>
      </c>
      <c r="CJ272" s="4"/>
      <c r="CK272" s="4"/>
      <c r="CL272" s="4"/>
      <c r="CM272" s="4"/>
      <c r="CN272" s="4"/>
      <c r="CO272" s="4"/>
      <c r="CP272" s="4"/>
      <c r="CQ272" s="4"/>
      <c r="CR272" s="4"/>
      <c r="CS272" s="4"/>
      <c r="CT272" s="4"/>
      <c r="CU272" s="4"/>
      <c r="CV272" s="4"/>
      <c r="CW272" s="4"/>
      <c r="CX272" s="4"/>
      <c r="CY272" s="4"/>
      <c r="CZ272" s="4"/>
    </row>
    <row r="273" s="567" customFormat="true" ht="15" customHeight="true" x14ac:dyDescent="0.2">
      <c r="B273" s="566"/>
      <c r="AJ273" s="364"/>
      <c r="AK273" s="364"/>
      <c r="AL273" s="364"/>
      <c r="AM273" s="364"/>
      <c r="AN273" s="364"/>
      <c r="AO273" s="364"/>
      <c r="AP273" s="364"/>
      <c r="AQ273" s="364"/>
      <c r="AR273" s="364"/>
      <c r="AS273" s="364"/>
      <c r="AT273" s="364"/>
      <c r="AU273" s="364"/>
      <c r="AV273" s="364"/>
      <c r="AW273" s="364"/>
      <c r="AX273" s="364"/>
      <c r="AY273" s="364"/>
      <c r="AZ273" s="364"/>
      <c r="BA273" s="809"/>
      <c r="BB273" s="597" t="s">
        <v>114</v>
      </c>
      <c r="BC273" s="40" t="s">
        <v>36</v>
      </c>
      <c r="BD273" s="33" t="s">
        <v>36</v>
      </c>
      <c r="BE273" s="33" t="s">
        <v>36</v>
      </c>
      <c r="BF273" s="33" t="s">
        <v>36</v>
      </c>
      <c r="BG273" s="28" t="s">
        <v>36</v>
      </c>
      <c r="BH273" s="40" t="s">
        <v>36</v>
      </c>
      <c r="BI273" s="33" t="s">
        <v>36</v>
      </c>
      <c r="BJ273" s="33" t="s">
        <v>36</v>
      </c>
      <c r="BK273" s="33" t="s">
        <v>36</v>
      </c>
      <c r="BL273" s="28" t="s">
        <v>36</v>
      </c>
      <c r="BM273" s="40" t="s">
        <v>36</v>
      </c>
      <c r="BN273" s="33" t="s">
        <v>36</v>
      </c>
      <c r="BO273" s="33" t="s">
        <v>36</v>
      </c>
      <c r="BP273" s="33" t="s">
        <v>36</v>
      </c>
      <c r="BQ273" s="28" t="s">
        <v>36</v>
      </c>
      <c r="BR273" s="40" t="s">
        <v>36</v>
      </c>
      <c r="BS273" s="33" t="s">
        <v>36</v>
      </c>
      <c r="BT273" s="33" t="s">
        <v>36</v>
      </c>
      <c r="BU273" s="33" t="s">
        <v>36</v>
      </c>
      <c r="BV273" s="33" t="s">
        <v>36</v>
      </c>
      <c r="BW273" s="33" t="s">
        <v>36</v>
      </c>
      <c r="BX273" s="33" t="s">
        <v>36</v>
      </c>
      <c r="BY273" s="23" t="s">
        <v>36</v>
      </c>
      <c r="BZ273" s="23" t="s">
        <v>36</v>
      </c>
      <c r="CA273" s="23" t="s">
        <v>36</v>
      </c>
      <c r="CB273" s="23" t="s">
        <v>36</v>
      </c>
      <c r="CC273" s="23" t="s">
        <v>36</v>
      </c>
      <c r="CD273" s="23" t="s">
        <v>36</v>
      </c>
      <c r="CE273" s="23" t="s">
        <v>36</v>
      </c>
      <c r="CF273" s="23" t="s">
        <v>36</v>
      </c>
      <c r="CG273" s="23" t="s">
        <v>36</v>
      </c>
      <c r="CH273" s="23" t="s">
        <v>36</v>
      </c>
      <c r="CI273" s="23" t="s">
        <v>36</v>
      </c>
      <c r="CJ273" s="4"/>
      <c r="CK273" s="4"/>
      <c r="CL273" s="4"/>
      <c r="CM273" s="4"/>
      <c r="CN273" s="4"/>
      <c r="CO273" s="4"/>
      <c r="CP273" s="4"/>
      <c r="CQ273" s="4"/>
      <c r="CR273" s="4"/>
      <c r="CS273" s="4"/>
      <c r="CT273" s="4"/>
      <c r="CU273" s="4"/>
      <c r="CV273" s="4"/>
      <c r="CW273" s="4"/>
      <c r="CX273" s="4"/>
      <c r="CY273" s="4"/>
      <c r="CZ273" s="4"/>
    </row>
    <row r="274" s="567" customFormat="true" ht="15" customHeight="true" x14ac:dyDescent="0.2">
      <c r="B274" s="566"/>
      <c r="AJ274" s="364"/>
      <c r="AK274" s="364"/>
      <c r="AL274" s="364"/>
      <c r="AM274" s="364"/>
      <c r="AN274" s="364"/>
      <c r="AO274" s="364"/>
      <c r="AP274" s="364"/>
      <c r="AQ274" s="364"/>
      <c r="AR274" s="364"/>
      <c r="AS274" s="364"/>
      <c r="AT274" s="364"/>
      <c r="AU274" s="364"/>
      <c r="AV274" s="364"/>
      <c r="AW274" s="364"/>
      <c r="AX274" s="364"/>
      <c r="AY274" s="364"/>
      <c r="AZ274" s="364"/>
      <c r="BA274" s="809" t="s">
        <v>77</v>
      </c>
      <c r="BB274" s="597" t="s">
        <v>50</v>
      </c>
      <c r="BC274" s="40" t="s">
        <v>36</v>
      </c>
      <c r="BD274" s="36" t="s">
        <v>36</v>
      </c>
      <c r="BE274" s="36" t="s">
        <v>36</v>
      </c>
      <c r="BF274" s="36" t="s">
        <v>36</v>
      </c>
      <c r="BG274" s="31" t="s">
        <v>36</v>
      </c>
      <c r="BH274" s="40" t="s">
        <v>36</v>
      </c>
      <c r="BI274" s="36" t="s">
        <v>36</v>
      </c>
      <c r="BJ274" s="36" t="s">
        <v>36</v>
      </c>
      <c r="BK274" s="36" t="s">
        <v>36</v>
      </c>
      <c r="BL274" s="31" t="s">
        <v>36</v>
      </c>
      <c r="BM274" s="40" t="s">
        <v>36</v>
      </c>
      <c r="BN274" s="36" t="s">
        <v>36</v>
      </c>
      <c r="BO274" s="36" t="s">
        <v>36</v>
      </c>
      <c r="BP274" s="36" t="s">
        <v>36</v>
      </c>
      <c r="BQ274" s="31" t="s">
        <v>36</v>
      </c>
      <c r="BR274" s="40" t="s">
        <v>36</v>
      </c>
      <c r="BS274" s="36" t="s">
        <v>36</v>
      </c>
      <c r="BT274" s="36" t="s">
        <v>36</v>
      </c>
      <c r="BU274" s="36" t="s">
        <v>36</v>
      </c>
      <c r="BV274" s="36" t="s">
        <v>36</v>
      </c>
      <c r="BW274" s="36" t="s">
        <v>36</v>
      </c>
      <c r="BX274" s="36" t="s">
        <v>36</v>
      </c>
      <c r="BY274" s="25" t="s">
        <v>36</v>
      </c>
      <c r="BZ274" s="25" t="s">
        <v>36</v>
      </c>
      <c r="CA274" s="25" t="s">
        <v>36</v>
      </c>
      <c r="CB274" s="25" t="s">
        <v>36</v>
      </c>
      <c r="CC274" s="25" t="s">
        <v>36</v>
      </c>
      <c r="CD274" s="25" t="s">
        <v>36</v>
      </c>
      <c r="CE274" s="25" t="s">
        <v>36</v>
      </c>
      <c r="CF274" s="25" t="s">
        <v>36</v>
      </c>
      <c r="CG274" s="25" t="s">
        <v>36</v>
      </c>
      <c r="CH274" s="25" t="s">
        <v>36</v>
      </c>
      <c r="CI274" s="25" t="s">
        <v>36</v>
      </c>
      <c r="CJ274" s="4"/>
      <c r="CK274" s="4"/>
      <c r="CL274" s="4"/>
      <c r="CM274" s="4"/>
      <c r="CN274" s="4"/>
      <c r="CO274" s="4"/>
      <c r="CP274" s="4"/>
      <c r="CQ274" s="4"/>
      <c r="CR274" s="4"/>
      <c r="CS274" s="4"/>
      <c r="CT274" s="4"/>
      <c r="CU274" s="4"/>
      <c r="CV274" s="4"/>
      <c r="CW274" s="4"/>
      <c r="CX274" s="4"/>
      <c r="CY274" s="4"/>
      <c r="CZ274" s="4"/>
    </row>
    <row r="275" s="567" customFormat="true" ht="15" customHeight="true" x14ac:dyDescent="0.2">
      <c r="B275" s="566"/>
      <c r="AJ275" s="364"/>
      <c r="AK275" s="364"/>
      <c r="AL275" s="364"/>
      <c r="AM275" s="364"/>
      <c r="AN275" s="364"/>
      <c r="AO275" s="364"/>
      <c r="AP275" s="364"/>
      <c r="AQ275" s="364"/>
      <c r="AR275" s="364"/>
      <c r="AS275" s="364"/>
      <c r="AT275" s="364"/>
      <c r="AU275" s="364"/>
      <c r="AV275" s="364"/>
      <c r="AW275" s="364"/>
      <c r="AX275" s="364"/>
      <c r="AY275" s="364"/>
      <c r="AZ275" s="364"/>
      <c r="BA275" s="809"/>
      <c r="BB275" s="597" t="s">
        <v>49</v>
      </c>
      <c r="BC275" s="40" t="s">
        <v>36</v>
      </c>
      <c r="BD275" s="36" t="s">
        <v>36</v>
      </c>
      <c r="BE275" s="36" t="s">
        <v>36</v>
      </c>
      <c r="BF275" s="36" t="s">
        <v>36</v>
      </c>
      <c r="BG275" s="31" t="s">
        <v>36</v>
      </c>
      <c r="BH275" s="40" t="s">
        <v>36</v>
      </c>
      <c r="BI275" s="36" t="s">
        <v>36</v>
      </c>
      <c r="BJ275" s="36" t="s">
        <v>36</v>
      </c>
      <c r="BK275" s="36" t="s">
        <v>36</v>
      </c>
      <c r="BL275" s="31" t="s">
        <v>36</v>
      </c>
      <c r="BM275" s="40" t="s">
        <v>36</v>
      </c>
      <c r="BN275" s="36" t="s">
        <v>36</v>
      </c>
      <c r="BO275" s="36" t="s">
        <v>36</v>
      </c>
      <c r="BP275" s="36" t="s">
        <v>36</v>
      </c>
      <c r="BQ275" s="31" t="s">
        <v>36</v>
      </c>
      <c r="BR275" s="40" t="s">
        <v>36</v>
      </c>
      <c r="BS275" s="36" t="s">
        <v>36</v>
      </c>
      <c r="BT275" s="36" t="s">
        <v>36</v>
      </c>
      <c r="BU275" s="36" t="s">
        <v>36</v>
      </c>
      <c r="BV275" s="36" t="s">
        <v>36</v>
      </c>
      <c r="BW275" s="36" t="s">
        <v>36</v>
      </c>
      <c r="BX275" s="36" t="s">
        <v>36</v>
      </c>
      <c r="BY275" s="25" t="s">
        <v>36</v>
      </c>
      <c r="BZ275" s="25" t="s">
        <v>36</v>
      </c>
      <c r="CA275" s="25" t="s">
        <v>36</v>
      </c>
      <c r="CB275" s="25" t="s">
        <v>36</v>
      </c>
      <c r="CC275" s="25" t="s">
        <v>36</v>
      </c>
      <c r="CD275" s="25" t="s">
        <v>36</v>
      </c>
      <c r="CE275" s="25" t="s">
        <v>36</v>
      </c>
      <c r="CF275" s="25" t="s">
        <v>36</v>
      </c>
      <c r="CG275" s="25" t="s">
        <v>36</v>
      </c>
      <c r="CH275" s="25" t="s">
        <v>36</v>
      </c>
      <c r="CI275" s="25" t="s">
        <v>36</v>
      </c>
      <c r="CJ275" s="4"/>
      <c r="CK275" s="4"/>
      <c r="CL275" s="4"/>
      <c r="CM275" s="4"/>
      <c r="CN275" s="4"/>
      <c r="CO275" s="4"/>
      <c r="CP275" s="4"/>
      <c r="CQ275" s="4"/>
      <c r="CR275" s="4"/>
      <c r="CS275" s="4"/>
      <c r="CT275" s="4"/>
      <c r="CU275" s="4"/>
      <c r="CV275" s="4"/>
      <c r="CW275" s="4"/>
      <c r="CX275" s="4"/>
      <c r="CY275" s="4"/>
      <c r="CZ275" s="4"/>
    </row>
    <row r="276" s="567" customFormat="true" ht="15" customHeight="true" x14ac:dyDescent="0.2">
      <c r="B276" s="566"/>
      <c r="AJ276" s="364"/>
      <c r="AK276" s="364"/>
      <c r="AL276" s="364"/>
      <c r="AM276" s="364"/>
      <c r="AN276" s="364"/>
      <c r="AO276" s="364"/>
      <c r="AP276" s="364"/>
      <c r="AQ276" s="364"/>
      <c r="AR276" s="364"/>
      <c r="AS276" s="364"/>
      <c r="AT276" s="364"/>
      <c r="AU276" s="364"/>
      <c r="AV276" s="364"/>
      <c r="AW276" s="364"/>
      <c r="AX276" s="364"/>
      <c r="AY276" s="364"/>
      <c r="AZ276" s="364"/>
      <c r="BA276" s="809"/>
      <c r="BB276" s="597" t="s">
        <v>115</v>
      </c>
      <c r="BC276" s="40" t="s">
        <v>36</v>
      </c>
      <c r="BD276" s="36" t="s">
        <v>36</v>
      </c>
      <c r="BE276" s="36" t="s">
        <v>36</v>
      </c>
      <c r="BF276" s="36" t="s">
        <v>36</v>
      </c>
      <c r="BG276" s="31" t="s">
        <v>36</v>
      </c>
      <c r="BH276" s="40" t="s">
        <v>36</v>
      </c>
      <c r="BI276" s="36" t="s">
        <v>36</v>
      </c>
      <c r="BJ276" s="36" t="s">
        <v>36</v>
      </c>
      <c r="BK276" s="36" t="s">
        <v>36</v>
      </c>
      <c r="BL276" s="31" t="s">
        <v>36</v>
      </c>
      <c r="BM276" s="40" t="s">
        <v>36</v>
      </c>
      <c r="BN276" s="36" t="s">
        <v>36</v>
      </c>
      <c r="BO276" s="36" t="s">
        <v>36</v>
      </c>
      <c r="BP276" s="36" t="s">
        <v>36</v>
      </c>
      <c r="BQ276" s="31" t="s">
        <v>36</v>
      </c>
      <c r="BR276" s="40" t="s">
        <v>36</v>
      </c>
      <c r="BS276" s="36" t="s">
        <v>36</v>
      </c>
      <c r="BT276" s="36" t="s">
        <v>36</v>
      </c>
      <c r="BU276" s="36" t="s">
        <v>36</v>
      </c>
      <c r="BV276" s="36" t="s">
        <v>36</v>
      </c>
      <c r="BW276" s="36" t="s">
        <v>36</v>
      </c>
      <c r="BX276" s="36" t="s">
        <v>36</v>
      </c>
      <c r="BY276" s="25" t="s">
        <v>36</v>
      </c>
      <c r="BZ276" s="25" t="s">
        <v>36</v>
      </c>
      <c r="CA276" s="25" t="s">
        <v>36</v>
      </c>
      <c r="CB276" s="25" t="s">
        <v>36</v>
      </c>
      <c r="CC276" s="25" t="s">
        <v>36</v>
      </c>
      <c r="CD276" s="25" t="s">
        <v>36</v>
      </c>
      <c r="CE276" s="25" t="s">
        <v>36</v>
      </c>
      <c r="CF276" s="25" t="s">
        <v>36</v>
      </c>
      <c r="CG276" s="25" t="s">
        <v>36</v>
      </c>
      <c r="CH276" s="25" t="s">
        <v>36</v>
      </c>
      <c r="CI276" s="25" t="s">
        <v>36</v>
      </c>
      <c r="CJ276" s="4"/>
      <c r="CK276" s="4"/>
      <c r="CL276" s="4"/>
      <c r="CM276" s="4"/>
      <c r="CN276" s="4"/>
      <c r="CO276" s="4"/>
      <c r="CP276" s="4"/>
      <c r="CQ276" s="4"/>
      <c r="CR276" s="4"/>
      <c r="CS276" s="4"/>
      <c r="CT276" s="4"/>
      <c r="CU276" s="4"/>
      <c r="CV276" s="4"/>
      <c r="CW276" s="4"/>
      <c r="CX276" s="4"/>
      <c r="CY276" s="4"/>
      <c r="CZ276" s="4"/>
    </row>
    <row r="277" s="567" customFormat="true" ht="15" customHeight="true" x14ac:dyDescent="0.2">
      <c r="B277" s="566"/>
      <c r="AJ277" s="364"/>
      <c r="AK277" s="364"/>
      <c r="AL277" s="364"/>
      <c r="AM277" s="364"/>
      <c r="AN277" s="364"/>
      <c r="AO277" s="364"/>
      <c r="AP277" s="364"/>
      <c r="AQ277" s="364"/>
      <c r="AR277" s="364"/>
      <c r="AS277" s="364"/>
      <c r="AT277" s="364"/>
      <c r="AU277" s="364"/>
      <c r="AV277" s="364"/>
      <c r="AW277" s="364"/>
      <c r="AX277" s="364"/>
      <c r="AY277" s="364"/>
      <c r="AZ277" s="364"/>
      <c r="BA277" s="809" t="s">
        <v>78</v>
      </c>
      <c r="BB277" s="597" t="s">
        <v>79</v>
      </c>
      <c r="BC277" s="40" t="s">
        <v>36</v>
      </c>
      <c r="BD277" s="36" t="s">
        <v>36</v>
      </c>
      <c r="BE277" s="36" t="s">
        <v>36</v>
      </c>
      <c r="BF277" s="36" t="s">
        <v>36</v>
      </c>
      <c r="BG277" s="31" t="s">
        <v>36</v>
      </c>
      <c r="BH277" s="40" t="s">
        <v>36</v>
      </c>
      <c r="BI277" s="36" t="s">
        <v>36</v>
      </c>
      <c r="BJ277" s="36" t="s">
        <v>36</v>
      </c>
      <c r="BK277" s="36" t="s">
        <v>36</v>
      </c>
      <c r="BL277" s="31" t="s">
        <v>36</v>
      </c>
      <c r="BM277" s="40" t="s">
        <v>36</v>
      </c>
      <c r="BN277" s="36" t="s">
        <v>36</v>
      </c>
      <c r="BO277" s="36" t="s">
        <v>36</v>
      </c>
      <c r="BP277" s="36" t="s">
        <v>36</v>
      </c>
      <c r="BQ277" s="31" t="s">
        <v>36</v>
      </c>
      <c r="BR277" s="40" t="s">
        <v>36</v>
      </c>
      <c r="BS277" s="36" t="s">
        <v>36</v>
      </c>
      <c r="BT277" s="36" t="s">
        <v>36</v>
      </c>
      <c r="BU277" s="36" t="s">
        <v>36</v>
      </c>
      <c r="BV277" s="36" t="s">
        <v>36</v>
      </c>
      <c r="BW277" s="36" t="s">
        <v>36</v>
      </c>
      <c r="BX277" s="36" t="s">
        <v>36</v>
      </c>
      <c r="BY277" s="25" t="s">
        <v>36</v>
      </c>
      <c r="BZ277" s="25" t="s">
        <v>36</v>
      </c>
      <c r="CA277" s="25" t="s">
        <v>36</v>
      </c>
      <c r="CB277" s="25" t="s">
        <v>36</v>
      </c>
      <c r="CC277" s="25" t="s">
        <v>36</v>
      </c>
      <c r="CD277" s="25" t="s">
        <v>36</v>
      </c>
      <c r="CE277" s="25" t="s">
        <v>36</v>
      </c>
      <c r="CF277" s="25" t="s">
        <v>36</v>
      </c>
      <c r="CG277" s="25" t="s">
        <v>36</v>
      </c>
      <c r="CH277" s="25" t="s">
        <v>36</v>
      </c>
      <c r="CI277" s="25" t="s">
        <v>36</v>
      </c>
      <c r="CJ277" s="4"/>
      <c r="CK277" s="4"/>
      <c r="CL277" s="4"/>
      <c r="CM277" s="4"/>
      <c r="CN277" s="4"/>
      <c r="CO277" s="4"/>
      <c r="CP277" s="4"/>
      <c r="CQ277" s="4"/>
      <c r="CR277" s="4"/>
      <c r="CS277" s="4"/>
      <c r="CT277" s="4"/>
      <c r="CU277" s="4"/>
      <c r="CV277" s="4"/>
      <c r="CW277" s="4"/>
      <c r="CX277" s="4"/>
      <c r="CY277" s="4"/>
      <c r="CZ277" s="4"/>
    </row>
    <row r="278" s="567" customFormat="true" ht="15" customHeight="true" x14ac:dyDescent="0.2">
      <c r="B278" s="566"/>
      <c r="AJ278" s="364"/>
      <c r="AK278" s="364"/>
      <c r="AL278" s="364"/>
      <c r="AM278" s="364"/>
      <c r="AN278" s="364"/>
      <c r="AO278" s="364"/>
      <c r="AP278" s="364"/>
      <c r="AQ278" s="364"/>
      <c r="AR278" s="364"/>
      <c r="AS278" s="364"/>
      <c r="AT278" s="364"/>
      <c r="AU278" s="364"/>
      <c r="AV278" s="364"/>
      <c r="AW278" s="364"/>
      <c r="AX278" s="364"/>
      <c r="AY278" s="364"/>
      <c r="AZ278" s="364"/>
      <c r="BA278" s="809"/>
      <c r="BB278" s="597" t="s">
        <v>80</v>
      </c>
      <c r="BC278" s="40" t="s">
        <v>36</v>
      </c>
      <c r="BD278" s="36" t="s">
        <v>36</v>
      </c>
      <c r="BE278" s="36" t="s">
        <v>36</v>
      </c>
      <c r="BF278" s="36" t="s">
        <v>36</v>
      </c>
      <c r="BG278" s="31" t="s">
        <v>36</v>
      </c>
      <c r="BH278" s="40" t="s">
        <v>36</v>
      </c>
      <c r="BI278" s="36" t="s">
        <v>36</v>
      </c>
      <c r="BJ278" s="36" t="s">
        <v>36</v>
      </c>
      <c r="BK278" s="36" t="s">
        <v>36</v>
      </c>
      <c r="BL278" s="31" t="s">
        <v>36</v>
      </c>
      <c r="BM278" s="40" t="s">
        <v>36</v>
      </c>
      <c r="BN278" s="36" t="s">
        <v>36</v>
      </c>
      <c r="BO278" s="36" t="s">
        <v>36</v>
      </c>
      <c r="BP278" s="36" t="s">
        <v>36</v>
      </c>
      <c r="BQ278" s="31" t="s">
        <v>36</v>
      </c>
      <c r="BR278" s="40" t="s">
        <v>36</v>
      </c>
      <c r="BS278" s="36" t="s">
        <v>36</v>
      </c>
      <c r="BT278" s="36" t="s">
        <v>36</v>
      </c>
      <c r="BU278" s="36" t="s">
        <v>36</v>
      </c>
      <c r="BV278" s="36" t="s">
        <v>36</v>
      </c>
      <c r="BW278" s="36" t="s">
        <v>36</v>
      </c>
      <c r="BX278" s="36" t="s">
        <v>36</v>
      </c>
      <c r="BY278" s="25" t="s">
        <v>36</v>
      </c>
      <c r="BZ278" s="25" t="s">
        <v>36</v>
      </c>
      <c r="CA278" s="25" t="s">
        <v>36</v>
      </c>
      <c r="CB278" s="25" t="s">
        <v>36</v>
      </c>
      <c r="CC278" s="25" t="s">
        <v>36</v>
      </c>
      <c r="CD278" s="25" t="s">
        <v>36</v>
      </c>
      <c r="CE278" s="25" t="s">
        <v>36</v>
      </c>
      <c r="CF278" s="25" t="s">
        <v>36</v>
      </c>
      <c r="CG278" s="25" t="s">
        <v>36</v>
      </c>
      <c r="CH278" s="25" t="s">
        <v>36</v>
      </c>
      <c r="CI278" s="25" t="s">
        <v>36</v>
      </c>
      <c r="CJ278" s="4"/>
      <c r="CK278" s="4"/>
      <c r="CL278" s="4"/>
      <c r="CM278" s="4"/>
      <c r="CN278" s="4"/>
      <c r="CO278" s="4"/>
      <c r="CP278" s="4"/>
      <c r="CQ278" s="4"/>
      <c r="CR278" s="4"/>
      <c r="CS278" s="4"/>
      <c r="CT278" s="4"/>
      <c r="CU278" s="4"/>
      <c r="CV278" s="4"/>
      <c r="CW278" s="4"/>
      <c r="CX278" s="4"/>
      <c r="CY278" s="4"/>
      <c r="CZ278" s="4"/>
    </row>
    <row r="279" s="567" customFormat="true" ht="15" customHeight="true" x14ac:dyDescent="0.2">
      <c r="B279" s="566"/>
      <c r="AJ279" s="364"/>
      <c r="AK279" s="364"/>
      <c r="AL279" s="364"/>
      <c r="AM279" s="364"/>
      <c r="AN279" s="364"/>
      <c r="AO279" s="364"/>
      <c r="AP279" s="364"/>
      <c r="AQ279" s="364"/>
      <c r="AR279" s="364"/>
      <c r="AS279" s="364"/>
      <c r="AT279" s="364"/>
      <c r="AU279" s="364"/>
      <c r="AV279" s="364"/>
      <c r="AW279" s="364"/>
      <c r="AX279" s="364"/>
      <c r="AY279" s="364"/>
      <c r="AZ279" s="364"/>
      <c r="BA279" s="809"/>
      <c r="BB279" s="597" t="s">
        <v>81</v>
      </c>
      <c r="BC279" s="40" t="s">
        <v>36</v>
      </c>
      <c r="BD279" s="33" t="s">
        <v>36</v>
      </c>
      <c r="BE279" s="33" t="s">
        <v>36</v>
      </c>
      <c r="BF279" s="33" t="s">
        <v>36</v>
      </c>
      <c r="BG279" s="28" t="s">
        <v>36</v>
      </c>
      <c r="BH279" s="40" t="s">
        <v>36</v>
      </c>
      <c r="BI279" s="33" t="s">
        <v>36</v>
      </c>
      <c r="BJ279" s="33" t="s">
        <v>36</v>
      </c>
      <c r="BK279" s="33" t="s">
        <v>36</v>
      </c>
      <c r="BL279" s="28" t="s">
        <v>36</v>
      </c>
      <c r="BM279" s="40" t="s">
        <v>36</v>
      </c>
      <c r="BN279" s="33" t="s">
        <v>36</v>
      </c>
      <c r="BO279" s="33" t="s">
        <v>36</v>
      </c>
      <c r="BP279" s="33" t="s">
        <v>36</v>
      </c>
      <c r="BQ279" s="28" t="s">
        <v>36</v>
      </c>
      <c r="BR279" s="40" t="s">
        <v>36</v>
      </c>
      <c r="BS279" s="33" t="s">
        <v>36</v>
      </c>
      <c r="BT279" s="33" t="s">
        <v>36</v>
      </c>
      <c r="BU279" s="33" t="s">
        <v>36</v>
      </c>
      <c r="BV279" s="33" t="s">
        <v>36</v>
      </c>
      <c r="BW279" s="33" t="s">
        <v>36</v>
      </c>
      <c r="BX279" s="33" t="s">
        <v>36</v>
      </c>
      <c r="BY279" s="23" t="s">
        <v>36</v>
      </c>
      <c r="BZ279" s="23" t="s">
        <v>36</v>
      </c>
      <c r="CA279" s="23" t="s">
        <v>36</v>
      </c>
      <c r="CB279" s="23" t="s">
        <v>36</v>
      </c>
      <c r="CC279" s="23" t="s">
        <v>36</v>
      </c>
      <c r="CD279" s="23" t="s">
        <v>36</v>
      </c>
      <c r="CE279" s="23" t="s">
        <v>36</v>
      </c>
      <c r="CF279" s="23" t="s">
        <v>36</v>
      </c>
      <c r="CG279" s="23" t="s">
        <v>36</v>
      </c>
      <c r="CH279" s="23" t="s">
        <v>36</v>
      </c>
      <c r="CI279" s="23" t="s">
        <v>36</v>
      </c>
      <c r="CJ279" s="4"/>
      <c r="CK279" s="4"/>
      <c r="CL279" s="4"/>
      <c r="CM279" s="4"/>
      <c r="CN279" s="4"/>
      <c r="CO279" s="4"/>
      <c r="CP279" s="4"/>
      <c r="CQ279" s="4"/>
      <c r="CR279" s="4"/>
      <c r="CS279" s="4"/>
      <c r="CT279" s="4"/>
      <c r="CU279" s="4"/>
      <c r="CV279" s="4"/>
      <c r="CW279" s="4"/>
      <c r="CX279" s="4"/>
      <c r="CY279" s="4"/>
      <c r="CZ279" s="4"/>
    </row>
    <row r="280" s="567" customFormat="true" ht="15" customHeight="true" x14ac:dyDescent="0.2">
      <c r="B280" s="566"/>
      <c r="AJ280" s="364"/>
      <c r="AK280" s="364"/>
      <c r="AL280" s="364"/>
      <c r="AM280" s="364"/>
      <c r="AN280" s="364"/>
      <c r="AO280" s="364"/>
      <c r="AP280" s="364"/>
      <c r="AQ280" s="364"/>
      <c r="AR280" s="364"/>
      <c r="AS280" s="364"/>
      <c r="AT280" s="364"/>
      <c r="AU280" s="364"/>
      <c r="AV280" s="364"/>
      <c r="AW280" s="364"/>
      <c r="AX280" s="364"/>
      <c r="AY280" s="364"/>
      <c r="AZ280" s="364"/>
      <c r="BA280" s="809"/>
      <c r="BB280" s="597" t="s">
        <v>82</v>
      </c>
      <c r="BC280" s="40" t="s">
        <v>36</v>
      </c>
      <c r="BD280" s="33" t="s">
        <v>36</v>
      </c>
      <c r="BE280" s="33" t="s">
        <v>36</v>
      </c>
      <c r="BF280" s="33" t="s">
        <v>36</v>
      </c>
      <c r="BG280" s="28" t="s">
        <v>36</v>
      </c>
      <c r="BH280" s="40" t="s">
        <v>36</v>
      </c>
      <c r="BI280" s="33" t="s">
        <v>36</v>
      </c>
      <c r="BJ280" s="33" t="s">
        <v>36</v>
      </c>
      <c r="BK280" s="33" t="s">
        <v>36</v>
      </c>
      <c r="BL280" s="28" t="s">
        <v>36</v>
      </c>
      <c r="BM280" s="40" t="s">
        <v>36</v>
      </c>
      <c r="BN280" s="33" t="s">
        <v>36</v>
      </c>
      <c r="BO280" s="33" t="s">
        <v>36</v>
      </c>
      <c r="BP280" s="33" t="s">
        <v>36</v>
      </c>
      <c r="BQ280" s="28" t="s">
        <v>36</v>
      </c>
      <c r="BR280" s="40" t="s">
        <v>36</v>
      </c>
      <c r="BS280" s="33" t="s">
        <v>36</v>
      </c>
      <c r="BT280" s="33" t="s">
        <v>36</v>
      </c>
      <c r="BU280" s="33" t="s">
        <v>36</v>
      </c>
      <c r="BV280" s="33" t="s">
        <v>36</v>
      </c>
      <c r="BW280" s="33" t="s">
        <v>36</v>
      </c>
      <c r="BX280" s="33" t="s">
        <v>36</v>
      </c>
      <c r="BY280" s="23" t="s">
        <v>36</v>
      </c>
      <c r="BZ280" s="23" t="s">
        <v>36</v>
      </c>
      <c r="CA280" s="23" t="s">
        <v>36</v>
      </c>
      <c r="CB280" s="23" t="s">
        <v>36</v>
      </c>
      <c r="CC280" s="23" t="s">
        <v>36</v>
      </c>
      <c r="CD280" s="23" t="s">
        <v>36</v>
      </c>
      <c r="CE280" s="23" t="s">
        <v>36</v>
      </c>
      <c r="CF280" s="23" t="s">
        <v>36</v>
      </c>
      <c r="CG280" s="23" t="s">
        <v>36</v>
      </c>
      <c r="CH280" s="23" t="s">
        <v>36</v>
      </c>
      <c r="CI280" s="23" t="s">
        <v>36</v>
      </c>
      <c r="CJ280" s="4"/>
      <c r="CK280" s="4"/>
      <c r="CL280" s="4"/>
      <c r="CM280" s="4"/>
      <c r="CN280" s="4"/>
      <c r="CO280" s="4"/>
      <c r="CP280" s="4"/>
      <c r="CQ280" s="4"/>
      <c r="CR280" s="4"/>
      <c r="CS280" s="4"/>
      <c r="CT280" s="4"/>
      <c r="CU280" s="4"/>
      <c r="CV280" s="4"/>
      <c r="CW280" s="4"/>
      <c r="CX280" s="4"/>
      <c r="CY280" s="4"/>
      <c r="CZ280" s="4"/>
    </row>
    <row r="281" s="567" customFormat="true" ht="15" customHeight="true" x14ac:dyDescent="0.2">
      <c r="B281" s="566"/>
      <c r="AJ281" s="364"/>
      <c r="AK281" s="364"/>
      <c r="AL281" s="364"/>
      <c r="AM281" s="364"/>
      <c r="AN281" s="364"/>
      <c r="AO281" s="364"/>
      <c r="AP281" s="364"/>
      <c r="AQ281" s="364"/>
      <c r="AR281" s="364"/>
      <c r="AS281" s="364"/>
      <c r="AT281" s="364"/>
      <c r="AU281" s="364"/>
      <c r="AV281" s="364"/>
      <c r="AW281" s="364"/>
      <c r="AX281" s="364"/>
      <c r="AY281" s="364"/>
      <c r="AZ281" s="364"/>
      <c r="BA281" s="809"/>
      <c r="BB281" s="597" t="s">
        <v>83</v>
      </c>
      <c r="BC281" s="40" t="s">
        <v>36</v>
      </c>
      <c r="BD281" s="33" t="s">
        <v>36</v>
      </c>
      <c r="BE281" s="33" t="s">
        <v>36</v>
      </c>
      <c r="BF281" s="33" t="s">
        <v>36</v>
      </c>
      <c r="BG281" s="28" t="s">
        <v>36</v>
      </c>
      <c r="BH281" s="40" t="s">
        <v>36</v>
      </c>
      <c r="BI281" s="33" t="s">
        <v>36</v>
      </c>
      <c r="BJ281" s="33" t="s">
        <v>36</v>
      </c>
      <c r="BK281" s="33" t="s">
        <v>36</v>
      </c>
      <c r="BL281" s="28" t="s">
        <v>36</v>
      </c>
      <c r="BM281" s="40" t="s">
        <v>36</v>
      </c>
      <c r="BN281" s="33" t="s">
        <v>36</v>
      </c>
      <c r="BO281" s="33" t="s">
        <v>36</v>
      </c>
      <c r="BP281" s="33" t="s">
        <v>36</v>
      </c>
      <c r="BQ281" s="28" t="s">
        <v>36</v>
      </c>
      <c r="BR281" s="40" t="s">
        <v>36</v>
      </c>
      <c r="BS281" s="33" t="s">
        <v>36</v>
      </c>
      <c r="BT281" s="33" t="s">
        <v>36</v>
      </c>
      <c r="BU281" s="33" t="s">
        <v>36</v>
      </c>
      <c r="BV281" s="33" t="s">
        <v>36</v>
      </c>
      <c r="BW281" s="33" t="s">
        <v>36</v>
      </c>
      <c r="BX281" s="33" t="s">
        <v>36</v>
      </c>
      <c r="BY281" s="23" t="s">
        <v>36</v>
      </c>
      <c r="BZ281" s="23" t="s">
        <v>36</v>
      </c>
      <c r="CA281" s="23" t="s">
        <v>36</v>
      </c>
      <c r="CB281" s="23" t="s">
        <v>36</v>
      </c>
      <c r="CC281" s="23" t="s">
        <v>36</v>
      </c>
      <c r="CD281" s="23" t="s">
        <v>36</v>
      </c>
      <c r="CE281" s="23" t="s">
        <v>36</v>
      </c>
      <c r="CF281" s="23" t="s">
        <v>36</v>
      </c>
      <c r="CG281" s="23" t="s">
        <v>36</v>
      </c>
      <c r="CH281" s="23" t="s">
        <v>36</v>
      </c>
      <c r="CI281" s="23" t="s">
        <v>36</v>
      </c>
      <c r="CJ281" s="4"/>
      <c r="CK281" s="4"/>
      <c r="CL281" s="4"/>
      <c r="CM281" s="4"/>
      <c r="CN281" s="4"/>
      <c r="CO281" s="4"/>
      <c r="CP281" s="4"/>
      <c r="CQ281" s="4"/>
      <c r="CR281" s="4"/>
      <c r="CS281" s="4"/>
      <c r="CT281" s="4"/>
      <c r="CU281" s="4"/>
      <c r="CV281" s="4"/>
      <c r="CW281" s="4"/>
      <c r="CX281" s="4"/>
      <c r="CY281" s="4"/>
      <c r="CZ281" s="4"/>
    </row>
    <row r="282" s="567" customFormat="true" ht="15" customHeight="true" x14ac:dyDescent="0.2">
      <c r="B282" s="566"/>
      <c r="AJ282" s="364"/>
      <c r="AK282" s="364"/>
      <c r="AL282" s="364"/>
      <c r="AM282" s="364"/>
      <c r="AN282" s="364"/>
      <c r="AO282" s="364"/>
      <c r="AP282" s="364"/>
      <c r="AQ282" s="364"/>
      <c r="AR282" s="364"/>
      <c r="AS282" s="364"/>
      <c r="AT282" s="364"/>
      <c r="AU282" s="364"/>
      <c r="AV282" s="364"/>
      <c r="AW282" s="364"/>
      <c r="AX282" s="364"/>
      <c r="AY282" s="364"/>
      <c r="AZ282" s="364"/>
      <c r="BA282" s="809"/>
      <c r="BB282" s="597" t="s">
        <v>84</v>
      </c>
      <c r="BC282" s="40" t="s">
        <v>36</v>
      </c>
      <c r="BD282" s="33" t="s">
        <v>36</v>
      </c>
      <c r="BE282" s="33" t="s">
        <v>36</v>
      </c>
      <c r="BF282" s="33" t="s">
        <v>36</v>
      </c>
      <c r="BG282" s="28" t="s">
        <v>36</v>
      </c>
      <c r="BH282" s="40" t="s">
        <v>36</v>
      </c>
      <c r="BI282" s="33" t="s">
        <v>36</v>
      </c>
      <c r="BJ282" s="33" t="s">
        <v>36</v>
      </c>
      <c r="BK282" s="33" t="s">
        <v>36</v>
      </c>
      <c r="BL282" s="28" t="s">
        <v>36</v>
      </c>
      <c r="BM282" s="40" t="s">
        <v>36</v>
      </c>
      <c r="BN282" s="33" t="s">
        <v>36</v>
      </c>
      <c r="BO282" s="33" t="s">
        <v>36</v>
      </c>
      <c r="BP282" s="33" t="s">
        <v>36</v>
      </c>
      <c r="BQ282" s="28" t="s">
        <v>36</v>
      </c>
      <c r="BR282" s="40" t="s">
        <v>36</v>
      </c>
      <c r="BS282" s="33" t="s">
        <v>36</v>
      </c>
      <c r="BT282" s="33" t="s">
        <v>36</v>
      </c>
      <c r="BU282" s="33" t="s">
        <v>36</v>
      </c>
      <c r="BV282" s="33" t="s">
        <v>36</v>
      </c>
      <c r="BW282" s="33" t="s">
        <v>36</v>
      </c>
      <c r="BX282" s="33" t="s">
        <v>36</v>
      </c>
      <c r="BY282" s="23" t="s">
        <v>36</v>
      </c>
      <c r="BZ282" s="23" t="s">
        <v>36</v>
      </c>
      <c r="CA282" s="23" t="s">
        <v>36</v>
      </c>
      <c r="CB282" s="23" t="s">
        <v>36</v>
      </c>
      <c r="CC282" s="23" t="s">
        <v>36</v>
      </c>
      <c r="CD282" s="23" t="s">
        <v>36</v>
      </c>
      <c r="CE282" s="23" t="s">
        <v>36</v>
      </c>
      <c r="CF282" s="23" t="s">
        <v>36</v>
      </c>
      <c r="CG282" s="23" t="s">
        <v>36</v>
      </c>
      <c r="CH282" s="23" t="s">
        <v>36</v>
      </c>
      <c r="CI282" s="23" t="s">
        <v>36</v>
      </c>
      <c r="CJ282" s="4"/>
      <c r="CK282" s="4"/>
      <c r="CL282" s="4"/>
      <c r="CM282" s="4"/>
      <c r="CN282" s="4"/>
      <c r="CO282" s="4"/>
      <c r="CP282" s="4"/>
      <c r="CQ282" s="4"/>
      <c r="CR282" s="4"/>
      <c r="CS282" s="4"/>
      <c r="CT282" s="4"/>
      <c r="CU282" s="4"/>
      <c r="CV282" s="4"/>
      <c r="CW282" s="4"/>
      <c r="CX282" s="4"/>
      <c r="CY282" s="4"/>
      <c r="CZ282" s="4"/>
    </row>
    <row r="283" s="567" customFormat="true" ht="15" customHeight="true" x14ac:dyDescent="0.2">
      <c r="B283" s="566"/>
      <c r="AJ283" s="364"/>
      <c r="AK283" s="364"/>
      <c r="AL283" s="364"/>
      <c r="AM283" s="364"/>
      <c r="AN283" s="364"/>
      <c r="AO283" s="364"/>
      <c r="AP283" s="364"/>
      <c r="AQ283" s="364"/>
      <c r="AR283" s="364"/>
      <c r="AS283" s="364"/>
      <c r="AT283" s="364"/>
      <c r="AU283" s="364"/>
      <c r="AV283" s="364"/>
      <c r="AW283" s="364"/>
      <c r="AX283" s="364"/>
      <c r="AY283" s="364"/>
      <c r="AZ283" s="364"/>
      <c r="BA283" s="809"/>
      <c r="BB283" s="597" t="s">
        <v>85</v>
      </c>
      <c r="BC283" s="40" t="s">
        <v>36</v>
      </c>
      <c r="BD283" s="33" t="s">
        <v>36</v>
      </c>
      <c r="BE283" s="33" t="s">
        <v>36</v>
      </c>
      <c r="BF283" s="33" t="s">
        <v>36</v>
      </c>
      <c r="BG283" s="28" t="s">
        <v>36</v>
      </c>
      <c r="BH283" s="40" t="s">
        <v>36</v>
      </c>
      <c r="BI283" s="33" t="s">
        <v>36</v>
      </c>
      <c r="BJ283" s="33" t="s">
        <v>36</v>
      </c>
      <c r="BK283" s="33" t="s">
        <v>36</v>
      </c>
      <c r="BL283" s="28" t="s">
        <v>36</v>
      </c>
      <c r="BM283" s="40" t="s">
        <v>36</v>
      </c>
      <c r="BN283" s="33" t="s">
        <v>36</v>
      </c>
      <c r="BO283" s="33" t="s">
        <v>36</v>
      </c>
      <c r="BP283" s="33" t="s">
        <v>36</v>
      </c>
      <c r="BQ283" s="28" t="s">
        <v>36</v>
      </c>
      <c r="BR283" s="40" t="s">
        <v>36</v>
      </c>
      <c r="BS283" s="33" t="s">
        <v>36</v>
      </c>
      <c r="BT283" s="33" t="s">
        <v>36</v>
      </c>
      <c r="BU283" s="33" t="s">
        <v>36</v>
      </c>
      <c r="BV283" s="33" t="s">
        <v>36</v>
      </c>
      <c r="BW283" s="33" t="s">
        <v>36</v>
      </c>
      <c r="BX283" s="33" t="s">
        <v>36</v>
      </c>
      <c r="BY283" s="23" t="s">
        <v>36</v>
      </c>
      <c r="BZ283" s="23" t="s">
        <v>36</v>
      </c>
      <c r="CA283" s="23" t="s">
        <v>36</v>
      </c>
      <c r="CB283" s="23" t="s">
        <v>36</v>
      </c>
      <c r="CC283" s="23" t="s">
        <v>36</v>
      </c>
      <c r="CD283" s="23" t="s">
        <v>36</v>
      </c>
      <c r="CE283" s="23" t="s">
        <v>36</v>
      </c>
      <c r="CF283" s="23" t="s">
        <v>36</v>
      </c>
      <c r="CG283" s="23" t="s">
        <v>36</v>
      </c>
      <c r="CH283" s="23" t="s">
        <v>36</v>
      </c>
      <c r="CI283" s="23" t="s">
        <v>36</v>
      </c>
      <c r="CJ283" s="4"/>
      <c r="CK283" s="4"/>
      <c r="CL283" s="4"/>
      <c r="CM283" s="4"/>
      <c r="CN283" s="4"/>
      <c r="CO283" s="4"/>
      <c r="CP283" s="4"/>
      <c r="CQ283" s="4"/>
      <c r="CR283" s="4"/>
      <c r="CS283" s="4"/>
      <c r="CT283" s="4"/>
      <c r="CU283" s="4"/>
      <c r="CV283" s="4"/>
      <c r="CW283" s="4"/>
      <c r="CX283" s="4"/>
      <c r="CY283" s="4"/>
      <c r="CZ283" s="4"/>
    </row>
    <row r="284" s="567" customFormat="true" ht="15" customHeight="true" x14ac:dyDescent="0.2">
      <c r="B284" s="566"/>
      <c r="AJ284" s="364"/>
      <c r="AK284" s="364"/>
      <c r="AL284" s="364"/>
      <c r="AM284" s="364"/>
      <c r="AN284" s="364"/>
      <c r="AO284" s="364"/>
      <c r="AP284" s="364"/>
      <c r="AQ284" s="364"/>
      <c r="AR284" s="364"/>
      <c r="AS284" s="364"/>
      <c r="AT284" s="364"/>
      <c r="AU284" s="364"/>
      <c r="AV284" s="364"/>
      <c r="AW284" s="364"/>
      <c r="AX284" s="364"/>
      <c r="AY284" s="364"/>
      <c r="AZ284" s="364"/>
      <c r="BA284" s="810"/>
      <c r="BB284" s="601" t="s">
        <v>115</v>
      </c>
      <c r="BC284" s="39" t="s">
        <v>36</v>
      </c>
      <c r="BD284" s="35" t="s">
        <v>36</v>
      </c>
      <c r="BE284" s="35" t="s">
        <v>36</v>
      </c>
      <c r="BF284" s="35" t="s">
        <v>36</v>
      </c>
      <c r="BG284" s="30" t="s">
        <v>36</v>
      </c>
      <c r="BH284" s="39" t="s">
        <v>36</v>
      </c>
      <c r="BI284" s="35" t="s">
        <v>36</v>
      </c>
      <c r="BJ284" s="35" t="s">
        <v>36</v>
      </c>
      <c r="BK284" s="35" t="s">
        <v>36</v>
      </c>
      <c r="BL284" s="30" t="s">
        <v>36</v>
      </c>
      <c r="BM284" s="39" t="s">
        <v>36</v>
      </c>
      <c r="BN284" s="35" t="s">
        <v>36</v>
      </c>
      <c r="BO284" s="35" t="s">
        <v>36</v>
      </c>
      <c r="BP284" s="35" t="s">
        <v>36</v>
      </c>
      <c r="BQ284" s="30" t="s">
        <v>36</v>
      </c>
      <c r="BR284" s="39" t="s">
        <v>36</v>
      </c>
      <c r="BS284" s="35" t="s">
        <v>36</v>
      </c>
      <c r="BT284" s="35" t="s">
        <v>36</v>
      </c>
      <c r="BU284" s="35" t="s">
        <v>36</v>
      </c>
      <c r="BV284" s="35" t="s">
        <v>36</v>
      </c>
      <c r="BW284" s="35" t="s">
        <v>36</v>
      </c>
      <c r="BX284" s="35" t="s">
        <v>36</v>
      </c>
      <c r="BY284" s="24" t="s">
        <v>36</v>
      </c>
      <c r="BZ284" s="24" t="s">
        <v>36</v>
      </c>
      <c r="CA284" s="24" t="s">
        <v>36</v>
      </c>
      <c r="CB284" s="24" t="s">
        <v>36</v>
      </c>
      <c r="CC284" s="24" t="s">
        <v>36</v>
      </c>
      <c r="CD284" s="24" t="s">
        <v>36</v>
      </c>
      <c r="CE284" s="24" t="s">
        <v>36</v>
      </c>
      <c r="CF284" s="24" t="s">
        <v>36</v>
      </c>
      <c r="CG284" s="24" t="s">
        <v>36</v>
      </c>
      <c r="CH284" s="24" t="s">
        <v>36</v>
      </c>
      <c r="CI284" s="24" t="s">
        <v>36</v>
      </c>
      <c r="CJ284" s="4"/>
      <c r="CK284" s="4"/>
      <c r="CL284" s="4"/>
      <c r="CM284" s="4"/>
      <c r="CN284" s="4"/>
      <c r="CO284" s="4"/>
      <c r="CP284" s="4"/>
      <c r="CQ284" s="4"/>
      <c r="CR284" s="4"/>
      <c r="CS284" s="4"/>
      <c r="CT284" s="4"/>
      <c r="CU284" s="4"/>
      <c r="CV284" s="4"/>
      <c r="CW284" s="4"/>
      <c r="CX284" s="4"/>
      <c r="CY284" s="4"/>
      <c r="CZ284" s="4"/>
    </row>
    <row r="285" s="567" customFormat="true" ht="15" customHeight="true" x14ac:dyDescent="0.2">
      <c r="B285" s="566"/>
      <c r="AJ285" s="364"/>
      <c r="AK285" s="364"/>
      <c r="AL285" s="364"/>
      <c r="AM285" s="364"/>
      <c r="AN285" s="364"/>
      <c r="AO285" s="364"/>
      <c r="AP285" s="364"/>
      <c r="AQ285" s="364"/>
      <c r="AR285" s="364"/>
      <c r="AS285" s="364"/>
      <c r="AT285" s="364"/>
      <c r="AU285" s="364"/>
      <c r="AV285" s="364"/>
      <c r="AW285" s="364"/>
      <c r="AX285" s="364"/>
      <c r="AY285" s="364"/>
      <c r="AZ285" s="364"/>
      <c r="BA285" s="328"/>
      <c r="BB285" s="326"/>
      <c r="BC285" s="326"/>
      <c r="BD285" s="326"/>
      <c r="BE285" s="326"/>
      <c r="BF285" s="326"/>
      <c r="BG285" s="326"/>
      <c r="BH285" s="326"/>
      <c r="BI285" s="326"/>
      <c r="BJ285" s="326"/>
      <c r="BK285" s="326"/>
      <c r="BL285" s="326"/>
      <c r="BM285" s="326"/>
      <c r="BN285" s="326"/>
      <c r="BO285" s="326"/>
      <c r="BP285" s="326"/>
      <c r="BQ285" s="326"/>
      <c r="BR285" s="326"/>
      <c r="BS285" s="326"/>
      <c r="BT285" s="326"/>
      <c r="BU285" s="326"/>
      <c r="BV285" s="326"/>
      <c r="BW285" s="326"/>
      <c r="BX285" s="326"/>
      <c r="BY285" s="328"/>
      <c r="BZ285" s="363"/>
      <c r="CA285" s="363"/>
      <c r="CB285" s="363"/>
      <c r="CC285" s="363"/>
      <c r="CD285" s="363"/>
      <c r="CE285" s="363"/>
      <c r="CF285" s="363"/>
      <c r="CG285" s="363"/>
      <c r="CH285" s="363"/>
      <c r="CI285" s="363"/>
      <c r="CJ285" s="363"/>
      <c r="CK285" s="363"/>
      <c r="CL285" s="363"/>
      <c r="CM285" s="363"/>
      <c r="CN285" s="363"/>
      <c r="CO285" s="363"/>
      <c r="CP285" s="363"/>
      <c r="CQ285" s="363"/>
      <c r="CR285" s="363"/>
      <c r="CS285" s="363"/>
      <c r="CT285" s="363"/>
      <c r="CU285" s="363"/>
      <c r="CV285" s="363"/>
      <c r="CW285" s="363"/>
      <c r="CX285" s="363"/>
      <c r="CY285" s="363"/>
      <c r="CZ285" s="363"/>
    </row>
    <row r="286" s="567" customFormat="true" ht="15" customHeight="true" x14ac:dyDescent="0.2">
      <c r="B286" s="566"/>
      <c r="AJ286" s="364"/>
      <c r="AK286" s="364"/>
      <c r="AL286" s="364"/>
      <c r="AM286" s="364"/>
      <c r="AN286" s="364"/>
      <c r="AO286" s="364"/>
      <c r="AP286" s="364"/>
      <c r="AQ286" s="364"/>
      <c r="AR286" s="364"/>
      <c r="AS286" s="364"/>
      <c r="AT286" s="364"/>
      <c r="AU286" s="364"/>
      <c r="AV286" s="364"/>
      <c r="AW286" s="364"/>
      <c r="AX286" s="364"/>
      <c r="AY286" s="364"/>
      <c r="AZ286" s="364"/>
      <c r="BA286" s="328"/>
      <c r="BB286" s="326"/>
      <c r="BC286" s="326"/>
      <c r="BD286" s="326"/>
      <c r="BE286" s="326"/>
      <c r="BF286" s="326"/>
      <c r="BG286" s="326"/>
      <c r="BH286" s="326"/>
      <c r="BI286" s="326"/>
      <c r="BJ286" s="326"/>
      <c r="BK286" s="326"/>
      <c r="BL286" s="326"/>
      <c r="BM286" s="326"/>
      <c r="BN286" s="326"/>
      <c r="BO286" s="326"/>
      <c r="BP286" s="326"/>
      <c r="BQ286" s="326"/>
      <c r="BR286" s="326"/>
      <c r="BS286" s="326"/>
      <c r="BT286" s="326"/>
      <c r="BU286" s="326"/>
      <c r="BV286" s="326"/>
      <c r="BW286" s="326"/>
      <c r="BX286" s="326"/>
      <c r="BY286" s="328"/>
      <c r="BZ286" s="363"/>
      <c r="CA286" s="363"/>
      <c r="CB286" s="363"/>
      <c r="CC286" s="363"/>
      <c r="CD286" s="363"/>
      <c r="CE286" s="363"/>
      <c r="CF286" s="363"/>
      <c r="CG286" s="363"/>
      <c r="CH286" s="363"/>
      <c r="CI286" s="363"/>
      <c r="CJ286" s="363"/>
      <c r="CK286" s="363"/>
      <c r="CL286" s="363"/>
      <c r="CM286" s="363"/>
      <c r="CN286" s="363"/>
      <c r="CO286" s="363"/>
      <c r="CP286" s="363"/>
      <c r="CQ286" s="363"/>
      <c r="CR286" s="363"/>
      <c r="CS286" s="363"/>
      <c r="CT286" s="363"/>
      <c r="CU286" s="363"/>
      <c r="CV286" s="363"/>
      <c r="CW286" s="363"/>
      <c r="CX286" s="363"/>
      <c r="CY286" s="363"/>
      <c r="CZ286" s="363"/>
    </row>
    <row r="287" s="567" customFormat="true" ht="15" customHeight="true" x14ac:dyDescent="0.2">
      <c r="B287" s="566"/>
      <c r="AJ287" s="364"/>
      <c r="AK287" s="364"/>
      <c r="AL287" s="364"/>
      <c r="AM287" s="364"/>
      <c r="AN287" s="364"/>
      <c r="AO287" s="364"/>
      <c r="AP287" s="364"/>
      <c r="AQ287" s="364"/>
      <c r="AR287" s="364"/>
      <c r="AS287" s="364"/>
      <c r="AT287" s="364"/>
      <c r="AU287" s="364"/>
      <c r="AV287" s="364"/>
      <c r="AW287" s="364"/>
      <c r="AX287" s="364"/>
      <c r="AY287" s="364"/>
      <c r="AZ287" s="364"/>
      <c r="BA287" s="328"/>
      <c r="BB287" s="326"/>
      <c r="BC287" s="326"/>
      <c r="BD287" s="326"/>
      <c r="BE287" s="326"/>
      <c r="BF287" s="326"/>
      <c r="BG287" s="326"/>
      <c r="BH287" s="326"/>
      <c r="BI287" s="326"/>
      <c r="BJ287" s="326"/>
      <c r="BK287" s="326"/>
      <c r="BL287" s="326"/>
      <c r="BM287" s="326"/>
      <c r="BN287" s="326"/>
      <c r="BO287" s="326"/>
      <c r="BP287" s="326"/>
      <c r="BQ287" s="326"/>
      <c r="BR287" s="326"/>
      <c r="BS287" s="326"/>
      <c r="BT287" s="326"/>
      <c r="BU287" s="326"/>
      <c r="BV287" s="326"/>
      <c r="BW287" s="326"/>
      <c r="BX287" s="326"/>
      <c r="BY287" s="328"/>
      <c r="BZ287" s="363"/>
      <c r="CA287" s="363"/>
      <c r="CB287" s="363"/>
      <c r="CC287" s="363"/>
      <c r="CD287" s="363"/>
      <c r="CE287" s="363"/>
      <c r="CF287" s="363"/>
      <c r="CG287" s="363"/>
      <c r="CH287" s="363"/>
      <c r="CI287" s="363"/>
      <c r="CJ287" s="363"/>
      <c r="CK287" s="363"/>
      <c r="CL287" s="363"/>
      <c r="CM287" s="363"/>
      <c r="CN287" s="363"/>
      <c r="CO287" s="363"/>
      <c r="CP287" s="363"/>
      <c r="CQ287" s="363"/>
      <c r="CR287" s="363"/>
      <c r="CS287" s="363"/>
      <c r="CT287" s="363"/>
      <c r="CU287" s="363"/>
      <c r="CV287" s="363"/>
      <c r="CW287" s="363"/>
      <c r="CX287" s="363"/>
      <c r="CY287" s="363"/>
      <c r="CZ287" s="363"/>
    </row>
    <row r="288" s="567" customFormat="true" ht="15" customHeight="true" x14ac:dyDescent="0.2">
      <c r="B288" s="566"/>
      <c r="AJ288" s="364"/>
      <c r="AK288" s="364"/>
      <c r="AL288" s="364"/>
      <c r="AM288" s="364"/>
      <c r="AN288" s="364"/>
      <c r="AO288" s="364"/>
      <c r="AP288" s="364"/>
      <c r="AQ288" s="364"/>
      <c r="AR288" s="364"/>
      <c r="AS288" s="364"/>
      <c r="AT288" s="364"/>
      <c r="AU288" s="364"/>
      <c r="AV288" s="364"/>
      <c r="AW288" s="364"/>
      <c r="AX288" s="364"/>
      <c r="AY288" s="364"/>
      <c r="AZ288" s="364"/>
      <c r="BA288" s="328"/>
      <c r="BB288" s="326"/>
      <c r="BC288" s="326"/>
      <c r="BD288" s="326"/>
      <c r="BE288" s="326"/>
      <c r="BF288" s="326"/>
      <c r="BG288" s="326"/>
      <c r="BH288" s="326"/>
      <c r="BI288" s="326"/>
      <c r="BJ288" s="326"/>
      <c r="BK288" s="326"/>
      <c r="BL288" s="326"/>
      <c r="BM288" s="326"/>
      <c r="BN288" s="326"/>
      <c r="BO288" s="326"/>
      <c r="BP288" s="326"/>
      <c r="BQ288" s="326"/>
      <c r="BR288" s="326"/>
      <c r="BS288" s="326"/>
      <c r="BT288" s="326"/>
      <c r="BU288" s="326"/>
      <c r="BV288" s="326"/>
      <c r="BW288" s="326"/>
      <c r="BX288" s="326"/>
      <c r="BY288" s="328"/>
      <c r="BZ288" s="363"/>
      <c r="CA288" s="363"/>
      <c r="CB288" s="363"/>
      <c r="CC288" s="363"/>
      <c r="CD288" s="363"/>
      <c r="CE288" s="363"/>
      <c r="CF288" s="363"/>
      <c r="CG288" s="363"/>
      <c r="CH288" s="363"/>
      <c r="CI288" s="363"/>
      <c r="CJ288" s="363"/>
      <c r="CK288" s="363"/>
      <c r="CL288" s="363"/>
      <c r="CM288" s="363"/>
      <c r="CN288" s="363"/>
      <c r="CO288" s="363"/>
      <c r="CP288" s="363"/>
      <c r="CQ288" s="363"/>
      <c r="CR288" s="363"/>
      <c r="CS288" s="363"/>
      <c r="CT288" s="363"/>
      <c r="CU288" s="363"/>
      <c r="CV288" s="363"/>
      <c r="CW288" s="363"/>
      <c r="CX288" s="363"/>
      <c r="CY288" s="363"/>
      <c r="CZ288" s="363"/>
    </row>
    <row r="289" s="567" customFormat="true" ht="15" customHeight="true" x14ac:dyDescent="0.2">
      <c r="A289" s="544"/>
      <c r="B289" s="543"/>
      <c r="C289" s="544"/>
      <c r="AJ289" s="364"/>
      <c r="AK289" s="364"/>
      <c r="AL289" s="364"/>
      <c r="AM289" s="364"/>
      <c r="AN289" s="364"/>
      <c r="AO289" s="364"/>
      <c r="AP289" s="364"/>
      <c r="AQ289" s="364"/>
      <c r="AR289" s="364"/>
      <c r="AS289" s="364"/>
      <c r="AT289" s="364"/>
      <c r="AU289" s="364"/>
      <c r="AV289" s="364"/>
      <c r="AW289" s="364"/>
      <c r="AX289" s="364"/>
      <c r="AY289" s="364"/>
      <c r="AZ289" s="364"/>
      <c r="BA289" s="328"/>
      <c r="BB289" s="326"/>
      <c r="BC289" s="326"/>
      <c r="BD289" s="326"/>
      <c r="BE289" s="326"/>
      <c r="BF289" s="326"/>
      <c r="BG289" s="326"/>
      <c r="BH289" s="326"/>
      <c r="BI289" s="326"/>
      <c r="BJ289" s="326"/>
      <c r="BK289" s="326"/>
      <c r="BL289" s="326"/>
      <c r="BM289" s="326"/>
      <c r="BN289" s="326"/>
      <c r="BO289" s="326"/>
      <c r="BP289" s="326"/>
      <c r="BQ289" s="326"/>
      <c r="BR289" s="326"/>
      <c r="BS289" s="326"/>
      <c r="BT289" s="326"/>
      <c r="BU289" s="326"/>
      <c r="BV289" s="326"/>
      <c r="BW289" s="326"/>
      <c r="BX289" s="326"/>
      <c r="BY289" s="328"/>
      <c r="BZ289" s="363"/>
      <c r="CA289" s="363"/>
      <c r="CB289" s="363"/>
      <c r="CC289" s="363"/>
      <c r="CD289" s="363"/>
      <c r="CE289" s="363"/>
      <c r="CF289" s="363"/>
      <c r="CG289" s="363"/>
      <c r="CH289" s="363"/>
      <c r="CI289" s="363"/>
      <c r="CJ289" s="363"/>
      <c r="CK289" s="363"/>
      <c r="CL289" s="363"/>
      <c r="CM289" s="363"/>
      <c r="CN289" s="363"/>
      <c r="CO289" s="363"/>
      <c r="CP289" s="363"/>
      <c r="CQ289" s="363"/>
      <c r="CR289" s="363"/>
      <c r="CS289" s="363"/>
      <c r="CT289" s="363"/>
      <c r="CU289" s="363"/>
      <c r="CV289" s="363"/>
      <c r="CW289" s="363"/>
      <c r="CX289" s="363"/>
      <c r="CY289" s="363"/>
      <c r="CZ289" s="363"/>
    </row>
    <row r="290" s="567" customFormat="true" ht="15" customHeight="true" x14ac:dyDescent="0.2">
      <c r="A290" s="172"/>
      <c r="B290" s="171"/>
      <c r="C290" s="166"/>
      <c r="AJ290" s="364"/>
      <c r="AK290" s="364"/>
      <c r="AL290" s="364"/>
      <c r="AM290" s="364"/>
      <c r="AN290" s="364"/>
      <c r="AO290" s="364"/>
      <c r="AP290" s="364"/>
      <c r="AQ290" s="364"/>
      <c r="AR290" s="364"/>
      <c r="AS290" s="364"/>
      <c r="AT290" s="364"/>
      <c r="AU290" s="364"/>
      <c r="AV290" s="364"/>
      <c r="AW290" s="364"/>
      <c r="AX290" s="364"/>
      <c r="AY290" s="364"/>
      <c r="AZ290" s="364"/>
      <c r="BA290" s="328"/>
      <c r="BB290" s="326"/>
      <c r="BC290" s="326"/>
      <c r="BD290" s="326"/>
      <c r="BE290" s="326"/>
      <c r="BF290" s="326"/>
      <c r="BG290" s="326"/>
      <c r="BH290" s="326"/>
      <c r="BI290" s="326"/>
      <c r="BJ290" s="326"/>
      <c r="BK290" s="326"/>
      <c r="BL290" s="326"/>
      <c r="BM290" s="326"/>
      <c r="BN290" s="326"/>
      <c r="BO290" s="326"/>
      <c r="BP290" s="326"/>
      <c r="BQ290" s="326"/>
      <c r="BR290" s="326"/>
      <c r="BS290" s="326"/>
      <c r="BT290" s="326"/>
      <c r="BU290" s="326"/>
      <c r="BV290" s="326"/>
      <c r="BW290" s="326"/>
      <c r="BX290" s="326"/>
      <c r="BY290" s="328"/>
      <c r="BZ290" s="363"/>
      <c r="CA290" s="363"/>
      <c r="CB290" s="363"/>
      <c r="CC290" s="363"/>
      <c r="CD290" s="363"/>
      <c r="CE290" s="363"/>
      <c r="CF290" s="363"/>
      <c r="CG290" s="363"/>
      <c r="CH290" s="363"/>
      <c r="CI290" s="363"/>
      <c r="CJ290" s="363"/>
      <c r="CK290" s="363"/>
      <c r="CL290" s="363"/>
      <c r="CM290" s="363"/>
      <c r="CN290" s="363"/>
      <c r="CO290" s="363"/>
      <c r="CP290" s="363"/>
      <c r="CQ290" s="363"/>
      <c r="CR290" s="363"/>
      <c r="CS290" s="363"/>
      <c r="CT290" s="363"/>
      <c r="CU290" s="363"/>
      <c r="CV290" s="363"/>
      <c r="CW290" s="363"/>
      <c r="CX290" s="363"/>
      <c r="CY290" s="363"/>
      <c r="CZ290" s="363"/>
    </row>
    <row r="291" s="567" customFormat="true" ht="15" customHeight="true" x14ac:dyDescent="0.2">
      <c r="A291" s="172"/>
      <c r="B291" s="171"/>
      <c r="C291" s="166"/>
      <c r="AJ291" s="364"/>
      <c r="AK291" s="364"/>
      <c r="AL291" s="364"/>
      <c r="AM291" s="364"/>
      <c r="AN291" s="364"/>
      <c r="AO291" s="364"/>
      <c r="AP291" s="364"/>
      <c r="AQ291" s="364"/>
      <c r="AR291" s="364"/>
      <c r="AS291" s="364"/>
      <c r="AT291" s="364"/>
      <c r="AU291" s="364"/>
      <c r="AV291" s="364"/>
      <c r="AW291" s="364"/>
      <c r="AX291" s="364"/>
      <c r="AY291" s="364"/>
      <c r="AZ291" s="364"/>
      <c r="BA291" s="328"/>
      <c r="BB291" s="326"/>
      <c r="BC291" s="326"/>
      <c r="BD291" s="326"/>
      <c r="BE291" s="326"/>
      <c r="BF291" s="326"/>
      <c r="BG291" s="326"/>
      <c r="BH291" s="326"/>
      <c r="BI291" s="326"/>
      <c r="BJ291" s="326"/>
      <c r="BK291" s="326"/>
      <c r="BL291" s="326"/>
      <c r="BM291" s="326"/>
      <c r="BN291" s="326"/>
      <c r="BO291" s="326"/>
      <c r="BP291" s="326"/>
      <c r="BQ291" s="326"/>
      <c r="BR291" s="326"/>
      <c r="BS291" s="326"/>
      <c r="BT291" s="326"/>
      <c r="BU291" s="326"/>
      <c r="BV291" s="326"/>
      <c r="BW291" s="326"/>
      <c r="BX291" s="326"/>
      <c r="BY291" s="328"/>
      <c r="BZ291" s="363"/>
      <c r="CA291" s="363"/>
      <c r="CB291" s="363"/>
      <c r="CC291" s="363"/>
      <c r="CD291" s="363"/>
      <c r="CE291" s="363"/>
      <c r="CF291" s="363"/>
      <c r="CG291" s="363"/>
      <c r="CH291" s="363"/>
      <c r="CI291" s="363"/>
      <c r="CJ291" s="363"/>
      <c r="CK291" s="363"/>
      <c r="CL291" s="363"/>
      <c r="CM291" s="363"/>
      <c r="CN291" s="363"/>
      <c r="CO291" s="363"/>
      <c r="CP291" s="363"/>
      <c r="CQ291" s="363"/>
      <c r="CR291" s="363"/>
      <c r="CS291" s="363"/>
      <c r="CT291" s="363"/>
      <c r="CU291" s="363"/>
      <c r="CV291" s="363"/>
      <c r="CW291" s="363"/>
      <c r="CX291" s="363"/>
      <c r="CY291" s="363"/>
      <c r="CZ291" s="363"/>
    </row>
    <row r="292" s="567" customFormat="true" ht="15" customHeight="true" x14ac:dyDescent="0.2">
      <c r="A292" s="172"/>
      <c r="B292" s="171"/>
      <c r="C292" s="166"/>
      <c r="AJ292" s="364"/>
      <c r="AK292" s="364"/>
      <c r="AL292" s="364"/>
      <c r="AM292" s="364"/>
      <c r="AN292" s="364"/>
      <c r="AO292" s="364"/>
      <c r="AP292" s="364"/>
      <c r="AQ292" s="364"/>
      <c r="AR292" s="364"/>
      <c r="AS292" s="364"/>
      <c r="AT292" s="364"/>
      <c r="AU292" s="364"/>
      <c r="AV292" s="364"/>
      <c r="AW292" s="364"/>
      <c r="AX292" s="364"/>
      <c r="AY292" s="364"/>
      <c r="AZ292" s="364"/>
      <c r="BA292" s="328"/>
      <c r="BB292" s="326"/>
      <c r="BC292" s="326"/>
      <c r="BD292" s="326"/>
      <c r="BE292" s="326"/>
      <c r="BF292" s="326"/>
      <c r="BG292" s="326"/>
      <c r="BH292" s="326"/>
      <c r="BI292" s="326"/>
      <c r="BJ292" s="326"/>
      <c r="BK292" s="326"/>
      <c r="BL292" s="326"/>
      <c r="BM292" s="326"/>
      <c r="BN292" s="326"/>
      <c r="BO292" s="326"/>
      <c r="BP292" s="326"/>
      <c r="BQ292" s="326"/>
      <c r="BR292" s="326"/>
      <c r="BS292" s="326"/>
      <c r="BT292" s="326"/>
      <c r="BU292" s="326"/>
      <c r="BV292" s="326"/>
      <c r="BW292" s="326"/>
      <c r="BX292" s="326"/>
      <c r="BY292" s="328"/>
      <c r="BZ292" s="363"/>
      <c r="CA292" s="363"/>
      <c r="CB292" s="363"/>
      <c r="CC292" s="363"/>
      <c r="CD292" s="363"/>
      <c r="CE292" s="363"/>
      <c r="CF292" s="363"/>
      <c r="CG292" s="363"/>
      <c r="CH292" s="363"/>
      <c r="CI292" s="363"/>
      <c r="CJ292" s="363"/>
      <c r="CK292" s="363"/>
      <c r="CL292" s="363"/>
      <c r="CM292" s="363"/>
      <c r="CN292" s="363"/>
      <c r="CO292" s="363"/>
      <c r="CP292" s="363"/>
      <c r="CQ292" s="363"/>
      <c r="CR292" s="363"/>
      <c r="CS292" s="363"/>
      <c r="CT292" s="363"/>
      <c r="CU292" s="363"/>
      <c r="CV292" s="363"/>
      <c r="CW292" s="363"/>
      <c r="CX292" s="363"/>
      <c r="CY292" s="363"/>
      <c r="CZ292" s="363"/>
    </row>
    <row r="293" s="567" customFormat="true" ht="15" customHeight="true" x14ac:dyDescent="0.2">
      <c r="A293" s="172"/>
      <c r="B293" s="171"/>
      <c r="C293" s="170"/>
      <c r="AJ293" s="364"/>
      <c r="AK293" s="364"/>
      <c r="AL293" s="364"/>
      <c r="AM293" s="364"/>
      <c r="AN293" s="364"/>
      <c r="AO293" s="364"/>
      <c r="AP293" s="364"/>
      <c r="AQ293" s="364"/>
      <c r="AR293" s="364"/>
      <c r="AS293" s="364"/>
      <c r="AT293" s="364"/>
      <c r="AU293" s="364"/>
      <c r="AV293" s="364"/>
      <c r="AW293" s="364"/>
      <c r="AX293" s="364"/>
      <c r="AY293" s="364"/>
      <c r="AZ293" s="364"/>
      <c r="BA293" s="328"/>
      <c r="BB293" s="326"/>
      <c r="BC293" s="326"/>
      <c r="BD293" s="326"/>
      <c r="BE293" s="326"/>
      <c r="BF293" s="326"/>
      <c r="BG293" s="326"/>
      <c r="BH293" s="326"/>
      <c r="BI293" s="326"/>
      <c r="BJ293" s="326"/>
      <c r="BK293" s="326"/>
      <c r="BL293" s="326"/>
      <c r="BM293" s="326"/>
      <c r="BN293" s="326"/>
      <c r="BO293" s="326"/>
      <c r="BP293" s="326"/>
      <c r="BQ293" s="326"/>
      <c r="BR293" s="326"/>
      <c r="BS293" s="326"/>
      <c r="BT293" s="326"/>
      <c r="BU293" s="326"/>
      <c r="BV293" s="326"/>
      <c r="BW293" s="326"/>
      <c r="BX293" s="326"/>
      <c r="BY293" s="328"/>
      <c r="BZ293" s="363"/>
      <c r="CA293" s="363"/>
      <c r="CB293" s="363"/>
      <c r="CC293" s="363"/>
      <c r="CD293" s="363"/>
      <c r="CE293" s="363"/>
      <c r="CF293" s="363"/>
      <c r="CG293" s="363"/>
      <c r="CH293" s="363"/>
      <c r="CI293" s="363"/>
      <c r="CJ293" s="363"/>
      <c r="CK293" s="363"/>
      <c r="CL293" s="363"/>
      <c r="CM293" s="363"/>
      <c r="CN293" s="363"/>
      <c r="CO293" s="363"/>
      <c r="CP293" s="363"/>
      <c r="CQ293" s="363"/>
      <c r="CR293" s="363"/>
      <c r="CS293" s="363"/>
      <c r="CT293" s="363"/>
      <c r="CU293" s="363"/>
      <c r="CV293" s="363"/>
      <c r="CW293" s="363"/>
      <c r="CX293" s="363"/>
      <c r="CY293" s="363"/>
      <c r="CZ293" s="363"/>
    </row>
    <row r="294" s="567" customFormat="true" ht="15" customHeight="true" x14ac:dyDescent="0.2">
      <c r="A294" s="172"/>
      <c r="B294" s="171"/>
      <c r="C294" s="170"/>
      <c r="AJ294" s="364"/>
      <c r="AK294" s="364"/>
      <c r="AL294" s="364"/>
      <c r="AM294" s="364"/>
      <c r="AN294" s="364"/>
      <c r="AO294" s="364"/>
      <c r="AP294" s="364"/>
      <c r="AQ294" s="364"/>
      <c r="AR294" s="364"/>
      <c r="AS294" s="364"/>
      <c r="AT294" s="364"/>
      <c r="AU294" s="364"/>
      <c r="AV294" s="364"/>
      <c r="AW294" s="364"/>
      <c r="AX294" s="364"/>
      <c r="AY294" s="364"/>
      <c r="AZ294" s="364"/>
      <c r="BA294" s="328"/>
      <c r="BB294" s="326"/>
      <c r="BC294" s="326"/>
      <c r="BD294" s="326"/>
      <c r="BE294" s="326"/>
      <c r="BF294" s="326"/>
      <c r="BG294" s="326"/>
      <c r="BH294" s="326"/>
      <c r="BI294" s="326"/>
      <c r="BJ294" s="326"/>
      <c r="BK294" s="326"/>
      <c r="BL294" s="326"/>
      <c r="BM294" s="326"/>
      <c r="BN294" s="326"/>
      <c r="BO294" s="326"/>
      <c r="BP294" s="326"/>
      <c r="BQ294" s="326"/>
      <c r="BR294" s="326"/>
      <c r="BS294" s="326"/>
      <c r="BT294" s="326"/>
      <c r="BU294" s="326"/>
      <c r="BV294" s="326"/>
      <c r="BW294" s="326"/>
      <c r="BX294" s="326"/>
      <c r="BY294" s="328"/>
      <c r="BZ294" s="363"/>
      <c r="CA294" s="363"/>
      <c r="CB294" s="363"/>
      <c r="CC294" s="363"/>
      <c r="CD294" s="363"/>
      <c r="CE294" s="363"/>
      <c r="CF294" s="363"/>
      <c r="CG294" s="363"/>
      <c r="CH294" s="363"/>
      <c r="CI294" s="363"/>
      <c r="CJ294" s="363"/>
      <c r="CK294" s="363"/>
      <c r="CL294" s="363"/>
      <c r="CM294" s="363"/>
      <c r="CN294" s="363"/>
      <c r="CO294" s="363"/>
      <c r="CP294" s="363"/>
      <c r="CQ294" s="363"/>
      <c r="CR294" s="363"/>
      <c r="CS294" s="363"/>
      <c r="CT294" s="363"/>
      <c r="CU294" s="363"/>
      <c r="CV294" s="363"/>
      <c r="CW294" s="363"/>
      <c r="CX294" s="363"/>
      <c r="CY294" s="363"/>
      <c r="CZ294" s="363"/>
    </row>
    <row r="295" s="567" customFormat="true" ht="15" customHeight="true" x14ac:dyDescent="0.2">
      <c r="A295" s="172"/>
      <c r="B295" s="171"/>
      <c r="C295" s="170"/>
      <c r="AJ295" s="364"/>
      <c r="AK295" s="364"/>
      <c r="AL295" s="364"/>
      <c r="AM295" s="364"/>
      <c r="AN295" s="364"/>
      <c r="AO295" s="364"/>
      <c r="AP295" s="364"/>
      <c r="AQ295" s="364"/>
      <c r="AR295" s="364"/>
      <c r="AS295" s="364"/>
      <c r="AT295" s="364"/>
      <c r="AU295" s="364"/>
      <c r="AV295" s="364"/>
      <c r="AW295" s="364"/>
      <c r="AX295" s="364"/>
      <c r="AY295" s="364"/>
      <c r="AZ295" s="364"/>
      <c r="BA295" s="328"/>
      <c r="BB295" s="326"/>
      <c r="BC295" s="326"/>
      <c r="BD295" s="326"/>
      <c r="BE295" s="326"/>
      <c r="BF295" s="326"/>
      <c r="BG295" s="326"/>
      <c r="BH295" s="326"/>
      <c r="BI295" s="326"/>
      <c r="BJ295" s="326"/>
      <c r="BK295" s="326"/>
      <c r="BL295" s="326"/>
      <c r="BM295" s="326"/>
      <c r="BN295" s="326"/>
      <c r="BO295" s="326"/>
      <c r="BP295" s="326"/>
      <c r="BQ295" s="326"/>
      <c r="BR295" s="326"/>
      <c r="BS295" s="326"/>
      <c r="BT295" s="326"/>
      <c r="BU295" s="326"/>
      <c r="BV295" s="326"/>
      <c r="BW295" s="326"/>
      <c r="BX295" s="326"/>
      <c r="BY295" s="328"/>
      <c r="BZ295" s="363"/>
      <c r="CA295" s="363"/>
      <c r="CB295" s="363"/>
      <c r="CC295" s="363"/>
      <c r="CD295" s="363"/>
      <c r="CE295" s="363"/>
      <c r="CF295" s="363"/>
      <c r="CG295" s="363"/>
      <c r="CH295" s="363"/>
      <c r="CI295" s="363"/>
      <c r="CJ295" s="363"/>
      <c r="CK295" s="363"/>
      <c r="CL295" s="363"/>
      <c r="CM295" s="363"/>
      <c r="CN295" s="363"/>
      <c r="CO295" s="363"/>
      <c r="CP295" s="363"/>
      <c r="CQ295" s="363"/>
      <c r="CR295" s="363"/>
      <c r="CS295" s="363"/>
      <c r="CT295" s="363"/>
      <c r="CU295" s="363"/>
      <c r="CV295" s="363"/>
      <c r="CW295" s="363"/>
      <c r="CX295" s="363"/>
      <c r="CY295" s="363"/>
      <c r="CZ295" s="363"/>
    </row>
    <row r="296" s="567" customFormat="true" ht="15" customHeight="true" x14ac:dyDescent="0.2">
      <c r="A296" s="172"/>
      <c r="B296" s="171"/>
      <c r="C296" s="170"/>
      <c r="AJ296" s="364"/>
      <c r="AK296" s="364"/>
      <c r="AL296" s="364"/>
      <c r="AM296" s="364"/>
      <c r="AN296" s="364"/>
      <c r="AO296" s="364"/>
      <c r="AP296" s="364"/>
      <c r="AQ296" s="364"/>
      <c r="AR296" s="364"/>
      <c r="AS296" s="364"/>
      <c r="AT296" s="364"/>
      <c r="AU296" s="364"/>
      <c r="AV296" s="364"/>
      <c r="AW296" s="364"/>
      <c r="AX296" s="364"/>
      <c r="AY296" s="364"/>
      <c r="AZ296" s="364"/>
      <c r="BA296" s="328"/>
      <c r="BB296" s="326"/>
      <c r="BC296" s="326"/>
      <c r="BD296" s="326"/>
      <c r="BE296" s="326"/>
      <c r="BF296" s="326"/>
      <c r="BG296" s="326"/>
      <c r="BH296" s="326"/>
      <c r="BI296" s="326"/>
      <c r="BJ296" s="326"/>
      <c r="BK296" s="326"/>
      <c r="BL296" s="326"/>
      <c r="BM296" s="326"/>
      <c r="BN296" s="326"/>
      <c r="BO296" s="326"/>
      <c r="BP296" s="326"/>
      <c r="BQ296" s="326"/>
      <c r="BR296" s="326"/>
      <c r="BS296" s="326"/>
      <c r="BT296" s="326"/>
      <c r="BU296" s="326"/>
      <c r="BV296" s="326"/>
      <c r="BW296" s="326"/>
      <c r="BX296" s="326"/>
      <c r="BY296" s="328"/>
      <c r="BZ296" s="363"/>
      <c r="CA296" s="363"/>
      <c r="CB296" s="363"/>
      <c r="CC296" s="363"/>
      <c r="CD296" s="363"/>
      <c r="CE296" s="363"/>
      <c r="CF296" s="363"/>
      <c r="CG296" s="363"/>
      <c r="CH296" s="363"/>
      <c r="CI296" s="363"/>
      <c r="CJ296" s="363"/>
      <c r="CK296" s="363"/>
      <c r="CL296" s="363"/>
      <c r="CM296" s="363"/>
      <c r="CN296" s="363"/>
      <c r="CO296" s="363"/>
      <c r="CP296" s="363"/>
      <c r="CQ296" s="363"/>
      <c r="CR296" s="363"/>
      <c r="CS296" s="363"/>
      <c r="CT296" s="363"/>
      <c r="CU296" s="363"/>
      <c r="CV296" s="363"/>
      <c r="CW296" s="363"/>
      <c r="CX296" s="363"/>
      <c r="CY296" s="363"/>
      <c r="CZ296" s="363"/>
    </row>
    <row r="297" s="567" customFormat="true" ht="15" customHeight="true" x14ac:dyDescent="0.2">
      <c r="A297" s="172"/>
      <c r="B297" s="171"/>
      <c r="C297" s="170"/>
      <c r="AJ297" s="364"/>
      <c r="AK297" s="364"/>
      <c r="AL297" s="364"/>
      <c r="AM297" s="364"/>
      <c r="AN297" s="364"/>
      <c r="AO297" s="364"/>
      <c r="AP297" s="364"/>
      <c r="AQ297" s="364"/>
      <c r="AR297" s="364"/>
      <c r="AS297" s="364"/>
      <c r="AT297" s="364"/>
      <c r="AU297" s="364"/>
      <c r="AV297" s="364"/>
      <c r="AW297" s="364"/>
      <c r="AX297" s="364"/>
      <c r="AY297" s="364"/>
      <c r="AZ297" s="364"/>
      <c r="BA297" s="328"/>
      <c r="BB297" s="326"/>
      <c r="BC297" s="326"/>
      <c r="BD297" s="326"/>
      <c r="BE297" s="326"/>
      <c r="BF297" s="326"/>
      <c r="BG297" s="326"/>
      <c r="BH297" s="326"/>
      <c r="BI297" s="326"/>
      <c r="BJ297" s="326"/>
      <c r="BK297" s="326"/>
      <c r="BL297" s="326"/>
      <c r="BM297" s="326"/>
      <c r="BN297" s="326"/>
      <c r="BO297" s="326"/>
      <c r="BP297" s="326"/>
      <c r="BQ297" s="326"/>
      <c r="BR297" s="326"/>
      <c r="BS297" s="326"/>
      <c r="BT297" s="326"/>
      <c r="BU297" s="326"/>
      <c r="BV297" s="326"/>
      <c r="BW297" s="326"/>
      <c r="BX297" s="326"/>
      <c r="BY297" s="328"/>
      <c r="BZ297" s="363"/>
      <c r="CA297" s="363"/>
      <c r="CB297" s="363"/>
      <c r="CC297" s="363"/>
      <c r="CD297" s="363"/>
      <c r="CE297" s="363"/>
      <c r="CF297" s="363"/>
      <c r="CG297" s="363"/>
      <c r="CH297" s="363"/>
      <c r="CI297" s="363"/>
      <c r="CJ297" s="363"/>
      <c r="CK297" s="363"/>
      <c r="CL297" s="363"/>
      <c r="CM297" s="363"/>
      <c r="CN297" s="363"/>
      <c r="CO297" s="363"/>
      <c r="CP297" s="363"/>
      <c r="CQ297" s="363"/>
      <c r="CR297" s="363"/>
      <c r="CS297" s="363"/>
      <c r="CT297" s="363"/>
      <c r="CU297" s="363"/>
      <c r="CV297" s="363"/>
      <c r="CW297" s="363"/>
      <c r="CX297" s="363"/>
      <c r="CY297" s="363"/>
      <c r="CZ297" s="363"/>
    </row>
    <row r="298" s="567" customFormat="true" ht="15" customHeight="true" x14ac:dyDescent="0.2">
      <c r="B298" s="566"/>
      <c r="AJ298" s="364"/>
      <c r="AK298" s="364"/>
      <c r="AL298" s="364"/>
      <c r="AM298" s="364"/>
      <c r="AN298" s="364"/>
      <c r="AO298" s="364"/>
      <c r="AP298" s="364"/>
      <c r="AQ298" s="364"/>
      <c r="AR298" s="364"/>
      <c r="AS298" s="364"/>
      <c r="AT298" s="364"/>
      <c r="AU298" s="364"/>
      <c r="AV298" s="364"/>
      <c r="AW298" s="364"/>
      <c r="AX298" s="364"/>
      <c r="AY298" s="364"/>
      <c r="AZ298" s="364"/>
      <c r="BA298" s="328"/>
      <c r="BB298" s="326"/>
      <c r="BC298" s="326"/>
      <c r="BD298" s="326"/>
      <c r="BE298" s="326"/>
      <c r="BF298" s="326"/>
      <c r="BG298" s="326"/>
      <c r="BH298" s="326"/>
      <c r="BI298" s="326"/>
      <c r="BJ298" s="326"/>
      <c r="BK298" s="326"/>
      <c r="BL298" s="326"/>
      <c r="BM298" s="326"/>
      <c r="BN298" s="326"/>
      <c r="BO298" s="326"/>
      <c r="BP298" s="326"/>
      <c r="BQ298" s="326"/>
      <c r="BR298" s="326"/>
      <c r="BS298" s="326"/>
      <c r="BT298" s="326"/>
      <c r="BU298" s="326"/>
      <c r="BV298" s="326"/>
      <c r="BW298" s="326"/>
      <c r="BX298" s="326"/>
      <c r="BY298" s="328"/>
      <c r="BZ298" s="363"/>
      <c r="CA298" s="363"/>
      <c r="CB298" s="363"/>
      <c r="CC298" s="363"/>
      <c r="CD298" s="363"/>
      <c r="CE298" s="363"/>
      <c r="CF298" s="363"/>
      <c r="CG298" s="363"/>
      <c r="CH298" s="363"/>
      <c r="CI298" s="363"/>
      <c r="CJ298" s="363"/>
      <c r="CK298" s="363"/>
      <c r="CL298" s="363"/>
      <c r="CM298" s="363"/>
      <c r="CN298" s="363"/>
      <c r="CO298" s="363"/>
      <c r="CP298" s="363"/>
      <c r="CQ298" s="363"/>
      <c r="CR298" s="363"/>
      <c r="CS298" s="363"/>
      <c r="CT298" s="363"/>
      <c r="CU298" s="363"/>
      <c r="CV298" s="363"/>
      <c r="CW298" s="363"/>
      <c r="CX298" s="363"/>
      <c r="CY298" s="363"/>
      <c r="CZ298" s="363"/>
    </row>
    <row r="299" s="567" customFormat="true" ht="15" customHeight="true" x14ac:dyDescent="0.2">
      <c r="A299" s="544"/>
      <c r="B299" s="543"/>
      <c r="C299" s="544"/>
      <c r="D299" s="544"/>
      <c r="AJ299" s="364"/>
      <c r="AK299" s="364"/>
      <c r="AL299" s="364"/>
      <c r="AM299" s="364"/>
      <c r="AN299" s="364"/>
      <c r="AO299" s="364"/>
      <c r="AP299" s="364"/>
      <c r="AQ299" s="364"/>
      <c r="AR299" s="364"/>
      <c r="AS299" s="364"/>
      <c r="AT299" s="364"/>
      <c r="AU299" s="364"/>
      <c r="AV299" s="364"/>
      <c r="AW299" s="364"/>
      <c r="AX299" s="364"/>
      <c r="AY299" s="364"/>
      <c r="AZ299" s="364"/>
      <c r="BA299" s="328"/>
      <c r="BB299" s="326"/>
      <c r="BC299" s="326"/>
      <c r="BD299" s="326"/>
      <c r="BE299" s="326"/>
      <c r="BF299" s="326"/>
      <c r="BG299" s="326"/>
      <c r="BH299" s="326"/>
      <c r="BI299" s="326"/>
      <c r="BJ299" s="326"/>
      <c r="BK299" s="326"/>
      <c r="BL299" s="326"/>
      <c r="BM299" s="326"/>
      <c r="BN299" s="326"/>
      <c r="BO299" s="326"/>
      <c r="BP299" s="326"/>
      <c r="BQ299" s="326"/>
      <c r="BR299" s="326"/>
      <c r="BS299" s="326"/>
      <c r="BT299" s="326"/>
      <c r="BU299" s="326"/>
      <c r="BV299" s="326"/>
      <c r="BW299" s="326"/>
      <c r="BX299" s="326"/>
      <c r="BY299" s="328"/>
      <c r="BZ299" s="363"/>
      <c r="CA299" s="363"/>
      <c r="CB299" s="363"/>
      <c r="CC299" s="363"/>
      <c r="CD299" s="363"/>
      <c r="CE299" s="363"/>
      <c r="CF299" s="363"/>
      <c r="CG299" s="363"/>
      <c r="CH299" s="363"/>
      <c r="CI299" s="363"/>
      <c r="CJ299" s="363"/>
      <c r="CK299" s="363"/>
      <c r="CL299" s="363"/>
      <c r="CM299" s="363"/>
      <c r="CN299" s="363"/>
      <c r="CO299" s="363"/>
      <c r="CP299" s="363"/>
      <c r="CQ299" s="363"/>
      <c r="CR299" s="363"/>
      <c r="CS299" s="363"/>
      <c r="CT299" s="363"/>
      <c r="CU299" s="363"/>
      <c r="CV299" s="363"/>
      <c r="CW299" s="363"/>
      <c r="CX299" s="363"/>
      <c r="CY299" s="363"/>
      <c r="CZ299" s="363"/>
    </row>
    <row r="300" s="567" customFormat="true" ht="15" customHeight="true" x14ac:dyDescent="0.2">
      <c r="A300" s="172"/>
      <c r="B300" s="171"/>
      <c r="C300" s="166"/>
      <c r="D300" s="166"/>
      <c r="AJ300" s="364"/>
      <c r="AK300" s="364"/>
      <c r="AL300" s="364"/>
      <c r="AM300" s="364"/>
      <c r="AN300" s="364"/>
      <c r="AO300" s="364"/>
      <c r="AP300" s="364"/>
      <c r="AQ300" s="364"/>
      <c r="AR300" s="364"/>
      <c r="AS300" s="364"/>
      <c r="AT300" s="364"/>
      <c r="AU300" s="364"/>
      <c r="AV300" s="364"/>
      <c r="AW300" s="364"/>
      <c r="AX300" s="364"/>
      <c r="AY300" s="364"/>
      <c r="AZ300" s="364"/>
      <c r="BA300" s="328"/>
      <c r="BB300" s="326"/>
      <c r="BC300" s="326"/>
      <c r="BD300" s="326"/>
      <c r="BE300" s="326"/>
      <c r="BF300" s="326"/>
      <c r="BG300" s="326"/>
      <c r="BH300" s="326"/>
      <c r="BI300" s="326"/>
      <c r="BJ300" s="326"/>
      <c r="BK300" s="326"/>
      <c r="BL300" s="326"/>
      <c r="BM300" s="326"/>
      <c r="BN300" s="326"/>
      <c r="BO300" s="326"/>
      <c r="BP300" s="326"/>
      <c r="BQ300" s="326"/>
      <c r="BR300" s="326"/>
      <c r="BS300" s="326"/>
      <c r="BT300" s="326"/>
      <c r="BU300" s="326"/>
      <c r="BV300" s="326"/>
      <c r="BW300" s="326"/>
      <c r="BX300" s="326"/>
      <c r="BY300" s="328"/>
      <c r="BZ300" s="363"/>
      <c r="CA300" s="363"/>
      <c r="CB300" s="363"/>
      <c r="CC300" s="363"/>
      <c r="CD300" s="363"/>
      <c r="CE300" s="363"/>
      <c r="CF300" s="363"/>
      <c r="CG300" s="363"/>
      <c r="CH300" s="363"/>
      <c r="CI300" s="363"/>
      <c r="CJ300" s="363"/>
      <c r="CK300" s="363"/>
      <c r="CL300" s="363"/>
      <c r="CM300" s="363"/>
      <c r="CN300" s="363"/>
      <c r="CO300" s="363"/>
      <c r="CP300" s="363"/>
      <c r="CQ300" s="363"/>
      <c r="CR300" s="363"/>
      <c r="CS300" s="363"/>
      <c r="CT300" s="363"/>
      <c r="CU300" s="363"/>
      <c r="CV300" s="363"/>
      <c r="CW300" s="363"/>
      <c r="CX300" s="363"/>
      <c r="CY300" s="363"/>
      <c r="CZ300" s="363"/>
    </row>
    <row r="301" s="567" customFormat="true" ht="15" customHeight="true" x14ac:dyDescent="0.2">
      <c r="A301" s="172"/>
      <c r="B301" s="171"/>
      <c r="C301" s="166"/>
      <c r="D301" s="166"/>
      <c r="AJ301" s="364"/>
      <c r="AK301" s="364"/>
      <c r="AL301" s="364"/>
      <c r="AM301" s="364"/>
      <c r="AN301" s="364"/>
      <c r="AO301" s="364"/>
      <c r="AP301" s="364"/>
      <c r="AQ301" s="364"/>
      <c r="AR301" s="364"/>
      <c r="AS301" s="364"/>
      <c r="AT301" s="364"/>
      <c r="AU301" s="364"/>
      <c r="AV301" s="364"/>
      <c r="AW301" s="364"/>
      <c r="AX301" s="364"/>
      <c r="AY301" s="364"/>
      <c r="AZ301" s="364"/>
      <c r="BA301" s="328"/>
      <c r="BB301" s="326"/>
      <c r="BC301" s="326"/>
      <c r="BD301" s="326"/>
      <c r="BE301" s="326"/>
      <c r="BF301" s="326"/>
      <c r="BG301" s="326"/>
      <c r="BH301" s="326"/>
      <c r="BI301" s="326"/>
      <c r="BJ301" s="326"/>
      <c r="BK301" s="326"/>
      <c r="BL301" s="326"/>
      <c r="BM301" s="326"/>
      <c r="BN301" s="326"/>
      <c r="BO301" s="326"/>
      <c r="BP301" s="326"/>
      <c r="BQ301" s="326"/>
      <c r="BR301" s="326"/>
      <c r="BS301" s="326"/>
      <c r="BT301" s="326"/>
      <c r="BU301" s="326"/>
      <c r="BV301" s="326"/>
      <c r="BW301" s="326"/>
      <c r="BX301" s="326"/>
      <c r="BY301" s="328"/>
      <c r="BZ301" s="363"/>
      <c r="CA301" s="363"/>
      <c r="CB301" s="363"/>
      <c r="CC301" s="363"/>
      <c r="CD301" s="363"/>
      <c r="CE301" s="363"/>
      <c r="CF301" s="363"/>
      <c r="CG301" s="363"/>
      <c r="CH301" s="363"/>
      <c r="CI301" s="363"/>
      <c r="CJ301" s="363"/>
      <c r="CK301" s="363"/>
      <c r="CL301" s="363"/>
      <c r="CM301" s="363"/>
      <c r="CN301" s="363"/>
      <c r="CO301" s="363"/>
      <c r="CP301" s="363"/>
      <c r="CQ301" s="363"/>
      <c r="CR301" s="363"/>
      <c r="CS301" s="363"/>
      <c r="CT301" s="363"/>
      <c r="CU301" s="363"/>
      <c r="CV301" s="363"/>
      <c r="CW301" s="363"/>
      <c r="CX301" s="363"/>
      <c r="CY301" s="363"/>
      <c r="CZ301" s="363"/>
    </row>
    <row r="302" s="567" customFormat="true" ht="15" customHeight="true" x14ac:dyDescent="0.2">
      <c r="A302" s="172"/>
      <c r="B302" s="171"/>
      <c r="C302" s="166"/>
      <c r="D302" s="166"/>
      <c r="AJ302" s="364"/>
      <c r="AK302" s="364"/>
      <c r="AL302" s="364"/>
      <c r="AM302" s="364"/>
      <c r="AN302" s="364"/>
      <c r="AO302" s="364"/>
      <c r="AP302" s="364"/>
      <c r="AQ302" s="364"/>
      <c r="AR302" s="364"/>
      <c r="AS302" s="364"/>
      <c r="AT302" s="364"/>
      <c r="AU302" s="364"/>
      <c r="AV302" s="364"/>
      <c r="AW302" s="364"/>
      <c r="AX302" s="364"/>
      <c r="AY302" s="364"/>
      <c r="AZ302" s="364"/>
      <c r="BA302" s="328"/>
      <c r="BB302" s="326"/>
      <c r="BC302" s="326"/>
      <c r="BD302" s="326"/>
      <c r="BE302" s="326"/>
      <c r="BF302" s="326"/>
      <c r="BG302" s="326"/>
      <c r="BH302" s="326"/>
      <c r="BI302" s="326"/>
      <c r="BJ302" s="326"/>
      <c r="BK302" s="326"/>
      <c r="BL302" s="326"/>
      <c r="BM302" s="326"/>
      <c r="BN302" s="326"/>
      <c r="BO302" s="326"/>
      <c r="BP302" s="326"/>
      <c r="BQ302" s="326"/>
      <c r="BR302" s="326"/>
      <c r="BS302" s="326"/>
      <c r="BT302" s="326"/>
      <c r="BU302" s="326"/>
      <c r="BV302" s="326"/>
      <c r="BW302" s="326"/>
      <c r="BX302" s="326"/>
      <c r="BY302" s="328"/>
      <c r="BZ302" s="363"/>
      <c r="CA302" s="363"/>
      <c r="CB302" s="363"/>
      <c r="CC302" s="363"/>
      <c r="CD302" s="363"/>
      <c r="CE302" s="363"/>
      <c r="CF302" s="363"/>
      <c r="CG302" s="363"/>
      <c r="CH302" s="363"/>
      <c r="CI302" s="363"/>
      <c r="CJ302" s="363"/>
      <c r="CK302" s="363"/>
      <c r="CL302" s="363"/>
      <c r="CM302" s="363"/>
      <c r="CN302" s="363"/>
      <c r="CO302" s="363"/>
      <c r="CP302" s="363"/>
      <c r="CQ302" s="363"/>
      <c r="CR302" s="363"/>
      <c r="CS302" s="363"/>
      <c r="CT302" s="363"/>
      <c r="CU302" s="363"/>
      <c r="CV302" s="363"/>
      <c r="CW302" s="363"/>
      <c r="CX302" s="363"/>
      <c r="CY302" s="363"/>
      <c r="CZ302" s="363"/>
    </row>
    <row r="303" s="567" customFormat="true" ht="15" customHeight="true" x14ac:dyDescent="0.2">
      <c r="A303" s="172"/>
      <c r="B303" s="171"/>
      <c r="C303" s="170"/>
      <c r="D303" s="170"/>
      <c r="AJ303" s="364"/>
      <c r="AK303" s="364"/>
      <c r="AL303" s="364"/>
      <c r="AM303" s="364"/>
      <c r="AN303" s="364"/>
      <c r="AO303" s="364"/>
      <c r="AP303" s="364"/>
      <c r="AQ303" s="364"/>
      <c r="AR303" s="364"/>
      <c r="AS303" s="364"/>
      <c r="AT303" s="364"/>
      <c r="AU303" s="364"/>
      <c r="AV303" s="364"/>
      <c r="AW303" s="364"/>
      <c r="AX303" s="364"/>
      <c r="AY303" s="364"/>
      <c r="AZ303" s="364"/>
      <c r="BA303" s="328"/>
      <c r="BB303" s="326"/>
      <c r="BC303" s="326"/>
      <c r="BD303" s="326"/>
      <c r="BE303" s="326"/>
      <c r="BF303" s="326"/>
      <c r="BG303" s="326"/>
      <c r="BH303" s="326"/>
      <c r="BI303" s="326"/>
      <c r="BJ303" s="326"/>
      <c r="BK303" s="326"/>
      <c r="BL303" s="326"/>
      <c r="BM303" s="326"/>
      <c r="BN303" s="326"/>
      <c r="BO303" s="326"/>
      <c r="BP303" s="326"/>
      <c r="BQ303" s="326"/>
      <c r="BR303" s="326"/>
      <c r="BS303" s="326"/>
      <c r="BT303" s="326"/>
      <c r="BU303" s="326"/>
      <c r="BV303" s="326"/>
      <c r="BW303" s="326"/>
      <c r="BX303" s="326"/>
      <c r="BY303" s="328"/>
      <c r="BZ303" s="363"/>
      <c r="CA303" s="363"/>
      <c r="CB303" s="363"/>
      <c r="CC303" s="363"/>
      <c r="CD303" s="363"/>
      <c r="CE303" s="363"/>
      <c r="CF303" s="363"/>
      <c r="CG303" s="363"/>
      <c r="CH303" s="363"/>
      <c r="CI303" s="363"/>
      <c r="CJ303" s="363"/>
      <c r="CK303" s="363"/>
      <c r="CL303" s="363"/>
      <c r="CM303" s="363"/>
      <c r="CN303" s="363"/>
      <c r="CO303" s="363"/>
      <c r="CP303" s="363"/>
      <c r="CQ303" s="363"/>
      <c r="CR303" s="363"/>
      <c r="CS303" s="363"/>
      <c r="CT303" s="363"/>
      <c r="CU303" s="363"/>
      <c r="CV303" s="363"/>
      <c r="CW303" s="363"/>
      <c r="CX303" s="363"/>
      <c r="CY303" s="363"/>
      <c r="CZ303" s="363"/>
    </row>
    <row r="304" s="567" customFormat="true" ht="15" customHeight="true" x14ac:dyDescent="0.2">
      <c r="A304" s="172"/>
      <c r="B304" s="171"/>
      <c r="C304" s="170"/>
      <c r="D304" s="170"/>
      <c r="AJ304" s="364"/>
      <c r="AK304" s="364"/>
      <c r="AL304" s="364"/>
      <c r="AM304" s="364"/>
      <c r="AN304" s="364"/>
      <c r="AO304" s="364"/>
      <c r="AP304" s="364"/>
      <c r="AQ304" s="364"/>
      <c r="AR304" s="364"/>
      <c r="AS304" s="364"/>
      <c r="AT304" s="364"/>
      <c r="AU304" s="364"/>
      <c r="AV304" s="364"/>
      <c r="AW304" s="364"/>
      <c r="AX304" s="364"/>
      <c r="AY304" s="364"/>
      <c r="AZ304" s="364"/>
      <c r="BA304" s="328"/>
      <c r="BB304" s="326"/>
      <c r="BC304" s="326"/>
      <c r="BD304" s="326"/>
      <c r="BE304" s="326"/>
      <c r="BF304" s="326"/>
      <c r="BG304" s="326"/>
      <c r="BH304" s="326"/>
      <c r="BI304" s="326"/>
      <c r="BJ304" s="326"/>
      <c r="BK304" s="326"/>
      <c r="BL304" s="326"/>
      <c r="BM304" s="326"/>
      <c r="BN304" s="326"/>
      <c r="BO304" s="326"/>
      <c r="BP304" s="326"/>
      <c r="BQ304" s="326"/>
      <c r="BR304" s="326"/>
      <c r="BS304" s="326"/>
      <c r="BT304" s="326"/>
      <c r="BU304" s="326"/>
      <c r="BV304" s="326"/>
      <c r="BW304" s="326"/>
      <c r="BX304" s="326"/>
      <c r="BY304" s="328"/>
      <c r="BZ304" s="363"/>
      <c r="CA304" s="363"/>
      <c r="CB304" s="363"/>
      <c r="CC304" s="363"/>
      <c r="CD304" s="363"/>
      <c r="CE304" s="363"/>
      <c r="CF304" s="363"/>
      <c r="CG304" s="363"/>
      <c r="CH304" s="363"/>
      <c r="CI304" s="363"/>
      <c r="CJ304" s="363"/>
      <c r="CK304" s="363"/>
      <c r="CL304" s="363"/>
      <c r="CM304" s="363"/>
      <c r="CN304" s="363"/>
      <c r="CO304" s="363"/>
      <c r="CP304" s="363"/>
      <c r="CQ304" s="363"/>
      <c r="CR304" s="363"/>
      <c r="CS304" s="363"/>
      <c r="CT304" s="363"/>
      <c r="CU304" s="363"/>
      <c r="CV304" s="363"/>
      <c r="CW304" s="363"/>
      <c r="CX304" s="363"/>
      <c r="CY304" s="363"/>
      <c r="CZ304" s="363"/>
    </row>
    <row r="305" s="567" customFormat="true" ht="15" customHeight="true" x14ac:dyDescent="0.2">
      <c r="A305" s="172"/>
      <c r="B305" s="171"/>
      <c r="C305" s="170"/>
      <c r="D305" s="170"/>
      <c r="AJ305" s="364"/>
      <c r="AK305" s="364"/>
      <c r="AL305" s="364"/>
      <c r="AM305" s="364"/>
      <c r="AN305" s="364"/>
      <c r="AO305" s="364"/>
      <c r="AP305" s="364"/>
      <c r="AQ305" s="364"/>
      <c r="AR305" s="364"/>
      <c r="AS305" s="364"/>
      <c r="AT305" s="364"/>
      <c r="AU305" s="364"/>
      <c r="AV305" s="364"/>
      <c r="AW305" s="364"/>
      <c r="AX305" s="364"/>
      <c r="AY305" s="364"/>
      <c r="AZ305" s="364"/>
      <c r="BA305" s="328"/>
      <c r="BB305" s="326"/>
      <c r="BC305" s="326"/>
      <c r="BD305" s="326"/>
      <c r="BE305" s="326"/>
      <c r="BF305" s="326"/>
      <c r="BG305" s="326"/>
      <c r="BH305" s="326"/>
      <c r="BI305" s="326"/>
      <c r="BJ305" s="326"/>
      <c r="BK305" s="326"/>
      <c r="BL305" s="326"/>
      <c r="BM305" s="326"/>
      <c r="BN305" s="326"/>
      <c r="BO305" s="326"/>
      <c r="BP305" s="326"/>
      <c r="BQ305" s="326"/>
      <c r="BR305" s="326"/>
      <c r="BS305" s="326"/>
      <c r="BT305" s="326"/>
      <c r="BU305" s="326"/>
      <c r="BV305" s="326"/>
      <c r="BW305" s="326"/>
      <c r="BX305" s="326"/>
      <c r="BY305" s="328"/>
      <c r="BZ305" s="363"/>
      <c r="CA305" s="363"/>
      <c r="CB305" s="363"/>
      <c r="CC305" s="363"/>
      <c r="CD305" s="363"/>
      <c r="CE305" s="363"/>
      <c r="CF305" s="363"/>
      <c r="CG305" s="363"/>
      <c r="CH305" s="363"/>
      <c r="CI305" s="363"/>
      <c r="CJ305" s="363"/>
      <c r="CK305" s="363"/>
      <c r="CL305" s="363"/>
      <c r="CM305" s="363"/>
      <c r="CN305" s="363"/>
      <c r="CO305" s="363"/>
      <c r="CP305" s="363"/>
      <c r="CQ305" s="363"/>
      <c r="CR305" s="363"/>
      <c r="CS305" s="363"/>
      <c r="CT305" s="363"/>
      <c r="CU305" s="363"/>
      <c r="CV305" s="363"/>
      <c r="CW305" s="363"/>
      <c r="CX305" s="363"/>
      <c r="CY305" s="363"/>
      <c r="CZ305" s="363"/>
    </row>
    <row r="306" s="567" customFormat="true" ht="15" customHeight="true" x14ac:dyDescent="0.2">
      <c r="B306" s="566"/>
      <c r="AJ306" s="364"/>
      <c r="AK306" s="364"/>
      <c r="AL306" s="364"/>
      <c r="AM306" s="364"/>
      <c r="AN306" s="364"/>
      <c r="AO306" s="364"/>
      <c r="AP306" s="364"/>
      <c r="AQ306" s="364"/>
      <c r="AR306" s="364"/>
      <c r="AS306" s="364"/>
      <c r="AT306" s="364"/>
      <c r="AU306" s="364"/>
      <c r="AV306" s="364"/>
      <c r="AW306" s="364"/>
      <c r="AX306" s="364"/>
      <c r="AY306" s="364"/>
      <c r="AZ306" s="364"/>
      <c r="BA306" s="328"/>
      <c r="BB306" s="326"/>
      <c r="BC306" s="326"/>
      <c r="BD306" s="326"/>
      <c r="BE306" s="326"/>
      <c r="BF306" s="326"/>
      <c r="BG306" s="326"/>
      <c r="BH306" s="326"/>
      <c r="BI306" s="326"/>
      <c r="BJ306" s="326"/>
      <c r="BK306" s="326"/>
      <c r="BL306" s="326"/>
      <c r="BM306" s="326"/>
      <c r="BN306" s="326"/>
      <c r="BO306" s="326"/>
      <c r="BP306" s="326"/>
      <c r="BQ306" s="326"/>
      <c r="BR306" s="326"/>
      <c r="BS306" s="326"/>
      <c r="BT306" s="326"/>
      <c r="BU306" s="326"/>
      <c r="BV306" s="326"/>
      <c r="BW306" s="326"/>
      <c r="BX306" s="326"/>
      <c r="BY306" s="328"/>
      <c r="BZ306" s="363"/>
      <c r="CA306" s="363"/>
      <c r="CB306" s="363"/>
      <c r="CC306" s="363"/>
      <c r="CD306" s="363"/>
      <c r="CE306" s="363"/>
      <c r="CF306" s="363"/>
      <c r="CG306" s="363"/>
      <c r="CH306" s="363"/>
      <c r="CI306" s="363"/>
      <c r="CJ306" s="363"/>
      <c r="CK306" s="363"/>
      <c r="CL306" s="363"/>
      <c r="CM306" s="363"/>
      <c r="CN306" s="363"/>
      <c r="CO306" s="363"/>
      <c r="CP306" s="363"/>
      <c r="CQ306" s="363"/>
      <c r="CR306" s="363"/>
      <c r="CS306" s="363"/>
      <c r="CT306" s="363"/>
      <c r="CU306" s="363"/>
      <c r="CV306" s="363"/>
      <c r="CW306" s="363"/>
      <c r="CX306" s="363"/>
      <c r="CY306" s="363"/>
      <c r="CZ306" s="363"/>
    </row>
    <row r="307" s="567" customFormat="true" ht="15" customHeight="true" x14ac:dyDescent="0.2">
      <c r="B307" s="566"/>
      <c r="AJ307" s="364"/>
      <c r="AK307" s="364"/>
      <c r="AL307" s="364"/>
      <c r="AM307" s="364"/>
      <c r="AN307" s="364"/>
      <c r="AO307" s="364"/>
      <c r="AP307" s="364"/>
      <c r="AQ307" s="364"/>
      <c r="AR307" s="364"/>
      <c r="AS307" s="364"/>
      <c r="AT307" s="364"/>
      <c r="AU307" s="364"/>
      <c r="AV307" s="364"/>
      <c r="AW307" s="364"/>
      <c r="AX307" s="364"/>
      <c r="AY307" s="364"/>
      <c r="AZ307" s="364"/>
      <c r="BA307" s="328"/>
      <c r="BB307" s="326"/>
      <c r="BC307" s="326"/>
      <c r="BD307" s="326"/>
      <c r="BE307" s="326"/>
      <c r="BF307" s="326"/>
      <c r="BG307" s="326"/>
      <c r="BH307" s="326"/>
      <c r="BI307" s="326"/>
      <c r="BJ307" s="326"/>
      <c r="BK307" s="326"/>
      <c r="BL307" s="326"/>
      <c r="BM307" s="326"/>
      <c r="BN307" s="326"/>
      <c r="BO307" s="326"/>
      <c r="BP307" s="326"/>
      <c r="BQ307" s="326"/>
      <c r="BR307" s="326"/>
      <c r="BS307" s="326"/>
      <c r="BT307" s="326"/>
      <c r="BU307" s="326"/>
      <c r="BV307" s="326"/>
      <c r="BW307" s="326"/>
      <c r="BX307" s="326"/>
      <c r="BY307" s="328"/>
      <c r="BZ307" s="363"/>
      <c r="CA307" s="363"/>
      <c r="CB307" s="363"/>
      <c r="CC307" s="363"/>
      <c r="CD307" s="363"/>
      <c r="CE307" s="363"/>
      <c r="CF307" s="363"/>
      <c r="CG307" s="363"/>
      <c r="CH307" s="363"/>
      <c r="CI307" s="363"/>
      <c r="CJ307" s="363"/>
      <c r="CK307" s="363"/>
      <c r="CL307" s="363"/>
      <c r="CM307" s="363"/>
      <c r="CN307" s="363"/>
      <c r="CO307" s="363"/>
      <c r="CP307" s="363"/>
      <c r="CQ307" s="363"/>
      <c r="CR307" s="363"/>
      <c r="CS307" s="363"/>
      <c r="CT307" s="363"/>
      <c r="CU307" s="363"/>
      <c r="CV307" s="363"/>
      <c r="CW307" s="363"/>
      <c r="CX307" s="363"/>
      <c r="CY307" s="363"/>
      <c r="CZ307" s="363"/>
    </row>
    <row r="308" s="567" customFormat="true" ht="15" customHeight="true" x14ac:dyDescent="0.2">
      <c r="B308" s="566"/>
      <c r="AJ308" s="364"/>
      <c r="AK308" s="364"/>
      <c r="AL308" s="364"/>
      <c r="AM308" s="364"/>
      <c r="AN308" s="364"/>
      <c r="AO308" s="364"/>
      <c r="AP308" s="364"/>
      <c r="AQ308" s="364"/>
      <c r="AR308" s="364"/>
      <c r="AS308" s="364"/>
      <c r="AT308" s="364"/>
      <c r="AU308" s="364"/>
      <c r="AV308" s="364"/>
      <c r="AW308" s="364"/>
      <c r="AX308" s="364"/>
      <c r="AY308" s="364"/>
      <c r="AZ308" s="364"/>
      <c r="BA308" s="328"/>
      <c r="BB308" s="326"/>
      <c r="BC308" s="326"/>
      <c r="BD308" s="326"/>
      <c r="BE308" s="326"/>
      <c r="BF308" s="326"/>
      <c r="BG308" s="326"/>
      <c r="BH308" s="326"/>
      <c r="BI308" s="326"/>
      <c r="BJ308" s="326"/>
      <c r="BK308" s="326"/>
      <c r="BL308" s="326"/>
      <c r="BM308" s="326"/>
      <c r="BN308" s="326"/>
      <c r="BO308" s="326"/>
      <c r="BP308" s="326"/>
      <c r="BQ308" s="326"/>
      <c r="BR308" s="326"/>
      <c r="BS308" s="326"/>
      <c r="BT308" s="326"/>
      <c r="BU308" s="326"/>
      <c r="BV308" s="326"/>
      <c r="BW308" s="326"/>
      <c r="BX308" s="326"/>
      <c r="BY308" s="328"/>
      <c r="BZ308" s="363"/>
      <c r="CA308" s="363"/>
      <c r="CB308" s="363"/>
      <c r="CC308" s="363"/>
      <c r="CD308" s="363"/>
      <c r="CE308" s="363"/>
      <c r="CF308" s="363"/>
      <c r="CG308" s="363"/>
      <c r="CH308" s="363"/>
      <c r="CI308" s="363"/>
      <c r="CJ308" s="363"/>
      <c r="CK308" s="363"/>
      <c r="CL308" s="363"/>
      <c r="CM308" s="363"/>
      <c r="CN308" s="363"/>
      <c r="CO308" s="363"/>
      <c r="CP308" s="363"/>
      <c r="CQ308" s="363"/>
      <c r="CR308" s="363"/>
      <c r="CS308" s="363"/>
      <c r="CT308" s="363"/>
      <c r="CU308" s="363"/>
      <c r="CV308" s="363"/>
      <c r="CW308" s="363"/>
      <c r="CX308" s="363"/>
      <c r="CY308" s="363"/>
      <c r="CZ308" s="363"/>
    </row>
    <row r="309" s="567" customFormat="true" ht="15" customHeight="true" x14ac:dyDescent="0.2">
      <c r="B309" s="566"/>
      <c r="AJ309" s="364"/>
      <c r="AK309" s="364"/>
      <c r="AL309" s="364"/>
      <c r="AM309" s="364"/>
      <c r="AN309" s="364"/>
      <c r="AO309" s="364"/>
      <c r="AP309" s="364"/>
      <c r="AQ309" s="364"/>
      <c r="AR309" s="364"/>
      <c r="AS309" s="364"/>
      <c r="AT309" s="364"/>
      <c r="AU309" s="364"/>
      <c r="AV309" s="364"/>
      <c r="AW309" s="364"/>
      <c r="AX309" s="364"/>
      <c r="AY309" s="364"/>
      <c r="AZ309" s="364"/>
      <c r="BA309" s="328"/>
      <c r="BB309" s="326"/>
      <c r="BC309" s="326"/>
      <c r="BD309" s="326"/>
      <c r="BE309" s="326"/>
      <c r="BF309" s="326"/>
      <c r="BG309" s="326"/>
      <c r="BH309" s="326"/>
      <c r="BI309" s="326"/>
      <c r="BJ309" s="326"/>
      <c r="BK309" s="326"/>
      <c r="BL309" s="326"/>
      <c r="BM309" s="326"/>
      <c r="BN309" s="326"/>
      <c r="BO309" s="326"/>
      <c r="BP309" s="326"/>
      <c r="BQ309" s="326"/>
      <c r="BR309" s="326"/>
      <c r="BS309" s="326"/>
      <c r="BT309" s="326"/>
      <c r="BU309" s="326"/>
      <c r="BV309" s="326"/>
      <c r="BW309" s="326"/>
      <c r="BX309" s="326"/>
      <c r="BY309" s="328"/>
      <c r="BZ309" s="363"/>
      <c r="CA309" s="363"/>
      <c r="CB309" s="363"/>
      <c r="CC309" s="363"/>
      <c r="CD309" s="363"/>
      <c r="CE309" s="363"/>
      <c r="CF309" s="363"/>
      <c r="CG309" s="363"/>
      <c r="CH309" s="363"/>
      <c r="CI309" s="363"/>
      <c r="CJ309" s="363"/>
      <c r="CK309" s="363"/>
      <c r="CL309" s="363"/>
      <c r="CM309" s="363"/>
      <c r="CN309" s="363"/>
      <c r="CO309" s="363"/>
      <c r="CP309" s="363"/>
      <c r="CQ309" s="363"/>
      <c r="CR309" s="363"/>
      <c r="CS309" s="363"/>
      <c r="CT309" s="363"/>
      <c r="CU309" s="363"/>
      <c r="CV309" s="363"/>
      <c r="CW309" s="363"/>
      <c r="CX309" s="363"/>
      <c r="CY309" s="363"/>
      <c r="CZ309" s="363"/>
    </row>
    <row r="310" s="567" customFormat="true" ht="15" customHeight="true" x14ac:dyDescent="0.2">
      <c r="B310" s="566"/>
      <c r="AJ310" s="364"/>
      <c r="AK310" s="364"/>
      <c r="AL310" s="364"/>
      <c r="AM310" s="364"/>
      <c r="AN310" s="364"/>
      <c r="AO310" s="364"/>
      <c r="AP310" s="364"/>
      <c r="AQ310" s="364"/>
      <c r="AR310" s="364"/>
      <c r="AS310" s="364"/>
      <c r="AT310" s="364"/>
      <c r="AU310" s="364"/>
      <c r="AV310" s="364"/>
      <c r="AW310" s="364"/>
      <c r="AX310" s="364"/>
      <c r="AY310" s="364"/>
      <c r="AZ310" s="364"/>
      <c r="BA310" s="328"/>
      <c r="BB310" s="326"/>
      <c r="BC310" s="326"/>
      <c r="BD310" s="326"/>
      <c r="BE310" s="326"/>
      <c r="BF310" s="326"/>
      <c r="BG310" s="326"/>
      <c r="BH310" s="326"/>
      <c r="BI310" s="326"/>
      <c r="BJ310" s="326"/>
      <c r="BK310" s="326"/>
      <c r="BL310" s="326"/>
      <c r="BM310" s="326"/>
      <c r="BN310" s="326"/>
      <c r="BO310" s="326"/>
      <c r="BP310" s="326"/>
      <c r="BQ310" s="326"/>
      <c r="BR310" s="326"/>
      <c r="BS310" s="326"/>
      <c r="BT310" s="326"/>
      <c r="BU310" s="326"/>
      <c r="BV310" s="326"/>
      <c r="BW310" s="326"/>
      <c r="BX310" s="326"/>
      <c r="BY310" s="328"/>
      <c r="BZ310" s="363"/>
      <c r="CA310" s="363"/>
      <c r="CB310" s="363"/>
      <c r="CC310" s="363"/>
      <c r="CD310" s="363"/>
      <c r="CE310" s="363"/>
      <c r="CF310" s="363"/>
      <c r="CG310" s="363"/>
      <c r="CH310" s="363"/>
      <c r="CI310" s="363"/>
      <c r="CJ310" s="363"/>
      <c r="CK310" s="363"/>
      <c r="CL310" s="363"/>
      <c r="CM310" s="363"/>
      <c r="CN310" s="363"/>
      <c r="CO310" s="363"/>
      <c r="CP310" s="363"/>
      <c r="CQ310" s="363"/>
      <c r="CR310" s="363"/>
      <c r="CS310" s="363"/>
      <c r="CT310" s="363"/>
      <c r="CU310" s="363"/>
      <c r="CV310" s="363"/>
      <c r="CW310" s="363"/>
      <c r="CX310" s="363"/>
      <c r="CY310" s="363"/>
      <c r="CZ310" s="363"/>
    </row>
    <row r="311" s="567" customFormat="true" ht="15" customHeight="true" x14ac:dyDescent="0.2">
      <c r="B311" s="566"/>
      <c r="AJ311" s="364"/>
      <c r="AK311" s="364"/>
      <c r="AL311" s="364"/>
      <c r="AM311" s="364"/>
      <c r="AN311" s="364"/>
      <c r="AO311" s="364"/>
      <c r="AP311" s="364"/>
      <c r="AQ311" s="364"/>
      <c r="AR311" s="364"/>
      <c r="AS311" s="364"/>
      <c r="AT311" s="364"/>
      <c r="AU311" s="364"/>
      <c r="AV311" s="364"/>
      <c r="AW311" s="364"/>
      <c r="AX311" s="364"/>
      <c r="AY311" s="364"/>
      <c r="AZ311" s="364"/>
      <c r="BA311" s="328"/>
      <c r="BB311" s="326"/>
      <c r="BC311" s="326"/>
      <c r="BD311" s="326"/>
      <c r="BE311" s="326"/>
      <c r="BF311" s="326"/>
      <c r="BG311" s="326"/>
      <c r="BH311" s="326"/>
      <c r="BI311" s="326"/>
      <c r="BJ311" s="326"/>
      <c r="BK311" s="326"/>
      <c r="BL311" s="326"/>
      <c r="BM311" s="326"/>
      <c r="BN311" s="326"/>
      <c r="BO311" s="326"/>
      <c r="BP311" s="326"/>
      <c r="BQ311" s="326"/>
      <c r="BR311" s="326"/>
      <c r="BS311" s="326"/>
      <c r="BT311" s="326"/>
      <c r="BU311" s="326"/>
      <c r="BV311" s="326"/>
      <c r="BW311" s="326"/>
      <c r="BX311" s="326"/>
      <c r="BY311" s="328"/>
      <c r="BZ311" s="363"/>
      <c r="CA311" s="363"/>
      <c r="CB311" s="363"/>
      <c r="CC311" s="363"/>
      <c r="CD311" s="363"/>
      <c r="CE311" s="363"/>
      <c r="CF311" s="363"/>
      <c r="CG311" s="363"/>
      <c r="CH311" s="363"/>
      <c r="CI311" s="363"/>
      <c r="CJ311" s="363"/>
      <c r="CK311" s="363"/>
      <c r="CL311" s="363"/>
      <c r="CM311" s="363"/>
      <c r="CN311" s="363"/>
      <c r="CO311" s="363"/>
      <c r="CP311" s="363"/>
      <c r="CQ311" s="363"/>
      <c r="CR311" s="363"/>
      <c r="CS311" s="363"/>
      <c r="CT311" s="363"/>
      <c r="CU311" s="363"/>
      <c r="CV311" s="363"/>
      <c r="CW311" s="363"/>
      <c r="CX311" s="363"/>
      <c r="CY311" s="363"/>
      <c r="CZ311" s="363"/>
    </row>
    <row r="312" s="567" customFormat="true" ht="15" customHeight="true" x14ac:dyDescent="0.2">
      <c r="B312" s="566"/>
      <c r="AJ312" s="364"/>
      <c r="AK312" s="364"/>
      <c r="AL312" s="364"/>
      <c r="AM312" s="364"/>
      <c r="AN312" s="364"/>
      <c r="AO312" s="364"/>
      <c r="AP312" s="364"/>
      <c r="AQ312" s="364"/>
      <c r="AR312" s="364"/>
      <c r="AS312" s="364"/>
      <c r="AT312" s="364"/>
      <c r="AU312" s="364"/>
      <c r="AV312" s="364"/>
      <c r="AW312" s="364"/>
      <c r="AX312" s="364"/>
      <c r="AY312" s="364"/>
      <c r="AZ312" s="364"/>
      <c r="BA312" s="328"/>
      <c r="BB312" s="326"/>
      <c r="BC312" s="326"/>
      <c r="BD312" s="326"/>
      <c r="BE312" s="326"/>
      <c r="BF312" s="326"/>
      <c r="BG312" s="326"/>
      <c r="BH312" s="326"/>
      <c r="BI312" s="326"/>
      <c r="BJ312" s="326"/>
      <c r="BK312" s="326"/>
      <c r="BL312" s="326"/>
      <c r="BM312" s="326"/>
      <c r="BN312" s="326"/>
      <c r="BO312" s="326"/>
      <c r="BP312" s="326"/>
      <c r="BQ312" s="326"/>
      <c r="BR312" s="326"/>
      <c r="BS312" s="326"/>
      <c r="BT312" s="326"/>
      <c r="BU312" s="326"/>
      <c r="BV312" s="326"/>
      <c r="BW312" s="326"/>
      <c r="BX312" s="326"/>
      <c r="BY312" s="328"/>
      <c r="BZ312" s="363"/>
      <c r="CA312" s="363"/>
      <c r="CB312" s="363"/>
      <c r="CC312" s="363"/>
      <c r="CD312" s="363"/>
      <c r="CE312" s="363"/>
      <c r="CF312" s="363"/>
      <c r="CG312" s="363"/>
      <c r="CH312" s="363"/>
      <c r="CI312" s="363"/>
      <c r="CJ312" s="363"/>
      <c r="CK312" s="363"/>
      <c r="CL312" s="363"/>
      <c r="CM312" s="363"/>
      <c r="CN312" s="363"/>
      <c r="CO312" s="363"/>
      <c r="CP312" s="363"/>
      <c r="CQ312" s="363"/>
      <c r="CR312" s="363"/>
      <c r="CS312" s="363"/>
      <c r="CT312" s="363"/>
      <c r="CU312" s="363"/>
      <c r="CV312" s="363"/>
      <c r="CW312" s="363"/>
      <c r="CX312" s="363"/>
      <c r="CY312" s="363"/>
      <c r="CZ312" s="363"/>
    </row>
    <row r="313" s="567" customFormat="true" ht="15" customHeight="true" x14ac:dyDescent="0.2">
      <c r="B313" s="566"/>
      <c r="AJ313" s="364"/>
      <c r="AK313" s="364"/>
      <c r="AL313" s="364"/>
      <c r="AM313" s="364"/>
      <c r="AN313" s="364"/>
      <c r="AO313" s="364"/>
      <c r="AP313" s="364"/>
      <c r="AQ313" s="364"/>
      <c r="AR313" s="364"/>
      <c r="AS313" s="364"/>
      <c r="AT313" s="364"/>
      <c r="AU313" s="364"/>
      <c r="AV313" s="364"/>
      <c r="AW313" s="364"/>
      <c r="AX313" s="364"/>
      <c r="AY313" s="364"/>
      <c r="AZ313" s="364"/>
      <c r="BA313" s="328"/>
      <c r="BB313" s="326"/>
      <c r="BC313" s="326"/>
      <c r="BD313" s="326"/>
      <c r="BE313" s="326"/>
      <c r="BF313" s="326"/>
      <c r="BG313" s="326"/>
      <c r="BH313" s="326"/>
      <c r="BI313" s="326"/>
      <c r="BJ313" s="326"/>
      <c r="BK313" s="326"/>
      <c r="BL313" s="326"/>
      <c r="BM313" s="326"/>
      <c r="BN313" s="326"/>
      <c r="BO313" s="326"/>
      <c r="BP313" s="326"/>
      <c r="BQ313" s="326"/>
      <c r="BR313" s="326"/>
      <c r="BS313" s="326"/>
      <c r="BT313" s="326"/>
      <c r="BU313" s="326"/>
      <c r="BV313" s="326"/>
      <c r="BW313" s="326"/>
      <c r="BX313" s="326"/>
      <c r="BY313" s="328"/>
      <c r="BZ313" s="363"/>
      <c r="CA313" s="363"/>
      <c r="CB313" s="363"/>
      <c r="CC313" s="363"/>
      <c r="CD313" s="363"/>
      <c r="CE313" s="363"/>
      <c r="CF313" s="363"/>
      <c r="CG313" s="363"/>
      <c r="CH313" s="363"/>
      <c r="CI313" s="363"/>
      <c r="CJ313" s="363"/>
      <c r="CK313" s="363"/>
      <c r="CL313" s="363"/>
      <c r="CM313" s="363"/>
      <c r="CN313" s="363"/>
      <c r="CO313" s="363"/>
      <c r="CP313" s="363"/>
      <c r="CQ313" s="363"/>
      <c r="CR313" s="363"/>
      <c r="CS313" s="363"/>
      <c r="CT313" s="363"/>
      <c r="CU313" s="363"/>
      <c r="CV313" s="363"/>
      <c r="CW313" s="363"/>
      <c r="CX313" s="363"/>
      <c r="CY313" s="363"/>
      <c r="CZ313" s="363"/>
    </row>
    <row r="314" s="567" customFormat="true" ht="15" customHeight="true" x14ac:dyDescent="0.2">
      <c r="B314" s="566"/>
      <c r="AJ314" s="364"/>
      <c r="AK314" s="364"/>
      <c r="AL314" s="364"/>
      <c r="AM314" s="364"/>
      <c r="AN314" s="364"/>
      <c r="AO314" s="364"/>
      <c r="AP314" s="364"/>
      <c r="AQ314" s="364"/>
      <c r="AR314" s="364"/>
      <c r="AS314" s="364"/>
      <c r="AT314" s="364"/>
      <c r="AU314" s="364"/>
      <c r="AV314" s="364"/>
      <c r="AW314" s="364"/>
      <c r="AX314" s="364"/>
      <c r="AY314" s="364"/>
      <c r="AZ314" s="364"/>
      <c r="BA314" s="328"/>
      <c r="BB314" s="326"/>
      <c r="BC314" s="326"/>
      <c r="BD314" s="326"/>
      <c r="BE314" s="326"/>
      <c r="BF314" s="326"/>
      <c r="BG314" s="326"/>
      <c r="BH314" s="326"/>
      <c r="BI314" s="326"/>
      <c r="BJ314" s="326"/>
      <c r="BK314" s="326"/>
      <c r="BL314" s="326"/>
      <c r="BM314" s="326"/>
      <c r="BN314" s="326"/>
      <c r="BO314" s="326"/>
      <c r="BP314" s="326"/>
      <c r="BQ314" s="326"/>
      <c r="BR314" s="326"/>
      <c r="BS314" s="326"/>
      <c r="BT314" s="326"/>
      <c r="BU314" s="326"/>
      <c r="BV314" s="326"/>
      <c r="BW314" s="326"/>
      <c r="BX314" s="326"/>
      <c r="BY314" s="328"/>
      <c r="BZ314" s="363"/>
      <c r="CA314" s="363"/>
      <c r="CB314" s="363"/>
      <c r="CC314" s="363"/>
      <c r="CD314" s="363"/>
      <c r="CE314" s="363"/>
      <c r="CF314" s="363"/>
      <c r="CG314" s="363"/>
      <c r="CH314" s="363"/>
      <c r="CI314" s="363"/>
      <c r="CJ314" s="363"/>
      <c r="CK314" s="363"/>
      <c r="CL314" s="363"/>
      <c r="CM314" s="363"/>
      <c r="CN314" s="363"/>
      <c r="CO314" s="363"/>
      <c r="CP314" s="363"/>
      <c r="CQ314" s="363"/>
      <c r="CR314" s="363"/>
      <c r="CS314" s="363"/>
      <c r="CT314" s="363"/>
      <c r="CU314" s="363"/>
      <c r="CV314" s="363"/>
      <c r="CW314" s="363"/>
      <c r="CX314" s="363"/>
      <c r="CY314" s="363"/>
      <c r="CZ314" s="363"/>
    </row>
    <row r="315" s="567" customFormat="true" ht="15" customHeight="true" x14ac:dyDescent="0.2">
      <c r="B315" s="566"/>
      <c r="AJ315" s="364"/>
      <c r="AK315" s="364"/>
      <c r="AL315" s="364"/>
      <c r="AM315" s="364"/>
      <c r="AN315" s="364"/>
      <c r="AO315" s="364"/>
      <c r="AP315" s="364"/>
      <c r="AQ315" s="364"/>
      <c r="AR315" s="364"/>
      <c r="AS315" s="364"/>
      <c r="AT315" s="364"/>
      <c r="AU315" s="364"/>
      <c r="AV315" s="364"/>
      <c r="AW315" s="364"/>
      <c r="AX315" s="364"/>
      <c r="AY315" s="364"/>
      <c r="AZ315" s="364"/>
      <c r="BA315" s="328"/>
      <c r="BB315" s="326"/>
      <c r="BC315" s="326"/>
      <c r="BD315" s="326"/>
      <c r="BE315" s="326"/>
      <c r="BF315" s="326"/>
      <c r="BG315" s="326"/>
      <c r="BH315" s="326"/>
      <c r="BI315" s="326"/>
      <c r="BJ315" s="326"/>
      <c r="BK315" s="326"/>
      <c r="BL315" s="326"/>
      <c r="BM315" s="326"/>
      <c r="BN315" s="326"/>
      <c r="BO315" s="326"/>
      <c r="BP315" s="326"/>
      <c r="BQ315" s="326"/>
      <c r="BR315" s="326"/>
      <c r="BS315" s="326"/>
      <c r="BT315" s="326"/>
      <c r="BU315" s="326"/>
      <c r="BV315" s="326"/>
      <c r="BW315" s="326"/>
      <c r="BX315" s="326"/>
      <c r="BY315" s="328"/>
      <c r="BZ315" s="363"/>
      <c r="CA315" s="363"/>
      <c r="CB315" s="363"/>
      <c r="CC315" s="363"/>
      <c r="CD315" s="363"/>
      <c r="CE315" s="363"/>
      <c r="CF315" s="363"/>
      <c r="CG315" s="363"/>
      <c r="CH315" s="363"/>
      <c r="CI315" s="363"/>
      <c r="CJ315" s="363"/>
      <c r="CK315" s="363"/>
      <c r="CL315" s="363"/>
      <c r="CM315" s="363"/>
      <c r="CN315" s="363"/>
      <c r="CO315" s="363"/>
      <c r="CP315" s="363"/>
      <c r="CQ315" s="363"/>
      <c r="CR315" s="363"/>
      <c r="CS315" s="363"/>
      <c r="CT315" s="363"/>
      <c r="CU315" s="363"/>
      <c r="CV315" s="363"/>
      <c r="CW315" s="363"/>
      <c r="CX315" s="363"/>
      <c r="CY315" s="363"/>
      <c r="CZ315" s="363"/>
    </row>
    <row r="316" s="567" customFormat="true" ht="15" customHeight="true" x14ac:dyDescent="0.2">
      <c r="B316" s="566"/>
      <c r="AJ316" s="364"/>
      <c r="AK316" s="364"/>
      <c r="AL316" s="364"/>
      <c r="AM316" s="364"/>
      <c r="AN316" s="364"/>
      <c r="AO316" s="364"/>
      <c r="AP316" s="364"/>
      <c r="AQ316" s="364"/>
      <c r="AR316" s="364"/>
      <c r="AS316" s="364"/>
      <c r="AT316" s="364"/>
      <c r="AU316" s="364"/>
      <c r="AV316" s="364"/>
      <c r="AW316" s="364"/>
      <c r="AX316" s="364"/>
      <c r="AY316" s="364"/>
      <c r="AZ316" s="364"/>
      <c r="BA316" s="328"/>
      <c r="BB316" s="326"/>
      <c r="BC316" s="326"/>
      <c r="BD316" s="326"/>
      <c r="BE316" s="326"/>
      <c r="BF316" s="326"/>
      <c r="BG316" s="326"/>
      <c r="BH316" s="326"/>
      <c r="BI316" s="326"/>
      <c r="BJ316" s="326"/>
      <c r="BK316" s="326"/>
      <c r="BL316" s="326"/>
      <c r="BM316" s="326"/>
      <c r="BN316" s="326"/>
      <c r="BO316" s="326"/>
      <c r="BP316" s="326"/>
      <c r="BQ316" s="326"/>
      <c r="BR316" s="326"/>
      <c r="BS316" s="326"/>
      <c r="BT316" s="326"/>
      <c r="BU316" s="326"/>
      <c r="BV316" s="326"/>
      <c r="BW316" s="326"/>
      <c r="BX316" s="326"/>
      <c r="BY316" s="328"/>
      <c r="BZ316" s="363"/>
      <c r="CA316" s="363"/>
      <c r="CB316" s="363"/>
      <c r="CC316" s="363"/>
      <c r="CD316" s="363"/>
      <c r="CE316" s="363"/>
      <c r="CF316" s="363"/>
      <c r="CG316" s="363"/>
      <c r="CH316" s="363"/>
      <c r="CI316" s="363"/>
      <c r="CJ316" s="363"/>
      <c r="CK316" s="363"/>
      <c r="CL316" s="363"/>
      <c r="CM316" s="363"/>
      <c r="CN316" s="363"/>
      <c r="CO316" s="363"/>
      <c r="CP316" s="363"/>
      <c r="CQ316" s="363"/>
      <c r="CR316" s="363"/>
      <c r="CS316" s="363"/>
      <c r="CT316" s="363"/>
      <c r="CU316" s="363"/>
      <c r="CV316" s="363"/>
      <c r="CW316" s="363"/>
      <c r="CX316" s="363"/>
      <c r="CY316" s="363"/>
      <c r="CZ316" s="363"/>
    </row>
    <row r="317" s="567" customFormat="true" ht="15" customHeight="true" x14ac:dyDescent="0.2">
      <c r="B317" s="566"/>
      <c r="AJ317" s="364"/>
      <c r="AK317" s="364"/>
      <c r="AL317" s="364"/>
      <c r="AM317" s="364"/>
      <c r="AN317" s="364"/>
      <c r="AO317" s="364"/>
      <c r="AP317" s="364"/>
      <c r="AQ317" s="364"/>
      <c r="AR317" s="364"/>
      <c r="AS317" s="364"/>
      <c r="AT317" s="364"/>
      <c r="AU317" s="364"/>
      <c r="AV317" s="364"/>
      <c r="AW317" s="364"/>
      <c r="AX317" s="364"/>
      <c r="AY317" s="364"/>
      <c r="AZ317" s="364"/>
      <c r="BA317" s="328"/>
      <c r="BB317" s="326"/>
      <c r="BC317" s="326"/>
      <c r="BD317" s="326"/>
      <c r="BE317" s="326"/>
      <c r="BF317" s="326"/>
      <c r="BG317" s="326"/>
      <c r="BH317" s="326"/>
      <c r="BI317" s="326"/>
      <c r="BJ317" s="326"/>
      <c r="BK317" s="326"/>
      <c r="BL317" s="326"/>
      <c r="BM317" s="326"/>
      <c r="BN317" s="326"/>
      <c r="BO317" s="326"/>
      <c r="BP317" s="326"/>
      <c r="BQ317" s="326"/>
      <c r="BR317" s="326"/>
      <c r="BS317" s="326"/>
      <c r="BT317" s="326"/>
      <c r="BU317" s="326"/>
      <c r="BV317" s="326"/>
      <c r="BW317" s="326"/>
      <c r="BX317" s="326"/>
      <c r="BY317" s="328"/>
      <c r="BZ317" s="363"/>
      <c r="CA317" s="363"/>
      <c r="CB317" s="363"/>
      <c r="CC317" s="363"/>
      <c r="CD317" s="363"/>
      <c r="CE317" s="363"/>
      <c r="CF317" s="363"/>
      <c r="CG317" s="363"/>
      <c r="CH317" s="363"/>
      <c r="CI317" s="363"/>
      <c r="CJ317" s="363"/>
      <c r="CK317" s="363"/>
      <c r="CL317" s="363"/>
      <c r="CM317" s="363"/>
      <c r="CN317" s="363"/>
      <c r="CO317" s="363"/>
      <c r="CP317" s="363"/>
      <c r="CQ317" s="363"/>
      <c r="CR317" s="363"/>
      <c r="CS317" s="363"/>
      <c r="CT317" s="363"/>
      <c r="CU317" s="363"/>
      <c r="CV317" s="363"/>
      <c r="CW317" s="363"/>
      <c r="CX317" s="363"/>
      <c r="CY317" s="363"/>
      <c r="CZ317" s="363"/>
    </row>
    <row r="318" s="567" customFormat="true" ht="15" customHeight="true" x14ac:dyDescent="0.2">
      <c r="B318" s="566"/>
      <c r="AJ318" s="364"/>
      <c r="AK318" s="364"/>
      <c r="AL318" s="364"/>
      <c r="AM318" s="364"/>
      <c r="AN318" s="364"/>
      <c r="AO318" s="364"/>
      <c r="AP318" s="364"/>
      <c r="AQ318" s="364"/>
      <c r="AR318" s="364"/>
      <c r="AS318" s="364"/>
      <c r="AT318" s="364"/>
      <c r="AU318" s="364"/>
      <c r="AV318" s="364"/>
      <c r="AW318" s="364"/>
      <c r="AX318" s="364"/>
      <c r="AY318" s="364"/>
      <c r="AZ318" s="364"/>
      <c r="BA318" s="328"/>
      <c r="BB318" s="326"/>
      <c r="BC318" s="326"/>
      <c r="BD318" s="326"/>
      <c r="BE318" s="326"/>
      <c r="BF318" s="326"/>
      <c r="BG318" s="326"/>
      <c r="BH318" s="326"/>
      <c r="BI318" s="326"/>
      <c r="BJ318" s="326"/>
      <c r="BK318" s="326"/>
      <c r="BL318" s="326"/>
      <c r="BM318" s="326"/>
      <c r="BN318" s="326"/>
      <c r="BO318" s="326"/>
      <c r="BP318" s="326"/>
      <c r="BQ318" s="326"/>
      <c r="BR318" s="326"/>
      <c r="BS318" s="326"/>
      <c r="BT318" s="326"/>
      <c r="BU318" s="326"/>
      <c r="BV318" s="326"/>
      <c r="BW318" s="326"/>
      <c r="BX318" s="326"/>
      <c r="BY318" s="328"/>
      <c r="BZ318" s="363"/>
      <c r="CA318" s="363"/>
      <c r="CB318" s="363"/>
      <c r="CC318" s="363"/>
      <c r="CD318" s="363"/>
      <c r="CE318" s="363"/>
      <c r="CF318" s="363"/>
      <c r="CG318" s="363"/>
      <c r="CH318" s="363"/>
      <c r="CI318" s="363"/>
      <c r="CJ318" s="363"/>
      <c r="CK318" s="363"/>
      <c r="CL318" s="363"/>
      <c r="CM318" s="363"/>
      <c r="CN318" s="363"/>
      <c r="CO318" s="363"/>
      <c r="CP318" s="363"/>
      <c r="CQ318" s="363"/>
      <c r="CR318" s="363"/>
      <c r="CS318" s="363"/>
      <c r="CT318" s="363"/>
      <c r="CU318" s="363"/>
      <c r="CV318" s="363"/>
      <c r="CW318" s="363"/>
      <c r="CX318" s="363"/>
      <c r="CY318" s="363"/>
      <c r="CZ318" s="363"/>
    </row>
    <row r="319" s="567" customFormat="true" ht="15" customHeight="true" x14ac:dyDescent="0.2">
      <c r="B319" s="566"/>
      <c r="AJ319" s="364"/>
      <c r="AK319" s="364"/>
      <c r="AL319" s="364"/>
      <c r="AM319" s="364"/>
      <c r="AN319" s="364"/>
      <c r="AO319" s="364"/>
      <c r="AP319" s="364"/>
      <c r="AQ319" s="364"/>
      <c r="AR319" s="364"/>
      <c r="AS319" s="364"/>
      <c r="AT319" s="364"/>
      <c r="AU319" s="364"/>
      <c r="AV319" s="364"/>
      <c r="AW319" s="364"/>
      <c r="AX319" s="364"/>
      <c r="AY319" s="364"/>
      <c r="AZ319" s="364"/>
      <c r="BA319" s="328"/>
      <c r="BB319" s="326"/>
      <c r="BC319" s="326"/>
      <c r="BD319" s="326"/>
      <c r="BE319" s="326"/>
      <c r="BF319" s="326"/>
      <c r="BG319" s="326"/>
      <c r="BH319" s="326"/>
      <c r="BI319" s="326"/>
      <c r="BJ319" s="326"/>
      <c r="BK319" s="326"/>
      <c r="BL319" s="326"/>
      <c r="BM319" s="326"/>
      <c r="BN319" s="326"/>
      <c r="BO319" s="326"/>
      <c r="BP319" s="326"/>
      <c r="BQ319" s="326"/>
      <c r="BR319" s="326"/>
      <c r="BS319" s="326"/>
      <c r="BT319" s="326"/>
      <c r="BU319" s="326"/>
      <c r="BV319" s="326"/>
      <c r="BW319" s="326"/>
      <c r="BX319" s="326"/>
      <c r="BY319" s="328"/>
      <c r="BZ319" s="363"/>
      <c r="CA319" s="363"/>
      <c r="CB319" s="363"/>
      <c r="CC319" s="363"/>
      <c r="CD319" s="363"/>
      <c r="CE319" s="363"/>
      <c r="CF319" s="363"/>
      <c r="CG319" s="363"/>
      <c r="CH319" s="363"/>
      <c r="CI319" s="363"/>
      <c r="CJ319" s="363"/>
      <c r="CK319" s="363"/>
      <c r="CL319" s="363"/>
      <c r="CM319" s="363"/>
      <c r="CN319" s="363"/>
      <c r="CO319" s="363"/>
      <c r="CP319" s="363"/>
      <c r="CQ319" s="363"/>
      <c r="CR319" s="363"/>
      <c r="CS319" s="363"/>
      <c r="CT319" s="363"/>
      <c r="CU319" s="363"/>
      <c r="CV319" s="363"/>
      <c r="CW319" s="363"/>
      <c r="CX319" s="363"/>
      <c r="CY319" s="363"/>
      <c r="CZ319" s="363"/>
    </row>
    <row r="320" s="567" customFormat="true" ht="15" customHeight="true" x14ac:dyDescent="0.2">
      <c r="B320" s="566"/>
      <c r="AJ320" s="364"/>
      <c r="AK320" s="364"/>
      <c r="AL320" s="364"/>
      <c r="AM320" s="364"/>
      <c r="AN320" s="364"/>
      <c r="AO320" s="364"/>
      <c r="AP320" s="364"/>
      <c r="AQ320" s="364"/>
      <c r="AR320" s="364"/>
      <c r="AS320" s="364"/>
      <c r="AT320" s="364"/>
      <c r="AU320" s="364"/>
      <c r="AV320" s="364"/>
      <c r="AW320" s="364"/>
      <c r="AX320" s="364"/>
      <c r="AY320" s="364"/>
      <c r="AZ320" s="364"/>
      <c r="BA320" s="328"/>
      <c r="BB320" s="326"/>
      <c r="BC320" s="326"/>
      <c r="BD320" s="326"/>
      <c r="BE320" s="326"/>
      <c r="BF320" s="326"/>
      <c r="BG320" s="326"/>
      <c r="BH320" s="326"/>
      <c r="BI320" s="326"/>
      <c r="BJ320" s="326"/>
      <c r="BK320" s="326"/>
      <c r="BL320" s="326"/>
      <c r="BM320" s="326"/>
      <c r="BN320" s="326"/>
      <c r="BO320" s="326"/>
      <c r="BP320" s="326"/>
      <c r="BQ320" s="326"/>
      <c r="BR320" s="326"/>
      <c r="BS320" s="326"/>
      <c r="BT320" s="326"/>
      <c r="BU320" s="326"/>
      <c r="BV320" s="326"/>
      <c r="BW320" s="326"/>
      <c r="BX320" s="326"/>
      <c r="BY320" s="328"/>
      <c r="BZ320" s="363"/>
      <c r="CA320" s="363"/>
      <c r="CB320" s="363"/>
      <c r="CC320" s="363"/>
      <c r="CD320" s="363"/>
      <c r="CE320" s="363"/>
      <c r="CF320" s="363"/>
      <c r="CG320" s="363"/>
      <c r="CH320" s="363"/>
      <c r="CI320" s="363"/>
      <c r="CJ320" s="363"/>
      <c r="CK320" s="363"/>
      <c r="CL320" s="363"/>
      <c r="CM320" s="363"/>
      <c r="CN320" s="363"/>
      <c r="CO320" s="363"/>
      <c r="CP320" s="363"/>
      <c r="CQ320" s="363"/>
      <c r="CR320" s="363"/>
      <c r="CS320" s="363"/>
      <c r="CT320" s="363"/>
      <c r="CU320" s="363"/>
      <c r="CV320" s="363"/>
      <c r="CW320" s="363"/>
      <c r="CX320" s="363"/>
      <c r="CY320" s="363"/>
      <c r="CZ320" s="363"/>
    </row>
    <row r="321" s="567" customFormat="true" ht="15" customHeight="true" x14ac:dyDescent="0.2">
      <c r="B321" s="566"/>
      <c r="AJ321" s="364"/>
      <c r="AK321" s="364"/>
      <c r="AL321" s="364"/>
      <c r="AM321" s="364"/>
      <c r="AN321" s="364"/>
      <c r="AO321" s="364"/>
      <c r="AP321" s="364"/>
      <c r="AQ321" s="364"/>
      <c r="AR321" s="364"/>
      <c r="AS321" s="364"/>
      <c r="AT321" s="364"/>
      <c r="AU321" s="364"/>
      <c r="AV321" s="364"/>
      <c r="AW321" s="364"/>
      <c r="AX321" s="364"/>
      <c r="AY321" s="364"/>
      <c r="AZ321" s="364"/>
      <c r="BA321" s="328"/>
      <c r="BB321" s="326"/>
      <c r="BC321" s="326"/>
      <c r="BD321" s="326"/>
      <c r="BE321" s="326"/>
      <c r="BF321" s="326"/>
      <c r="BG321" s="326"/>
      <c r="BH321" s="326"/>
      <c r="BI321" s="326"/>
      <c r="BJ321" s="326"/>
      <c r="BK321" s="326"/>
      <c r="BL321" s="326"/>
      <c r="BM321" s="326"/>
      <c r="BN321" s="326"/>
      <c r="BO321" s="326"/>
      <c r="BP321" s="326"/>
      <c r="BQ321" s="326"/>
      <c r="BR321" s="326"/>
      <c r="BS321" s="326"/>
      <c r="BT321" s="326"/>
      <c r="BU321" s="326"/>
      <c r="BV321" s="326"/>
      <c r="BW321" s="326"/>
      <c r="BX321" s="326"/>
      <c r="BY321" s="328"/>
      <c r="BZ321" s="363"/>
      <c r="CA321" s="363"/>
      <c r="CB321" s="363"/>
      <c r="CC321" s="363"/>
      <c r="CD321" s="363"/>
      <c r="CE321" s="363"/>
      <c r="CF321" s="363"/>
      <c r="CG321" s="363"/>
      <c r="CH321" s="363"/>
      <c r="CI321" s="363"/>
      <c r="CJ321" s="363"/>
      <c r="CK321" s="363"/>
      <c r="CL321" s="363"/>
      <c r="CM321" s="363"/>
      <c r="CN321" s="363"/>
      <c r="CO321" s="363"/>
      <c r="CP321" s="363"/>
      <c r="CQ321" s="363"/>
      <c r="CR321" s="363"/>
      <c r="CS321" s="363"/>
      <c r="CT321" s="363"/>
      <c r="CU321" s="363"/>
      <c r="CV321" s="363"/>
      <c r="CW321" s="363"/>
      <c r="CX321" s="363"/>
      <c r="CY321" s="363"/>
      <c r="CZ321" s="363"/>
    </row>
    <row r="322" s="567" customFormat="true" ht="15" customHeight="true" x14ac:dyDescent="0.2">
      <c r="B322" s="566"/>
      <c r="AJ322" s="364"/>
      <c r="AK322" s="364"/>
      <c r="AL322" s="364"/>
      <c r="AM322" s="364"/>
      <c r="AN322" s="364"/>
      <c r="AO322" s="364"/>
      <c r="AP322" s="364"/>
      <c r="AQ322" s="364"/>
      <c r="AR322" s="364"/>
      <c r="AS322" s="364"/>
      <c r="AT322" s="364"/>
      <c r="AU322" s="364"/>
      <c r="AV322" s="364"/>
      <c r="AW322" s="364"/>
      <c r="AX322" s="364"/>
      <c r="AY322" s="364"/>
      <c r="AZ322" s="364"/>
      <c r="BA322" s="328"/>
      <c r="BB322" s="326"/>
      <c r="BC322" s="326"/>
      <c r="BD322" s="326"/>
      <c r="BE322" s="326"/>
      <c r="BF322" s="326"/>
      <c r="BG322" s="326"/>
      <c r="BH322" s="326"/>
      <c r="BI322" s="326"/>
      <c r="BJ322" s="326"/>
      <c r="BK322" s="326"/>
      <c r="BL322" s="326"/>
      <c r="BM322" s="326"/>
      <c r="BN322" s="326"/>
      <c r="BO322" s="326"/>
      <c r="BP322" s="326"/>
      <c r="BQ322" s="326"/>
      <c r="BR322" s="326"/>
      <c r="BS322" s="326"/>
      <c r="BT322" s="326"/>
      <c r="BU322" s="326"/>
      <c r="BV322" s="326"/>
      <c r="BW322" s="326"/>
      <c r="BX322" s="326"/>
      <c r="BY322" s="328"/>
      <c r="BZ322" s="363"/>
      <c r="CA322" s="363"/>
      <c r="CB322" s="363"/>
      <c r="CC322" s="363"/>
      <c r="CD322" s="363"/>
      <c r="CE322" s="363"/>
      <c r="CF322" s="363"/>
      <c r="CG322" s="363"/>
      <c r="CH322" s="363"/>
      <c r="CI322" s="363"/>
      <c r="CJ322" s="363"/>
      <c r="CK322" s="363"/>
      <c r="CL322" s="363"/>
      <c r="CM322" s="363"/>
      <c r="CN322" s="363"/>
      <c r="CO322" s="363"/>
      <c r="CP322" s="363"/>
      <c r="CQ322" s="363"/>
      <c r="CR322" s="363"/>
      <c r="CS322" s="363"/>
      <c r="CT322" s="363"/>
      <c r="CU322" s="363"/>
      <c r="CV322" s="363"/>
      <c r="CW322" s="363"/>
      <c r="CX322" s="363"/>
      <c r="CY322" s="363"/>
      <c r="CZ322" s="363"/>
    </row>
    <row r="323" s="567" customFormat="true" ht="15" customHeight="true" x14ac:dyDescent="0.2">
      <c r="B323" s="566"/>
      <c r="AJ323" s="364"/>
      <c r="AK323" s="364"/>
      <c r="AL323" s="364"/>
      <c r="AM323" s="364"/>
      <c r="AN323" s="364"/>
      <c r="AO323" s="364"/>
      <c r="AP323" s="364"/>
      <c r="AQ323" s="364"/>
      <c r="AR323" s="364"/>
      <c r="AS323" s="364"/>
      <c r="AT323" s="364"/>
      <c r="AU323" s="364"/>
      <c r="AV323" s="364"/>
      <c r="AW323" s="364"/>
      <c r="AX323" s="364"/>
      <c r="AY323" s="364"/>
      <c r="AZ323" s="364"/>
      <c r="BA323" s="328"/>
      <c r="BB323" s="326"/>
      <c r="BC323" s="326"/>
      <c r="BD323" s="326"/>
      <c r="BE323" s="326"/>
      <c r="BF323" s="326"/>
      <c r="BG323" s="326"/>
      <c r="BH323" s="326"/>
      <c r="BI323" s="326"/>
      <c r="BJ323" s="326"/>
      <c r="BK323" s="326"/>
      <c r="BL323" s="326"/>
      <c r="BM323" s="326"/>
      <c r="BN323" s="326"/>
      <c r="BO323" s="326"/>
      <c r="BP323" s="326"/>
      <c r="BQ323" s="326"/>
      <c r="BR323" s="326"/>
      <c r="BS323" s="326"/>
      <c r="BT323" s="326"/>
      <c r="BU323" s="326"/>
      <c r="BV323" s="326"/>
      <c r="BW323" s="326"/>
      <c r="BX323" s="326"/>
      <c r="BY323" s="328"/>
      <c r="BZ323" s="363"/>
      <c r="CA323" s="363"/>
      <c r="CB323" s="363"/>
      <c r="CC323" s="363"/>
      <c r="CD323" s="363"/>
      <c r="CE323" s="363"/>
      <c r="CF323" s="363"/>
      <c r="CG323" s="363"/>
      <c r="CH323" s="363"/>
      <c r="CI323" s="363"/>
      <c r="CJ323" s="363"/>
      <c r="CK323" s="363"/>
      <c r="CL323" s="363"/>
      <c r="CM323" s="363"/>
      <c r="CN323" s="363"/>
      <c r="CO323" s="363"/>
      <c r="CP323" s="363"/>
      <c r="CQ323" s="363"/>
      <c r="CR323" s="363"/>
      <c r="CS323" s="363"/>
      <c r="CT323" s="363"/>
      <c r="CU323" s="363"/>
      <c r="CV323" s="363"/>
      <c r="CW323" s="363"/>
      <c r="CX323" s="363"/>
      <c r="CY323" s="363"/>
      <c r="CZ323" s="363"/>
    </row>
    <row r="324" s="567" customFormat="true" ht="15" customHeight="true" x14ac:dyDescent="0.2">
      <c r="B324" s="566"/>
      <c r="AJ324" s="364"/>
      <c r="AK324" s="364"/>
      <c r="AL324" s="364"/>
      <c r="AM324" s="364"/>
      <c r="AN324" s="364"/>
      <c r="AO324" s="364"/>
      <c r="AP324" s="364"/>
      <c r="AQ324" s="364"/>
      <c r="AR324" s="364"/>
      <c r="AS324" s="364"/>
      <c r="AT324" s="364"/>
      <c r="AU324" s="364"/>
      <c r="AV324" s="364"/>
      <c r="AW324" s="364"/>
      <c r="AX324" s="364"/>
      <c r="AY324" s="364"/>
      <c r="AZ324" s="364"/>
      <c r="BA324" s="328"/>
      <c r="BB324" s="326"/>
      <c r="BC324" s="326"/>
      <c r="BD324" s="326"/>
      <c r="BE324" s="326"/>
      <c r="BF324" s="326"/>
      <c r="BG324" s="326"/>
      <c r="BH324" s="326"/>
      <c r="BI324" s="326"/>
      <c r="BJ324" s="326"/>
      <c r="BK324" s="326"/>
      <c r="BL324" s="326"/>
      <c r="BM324" s="326"/>
      <c r="BN324" s="326"/>
      <c r="BO324" s="326"/>
      <c r="BP324" s="326"/>
      <c r="BQ324" s="326"/>
      <c r="BR324" s="326"/>
      <c r="BS324" s="326"/>
      <c r="BT324" s="326"/>
      <c r="BU324" s="326"/>
      <c r="BV324" s="326"/>
      <c r="BW324" s="326"/>
      <c r="BX324" s="326"/>
      <c r="BY324" s="328"/>
      <c r="BZ324" s="363"/>
      <c r="CA324" s="363"/>
      <c r="CB324" s="363"/>
      <c r="CC324" s="363"/>
      <c r="CD324" s="363"/>
      <c r="CE324" s="363"/>
      <c r="CF324" s="363"/>
      <c r="CG324" s="363"/>
      <c r="CH324" s="363"/>
      <c r="CI324" s="363"/>
      <c r="CJ324" s="363"/>
      <c r="CK324" s="363"/>
      <c r="CL324" s="363"/>
      <c r="CM324" s="363"/>
      <c r="CN324" s="363"/>
      <c r="CO324" s="363"/>
      <c r="CP324" s="363"/>
      <c r="CQ324" s="363"/>
      <c r="CR324" s="363"/>
      <c r="CS324" s="363"/>
      <c r="CT324" s="363"/>
      <c r="CU324" s="363"/>
      <c r="CV324" s="363"/>
      <c r="CW324" s="363"/>
      <c r="CX324" s="363"/>
      <c r="CY324" s="363"/>
      <c r="CZ324" s="363"/>
    </row>
    <row r="325" s="567" customFormat="true" ht="15" customHeight="true" x14ac:dyDescent="0.2">
      <c r="B325" s="566"/>
      <c r="AJ325" s="364"/>
      <c r="AK325" s="364"/>
      <c r="AL325" s="364"/>
      <c r="AM325" s="364"/>
      <c r="AN325" s="364"/>
      <c r="AO325" s="364"/>
      <c r="AP325" s="364"/>
      <c r="AQ325" s="364"/>
      <c r="AR325" s="364"/>
      <c r="AS325" s="364"/>
      <c r="AT325" s="364"/>
      <c r="AU325" s="364"/>
      <c r="AV325" s="364"/>
      <c r="AW325" s="364"/>
      <c r="AX325" s="364"/>
      <c r="AY325" s="364"/>
      <c r="AZ325" s="364"/>
      <c r="BA325" s="328"/>
      <c r="BB325" s="326"/>
      <c r="BC325" s="326"/>
      <c r="BD325" s="326"/>
      <c r="BE325" s="326"/>
      <c r="BF325" s="326"/>
      <c r="BG325" s="326"/>
      <c r="BH325" s="326"/>
      <c r="BI325" s="326"/>
      <c r="BJ325" s="326"/>
      <c r="BK325" s="326"/>
      <c r="BL325" s="326"/>
      <c r="BM325" s="326"/>
      <c r="BN325" s="326"/>
      <c r="BO325" s="326"/>
      <c r="BP325" s="326"/>
      <c r="BQ325" s="326"/>
      <c r="BR325" s="326"/>
      <c r="BS325" s="326"/>
      <c r="BT325" s="326"/>
      <c r="BU325" s="326"/>
      <c r="BV325" s="326"/>
      <c r="BW325" s="326"/>
      <c r="BX325" s="326"/>
      <c r="BY325" s="328"/>
      <c r="BZ325" s="363"/>
      <c r="CA325" s="363"/>
      <c r="CB325" s="363"/>
      <c r="CC325" s="363"/>
      <c r="CD325" s="363"/>
      <c r="CE325" s="363"/>
      <c r="CF325" s="363"/>
      <c r="CG325" s="363"/>
      <c r="CH325" s="363"/>
      <c r="CI325" s="363"/>
      <c r="CJ325" s="363"/>
      <c r="CK325" s="363"/>
      <c r="CL325" s="363"/>
      <c r="CM325" s="363"/>
      <c r="CN325" s="363"/>
      <c r="CO325" s="363"/>
      <c r="CP325" s="363"/>
      <c r="CQ325" s="363"/>
      <c r="CR325" s="363"/>
      <c r="CS325" s="363"/>
      <c r="CT325" s="363"/>
      <c r="CU325" s="363"/>
      <c r="CV325" s="363"/>
      <c r="CW325" s="363"/>
      <c r="CX325" s="363"/>
      <c r="CY325" s="363"/>
      <c r="CZ325" s="363"/>
    </row>
    <row r="326" s="567" customFormat="true" ht="15" customHeight="true" x14ac:dyDescent="0.2">
      <c r="B326" s="566"/>
      <c r="AJ326" s="364"/>
      <c r="AK326" s="364"/>
      <c r="AL326" s="364"/>
      <c r="AM326" s="364"/>
      <c r="AN326" s="364"/>
      <c r="AO326" s="364"/>
      <c r="AP326" s="364"/>
      <c r="AQ326" s="364"/>
      <c r="AR326" s="364"/>
      <c r="AS326" s="364"/>
      <c r="AT326" s="364"/>
      <c r="AU326" s="364"/>
      <c r="AV326" s="364"/>
      <c r="AW326" s="364"/>
      <c r="AX326" s="364"/>
      <c r="AY326" s="364"/>
      <c r="AZ326" s="364"/>
      <c r="BA326" s="328"/>
      <c r="BB326" s="326"/>
      <c r="BC326" s="326"/>
      <c r="BD326" s="326"/>
      <c r="BE326" s="326"/>
      <c r="BF326" s="326"/>
      <c r="BG326" s="326"/>
      <c r="BH326" s="326"/>
      <c r="BI326" s="326"/>
      <c r="BJ326" s="326"/>
      <c r="BK326" s="326"/>
      <c r="BL326" s="326"/>
      <c r="BM326" s="326"/>
      <c r="BN326" s="326"/>
      <c r="BO326" s="326"/>
      <c r="BP326" s="326"/>
      <c r="BQ326" s="326"/>
      <c r="BR326" s="326"/>
      <c r="BS326" s="326"/>
      <c r="BT326" s="326"/>
      <c r="BU326" s="326"/>
      <c r="BV326" s="326"/>
      <c r="BW326" s="326"/>
      <c r="BX326" s="326"/>
      <c r="BY326" s="328"/>
      <c r="BZ326" s="363"/>
      <c r="CA326" s="363"/>
      <c r="CB326" s="363"/>
      <c r="CC326" s="363"/>
      <c r="CD326" s="363"/>
      <c r="CE326" s="363"/>
      <c r="CF326" s="363"/>
      <c r="CG326" s="363"/>
      <c r="CH326" s="363"/>
      <c r="CI326" s="363"/>
      <c r="CJ326" s="363"/>
      <c r="CK326" s="363"/>
      <c r="CL326" s="363"/>
      <c r="CM326" s="363"/>
      <c r="CN326" s="363"/>
      <c r="CO326" s="363"/>
      <c r="CP326" s="363"/>
      <c r="CQ326" s="363"/>
      <c r="CR326" s="363"/>
      <c r="CS326" s="363"/>
      <c r="CT326" s="363"/>
      <c r="CU326" s="363"/>
      <c r="CV326" s="363"/>
      <c r="CW326" s="363"/>
      <c r="CX326" s="363"/>
      <c r="CY326" s="363"/>
      <c r="CZ326" s="363"/>
    </row>
    <row r="327" s="567" customFormat="true" ht="15" customHeight="true" x14ac:dyDescent="0.2">
      <c r="B327" s="566"/>
      <c r="AJ327" s="364"/>
      <c r="AK327" s="364"/>
      <c r="AL327" s="364"/>
      <c r="AM327" s="364"/>
      <c r="AN327" s="364"/>
      <c r="AO327" s="364"/>
      <c r="AP327" s="364"/>
      <c r="AQ327" s="364"/>
      <c r="AR327" s="364"/>
      <c r="AS327" s="364"/>
      <c r="AT327" s="364"/>
      <c r="AU327" s="364"/>
      <c r="AV327" s="364"/>
      <c r="AW327" s="364"/>
      <c r="AX327" s="364"/>
      <c r="AY327" s="364"/>
      <c r="AZ327" s="364"/>
      <c r="BA327" s="328"/>
      <c r="BB327" s="326"/>
      <c r="BC327" s="326"/>
      <c r="BD327" s="326"/>
      <c r="BE327" s="326"/>
      <c r="BF327" s="326"/>
      <c r="BG327" s="326"/>
      <c r="BH327" s="326"/>
      <c r="BI327" s="326"/>
      <c r="BJ327" s="326"/>
      <c r="BK327" s="326"/>
      <c r="BL327" s="326"/>
      <c r="BM327" s="326"/>
      <c r="BN327" s="326"/>
      <c r="BO327" s="326"/>
      <c r="BP327" s="326"/>
      <c r="BQ327" s="326"/>
      <c r="BR327" s="326"/>
      <c r="BS327" s="326"/>
      <c r="BT327" s="326"/>
      <c r="BU327" s="326"/>
      <c r="BV327" s="326"/>
      <c r="BW327" s="326"/>
      <c r="BX327" s="326"/>
      <c r="BY327" s="328"/>
      <c r="BZ327" s="363"/>
      <c r="CA327" s="363"/>
      <c r="CB327" s="363"/>
      <c r="CC327" s="363"/>
      <c r="CD327" s="363"/>
      <c r="CE327" s="363"/>
      <c r="CF327" s="363"/>
      <c r="CG327" s="363"/>
      <c r="CH327" s="363"/>
      <c r="CI327" s="363"/>
      <c r="CJ327" s="363"/>
      <c r="CK327" s="363"/>
      <c r="CL327" s="363"/>
      <c r="CM327" s="363"/>
      <c r="CN327" s="363"/>
      <c r="CO327" s="363"/>
      <c r="CP327" s="363"/>
      <c r="CQ327" s="363"/>
      <c r="CR327" s="363"/>
      <c r="CS327" s="363"/>
      <c r="CT327" s="363"/>
      <c r="CU327" s="363"/>
      <c r="CV327" s="363"/>
      <c r="CW327" s="363"/>
      <c r="CX327" s="363"/>
      <c r="CY327" s="363"/>
      <c r="CZ327" s="363"/>
    </row>
    <row r="328" s="567" customFormat="true" ht="15" customHeight="true" x14ac:dyDescent="0.2">
      <c r="B328" s="566"/>
      <c r="AJ328" s="364"/>
      <c r="AK328" s="364"/>
      <c r="AL328" s="364"/>
      <c r="AM328" s="364"/>
      <c r="AN328" s="364"/>
      <c r="AO328" s="364"/>
      <c r="AP328" s="364"/>
      <c r="AQ328" s="364"/>
      <c r="AR328" s="364"/>
      <c r="AS328" s="364"/>
      <c r="AT328" s="364"/>
      <c r="AU328" s="364"/>
      <c r="AV328" s="364"/>
      <c r="AW328" s="364"/>
      <c r="AX328" s="364"/>
      <c r="AY328" s="364"/>
      <c r="AZ328" s="364"/>
      <c r="BA328" s="328"/>
      <c r="BB328" s="326"/>
      <c r="BC328" s="326"/>
      <c r="BD328" s="326"/>
      <c r="BE328" s="326"/>
      <c r="BF328" s="326"/>
      <c r="BG328" s="326"/>
      <c r="BH328" s="326"/>
      <c r="BI328" s="326"/>
      <c r="BJ328" s="326"/>
      <c r="BK328" s="326"/>
      <c r="BL328" s="326"/>
      <c r="BM328" s="326"/>
      <c r="BN328" s="326"/>
      <c r="BO328" s="326"/>
      <c r="BP328" s="326"/>
      <c r="BQ328" s="326"/>
      <c r="BR328" s="326"/>
      <c r="BS328" s="326"/>
      <c r="BT328" s="326"/>
      <c r="BU328" s="326"/>
      <c r="BV328" s="326"/>
      <c r="BW328" s="326"/>
      <c r="BX328" s="326"/>
      <c r="BY328" s="328"/>
      <c r="BZ328" s="363"/>
      <c r="CA328" s="363"/>
      <c r="CB328" s="363"/>
      <c r="CC328" s="363"/>
      <c r="CD328" s="363"/>
      <c r="CE328" s="363"/>
      <c r="CF328" s="363"/>
      <c r="CG328" s="363"/>
      <c r="CH328" s="363"/>
      <c r="CI328" s="363"/>
      <c r="CJ328" s="363"/>
      <c r="CK328" s="363"/>
      <c r="CL328" s="363"/>
      <c r="CM328" s="363"/>
      <c r="CN328" s="363"/>
      <c r="CO328" s="363"/>
      <c r="CP328" s="363"/>
      <c r="CQ328" s="363"/>
      <c r="CR328" s="363"/>
      <c r="CS328" s="363"/>
      <c r="CT328" s="363"/>
      <c r="CU328" s="363"/>
      <c r="CV328" s="363"/>
      <c r="CW328" s="363"/>
      <c r="CX328" s="363"/>
      <c r="CY328" s="363"/>
      <c r="CZ328" s="363"/>
    </row>
    <row r="329" s="567" customFormat="true" ht="250.15" customHeight="true" x14ac:dyDescent="0.2">
      <c r="B329" s="566"/>
      <c r="AJ329" s="364"/>
      <c r="AK329" s="364"/>
      <c r="AL329" s="364"/>
      <c r="AM329" s="364"/>
      <c r="AN329" s="364"/>
      <c r="AO329" s="364"/>
      <c r="AP329" s="364"/>
      <c r="AQ329" s="364"/>
      <c r="AR329" s="364"/>
      <c r="AS329" s="364"/>
      <c r="AT329" s="364"/>
      <c r="AU329" s="364"/>
      <c r="AV329" s="364"/>
      <c r="AW329" s="364"/>
      <c r="AX329" s="364"/>
      <c r="AY329" s="364"/>
      <c r="AZ329" s="364"/>
      <c r="BA329" s="328"/>
      <c r="BB329" s="326"/>
      <c r="BC329" s="326"/>
      <c r="BD329" s="326"/>
      <c r="BE329" s="326"/>
      <c r="BF329" s="326"/>
      <c r="BG329" s="326"/>
      <c r="BH329" s="326"/>
      <c r="BI329" s="326"/>
      <c r="BJ329" s="326"/>
      <c r="BK329" s="326"/>
      <c r="BL329" s="326"/>
      <c r="BM329" s="326"/>
      <c r="BN329" s="326"/>
      <c r="BO329" s="326"/>
      <c r="BP329" s="326"/>
      <c r="BQ329" s="326"/>
      <c r="BR329" s="326"/>
      <c r="BS329" s="326"/>
      <c r="BT329" s="326"/>
      <c r="BU329" s="326"/>
      <c r="BV329" s="326"/>
      <c r="BW329" s="326"/>
      <c r="BX329" s="326"/>
      <c r="BY329" s="328"/>
      <c r="BZ329" s="363"/>
      <c r="CA329" s="363"/>
      <c r="CB329" s="363"/>
      <c r="CC329" s="363"/>
      <c r="CD329" s="363"/>
      <c r="CE329" s="363"/>
      <c r="CF329" s="363"/>
      <c r="CG329" s="363"/>
      <c r="CH329" s="363"/>
      <c r="CI329" s="363"/>
      <c r="CJ329" s="363"/>
      <c r="CK329" s="363"/>
      <c r="CL329" s="363"/>
      <c r="CM329" s="363"/>
      <c r="CN329" s="363"/>
      <c r="CO329" s="363"/>
      <c r="CP329" s="363"/>
      <c r="CQ329" s="363"/>
      <c r="CR329" s="363"/>
      <c r="CS329" s="363"/>
      <c r="CT329" s="363"/>
      <c r="CU329" s="363"/>
      <c r="CV329" s="363"/>
      <c r="CW329" s="363"/>
      <c r="CX329" s="363"/>
      <c r="CY329" s="363"/>
      <c r="CZ329" s="363"/>
    </row>
    <row r="330" s="366" customFormat="true" ht="19.15" customHeight="true" x14ac:dyDescent="0.2">
      <c r="B330" s="532"/>
      <c r="AJ330" s="359"/>
      <c r="AK330" s="359"/>
      <c r="AL330" s="359"/>
      <c r="AM330" s="359"/>
      <c r="AN330" s="359"/>
      <c r="AO330" s="359"/>
      <c r="AP330" s="359"/>
      <c r="AQ330" s="359"/>
      <c r="AR330" s="359"/>
      <c r="AS330" s="359"/>
      <c r="AT330" s="359"/>
      <c r="AU330" s="359"/>
      <c r="AV330" s="359"/>
      <c r="AW330" s="359"/>
      <c r="AX330" s="359"/>
      <c r="AY330" s="359"/>
      <c r="AZ330" s="359"/>
      <c r="BA330" s="331"/>
      <c r="BB330" s="331"/>
      <c r="BC330" s="600"/>
      <c r="BD330" s="600"/>
      <c r="BE330" s="600"/>
      <c r="BF330" s="600"/>
      <c r="BG330" s="600"/>
      <c r="BH330" s="600"/>
      <c r="BI330" s="600"/>
      <c r="BJ330" s="600"/>
      <c r="BK330" s="600"/>
      <c r="BL330" s="600"/>
      <c r="BM330" s="600"/>
      <c r="BN330" s="600"/>
      <c r="BO330" s="600"/>
      <c r="BP330" s="600"/>
      <c r="BQ330" s="600"/>
      <c r="BR330" s="600"/>
      <c r="BS330" s="600"/>
      <c r="BT330" s="600"/>
      <c r="BU330" s="600"/>
      <c r="BV330" s="600"/>
      <c r="BW330" s="600"/>
      <c r="BX330" s="600"/>
      <c r="BY330" s="600"/>
      <c r="BZ330" s="359"/>
      <c r="CA330" s="359"/>
      <c r="CB330" s="359"/>
      <c r="CC330" s="359"/>
      <c r="CD330" s="359"/>
      <c r="CE330" s="359"/>
      <c r="CF330" s="359"/>
      <c r="CG330" s="359"/>
      <c r="CH330" s="359"/>
      <c r="CI330" s="359"/>
      <c r="CJ330" s="359"/>
      <c r="CK330" s="359"/>
      <c r="CL330" s="359"/>
      <c r="CM330" s="359"/>
      <c r="CN330" s="359"/>
      <c r="CO330" s="359"/>
      <c r="CP330" s="359"/>
      <c r="CQ330" s="359"/>
      <c r="CR330" s="359"/>
      <c r="CS330" s="359"/>
      <c r="CT330" s="359"/>
      <c r="CU330" s="359"/>
      <c r="CV330" s="359"/>
      <c r="CW330" s="359"/>
      <c r="CX330" s="359"/>
      <c r="CY330" s="359"/>
      <c r="CZ330" s="359"/>
    </row>
    <row r="331" s="366" customFormat="true" ht="15" customHeight="true" x14ac:dyDescent="0.2">
      <c r="B331" s="532"/>
      <c r="AJ331" s="359"/>
      <c r="AK331" s="359"/>
      <c r="AL331" s="359"/>
      <c r="AM331" s="359"/>
      <c r="AN331" s="359"/>
      <c r="AO331" s="359"/>
      <c r="AP331" s="359"/>
      <c r="AQ331" s="359"/>
      <c r="AR331" s="359"/>
      <c r="AS331" s="359"/>
      <c r="AT331" s="359"/>
      <c r="AU331" s="359"/>
      <c r="AV331" s="359"/>
      <c r="AW331" s="359"/>
      <c r="AX331" s="359"/>
      <c r="AY331" s="359"/>
      <c r="AZ331" s="359"/>
      <c r="BA331" s="331"/>
      <c r="BB331" s="331"/>
      <c r="BC331" s="600"/>
      <c r="BD331" s="600"/>
      <c r="BE331" s="600"/>
      <c r="BF331" s="600"/>
      <c r="BG331" s="600"/>
      <c r="BH331" s="600"/>
      <c r="BI331" s="600"/>
      <c r="BJ331" s="600"/>
      <c r="BK331" s="600"/>
      <c r="BL331" s="600"/>
      <c r="BM331" s="600"/>
      <c r="BN331" s="600"/>
      <c r="BO331" s="600"/>
      <c r="BP331" s="600"/>
      <c r="BQ331" s="600"/>
      <c r="BR331" s="600"/>
      <c r="BS331" s="600"/>
      <c r="BT331" s="600"/>
      <c r="BU331" s="600"/>
      <c r="BV331" s="600"/>
      <c r="BW331" s="600"/>
      <c r="BX331" s="600"/>
      <c r="BY331" s="600"/>
      <c r="BZ331" s="359"/>
      <c r="CA331" s="359"/>
      <c r="CB331" s="359"/>
      <c r="CC331" s="359"/>
      <c r="CD331" s="359"/>
      <c r="CE331" s="359"/>
      <c r="CF331" s="359"/>
      <c r="CG331" s="359"/>
      <c r="CH331" s="359"/>
      <c r="CI331" s="359"/>
      <c r="CJ331" s="359"/>
      <c r="CK331" s="359"/>
      <c r="CL331" s="359"/>
      <c r="CM331" s="359"/>
      <c r="CN331" s="359"/>
      <c r="CO331" s="359"/>
      <c r="CP331" s="359"/>
      <c r="CQ331" s="359"/>
      <c r="CR331" s="359"/>
      <c r="CS331" s="359"/>
      <c r="CT331" s="359"/>
      <c r="CU331" s="359"/>
      <c r="CV331" s="359"/>
      <c r="CW331" s="359"/>
      <c r="CX331" s="359"/>
      <c r="CY331" s="359"/>
      <c r="CZ331" s="359"/>
    </row>
    <row r="332" s="366" customFormat="true" ht="15" customHeight="true" x14ac:dyDescent="0.2">
      <c r="B332" s="532"/>
      <c r="AJ332" s="359"/>
      <c r="AK332" s="359"/>
      <c r="AL332" s="359"/>
      <c r="AM332" s="359"/>
      <c r="AN332" s="359"/>
      <c r="AO332" s="359"/>
      <c r="AP332" s="359"/>
      <c r="AQ332" s="359"/>
      <c r="AR332" s="359"/>
      <c r="AS332" s="359"/>
      <c r="AT332" s="359"/>
      <c r="AU332" s="359"/>
      <c r="AV332" s="359"/>
      <c r="AW332" s="359"/>
      <c r="AX332" s="359"/>
      <c r="AY332" s="359"/>
      <c r="AZ332" s="359"/>
      <c r="BA332" s="331"/>
      <c r="BB332" s="331"/>
      <c r="BC332" s="600"/>
      <c r="BD332" s="600"/>
      <c r="BE332" s="600"/>
      <c r="BF332" s="600"/>
      <c r="BG332" s="600"/>
      <c r="BH332" s="600"/>
      <c r="BI332" s="600"/>
      <c r="BJ332" s="600"/>
      <c r="BK332" s="600"/>
      <c r="BL332" s="600"/>
      <c r="BM332" s="600"/>
      <c r="BN332" s="600"/>
      <c r="BO332" s="600"/>
      <c r="BP332" s="600"/>
      <c r="BQ332" s="600"/>
      <c r="BR332" s="600"/>
      <c r="BS332" s="600"/>
      <c r="BT332" s="600"/>
      <c r="BU332" s="600"/>
      <c r="BV332" s="600"/>
      <c r="BW332" s="600"/>
      <c r="BX332" s="600"/>
      <c r="BY332" s="600"/>
      <c r="BZ332" s="359"/>
      <c r="CA332" s="359"/>
      <c r="CB332" s="359"/>
      <c r="CC332" s="359"/>
      <c r="CD332" s="359"/>
      <c r="CE332" s="359"/>
      <c r="CF332" s="359"/>
      <c r="CG332" s="359"/>
      <c r="CH332" s="359"/>
      <c r="CI332" s="359"/>
      <c r="CJ332" s="359"/>
      <c r="CK332" s="359"/>
      <c r="CL332" s="359"/>
      <c r="CM332" s="359"/>
      <c r="CN332" s="359"/>
      <c r="CO332" s="359"/>
      <c r="CP332" s="359"/>
      <c r="CQ332" s="359"/>
      <c r="CR332" s="359"/>
      <c r="CS332" s="359"/>
      <c r="CT332" s="359"/>
      <c r="CU332" s="359"/>
      <c r="CV332" s="359"/>
      <c r="CW332" s="359"/>
      <c r="CX332" s="359"/>
      <c r="CY332" s="359"/>
      <c r="CZ332" s="359"/>
    </row>
    <row r="333" s="366" customFormat="true" ht="15" customHeight="true" x14ac:dyDescent="0.2">
      <c r="B333" s="532"/>
      <c r="AJ333" s="359"/>
      <c r="AK333" s="359"/>
      <c r="AL333" s="359"/>
      <c r="AM333" s="359"/>
      <c r="AN333" s="359"/>
      <c r="AO333" s="359"/>
      <c r="AP333" s="359"/>
      <c r="AQ333" s="359"/>
      <c r="AR333" s="359"/>
      <c r="AS333" s="359"/>
      <c r="AT333" s="359"/>
      <c r="AU333" s="359"/>
      <c r="AV333" s="359"/>
      <c r="AW333" s="359"/>
      <c r="AX333" s="359"/>
      <c r="AY333" s="359"/>
      <c r="AZ333" s="359"/>
      <c r="BA333" s="331"/>
      <c r="BB333" s="331"/>
      <c r="BC333" s="600"/>
      <c r="BD333" s="600"/>
      <c r="BE333" s="600"/>
      <c r="BF333" s="600"/>
      <c r="BG333" s="600"/>
      <c r="BH333" s="600"/>
      <c r="BI333" s="600"/>
      <c r="BJ333" s="600"/>
      <c r="BK333" s="600"/>
      <c r="BL333" s="600"/>
      <c r="BM333" s="600"/>
      <c r="BN333" s="600"/>
      <c r="BO333" s="600"/>
      <c r="BP333" s="600"/>
      <c r="BQ333" s="600"/>
      <c r="BR333" s="600"/>
      <c r="BS333" s="600"/>
      <c r="BT333" s="600"/>
      <c r="BU333" s="600"/>
      <c r="BV333" s="600"/>
      <c r="BW333" s="600"/>
      <c r="BX333" s="600"/>
      <c r="BY333" s="600"/>
      <c r="BZ333" s="359"/>
      <c r="CA333" s="359"/>
      <c r="CB333" s="359"/>
      <c r="CC333" s="359"/>
      <c r="CD333" s="359"/>
      <c r="CE333" s="359"/>
      <c r="CF333" s="359"/>
      <c r="CG333" s="359"/>
      <c r="CH333" s="359"/>
      <c r="CI333" s="359"/>
      <c r="CJ333" s="359"/>
      <c r="CK333" s="359"/>
      <c r="CL333" s="359"/>
      <c r="CM333" s="359"/>
      <c r="CN333" s="359"/>
      <c r="CO333" s="359"/>
      <c r="CP333" s="359"/>
      <c r="CQ333" s="359"/>
      <c r="CR333" s="359"/>
      <c r="CS333" s="359"/>
      <c r="CT333" s="359"/>
      <c r="CU333" s="359"/>
      <c r="CV333" s="359"/>
      <c r="CW333" s="359"/>
      <c r="CX333" s="359"/>
      <c r="CY333" s="359"/>
      <c r="CZ333" s="359"/>
    </row>
    <row r="334" s="366" customFormat="true" ht="15" customHeight="true" x14ac:dyDescent="0.2">
      <c r="B334" s="532"/>
      <c r="AJ334" s="359"/>
      <c r="AK334" s="359"/>
      <c r="AL334" s="359"/>
      <c r="AM334" s="359"/>
      <c r="AN334" s="359"/>
      <c r="AO334" s="359"/>
      <c r="AP334" s="359"/>
      <c r="AQ334" s="359"/>
      <c r="AR334" s="359"/>
      <c r="AS334" s="359"/>
      <c r="AT334" s="359"/>
      <c r="AU334" s="359"/>
      <c r="AV334" s="359"/>
      <c r="AW334" s="359"/>
      <c r="AX334" s="359"/>
      <c r="AY334" s="359"/>
      <c r="AZ334" s="359"/>
      <c r="BA334" s="331"/>
      <c r="BB334" s="331"/>
      <c r="BC334" s="600"/>
      <c r="BD334" s="600"/>
      <c r="BE334" s="600"/>
      <c r="BF334" s="600"/>
      <c r="BG334" s="600"/>
      <c r="BH334" s="600"/>
      <c r="BI334" s="600"/>
      <c r="BJ334" s="600"/>
      <c r="BK334" s="600"/>
      <c r="BL334" s="600"/>
      <c r="BM334" s="600"/>
      <c r="BN334" s="600"/>
      <c r="BO334" s="600"/>
      <c r="BP334" s="600"/>
      <c r="BQ334" s="600"/>
      <c r="BR334" s="600"/>
      <c r="BS334" s="600"/>
      <c r="BT334" s="600"/>
      <c r="BU334" s="600"/>
      <c r="BV334" s="600"/>
      <c r="BW334" s="600"/>
      <c r="BX334" s="600"/>
      <c r="BY334" s="600"/>
      <c r="BZ334" s="359"/>
      <c r="CA334" s="359"/>
      <c r="CB334" s="359"/>
      <c r="CC334" s="359"/>
      <c r="CD334" s="359"/>
      <c r="CE334" s="359"/>
      <c r="CF334" s="359"/>
      <c r="CG334" s="359"/>
      <c r="CH334" s="359"/>
      <c r="CI334" s="359"/>
      <c r="CJ334" s="359"/>
      <c r="CK334" s="359"/>
      <c r="CL334" s="359"/>
      <c r="CM334" s="359"/>
      <c r="CN334" s="359"/>
      <c r="CO334" s="359"/>
      <c r="CP334" s="359"/>
      <c r="CQ334" s="359"/>
      <c r="CR334" s="359"/>
      <c r="CS334" s="359"/>
      <c r="CT334" s="359"/>
      <c r="CU334" s="359"/>
      <c r="CV334" s="359"/>
      <c r="CW334" s="359"/>
      <c r="CX334" s="359"/>
      <c r="CY334" s="359"/>
      <c r="CZ334" s="359"/>
    </row>
    <row r="335" s="366" customFormat="true" ht="15" customHeight="true" x14ac:dyDescent="0.2">
      <c r="B335" s="532"/>
      <c r="AJ335" s="359"/>
      <c r="AK335" s="359"/>
      <c r="AL335" s="359"/>
      <c r="AM335" s="359"/>
      <c r="AN335" s="359"/>
      <c r="AO335" s="359"/>
      <c r="AP335" s="359"/>
      <c r="AQ335" s="359"/>
      <c r="AR335" s="359"/>
      <c r="AS335" s="359"/>
      <c r="AT335" s="359"/>
      <c r="AU335" s="359"/>
      <c r="AV335" s="359"/>
      <c r="AW335" s="359"/>
      <c r="AX335" s="359"/>
      <c r="AY335" s="359"/>
      <c r="AZ335" s="359"/>
      <c r="BA335" s="331"/>
      <c r="BB335" s="331"/>
      <c r="BC335" s="600"/>
      <c r="BD335" s="600"/>
      <c r="BE335" s="600"/>
      <c r="BF335" s="600"/>
      <c r="BG335" s="600"/>
      <c r="BH335" s="600"/>
      <c r="BI335" s="600"/>
      <c r="BJ335" s="600"/>
      <c r="BK335" s="600"/>
      <c r="BL335" s="600"/>
      <c r="BM335" s="600"/>
      <c r="BN335" s="600"/>
      <c r="BO335" s="600"/>
      <c r="BP335" s="600"/>
      <c r="BQ335" s="600"/>
      <c r="BR335" s="600"/>
      <c r="BS335" s="600"/>
      <c r="BT335" s="600"/>
      <c r="BU335" s="600"/>
      <c r="BV335" s="600"/>
      <c r="BW335" s="600"/>
      <c r="BX335" s="600"/>
      <c r="BY335" s="600"/>
      <c r="BZ335" s="359"/>
      <c r="CA335" s="359"/>
      <c r="CB335" s="359"/>
      <c r="CC335" s="359"/>
      <c r="CD335" s="359"/>
      <c r="CE335" s="359"/>
      <c r="CF335" s="359"/>
      <c r="CG335" s="359"/>
      <c r="CH335" s="359"/>
      <c r="CI335" s="359"/>
      <c r="CJ335" s="359"/>
      <c r="CK335" s="359"/>
      <c r="CL335" s="359"/>
      <c r="CM335" s="359"/>
      <c r="CN335" s="359"/>
      <c r="CO335" s="359"/>
      <c r="CP335" s="359"/>
      <c r="CQ335" s="359"/>
      <c r="CR335" s="359"/>
      <c r="CS335" s="359"/>
      <c r="CT335" s="359"/>
      <c r="CU335" s="359"/>
      <c r="CV335" s="359"/>
      <c r="CW335" s="359"/>
      <c r="CX335" s="359"/>
      <c r="CY335" s="359"/>
      <c r="CZ335" s="359"/>
    </row>
    <row r="336" s="366" customFormat="true" ht="15" customHeight="true" x14ac:dyDescent="0.2">
      <c r="B336" s="532"/>
      <c r="AJ336" s="359"/>
      <c r="AK336" s="359"/>
      <c r="AL336" s="359"/>
      <c r="AM336" s="359"/>
      <c r="AN336" s="359"/>
      <c r="AO336" s="359"/>
      <c r="AP336" s="359"/>
      <c r="AQ336" s="359"/>
      <c r="AR336" s="359"/>
      <c r="AS336" s="359"/>
      <c r="AT336" s="359"/>
      <c r="AU336" s="359"/>
      <c r="AV336" s="359"/>
      <c r="AW336" s="359"/>
      <c r="AX336" s="359"/>
      <c r="AY336" s="359"/>
      <c r="AZ336" s="359"/>
      <c r="BA336" s="331"/>
      <c r="BB336" s="331"/>
      <c r="BC336" s="600"/>
      <c r="BD336" s="600"/>
      <c r="BE336" s="600"/>
      <c r="BF336" s="600"/>
      <c r="BG336" s="600"/>
      <c r="BH336" s="600"/>
      <c r="BI336" s="600"/>
      <c r="BJ336" s="600"/>
      <c r="BK336" s="600"/>
      <c r="BL336" s="600"/>
      <c r="BM336" s="600"/>
      <c r="BN336" s="600"/>
      <c r="BO336" s="600"/>
      <c r="BP336" s="600"/>
      <c r="BQ336" s="600"/>
      <c r="BR336" s="600"/>
      <c r="BS336" s="600"/>
      <c r="BT336" s="600"/>
      <c r="BU336" s="600"/>
      <c r="BV336" s="600"/>
      <c r="BW336" s="600"/>
      <c r="BX336" s="600"/>
      <c r="BY336" s="600"/>
      <c r="BZ336" s="359"/>
      <c r="CA336" s="359"/>
      <c r="CB336" s="359"/>
      <c r="CC336" s="359"/>
      <c r="CD336" s="359"/>
      <c r="CE336" s="359"/>
      <c r="CF336" s="359"/>
      <c r="CG336" s="359"/>
      <c r="CH336" s="359"/>
      <c r="CI336" s="359"/>
      <c r="CJ336" s="359"/>
      <c r="CK336" s="359"/>
      <c r="CL336" s="359"/>
      <c r="CM336" s="359"/>
      <c r="CN336" s="359"/>
      <c r="CO336" s="359"/>
      <c r="CP336" s="359"/>
      <c r="CQ336" s="359"/>
      <c r="CR336" s="359"/>
      <c r="CS336" s="359"/>
      <c r="CT336" s="359"/>
      <c r="CU336" s="359"/>
      <c r="CV336" s="359"/>
      <c r="CW336" s="359"/>
      <c r="CX336" s="359"/>
      <c r="CY336" s="359"/>
      <c r="CZ336" s="359"/>
    </row>
    <row r="337" s="366" customFormat="true" ht="18" customHeight="true" x14ac:dyDescent="0.2">
      <c r="B337" s="532"/>
      <c r="AJ337" s="359"/>
      <c r="AK337" s="359"/>
      <c r="AL337" s="359"/>
      <c r="AM337" s="359"/>
      <c r="AN337" s="359"/>
      <c r="AO337" s="359"/>
      <c r="AP337" s="359"/>
      <c r="AQ337" s="359"/>
      <c r="AR337" s="359"/>
      <c r="AS337" s="359"/>
      <c r="AT337" s="359"/>
      <c r="AU337" s="359"/>
      <c r="AV337" s="359"/>
      <c r="AW337" s="359"/>
      <c r="AX337" s="359"/>
      <c r="AY337" s="359"/>
      <c r="AZ337" s="359"/>
      <c r="BA337" s="331"/>
      <c r="BB337" s="331"/>
      <c r="BC337" s="600"/>
      <c r="BD337" s="600"/>
      <c r="BE337" s="600"/>
      <c r="BF337" s="600"/>
      <c r="BG337" s="600"/>
      <c r="BH337" s="600"/>
      <c r="BI337" s="600"/>
      <c r="BJ337" s="600"/>
      <c r="BK337" s="600"/>
      <c r="BL337" s="600"/>
      <c r="BM337" s="600"/>
      <c r="BN337" s="600"/>
      <c r="BO337" s="600"/>
      <c r="BP337" s="600"/>
      <c r="BQ337" s="600"/>
      <c r="BR337" s="600"/>
      <c r="BS337" s="600"/>
      <c r="BT337" s="600"/>
      <c r="BU337" s="600"/>
      <c r="BV337" s="600"/>
      <c r="BW337" s="600"/>
      <c r="BX337" s="600"/>
      <c r="BY337" s="600"/>
      <c r="BZ337" s="359"/>
      <c r="CA337" s="359"/>
      <c r="CB337" s="359"/>
      <c r="CC337" s="359"/>
      <c r="CD337" s="359"/>
      <c r="CE337" s="359"/>
      <c r="CF337" s="359"/>
      <c r="CG337" s="359"/>
      <c r="CH337" s="359"/>
      <c r="CI337" s="359"/>
      <c r="CJ337" s="359"/>
      <c r="CK337" s="359"/>
      <c r="CL337" s="359"/>
      <c r="CM337" s="359"/>
      <c r="CN337" s="359"/>
      <c r="CO337" s="359"/>
      <c r="CP337" s="359"/>
      <c r="CQ337" s="359"/>
      <c r="CR337" s="359"/>
      <c r="CS337" s="359"/>
      <c r="CT337" s="359"/>
      <c r="CU337" s="359"/>
      <c r="CV337" s="359"/>
      <c r="CW337" s="359"/>
      <c r="CX337" s="359"/>
      <c r="CY337" s="359"/>
      <c r="CZ337" s="359"/>
    </row>
    <row r="338" s="366" customFormat="true" ht="18" customHeight="true" x14ac:dyDescent="0.2">
      <c r="B338" s="532"/>
      <c r="AJ338" s="359"/>
      <c r="AK338" s="359"/>
      <c r="AL338" s="359"/>
      <c r="AM338" s="359"/>
      <c r="AN338" s="359"/>
      <c r="AO338" s="359"/>
      <c r="AP338" s="359"/>
      <c r="AQ338" s="359"/>
      <c r="AR338" s="359"/>
      <c r="AS338" s="359"/>
      <c r="AT338" s="359"/>
      <c r="AU338" s="359"/>
      <c r="AV338" s="359"/>
      <c r="AW338" s="359"/>
      <c r="AX338" s="359"/>
      <c r="AY338" s="359"/>
      <c r="AZ338" s="359"/>
      <c r="BA338" s="331"/>
      <c r="BB338" s="331"/>
      <c r="BC338" s="600"/>
      <c r="BD338" s="600"/>
      <c r="BE338" s="600"/>
      <c r="BF338" s="600"/>
      <c r="BG338" s="600"/>
      <c r="BH338" s="600"/>
      <c r="BI338" s="600"/>
      <c r="BJ338" s="600"/>
      <c r="BK338" s="600"/>
      <c r="BL338" s="600"/>
      <c r="BM338" s="600"/>
      <c r="BN338" s="600"/>
      <c r="BO338" s="600"/>
      <c r="BP338" s="600"/>
      <c r="BQ338" s="600"/>
      <c r="BR338" s="600"/>
      <c r="BS338" s="600"/>
      <c r="BT338" s="600"/>
      <c r="BU338" s="600"/>
      <c r="BV338" s="600"/>
      <c r="BW338" s="600"/>
      <c r="BX338" s="600"/>
      <c r="BY338" s="600"/>
      <c r="BZ338" s="359"/>
      <c r="CA338" s="359"/>
      <c r="CB338" s="359"/>
      <c r="CC338" s="359"/>
      <c r="CD338" s="359"/>
      <c r="CE338" s="359"/>
      <c r="CF338" s="359"/>
      <c r="CG338" s="359"/>
      <c r="CH338" s="359"/>
      <c r="CI338" s="359"/>
      <c r="CJ338" s="359"/>
      <c r="CK338" s="359"/>
      <c r="CL338" s="359"/>
      <c r="CM338" s="359"/>
      <c r="CN338" s="359"/>
      <c r="CO338" s="359"/>
      <c r="CP338" s="359"/>
      <c r="CQ338" s="359"/>
      <c r="CR338" s="359"/>
      <c r="CS338" s="359"/>
      <c r="CT338" s="359"/>
      <c r="CU338" s="359"/>
      <c r="CV338" s="359"/>
      <c r="CW338" s="359"/>
      <c r="CX338" s="359"/>
      <c r="CY338" s="359"/>
      <c r="CZ338" s="359"/>
    </row>
    <row r="339" s="567" customFormat="true" ht="15" customHeight="true" x14ac:dyDescent="0.2">
      <c r="B339" s="566"/>
      <c r="AJ339" s="364"/>
      <c r="AK339" s="364"/>
      <c r="AL339" s="364"/>
      <c r="AM339" s="364"/>
      <c r="AN339" s="364"/>
      <c r="AO339" s="364"/>
      <c r="AP339" s="364"/>
      <c r="AQ339" s="364"/>
      <c r="AR339" s="364"/>
      <c r="AS339" s="364"/>
      <c r="AT339" s="364"/>
      <c r="AU339" s="364"/>
      <c r="AV339" s="364"/>
      <c r="AW339" s="364"/>
      <c r="AX339" s="364"/>
      <c r="AY339" s="364"/>
      <c r="AZ339" s="364"/>
      <c r="BA339" s="365" t="s">
        <v>132</v>
      </c>
      <c r="BB339" s="313" t="s">
        <v>131</v>
      </c>
      <c r="BC339" s="782" t="s">
        <v>116</v>
      </c>
      <c r="BD339" s="783"/>
      <c r="BE339" s="783"/>
      <c r="BF339" s="783"/>
      <c r="BG339" s="811"/>
      <c r="BH339" s="782" t="s">
        <v>39</v>
      </c>
      <c r="BI339" s="783"/>
      <c r="BJ339" s="783"/>
      <c r="BK339" s="783"/>
      <c r="BL339" s="811"/>
      <c r="BM339" s="782" t="s">
        <v>38</v>
      </c>
      <c r="BN339" s="783"/>
      <c r="BO339" s="783"/>
      <c r="BP339" s="783"/>
      <c r="BQ339" s="784"/>
      <c r="BR339" s="14" t="s">
        <v>143</v>
      </c>
      <c r="BS339" s="445"/>
      <c r="BT339" s="445"/>
      <c r="BU339" s="445"/>
      <c r="BV339" s="445"/>
      <c r="BW339" s="445"/>
      <c r="BX339" s="445"/>
      <c r="BY339" s="445"/>
      <c r="BZ339" s="459"/>
      <c r="CA339" s="459"/>
      <c r="CB339" s="459"/>
      <c r="CC339" s="459"/>
      <c r="CD339" s="459"/>
      <c r="CE339" s="459"/>
      <c r="CF339" s="459"/>
      <c r="CG339" s="459"/>
      <c r="CH339" s="459"/>
      <c r="CI339" s="459"/>
      <c r="CJ339" s="363"/>
      <c r="CK339" s="363"/>
      <c r="CL339" s="363"/>
      <c r="CM339" s="363"/>
      <c r="CN339" s="363"/>
      <c r="CO339" s="363"/>
      <c r="CP339" s="363"/>
      <c r="CQ339" s="363"/>
      <c r="CR339" s="363"/>
      <c r="CS339" s="363"/>
      <c r="CT339" s="363"/>
      <c r="CU339" s="363"/>
      <c r="CV339" s="363"/>
      <c r="CW339" s="363"/>
      <c r="CX339" s="363"/>
      <c r="CY339" s="363"/>
      <c r="CZ339" s="363"/>
    </row>
    <row r="340" s="567" customFormat="true" ht="12.75" x14ac:dyDescent="0.2">
      <c r="B340" s="566"/>
      <c r="AJ340" s="364"/>
      <c r="AK340" s="364"/>
      <c r="AL340" s="364"/>
      <c r="AM340" s="364"/>
      <c r="AN340" s="364"/>
      <c r="AO340" s="364"/>
      <c r="AP340" s="364"/>
      <c r="AQ340" s="364"/>
      <c r="AR340" s="364"/>
      <c r="AS340" s="364"/>
      <c r="AT340" s="364"/>
      <c r="AU340" s="364"/>
      <c r="AV340" s="364"/>
      <c r="AW340" s="364"/>
      <c r="AX340" s="364"/>
      <c r="AY340" s="364"/>
      <c r="AZ340" s="364"/>
      <c r="BA340" s="351" t="s">
        <v>128</v>
      </c>
      <c r="BB340" s="350"/>
      <c r="BC340" s="476" t="s">
        <v>0</v>
      </c>
      <c r="BD340" s="568" t="s">
        <v>1</v>
      </c>
      <c r="BE340" s="568" t="s">
        <v>2</v>
      </c>
      <c r="BF340" s="568" t="s">
        <v>3</v>
      </c>
      <c r="BG340" s="477" t="s">
        <v>4</v>
      </c>
      <c r="BH340" s="476" t="s">
        <v>0</v>
      </c>
      <c r="BI340" s="568" t="s">
        <v>1</v>
      </c>
      <c r="BJ340" s="568" t="s">
        <v>2</v>
      </c>
      <c r="BK340" s="568" t="s">
        <v>3</v>
      </c>
      <c r="BL340" s="477" t="s">
        <v>4</v>
      </c>
      <c r="BM340" s="476" t="s">
        <v>0</v>
      </c>
      <c r="BN340" s="568" t="s">
        <v>1</v>
      </c>
      <c r="BO340" s="568" t="s">
        <v>2</v>
      </c>
      <c r="BP340" s="568" t="s">
        <v>3</v>
      </c>
      <c r="BQ340" s="477" t="s">
        <v>4</v>
      </c>
      <c r="BR340" s="476" t="s">
        <v>340</v>
      </c>
      <c r="BS340" s="568" t="s">
        <v>341</v>
      </c>
      <c r="BT340" s="568" t="s">
        <v>342</v>
      </c>
      <c r="BU340" s="568" t="s">
        <v>343</v>
      </c>
      <c r="BV340" s="568" t="s">
        <v>241</v>
      </c>
      <c r="BW340" s="568" t="s">
        <v>242</v>
      </c>
      <c r="BX340" s="568" t="s">
        <v>344</v>
      </c>
      <c r="BY340" s="569" t="s">
        <v>345</v>
      </c>
      <c r="BZ340" s="569" t="s">
        <v>346</v>
      </c>
      <c r="CA340" s="569" t="s">
        <v>347</v>
      </c>
      <c r="CB340" s="569" t="s">
        <v>246</v>
      </c>
      <c r="CC340" s="569" t="s">
        <v>348</v>
      </c>
      <c r="CD340" s="569" t="s">
        <v>349</v>
      </c>
      <c r="CE340" s="569" t="s">
        <v>350</v>
      </c>
      <c r="CF340" s="569" t="s">
        <v>351</v>
      </c>
      <c r="CG340" s="569" t="s">
        <v>352</v>
      </c>
      <c r="CH340" s="569" t="s">
        <v>353</v>
      </c>
      <c r="CI340" s="569" t="s">
        <v>254</v>
      </c>
      <c r="CJ340" s="168"/>
      <c r="CK340" s="168"/>
      <c r="CL340" s="168"/>
      <c r="CM340" s="168"/>
      <c r="CN340" s="168"/>
      <c r="CO340" s="168"/>
      <c r="CP340" s="168"/>
      <c r="CQ340" s="168"/>
      <c r="CR340" s="168"/>
      <c r="CS340" s="168"/>
      <c r="CT340" s="168"/>
      <c r="CU340" s="168"/>
      <c r="CV340" s="168"/>
      <c r="CW340" s="168"/>
      <c r="CX340" s="168"/>
      <c r="CY340" s="168"/>
      <c r="CZ340" s="168"/>
    </row>
    <row r="341" s="567" customFormat="true" ht="15" customHeight="true" x14ac:dyDescent="0.2">
      <c r="B341" s="566"/>
      <c r="AJ341" s="364"/>
      <c r="AK341" s="364"/>
      <c r="AL341" s="364"/>
      <c r="AM341" s="364"/>
      <c r="AN341" s="364"/>
      <c r="AO341" s="364"/>
      <c r="AP341" s="364"/>
      <c r="AQ341" s="364"/>
      <c r="AR341" s="364"/>
      <c r="AS341" s="364"/>
      <c r="AT341" s="364"/>
      <c r="AU341" s="364"/>
      <c r="AV341" s="364"/>
      <c r="AW341" s="364"/>
      <c r="AX341" s="364"/>
      <c r="AY341" s="364"/>
      <c r="AZ341" s="364"/>
      <c r="BA341" s="813" t="s">
        <v>156</v>
      </c>
      <c r="BB341" s="599" t="s">
        <v>50</v>
      </c>
      <c r="BC341" s="41" t="s">
        <v>36</v>
      </c>
      <c r="BD341" s="37" t="s">
        <v>36</v>
      </c>
      <c r="BE341" s="37" t="s">
        <v>36</v>
      </c>
      <c r="BF341" s="37" t="s">
        <v>36</v>
      </c>
      <c r="BG341" s="32" t="s">
        <v>36</v>
      </c>
      <c r="BH341" s="41" t="s">
        <v>36</v>
      </c>
      <c r="BI341" s="37" t="s">
        <v>36</v>
      </c>
      <c r="BJ341" s="37" t="s">
        <v>36</v>
      </c>
      <c r="BK341" s="37" t="s">
        <v>36</v>
      </c>
      <c r="BL341" s="32" t="s">
        <v>36</v>
      </c>
      <c r="BM341" s="41" t="s">
        <v>36</v>
      </c>
      <c r="BN341" s="37" t="s">
        <v>36</v>
      </c>
      <c r="BO341" s="37" t="s">
        <v>36</v>
      </c>
      <c r="BP341" s="37" t="s">
        <v>36</v>
      </c>
      <c r="BQ341" s="32" t="s">
        <v>36</v>
      </c>
      <c r="BR341" s="41" t="s">
        <v>36</v>
      </c>
      <c r="BS341" s="37" t="s">
        <v>36</v>
      </c>
      <c r="BT341" s="37" t="s">
        <v>36</v>
      </c>
      <c r="BU341" s="37" t="s">
        <v>36</v>
      </c>
      <c r="BV341" s="37" t="s">
        <v>36</v>
      </c>
      <c r="BW341" s="37" t="s">
        <v>36</v>
      </c>
      <c r="BX341" s="37" t="s">
        <v>36</v>
      </c>
      <c r="BY341" s="26" t="s">
        <v>36</v>
      </c>
      <c r="BZ341" s="26" t="s">
        <v>36</v>
      </c>
      <c r="CA341" s="26" t="s">
        <v>36</v>
      </c>
      <c r="CB341" s="26" t="s">
        <v>36</v>
      </c>
      <c r="CC341" s="26" t="s">
        <v>36</v>
      </c>
      <c r="CD341" s="26" t="s">
        <v>36</v>
      </c>
      <c r="CE341" s="26" t="s">
        <v>36</v>
      </c>
      <c r="CF341" s="26" t="s">
        <v>36</v>
      </c>
      <c r="CG341" s="26" t="s">
        <v>36</v>
      </c>
      <c r="CH341" s="26" t="s">
        <v>36</v>
      </c>
      <c r="CI341" s="26" t="s">
        <v>36</v>
      </c>
      <c r="CJ341" s="4"/>
      <c r="CK341" s="4"/>
      <c r="CL341" s="4"/>
      <c r="CM341" s="4"/>
      <c r="CN341" s="4"/>
      <c r="CO341" s="4"/>
      <c r="CP341" s="4"/>
      <c r="CQ341" s="4"/>
      <c r="CR341" s="4"/>
      <c r="CS341" s="4"/>
      <c r="CT341" s="4"/>
      <c r="CU341" s="4"/>
      <c r="CV341" s="4"/>
      <c r="CW341" s="4"/>
      <c r="CX341" s="4"/>
      <c r="CY341" s="4"/>
      <c r="CZ341" s="4"/>
    </row>
    <row r="342" s="567" customFormat="true" ht="15" customHeight="true" x14ac:dyDescent="0.2">
      <c r="B342" s="566"/>
      <c r="AJ342" s="364"/>
      <c r="AK342" s="364"/>
      <c r="AL342" s="364"/>
      <c r="AM342" s="364"/>
      <c r="AN342" s="364"/>
      <c r="AO342" s="364"/>
      <c r="AP342" s="364"/>
      <c r="AQ342" s="364"/>
      <c r="AR342" s="364"/>
      <c r="AS342" s="364"/>
      <c r="AT342" s="364"/>
      <c r="AU342" s="364"/>
      <c r="AV342" s="364"/>
      <c r="AW342" s="364"/>
      <c r="AX342" s="364"/>
      <c r="AY342" s="364"/>
      <c r="AZ342" s="364"/>
      <c r="BA342" s="809"/>
      <c r="BB342" s="597" t="s">
        <v>49</v>
      </c>
      <c r="BC342" s="40" t="s">
        <v>36</v>
      </c>
      <c r="BD342" s="36" t="s">
        <v>36</v>
      </c>
      <c r="BE342" s="36" t="s">
        <v>36</v>
      </c>
      <c r="BF342" s="36" t="s">
        <v>36</v>
      </c>
      <c r="BG342" s="31" t="s">
        <v>36</v>
      </c>
      <c r="BH342" s="40" t="s">
        <v>36</v>
      </c>
      <c r="BI342" s="36" t="s">
        <v>36</v>
      </c>
      <c r="BJ342" s="36" t="s">
        <v>36</v>
      </c>
      <c r="BK342" s="36" t="s">
        <v>36</v>
      </c>
      <c r="BL342" s="31" t="s">
        <v>36</v>
      </c>
      <c r="BM342" s="40" t="s">
        <v>36</v>
      </c>
      <c r="BN342" s="36" t="s">
        <v>36</v>
      </c>
      <c r="BO342" s="36" t="s">
        <v>36</v>
      </c>
      <c r="BP342" s="36" t="s">
        <v>36</v>
      </c>
      <c r="BQ342" s="31" t="s">
        <v>36</v>
      </c>
      <c r="BR342" s="40" t="s">
        <v>36</v>
      </c>
      <c r="BS342" s="36" t="s">
        <v>36</v>
      </c>
      <c r="BT342" s="36" t="s">
        <v>36</v>
      </c>
      <c r="BU342" s="36" t="s">
        <v>36</v>
      </c>
      <c r="BV342" s="36" t="s">
        <v>36</v>
      </c>
      <c r="BW342" s="36" t="s">
        <v>36</v>
      </c>
      <c r="BX342" s="36" t="s">
        <v>36</v>
      </c>
      <c r="BY342" s="25" t="s">
        <v>36</v>
      </c>
      <c r="BZ342" s="25" t="s">
        <v>36</v>
      </c>
      <c r="CA342" s="25" t="s">
        <v>36</v>
      </c>
      <c r="CB342" s="25" t="s">
        <v>36</v>
      </c>
      <c r="CC342" s="25" t="s">
        <v>36</v>
      </c>
      <c r="CD342" s="25" t="s">
        <v>36</v>
      </c>
      <c r="CE342" s="25" t="s">
        <v>36</v>
      </c>
      <c r="CF342" s="25" t="s">
        <v>36</v>
      </c>
      <c r="CG342" s="25" t="s">
        <v>36</v>
      </c>
      <c r="CH342" s="25" t="s">
        <v>36</v>
      </c>
      <c r="CI342" s="25" t="s">
        <v>36</v>
      </c>
      <c r="CJ342" s="4"/>
      <c r="CK342" s="4"/>
      <c r="CL342" s="4"/>
      <c r="CM342" s="4"/>
      <c r="CN342" s="4"/>
      <c r="CO342" s="4"/>
      <c r="CP342" s="4"/>
      <c r="CQ342" s="4"/>
      <c r="CR342" s="4"/>
      <c r="CS342" s="4"/>
      <c r="CT342" s="4"/>
      <c r="CU342" s="4"/>
      <c r="CV342" s="4"/>
      <c r="CW342" s="4"/>
      <c r="CX342" s="4"/>
      <c r="CY342" s="4"/>
      <c r="CZ342" s="4"/>
    </row>
    <row r="343" s="567" customFormat="true" ht="15" customHeight="true" x14ac:dyDescent="0.2">
      <c r="B343" s="566"/>
      <c r="AJ343" s="364"/>
      <c r="AK343" s="364"/>
      <c r="AL343" s="364"/>
      <c r="AM343" s="364"/>
      <c r="AN343" s="364"/>
      <c r="AO343" s="364"/>
      <c r="AP343" s="364"/>
      <c r="AQ343" s="364"/>
      <c r="AR343" s="364"/>
      <c r="AS343" s="364"/>
      <c r="AT343" s="364"/>
      <c r="AU343" s="364"/>
      <c r="AV343" s="364"/>
      <c r="AW343" s="364"/>
      <c r="AX343" s="364"/>
      <c r="AY343" s="364"/>
      <c r="AZ343" s="364"/>
      <c r="BA343" s="814" t="s">
        <v>151</v>
      </c>
      <c r="BB343" s="597" t="s">
        <v>50</v>
      </c>
      <c r="BC343" s="40" t="s">
        <v>36</v>
      </c>
      <c r="BD343" s="36" t="s">
        <v>36</v>
      </c>
      <c r="BE343" s="36" t="s">
        <v>36</v>
      </c>
      <c r="BF343" s="36" t="s">
        <v>36</v>
      </c>
      <c r="BG343" s="31" t="s">
        <v>36</v>
      </c>
      <c r="BH343" s="40" t="s">
        <v>36</v>
      </c>
      <c r="BI343" s="36" t="s">
        <v>36</v>
      </c>
      <c r="BJ343" s="36" t="s">
        <v>36</v>
      </c>
      <c r="BK343" s="36" t="s">
        <v>36</v>
      </c>
      <c r="BL343" s="31" t="s">
        <v>36</v>
      </c>
      <c r="BM343" s="40" t="s">
        <v>36</v>
      </c>
      <c r="BN343" s="36" t="s">
        <v>36</v>
      </c>
      <c r="BO343" s="36" t="s">
        <v>36</v>
      </c>
      <c r="BP343" s="36" t="s">
        <v>36</v>
      </c>
      <c r="BQ343" s="31" t="s">
        <v>36</v>
      </c>
      <c r="BR343" s="40" t="s">
        <v>36</v>
      </c>
      <c r="BS343" s="36" t="s">
        <v>36</v>
      </c>
      <c r="BT343" s="36" t="s">
        <v>36</v>
      </c>
      <c r="BU343" s="36" t="s">
        <v>36</v>
      </c>
      <c r="BV343" s="36" t="s">
        <v>36</v>
      </c>
      <c r="BW343" s="36" t="s">
        <v>36</v>
      </c>
      <c r="BX343" s="36" t="s">
        <v>36</v>
      </c>
      <c r="BY343" s="25" t="s">
        <v>36</v>
      </c>
      <c r="BZ343" s="25" t="s">
        <v>36</v>
      </c>
      <c r="CA343" s="25" t="s">
        <v>36</v>
      </c>
      <c r="CB343" s="25" t="s">
        <v>36</v>
      </c>
      <c r="CC343" s="25" t="s">
        <v>36</v>
      </c>
      <c r="CD343" s="25" t="s">
        <v>36</v>
      </c>
      <c r="CE343" s="25" t="s">
        <v>36</v>
      </c>
      <c r="CF343" s="25" t="s">
        <v>36</v>
      </c>
      <c r="CG343" s="25" t="s">
        <v>36</v>
      </c>
      <c r="CH343" s="25" t="s">
        <v>36</v>
      </c>
      <c r="CI343" s="25" t="s">
        <v>36</v>
      </c>
      <c r="CJ343" s="4"/>
      <c r="CK343" s="4"/>
      <c r="CL343" s="4"/>
      <c r="CM343" s="4"/>
      <c r="CN343" s="4"/>
      <c r="CO343" s="4"/>
      <c r="CP343" s="4"/>
      <c r="CQ343" s="4"/>
      <c r="CR343" s="4"/>
      <c r="CS343" s="4"/>
      <c r="CT343" s="4"/>
      <c r="CU343" s="4"/>
      <c r="CV343" s="4"/>
      <c r="CW343" s="4"/>
      <c r="CX343" s="4"/>
      <c r="CY343" s="4"/>
      <c r="CZ343" s="4"/>
    </row>
    <row r="344" s="567" customFormat="true" ht="15" customHeight="true" x14ac:dyDescent="0.2">
      <c r="B344" s="566"/>
      <c r="AJ344" s="364"/>
      <c r="AK344" s="364"/>
      <c r="AL344" s="364"/>
      <c r="AM344" s="364"/>
      <c r="AN344" s="364"/>
      <c r="AO344" s="364"/>
      <c r="AP344" s="364"/>
      <c r="AQ344" s="364"/>
      <c r="AR344" s="364"/>
      <c r="AS344" s="364"/>
      <c r="AT344" s="364"/>
      <c r="AU344" s="364"/>
      <c r="AV344" s="364"/>
      <c r="AW344" s="364"/>
      <c r="AX344" s="364"/>
      <c r="AY344" s="364"/>
      <c r="AZ344" s="364"/>
      <c r="BA344" s="809"/>
      <c r="BB344" s="597" t="s">
        <v>49</v>
      </c>
      <c r="BC344" s="40" t="s">
        <v>36</v>
      </c>
      <c r="BD344" s="36" t="s">
        <v>36</v>
      </c>
      <c r="BE344" s="36" t="s">
        <v>36</v>
      </c>
      <c r="BF344" s="36" t="s">
        <v>36</v>
      </c>
      <c r="BG344" s="31" t="s">
        <v>36</v>
      </c>
      <c r="BH344" s="40" t="s">
        <v>36</v>
      </c>
      <c r="BI344" s="36" t="s">
        <v>36</v>
      </c>
      <c r="BJ344" s="36" t="s">
        <v>36</v>
      </c>
      <c r="BK344" s="36" t="s">
        <v>36</v>
      </c>
      <c r="BL344" s="31" t="s">
        <v>36</v>
      </c>
      <c r="BM344" s="40" t="s">
        <v>36</v>
      </c>
      <c r="BN344" s="36" t="s">
        <v>36</v>
      </c>
      <c r="BO344" s="36" t="s">
        <v>36</v>
      </c>
      <c r="BP344" s="36" t="s">
        <v>36</v>
      </c>
      <c r="BQ344" s="31" t="s">
        <v>36</v>
      </c>
      <c r="BR344" s="40" t="s">
        <v>36</v>
      </c>
      <c r="BS344" s="36" t="s">
        <v>36</v>
      </c>
      <c r="BT344" s="36" t="s">
        <v>36</v>
      </c>
      <c r="BU344" s="36" t="s">
        <v>36</v>
      </c>
      <c r="BV344" s="36" t="s">
        <v>36</v>
      </c>
      <c r="BW344" s="36" t="s">
        <v>36</v>
      </c>
      <c r="BX344" s="36" t="s">
        <v>36</v>
      </c>
      <c r="BY344" s="25" t="s">
        <v>36</v>
      </c>
      <c r="BZ344" s="25" t="s">
        <v>36</v>
      </c>
      <c r="CA344" s="25" t="s">
        <v>36</v>
      </c>
      <c r="CB344" s="25" t="s">
        <v>36</v>
      </c>
      <c r="CC344" s="25" t="s">
        <v>36</v>
      </c>
      <c r="CD344" s="25" t="s">
        <v>36</v>
      </c>
      <c r="CE344" s="25" t="s">
        <v>36</v>
      </c>
      <c r="CF344" s="25" t="s">
        <v>36</v>
      </c>
      <c r="CG344" s="25" t="s">
        <v>36</v>
      </c>
      <c r="CH344" s="25" t="s">
        <v>36</v>
      </c>
      <c r="CI344" s="25" t="s">
        <v>36</v>
      </c>
      <c r="CJ344" s="4"/>
      <c r="CK344" s="4"/>
      <c r="CL344" s="4"/>
      <c r="CM344" s="4"/>
      <c r="CN344" s="4"/>
      <c r="CO344" s="4"/>
      <c r="CP344" s="4"/>
      <c r="CQ344" s="4"/>
      <c r="CR344" s="4"/>
      <c r="CS344" s="4"/>
      <c r="CT344" s="4"/>
      <c r="CU344" s="4"/>
      <c r="CV344" s="4"/>
      <c r="CW344" s="4"/>
      <c r="CX344" s="4"/>
      <c r="CY344" s="4"/>
      <c r="CZ344" s="4"/>
    </row>
    <row r="345" s="567" customFormat="true" ht="15" customHeight="true" x14ac:dyDescent="0.2">
      <c r="B345" s="566"/>
      <c r="AJ345" s="364"/>
      <c r="AK345" s="364"/>
      <c r="AL345" s="364"/>
      <c r="AM345" s="364"/>
      <c r="AN345" s="364"/>
      <c r="AO345" s="364"/>
      <c r="AP345" s="364"/>
      <c r="AQ345" s="364"/>
      <c r="AR345" s="364"/>
      <c r="AS345" s="364"/>
      <c r="AT345" s="364"/>
      <c r="AU345" s="364"/>
      <c r="AV345" s="364"/>
      <c r="AW345" s="364"/>
      <c r="AX345" s="364"/>
      <c r="AY345" s="364"/>
      <c r="AZ345" s="364"/>
      <c r="BA345" s="814" t="s">
        <v>152</v>
      </c>
      <c r="BB345" s="597" t="s">
        <v>50</v>
      </c>
      <c r="BC345" s="40" t="s">
        <v>36</v>
      </c>
      <c r="BD345" s="36" t="s">
        <v>36</v>
      </c>
      <c r="BE345" s="36" t="s">
        <v>36</v>
      </c>
      <c r="BF345" s="36" t="s">
        <v>36</v>
      </c>
      <c r="BG345" s="31" t="s">
        <v>36</v>
      </c>
      <c r="BH345" s="40" t="s">
        <v>36</v>
      </c>
      <c r="BI345" s="36" t="s">
        <v>36</v>
      </c>
      <c r="BJ345" s="36" t="s">
        <v>36</v>
      </c>
      <c r="BK345" s="36" t="s">
        <v>36</v>
      </c>
      <c r="BL345" s="31" t="s">
        <v>36</v>
      </c>
      <c r="BM345" s="40" t="s">
        <v>36</v>
      </c>
      <c r="BN345" s="36" t="s">
        <v>36</v>
      </c>
      <c r="BO345" s="36" t="s">
        <v>36</v>
      </c>
      <c r="BP345" s="36" t="s">
        <v>36</v>
      </c>
      <c r="BQ345" s="31" t="s">
        <v>36</v>
      </c>
      <c r="BR345" s="40" t="s">
        <v>36</v>
      </c>
      <c r="BS345" s="36" t="s">
        <v>36</v>
      </c>
      <c r="BT345" s="36" t="s">
        <v>36</v>
      </c>
      <c r="BU345" s="36" t="s">
        <v>36</v>
      </c>
      <c r="BV345" s="36" t="s">
        <v>36</v>
      </c>
      <c r="BW345" s="36" t="s">
        <v>36</v>
      </c>
      <c r="BX345" s="36" t="s">
        <v>36</v>
      </c>
      <c r="BY345" s="25" t="s">
        <v>36</v>
      </c>
      <c r="BZ345" s="25" t="s">
        <v>36</v>
      </c>
      <c r="CA345" s="25" t="s">
        <v>36</v>
      </c>
      <c r="CB345" s="25" t="s">
        <v>36</v>
      </c>
      <c r="CC345" s="25" t="s">
        <v>36</v>
      </c>
      <c r="CD345" s="25" t="s">
        <v>36</v>
      </c>
      <c r="CE345" s="25" t="s">
        <v>36</v>
      </c>
      <c r="CF345" s="25" t="s">
        <v>36</v>
      </c>
      <c r="CG345" s="25" t="s">
        <v>36</v>
      </c>
      <c r="CH345" s="25" t="s">
        <v>36</v>
      </c>
      <c r="CI345" s="25" t="s">
        <v>36</v>
      </c>
      <c r="CJ345" s="4"/>
      <c r="CK345" s="4"/>
      <c r="CL345" s="4"/>
      <c r="CM345" s="4"/>
      <c r="CN345" s="4"/>
      <c r="CO345" s="4"/>
      <c r="CP345" s="4"/>
      <c r="CQ345" s="4"/>
      <c r="CR345" s="4"/>
      <c r="CS345" s="4"/>
      <c r="CT345" s="4"/>
      <c r="CU345" s="4"/>
      <c r="CV345" s="4"/>
      <c r="CW345" s="4"/>
      <c r="CX345" s="4"/>
      <c r="CY345" s="4"/>
      <c r="CZ345" s="4"/>
    </row>
    <row r="346" s="567" customFormat="true" ht="15" customHeight="true" x14ac:dyDescent="0.2">
      <c r="B346" s="566"/>
      <c r="AJ346" s="364"/>
      <c r="AK346" s="364"/>
      <c r="AL346" s="364"/>
      <c r="AM346" s="364"/>
      <c r="AN346" s="364"/>
      <c r="AO346" s="364"/>
      <c r="AP346" s="364"/>
      <c r="AQ346" s="364"/>
      <c r="AR346" s="364"/>
      <c r="AS346" s="364"/>
      <c r="AT346" s="364"/>
      <c r="AU346" s="364"/>
      <c r="AV346" s="364"/>
      <c r="AW346" s="364"/>
      <c r="AX346" s="364"/>
      <c r="AY346" s="364"/>
      <c r="AZ346" s="364"/>
      <c r="BA346" s="809"/>
      <c r="BB346" s="597" t="s">
        <v>49</v>
      </c>
      <c r="BC346" s="40" t="s">
        <v>36</v>
      </c>
      <c r="BD346" s="36" t="s">
        <v>36</v>
      </c>
      <c r="BE346" s="36" t="s">
        <v>36</v>
      </c>
      <c r="BF346" s="36" t="s">
        <v>36</v>
      </c>
      <c r="BG346" s="31" t="s">
        <v>36</v>
      </c>
      <c r="BH346" s="40" t="s">
        <v>36</v>
      </c>
      <c r="BI346" s="36" t="s">
        <v>36</v>
      </c>
      <c r="BJ346" s="36" t="s">
        <v>36</v>
      </c>
      <c r="BK346" s="36" t="s">
        <v>36</v>
      </c>
      <c r="BL346" s="31" t="s">
        <v>36</v>
      </c>
      <c r="BM346" s="40" t="s">
        <v>36</v>
      </c>
      <c r="BN346" s="36" t="s">
        <v>36</v>
      </c>
      <c r="BO346" s="36" t="s">
        <v>36</v>
      </c>
      <c r="BP346" s="36" t="s">
        <v>36</v>
      </c>
      <c r="BQ346" s="31" t="s">
        <v>36</v>
      </c>
      <c r="BR346" s="40" t="s">
        <v>36</v>
      </c>
      <c r="BS346" s="36" t="s">
        <v>36</v>
      </c>
      <c r="BT346" s="36" t="s">
        <v>36</v>
      </c>
      <c r="BU346" s="36" t="s">
        <v>36</v>
      </c>
      <c r="BV346" s="36" t="s">
        <v>36</v>
      </c>
      <c r="BW346" s="36" t="s">
        <v>36</v>
      </c>
      <c r="BX346" s="36" t="s">
        <v>36</v>
      </c>
      <c r="BY346" s="25" t="s">
        <v>36</v>
      </c>
      <c r="BZ346" s="25" t="s">
        <v>36</v>
      </c>
      <c r="CA346" s="25" t="s">
        <v>36</v>
      </c>
      <c r="CB346" s="25" t="s">
        <v>36</v>
      </c>
      <c r="CC346" s="25" t="s">
        <v>36</v>
      </c>
      <c r="CD346" s="25" t="s">
        <v>36</v>
      </c>
      <c r="CE346" s="25" t="s">
        <v>36</v>
      </c>
      <c r="CF346" s="25" t="s">
        <v>36</v>
      </c>
      <c r="CG346" s="25" t="s">
        <v>36</v>
      </c>
      <c r="CH346" s="25" t="s">
        <v>36</v>
      </c>
      <c r="CI346" s="25" t="s">
        <v>36</v>
      </c>
      <c r="CJ346" s="4"/>
      <c r="CK346" s="4"/>
      <c r="CL346" s="4"/>
      <c r="CM346" s="4"/>
      <c r="CN346" s="4"/>
      <c r="CO346" s="4"/>
      <c r="CP346" s="4"/>
      <c r="CQ346" s="4"/>
      <c r="CR346" s="4"/>
      <c r="CS346" s="4"/>
      <c r="CT346" s="4"/>
      <c r="CU346" s="4"/>
      <c r="CV346" s="4"/>
      <c r="CW346" s="4"/>
      <c r="CX346" s="4"/>
      <c r="CY346" s="4"/>
      <c r="CZ346" s="4"/>
    </row>
    <row r="347" s="567" customFormat="true" ht="15" customHeight="true" x14ac:dyDescent="0.2">
      <c r="B347" s="566"/>
      <c r="AJ347" s="364"/>
      <c r="AK347" s="364"/>
      <c r="AL347" s="364"/>
      <c r="AM347" s="364"/>
      <c r="AN347" s="364"/>
      <c r="AO347" s="364"/>
      <c r="AP347" s="364"/>
      <c r="AQ347" s="364"/>
      <c r="AR347" s="364"/>
      <c r="AS347" s="364"/>
      <c r="AT347" s="364"/>
      <c r="AU347" s="364"/>
      <c r="AV347" s="364"/>
      <c r="AW347" s="364"/>
      <c r="AX347" s="364"/>
      <c r="AY347" s="364"/>
      <c r="AZ347" s="364"/>
      <c r="BA347" s="814" t="s">
        <v>153</v>
      </c>
      <c r="BB347" s="597" t="s">
        <v>50</v>
      </c>
      <c r="BC347" s="40" t="s">
        <v>36</v>
      </c>
      <c r="BD347" s="36" t="s">
        <v>36</v>
      </c>
      <c r="BE347" s="36" t="s">
        <v>36</v>
      </c>
      <c r="BF347" s="36" t="s">
        <v>36</v>
      </c>
      <c r="BG347" s="31" t="s">
        <v>36</v>
      </c>
      <c r="BH347" s="40" t="s">
        <v>36</v>
      </c>
      <c r="BI347" s="36" t="s">
        <v>36</v>
      </c>
      <c r="BJ347" s="36" t="s">
        <v>36</v>
      </c>
      <c r="BK347" s="36" t="s">
        <v>36</v>
      </c>
      <c r="BL347" s="31" t="s">
        <v>36</v>
      </c>
      <c r="BM347" s="40" t="s">
        <v>36</v>
      </c>
      <c r="BN347" s="36" t="s">
        <v>36</v>
      </c>
      <c r="BO347" s="36" t="s">
        <v>36</v>
      </c>
      <c r="BP347" s="36" t="s">
        <v>36</v>
      </c>
      <c r="BQ347" s="31" t="s">
        <v>36</v>
      </c>
      <c r="BR347" s="40" t="s">
        <v>36</v>
      </c>
      <c r="BS347" s="36" t="s">
        <v>36</v>
      </c>
      <c r="BT347" s="36" t="s">
        <v>36</v>
      </c>
      <c r="BU347" s="36" t="s">
        <v>36</v>
      </c>
      <c r="BV347" s="36" t="s">
        <v>36</v>
      </c>
      <c r="BW347" s="36" t="s">
        <v>36</v>
      </c>
      <c r="BX347" s="36" t="s">
        <v>36</v>
      </c>
      <c r="BY347" s="25" t="s">
        <v>36</v>
      </c>
      <c r="BZ347" s="25" t="s">
        <v>36</v>
      </c>
      <c r="CA347" s="25" t="s">
        <v>36</v>
      </c>
      <c r="CB347" s="25" t="s">
        <v>36</v>
      </c>
      <c r="CC347" s="25" t="s">
        <v>36</v>
      </c>
      <c r="CD347" s="25" t="s">
        <v>36</v>
      </c>
      <c r="CE347" s="25" t="s">
        <v>36</v>
      </c>
      <c r="CF347" s="25" t="s">
        <v>36</v>
      </c>
      <c r="CG347" s="25" t="s">
        <v>36</v>
      </c>
      <c r="CH347" s="25" t="s">
        <v>36</v>
      </c>
      <c r="CI347" s="25" t="s">
        <v>36</v>
      </c>
      <c r="CJ347" s="4"/>
      <c r="CK347" s="4"/>
      <c r="CL347" s="4"/>
      <c r="CM347" s="4"/>
      <c r="CN347" s="4"/>
      <c r="CO347" s="4"/>
      <c r="CP347" s="4"/>
      <c r="CQ347" s="4"/>
      <c r="CR347" s="4"/>
      <c r="CS347" s="4"/>
      <c r="CT347" s="4"/>
      <c r="CU347" s="4"/>
      <c r="CV347" s="4"/>
      <c r="CW347" s="4"/>
      <c r="CX347" s="4"/>
      <c r="CY347" s="4"/>
      <c r="CZ347" s="4"/>
    </row>
    <row r="348" s="567" customFormat="true" ht="15" customHeight="true" x14ac:dyDescent="0.2">
      <c r="B348" s="566"/>
      <c r="AJ348" s="364"/>
      <c r="AK348" s="364"/>
      <c r="AL348" s="364"/>
      <c r="AM348" s="364"/>
      <c r="AN348" s="364"/>
      <c r="AO348" s="364"/>
      <c r="AP348" s="364"/>
      <c r="AQ348" s="364"/>
      <c r="AR348" s="364"/>
      <c r="AS348" s="364"/>
      <c r="AT348" s="364"/>
      <c r="AU348" s="364"/>
      <c r="AV348" s="364"/>
      <c r="AW348" s="364"/>
      <c r="AX348" s="364"/>
      <c r="AY348" s="364"/>
      <c r="AZ348" s="364"/>
      <c r="BA348" s="809"/>
      <c r="BB348" s="597" t="s">
        <v>49</v>
      </c>
      <c r="BC348" s="40" t="s">
        <v>36</v>
      </c>
      <c r="BD348" s="36" t="s">
        <v>36</v>
      </c>
      <c r="BE348" s="36" t="s">
        <v>36</v>
      </c>
      <c r="BF348" s="36" t="s">
        <v>36</v>
      </c>
      <c r="BG348" s="31" t="s">
        <v>36</v>
      </c>
      <c r="BH348" s="40" t="s">
        <v>36</v>
      </c>
      <c r="BI348" s="36" t="s">
        <v>36</v>
      </c>
      <c r="BJ348" s="36" t="s">
        <v>36</v>
      </c>
      <c r="BK348" s="36" t="s">
        <v>36</v>
      </c>
      <c r="BL348" s="31" t="s">
        <v>36</v>
      </c>
      <c r="BM348" s="40" t="s">
        <v>36</v>
      </c>
      <c r="BN348" s="36" t="s">
        <v>36</v>
      </c>
      <c r="BO348" s="36" t="s">
        <v>36</v>
      </c>
      <c r="BP348" s="36" t="s">
        <v>36</v>
      </c>
      <c r="BQ348" s="31" t="s">
        <v>36</v>
      </c>
      <c r="BR348" s="40" t="s">
        <v>36</v>
      </c>
      <c r="BS348" s="36" t="s">
        <v>36</v>
      </c>
      <c r="BT348" s="36" t="s">
        <v>36</v>
      </c>
      <c r="BU348" s="36" t="s">
        <v>36</v>
      </c>
      <c r="BV348" s="36" t="s">
        <v>36</v>
      </c>
      <c r="BW348" s="36" t="s">
        <v>36</v>
      </c>
      <c r="BX348" s="36" t="s">
        <v>36</v>
      </c>
      <c r="BY348" s="25" t="s">
        <v>36</v>
      </c>
      <c r="BZ348" s="25" t="s">
        <v>36</v>
      </c>
      <c r="CA348" s="25" t="s">
        <v>36</v>
      </c>
      <c r="CB348" s="25" t="s">
        <v>36</v>
      </c>
      <c r="CC348" s="25" t="s">
        <v>36</v>
      </c>
      <c r="CD348" s="25" t="s">
        <v>36</v>
      </c>
      <c r="CE348" s="25" t="s">
        <v>36</v>
      </c>
      <c r="CF348" s="25" t="s">
        <v>36</v>
      </c>
      <c r="CG348" s="25" t="s">
        <v>36</v>
      </c>
      <c r="CH348" s="25" t="s">
        <v>36</v>
      </c>
      <c r="CI348" s="25" t="s">
        <v>36</v>
      </c>
      <c r="CJ348" s="4"/>
      <c r="CK348" s="4"/>
      <c r="CL348" s="4"/>
      <c r="CM348" s="4"/>
      <c r="CN348" s="4"/>
      <c r="CO348" s="4"/>
      <c r="CP348" s="4"/>
      <c r="CQ348" s="4"/>
      <c r="CR348" s="4"/>
      <c r="CS348" s="4"/>
      <c r="CT348" s="4"/>
      <c r="CU348" s="4"/>
      <c r="CV348" s="4"/>
      <c r="CW348" s="4"/>
      <c r="CX348" s="4"/>
      <c r="CY348" s="4"/>
      <c r="CZ348" s="4"/>
    </row>
    <row r="349" s="567" customFormat="true" ht="15" customHeight="true" x14ac:dyDescent="0.2">
      <c r="B349" s="566"/>
      <c r="AJ349" s="364"/>
      <c r="AK349" s="364"/>
      <c r="AL349" s="364"/>
      <c r="AM349" s="364"/>
      <c r="AN349" s="364"/>
      <c r="AO349" s="364"/>
      <c r="AP349" s="364"/>
      <c r="AQ349" s="364"/>
      <c r="AR349" s="364"/>
      <c r="AS349" s="364"/>
      <c r="AT349" s="364"/>
      <c r="AU349" s="364"/>
      <c r="AV349" s="364"/>
      <c r="AW349" s="364"/>
      <c r="AX349" s="364"/>
      <c r="AY349" s="364"/>
      <c r="AZ349" s="364"/>
      <c r="BA349" s="814" t="s">
        <v>154</v>
      </c>
      <c r="BB349" s="597" t="s">
        <v>50</v>
      </c>
      <c r="BC349" s="40" t="s">
        <v>36</v>
      </c>
      <c r="BD349" s="36" t="s">
        <v>36</v>
      </c>
      <c r="BE349" s="36" t="s">
        <v>36</v>
      </c>
      <c r="BF349" s="36" t="s">
        <v>36</v>
      </c>
      <c r="BG349" s="31" t="s">
        <v>36</v>
      </c>
      <c r="BH349" s="40" t="s">
        <v>36</v>
      </c>
      <c r="BI349" s="36" t="s">
        <v>36</v>
      </c>
      <c r="BJ349" s="36" t="s">
        <v>36</v>
      </c>
      <c r="BK349" s="36" t="s">
        <v>36</v>
      </c>
      <c r="BL349" s="31" t="s">
        <v>36</v>
      </c>
      <c r="BM349" s="40" t="s">
        <v>36</v>
      </c>
      <c r="BN349" s="36" t="s">
        <v>36</v>
      </c>
      <c r="BO349" s="36" t="s">
        <v>36</v>
      </c>
      <c r="BP349" s="36" t="s">
        <v>36</v>
      </c>
      <c r="BQ349" s="31" t="s">
        <v>36</v>
      </c>
      <c r="BR349" s="40" t="s">
        <v>36</v>
      </c>
      <c r="BS349" s="36" t="s">
        <v>36</v>
      </c>
      <c r="BT349" s="36" t="s">
        <v>36</v>
      </c>
      <c r="BU349" s="36" t="s">
        <v>36</v>
      </c>
      <c r="BV349" s="36" t="s">
        <v>36</v>
      </c>
      <c r="BW349" s="36" t="s">
        <v>36</v>
      </c>
      <c r="BX349" s="36" t="s">
        <v>36</v>
      </c>
      <c r="BY349" s="25" t="s">
        <v>36</v>
      </c>
      <c r="BZ349" s="25" t="s">
        <v>36</v>
      </c>
      <c r="CA349" s="25" t="s">
        <v>36</v>
      </c>
      <c r="CB349" s="25" t="s">
        <v>36</v>
      </c>
      <c r="CC349" s="25" t="s">
        <v>36</v>
      </c>
      <c r="CD349" s="25" t="s">
        <v>36</v>
      </c>
      <c r="CE349" s="25" t="s">
        <v>36</v>
      </c>
      <c r="CF349" s="25" t="s">
        <v>36</v>
      </c>
      <c r="CG349" s="25" t="s">
        <v>36</v>
      </c>
      <c r="CH349" s="25" t="s">
        <v>36</v>
      </c>
      <c r="CI349" s="25" t="s">
        <v>36</v>
      </c>
      <c r="CJ349" s="4"/>
      <c r="CK349" s="4"/>
      <c r="CL349" s="4"/>
      <c r="CM349" s="4"/>
      <c r="CN349" s="4"/>
      <c r="CO349" s="4"/>
      <c r="CP349" s="4"/>
      <c r="CQ349" s="4"/>
      <c r="CR349" s="4"/>
      <c r="CS349" s="4"/>
      <c r="CT349" s="4"/>
      <c r="CU349" s="4"/>
      <c r="CV349" s="4"/>
      <c r="CW349" s="4"/>
      <c r="CX349" s="4"/>
      <c r="CY349" s="4"/>
      <c r="CZ349" s="4"/>
    </row>
    <row r="350" s="567" customFormat="true" ht="15" customHeight="true" x14ac:dyDescent="0.2">
      <c r="B350" s="566"/>
      <c r="AJ350" s="364"/>
      <c r="AK350" s="364"/>
      <c r="AL350" s="364"/>
      <c r="AM350" s="364"/>
      <c r="AN350" s="364"/>
      <c r="AO350" s="364"/>
      <c r="AP350" s="364"/>
      <c r="AQ350" s="364"/>
      <c r="AR350" s="364"/>
      <c r="AS350" s="364"/>
      <c r="AT350" s="364"/>
      <c r="AU350" s="364"/>
      <c r="AV350" s="364"/>
      <c r="AW350" s="364"/>
      <c r="AX350" s="364"/>
      <c r="AY350" s="364"/>
      <c r="AZ350" s="364"/>
      <c r="BA350" s="809"/>
      <c r="BB350" s="597" t="s">
        <v>49</v>
      </c>
      <c r="BC350" s="40" t="s">
        <v>36</v>
      </c>
      <c r="BD350" s="36" t="s">
        <v>36</v>
      </c>
      <c r="BE350" s="36" t="s">
        <v>36</v>
      </c>
      <c r="BF350" s="36" t="s">
        <v>36</v>
      </c>
      <c r="BG350" s="31" t="s">
        <v>36</v>
      </c>
      <c r="BH350" s="40" t="s">
        <v>36</v>
      </c>
      <c r="BI350" s="36" t="s">
        <v>36</v>
      </c>
      <c r="BJ350" s="36" t="s">
        <v>36</v>
      </c>
      <c r="BK350" s="36" t="s">
        <v>36</v>
      </c>
      <c r="BL350" s="31" t="s">
        <v>36</v>
      </c>
      <c r="BM350" s="40" t="s">
        <v>36</v>
      </c>
      <c r="BN350" s="36" t="s">
        <v>36</v>
      </c>
      <c r="BO350" s="36" t="s">
        <v>36</v>
      </c>
      <c r="BP350" s="36" t="s">
        <v>36</v>
      </c>
      <c r="BQ350" s="31" t="s">
        <v>36</v>
      </c>
      <c r="BR350" s="40" t="s">
        <v>36</v>
      </c>
      <c r="BS350" s="36" t="s">
        <v>36</v>
      </c>
      <c r="BT350" s="36" t="s">
        <v>36</v>
      </c>
      <c r="BU350" s="36" t="s">
        <v>36</v>
      </c>
      <c r="BV350" s="36" t="s">
        <v>36</v>
      </c>
      <c r="BW350" s="36" t="s">
        <v>36</v>
      </c>
      <c r="BX350" s="36" t="s">
        <v>36</v>
      </c>
      <c r="BY350" s="25" t="s">
        <v>36</v>
      </c>
      <c r="BZ350" s="25" t="s">
        <v>36</v>
      </c>
      <c r="CA350" s="25" t="s">
        <v>36</v>
      </c>
      <c r="CB350" s="25" t="s">
        <v>36</v>
      </c>
      <c r="CC350" s="25" t="s">
        <v>36</v>
      </c>
      <c r="CD350" s="25" t="s">
        <v>36</v>
      </c>
      <c r="CE350" s="25" t="s">
        <v>36</v>
      </c>
      <c r="CF350" s="25" t="s">
        <v>36</v>
      </c>
      <c r="CG350" s="25" t="s">
        <v>36</v>
      </c>
      <c r="CH350" s="25" t="s">
        <v>36</v>
      </c>
      <c r="CI350" s="25" t="s">
        <v>36</v>
      </c>
      <c r="CJ350" s="4"/>
      <c r="CK350" s="4"/>
      <c r="CL350" s="4"/>
      <c r="CM350" s="4"/>
      <c r="CN350" s="4"/>
      <c r="CO350" s="4"/>
      <c r="CP350" s="4"/>
      <c r="CQ350" s="4"/>
      <c r="CR350" s="4"/>
      <c r="CS350" s="4"/>
      <c r="CT350" s="4"/>
      <c r="CU350" s="4"/>
      <c r="CV350" s="4"/>
      <c r="CW350" s="4"/>
      <c r="CX350" s="4"/>
      <c r="CY350" s="4"/>
      <c r="CZ350" s="4"/>
    </row>
    <row r="351" s="567" customFormat="true" ht="15" customHeight="true" x14ac:dyDescent="0.2">
      <c r="B351" s="566"/>
      <c r="AJ351" s="364"/>
      <c r="AK351" s="364"/>
      <c r="AL351" s="364"/>
      <c r="AM351" s="364"/>
      <c r="AN351" s="364"/>
      <c r="AO351" s="364"/>
      <c r="AP351" s="364"/>
      <c r="AQ351" s="364"/>
      <c r="AR351" s="364"/>
      <c r="AS351" s="364"/>
      <c r="AT351" s="364"/>
      <c r="AU351" s="364"/>
      <c r="AV351" s="364"/>
      <c r="AW351" s="364"/>
      <c r="AX351" s="364"/>
      <c r="AY351" s="364"/>
      <c r="AZ351" s="364"/>
      <c r="BA351" s="814" t="s">
        <v>155</v>
      </c>
      <c r="BB351" s="597" t="s">
        <v>50</v>
      </c>
      <c r="BC351" s="40" t="s">
        <v>36</v>
      </c>
      <c r="BD351" s="36" t="s">
        <v>36</v>
      </c>
      <c r="BE351" s="36" t="s">
        <v>36</v>
      </c>
      <c r="BF351" s="36" t="s">
        <v>36</v>
      </c>
      <c r="BG351" s="31" t="s">
        <v>36</v>
      </c>
      <c r="BH351" s="40" t="s">
        <v>36</v>
      </c>
      <c r="BI351" s="36" t="s">
        <v>36</v>
      </c>
      <c r="BJ351" s="36" t="s">
        <v>36</v>
      </c>
      <c r="BK351" s="36" t="s">
        <v>36</v>
      </c>
      <c r="BL351" s="31" t="s">
        <v>36</v>
      </c>
      <c r="BM351" s="40" t="s">
        <v>36</v>
      </c>
      <c r="BN351" s="36" t="s">
        <v>36</v>
      </c>
      <c r="BO351" s="36" t="s">
        <v>36</v>
      </c>
      <c r="BP351" s="36" t="s">
        <v>36</v>
      </c>
      <c r="BQ351" s="31" t="s">
        <v>36</v>
      </c>
      <c r="BR351" s="40" t="s">
        <v>36</v>
      </c>
      <c r="BS351" s="36" t="s">
        <v>36</v>
      </c>
      <c r="BT351" s="36" t="s">
        <v>36</v>
      </c>
      <c r="BU351" s="36" t="s">
        <v>36</v>
      </c>
      <c r="BV351" s="36" t="s">
        <v>36</v>
      </c>
      <c r="BW351" s="36" t="s">
        <v>36</v>
      </c>
      <c r="BX351" s="36" t="s">
        <v>36</v>
      </c>
      <c r="BY351" s="25" t="s">
        <v>36</v>
      </c>
      <c r="BZ351" s="25" t="s">
        <v>36</v>
      </c>
      <c r="CA351" s="25" t="s">
        <v>36</v>
      </c>
      <c r="CB351" s="25" t="s">
        <v>36</v>
      </c>
      <c r="CC351" s="25" t="s">
        <v>36</v>
      </c>
      <c r="CD351" s="25" t="s">
        <v>36</v>
      </c>
      <c r="CE351" s="25" t="s">
        <v>36</v>
      </c>
      <c r="CF351" s="25" t="s">
        <v>36</v>
      </c>
      <c r="CG351" s="25" t="s">
        <v>36</v>
      </c>
      <c r="CH351" s="25" t="s">
        <v>36</v>
      </c>
      <c r="CI351" s="25" t="s">
        <v>36</v>
      </c>
      <c r="CJ351" s="4"/>
      <c r="CK351" s="4"/>
      <c r="CL351" s="4"/>
      <c r="CM351" s="4"/>
      <c r="CN351" s="4"/>
      <c r="CO351" s="4"/>
      <c r="CP351" s="4"/>
      <c r="CQ351" s="4"/>
      <c r="CR351" s="4"/>
      <c r="CS351" s="4"/>
      <c r="CT351" s="4"/>
      <c r="CU351" s="4"/>
      <c r="CV351" s="4"/>
      <c r="CW351" s="4"/>
      <c r="CX351" s="4"/>
      <c r="CY351" s="4"/>
      <c r="CZ351" s="4"/>
    </row>
    <row r="352" s="567" customFormat="true" ht="15" customHeight="true" x14ac:dyDescent="0.2">
      <c r="B352" s="566"/>
      <c r="AJ352" s="364"/>
      <c r="AK352" s="364"/>
      <c r="AL352" s="364"/>
      <c r="AM352" s="364"/>
      <c r="AN352" s="364"/>
      <c r="AO352" s="364"/>
      <c r="AP352" s="364"/>
      <c r="AQ352" s="364"/>
      <c r="AR352" s="364"/>
      <c r="AS352" s="364"/>
      <c r="AT352" s="364"/>
      <c r="AU352" s="364"/>
      <c r="AV352" s="364"/>
      <c r="AW352" s="364"/>
      <c r="AX352" s="364"/>
      <c r="AY352" s="364"/>
      <c r="AZ352" s="364"/>
      <c r="BA352" s="809"/>
      <c r="BB352" s="597" t="s">
        <v>49</v>
      </c>
      <c r="BC352" s="40" t="s">
        <v>36</v>
      </c>
      <c r="BD352" s="36" t="s">
        <v>36</v>
      </c>
      <c r="BE352" s="36" t="s">
        <v>36</v>
      </c>
      <c r="BF352" s="36" t="s">
        <v>36</v>
      </c>
      <c r="BG352" s="31" t="s">
        <v>36</v>
      </c>
      <c r="BH352" s="40" t="s">
        <v>36</v>
      </c>
      <c r="BI352" s="36" t="s">
        <v>36</v>
      </c>
      <c r="BJ352" s="36" t="s">
        <v>36</v>
      </c>
      <c r="BK352" s="36" t="s">
        <v>36</v>
      </c>
      <c r="BL352" s="31" t="s">
        <v>36</v>
      </c>
      <c r="BM352" s="40" t="s">
        <v>36</v>
      </c>
      <c r="BN352" s="36" t="s">
        <v>36</v>
      </c>
      <c r="BO352" s="36" t="s">
        <v>36</v>
      </c>
      <c r="BP352" s="36" t="s">
        <v>36</v>
      </c>
      <c r="BQ352" s="31" t="s">
        <v>36</v>
      </c>
      <c r="BR352" s="40" t="s">
        <v>36</v>
      </c>
      <c r="BS352" s="36" t="s">
        <v>36</v>
      </c>
      <c r="BT352" s="36" t="s">
        <v>36</v>
      </c>
      <c r="BU352" s="36" t="s">
        <v>36</v>
      </c>
      <c r="BV352" s="36" t="s">
        <v>36</v>
      </c>
      <c r="BW352" s="36" t="s">
        <v>36</v>
      </c>
      <c r="BX352" s="36" t="s">
        <v>36</v>
      </c>
      <c r="BY352" s="25" t="s">
        <v>36</v>
      </c>
      <c r="BZ352" s="25" t="s">
        <v>36</v>
      </c>
      <c r="CA352" s="25" t="s">
        <v>36</v>
      </c>
      <c r="CB352" s="25" t="s">
        <v>36</v>
      </c>
      <c r="CC352" s="25" t="s">
        <v>36</v>
      </c>
      <c r="CD352" s="25" t="s">
        <v>36</v>
      </c>
      <c r="CE352" s="25" t="s">
        <v>36</v>
      </c>
      <c r="CF352" s="25" t="s">
        <v>36</v>
      </c>
      <c r="CG352" s="25" t="s">
        <v>36</v>
      </c>
      <c r="CH352" s="25" t="s">
        <v>36</v>
      </c>
      <c r="CI352" s="25" t="s">
        <v>36</v>
      </c>
      <c r="CJ352" s="4"/>
      <c r="CK352" s="4"/>
      <c r="CL352" s="4"/>
      <c r="CM352" s="4"/>
      <c r="CN352" s="4"/>
      <c r="CO352" s="4"/>
      <c r="CP352" s="4"/>
      <c r="CQ352" s="4"/>
      <c r="CR352" s="4"/>
      <c r="CS352" s="4"/>
      <c r="CT352" s="4"/>
      <c r="CU352" s="4"/>
      <c r="CV352" s="4"/>
      <c r="CW352" s="4"/>
      <c r="CX352" s="4"/>
      <c r="CY352" s="4"/>
      <c r="CZ352" s="4"/>
    </row>
    <row r="353" s="567" customFormat="true" ht="15" customHeight="true" x14ac:dyDescent="0.2">
      <c r="B353" s="566"/>
      <c r="AJ353" s="364"/>
      <c r="AK353" s="364"/>
      <c r="AL353" s="364"/>
      <c r="AM353" s="364"/>
      <c r="AN353" s="364"/>
      <c r="AO353" s="364"/>
      <c r="AP353" s="364"/>
      <c r="AQ353" s="364"/>
      <c r="AR353" s="364"/>
      <c r="AS353" s="364"/>
      <c r="AT353" s="364"/>
      <c r="AU353" s="364"/>
      <c r="AV353" s="364"/>
      <c r="AW353" s="364"/>
      <c r="AX353" s="364"/>
      <c r="AY353" s="364"/>
      <c r="AZ353" s="364"/>
      <c r="BA353" s="814" t="s">
        <v>144</v>
      </c>
      <c r="BB353" s="597" t="s">
        <v>50</v>
      </c>
      <c r="BC353" s="40" t="s">
        <v>36</v>
      </c>
      <c r="BD353" s="36" t="s">
        <v>36</v>
      </c>
      <c r="BE353" s="36" t="s">
        <v>36</v>
      </c>
      <c r="BF353" s="36" t="s">
        <v>36</v>
      </c>
      <c r="BG353" s="31" t="s">
        <v>36</v>
      </c>
      <c r="BH353" s="40" t="s">
        <v>36</v>
      </c>
      <c r="BI353" s="36" t="s">
        <v>36</v>
      </c>
      <c r="BJ353" s="36" t="s">
        <v>36</v>
      </c>
      <c r="BK353" s="36" t="s">
        <v>36</v>
      </c>
      <c r="BL353" s="31" t="s">
        <v>36</v>
      </c>
      <c r="BM353" s="40" t="s">
        <v>36</v>
      </c>
      <c r="BN353" s="36" t="s">
        <v>36</v>
      </c>
      <c r="BO353" s="36" t="s">
        <v>36</v>
      </c>
      <c r="BP353" s="36" t="s">
        <v>36</v>
      </c>
      <c r="BQ353" s="31" t="s">
        <v>36</v>
      </c>
      <c r="BR353" s="40" t="s">
        <v>36</v>
      </c>
      <c r="BS353" s="36" t="s">
        <v>36</v>
      </c>
      <c r="BT353" s="36" t="s">
        <v>36</v>
      </c>
      <c r="BU353" s="36" t="s">
        <v>36</v>
      </c>
      <c r="BV353" s="36" t="s">
        <v>36</v>
      </c>
      <c r="BW353" s="36" t="s">
        <v>36</v>
      </c>
      <c r="BX353" s="36" t="s">
        <v>36</v>
      </c>
      <c r="BY353" s="25" t="s">
        <v>36</v>
      </c>
      <c r="BZ353" s="25" t="s">
        <v>36</v>
      </c>
      <c r="CA353" s="25" t="s">
        <v>36</v>
      </c>
      <c r="CB353" s="25" t="s">
        <v>36</v>
      </c>
      <c r="CC353" s="25" t="s">
        <v>36</v>
      </c>
      <c r="CD353" s="25" t="s">
        <v>36</v>
      </c>
      <c r="CE353" s="25" t="s">
        <v>36</v>
      </c>
      <c r="CF353" s="25" t="s">
        <v>36</v>
      </c>
      <c r="CG353" s="25" t="s">
        <v>36</v>
      </c>
      <c r="CH353" s="25" t="s">
        <v>36</v>
      </c>
      <c r="CI353" s="25" t="s">
        <v>36</v>
      </c>
      <c r="CJ353" s="4"/>
      <c r="CK353" s="4"/>
      <c r="CL353" s="4"/>
      <c r="CM353" s="4"/>
      <c r="CN353" s="4"/>
      <c r="CO353" s="4"/>
      <c r="CP353" s="4"/>
      <c r="CQ353" s="4"/>
      <c r="CR353" s="4"/>
      <c r="CS353" s="4"/>
      <c r="CT353" s="4"/>
      <c r="CU353" s="4"/>
      <c r="CV353" s="4"/>
      <c r="CW353" s="4"/>
      <c r="CX353" s="4"/>
      <c r="CY353" s="4"/>
      <c r="CZ353" s="4"/>
    </row>
    <row r="354" s="567" customFormat="true" ht="15" customHeight="true" x14ac:dyDescent="0.2">
      <c r="B354" s="566"/>
      <c r="AJ354" s="364"/>
      <c r="AK354" s="364"/>
      <c r="AL354" s="364"/>
      <c r="AM354" s="364"/>
      <c r="AN354" s="364"/>
      <c r="AO354" s="364"/>
      <c r="AP354" s="364"/>
      <c r="AQ354" s="364"/>
      <c r="AR354" s="364"/>
      <c r="AS354" s="364"/>
      <c r="AT354" s="364"/>
      <c r="AU354" s="364"/>
      <c r="AV354" s="364"/>
      <c r="AW354" s="364"/>
      <c r="AX354" s="364"/>
      <c r="AY354" s="364"/>
      <c r="AZ354" s="364"/>
      <c r="BA354" s="810"/>
      <c r="BB354" s="601" t="s">
        <v>49</v>
      </c>
      <c r="BC354" s="39" t="s">
        <v>36</v>
      </c>
      <c r="BD354" s="35" t="s">
        <v>36</v>
      </c>
      <c r="BE354" s="35" t="s">
        <v>36</v>
      </c>
      <c r="BF354" s="35" t="s">
        <v>36</v>
      </c>
      <c r="BG354" s="30" t="s">
        <v>36</v>
      </c>
      <c r="BH354" s="39" t="s">
        <v>36</v>
      </c>
      <c r="BI354" s="35" t="s">
        <v>36</v>
      </c>
      <c r="BJ354" s="35" t="s">
        <v>36</v>
      </c>
      <c r="BK354" s="35" t="s">
        <v>36</v>
      </c>
      <c r="BL354" s="30" t="s">
        <v>36</v>
      </c>
      <c r="BM354" s="39" t="s">
        <v>36</v>
      </c>
      <c r="BN354" s="35" t="s">
        <v>36</v>
      </c>
      <c r="BO354" s="35" t="s">
        <v>36</v>
      </c>
      <c r="BP354" s="35" t="s">
        <v>36</v>
      </c>
      <c r="BQ354" s="30" t="s">
        <v>36</v>
      </c>
      <c r="BR354" s="39" t="s">
        <v>36</v>
      </c>
      <c r="BS354" s="35" t="s">
        <v>36</v>
      </c>
      <c r="BT354" s="35" t="s">
        <v>36</v>
      </c>
      <c r="BU354" s="35" t="s">
        <v>36</v>
      </c>
      <c r="BV354" s="35" t="s">
        <v>36</v>
      </c>
      <c r="BW354" s="35" t="s">
        <v>36</v>
      </c>
      <c r="BX354" s="35" t="s">
        <v>36</v>
      </c>
      <c r="BY354" s="24" t="s">
        <v>36</v>
      </c>
      <c r="BZ354" s="24" t="s">
        <v>36</v>
      </c>
      <c r="CA354" s="24" t="s">
        <v>36</v>
      </c>
      <c r="CB354" s="24" t="s">
        <v>36</v>
      </c>
      <c r="CC354" s="24" t="s">
        <v>36</v>
      </c>
      <c r="CD354" s="24" t="s">
        <v>36</v>
      </c>
      <c r="CE354" s="24" t="s">
        <v>36</v>
      </c>
      <c r="CF354" s="24" t="s">
        <v>36</v>
      </c>
      <c r="CG354" s="24" t="s">
        <v>36</v>
      </c>
      <c r="CH354" s="24" t="s">
        <v>36</v>
      </c>
      <c r="CI354" s="24" t="s">
        <v>36</v>
      </c>
      <c r="CJ354" s="4"/>
      <c r="CK354" s="4"/>
      <c r="CL354" s="4"/>
      <c r="CM354" s="4"/>
      <c r="CN354" s="4"/>
      <c r="CO354" s="4"/>
      <c r="CP354" s="4"/>
      <c r="CQ354" s="4"/>
      <c r="CR354" s="4"/>
      <c r="CS354" s="4"/>
      <c r="CT354" s="4"/>
      <c r="CU354" s="4"/>
      <c r="CV354" s="4"/>
      <c r="CW354" s="4"/>
      <c r="CX354" s="4"/>
      <c r="CY354" s="4"/>
      <c r="CZ354" s="4"/>
    </row>
    <row r="355" s="567" customFormat="true" ht="15" customHeight="true" x14ac:dyDescent="0.2">
      <c r="B355" s="566"/>
      <c r="AJ355" s="364"/>
      <c r="AK355" s="364"/>
      <c r="AL355" s="364"/>
      <c r="AM355" s="364"/>
      <c r="AN355" s="364"/>
      <c r="AO355" s="364"/>
      <c r="AP355" s="364"/>
      <c r="AQ355" s="364"/>
      <c r="AR355" s="364"/>
      <c r="AS355" s="364"/>
      <c r="AT355" s="364"/>
      <c r="AU355" s="364"/>
      <c r="AV355" s="364"/>
      <c r="AW355" s="364"/>
      <c r="AX355" s="364"/>
      <c r="AY355" s="364"/>
      <c r="AZ355" s="364"/>
      <c r="BA355" s="391"/>
      <c r="BB355" s="331"/>
      <c r="BC355" s="455"/>
      <c r="BD355" s="455"/>
      <c r="BE355" s="455"/>
      <c r="BF355" s="455"/>
      <c r="BG355" s="455"/>
      <c r="BH355" s="455"/>
      <c r="BI355" s="455"/>
      <c r="BJ355" s="455"/>
      <c r="BK355" s="455"/>
      <c r="BL355" s="455"/>
      <c r="BM355" s="455"/>
      <c r="BN355" s="455"/>
      <c r="BO355" s="455"/>
      <c r="BP355" s="455"/>
      <c r="BQ355" s="455"/>
      <c r="BR355" s="455"/>
      <c r="BS355" s="455"/>
      <c r="BT355" s="455"/>
      <c r="BU355" s="455"/>
      <c r="BV355" s="455"/>
      <c r="BW355" s="455"/>
      <c r="BX355" s="455"/>
      <c r="BY355" s="455"/>
      <c r="BZ355" s="456"/>
      <c r="CA355" s="456"/>
      <c r="CB355" s="456"/>
      <c r="CC355" s="456"/>
      <c r="CD355" s="456"/>
      <c r="CE355" s="456"/>
      <c r="CF355" s="456"/>
      <c r="CG355" s="456"/>
      <c r="CH355" s="456"/>
      <c r="CI355" s="456"/>
      <c r="CJ355" s="456"/>
      <c r="CK355" s="456"/>
      <c r="CL355" s="456"/>
      <c r="CM355" s="456"/>
      <c r="CN355" s="456"/>
      <c r="CO355" s="456"/>
      <c r="CP355" s="456"/>
      <c r="CQ355" s="456"/>
      <c r="CR355" s="456"/>
      <c r="CS355" s="456"/>
      <c r="CT355" s="456"/>
      <c r="CU355" s="456"/>
      <c r="CV355" s="456"/>
      <c r="CW355" s="456"/>
      <c r="CX355" s="456"/>
      <c r="CY355" s="456"/>
      <c r="CZ355" s="456"/>
    </row>
    <row r="356" s="567" customFormat="true" ht="15" customHeight="true" x14ac:dyDescent="0.2">
      <c r="B356" s="566"/>
      <c r="AJ356" s="364"/>
      <c r="AK356" s="364"/>
      <c r="AL356" s="364"/>
      <c r="AM356" s="364"/>
      <c r="AN356" s="364"/>
      <c r="AO356" s="364"/>
      <c r="AP356" s="364"/>
      <c r="AQ356" s="364"/>
      <c r="AR356" s="364"/>
      <c r="AS356" s="364"/>
      <c r="AT356" s="364"/>
      <c r="AU356" s="364"/>
      <c r="AV356" s="364"/>
      <c r="AW356" s="364"/>
      <c r="AX356" s="364"/>
      <c r="AY356" s="364"/>
      <c r="AZ356" s="364"/>
      <c r="BA356" s="391"/>
      <c r="BB356" s="331"/>
      <c r="BC356" s="391"/>
      <c r="BD356" s="391"/>
      <c r="BE356" s="391"/>
      <c r="BF356" s="391"/>
      <c r="BG356" s="391"/>
      <c r="BH356" s="391"/>
      <c r="BI356" s="391"/>
      <c r="BJ356" s="391"/>
      <c r="BK356" s="391"/>
      <c r="BL356" s="391"/>
      <c r="BM356" s="391"/>
      <c r="BN356" s="391"/>
      <c r="BO356" s="391"/>
      <c r="BP356" s="391"/>
      <c r="BQ356" s="391"/>
      <c r="BR356" s="391"/>
      <c r="BS356" s="391"/>
      <c r="BT356" s="391"/>
      <c r="BU356" s="391"/>
      <c r="BV356" s="391"/>
      <c r="BW356" s="391"/>
      <c r="BX356" s="391"/>
      <c r="BY356" s="391"/>
      <c r="BZ356" s="364"/>
      <c r="CA356" s="364"/>
      <c r="CB356" s="364"/>
      <c r="CC356" s="364"/>
      <c r="CD356" s="364"/>
      <c r="CE356" s="364"/>
      <c r="CF356" s="364"/>
      <c r="CG356" s="364"/>
      <c r="CH356" s="364"/>
      <c r="CI356" s="364"/>
      <c r="CJ356" s="364"/>
      <c r="CK356" s="364"/>
      <c r="CL356" s="364"/>
      <c r="CM356" s="364"/>
      <c r="CN356" s="364"/>
      <c r="CO356" s="364"/>
      <c r="CP356" s="364"/>
      <c r="CQ356" s="364"/>
      <c r="CR356" s="364"/>
      <c r="CS356" s="364"/>
      <c r="CT356" s="364"/>
      <c r="CU356" s="364"/>
      <c r="CV356" s="364"/>
      <c r="CW356" s="364"/>
      <c r="CX356" s="364"/>
      <c r="CY356" s="364"/>
      <c r="CZ356" s="364"/>
    </row>
    <row r="357" s="327" customFormat="true" ht="15" customHeight="true" x14ac:dyDescent="0.2">
      <c r="B357" s="329"/>
      <c r="AJ357" s="364"/>
      <c r="AK357" s="364"/>
      <c r="AL357" s="364"/>
      <c r="AM357" s="364"/>
      <c r="AN357" s="364"/>
      <c r="AO357" s="364"/>
      <c r="AP357" s="364"/>
      <c r="AQ357" s="364"/>
      <c r="AR357" s="364"/>
      <c r="AS357" s="364"/>
      <c r="AT357" s="364"/>
      <c r="AU357" s="364"/>
      <c r="AV357" s="364"/>
      <c r="AW357" s="364"/>
      <c r="AX357" s="364"/>
      <c r="AY357" s="364"/>
      <c r="AZ357" s="364"/>
      <c r="BA357" s="391"/>
      <c r="BB357" s="331"/>
      <c r="BC357" s="391"/>
      <c r="BD357" s="391"/>
      <c r="BE357" s="391"/>
      <c r="BF357" s="391"/>
      <c r="BG357" s="391"/>
      <c r="BH357" s="391"/>
      <c r="BI357" s="391"/>
      <c r="BJ357" s="391"/>
      <c r="BK357" s="391"/>
      <c r="BL357" s="391"/>
      <c r="BM357" s="391"/>
      <c r="BN357" s="391"/>
      <c r="BO357" s="391"/>
      <c r="BP357" s="391"/>
      <c r="BQ357" s="391"/>
      <c r="BR357" s="391"/>
      <c r="BS357" s="391"/>
      <c r="BT357" s="391"/>
      <c r="BU357" s="391"/>
      <c r="BV357" s="391"/>
      <c r="BW357" s="391"/>
      <c r="BX357" s="391"/>
      <c r="BY357" s="391"/>
      <c r="BZ357" s="364"/>
      <c r="CA357" s="364"/>
      <c r="CB357" s="364"/>
      <c r="CC357" s="364"/>
      <c r="CD357" s="364"/>
      <c r="CE357" s="364"/>
      <c r="CF357" s="364"/>
      <c r="CG357" s="364"/>
      <c r="CH357" s="364"/>
      <c r="CI357" s="364"/>
      <c r="CJ357" s="364"/>
      <c r="CK357" s="364"/>
      <c r="CL357" s="364"/>
      <c r="CM357" s="364"/>
      <c r="CN357" s="364"/>
      <c r="CO357" s="364"/>
      <c r="CP357" s="364"/>
      <c r="CQ357" s="364"/>
      <c r="CR357" s="364"/>
      <c r="CS357" s="364"/>
      <c r="CT357" s="364"/>
      <c r="CU357" s="364"/>
      <c r="CV357" s="364"/>
      <c r="CW357" s="364"/>
      <c r="CX357" s="364"/>
      <c r="CY357" s="364"/>
      <c r="CZ357" s="364"/>
    </row>
    <row r="358" s="327" customFormat="true" ht="15" customHeight="true" x14ac:dyDescent="0.2">
      <c r="B358" s="329"/>
      <c r="AJ358" s="364"/>
      <c r="AK358" s="364"/>
      <c r="AL358" s="364"/>
      <c r="AM358" s="364"/>
      <c r="AN358" s="364"/>
      <c r="AO358" s="364"/>
      <c r="AP358" s="364"/>
      <c r="AQ358" s="364"/>
      <c r="AR358" s="364"/>
      <c r="AS358" s="364"/>
      <c r="AT358" s="364"/>
      <c r="AU358" s="364"/>
      <c r="AV358" s="364"/>
      <c r="AW358" s="364"/>
      <c r="AX358" s="364"/>
      <c r="AY358" s="364"/>
      <c r="AZ358" s="364"/>
      <c r="BA358" s="391"/>
      <c r="BB358" s="331"/>
      <c r="BC358" s="391"/>
      <c r="BD358" s="391"/>
      <c r="BE358" s="391"/>
      <c r="BF358" s="391"/>
      <c r="BG358" s="391"/>
      <c r="BH358" s="391"/>
      <c r="BI358" s="391"/>
      <c r="BJ358" s="391"/>
      <c r="BK358" s="391"/>
      <c r="BL358" s="391"/>
      <c r="BM358" s="391"/>
      <c r="BN358" s="391"/>
      <c r="BO358" s="391"/>
      <c r="BP358" s="391"/>
      <c r="BQ358" s="391"/>
      <c r="BR358" s="391"/>
      <c r="BS358" s="391"/>
      <c r="BT358" s="391"/>
      <c r="BU358" s="391"/>
      <c r="BV358" s="391"/>
      <c r="BW358" s="391"/>
      <c r="BX358" s="391"/>
      <c r="BY358" s="391"/>
      <c r="BZ358" s="364"/>
      <c r="CA358" s="364"/>
      <c r="CB358" s="364"/>
      <c r="CC358" s="364"/>
      <c r="CD358" s="364"/>
      <c r="CE358" s="364"/>
      <c r="CF358" s="364"/>
      <c r="CG358" s="364"/>
      <c r="CH358" s="364"/>
      <c r="CI358" s="364"/>
      <c r="CJ358" s="364"/>
      <c r="CK358" s="364"/>
      <c r="CL358" s="364"/>
      <c r="CM358" s="364"/>
      <c r="CN358" s="364"/>
      <c r="CO358" s="364"/>
      <c r="CP358" s="364"/>
      <c r="CQ358" s="364"/>
      <c r="CR358" s="364"/>
      <c r="CS358" s="364"/>
      <c r="CT358" s="364"/>
      <c r="CU358" s="364"/>
      <c r="CV358" s="364"/>
      <c r="CW358" s="364"/>
      <c r="CX358" s="364"/>
      <c r="CY358" s="364"/>
      <c r="CZ358" s="364"/>
    </row>
    <row r="359" s="327" customFormat="true" ht="15" customHeight="true" x14ac:dyDescent="0.2">
      <c r="B359" s="329"/>
      <c r="AJ359" s="364"/>
      <c r="AK359" s="364"/>
      <c r="AL359" s="364"/>
      <c r="AM359" s="364"/>
      <c r="AN359" s="364"/>
      <c r="AO359" s="364"/>
      <c r="AP359" s="364"/>
      <c r="AQ359" s="364"/>
      <c r="AR359" s="364"/>
      <c r="AS359" s="364"/>
      <c r="AT359" s="364"/>
      <c r="AU359" s="364"/>
      <c r="AV359" s="364"/>
      <c r="AW359" s="364"/>
      <c r="AX359" s="364"/>
      <c r="AY359" s="364"/>
      <c r="AZ359" s="364"/>
      <c r="BA359" s="391"/>
      <c r="BB359" s="331"/>
      <c r="BC359" s="391"/>
      <c r="BD359" s="391"/>
      <c r="BE359" s="391"/>
      <c r="BF359" s="391"/>
      <c r="BG359" s="391"/>
      <c r="BH359" s="391"/>
      <c r="BI359" s="391"/>
      <c r="BJ359" s="391"/>
      <c r="BK359" s="391"/>
      <c r="BL359" s="391"/>
      <c r="BM359" s="391"/>
      <c r="BN359" s="391"/>
      <c r="BO359" s="391"/>
      <c r="BP359" s="391"/>
      <c r="BQ359" s="391"/>
      <c r="BR359" s="391"/>
      <c r="BS359" s="391"/>
      <c r="BT359" s="391"/>
      <c r="BU359" s="391"/>
      <c r="BV359" s="391"/>
      <c r="BW359" s="391"/>
      <c r="BX359" s="391"/>
      <c r="BY359" s="391"/>
      <c r="BZ359" s="364"/>
      <c r="CA359" s="364"/>
      <c r="CB359" s="364"/>
      <c r="CC359" s="364"/>
      <c r="CD359" s="364"/>
      <c r="CE359" s="364"/>
      <c r="CF359" s="364"/>
      <c r="CG359" s="364"/>
      <c r="CH359" s="364"/>
      <c r="CI359" s="364"/>
      <c r="CJ359" s="364"/>
      <c r="CK359" s="364"/>
      <c r="CL359" s="364"/>
      <c r="CM359" s="364"/>
      <c r="CN359" s="364"/>
      <c r="CO359" s="364"/>
      <c r="CP359" s="364"/>
      <c r="CQ359" s="364"/>
      <c r="CR359" s="364"/>
      <c r="CS359" s="364"/>
      <c r="CT359" s="364"/>
      <c r="CU359" s="364"/>
      <c r="CV359" s="364"/>
      <c r="CW359" s="364"/>
      <c r="CX359" s="364"/>
      <c r="CY359" s="364"/>
      <c r="CZ359" s="364"/>
    </row>
    <row r="360" s="327" customFormat="true" ht="15" customHeight="true" x14ac:dyDescent="0.2">
      <c r="B360" s="329"/>
      <c r="AJ360" s="364"/>
      <c r="AK360" s="364"/>
      <c r="AL360" s="364"/>
      <c r="AM360" s="364"/>
      <c r="AN360" s="364"/>
      <c r="AO360" s="364"/>
      <c r="AP360" s="364"/>
      <c r="AQ360" s="364"/>
      <c r="AR360" s="364"/>
      <c r="AS360" s="364"/>
      <c r="AT360" s="364"/>
      <c r="AU360" s="364"/>
      <c r="AV360" s="364"/>
      <c r="AW360" s="364"/>
      <c r="AX360" s="364"/>
      <c r="AY360" s="364"/>
      <c r="AZ360" s="364"/>
      <c r="BA360" s="391"/>
      <c r="BB360" s="331"/>
      <c r="BC360" s="391"/>
      <c r="BD360" s="391"/>
      <c r="BE360" s="391"/>
      <c r="BF360" s="391"/>
      <c r="BG360" s="391"/>
      <c r="BH360" s="391"/>
      <c r="BI360" s="391"/>
      <c r="BJ360" s="391"/>
      <c r="BK360" s="391"/>
      <c r="BL360" s="391"/>
      <c r="BM360" s="391"/>
      <c r="BN360" s="391"/>
      <c r="BO360" s="391"/>
      <c r="BP360" s="391"/>
      <c r="BQ360" s="391"/>
      <c r="BR360" s="391"/>
      <c r="BS360" s="391"/>
      <c r="BT360" s="391"/>
      <c r="BU360" s="391"/>
      <c r="BV360" s="391"/>
      <c r="BW360" s="391"/>
      <c r="BX360" s="391"/>
      <c r="BY360" s="391"/>
      <c r="BZ360" s="364"/>
      <c r="CA360" s="364"/>
      <c r="CB360" s="364"/>
      <c r="CC360" s="364"/>
      <c r="CD360" s="364"/>
      <c r="CE360" s="364"/>
      <c r="CF360" s="364"/>
      <c r="CG360" s="364"/>
      <c r="CH360" s="364"/>
      <c r="CI360" s="364"/>
      <c r="CJ360" s="364"/>
      <c r="CK360" s="364"/>
      <c r="CL360" s="364"/>
      <c r="CM360" s="364"/>
      <c r="CN360" s="364"/>
      <c r="CO360" s="364"/>
      <c r="CP360" s="364"/>
      <c r="CQ360" s="364"/>
      <c r="CR360" s="364"/>
      <c r="CS360" s="364"/>
      <c r="CT360" s="364"/>
      <c r="CU360" s="364"/>
      <c r="CV360" s="364"/>
      <c r="CW360" s="364"/>
      <c r="CX360" s="364"/>
      <c r="CY360" s="364"/>
      <c r="CZ360" s="364"/>
    </row>
    <row r="361" s="327" customFormat="true" ht="15" customHeight="true" x14ac:dyDescent="0.2">
      <c r="B361" s="329"/>
      <c r="AJ361" s="364"/>
      <c r="AK361" s="364"/>
      <c r="AL361" s="364"/>
      <c r="AM361" s="364"/>
      <c r="AN361" s="364"/>
      <c r="AO361" s="364"/>
      <c r="AP361" s="364"/>
      <c r="AQ361" s="364"/>
      <c r="AR361" s="364"/>
      <c r="AS361" s="364"/>
      <c r="AT361" s="364"/>
      <c r="AU361" s="364"/>
      <c r="AV361" s="364"/>
      <c r="AW361" s="364"/>
      <c r="AX361" s="364"/>
      <c r="AY361" s="364"/>
      <c r="AZ361" s="364"/>
      <c r="BA361" s="391"/>
      <c r="BB361" s="331"/>
      <c r="BC361" s="391"/>
      <c r="BD361" s="391"/>
      <c r="BE361" s="391"/>
      <c r="BF361" s="391"/>
      <c r="BG361" s="391"/>
      <c r="BH361" s="391"/>
      <c r="BI361" s="391"/>
      <c r="BJ361" s="391"/>
      <c r="BK361" s="391"/>
      <c r="BL361" s="391"/>
      <c r="BM361" s="391"/>
      <c r="BN361" s="391"/>
      <c r="BO361" s="391"/>
      <c r="BP361" s="391"/>
      <c r="BQ361" s="391"/>
      <c r="BR361" s="391"/>
      <c r="BS361" s="391"/>
      <c r="BT361" s="391"/>
      <c r="BU361" s="391"/>
      <c r="BV361" s="391"/>
      <c r="BW361" s="391"/>
      <c r="BX361" s="391"/>
      <c r="BY361" s="391"/>
      <c r="BZ361" s="364"/>
      <c r="CA361" s="364"/>
      <c r="CB361" s="364"/>
      <c r="CC361" s="364"/>
      <c r="CD361" s="364"/>
      <c r="CE361" s="364"/>
      <c r="CF361" s="364"/>
      <c r="CG361" s="364"/>
      <c r="CH361" s="364"/>
      <c r="CI361" s="364"/>
      <c r="CJ361" s="364"/>
      <c r="CK361" s="364"/>
      <c r="CL361" s="364"/>
      <c r="CM361" s="364"/>
      <c r="CN361" s="364"/>
      <c r="CO361" s="364"/>
      <c r="CP361" s="364"/>
      <c r="CQ361" s="364"/>
      <c r="CR361" s="364"/>
      <c r="CS361" s="364"/>
      <c r="CT361" s="364"/>
      <c r="CU361" s="364"/>
      <c r="CV361" s="364"/>
      <c r="CW361" s="364"/>
      <c r="CX361" s="364"/>
      <c r="CY361" s="364"/>
      <c r="CZ361" s="364"/>
    </row>
    <row r="362" s="327" customFormat="true" ht="15" customHeight="true" x14ac:dyDescent="0.2">
      <c r="B362" s="329"/>
      <c r="AJ362" s="364"/>
      <c r="AK362" s="364"/>
      <c r="AL362" s="364"/>
      <c r="AM362" s="364"/>
      <c r="AN362" s="364"/>
      <c r="AO362" s="364"/>
      <c r="AP362" s="364"/>
      <c r="AQ362" s="364"/>
      <c r="AR362" s="364"/>
      <c r="AS362" s="364"/>
      <c r="AT362" s="364"/>
      <c r="AU362" s="364"/>
      <c r="AV362" s="364"/>
      <c r="AW362" s="364"/>
      <c r="AX362" s="364"/>
      <c r="AY362" s="364"/>
      <c r="AZ362" s="364"/>
      <c r="BA362" s="391"/>
      <c r="BB362" s="331"/>
      <c r="BC362" s="391"/>
      <c r="BD362" s="391"/>
      <c r="BE362" s="391"/>
      <c r="BF362" s="391"/>
      <c r="BG362" s="391"/>
      <c r="BH362" s="391"/>
      <c r="BI362" s="391"/>
      <c r="BJ362" s="391"/>
      <c r="BK362" s="391"/>
      <c r="BL362" s="391"/>
      <c r="BM362" s="391"/>
      <c r="BN362" s="391"/>
      <c r="BO362" s="391"/>
      <c r="BP362" s="391"/>
      <c r="BQ362" s="391"/>
      <c r="BR362" s="391"/>
      <c r="BS362" s="391"/>
      <c r="BT362" s="391"/>
      <c r="BU362" s="391"/>
      <c r="BV362" s="391"/>
      <c r="BW362" s="391"/>
      <c r="BX362" s="391"/>
      <c r="BY362" s="391"/>
      <c r="BZ362" s="364"/>
      <c r="CA362" s="364"/>
      <c r="CB362" s="364"/>
      <c r="CC362" s="364"/>
      <c r="CD362" s="364"/>
      <c r="CE362" s="364"/>
      <c r="CF362" s="364"/>
      <c r="CG362" s="364"/>
      <c r="CH362" s="364"/>
      <c r="CI362" s="364"/>
      <c r="CJ362" s="364"/>
      <c r="CK362" s="364"/>
      <c r="CL362" s="364"/>
      <c r="CM362" s="364"/>
      <c r="CN362" s="364"/>
      <c r="CO362" s="364"/>
      <c r="CP362" s="364"/>
      <c r="CQ362" s="364"/>
      <c r="CR362" s="364"/>
      <c r="CS362" s="364"/>
      <c r="CT362" s="364"/>
      <c r="CU362" s="364"/>
      <c r="CV362" s="364"/>
      <c r="CW362" s="364"/>
      <c r="CX362" s="364"/>
      <c r="CY362" s="364"/>
      <c r="CZ362" s="364"/>
    </row>
    <row r="363" s="327" customFormat="true" ht="15" customHeight="true" x14ac:dyDescent="0.2">
      <c r="B363" s="329"/>
      <c r="AJ363" s="364"/>
      <c r="AK363" s="364"/>
      <c r="AL363" s="364"/>
      <c r="AM363" s="364"/>
      <c r="AN363" s="364"/>
      <c r="AO363" s="364"/>
      <c r="AP363" s="364"/>
      <c r="AQ363" s="364"/>
      <c r="AR363" s="364"/>
      <c r="AS363" s="364"/>
      <c r="AT363" s="364"/>
      <c r="AU363" s="364"/>
      <c r="AV363" s="364"/>
      <c r="AW363" s="364"/>
      <c r="AX363" s="364"/>
      <c r="AY363" s="364"/>
      <c r="AZ363" s="364"/>
      <c r="BA363" s="391"/>
      <c r="BB363" s="331"/>
      <c r="BC363" s="391"/>
      <c r="BD363" s="391"/>
      <c r="BE363" s="391"/>
      <c r="BF363" s="391"/>
      <c r="BG363" s="391"/>
      <c r="BH363" s="391"/>
      <c r="BI363" s="391"/>
      <c r="BJ363" s="391"/>
      <c r="BK363" s="391"/>
      <c r="BL363" s="391"/>
      <c r="BM363" s="391"/>
      <c r="BN363" s="391"/>
      <c r="BO363" s="391"/>
      <c r="BP363" s="391"/>
      <c r="BQ363" s="391"/>
      <c r="BR363" s="391"/>
      <c r="BS363" s="391"/>
      <c r="BT363" s="391"/>
      <c r="BU363" s="391"/>
      <c r="BV363" s="391"/>
      <c r="BW363" s="391"/>
      <c r="BX363" s="391"/>
      <c r="BY363" s="391"/>
      <c r="BZ363" s="364"/>
      <c r="CA363" s="364"/>
      <c r="CB363" s="364"/>
      <c r="CC363" s="364"/>
      <c r="CD363" s="364"/>
      <c r="CE363" s="364"/>
      <c r="CF363" s="364"/>
      <c r="CG363" s="364"/>
      <c r="CH363" s="364"/>
      <c r="CI363" s="364"/>
      <c r="CJ363" s="364"/>
      <c r="CK363" s="364"/>
      <c r="CL363" s="364"/>
      <c r="CM363" s="364"/>
      <c r="CN363" s="364"/>
      <c r="CO363" s="364"/>
      <c r="CP363" s="364"/>
      <c r="CQ363" s="364"/>
      <c r="CR363" s="364"/>
      <c r="CS363" s="364"/>
      <c r="CT363" s="364"/>
      <c r="CU363" s="364"/>
      <c r="CV363" s="364"/>
      <c r="CW363" s="364"/>
      <c r="CX363" s="364"/>
      <c r="CY363" s="364"/>
      <c r="CZ363" s="364"/>
    </row>
    <row r="364" s="327" customFormat="true" ht="15" customHeight="true" x14ac:dyDescent="0.2">
      <c r="B364" s="329"/>
      <c r="AJ364" s="364"/>
      <c r="AK364" s="364"/>
      <c r="AL364" s="364"/>
      <c r="AM364" s="364"/>
      <c r="AN364" s="364"/>
      <c r="AO364" s="364"/>
      <c r="AP364" s="364"/>
      <c r="AQ364" s="364"/>
      <c r="AR364" s="364"/>
      <c r="AS364" s="364"/>
      <c r="AT364" s="364"/>
      <c r="AU364" s="364"/>
      <c r="AV364" s="364"/>
      <c r="AW364" s="364"/>
      <c r="AX364" s="364"/>
      <c r="AY364" s="364"/>
      <c r="AZ364" s="364"/>
      <c r="BA364" s="391"/>
      <c r="BB364" s="331"/>
      <c r="BC364" s="391"/>
      <c r="BD364" s="391"/>
      <c r="BE364" s="391"/>
      <c r="BF364" s="391"/>
      <c r="BG364" s="391"/>
      <c r="BH364" s="391"/>
      <c r="BI364" s="391"/>
      <c r="BJ364" s="391"/>
      <c r="BK364" s="391"/>
      <c r="BL364" s="391"/>
      <c r="BM364" s="391"/>
      <c r="BN364" s="391"/>
      <c r="BO364" s="391"/>
      <c r="BP364" s="391"/>
      <c r="BQ364" s="391"/>
      <c r="BR364" s="391"/>
      <c r="BS364" s="391"/>
      <c r="BT364" s="391"/>
      <c r="BU364" s="391"/>
      <c r="BV364" s="391"/>
      <c r="BW364" s="391"/>
      <c r="BX364" s="391"/>
      <c r="BY364" s="391"/>
      <c r="BZ364" s="364"/>
      <c r="CA364" s="364"/>
      <c r="CB364" s="364"/>
      <c r="CC364" s="364"/>
      <c r="CD364" s="364"/>
      <c r="CE364" s="364"/>
      <c r="CF364" s="364"/>
      <c r="CG364" s="364"/>
      <c r="CH364" s="364"/>
      <c r="CI364" s="364"/>
      <c r="CJ364" s="364"/>
      <c r="CK364" s="364"/>
      <c r="CL364" s="364"/>
      <c r="CM364" s="364"/>
      <c r="CN364" s="364"/>
      <c r="CO364" s="364"/>
      <c r="CP364" s="364"/>
      <c r="CQ364" s="364"/>
      <c r="CR364" s="364"/>
      <c r="CS364" s="364"/>
      <c r="CT364" s="364"/>
      <c r="CU364" s="364"/>
      <c r="CV364" s="364"/>
      <c r="CW364" s="364"/>
      <c r="CX364" s="364"/>
      <c r="CY364" s="364"/>
      <c r="CZ364" s="364"/>
    </row>
    <row r="365" s="327" customFormat="true" ht="15" customHeight="true" x14ac:dyDescent="0.2">
      <c r="B365" s="329"/>
      <c r="AJ365" s="364"/>
      <c r="AK365" s="364"/>
      <c r="AL365" s="364"/>
      <c r="AM365" s="364"/>
      <c r="AN365" s="364"/>
      <c r="AO365" s="364"/>
      <c r="AP365" s="364"/>
      <c r="AQ365" s="364"/>
      <c r="AR365" s="364"/>
      <c r="AS365" s="364"/>
      <c r="AT365" s="364"/>
      <c r="AU365" s="364"/>
      <c r="AV365" s="364"/>
      <c r="AW365" s="364"/>
      <c r="AX365" s="364"/>
      <c r="AY365" s="364"/>
      <c r="AZ365" s="364"/>
      <c r="BA365" s="391"/>
      <c r="BB365" s="331"/>
      <c r="BC365" s="391"/>
      <c r="BD365" s="391"/>
      <c r="BE365" s="391"/>
      <c r="BF365" s="391"/>
      <c r="BG365" s="391"/>
      <c r="BH365" s="391"/>
      <c r="BI365" s="391"/>
      <c r="BJ365" s="391"/>
      <c r="BK365" s="391"/>
      <c r="BL365" s="391"/>
      <c r="BM365" s="391"/>
      <c r="BN365" s="391"/>
      <c r="BO365" s="391"/>
      <c r="BP365" s="391"/>
      <c r="BQ365" s="391"/>
      <c r="BR365" s="391"/>
      <c r="BS365" s="391"/>
      <c r="BT365" s="391"/>
      <c r="BU365" s="391"/>
      <c r="BV365" s="391"/>
      <c r="BW365" s="391"/>
      <c r="BX365" s="391"/>
      <c r="BY365" s="391"/>
      <c r="BZ365" s="364"/>
      <c r="CA365" s="364"/>
      <c r="CB365" s="364"/>
      <c r="CC365" s="364"/>
      <c r="CD365" s="364"/>
      <c r="CE365" s="364"/>
      <c r="CF365" s="364"/>
      <c r="CG365" s="364"/>
      <c r="CH365" s="364"/>
      <c r="CI365" s="364"/>
      <c r="CJ365" s="364"/>
      <c r="CK365" s="364"/>
      <c r="CL365" s="364"/>
      <c r="CM365" s="364"/>
      <c r="CN365" s="364"/>
      <c r="CO365" s="364"/>
      <c r="CP365" s="364"/>
      <c r="CQ365" s="364"/>
      <c r="CR365" s="364"/>
      <c r="CS365" s="364"/>
      <c r="CT365" s="364"/>
      <c r="CU365" s="364"/>
      <c r="CV365" s="364"/>
      <c r="CW365" s="364"/>
      <c r="CX365" s="364"/>
      <c r="CY365" s="364"/>
      <c r="CZ365" s="364"/>
    </row>
    <row r="366" s="327" customFormat="true" ht="15" customHeight="true" x14ac:dyDescent="0.2">
      <c r="B366" s="329"/>
      <c r="AJ366" s="364"/>
      <c r="AK366" s="364"/>
      <c r="AL366" s="364"/>
      <c r="AM366" s="364"/>
      <c r="AN366" s="364"/>
      <c r="AO366" s="364"/>
      <c r="AP366" s="364"/>
      <c r="AQ366" s="364"/>
      <c r="AR366" s="364"/>
      <c r="AS366" s="364"/>
      <c r="AT366" s="364"/>
      <c r="AU366" s="364"/>
      <c r="AV366" s="364"/>
      <c r="AW366" s="364"/>
      <c r="AX366" s="364"/>
      <c r="AY366" s="364"/>
      <c r="AZ366" s="364"/>
      <c r="BA366" s="391"/>
      <c r="BB366" s="331"/>
      <c r="BC366" s="391"/>
      <c r="BD366" s="391"/>
      <c r="BE366" s="391"/>
      <c r="BF366" s="391"/>
      <c r="BG366" s="391"/>
      <c r="BH366" s="391"/>
      <c r="BI366" s="391"/>
      <c r="BJ366" s="391"/>
      <c r="BK366" s="391"/>
      <c r="BL366" s="391"/>
      <c r="BM366" s="391"/>
      <c r="BN366" s="391"/>
      <c r="BO366" s="391"/>
      <c r="BP366" s="391"/>
      <c r="BQ366" s="391"/>
      <c r="BR366" s="391"/>
      <c r="BS366" s="391"/>
      <c r="BT366" s="391"/>
      <c r="BU366" s="391"/>
      <c r="BV366" s="391"/>
      <c r="BW366" s="391"/>
      <c r="BX366" s="391"/>
      <c r="BY366" s="391"/>
      <c r="BZ366" s="364"/>
      <c r="CA366" s="364"/>
      <c r="CB366" s="364"/>
      <c r="CC366" s="364"/>
      <c r="CD366" s="364"/>
      <c r="CE366" s="364"/>
      <c r="CF366" s="364"/>
      <c r="CG366" s="364"/>
      <c r="CH366" s="364"/>
      <c r="CI366" s="364"/>
      <c r="CJ366" s="364"/>
      <c r="CK366" s="364"/>
      <c r="CL366" s="364"/>
      <c r="CM366" s="364"/>
      <c r="CN366" s="364"/>
      <c r="CO366" s="364"/>
      <c r="CP366" s="364"/>
      <c r="CQ366" s="364"/>
      <c r="CR366" s="364"/>
      <c r="CS366" s="364"/>
      <c r="CT366" s="364"/>
      <c r="CU366" s="364"/>
      <c r="CV366" s="364"/>
      <c r="CW366" s="364"/>
      <c r="CX366" s="364"/>
      <c r="CY366" s="364"/>
      <c r="CZ366" s="364"/>
    </row>
    <row r="367" s="327" customFormat="true" ht="15" customHeight="true" x14ac:dyDescent="0.2">
      <c r="B367" s="329"/>
      <c r="AJ367" s="364"/>
      <c r="AK367" s="364"/>
      <c r="AL367" s="364"/>
      <c r="AM367" s="364"/>
      <c r="AN367" s="364"/>
      <c r="AO367" s="364"/>
      <c r="AP367" s="364"/>
      <c r="AQ367" s="364"/>
      <c r="AR367" s="364"/>
      <c r="AS367" s="364"/>
      <c r="AT367" s="364"/>
      <c r="AU367" s="364"/>
      <c r="AV367" s="364"/>
      <c r="AW367" s="364"/>
      <c r="AX367" s="364"/>
      <c r="AY367" s="364"/>
      <c r="AZ367" s="364"/>
      <c r="BA367" s="391"/>
      <c r="BB367" s="331"/>
      <c r="BC367" s="391"/>
      <c r="BD367" s="391"/>
      <c r="BE367" s="391"/>
      <c r="BF367" s="391"/>
      <c r="BG367" s="391"/>
      <c r="BH367" s="391"/>
      <c r="BI367" s="391"/>
      <c r="BJ367" s="391"/>
      <c r="BK367" s="391"/>
      <c r="BL367" s="391"/>
      <c r="BM367" s="391"/>
      <c r="BN367" s="391"/>
      <c r="BO367" s="391"/>
      <c r="BP367" s="391"/>
      <c r="BQ367" s="391"/>
      <c r="BR367" s="391"/>
      <c r="BS367" s="391"/>
      <c r="BT367" s="391"/>
      <c r="BU367" s="391"/>
      <c r="BV367" s="391"/>
      <c r="BW367" s="391"/>
      <c r="BX367" s="391"/>
      <c r="BY367" s="391"/>
      <c r="BZ367" s="364"/>
      <c r="CA367" s="364"/>
      <c r="CB367" s="364"/>
      <c r="CC367" s="364"/>
      <c r="CD367" s="364"/>
      <c r="CE367" s="364"/>
      <c r="CF367" s="364"/>
      <c r="CG367" s="364"/>
      <c r="CH367" s="364"/>
      <c r="CI367" s="364"/>
      <c r="CJ367" s="364"/>
      <c r="CK367" s="364"/>
      <c r="CL367" s="364"/>
      <c r="CM367" s="364"/>
      <c r="CN367" s="364"/>
      <c r="CO367" s="364"/>
      <c r="CP367" s="364"/>
      <c r="CQ367" s="364"/>
      <c r="CR367" s="364"/>
      <c r="CS367" s="364"/>
      <c r="CT367" s="364"/>
      <c r="CU367" s="364"/>
      <c r="CV367" s="364"/>
      <c r="CW367" s="364"/>
      <c r="CX367" s="364"/>
      <c r="CY367" s="364"/>
      <c r="CZ367" s="364"/>
    </row>
    <row r="368" s="327" customFormat="true" ht="15" customHeight="true" x14ac:dyDescent="0.2">
      <c r="B368" s="329"/>
      <c r="AJ368" s="364"/>
      <c r="AK368" s="364"/>
      <c r="AL368" s="364"/>
      <c r="AM368" s="364"/>
      <c r="AN368" s="364"/>
      <c r="AO368" s="364"/>
      <c r="AP368" s="364"/>
      <c r="AQ368" s="364"/>
      <c r="AR368" s="364"/>
      <c r="AS368" s="364"/>
      <c r="AT368" s="364"/>
      <c r="AU368" s="364"/>
      <c r="AV368" s="364"/>
      <c r="AW368" s="364"/>
      <c r="AX368" s="364"/>
      <c r="AY368" s="364"/>
      <c r="AZ368" s="364"/>
      <c r="BA368" s="391"/>
      <c r="BB368" s="331"/>
      <c r="BC368" s="391"/>
      <c r="BD368" s="391"/>
      <c r="BE368" s="391"/>
      <c r="BF368" s="391"/>
      <c r="BG368" s="391"/>
      <c r="BH368" s="391"/>
      <c r="BI368" s="391"/>
      <c r="BJ368" s="391"/>
      <c r="BK368" s="391"/>
      <c r="BL368" s="391"/>
      <c r="BM368" s="391"/>
      <c r="BN368" s="391"/>
      <c r="BO368" s="391"/>
      <c r="BP368" s="391"/>
      <c r="BQ368" s="391"/>
      <c r="BR368" s="391"/>
      <c r="BS368" s="391"/>
      <c r="BT368" s="391"/>
      <c r="BU368" s="391"/>
      <c r="BV368" s="391"/>
      <c r="BW368" s="391"/>
      <c r="BX368" s="391"/>
      <c r="BY368" s="391"/>
      <c r="BZ368" s="364"/>
      <c r="CA368" s="364"/>
      <c r="CB368" s="364"/>
      <c r="CC368" s="364"/>
      <c r="CD368" s="364"/>
      <c r="CE368" s="364"/>
      <c r="CF368" s="364"/>
      <c r="CG368" s="364"/>
      <c r="CH368" s="364"/>
      <c r="CI368" s="364"/>
      <c r="CJ368" s="364"/>
      <c r="CK368" s="364"/>
      <c r="CL368" s="364"/>
      <c r="CM368" s="364"/>
      <c r="CN368" s="364"/>
      <c r="CO368" s="364"/>
      <c r="CP368" s="364"/>
      <c r="CQ368" s="364"/>
      <c r="CR368" s="364"/>
      <c r="CS368" s="364"/>
      <c r="CT368" s="364"/>
      <c r="CU368" s="364"/>
      <c r="CV368" s="364"/>
      <c r="CW368" s="364"/>
      <c r="CX368" s="364"/>
      <c r="CY368" s="364"/>
      <c r="CZ368" s="364"/>
    </row>
    <row r="369" s="327" customFormat="true" ht="15" customHeight="true" x14ac:dyDescent="0.2">
      <c r="B369" s="329"/>
      <c r="AJ369" s="364"/>
      <c r="AK369" s="364"/>
      <c r="AL369" s="364"/>
      <c r="AM369" s="364"/>
      <c r="AN369" s="364"/>
      <c r="AO369" s="364"/>
      <c r="AP369" s="364"/>
      <c r="AQ369" s="364"/>
      <c r="AR369" s="364"/>
      <c r="AS369" s="364"/>
      <c r="AT369" s="364"/>
      <c r="AU369" s="364"/>
      <c r="AV369" s="364"/>
      <c r="AW369" s="364"/>
      <c r="AX369" s="364"/>
      <c r="AY369" s="364"/>
      <c r="AZ369" s="364"/>
      <c r="BA369" s="391"/>
      <c r="BB369" s="331"/>
      <c r="BC369" s="391"/>
      <c r="BD369" s="391"/>
      <c r="BE369" s="391"/>
      <c r="BF369" s="391"/>
      <c r="BG369" s="391"/>
      <c r="BH369" s="391"/>
      <c r="BI369" s="391"/>
      <c r="BJ369" s="391"/>
      <c r="BK369" s="391"/>
      <c r="BL369" s="391"/>
      <c r="BM369" s="391"/>
      <c r="BN369" s="391"/>
      <c r="BO369" s="391"/>
      <c r="BP369" s="391"/>
      <c r="BQ369" s="391"/>
      <c r="BR369" s="391"/>
      <c r="BS369" s="391"/>
      <c r="BT369" s="391"/>
      <c r="BU369" s="391"/>
      <c r="BV369" s="391"/>
      <c r="BW369" s="391"/>
      <c r="BX369" s="391"/>
      <c r="BY369" s="391"/>
      <c r="BZ369" s="364"/>
      <c r="CA369" s="364"/>
      <c r="CB369" s="364"/>
      <c r="CC369" s="364"/>
      <c r="CD369" s="364"/>
      <c r="CE369" s="364"/>
      <c r="CF369" s="364"/>
      <c r="CG369" s="364"/>
      <c r="CH369" s="364"/>
      <c r="CI369" s="364"/>
      <c r="CJ369" s="364"/>
      <c r="CK369" s="364"/>
      <c r="CL369" s="364"/>
      <c r="CM369" s="364"/>
      <c r="CN369" s="364"/>
      <c r="CO369" s="364"/>
      <c r="CP369" s="364"/>
      <c r="CQ369" s="364"/>
      <c r="CR369" s="364"/>
      <c r="CS369" s="364"/>
      <c r="CT369" s="364"/>
      <c r="CU369" s="364"/>
      <c r="CV369" s="364"/>
      <c r="CW369" s="364"/>
      <c r="CX369" s="364"/>
      <c r="CY369" s="364"/>
      <c r="CZ369" s="364"/>
    </row>
    <row r="370" s="327" customFormat="true" ht="15" customHeight="true" x14ac:dyDescent="0.2">
      <c r="B370" s="329"/>
      <c r="AJ370" s="364"/>
      <c r="AK370" s="364"/>
      <c r="AL370" s="364"/>
      <c r="AM370" s="364"/>
      <c r="AN370" s="364"/>
      <c r="AO370" s="364"/>
      <c r="AP370" s="364"/>
      <c r="AQ370" s="364"/>
      <c r="AR370" s="364"/>
      <c r="AS370" s="364"/>
      <c r="AT370" s="364"/>
      <c r="AU370" s="364"/>
      <c r="AV370" s="364"/>
      <c r="AW370" s="364"/>
      <c r="AX370" s="364"/>
      <c r="AY370" s="364"/>
      <c r="AZ370" s="364"/>
      <c r="BA370" s="391"/>
      <c r="BB370" s="331"/>
      <c r="BC370" s="391"/>
      <c r="BD370" s="391"/>
      <c r="BE370" s="391"/>
      <c r="BF370" s="391"/>
      <c r="BG370" s="391"/>
      <c r="BH370" s="391"/>
      <c r="BI370" s="391"/>
      <c r="BJ370" s="391"/>
      <c r="BK370" s="391"/>
      <c r="BL370" s="391"/>
      <c r="BM370" s="391"/>
      <c r="BN370" s="391"/>
      <c r="BO370" s="391"/>
      <c r="BP370" s="391"/>
      <c r="BQ370" s="391"/>
      <c r="BR370" s="391"/>
      <c r="BS370" s="391"/>
      <c r="BT370" s="391"/>
      <c r="BU370" s="391"/>
      <c r="BV370" s="391"/>
      <c r="BW370" s="391"/>
      <c r="BX370" s="391"/>
      <c r="BY370" s="391"/>
      <c r="BZ370" s="364"/>
      <c r="CA370" s="364"/>
      <c r="CB370" s="364"/>
      <c r="CC370" s="364"/>
      <c r="CD370" s="364"/>
      <c r="CE370" s="364"/>
      <c r="CF370" s="364"/>
      <c r="CG370" s="364"/>
      <c r="CH370" s="364"/>
      <c r="CI370" s="364"/>
      <c r="CJ370" s="364"/>
      <c r="CK370" s="364"/>
      <c r="CL370" s="364"/>
      <c r="CM370" s="364"/>
      <c r="CN370" s="364"/>
      <c r="CO370" s="364"/>
      <c r="CP370" s="364"/>
      <c r="CQ370" s="364"/>
      <c r="CR370" s="364"/>
      <c r="CS370" s="364"/>
      <c r="CT370" s="364"/>
      <c r="CU370" s="364"/>
      <c r="CV370" s="364"/>
      <c r="CW370" s="364"/>
      <c r="CX370" s="364"/>
      <c r="CY370" s="364"/>
      <c r="CZ370" s="364"/>
    </row>
    <row r="371" s="327" customFormat="true" ht="15" customHeight="true" x14ac:dyDescent="0.2">
      <c r="B371" s="329"/>
      <c r="AJ371" s="364"/>
      <c r="AK371" s="364"/>
      <c r="AL371" s="364"/>
      <c r="AM371" s="364"/>
      <c r="AN371" s="364"/>
      <c r="AO371" s="364"/>
      <c r="AP371" s="364"/>
      <c r="AQ371" s="364"/>
      <c r="AR371" s="364"/>
      <c r="AS371" s="364"/>
      <c r="AT371" s="364"/>
      <c r="AU371" s="364"/>
      <c r="AV371" s="364"/>
      <c r="AW371" s="364"/>
      <c r="AX371" s="364"/>
      <c r="AY371" s="364"/>
      <c r="AZ371" s="364"/>
      <c r="BA371" s="391"/>
      <c r="BB371" s="331"/>
      <c r="BC371" s="391"/>
      <c r="BD371" s="391"/>
      <c r="BE371" s="391"/>
      <c r="BF371" s="391"/>
      <c r="BG371" s="391"/>
      <c r="BH371" s="391"/>
      <c r="BI371" s="391"/>
      <c r="BJ371" s="391"/>
      <c r="BK371" s="391"/>
      <c r="BL371" s="391"/>
      <c r="BM371" s="391"/>
      <c r="BN371" s="391"/>
      <c r="BO371" s="391"/>
      <c r="BP371" s="391"/>
      <c r="BQ371" s="391"/>
      <c r="BR371" s="391"/>
      <c r="BS371" s="391"/>
      <c r="BT371" s="391"/>
      <c r="BU371" s="391"/>
      <c r="BV371" s="391"/>
      <c r="BW371" s="391"/>
      <c r="BX371" s="391"/>
      <c r="BY371" s="391"/>
      <c r="BZ371" s="364"/>
      <c r="CA371" s="364"/>
      <c r="CB371" s="364"/>
      <c r="CC371" s="364"/>
      <c r="CD371" s="364"/>
      <c r="CE371" s="364"/>
      <c r="CF371" s="364"/>
      <c r="CG371" s="364"/>
      <c r="CH371" s="364"/>
      <c r="CI371" s="364"/>
      <c r="CJ371" s="364"/>
      <c r="CK371" s="364"/>
      <c r="CL371" s="364"/>
      <c r="CM371" s="364"/>
      <c r="CN371" s="364"/>
      <c r="CO371" s="364"/>
      <c r="CP371" s="364"/>
      <c r="CQ371" s="364"/>
      <c r="CR371" s="364"/>
      <c r="CS371" s="364"/>
      <c r="CT371" s="364"/>
      <c r="CU371" s="364"/>
      <c r="CV371" s="364"/>
      <c r="CW371" s="364"/>
      <c r="CX371" s="364"/>
      <c r="CY371" s="364"/>
      <c r="CZ371" s="364"/>
    </row>
    <row r="372" s="327" customFormat="true" ht="15" customHeight="true" x14ac:dyDescent="0.2">
      <c r="B372" s="329"/>
      <c r="AJ372" s="364"/>
      <c r="AK372" s="364"/>
      <c r="AL372" s="364"/>
      <c r="AM372" s="364"/>
      <c r="AN372" s="364"/>
      <c r="AO372" s="364"/>
      <c r="AP372" s="364"/>
      <c r="AQ372" s="364"/>
      <c r="AR372" s="364"/>
      <c r="AS372" s="364"/>
      <c r="AT372" s="364"/>
      <c r="AU372" s="364"/>
      <c r="AV372" s="364"/>
      <c r="AW372" s="364"/>
      <c r="AX372" s="364"/>
      <c r="AY372" s="364"/>
      <c r="AZ372" s="364"/>
      <c r="BA372" s="391"/>
      <c r="BB372" s="331"/>
      <c r="BC372" s="391"/>
      <c r="BD372" s="391"/>
      <c r="BE372" s="391"/>
      <c r="BF372" s="391"/>
      <c r="BG372" s="391"/>
      <c r="BH372" s="391"/>
      <c r="BI372" s="391"/>
      <c r="BJ372" s="391"/>
      <c r="BK372" s="391"/>
      <c r="BL372" s="391"/>
      <c r="BM372" s="391"/>
      <c r="BN372" s="391"/>
      <c r="BO372" s="391"/>
      <c r="BP372" s="391"/>
      <c r="BQ372" s="391"/>
      <c r="BR372" s="391"/>
      <c r="BS372" s="391"/>
      <c r="BT372" s="391"/>
      <c r="BU372" s="391"/>
      <c r="BV372" s="391"/>
      <c r="BW372" s="391"/>
      <c r="BX372" s="391"/>
      <c r="BY372" s="391"/>
      <c r="BZ372" s="364"/>
      <c r="CA372" s="364"/>
      <c r="CB372" s="364"/>
      <c r="CC372" s="364"/>
      <c r="CD372" s="364"/>
      <c r="CE372" s="364"/>
      <c r="CF372" s="364"/>
      <c r="CG372" s="364"/>
      <c r="CH372" s="364"/>
      <c r="CI372" s="364"/>
      <c r="CJ372" s="364"/>
      <c r="CK372" s="364"/>
      <c r="CL372" s="364"/>
      <c r="CM372" s="364"/>
      <c r="CN372" s="364"/>
      <c r="CO372" s="364"/>
      <c r="CP372" s="364"/>
      <c r="CQ372" s="364"/>
      <c r="CR372" s="364"/>
      <c r="CS372" s="364"/>
      <c r="CT372" s="364"/>
      <c r="CU372" s="364"/>
      <c r="CV372" s="364"/>
      <c r="CW372" s="364"/>
      <c r="CX372" s="364"/>
      <c r="CY372" s="364"/>
      <c r="CZ372" s="364"/>
    </row>
    <row r="373" s="327" customFormat="true" ht="15" customHeight="true" x14ac:dyDescent="0.2">
      <c r="B373" s="329"/>
      <c r="AJ373" s="364"/>
      <c r="AK373" s="364"/>
      <c r="AL373" s="364"/>
      <c r="AM373" s="364"/>
      <c r="AN373" s="364"/>
      <c r="AO373" s="364"/>
      <c r="AP373" s="364"/>
      <c r="AQ373" s="364"/>
      <c r="AR373" s="364"/>
      <c r="AS373" s="364"/>
      <c r="AT373" s="364"/>
      <c r="AU373" s="364"/>
      <c r="AV373" s="364"/>
      <c r="AW373" s="364"/>
      <c r="AX373" s="364"/>
      <c r="AY373" s="364"/>
      <c r="AZ373" s="364"/>
      <c r="BA373" s="391"/>
      <c r="BB373" s="331"/>
      <c r="BC373" s="391"/>
      <c r="BD373" s="391"/>
      <c r="BE373" s="391"/>
      <c r="BF373" s="391"/>
      <c r="BG373" s="391"/>
      <c r="BH373" s="391"/>
      <c r="BI373" s="391"/>
      <c r="BJ373" s="391"/>
      <c r="BK373" s="391"/>
      <c r="BL373" s="391"/>
      <c r="BM373" s="391"/>
      <c r="BN373" s="391"/>
      <c r="BO373" s="391"/>
      <c r="BP373" s="391"/>
      <c r="BQ373" s="391"/>
      <c r="BR373" s="391"/>
      <c r="BS373" s="391"/>
      <c r="BT373" s="391"/>
      <c r="BU373" s="391"/>
      <c r="BV373" s="391"/>
      <c r="BW373" s="391"/>
      <c r="BX373" s="391"/>
      <c r="BY373" s="391"/>
      <c r="BZ373" s="364"/>
      <c r="CA373" s="364"/>
      <c r="CB373" s="364"/>
      <c r="CC373" s="364"/>
      <c r="CD373" s="364"/>
      <c r="CE373" s="364"/>
      <c r="CF373" s="364"/>
      <c r="CG373" s="364"/>
      <c r="CH373" s="364"/>
      <c r="CI373" s="364"/>
      <c r="CJ373" s="364"/>
      <c r="CK373" s="364"/>
      <c r="CL373" s="364"/>
      <c r="CM373" s="364"/>
      <c r="CN373" s="364"/>
      <c r="CO373" s="364"/>
      <c r="CP373" s="364"/>
      <c r="CQ373" s="364"/>
      <c r="CR373" s="364"/>
      <c r="CS373" s="364"/>
      <c r="CT373" s="364"/>
      <c r="CU373" s="364"/>
      <c r="CV373" s="364"/>
      <c r="CW373" s="364"/>
      <c r="CX373" s="364"/>
      <c r="CY373" s="364"/>
      <c r="CZ373" s="364"/>
    </row>
    <row r="374" s="327" customFormat="true" ht="15" customHeight="true" x14ac:dyDescent="0.2">
      <c r="B374" s="329"/>
      <c r="AJ374" s="364"/>
      <c r="AK374" s="364"/>
      <c r="AL374" s="364"/>
      <c r="AM374" s="364"/>
      <c r="AN374" s="364"/>
      <c r="AO374" s="364"/>
      <c r="AP374" s="364"/>
      <c r="AQ374" s="364"/>
      <c r="AR374" s="364"/>
      <c r="AS374" s="364"/>
      <c r="AT374" s="364"/>
      <c r="AU374" s="364"/>
      <c r="AV374" s="364"/>
      <c r="AW374" s="364"/>
      <c r="AX374" s="364"/>
      <c r="AY374" s="364"/>
      <c r="AZ374" s="364"/>
      <c r="BA374" s="391"/>
      <c r="BB374" s="331"/>
      <c r="BC374" s="391"/>
      <c r="BD374" s="391"/>
      <c r="BE374" s="391"/>
      <c r="BF374" s="391"/>
      <c r="BG374" s="391"/>
      <c r="BH374" s="391"/>
      <c r="BI374" s="391"/>
      <c r="BJ374" s="391"/>
      <c r="BK374" s="391"/>
      <c r="BL374" s="391"/>
      <c r="BM374" s="391"/>
      <c r="BN374" s="391"/>
      <c r="BO374" s="391"/>
      <c r="BP374" s="391"/>
      <c r="BQ374" s="391"/>
      <c r="BR374" s="391"/>
      <c r="BS374" s="391"/>
      <c r="BT374" s="391"/>
      <c r="BU374" s="391"/>
      <c r="BV374" s="391"/>
      <c r="BW374" s="391"/>
      <c r="BX374" s="391"/>
      <c r="BY374" s="391"/>
      <c r="BZ374" s="364"/>
      <c r="CA374" s="364"/>
      <c r="CB374" s="364"/>
      <c r="CC374" s="364"/>
      <c r="CD374" s="364"/>
      <c r="CE374" s="364"/>
      <c r="CF374" s="364"/>
      <c r="CG374" s="364"/>
      <c r="CH374" s="364"/>
      <c r="CI374" s="364"/>
      <c r="CJ374" s="364"/>
      <c r="CK374" s="364"/>
      <c r="CL374" s="364"/>
      <c r="CM374" s="364"/>
      <c r="CN374" s="364"/>
      <c r="CO374" s="364"/>
      <c r="CP374" s="364"/>
      <c r="CQ374" s="364"/>
      <c r="CR374" s="364"/>
      <c r="CS374" s="364"/>
      <c r="CT374" s="364"/>
      <c r="CU374" s="364"/>
      <c r="CV374" s="364"/>
      <c r="CW374" s="364"/>
      <c r="CX374" s="364"/>
      <c r="CY374" s="364"/>
      <c r="CZ374" s="364"/>
    </row>
    <row r="375" s="327" customFormat="true" ht="15" customHeight="true" x14ac:dyDescent="0.2">
      <c r="B375" s="329"/>
      <c r="AJ375" s="364"/>
      <c r="AK375" s="364"/>
      <c r="AL375" s="364"/>
      <c r="AM375" s="364"/>
      <c r="AN375" s="364"/>
      <c r="AO375" s="364"/>
      <c r="AP375" s="364"/>
      <c r="AQ375" s="364"/>
      <c r="AR375" s="364"/>
      <c r="AS375" s="364"/>
      <c r="AT375" s="364"/>
      <c r="AU375" s="364"/>
      <c r="AV375" s="364"/>
      <c r="AW375" s="364"/>
      <c r="AX375" s="364"/>
      <c r="AY375" s="364"/>
      <c r="AZ375" s="364"/>
      <c r="BA375" s="328"/>
      <c r="BB375" s="326"/>
      <c r="BC375" s="326"/>
      <c r="BD375" s="326"/>
      <c r="BE375" s="326"/>
      <c r="BF375" s="326"/>
      <c r="BG375" s="326"/>
      <c r="BH375" s="326"/>
      <c r="BI375" s="326"/>
      <c r="BJ375" s="326"/>
      <c r="BK375" s="326"/>
      <c r="BL375" s="326"/>
      <c r="BM375" s="326"/>
      <c r="BN375" s="326"/>
      <c r="BO375" s="326"/>
      <c r="BP375" s="326"/>
      <c r="BQ375" s="326"/>
      <c r="BR375" s="326"/>
      <c r="BS375" s="326"/>
      <c r="BT375" s="326"/>
      <c r="BU375" s="326"/>
      <c r="BV375" s="326"/>
      <c r="BW375" s="326"/>
      <c r="BX375" s="326"/>
      <c r="BY375" s="328"/>
      <c r="BZ375" s="363"/>
      <c r="CA375" s="363"/>
      <c r="CB375" s="363"/>
      <c r="CC375" s="363"/>
      <c r="CD375" s="363"/>
      <c r="CE375" s="363"/>
      <c r="CF375" s="363"/>
      <c r="CG375" s="363"/>
      <c r="CH375" s="363"/>
      <c r="CI375" s="363"/>
      <c r="CJ375" s="363"/>
      <c r="CK375" s="363"/>
      <c r="CL375" s="363"/>
      <c r="CM375" s="363"/>
      <c r="CN375" s="363"/>
      <c r="CO375" s="363"/>
      <c r="CP375" s="363"/>
      <c r="CQ375" s="363"/>
      <c r="CR375" s="363"/>
      <c r="CS375" s="363"/>
      <c r="CT375" s="363"/>
      <c r="CU375" s="363"/>
      <c r="CV375" s="363"/>
      <c r="CW375" s="363"/>
      <c r="CX375" s="363"/>
      <c r="CY375" s="363"/>
      <c r="CZ375" s="363"/>
    </row>
    <row r="376" s="327" customFormat="true" ht="15" customHeight="true" x14ac:dyDescent="0.2">
      <c r="B376" s="329"/>
      <c r="AJ376" s="364"/>
      <c r="AK376" s="364"/>
      <c r="AL376" s="364"/>
      <c r="AM376" s="364"/>
      <c r="AN376" s="364"/>
      <c r="AO376" s="364"/>
      <c r="AP376" s="364"/>
      <c r="AQ376" s="364"/>
      <c r="AR376" s="364"/>
      <c r="AS376" s="364"/>
      <c r="AT376" s="364"/>
      <c r="AU376" s="364"/>
      <c r="AV376" s="364"/>
      <c r="AW376" s="364"/>
      <c r="AX376" s="364"/>
      <c r="AY376" s="364"/>
      <c r="AZ376" s="364"/>
      <c r="BA376" s="328"/>
      <c r="BB376" s="326"/>
      <c r="BC376" s="326"/>
      <c r="BD376" s="326"/>
      <c r="BE376" s="326"/>
      <c r="BF376" s="326"/>
      <c r="BG376" s="326"/>
      <c r="BH376" s="326"/>
      <c r="BI376" s="326"/>
      <c r="BJ376" s="326"/>
      <c r="BK376" s="326"/>
      <c r="BL376" s="326"/>
      <c r="BM376" s="326"/>
      <c r="BN376" s="326"/>
      <c r="BO376" s="326"/>
      <c r="BP376" s="326"/>
      <c r="BQ376" s="326"/>
      <c r="BR376" s="326"/>
      <c r="BS376" s="326"/>
      <c r="BT376" s="326"/>
      <c r="BU376" s="326"/>
      <c r="BV376" s="326"/>
      <c r="BW376" s="326"/>
      <c r="BX376" s="326"/>
      <c r="BY376" s="328"/>
      <c r="BZ376" s="363"/>
      <c r="CA376" s="363"/>
      <c r="CB376" s="363"/>
      <c r="CC376" s="363"/>
      <c r="CD376" s="363"/>
      <c r="CE376" s="363"/>
      <c r="CF376" s="363"/>
      <c r="CG376" s="363"/>
      <c r="CH376" s="363"/>
      <c r="CI376" s="363"/>
      <c r="CJ376" s="363"/>
      <c r="CK376" s="363"/>
      <c r="CL376" s="363"/>
      <c r="CM376" s="363"/>
      <c r="CN376" s="363"/>
      <c r="CO376" s="363"/>
      <c r="CP376" s="363"/>
      <c r="CQ376" s="363"/>
      <c r="CR376" s="363"/>
      <c r="CS376" s="363"/>
      <c r="CT376" s="363"/>
      <c r="CU376" s="363"/>
      <c r="CV376" s="363"/>
      <c r="CW376" s="363"/>
      <c r="CX376" s="363"/>
      <c r="CY376" s="363"/>
      <c r="CZ376" s="363"/>
    </row>
    <row r="377" s="327" customFormat="true" ht="15" customHeight="true" x14ac:dyDescent="0.2">
      <c r="B377" s="329"/>
      <c r="AJ377" s="364"/>
      <c r="AK377" s="364"/>
      <c r="AL377" s="364"/>
      <c r="AM377" s="364"/>
      <c r="AN377" s="364"/>
      <c r="AO377" s="364"/>
      <c r="AP377" s="364"/>
      <c r="AQ377" s="364"/>
      <c r="AR377" s="364"/>
      <c r="AS377" s="364"/>
      <c r="AT377" s="364"/>
      <c r="AU377" s="364"/>
      <c r="AV377" s="364"/>
      <c r="AW377" s="364"/>
      <c r="AX377" s="364"/>
      <c r="AY377" s="364"/>
      <c r="AZ377" s="364"/>
      <c r="BA377" s="328"/>
      <c r="BB377" s="326"/>
      <c r="BC377" s="326"/>
      <c r="BD377" s="326"/>
      <c r="BE377" s="326"/>
      <c r="BF377" s="326"/>
      <c r="BG377" s="326"/>
      <c r="BH377" s="326"/>
      <c r="BI377" s="326"/>
      <c r="BJ377" s="326"/>
      <c r="BK377" s="326"/>
      <c r="BL377" s="326"/>
      <c r="BM377" s="326"/>
      <c r="BN377" s="326"/>
      <c r="BO377" s="326"/>
      <c r="BP377" s="326"/>
      <c r="BQ377" s="326"/>
      <c r="BR377" s="326"/>
      <c r="BS377" s="326"/>
      <c r="BT377" s="326"/>
      <c r="BU377" s="326"/>
      <c r="BV377" s="326"/>
      <c r="BW377" s="326"/>
      <c r="BX377" s="326"/>
      <c r="BY377" s="328"/>
      <c r="BZ377" s="363"/>
      <c r="CA377" s="363"/>
      <c r="CB377" s="363"/>
      <c r="CC377" s="363"/>
      <c r="CD377" s="363"/>
      <c r="CE377" s="363"/>
      <c r="CF377" s="363"/>
      <c r="CG377" s="363"/>
      <c r="CH377" s="363"/>
      <c r="CI377" s="363"/>
      <c r="CJ377" s="363"/>
      <c r="CK377" s="363"/>
      <c r="CL377" s="363"/>
      <c r="CM377" s="363"/>
      <c r="CN377" s="363"/>
      <c r="CO377" s="363"/>
      <c r="CP377" s="363"/>
      <c r="CQ377" s="363"/>
      <c r="CR377" s="363"/>
      <c r="CS377" s="363"/>
      <c r="CT377" s="363"/>
      <c r="CU377" s="363"/>
      <c r="CV377" s="363"/>
      <c r="CW377" s="363"/>
      <c r="CX377" s="363"/>
      <c r="CY377" s="363"/>
      <c r="CZ377" s="363"/>
    </row>
    <row r="378" s="327" customFormat="true" ht="15" customHeight="true" x14ac:dyDescent="0.2">
      <c r="B378" s="329"/>
      <c r="AJ378" s="364"/>
      <c r="AK378" s="364"/>
      <c r="AL378" s="364"/>
      <c r="AM378" s="364"/>
      <c r="AN378" s="364"/>
      <c r="AO378" s="364"/>
      <c r="AP378" s="364"/>
      <c r="AQ378" s="364"/>
      <c r="AR378" s="364"/>
      <c r="AS378" s="364"/>
      <c r="AT378" s="364"/>
      <c r="AU378" s="364"/>
      <c r="AV378" s="364"/>
      <c r="AW378" s="364"/>
      <c r="AX378" s="364"/>
      <c r="AY378" s="364"/>
      <c r="AZ378" s="364"/>
      <c r="BA378" s="328"/>
      <c r="BB378" s="326"/>
      <c r="BC378" s="326"/>
      <c r="BD378" s="326"/>
      <c r="BE378" s="326"/>
      <c r="BF378" s="326"/>
      <c r="BG378" s="326"/>
      <c r="BH378" s="326"/>
      <c r="BI378" s="326"/>
      <c r="BJ378" s="326"/>
      <c r="BK378" s="326"/>
      <c r="BL378" s="326"/>
      <c r="BM378" s="326"/>
      <c r="BN378" s="326"/>
      <c r="BO378" s="326"/>
      <c r="BP378" s="326"/>
      <c r="BQ378" s="326"/>
      <c r="BR378" s="326"/>
      <c r="BS378" s="326"/>
      <c r="BT378" s="326"/>
      <c r="BU378" s="326"/>
      <c r="BV378" s="326"/>
      <c r="BW378" s="326"/>
      <c r="BX378" s="326"/>
      <c r="BY378" s="328"/>
      <c r="BZ378" s="363"/>
      <c r="CA378" s="363"/>
      <c r="CB378" s="363"/>
      <c r="CC378" s="363"/>
      <c r="CD378" s="363"/>
      <c r="CE378" s="363"/>
      <c r="CF378" s="363"/>
      <c r="CG378" s="363"/>
      <c r="CH378" s="363"/>
      <c r="CI378" s="363"/>
      <c r="CJ378" s="363"/>
      <c r="CK378" s="363"/>
      <c r="CL378" s="363"/>
      <c r="CM378" s="363"/>
      <c r="CN378" s="363"/>
      <c r="CO378" s="363"/>
      <c r="CP378" s="363"/>
      <c r="CQ378" s="363"/>
      <c r="CR378" s="363"/>
      <c r="CS378" s="363"/>
      <c r="CT378" s="363"/>
      <c r="CU378" s="363"/>
      <c r="CV378" s="363"/>
      <c r="CW378" s="363"/>
      <c r="CX378" s="363"/>
      <c r="CY378" s="363"/>
      <c r="CZ378" s="363"/>
    </row>
    <row r="379" s="327" customFormat="true" ht="15" customHeight="true" x14ac:dyDescent="0.2">
      <c r="B379" s="329"/>
      <c r="AJ379" s="364"/>
      <c r="AK379" s="364"/>
      <c r="AL379" s="364"/>
      <c r="AM379" s="364"/>
      <c r="AN379" s="364"/>
      <c r="AO379" s="364"/>
      <c r="AP379" s="364"/>
      <c r="AQ379" s="364"/>
      <c r="AR379" s="364"/>
      <c r="AS379" s="364"/>
      <c r="AT379" s="364"/>
      <c r="AU379" s="364"/>
      <c r="AV379" s="364"/>
      <c r="AW379" s="364"/>
      <c r="AX379" s="364"/>
      <c r="AY379" s="364"/>
      <c r="AZ379" s="364"/>
      <c r="BA379" s="328"/>
      <c r="BB379" s="326"/>
      <c r="BC379" s="326"/>
      <c r="BD379" s="326"/>
      <c r="BE379" s="326"/>
      <c r="BF379" s="326"/>
      <c r="BG379" s="326"/>
      <c r="BH379" s="326"/>
      <c r="BI379" s="326"/>
      <c r="BJ379" s="326"/>
      <c r="BK379" s="326"/>
      <c r="BL379" s="326"/>
      <c r="BM379" s="326"/>
      <c r="BN379" s="326"/>
      <c r="BO379" s="326"/>
      <c r="BP379" s="326"/>
      <c r="BQ379" s="326"/>
      <c r="BR379" s="326"/>
      <c r="BS379" s="326"/>
      <c r="BT379" s="326"/>
      <c r="BU379" s="326"/>
      <c r="BV379" s="326"/>
      <c r="BW379" s="326"/>
      <c r="BX379" s="326"/>
      <c r="BY379" s="328"/>
      <c r="BZ379" s="363"/>
      <c r="CA379" s="363"/>
      <c r="CB379" s="363"/>
      <c r="CC379" s="363"/>
      <c r="CD379" s="363"/>
      <c r="CE379" s="363"/>
      <c r="CF379" s="363"/>
      <c r="CG379" s="363"/>
      <c r="CH379" s="363"/>
      <c r="CI379" s="363"/>
      <c r="CJ379" s="363"/>
      <c r="CK379" s="363"/>
      <c r="CL379" s="363"/>
      <c r="CM379" s="363"/>
      <c r="CN379" s="363"/>
      <c r="CO379" s="363"/>
      <c r="CP379" s="363"/>
      <c r="CQ379" s="363"/>
      <c r="CR379" s="363"/>
      <c r="CS379" s="363"/>
      <c r="CT379" s="363"/>
      <c r="CU379" s="363"/>
      <c r="CV379" s="363"/>
      <c r="CW379" s="363"/>
      <c r="CX379" s="363"/>
      <c r="CY379" s="363"/>
      <c r="CZ379" s="363"/>
    </row>
    <row r="380" s="327" customFormat="true" ht="15" customHeight="true" x14ac:dyDescent="0.2">
      <c r="B380" s="329"/>
      <c r="AJ380" s="364"/>
      <c r="AK380" s="364"/>
      <c r="AL380" s="364"/>
      <c r="AM380" s="364"/>
      <c r="AN380" s="364"/>
      <c r="AO380" s="364"/>
      <c r="AP380" s="364"/>
      <c r="AQ380" s="364"/>
      <c r="AR380" s="364"/>
      <c r="AS380" s="364"/>
      <c r="AT380" s="364"/>
      <c r="AU380" s="364"/>
      <c r="AV380" s="364"/>
      <c r="AW380" s="364"/>
      <c r="AX380" s="364"/>
      <c r="AY380" s="364"/>
      <c r="AZ380" s="364"/>
      <c r="BA380" s="328"/>
      <c r="BB380" s="326"/>
      <c r="BC380" s="326"/>
      <c r="BD380" s="326"/>
      <c r="BE380" s="326"/>
      <c r="BF380" s="326"/>
      <c r="BG380" s="326"/>
      <c r="BH380" s="326"/>
      <c r="BI380" s="326"/>
      <c r="BJ380" s="326"/>
      <c r="BK380" s="326"/>
      <c r="BL380" s="326"/>
      <c r="BM380" s="326"/>
      <c r="BN380" s="326"/>
      <c r="BO380" s="326"/>
      <c r="BP380" s="326"/>
      <c r="BQ380" s="326"/>
      <c r="BR380" s="326"/>
      <c r="BS380" s="326"/>
      <c r="BT380" s="326"/>
      <c r="BU380" s="326"/>
      <c r="BV380" s="326"/>
      <c r="BW380" s="326"/>
      <c r="BX380" s="326"/>
      <c r="BY380" s="328"/>
      <c r="BZ380" s="363"/>
      <c r="CA380" s="363"/>
      <c r="CB380" s="363"/>
      <c r="CC380" s="363"/>
      <c r="CD380" s="363"/>
      <c r="CE380" s="363"/>
      <c r="CF380" s="363"/>
      <c r="CG380" s="363"/>
      <c r="CH380" s="363"/>
      <c r="CI380" s="363"/>
      <c r="CJ380" s="363"/>
      <c r="CK380" s="363"/>
      <c r="CL380" s="363"/>
      <c r="CM380" s="363"/>
      <c r="CN380" s="363"/>
      <c r="CO380" s="363"/>
      <c r="CP380" s="363"/>
      <c r="CQ380" s="363"/>
      <c r="CR380" s="363"/>
      <c r="CS380" s="363"/>
      <c r="CT380" s="363"/>
      <c r="CU380" s="363"/>
      <c r="CV380" s="363"/>
      <c r="CW380" s="363"/>
      <c r="CX380" s="363"/>
      <c r="CY380" s="363"/>
      <c r="CZ380" s="363"/>
    </row>
    <row r="381" s="327" customFormat="true" ht="15" customHeight="true" x14ac:dyDescent="0.2">
      <c r="B381" s="329"/>
      <c r="AJ381" s="364"/>
      <c r="AK381" s="364"/>
      <c r="AL381" s="364"/>
      <c r="AM381" s="364"/>
      <c r="AN381" s="364"/>
      <c r="AO381" s="364"/>
      <c r="AP381" s="364"/>
      <c r="AQ381" s="364"/>
      <c r="AR381" s="364"/>
      <c r="AS381" s="364"/>
      <c r="AT381" s="364"/>
      <c r="AU381" s="364"/>
      <c r="AV381" s="364"/>
      <c r="AW381" s="364"/>
      <c r="AX381" s="364"/>
      <c r="AY381" s="364"/>
      <c r="AZ381" s="364"/>
      <c r="BA381" s="328"/>
      <c r="BB381" s="326"/>
      <c r="BC381" s="326"/>
      <c r="BD381" s="326"/>
      <c r="BE381" s="326"/>
      <c r="BF381" s="326"/>
      <c r="BG381" s="326"/>
      <c r="BH381" s="326"/>
      <c r="BI381" s="326"/>
      <c r="BJ381" s="326"/>
      <c r="BK381" s="326"/>
      <c r="BL381" s="326"/>
      <c r="BM381" s="326"/>
      <c r="BN381" s="326"/>
      <c r="BO381" s="326"/>
      <c r="BP381" s="326"/>
      <c r="BQ381" s="326"/>
      <c r="BR381" s="326"/>
      <c r="BS381" s="326"/>
      <c r="BT381" s="326"/>
      <c r="BU381" s="326"/>
      <c r="BV381" s="326"/>
      <c r="BW381" s="326"/>
      <c r="BX381" s="326"/>
      <c r="BY381" s="328"/>
      <c r="BZ381" s="363"/>
      <c r="CA381" s="363"/>
      <c r="CB381" s="363"/>
      <c r="CC381" s="363"/>
      <c r="CD381" s="363"/>
      <c r="CE381" s="363"/>
      <c r="CF381" s="363"/>
      <c r="CG381" s="363"/>
      <c r="CH381" s="363"/>
      <c r="CI381" s="363"/>
      <c r="CJ381" s="363"/>
      <c r="CK381" s="363"/>
      <c r="CL381" s="363"/>
      <c r="CM381" s="363"/>
      <c r="CN381" s="363"/>
      <c r="CO381" s="363"/>
      <c r="CP381" s="363"/>
      <c r="CQ381" s="363"/>
      <c r="CR381" s="363"/>
      <c r="CS381" s="363"/>
      <c r="CT381" s="363"/>
      <c r="CU381" s="363"/>
      <c r="CV381" s="363"/>
      <c r="CW381" s="363"/>
      <c r="CX381" s="363"/>
      <c r="CY381" s="363"/>
      <c r="CZ381" s="363"/>
    </row>
    <row r="382" s="327" customFormat="true" ht="15" customHeight="true" x14ac:dyDescent="0.2">
      <c r="B382" s="329"/>
      <c r="AJ382" s="364"/>
      <c r="AK382" s="364"/>
      <c r="AL382" s="364"/>
      <c r="AM382" s="364"/>
      <c r="AN382" s="364"/>
      <c r="AO382" s="364"/>
      <c r="AP382" s="364"/>
      <c r="AQ382" s="364"/>
      <c r="AR382" s="364"/>
      <c r="AS382" s="364"/>
      <c r="AT382" s="364"/>
      <c r="AU382" s="364"/>
      <c r="AV382" s="364"/>
      <c r="AW382" s="364"/>
      <c r="AX382" s="364"/>
      <c r="AY382" s="364"/>
      <c r="AZ382" s="364"/>
      <c r="BA382" s="328"/>
      <c r="BB382" s="326"/>
      <c r="BC382" s="326"/>
      <c r="BD382" s="326"/>
      <c r="BE382" s="326"/>
      <c r="BF382" s="326"/>
      <c r="BG382" s="326"/>
      <c r="BH382" s="326"/>
      <c r="BI382" s="326"/>
      <c r="BJ382" s="326"/>
      <c r="BK382" s="326"/>
      <c r="BL382" s="326"/>
      <c r="BM382" s="326"/>
      <c r="BN382" s="326"/>
      <c r="BO382" s="326"/>
      <c r="BP382" s="326"/>
      <c r="BQ382" s="326"/>
      <c r="BR382" s="326"/>
      <c r="BS382" s="326"/>
      <c r="BT382" s="326"/>
      <c r="BU382" s="326"/>
      <c r="BV382" s="326"/>
      <c r="BW382" s="326"/>
      <c r="BX382" s="326"/>
      <c r="BY382" s="328"/>
      <c r="BZ382" s="363"/>
      <c r="CA382" s="363"/>
      <c r="CB382" s="363"/>
      <c r="CC382" s="363"/>
      <c r="CD382" s="363"/>
      <c r="CE382" s="363"/>
      <c r="CF382" s="363"/>
      <c r="CG382" s="363"/>
      <c r="CH382" s="363"/>
      <c r="CI382" s="363"/>
      <c r="CJ382" s="363"/>
      <c r="CK382" s="363"/>
      <c r="CL382" s="363"/>
      <c r="CM382" s="363"/>
      <c r="CN382" s="363"/>
      <c r="CO382" s="363"/>
      <c r="CP382" s="363"/>
      <c r="CQ382" s="363"/>
      <c r="CR382" s="363"/>
      <c r="CS382" s="363"/>
      <c r="CT382" s="363"/>
      <c r="CU382" s="363"/>
      <c r="CV382" s="363"/>
      <c r="CW382" s="363"/>
      <c r="CX382" s="363"/>
      <c r="CY382" s="363"/>
      <c r="CZ382" s="363"/>
    </row>
    <row r="383" s="327" customFormat="true" ht="15" customHeight="true" x14ac:dyDescent="0.2">
      <c r="B383" s="329"/>
      <c r="AJ383" s="364"/>
      <c r="AK383" s="364"/>
      <c r="AL383" s="364"/>
      <c r="AM383" s="364"/>
      <c r="AN383" s="364"/>
      <c r="AO383" s="364"/>
      <c r="AP383" s="364"/>
      <c r="AQ383" s="364"/>
      <c r="AR383" s="364"/>
      <c r="AS383" s="364"/>
      <c r="AT383" s="364"/>
      <c r="AU383" s="364"/>
      <c r="AV383" s="364"/>
      <c r="AW383" s="364"/>
      <c r="AX383" s="364"/>
      <c r="AY383" s="364"/>
      <c r="AZ383" s="364"/>
      <c r="BA383" s="328"/>
      <c r="BB383" s="326"/>
      <c r="BC383" s="326"/>
      <c r="BD383" s="326"/>
      <c r="BE383" s="326"/>
      <c r="BF383" s="326"/>
      <c r="BG383" s="326"/>
      <c r="BH383" s="326"/>
      <c r="BI383" s="326"/>
      <c r="BJ383" s="326"/>
      <c r="BK383" s="326"/>
      <c r="BL383" s="326"/>
      <c r="BM383" s="326"/>
      <c r="BN383" s="326"/>
      <c r="BO383" s="326"/>
      <c r="BP383" s="326"/>
      <c r="BQ383" s="326"/>
      <c r="BR383" s="326"/>
      <c r="BS383" s="326"/>
      <c r="BT383" s="326"/>
      <c r="BU383" s="326"/>
      <c r="BV383" s="326"/>
      <c r="BW383" s="326"/>
      <c r="BX383" s="326"/>
      <c r="BY383" s="328"/>
      <c r="BZ383" s="363"/>
      <c r="CA383" s="363"/>
      <c r="CB383" s="363"/>
      <c r="CC383" s="363"/>
      <c r="CD383" s="363"/>
      <c r="CE383" s="363"/>
      <c r="CF383" s="363"/>
      <c r="CG383" s="363"/>
      <c r="CH383" s="363"/>
      <c r="CI383" s="363"/>
      <c r="CJ383" s="363"/>
      <c r="CK383" s="363"/>
      <c r="CL383" s="363"/>
      <c r="CM383" s="363"/>
      <c r="CN383" s="363"/>
      <c r="CO383" s="363"/>
      <c r="CP383" s="363"/>
      <c r="CQ383" s="363"/>
      <c r="CR383" s="363"/>
      <c r="CS383" s="363"/>
      <c r="CT383" s="363"/>
      <c r="CU383" s="363"/>
      <c r="CV383" s="363"/>
      <c r="CW383" s="363"/>
      <c r="CX383" s="363"/>
      <c r="CY383" s="363"/>
      <c r="CZ383" s="363"/>
    </row>
    <row r="384" s="327" customFormat="true" ht="15" customHeight="true" x14ac:dyDescent="0.2">
      <c r="B384" s="329"/>
      <c r="AJ384" s="364"/>
      <c r="AK384" s="364"/>
      <c r="AL384" s="364"/>
      <c r="AM384" s="364"/>
      <c r="AN384" s="364"/>
      <c r="AO384" s="364"/>
      <c r="AP384" s="364"/>
      <c r="AQ384" s="364"/>
      <c r="AR384" s="364"/>
      <c r="AS384" s="364"/>
      <c r="AT384" s="364"/>
      <c r="AU384" s="364"/>
      <c r="AV384" s="364"/>
      <c r="AW384" s="364"/>
      <c r="AX384" s="364"/>
      <c r="AY384" s="364"/>
      <c r="AZ384" s="364"/>
      <c r="BA384" s="328"/>
      <c r="BB384" s="326"/>
      <c r="BC384" s="326"/>
      <c r="BD384" s="326"/>
      <c r="BE384" s="326"/>
      <c r="BF384" s="326"/>
      <c r="BG384" s="326"/>
      <c r="BH384" s="326"/>
      <c r="BI384" s="326"/>
      <c r="BJ384" s="326"/>
      <c r="BK384" s="326"/>
      <c r="BL384" s="326"/>
      <c r="BM384" s="326"/>
      <c r="BN384" s="326"/>
      <c r="BO384" s="326"/>
      <c r="BP384" s="326"/>
      <c r="BQ384" s="326"/>
      <c r="BR384" s="326"/>
      <c r="BS384" s="326"/>
      <c r="BT384" s="326"/>
      <c r="BU384" s="326"/>
      <c r="BV384" s="326"/>
      <c r="BW384" s="326"/>
      <c r="BX384" s="326"/>
      <c r="BY384" s="328"/>
      <c r="BZ384" s="363"/>
      <c r="CA384" s="363"/>
      <c r="CB384" s="363"/>
      <c r="CC384" s="363"/>
      <c r="CD384" s="363"/>
      <c r="CE384" s="363"/>
      <c r="CF384" s="363"/>
      <c r="CG384" s="363"/>
      <c r="CH384" s="363"/>
      <c r="CI384" s="363"/>
      <c r="CJ384" s="363"/>
      <c r="CK384" s="363"/>
      <c r="CL384" s="363"/>
      <c r="CM384" s="363"/>
      <c r="CN384" s="363"/>
      <c r="CO384" s="363"/>
      <c r="CP384" s="363"/>
      <c r="CQ384" s="363"/>
      <c r="CR384" s="363"/>
      <c r="CS384" s="363"/>
      <c r="CT384" s="363"/>
      <c r="CU384" s="363"/>
      <c r="CV384" s="363"/>
      <c r="CW384" s="363"/>
      <c r="CX384" s="363"/>
      <c r="CY384" s="363"/>
      <c r="CZ384" s="363"/>
    </row>
    <row r="385" s="327" customFormat="true" ht="15" customHeight="true" x14ac:dyDescent="0.2">
      <c r="B385" s="329"/>
      <c r="AJ385" s="364"/>
      <c r="AK385" s="364"/>
      <c r="AL385" s="364"/>
      <c r="AM385" s="364"/>
      <c r="AN385" s="364"/>
      <c r="AO385" s="364"/>
      <c r="AP385" s="364"/>
      <c r="AQ385" s="364"/>
      <c r="AR385" s="364"/>
      <c r="AS385" s="364"/>
      <c r="AT385" s="364"/>
      <c r="AU385" s="364"/>
      <c r="AV385" s="364"/>
      <c r="AW385" s="364"/>
      <c r="AX385" s="364"/>
      <c r="AY385" s="364"/>
      <c r="AZ385" s="364"/>
      <c r="BA385" s="328"/>
      <c r="BB385" s="326"/>
      <c r="BC385" s="326"/>
      <c r="BD385" s="326"/>
      <c r="BE385" s="326"/>
      <c r="BF385" s="326"/>
      <c r="BG385" s="326"/>
      <c r="BH385" s="326"/>
      <c r="BI385" s="326"/>
      <c r="BJ385" s="326"/>
      <c r="BK385" s="326"/>
      <c r="BL385" s="326"/>
      <c r="BM385" s="326"/>
      <c r="BN385" s="326"/>
      <c r="BO385" s="326"/>
      <c r="BP385" s="326"/>
      <c r="BQ385" s="326"/>
      <c r="BR385" s="326"/>
      <c r="BS385" s="326"/>
      <c r="BT385" s="326"/>
      <c r="BU385" s="326"/>
      <c r="BV385" s="326"/>
      <c r="BW385" s="326"/>
      <c r="BX385" s="326"/>
      <c r="BY385" s="328"/>
      <c r="BZ385" s="363"/>
      <c r="CA385" s="363"/>
      <c r="CB385" s="363"/>
      <c r="CC385" s="363"/>
      <c r="CD385" s="363"/>
      <c r="CE385" s="363"/>
      <c r="CF385" s="363"/>
      <c r="CG385" s="363"/>
      <c r="CH385" s="363"/>
      <c r="CI385" s="363"/>
      <c r="CJ385" s="363"/>
      <c r="CK385" s="363"/>
      <c r="CL385" s="363"/>
      <c r="CM385" s="363"/>
      <c r="CN385" s="363"/>
      <c r="CO385" s="363"/>
      <c r="CP385" s="363"/>
      <c r="CQ385" s="363"/>
      <c r="CR385" s="363"/>
      <c r="CS385" s="363"/>
      <c r="CT385" s="363"/>
      <c r="CU385" s="363"/>
      <c r="CV385" s="363"/>
      <c r="CW385" s="363"/>
      <c r="CX385" s="363"/>
      <c r="CY385" s="363"/>
      <c r="CZ385" s="363"/>
    </row>
    <row r="386" s="327" customFormat="true" ht="15" customHeight="true" x14ac:dyDescent="0.2">
      <c r="B386" s="329"/>
      <c r="AJ386" s="364"/>
      <c r="AK386" s="364"/>
      <c r="AL386" s="364"/>
      <c r="AM386" s="364"/>
      <c r="AN386" s="364"/>
      <c r="AO386" s="364"/>
      <c r="AP386" s="364"/>
      <c r="AQ386" s="364"/>
      <c r="AR386" s="364"/>
      <c r="AS386" s="364"/>
      <c r="AT386" s="364"/>
      <c r="AU386" s="364"/>
      <c r="AV386" s="364"/>
      <c r="AW386" s="364"/>
      <c r="AX386" s="364"/>
      <c r="AY386" s="364"/>
      <c r="AZ386" s="364"/>
      <c r="BA386" s="328"/>
      <c r="BB386" s="326"/>
      <c r="BC386" s="326"/>
      <c r="BD386" s="326"/>
      <c r="BE386" s="326"/>
      <c r="BF386" s="326"/>
      <c r="BG386" s="326"/>
      <c r="BH386" s="326"/>
      <c r="BI386" s="326"/>
      <c r="BJ386" s="326"/>
      <c r="BK386" s="326"/>
      <c r="BL386" s="326"/>
      <c r="BM386" s="326"/>
      <c r="BN386" s="326"/>
      <c r="BO386" s="326"/>
      <c r="BP386" s="326"/>
      <c r="BQ386" s="326"/>
      <c r="BR386" s="326"/>
      <c r="BS386" s="326"/>
      <c r="BT386" s="326"/>
      <c r="BU386" s="326"/>
      <c r="BV386" s="326"/>
      <c r="BW386" s="326"/>
      <c r="BX386" s="326"/>
      <c r="BY386" s="328"/>
      <c r="BZ386" s="363"/>
      <c r="CA386" s="363"/>
      <c r="CB386" s="363"/>
      <c r="CC386" s="363"/>
      <c r="CD386" s="363"/>
      <c r="CE386" s="363"/>
      <c r="CF386" s="363"/>
      <c r="CG386" s="363"/>
      <c r="CH386" s="363"/>
      <c r="CI386" s="363"/>
      <c r="CJ386" s="363"/>
      <c r="CK386" s="363"/>
      <c r="CL386" s="363"/>
      <c r="CM386" s="363"/>
      <c r="CN386" s="363"/>
      <c r="CO386" s="363"/>
      <c r="CP386" s="363"/>
      <c r="CQ386" s="363"/>
      <c r="CR386" s="363"/>
      <c r="CS386" s="363"/>
      <c r="CT386" s="363"/>
      <c r="CU386" s="363"/>
      <c r="CV386" s="363"/>
      <c r="CW386" s="363"/>
      <c r="CX386" s="363"/>
      <c r="CY386" s="363"/>
      <c r="CZ386" s="363"/>
    </row>
    <row r="387" s="327" customFormat="true" ht="15" customHeight="true" x14ac:dyDescent="0.2">
      <c r="B387" s="329"/>
      <c r="AJ387" s="364"/>
      <c r="AK387" s="364"/>
      <c r="AL387" s="364"/>
      <c r="AM387" s="364"/>
      <c r="AN387" s="364"/>
      <c r="AO387" s="364"/>
      <c r="AP387" s="364"/>
      <c r="AQ387" s="364"/>
      <c r="AR387" s="364"/>
      <c r="AS387" s="364"/>
      <c r="AT387" s="364"/>
      <c r="AU387" s="364"/>
      <c r="AV387" s="364"/>
      <c r="AW387" s="364"/>
      <c r="AX387" s="364"/>
      <c r="AY387" s="364"/>
      <c r="AZ387" s="364"/>
      <c r="BA387" s="328"/>
      <c r="BB387" s="326"/>
      <c r="BC387" s="326"/>
      <c r="BD387" s="326"/>
      <c r="BE387" s="326"/>
      <c r="BF387" s="326"/>
      <c r="BG387" s="326"/>
      <c r="BH387" s="326"/>
      <c r="BI387" s="326"/>
      <c r="BJ387" s="326"/>
      <c r="BK387" s="326"/>
      <c r="BL387" s="326"/>
      <c r="BM387" s="326"/>
      <c r="BN387" s="326"/>
      <c r="BO387" s="326"/>
      <c r="BP387" s="326"/>
      <c r="BQ387" s="326"/>
      <c r="BR387" s="326"/>
      <c r="BS387" s="326"/>
      <c r="BT387" s="326"/>
      <c r="BU387" s="326"/>
      <c r="BV387" s="326"/>
      <c r="BW387" s="326"/>
      <c r="BX387" s="326"/>
      <c r="BY387" s="328"/>
      <c r="BZ387" s="363"/>
      <c r="CA387" s="363"/>
      <c r="CB387" s="363"/>
      <c r="CC387" s="363"/>
      <c r="CD387" s="363"/>
      <c r="CE387" s="363"/>
      <c r="CF387" s="363"/>
      <c r="CG387" s="363"/>
      <c r="CH387" s="363"/>
      <c r="CI387" s="363"/>
      <c r="CJ387" s="363"/>
      <c r="CK387" s="363"/>
      <c r="CL387" s="363"/>
      <c r="CM387" s="363"/>
      <c r="CN387" s="363"/>
      <c r="CO387" s="363"/>
      <c r="CP387" s="363"/>
      <c r="CQ387" s="363"/>
      <c r="CR387" s="363"/>
      <c r="CS387" s="363"/>
      <c r="CT387" s="363"/>
      <c r="CU387" s="363"/>
      <c r="CV387" s="363"/>
      <c r="CW387" s="363"/>
      <c r="CX387" s="363"/>
      <c r="CY387" s="363"/>
      <c r="CZ387" s="363"/>
    </row>
    <row r="388" s="327" customFormat="true" ht="15" customHeight="true" x14ac:dyDescent="0.2">
      <c r="B388" s="329"/>
      <c r="AJ388" s="364"/>
      <c r="AK388" s="364"/>
      <c r="AL388" s="364"/>
      <c r="AM388" s="364"/>
      <c r="AN388" s="364"/>
      <c r="AO388" s="364"/>
      <c r="AP388" s="364"/>
      <c r="AQ388" s="364"/>
      <c r="AR388" s="364"/>
      <c r="AS388" s="364"/>
      <c r="AT388" s="364"/>
      <c r="AU388" s="364"/>
      <c r="AV388" s="364"/>
      <c r="AW388" s="364"/>
      <c r="AX388" s="364"/>
      <c r="AY388" s="364"/>
      <c r="AZ388" s="364"/>
      <c r="BA388" s="328"/>
      <c r="BB388" s="326"/>
      <c r="BC388" s="326"/>
      <c r="BD388" s="326"/>
      <c r="BE388" s="326"/>
      <c r="BF388" s="326"/>
      <c r="BG388" s="326"/>
      <c r="BH388" s="326"/>
      <c r="BI388" s="326"/>
      <c r="BJ388" s="326"/>
      <c r="BK388" s="326"/>
      <c r="BL388" s="326"/>
      <c r="BM388" s="326"/>
      <c r="BN388" s="326"/>
      <c r="BO388" s="326"/>
      <c r="BP388" s="326"/>
      <c r="BQ388" s="326"/>
      <c r="BR388" s="326"/>
      <c r="BS388" s="326"/>
      <c r="BT388" s="326"/>
      <c r="BU388" s="326"/>
      <c r="BV388" s="326"/>
      <c r="BW388" s="326"/>
      <c r="BX388" s="326"/>
      <c r="BY388" s="328"/>
      <c r="BZ388" s="363"/>
      <c r="CA388" s="363"/>
      <c r="CB388" s="363"/>
      <c r="CC388" s="363"/>
      <c r="CD388" s="363"/>
      <c r="CE388" s="363"/>
      <c r="CF388" s="363"/>
      <c r="CG388" s="363"/>
      <c r="CH388" s="363"/>
      <c r="CI388" s="363"/>
      <c r="CJ388" s="363"/>
      <c r="CK388" s="363"/>
      <c r="CL388" s="363"/>
      <c r="CM388" s="363"/>
      <c r="CN388" s="363"/>
      <c r="CO388" s="363"/>
      <c r="CP388" s="363"/>
      <c r="CQ388" s="363"/>
      <c r="CR388" s="363"/>
      <c r="CS388" s="363"/>
      <c r="CT388" s="363"/>
      <c r="CU388" s="363"/>
      <c r="CV388" s="363"/>
      <c r="CW388" s="363"/>
      <c r="CX388" s="363"/>
      <c r="CY388" s="363"/>
      <c r="CZ388" s="363"/>
    </row>
    <row r="389" s="327" customFormat="true" ht="15" customHeight="true" x14ac:dyDescent="0.2">
      <c r="B389" s="329"/>
      <c r="AJ389" s="364"/>
      <c r="AK389" s="364"/>
      <c r="AL389" s="364"/>
      <c r="AM389" s="364"/>
      <c r="AN389" s="364"/>
      <c r="AO389" s="364"/>
      <c r="AP389" s="364"/>
      <c r="AQ389" s="364"/>
      <c r="AR389" s="364"/>
      <c r="AS389" s="364"/>
      <c r="AT389" s="364"/>
      <c r="AU389" s="364"/>
      <c r="AV389" s="364"/>
      <c r="AW389" s="364"/>
      <c r="AX389" s="364"/>
      <c r="AY389" s="364"/>
      <c r="AZ389" s="364"/>
      <c r="BA389" s="328"/>
      <c r="BB389" s="326"/>
      <c r="BC389" s="326"/>
      <c r="BD389" s="326"/>
      <c r="BE389" s="326"/>
      <c r="BF389" s="326"/>
      <c r="BG389" s="326"/>
      <c r="BH389" s="326"/>
      <c r="BI389" s="326"/>
      <c r="BJ389" s="326"/>
      <c r="BK389" s="326"/>
      <c r="BL389" s="326"/>
      <c r="BM389" s="326"/>
      <c r="BN389" s="326"/>
      <c r="BO389" s="326"/>
      <c r="BP389" s="326"/>
      <c r="BQ389" s="326"/>
      <c r="BR389" s="326"/>
      <c r="BS389" s="326"/>
      <c r="BT389" s="326"/>
      <c r="BU389" s="326"/>
      <c r="BV389" s="326"/>
      <c r="BW389" s="326"/>
      <c r="BX389" s="326"/>
      <c r="BY389" s="328"/>
      <c r="BZ389" s="363"/>
      <c r="CA389" s="363"/>
      <c r="CB389" s="363"/>
      <c r="CC389" s="363"/>
      <c r="CD389" s="363"/>
      <c r="CE389" s="363"/>
      <c r="CF389" s="363"/>
      <c r="CG389" s="363"/>
      <c r="CH389" s="363"/>
      <c r="CI389" s="363"/>
      <c r="CJ389" s="363"/>
      <c r="CK389" s="363"/>
      <c r="CL389" s="363"/>
      <c r="CM389" s="363"/>
      <c r="CN389" s="363"/>
      <c r="CO389" s="363"/>
      <c r="CP389" s="363"/>
      <c r="CQ389" s="363"/>
      <c r="CR389" s="363"/>
      <c r="CS389" s="363"/>
      <c r="CT389" s="363"/>
      <c r="CU389" s="363"/>
      <c r="CV389" s="363"/>
      <c r="CW389" s="363"/>
      <c r="CX389" s="363"/>
      <c r="CY389" s="363"/>
      <c r="CZ389" s="363"/>
    </row>
    <row r="390" s="567" customFormat="true" ht="15" customHeight="true" x14ac:dyDescent="0.2">
      <c r="B390" s="566"/>
      <c r="AJ390" s="364"/>
      <c r="AK390" s="364"/>
      <c r="AL390" s="364"/>
      <c r="AM390" s="364"/>
      <c r="AN390" s="364"/>
      <c r="AO390" s="364"/>
      <c r="AP390" s="364"/>
      <c r="AQ390" s="364"/>
      <c r="AR390" s="364"/>
      <c r="AS390" s="364"/>
      <c r="AT390" s="364"/>
      <c r="AU390" s="364"/>
      <c r="AV390" s="364"/>
      <c r="AW390" s="364"/>
      <c r="AX390" s="364"/>
      <c r="AY390" s="364"/>
      <c r="AZ390" s="364"/>
      <c r="BA390" s="328"/>
      <c r="BB390" s="326"/>
      <c r="BC390" s="326"/>
      <c r="BD390" s="326"/>
      <c r="BE390" s="326"/>
      <c r="BF390" s="326"/>
      <c r="BG390" s="326"/>
      <c r="BH390" s="326"/>
      <c r="BI390" s="326"/>
      <c r="BJ390" s="326"/>
      <c r="BK390" s="326"/>
      <c r="BL390" s="326"/>
      <c r="BM390" s="326"/>
      <c r="BN390" s="326"/>
      <c r="BO390" s="326"/>
      <c r="BP390" s="326"/>
      <c r="BQ390" s="326"/>
      <c r="BR390" s="326"/>
      <c r="BS390" s="326"/>
      <c r="BT390" s="326"/>
      <c r="BU390" s="326"/>
      <c r="BV390" s="326"/>
      <c r="BW390" s="326"/>
      <c r="BX390" s="326"/>
      <c r="BY390" s="328"/>
      <c r="BZ390" s="363"/>
      <c r="CA390" s="363"/>
      <c r="CB390" s="363"/>
      <c r="CC390" s="363"/>
      <c r="CD390" s="363"/>
      <c r="CE390" s="363"/>
      <c r="CF390" s="363"/>
      <c r="CG390" s="363"/>
      <c r="CH390" s="363"/>
      <c r="CI390" s="363"/>
      <c r="CJ390" s="363"/>
      <c r="CK390" s="363"/>
      <c r="CL390" s="363"/>
      <c r="CM390" s="363"/>
      <c r="CN390" s="363"/>
      <c r="CO390" s="363"/>
      <c r="CP390" s="363"/>
      <c r="CQ390" s="363"/>
      <c r="CR390" s="363"/>
      <c r="CS390" s="363"/>
      <c r="CT390" s="363"/>
      <c r="CU390" s="363"/>
      <c r="CV390" s="363"/>
      <c r="CW390" s="363"/>
      <c r="CX390" s="363"/>
      <c r="CY390" s="363"/>
      <c r="CZ390" s="363"/>
    </row>
    <row r="391" s="567" customFormat="true" ht="15" customHeight="true" x14ac:dyDescent="0.2">
      <c r="B391" s="566"/>
      <c r="AJ391" s="364"/>
      <c r="AK391" s="364"/>
      <c r="AL391" s="364"/>
      <c r="AM391" s="364"/>
      <c r="AN391" s="364"/>
      <c r="AO391" s="364"/>
      <c r="AP391" s="364"/>
      <c r="AQ391" s="364"/>
      <c r="AR391" s="364"/>
      <c r="AS391" s="364"/>
      <c r="AT391" s="364"/>
      <c r="AU391" s="364"/>
      <c r="AV391" s="364"/>
      <c r="AW391" s="364"/>
      <c r="AX391" s="364"/>
      <c r="AY391" s="364"/>
      <c r="AZ391" s="364"/>
      <c r="BA391" s="328"/>
      <c r="BB391" s="326"/>
      <c r="BC391" s="326"/>
      <c r="BD391" s="326"/>
      <c r="BE391" s="326"/>
      <c r="BF391" s="326"/>
      <c r="BG391" s="326"/>
      <c r="BH391" s="326"/>
      <c r="BI391" s="326"/>
      <c r="BJ391" s="326"/>
      <c r="BK391" s="326"/>
      <c r="BL391" s="326"/>
      <c r="BM391" s="326"/>
      <c r="BN391" s="326"/>
      <c r="BO391" s="326"/>
      <c r="BP391" s="326"/>
      <c r="BQ391" s="326"/>
      <c r="BR391" s="326"/>
      <c r="BS391" s="326"/>
      <c r="BT391" s="326"/>
      <c r="BU391" s="326"/>
      <c r="BV391" s="326"/>
      <c r="BW391" s="326"/>
      <c r="BX391" s="326"/>
      <c r="BY391" s="328"/>
      <c r="BZ391" s="363"/>
      <c r="CA391" s="363"/>
      <c r="CB391" s="363"/>
      <c r="CC391" s="363"/>
      <c r="CD391" s="363"/>
      <c r="CE391" s="363"/>
      <c r="CF391" s="363"/>
      <c r="CG391" s="363"/>
      <c r="CH391" s="363"/>
      <c r="CI391" s="363"/>
      <c r="CJ391" s="363"/>
      <c r="CK391" s="363"/>
      <c r="CL391" s="363"/>
      <c r="CM391" s="363"/>
      <c r="CN391" s="363"/>
      <c r="CO391" s="363"/>
      <c r="CP391" s="363"/>
      <c r="CQ391" s="363"/>
      <c r="CR391" s="363"/>
      <c r="CS391" s="363"/>
      <c r="CT391" s="363"/>
      <c r="CU391" s="363"/>
      <c r="CV391" s="363"/>
      <c r="CW391" s="363"/>
      <c r="CX391" s="363"/>
      <c r="CY391" s="363"/>
      <c r="CZ391" s="363"/>
    </row>
    <row r="392" s="567" customFormat="true" ht="15" customHeight="true" x14ac:dyDescent="0.2">
      <c r="AJ392" s="364"/>
      <c r="AK392" s="364"/>
      <c r="AL392" s="364"/>
      <c r="AM392" s="364"/>
      <c r="AN392" s="364"/>
      <c r="AO392" s="364"/>
      <c r="AP392" s="364"/>
      <c r="AQ392" s="364"/>
      <c r="AR392" s="364"/>
      <c r="AS392" s="364"/>
      <c r="AT392" s="364"/>
      <c r="AU392" s="364"/>
      <c r="AV392" s="364"/>
      <c r="AW392" s="364"/>
      <c r="AX392" s="364"/>
      <c r="AY392" s="364"/>
      <c r="AZ392" s="364"/>
      <c r="BA392" s="328"/>
      <c r="BB392" s="326"/>
      <c r="BC392" s="326"/>
      <c r="BD392" s="326"/>
      <c r="BE392" s="326"/>
      <c r="BF392" s="326"/>
      <c r="BG392" s="326"/>
      <c r="BH392" s="326"/>
      <c r="BI392" s="326"/>
      <c r="BJ392" s="326"/>
      <c r="BK392" s="326"/>
      <c r="BL392" s="326"/>
      <c r="BM392" s="326"/>
      <c r="BN392" s="326"/>
      <c r="BO392" s="326"/>
      <c r="BP392" s="326"/>
      <c r="BQ392" s="326"/>
      <c r="BR392" s="326"/>
      <c r="BS392" s="326"/>
      <c r="BT392" s="326"/>
      <c r="BU392" s="326"/>
      <c r="BV392" s="326"/>
      <c r="BW392" s="326"/>
      <c r="BX392" s="326"/>
      <c r="BY392" s="328"/>
      <c r="BZ392" s="363"/>
      <c r="CA392" s="363"/>
      <c r="CB392" s="363"/>
      <c r="CC392" s="363"/>
      <c r="CD392" s="363"/>
      <c r="CE392" s="363"/>
      <c r="CF392" s="363"/>
      <c r="CG392" s="363"/>
      <c r="CH392" s="363"/>
      <c r="CI392" s="363"/>
      <c r="CJ392" s="363"/>
      <c r="CK392" s="363"/>
      <c r="CL392" s="363"/>
      <c r="CM392" s="363"/>
      <c r="CN392" s="363"/>
      <c r="CO392" s="363"/>
      <c r="CP392" s="363"/>
      <c r="CQ392" s="363"/>
      <c r="CR392" s="363"/>
      <c r="CS392" s="363"/>
      <c r="CT392" s="363"/>
      <c r="CU392" s="363"/>
      <c r="CV392" s="363"/>
      <c r="CW392" s="363"/>
      <c r="CX392" s="363"/>
      <c r="CY392" s="363"/>
      <c r="CZ392" s="363"/>
    </row>
    <row r="393" s="567" customFormat="true" ht="15" customHeight="true" x14ac:dyDescent="0.2">
      <c r="AJ393" s="364"/>
      <c r="AK393" s="364"/>
      <c r="AL393" s="364"/>
      <c r="AM393" s="364"/>
      <c r="AN393" s="364"/>
      <c r="AO393" s="364"/>
      <c r="AP393" s="364"/>
      <c r="AQ393" s="364"/>
      <c r="AR393" s="364"/>
      <c r="AS393" s="364"/>
      <c r="AT393" s="364"/>
      <c r="AU393" s="364"/>
      <c r="AV393" s="364"/>
      <c r="AW393" s="364"/>
      <c r="AX393" s="364"/>
      <c r="AY393" s="364"/>
      <c r="AZ393" s="364"/>
      <c r="BA393" s="328"/>
      <c r="BB393" s="326"/>
      <c r="BC393" s="326"/>
      <c r="BD393" s="326"/>
      <c r="BE393" s="326"/>
      <c r="BF393" s="326"/>
      <c r="BG393" s="326"/>
      <c r="BH393" s="326"/>
      <c r="BI393" s="326"/>
      <c r="BJ393" s="326"/>
      <c r="BK393" s="326"/>
      <c r="BL393" s="326"/>
      <c r="BM393" s="326"/>
      <c r="BN393" s="326"/>
      <c r="BO393" s="326"/>
      <c r="BP393" s="326"/>
      <c r="BQ393" s="326"/>
      <c r="BR393" s="326"/>
      <c r="BS393" s="326"/>
      <c r="BT393" s="326"/>
      <c r="BU393" s="326"/>
      <c r="BV393" s="326"/>
      <c r="BW393" s="326"/>
      <c r="BX393" s="326"/>
      <c r="BY393" s="328"/>
      <c r="BZ393" s="363"/>
      <c r="CA393" s="363"/>
      <c r="CB393" s="363"/>
      <c r="CC393" s="363"/>
      <c r="CD393" s="363"/>
      <c r="CE393" s="363"/>
      <c r="CF393" s="363"/>
      <c r="CG393" s="363"/>
      <c r="CH393" s="363"/>
      <c r="CI393" s="363"/>
      <c r="CJ393" s="363"/>
      <c r="CK393" s="363"/>
      <c r="CL393" s="363"/>
      <c r="CM393" s="363"/>
      <c r="CN393" s="363"/>
      <c r="CO393" s="363"/>
      <c r="CP393" s="363"/>
      <c r="CQ393" s="363"/>
      <c r="CR393" s="363"/>
      <c r="CS393" s="363"/>
      <c r="CT393" s="363"/>
      <c r="CU393" s="363"/>
      <c r="CV393" s="363"/>
      <c r="CW393" s="363"/>
      <c r="CX393" s="363"/>
      <c r="CY393" s="363"/>
      <c r="CZ393" s="363"/>
    </row>
    <row r="394" s="567" customFormat="true" ht="15" customHeight="true" x14ac:dyDescent="0.2">
      <c r="AJ394" s="364"/>
      <c r="AK394" s="364"/>
      <c r="AL394" s="364"/>
      <c r="AM394" s="364"/>
      <c r="AN394" s="364"/>
      <c r="AO394" s="364"/>
      <c r="AP394" s="364"/>
      <c r="AQ394" s="364"/>
      <c r="AR394" s="364"/>
      <c r="AS394" s="364"/>
      <c r="AT394" s="364"/>
      <c r="AU394" s="364"/>
      <c r="AV394" s="364"/>
      <c r="AW394" s="364"/>
      <c r="AX394" s="364"/>
      <c r="AY394" s="364"/>
      <c r="AZ394" s="364"/>
      <c r="BA394" s="328"/>
      <c r="BB394" s="326"/>
      <c r="BC394" s="326"/>
      <c r="BD394" s="326"/>
      <c r="BE394" s="326"/>
      <c r="BF394" s="326"/>
      <c r="BG394" s="326"/>
      <c r="BH394" s="326"/>
      <c r="BI394" s="326"/>
      <c r="BJ394" s="326"/>
      <c r="BK394" s="326"/>
      <c r="BL394" s="326"/>
      <c r="BM394" s="326"/>
      <c r="BN394" s="326"/>
      <c r="BO394" s="326"/>
      <c r="BP394" s="326"/>
      <c r="BQ394" s="326"/>
      <c r="BR394" s="326"/>
      <c r="BS394" s="326"/>
      <c r="BT394" s="326"/>
      <c r="BU394" s="326"/>
      <c r="BV394" s="326"/>
      <c r="BW394" s="326"/>
      <c r="BX394" s="326"/>
      <c r="BY394" s="328"/>
      <c r="BZ394" s="363"/>
      <c r="CA394" s="363"/>
      <c r="CB394" s="363"/>
      <c r="CC394" s="363"/>
      <c r="CD394" s="363"/>
      <c r="CE394" s="363"/>
      <c r="CF394" s="363"/>
      <c r="CG394" s="363"/>
      <c r="CH394" s="363"/>
      <c r="CI394" s="363"/>
      <c r="CJ394" s="363"/>
      <c r="CK394" s="363"/>
      <c r="CL394" s="363"/>
      <c r="CM394" s="363"/>
      <c r="CN394" s="363"/>
      <c r="CO394" s="363"/>
      <c r="CP394" s="363"/>
      <c r="CQ394" s="363"/>
      <c r="CR394" s="363"/>
      <c r="CS394" s="363"/>
      <c r="CT394" s="363"/>
      <c r="CU394" s="363"/>
      <c r="CV394" s="363"/>
      <c r="CW394" s="363"/>
      <c r="CX394" s="363"/>
      <c r="CY394" s="363"/>
      <c r="CZ394" s="363"/>
    </row>
    <row r="395" s="567" customFormat="true" ht="15" customHeight="true" x14ac:dyDescent="0.2">
      <c r="AJ395" s="364"/>
      <c r="AK395" s="364"/>
      <c r="AL395" s="364"/>
      <c r="AM395" s="364"/>
      <c r="AN395" s="364"/>
      <c r="AO395" s="364"/>
      <c r="AP395" s="364"/>
      <c r="AQ395" s="364"/>
      <c r="AR395" s="364"/>
      <c r="AS395" s="364"/>
      <c r="AT395" s="364"/>
      <c r="AU395" s="364"/>
      <c r="AV395" s="364"/>
      <c r="AW395" s="364"/>
      <c r="AX395" s="364"/>
      <c r="AY395" s="364"/>
      <c r="AZ395" s="364"/>
      <c r="BA395" s="328"/>
      <c r="BB395" s="326"/>
      <c r="BC395" s="326"/>
      <c r="BD395" s="326"/>
      <c r="BE395" s="326"/>
      <c r="BF395" s="326"/>
      <c r="BG395" s="326"/>
      <c r="BH395" s="326"/>
      <c r="BI395" s="326"/>
      <c r="BJ395" s="326"/>
      <c r="BK395" s="326"/>
      <c r="BL395" s="326"/>
      <c r="BM395" s="326"/>
      <c r="BN395" s="326"/>
      <c r="BO395" s="326"/>
      <c r="BP395" s="326"/>
      <c r="BQ395" s="326"/>
      <c r="BR395" s="326"/>
      <c r="BS395" s="326"/>
      <c r="BT395" s="326"/>
      <c r="BU395" s="326"/>
      <c r="BV395" s="326"/>
      <c r="BW395" s="326"/>
      <c r="BX395" s="326"/>
      <c r="BY395" s="328"/>
      <c r="BZ395" s="363"/>
      <c r="CA395" s="363"/>
      <c r="CB395" s="363"/>
      <c r="CC395" s="363"/>
      <c r="CD395" s="363"/>
      <c r="CE395" s="363"/>
      <c r="CF395" s="363"/>
      <c r="CG395" s="363"/>
      <c r="CH395" s="363"/>
      <c r="CI395" s="363"/>
      <c r="CJ395" s="363"/>
      <c r="CK395" s="363"/>
      <c r="CL395" s="363"/>
      <c r="CM395" s="363"/>
      <c r="CN395" s="363"/>
      <c r="CO395" s="363"/>
      <c r="CP395" s="363"/>
      <c r="CQ395" s="363"/>
      <c r="CR395" s="363"/>
      <c r="CS395" s="363"/>
      <c r="CT395" s="363"/>
      <c r="CU395" s="363"/>
      <c r="CV395" s="363"/>
      <c r="CW395" s="363"/>
      <c r="CX395" s="363"/>
      <c r="CY395" s="363"/>
      <c r="CZ395" s="363"/>
    </row>
    <row r="396" s="567" customFormat="true" ht="15" customHeight="true" x14ac:dyDescent="0.2">
      <c r="AJ396" s="364"/>
      <c r="AK396" s="364"/>
      <c r="AL396" s="364"/>
      <c r="AM396" s="364"/>
      <c r="AN396" s="364"/>
      <c r="AO396" s="364"/>
      <c r="AP396" s="364"/>
      <c r="AQ396" s="364"/>
      <c r="AR396" s="364"/>
      <c r="AS396" s="364"/>
      <c r="AT396" s="364"/>
      <c r="AU396" s="364"/>
      <c r="AV396" s="364"/>
      <c r="AW396" s="364"/>
      <c r="AX396" s="364"/>
      <c r="AY396" s="364"/>
      <c r="AZ396" s="364"/>
      <c r="BA396" s="328"/>
      <c r="BB396" s="326"/>
      <c r="BC396" s="326"/>
      <c r="BD396" s="326"/>
      <c r="BE396" s="326"/>
      <c r="BF396" s="326"/>
      <c r="BG396" s="326"/>
      <c r="BH396" s="326"/>
      <c r="BI396" s="326"/>
      <c r="BJ396" s="326"/>
      <c r="BK396" s="326"/>
      <c r="BL396" s="326"/>
      <c r="BM396" s="326"/>
      <c r="BN396" s="326"/>
      <c r="BO396" s="326"/>
      <c r="BP396" s="326"/>
      <c r="BQ396" s="326"/>
      <c r="BR396" s="326"/>
      <c r="BS396" s="326"/>
      <c r="BT396" s="326"/>
      <c r="BU396" s="326"/>
      <c r="BV396" s="326"/>
      <c r="BW396" s="326"/>
      <c r="BX396" s="326"/>
      <c r="BY396" s="328"/>
      <c r="BZ396" s="363"/>
      <c r="CA396" s="363"/>
      <c r="CB396" s="363"/>
      <c r="CC396" s="363"/>
      <c r="CD396" s="363"/>
      <c r="CE396" s="363"/>
      <c r="CF396" s="363"/>
      <c r="CG396" s="363"/>
      <c r="CH396" s="363"/>
      <c r="CI396" s="363"/>
      <c r="CJ396" s="363"/>
      <c r="CK396" s="363"/>
      <c r="CL396" s="363"/>
      <c r="CM396" s="363"/>
      <c r="CN396" s="363"/>
      <c r="CO396" s="363"/>
      <c r="CP396" s="363"/>
      <c r="CQ396" s="363"/>
      <c r="CR396" s="363"/>
      <c r="CS396" s="363"/>
      <c r="CT396" s="363"/>
      <c r="CU396" s="363"/>
      <c r="CV396" s="363"/>
      <c r="CW396" s="363"/>
      <c r="CX396" s="363"/>
      <c r="CY396" s="363"/>
      <c r="CZ396" s="363"/>
    </row>
    <row r="397" s="567" customFormat="true" ht="15" customHeight="true" x14ac:dyDescent="0.2">
      <c r="AJ397" s="364"/>
      <c r="AK397" s="364"/>
      <c r="AL397" s="364"/>
      <c r="AM397" s="364"/>
      <c r="AN397" s="364"/>
      <c r="AO397" s="364"/>
      <c r="AP397" s="364"/>
      <c r="AQ397" s="364"/>
      <c r="AR397" s="364"/>
      <c r="AS397" s="364"/>
      <c r="AT397" s="364"/>
      <c r="AU397" s="364"/>
      <c r="AV397" s="364"/>
      <c r="AW397" s="364"/>
      <c r="AX397" s="364"/>
      <c r="AY397" s="364"/>
      <c r="AZ397" s="364"/>
      <c r="BA397" s="328"/>
      <c r="BB397" s="326"/>
      <c r="BC397" s="326"/>
      <c r="BD397" s="326"/>
      <c r="BE397" s="326"/>
      <c r="BF397" s="326"/>
      <c r="BG397" s="326"/>
      <c r="BH397" s="326"/>
      <c r="BI397" s="326"/>
      <c r="BJ397" s="326"/>
      <c r="BK397" s="326"/>
      <c r="BL397" s="326"/>
      <c r="BM397" s="326"/>
      <c r="BN397" s="326"/>
      <c r="BO397" s="326"/>
      <c r="BP397" s="326"/>
      <c r="BQ397" s="326"/>
      <c r="BR397" s="326"/>
      <c r="BS397" s="326"/>
      <c r="BT397" s="326"/>
      <c r="BU397" s="326"/>
      <c r="BV397" s="326"/>
      <c r="BW397" s="326"/>
      <c r="BX397" s="326"/>
      <c r="BY397" s="328"/>
      <c r="BZ397" s="363"/>
      <c r="CA397" s="363"/>
      <c r="CB397" s="363"/>
      <c r="CC397" s="363"/>
      <c r="CD397" s="363"/>
      <c r="CE397" s="363"/>
      <c r="CF397" s="363"/>
      <c r="CG397" s="363"/>
      <c r="CH397" s="363"/>
      <c r="CI397" s="363"/>
      <c r="CJ397" s="363"/>
      <c r="CK397" s="363"/>
      <c r="CL397" s="363"/>
      <c r="CM397" s="363"/>
      <c r="CN397" s="363"/>
      <c r="CO397" s="363"/>
      <c r="CP397" s="363"/>
      <c r="CQ397" s="363"/>
      <c r="CR397" s="363"/>
      <c r="CS397" s="363"/>
      <c r="CT397" s="363"/>
      <c r="CU397" s="363"/>
      <c r="CV397" s="363"/>
      <c r="CW397" s="363"/>
      <c r="CX397" s="363"/>
      <c r="CY397" s="363"/>
      <c r="CZ397" s="363"/>
    </row>
    <row r="398" s="567" customFormat="true" ht="15" customHeight="true" x14ac:dyDescent="0.2">
      <c r="AJ398" s="364"/>
      <c r="AK398" s="364"/>
      <c r="AL398" s="364"/>
      <c r="AM398" s="364"/>
      <c r="AN398" s="364"/>
      <c r="AO398" s="364"/>
      <c r="AP398" s="364"/>
      <c r="AQ398" s="364"/>
      <c r="AR398" s="364"/>
      <c r="AS398" s="364"/>
      <c r="AT398" s="364"/>
      <c r="AU398" s="364"/>
      <c r="AV398" s="364"/>
      <c r="AW398" s="364"/>
      <c r="AX398" s="364"/>
      <c r="AY398" s="364"/>
      <c r="AZ398" s="364"/>
      <c r="BA398" s="328"/>
      <c r="BB398" s="326"/>
      <c r="BC398" s="326"/>
      <c r="BD398" s="326"/>
      <c r="BE398" s="326"/>
      <c r="BF398" s="326"/>
      <c r="BG398" s="326"/>
      <c r="BH398" s="326"/>
      <c r="BI398" s="326"/>
      <c r="BJ398" s="326"/>
      <c r="BK398" s="326"/>
      <c r="BL398" s="326"/>
      <c r="BM398" s="326"/>
      <c r="BN398" s="326"/>
      <c r="BO398" s="326"/>
      <c r="BP398" s="326"/>
      <c r="BQ398" s="326"/>
      <c r="BR398" s="326"/>
      <c r="BS398" s="326"/>
      <c r="BT398" s="326"/>
      <c r="BU398" s="326"/>
      <c r="BV398" s="326"/>
      <c r="BW398" s="326"/>
      <c r="BX398" s="326"/>
      <c r="BY398" s="328"/>
      <c r="BZ398" s="363"/>
      <c r="CA398" s="363"/>
      <c r="CB398" s="363"/>
      <c r="CC398" s="363"/>
      <c r="CD398" s="363"/>
      <c r="CE398" s="363"/>
      <c r="CF398" s="363"/>
      <c r="CG398" s="363"/>
      <c r="CH398" s="363"/>
      <c r="CI398" s="363"/>
      <c r="CJ398" s="363"/>
      <c r="CK398" s="363"/>
      <c r="CL398" s="363"/>
      <c r="CM398" s="363"/>
      <c r="CN398" s="363"/>
      <c r="CO398" s="363"/>
      <c r="CP398" s="363"/>
      <c r="CQ398" s="363"/>
      <c r="CR398" s="363"/>
      <c r="CS398" s="363"/>
      <c r="CT398" s="363"/>
      <c r="CU398" s="363"/>
      <c r="CV398" s="363"/>
      <c r="CW398" s="363"/>
      <c r="CX398" s="363"/>
      <c r="CY398" s="363"/>
      <c r="CZ398" s="363"/>
    </row>
    <row r="399" s="602" customFormat="true" ht="15" customHeight="true" x14ac:dyDescent="0.25">
      <c r="A399" s="332"/>
      <c r="B399" s="332"/>
      <c r="C399" s="796" t="s">
        <v>133</v>
      </c>
      <c r="D399" s="797"/>
      <c r="E399" s="797"/>
      <c r="F399" s="797"/>
      <c r="G399" s="332"/>
      <c r="H399" s="801" t="s">
        <v>134</v>
      </c>
      <c r="I399" s="802"/>
      <c r="J399" s="802"/>
      <c r="K399" s="802"/>
      <c r="M399" s="801" t="s">
        <v>135</v>
      </c>
      <c r="N399" s="802"/>
      <c r="O399" s="802"/>
      <c r="P399" s="802"/>
      <c r="Z399" s="359"/>
      <c r="AA399" s="359"/>
      <c r="AB399" s="359"/>
      <c r="AC399" s="359"/>
      <c r="AD399" s="359"/>
      <c r="AE399" s="359"/>
      <c r="AF399" s="359"/>
      <c r="AG399" s="359"/>
      <c r="AH399" s="359"/>
      <c r="AI399" s="359"/>
      <c r="AJ399" s="359"/>
      <c r="AK399" s="359"/>
      <c r="AL399" s="359"/>
      <c r="AM399" s="359"/>
      <c r="AN399" s="359"/>
      <c r="AO399" s="359"/>
      <c r="AP399" s="359"/>
      <c r="AQ399" s="359"/>
      <c r="AR399" s="359"/>
      <c r="AS399" s="359"/>
      <c r="AT399" s="359"/>
      <c r="AU399" s="359"/>
      <c r="AV399" s="359"/>
      <c r="AW399" s="359"/>
      <c r="AX399" s="359"/>
      <c r="AY399" s="359"/>
      <c r="AZ399" s="359"/>
      <c r="BB399" s="332"/>
      <c r="BZ399" s="359"/>
      <c r="CA399" s="359"/>
      <c r="CB399" s="359"/>
      <c r="CC399" s="359"/>
      <c r="CD399" s="359"/>
      <c r="CE399" s="359"/>
      <c r="CF399" s="359"/>
      <c r="CG399" s="359"/>
      <c r="CH399" s="359"/>
      <c r="CI399" s="359"/>
      <c r="CJ399" s="359"/>
      <c r="CK399" s="359"/>
      <c r="CL399" s="359"/>
      <c r="CM399" s="359"/>
      <c r="CN399" s="359"/>
      <c r="CO399" s="359"/>
      <c r="CP399" s="359"/>
      <c r="CQ399" s="359"/>
      <c r="CR399" s="359"/>
      <c r="CS399" s="359"/>
      <c r="CT399" s="359"/>
      <c r="CU399" s="359"/>
      <c r="CV399" s="359"/>
      <c r="CW399" s="359"/>
      <c r="CX399" s="359"/>
      <c r="CY399" s="359"/>
      <c r="CZ399" s="359"/>
    </row>
    <row r="400" s="366" customFormat="true" ht="24" customHeight="true" x14ac:dyDescent="0.2">
      <c r="C400" s="816" t="s">
        <v>214</v>
      </c>
      <c r="D400" s="688"/>
      <c r="E400" s="688"/>
      <c r="H400" s="816" t="s">
        <v>214</v>
      </c>
      <c r="I400" s="688"/>
      <c r="J400" s="688"/>
      <c r="M400" s="816" t="s">
        <v>214</v>
      </c>
      <c r="N400" s="688"/>
      <c r="O400" s="688"/>
      <c r="AJ400" s="359"/>
      <c r="AK400" s="359"/>
      <c r="AL400" s="359"/>
      <c r="AM400" s="359"/>
      <c r="AN400" s="359"/>
      <c r="AO400" s="359"/>
      <c r="AP400" s="359"/>
      <c r="AQ400" s="359"/>
      <c r="AR400" s="359"/>
      <c r="AS400" s="359"/>
      <c r="AT400" s="359"/>
      <c r="AU400" s="359"/>
      <c r="AV400" s="359"/>
      <c r="AW400" s="359"/>
      <c r="AX400" s="359"/>
      <c r="AY400" s="359"/>
      <c r="AZ400" s="359"/>
      <c r="BA400" s="602"/>
      <c r="BB400" s="332"/>
      <c r="BC400" s="602"/>
      <c r="BD400" s="602"/>
      <c r="BE400" s="602"/>
      <c r="BF400" s="602"/>
      <c r="BG400" s="602"/>
      <c r="BH400" s="602"/>
      <c r="BI400" s="602"/>
      <c r="BJ400" s="602"/>
      <c r="BK400" s="602"/>
      <c r="BL400" s="602"/>
      <c r="BM400" s="602"/>
      <c r="BN400" s="602"/>
      <c r="BO400" s="602"/>
      <c r="BP400" s="602"/>
      <c r="BQ400" s="602"/>
      <c r="BR400" s="602"/>
      <c r="BS400" s="602"/>
      <c r="BT400" s="602"/>
      <c r="BU400" s="602"/>
      <c r="BV400" s="602"/>
      <c r="BW400" s="602"/>
      <c r="BX400" s="602"/>
      <c r="BY400" s="602"/>
      <c r="BZ400" s="359"/>
      <c r="CA400" s="359"/>
      <c r="CB400" s="359"/>
      <c r="CC400" s="359"/>
      <c r="CD400" s="359"/>
      <c r="CE400" s="359"/>
      <c r="CF400" s="359"/>
      <c r="CG400" s="359"/>
      <c r="CH400" s="359"/>
      <c r="CI400" s="359"/>
      <c r="CJ400" s="359"/>
      <c r="CK400" s="359"/>
      <c r="CL400" s="359"/>
      <c r="CM400" s="359"/>
      <c r="CN400" s="359"/>
      <c r="CO400" s="359"/>
      <c r="CP400" s="359"/>
      <c r="CQ400" s="359"/>
      <c r="CR400" s="359"/>
      <c r="CS400" s="359"/>
      <c r="CT400" s="359"/>
      <c r="CU400" s="359"/>
      <c r="CV400" s="359"/>
      <c r="CW400" s="359"/>
      <c r="CX400" s="359"/>
      <c r="CY400" s="359"/>
      <c r="CZ400" s="359"/>
    </row>
    <row r="401" s="366" customFormat="true" ht="25.15" customHeight="true" x14ac:dyDescent="0.2">
      <c r="C401" s="803"/>
      <c r="D401" s="688"/>
      <c r="E401" s="579" t="s">
        <v>215</v>
      </c>
      <c r="H401" s="803"/>
      <c r="I401" s="688"/>
      <c r="J401" s="580" t="s">
        <v>215</v>
      </c>
      <c r="M401" s="803"/>
      <c r="N401" s="688"/>
      <c r="O401" s="581" t="s">
        <v>215</v>
      </c>
      <c r="AJ401" s="359"/>
      <c r="AK401" s="359"/>
      <c r="AL401" s="359"/>
      <c r="AM401" s="359"/>
      <c r="AN401" s="359"/>
      <c r="AO401" s="359"/>
      <c r="AP401" s="359"/>
      <c r="AQ401" s="359"/>
      <c r="AR401" s="359"/>
      <c r="AS401" s="359"/>
      <c r="AT401" s="359"/>
      <c r="AU401" s="359"/>
      <c r="AV401" s="359"/>
      <c r="AW401" s="359"/>
      <c r="AX401" s="359"/>
      <c r="AY401" s="359"/>
      <c r="AZ401" s="359"/>
      <c r="BA401" s="602"/>
      <c r="BB401" s="332"/>
      <c r="BC401" s="602"/>
      <c r="BD401" s="602"/>
      <c r="BE401" s="602"/>
      <c r="BF401" s="602"/>
      <c r="BG401" s="602"/>
      <c r="BH401" s="602"/>
      <c r="BI401" s="602"/>
      <c r="BJ401" s="602"/>
      <c r="BK401" s="602"/>
      <c r="BL401" s="602"/>
      <c r="BM401" s="602"/>
      <c r="BN401" s="602"/>
      <c r="BO401" s="602"/>
      <c r="BP401" s="602"/>
      <c r="BQ401" s="602"/>
      <c r="BR401" s="602"/>
      <c r="BS401" s="602"/>
      <c r="BT401" s="602"/>
      <c r="BU401" s="602"/>
      <c r="BV401" s="602"/>
      <c r="BW401" s="602"/>
      <c r="BX401" s="602"/>
      <c r="BY401" s="602"/>
      <c r="BZ401" s="359"/>
      <c r="CA401" s="359"/>
      <c r="CB401" s="359"/>
      <c r="CC401" s="359"/>
      <c r="CD401" s="359"/>
      <c r="CE401" s="359"/>
      <c r="CF401" s="359"/>
      <c r="CG401" s="359"/>
      <c r="CH401" s="359"/>
      <c r="CI401" s="359"/>
      <c r="CJ401" s="359"/>
      <c r="CK401" s="359"/>
      <c r="CL401" s="359"/>
      <c r="CM401" s="359"/>
      <c r="CN401" s="359"/>
      <c r="CO401" s="359"/>
      <c r="CP401" s="359"/>
      <c r="CQ401" s="359"/>
      <c r="CR401" s="359"/>
      <c r="CS401" s="359"/>
      <c r="CT401" s="359"/>
      <c r="CU401" s="359"/>
      <c r="CV401" s="359"/>
      <c r="CW401" s="359"/>
      <c r="CX401" s="359"/>
      <c r="CY401" s="359"/>
      <c r="CZ401" s="359"/>
    </row>
    <row r="402" s="366" customFormat="true" ht="25.15" customHeight="true" x14ac:dyDescent="0.2">
      <c r="B402" s="798" t="s">
        <v>141</v>
      </c>
      <c r="C402" s="688"/>
      <c r="D402" s="688"/>
      <c r="E402" s="582" t="s">
        <v>216</v>
      </c>
      <c r="H402" s="688"/>
      <c r="I402" s="688"/>
      <c r="J402" s="583" t="s">
        <v>216</v>
      </c>
      <c r="M402" s="688"/>
      <c r="N402" s="688"/>
      <c r="O402" s="584" t="s">
        <v>216</v>
      </c>
      <c r="AJ402" s="359"/>
      <c r="AK402" s="359"/>
      <c r="AL402" s="359"/>
      <c r="AM402" s="359"/>
      <c r="AN402" s="359"/>
      <c r="AO402" s="359"/>
      <c r="AP402" s="359"/>
      <c r="AQ402" s="359"/>
      <c r="AR402" s="359"/>
      <c r="AS402" s="359"/>
      <c r="AT402" s="359"/>
      <c r="AU402" s="359"/>
      <c r="AV402" s="359"/>
      <c r="AW402" s="359"/>
      <c r="AX402" s="359"/>
      <c r="AY402" s="359"/>
      <c r="AZ402" s="359"/>
      <c r="BA402" s="602"/>
      <c r="BB402" s="332"/>
      <c r="BC402" s="602"/>
      <c r="BD402" s="602"/>
      <c r="BE402" s="602"/>
      <c r="BF402" s="602"/>
      <c r="BG402" s="602"/>
      <c r="BH402" s="602"/>
      <c r="BI402" s="602"/>
      <c r="BJ402" s="602"/>
      <c r="BK402" s="602"/>
      <c r="BL402" s="602"/>
      <c r="BM402" s="602"/>
      <c r="BN402" s="602"/>
      <c r="BO402" s="602"/>
      <c r="BP402" s="602"/>
      <c r="BQ402" s="602"/>
      <c r="BR402" s="602"/>
      <c r="BS402" s="602"/>
      <c r="BT402" s="602"/>
      <c r="BU402" s="602"/>
      <c r="BV402" s="602"/>
      <c r="BW402" s="602"/>
      <c r="BX402" s="602"/>
      <c r="BY402" s="602"/>
      <c r="BZ402" s="359"/>
      <c r="CA402" s="359"/>
      <c r="CB402" s="359"/>
      <c r="CC402" s="359"/>
      <c r="CD402" s="359"/>
      <c r="CE402" s="359"/>
      <c r="CF402" s="359"/>
      <c r="CG402" s="359"/>
      <c r="CH402" s="359"/>
      <c r="CI402" s="359"/>
      <c r="CJ402" s="359"/>
      <c r="CK402" s="359"/>
      <c r="CL402" s="359"/>
      <c r="CM402" s="359"/>
      <c r="CN402" s="359"/>
      <c r="CO402" s="359"/>
      <c r="CP402" s="359"/>
      <c r="CQ402" s="359"/>
      <c r="CR402" s="359"/>
      <c r="CS402" s="359"/>
      <c r="CT402" s="359"/>
      <c r="CU402" s="359"/>
      <c r="CV402" s="359"/>
      <c r="CW402" s="359"/>
      <c r="CX402" s="359"/>
      <c r="CY402" s="359"/>
      <c r="CZ402" s="359"/>
    </row>
    <row r="403" s="366" customFormat="true" ht="25.15" customHeight="true" x14ac:dyDescent="0.2">
      <c r="B403" s="688"/>
      <c r="C403" s="817" t="s">
        <v>372</v>
      </c>
      <c r="D403" s="800"/>
      <c r="E403" s="189">
        <v>0.62605321708533568</v>
      </c>
      <c r="F403" s="191"/>
      <c r="G403" s="191"/>
      <c r="H403" s="817" t="s">
        <v>372</v>
      </c>
      <c r="I403" s="800"/>
      <c r="J403" s="189">
        <v>0.7243855151067049</v>
      </c>
      <c r="K403" s="191"/>
      <c r="L403" s="191"/>
      <c r="M403" s="817" t="s">
        <v>373</v>
      </c>
      <c r="N403" s="800"/>
      <c r="O403" s="189">
        <v>0.60578603887678861</v>
      </c>
      <c r="P403" s="191"/>
      <c r="Q403" s="191"/>
      <c r="AJ403" s="359"/>
      <c r="AK403" s="359"/>
      <c r="AL403" s="359"/>
      <c r="AM403" s="359"/>
      <c r="AN403" s="359"/>
      <c r="AO403" s="359"/>
      <c r="AP403" s="359"/>
      <c r="AQ403" s="359"/>
      <c r="AR403" s="359"/>
      <c r="AS403" s="359"/>
      <c r="AT403" s="359"/>
      <c r="AU403" s="359"/>
      <c r="AV403" s="359"/>
      <c r="AW403" s="359"/>
      <c r="AX403" s="359"/>
      <c r="AY403" s="359"/>
      <c r="AZ403" s="359"/>
      <c r="BA403" s="361"/>
      <c r="BB403" s="438"/>
      <c r="BC403" s="361"/>
      <c r="BD403" s="361"/>
      <c r="BE403" s="361"/>
      <c r="BF403" s="361"/>
      <c r="BG403" s="361"/>
      <c r="BH403" s="361"/>
      <c r="BI403" s="361"/>
      <c r="BJ403" s="361"/>
      <c r="BK403" s="361"/>
      <c r="BL403" s="361"/>
      <c r="BM403" s="361"/>
      <c r="BN403" s="361"/>
      <c r="BO403" s="361"/>
      <c r="BP403" s="361"/>
      <c r="BQ403" s="361"/>
      <c r="BR403" s="361"/>
      <c r="BS403" s="361"/>
      <c r="BT403" s="361"/>
      <c r="BU403" s="361"/>
      <c r="BV403" s="361"/>
      <c r="BW403" s="361"/>
      <c r="BX403" s="361"/>
      <c r="BY403" s="361"/>
      <c r="BZ403" s="362"/>
      <c r="CA403" s="362"/>
      <c r="CB403" s="362"/>
      <c r="CC403" s="362"/>
      <c r="CD403" s="362"/>
      <c r="CE403" s="362"/>
      <c r="CF403" s="362"/>
      <c r="CG403" s="362"/>
      <c r="CH403" s="362"/>
      <c r="CI403" s="362"/>
      <c r="CJ403" s="362"/>
      <c r="CK403" s="362"/>
      <c r="CL403" s="362"/>
      <c r="CM403" s="362"/>
      <c r="CN403" s="362"/>
      <c r="CO403" s="362"/>
      <c r="CP403" s="362"/>
      <c r="CQ403" s="362"/>
      <c r="CR403" s="362"/>
      <c r="CS403" s="362"/>
      <c r="CT403" s="362"/>
      <c r="CU403" s="362"/>
      <c r="CV403" s="362"/>
      <c r="CW403" s="362"/>
      <c r="CX403" s="362"/>
      <c r="CY403" s="362"/>
      <c r="CZ403" s="362"/>
    </row>
    <row r="404" s="366" customFormat="true" ht="25.15" customHeight="true" x14ac:dyDescent="0.2">
      <c r="B404" s="688"/>
      <c r="C404" s="817" t="s">
        <v>374</v>
      </c>
      <c r="D404" s="800"/>
      <c r="E404" s="188">
        <v>0.5599068658680143</v>
      </c>
      <c r="F404" s="191"/>
      <c r="G404" s="191"/>
      <c r="H404" s="817" t="s">
        <v>375</v>
      </c>
      <c r="I404" s="800"/>
      <c r="J404" s="188">
        <v>-0.65201916758676892</v>
      </c>
      <c r="K404" s="191"/>
      <c r="L404" s="191"/>
      <c r="M404" s="817" t="s">
        <v>376</v>
      </c>
      <c r="N404" s="800"/>
      <c r="O404" s="188">
        <v>0.52655224031347647</v>
      </c>
      <c r="P404" s="191"/>
      <c r="Q404" s="191"/>
      <c r="AJ404" s="359"/>
      <c r="AK404" s="359"/>
      <c r="AL404" s="359"/>
      <c r="AM404" s="359"/>
      <c r="AN404" s="359"/>
      <c r="AO404" s="359"/>
      <c r="AP404" s="359"/>
      <c r="AQ404" s="359"/>
      <c r="AR404" s="359"/>
      <c r="AS404" s="359"/>
      <c r="AT404" s="359"/>
      <c r="AU404" s="359"/>
      <c r="AV404" s="359"/>
      <c r="AW404" s="359"/>
      <c r="AX404" s="359"/>
      <c r="AY404" s="359"/>
      <c r="AZ404" s="359"/>
      <c r="BA404" s="361"/>
      <c r="BB404" s="438"/>
      <c r="BC404" s="361"/>
      <c r="BD404" s="361"/>
      <c r="BE404" s="361"/>
      <c r="BF404" s="361"/>
      <c r="BG404" s="361"/>
      <c r="BH404" s="361"/>
      <c r="BI404" s="361"/>
      <c r="BJ404" s="361"/>
      <c r="BK404" s="361"/>
      <c r="BL404" s="361"/>
      <c r="BM404" s="361"/>
      <c r="BN404" s="361"/>
      <c r="BO404" s="361"/>
      <c r="BP404" s="361"/>
      <c r="BQ404" s="361"/>
      <c r="BR404" s="361"/>
      <c r="BS404" s="361"/>
      <c r="BT404" s="361"/>
      <c r="BU404" s="361"/>
      <c r="BV404" s="361"/>
      <c r="BW404" s="361"/>
      <c r="BX404" s="361"/>
      <c r="BY404" s="361"/>
      <c r="BZ404" s="362"/>
      <c r="CA404" s="362"/>
      <c r="CB404" s="362"/>
      <c r="CC404" s="362"/>
      <c r="CD404" s="362"/>
      <c r="CE404" s="362"/>
      <c r="CF404" s="362"/>
      <c r="CG404" s="362"/>
      <c r="CH404" s="362"/>
      <c r="CI404" s="362"/>
      <c r="CJ404" s="362"/>
      <c r="CK404" s="362"/>
      <c r="CL404" s="362"/>
      <c r="CM404" s="362"/>
      <c r="CN404" s="362"/>
      <c r="CO404" s="362"/>
      <c r="CP404" s="362"/>
      <c r="CQ404" s="362"/>
      <c r="CR404" s="362"/>
      <c r="CS404" s="362"/>
      <c r="CT404" s="362"/>
      <c r="CU404" s="362"/>
      <c r="CV404" s="362"/>
      <c r="CW404" s="362"/>
      <c r="CX404" s="362"/>
      <c r="CY404" s="362"/>
      <c r="CZ404" s="362"/>
    </row>
    <row r="405" s="366" customFormat="true" ht="25.15" customHeight="true" x14ac:dyDescent="0.2">
      <c r="B405" s="688"/>
      <c r="C405" s="817" t="s">
        <v>377</v>
      </c>
      <c r="D405" s="800"/>
      <c r="E405" s="188">
        <v>0.53609609250105894</v>
      </c>
      <c r="F405" s="191"/>
      <c r="G405" s="191"/>
      <c r="H405" s="817" t="s">
        <v>374</v>
      </c>
      <c r="I405" s="800"/>
      <c r="J405" s="188">
        <v>0.60396028416755521</v>
      </c>
      <c r="K405" s="191"/>
      <c r="L405" s="191"/>
      <c r="M405" s="817" t="s">
        <v>377</v>
      </c>
      <c r="N405" s="800"/>
      <c r="O405" s="188">
        <v>0.50271268827744564</v>
      </c>
      <c r="P405" s="191"/>
      <c r="Q405" s="191"/>
      <c r="AJ405" s="359"/>
      <c r="AK405" s="359"/>
      <c r="AL405" s="359"/>
      <c r="AM405" s="359"/>
      <c r="AN405" s="359"/>
      <c r="AO405" s="359"/>
      <c r="AP405" s="359"/>
      <c r="AQ405" s="359"/>
      <c r="AR405" s="359"/>
      <c r="AS405" s="359"/>
      <c r="AT405" s="359"/>
      <c r="AU405" s="359"/>
      <c r="AV405" s="359"/>
      <c r="AW405" s="359"/>
      <c r="AX405" s="359"/>
      <c r="AY405" s="359"/>
      <c r="AZ405" s="359"/>
      <c r="BA405" s="361"/>
      <c r="BB405" s="438"/>
      <c r="BC405" s="361"/>
      <c r="BD405" s="361"/>
      <c r="BE405" s="361"/>
      <c r="BF405" s="361"/>
      <c r="BG405" s="361"/>
      <c r="BH405" s="361"/>
      <c r="BI405" s="361"/>
      <c r="BJ405" s="361"/>
      <c r="BK405" s="361"/>
      <c r="BL405" s="361"/>
      <c r="BM405" s="361"/>
      <c r="BN405" s="361"/>
      <c r="BO405" s="361"/>
      <c r="BP405" s="361"/>
      <c r="BQ405" s="361"/>
      <c r="BR405" s="361"/>
      <c r="BS405" s="361"/>
      <c r="BT405" s="361"/>
      <c r="BU405" s="361"/>
      <c r="BV405" s="361"/>
      <c r="BW405" s="361"/>
      <c r="BX405" s="361"/>
      <c r="BY405" s="361"/>
      <c r="BZ405" s="362"/>
      <c r="CA405" s="362"/>
      <c r="CB405" s="362"/>
      <c r="CC405" s="362"/>
      <c r="CD405" s="362"/>
      <c r="CE405" s="362"/>
      <c r="CF405" s="362"/>
      <c r="CG405" s="362"/>
      <c r="CH405" s="362"/>
      <c r="CI405" s="362"/>
      <c r="CJ405" s="362"/>
      <c r="CK405" s="362"/>
      <c r="CL405" s="362"/>
      <c r="CM405" s="362"/>
      <c r="CN405" s="362"/>
      <c r="CO405" s="362"/>
      <c r="CP405" s="362"/>
      <c r="CQ405" s="362"/>
      <c r="CR405" s="362"/>
      <c r="CS405" s="362"/>
      <c r="CT405" s="362"/>
      <c r="CU405" s="362"/>
      <c r="CV405" s="362"/>
      <c r="CW405" s="362"/>
      <c r="CX405" s="362"/>
      <c r="CY405" s="362"/>
      <c r="CZ405" s="362"/>
    </row>
    <row r="406" s="366" customFormat="true" ht="25.15" customHeight="true" x14ac:dyDescent="0.2">
      <c r="B406" s="688"/>
      <c r="C406" s="817" t="s">
        <v>378</v>
      </c>
      <c r="D406" s="800"/>
      <c r="E406" s="188">
        <v>0.47798165862275044</v>
      </c>
      <c r="F406" s="191"/>
      <c r="G406" s="191"/>
      <c r="H406" s="817" t="s">
        <v>377</v>
      </c>
      <c r="I406" s="800"/>
      <c r="J406" s="188">
        <v>0.57071794021204025</v>
      </c>
      <c r="K406" s="191"/>
      <c r="L406" s="191"/>
      <c r="M406" s="817" t="s">
        <v>379</v>
      </c>
      <c r="N406" s="800"/>
      <c r="O406" s="188">
        <v>0.48570565066858401</v>
      </c>
      <c r="P406" s="191"/>
      <c r="Q406" s="191"/>
      <c r="AJ406" s="359"/>
      <c r="AK406" s="359"/>
      <c r="AL406" s="359"/>
      <c r="AM406" s="359"/>
      <c r="AN406" s="359"/>
      <c r="AO406" s="359"/>
      <c r="AP406" s="359"/>
      <c r="AQ406" s="359"/>
      <c r="AR406" s="359"/>
      <c r="AS406" s="359"/>
      <c r="AT406" s="359"/>
      <c r="AU406" s="359"/>
      <c r="AV406" s="359"/>
      <c r="AW406" s="359"/>
      <c r="AX406" s="359"/>
      <c r="AY406" s="359"/>
      <c r="AZ406" s="359"/>
      <c r="BA406" s="361"/>
      <c r="BB406" s="438"/>
      <c r="BC406" s="361"/>
      <c r="BD406" s="361"/>
      <c r="BE406" s="361"/>
      <c r="BF406" s="361"/>
      <c r="BG406" s="361"/>
      <c r="BH406" s="361"/>
      <c r="BI406" s="361"/>
      <c r="BJ406" s="361"/>
      <c r="BK406" s="361"/>
      <c r="BL406" s="361"/>
      <c r="BM406" s="361"/>
      <c r="BN406" s="361"/>
      <c r="BO406" s="361"/>
      <c r="BP406" s="361"/>
      <c r="BQ406" s="361"/>
      <c r="BR406" s="361"/>
      <c r="BS406" s="361"/>
      <c r="BT406" s="361"/>
      <c r="BU406" s="361"/>
      <c r="BV406" s="361"/>
      <c r="BW406" s="361"/>
      <c r="BX406" s="361"/>
      <c r="BY406" s="361"/>
      <c r="BZ406" s="362"/>
      <c r="CA406" s="362"/>
      <c r="CB406" s="362"/>
      <c r="CC406" s="362"/>
      <c r="CD406" s="362"/>
      <c r="CE406" s="362"/>
      <c r="CF406" s="362"/>
      <c r="CG406" s="362"/>
      <c r="CH406" s="362"/>
      <c r="CI406" s="362"/>
      <c r="CJ406" s="362"/>
      <c r="CK406" s="362"/>
      <c r="CL406" s="362"/>
      <c r="CM406" s="362"/>
      <c r="CN406" s="362"/>
      <c r="CO406" s="362"/>
      <c r="CP406" s="362"/>
      <c r="CQ406" s="362"/>
      <c r="CR406" s="362"/>
      <c r="CS406" s="362"/>
      <c r="CT406" s="362"/>
      <c r="CU406" s="362"/>
      <c r="CV406" s="362"/>
      <c r="CW406" s="362"/>
      <c r="CX406" s="362"/>
      <c r="CY406" s="362"/>
      <c r="CZ406" s="362"/>
    </row>
    <row r="407" s="366" customFormat="true" ht="25.15" customHeight="true" x14ac:dyDescent="0.2">
      <c r="B407" s="688"/>
      <c r="C407" s="817" t="s">
        <v>373</v>
      </c>
      <c r="D407" s="800"/>
      <c r="E407" s="188">
        <v>0.4734661229956717</v>
      </c>
      <c r="F407" s="191"/>
      <c r="G407" s="191"/>
      <c r="H407" s="817" t="s">
        <v>380</v>
      </c>
      <c r="I407" s="800"/>
      <c r="J407" s="188">
        <v>0.51500711779674624</v>
      </c>
      <c r="K407" s="191"/>
      <c r="L407" s="191"/>
      <c r="M407" s="817" t="s">
        <v>381</v>
      </c>
      <c r="N407" s="800"/>
      <c r="O407" s="188">
        <v>-0.47621102512139024</v>
      </c>
      <c r="P407" s="191"/>
      <c r="Q407" s="191"/>
      <c r="AJ407" s="359"/>
      <c r="AK407" s="359"/>
      <c r="AL407" s="359"/>
      <c r="AM407" s="359"/>
      <c r="AN407" s="359"/>
      <c r="AO407" s="359"/>
      <c r="AP407" s="359"/>
      <c r="AQ407" s="359"/>
      <c r="AR407" s="359"/>
      <c r="AS407" s="359"/>
      <c r="AT407" s="359"/>
      <c r="AU407" s="359"/>
      <c r="AV407" s="359"/>
      <c r="AW407" s="359"/>
      <c r="AX407" s="359"/>
      <c r="AY407" s="359"/>
      <c r="AZ407" s="359"/>
      <c r="BA407" s="361"/>
      <c r="BB407" s="438"/>
      <c r="BC407" s="361"/>
      <c r="BD407" s="361"/>
      <c r="BE407" s="361"/>
      <c r="BF407" s="361"/>
      <c r="BG407" s="361"/>
      <c r="BH407" s="361"/>
      <c r="BI407" s="361"/>
      <c r="BJ407" s="361"/>
      <c r="BK407" s="361"/>
      <c r="BL407" s="361"/>
      <c r="BM407" s="361"/>
      <c r="BN407" s="361"/>
      <c r="BO407" s="361"/>
      <c r="BP407" s="361"/>
      <c r="BQ407" s="361"/>
      <c r="BR407" s="361"/>
      <c r="BS407" s="361"/>
      <c r="BT407" s="361"/>
      <c r="BU407" s="361"/>
      <c r="BV407" s="361"/>
      <c r="BW407" s="361"/>
      <c r="BX407" s="361"/>
      <c r="BY407" s="361"/>
      <c r="BZ407" s="362"/>
      <c r="CA407" s="362"/>
      <c r="CB407" s="362"/>
      <c r="CC407" s="362"/>
      <c r="CD407" s="362"/>
      <c r="CE407" s="362"/>
      <c r="CF407" s="362"/>
      <c r="CG407" s="362"/>
      <c r="CH407" s="362"/>
      <c r="CI407" s="362"/>
      <c r="CJ407" s="362"/>
      <c r="CK407" s="362"/>
      <c r="CL407" s="362"/>
      <c r="CM407" s="362"/>
      <c r="CN407" s="362"/>
      <c r="CO407" s="362"/>
      <c r="CP407" s="362"/>
      <c r="CQ407" s="362"/>
      <c r="CR407" s="362"/>
      <c r="CS407" s="362"/>
      <c r="CT407" s="362"/>
      <c r="CU407" s="362"/>
      <c r="CV407" s="362"/>
      <c r="CW407" s="362"/>
      <c r="CX407" s="362"/>
      <c r="CY407" s="362"/>
      <c r="CZ407" s="362"/>
    </row>
    <row r="408" s="366" customFormat="true" ht="25.15" customHeight="true" x14ac:dyDescent="0.2">
      <c r="B408" s="688"/>
      <c r="C408" s="817" t="s">
        <v>380</v>
      </c>
      <c r="D408" s="800"/>
      <c r="E408" s="188">
        <v>0.46822634738840385</v>
      </c>
      <c r="F408" s="191"/>
      <c r="G408" s="191"/>
      <c r="H408" s="817" t="s">
        <v>382</v>
      </c>
      <c r="I408" s="800"/>
      <c r="J408" s="188">
        <v>0.49323847023819867</v>
      </c>
      <c r="K408" s="191"/>
      <c r="L408" s="191"/>
      <c r="M408" s="817" t="s">
        <v>383</v>
      </c>
      <c r="N408" s="800"/>
      <c r="O408" s="188">
        <v>0.4756367551450717</v>
      </c>
      <c r="P408" s="191"/>
      <c r="Q408" s="191"/>
      <c r="AJ408" s="359"/>
      <c r="AK408" s="359"/>
      <c r="AL408" s="359"/>
      <c r="AM408" s="359"/>
      <c r="AN408" s="359"/>
      <c r="AO408" s="359"/>
      <c r="AP408" s="359"/>
      <c r="AQ408" s="359"/>
      <c r="AR408" s="359"/>
      <c r="AS408" s="359"/>
      <c r="AT408" s="359"/>
      <c r="AU408" s="359"/>
      <c r="AV408" s="359"/>
      <c r="AW408" s="359"/>
      <c r="AX408" s="359"/>
      <c r="AY408" s="359"/>
      <c r="AZ408" s="359"/>
      <c r="BA408" s="361"/>
      <c r="BB408" s="438"/>
      <c r="BC408" s="361"/>
      <c r="BD408" s="361"/>
      <c r="BE408" s="361"/>
      <c r="BF408" s="361"/>
      <c r="BG408" s="361"/>
      <c r="BH408" s="361"/>
      <c r="BI408" s="361"/>
      <c r="BJ408" s="361"/>
      <c r="BK408" s="361"/>
      <c r="BL408" s="361"/>
      <c r="BM408" s="361"/>
      <c r="BN408" s="361"/>
      <c r="BO408" s="361"/>
      <c r="BP408" s="361"/>
      <c r="BQ408" s="361"/>
      <c r="BR408" s="361"/>
      <c r="BS408" s="361"/>
      <c r="BT408" s="361"/>
      <c r="BU408" s="361"/>
      <c r="BV408" s="361"/>
      <c r="BW408" s="361"/>
      <c r="BX408" s="361"/>
      <c r="BY408" s="361"/>
      <c r="BZ408" s="362"/>
      <c r="CA408" s="362"/>
      <c r="CB408" s="362"/>
      <c r="CC408" s="362"/>
      <c r="CD408" s="362"/>
      <c r="CE408" s="362"/>
      <c r="CF408" s="362"/>
      <c r="CG408" s="362"/>
      <c r="CH408" s="362"/>
      <c r="CI408" s="362"/>
      <c r="CJ408" s="362"/>
      <c r="CK408" s="362"/>
      <c r="CL408" s="362"/>
      <c r="CM408" s="362"/>
      <c r="CN408" s="362"/>
      <c r="CO408" s="362"/>
      <c r="CP408" s="362"/>
      <c r="CQ408" s="362"/>
      <c r="CR408" s="362"/>
      <c r="CS408" s="362"/>
      <c r="CT408" s="362"/>
      <c r="CU408" s="362"/>
      <c r="CV408" s="362"/>
      <c r="CW408" s="362"/>
      <c r="CX408" s="362"/>
      <c r="CY408" s="362"/>
      <c r="CZ408" s="362"/>
    </row>
    <row r="409" s="366" customFormat="true" ht="25.15" customHeight="true" x14ac:dyDescent="0.2">
      <c r="B409" s="688"/>
      <c r="C409" s="817" t="s">
        <v>379</v>
      </c>
      <c r="D409" s="800"/>
      <c r="E409" s="188">
        <v>0.46530871328998025</v>
      </c>
      <c r="F409" s="191"/>
      <c r="G409" s="191"/>
      <c r="H409" s="817" t="s">
        <v>384</v>
      </c>
      <c r="I409" s="800"/>
      <c r="J409" s="188">
        <v>0.46516379307844286</v>
      </c>
      <c r="K409" s="191"/>
      <c r="L409" s="191"/>
      <c r="M409" s="817" t="s">
        <v>385</v>
      </c>
      <c r="N409" s="800"/>
      <c r="O409" s="188">
        <v>-0.44993831373567456</v>
      </c>
      <c r="P409" s="191"/>
      <c r="Q409" s="191"/>
      <c r="AJ409" s="359"/>
      <c r="AK409" s="359"/>
      <c r="AL409" s="359"/>
      <c r="AM409" s="359"/>
      <c r="AN409" s="359"/>
      <c r="AO409" s="359"/>
      <c r="AP409" s="359"/>
      <c r="AQ409" s="359"/>
      <c r="AR409" s="359"/>
      <c r="AS409" s="359"/>
      <c r="AT409" s="359"/>
      <c r="AU409" s="359"/>
      <c r="AV409" s="359"/>
      <c r="AW409" s="359"/>
      <c r="AX409" s="359"/>
      <c r="AY409" s="359"/>
      <c r="AZ409" s="359"/>
      <c r="BA409" s="361"/>
      <c r="BB409" s="438"/>
      <c r="BC409" s="361"/>
      <c r="BD409" s="361"/>
      <c r="BE409" s="361"/>
      <c r="BF409" s="361"/>
      <c r="BG409" s="361"/>
      <c r="BH409" s="361"/>
      <c r="BI409" s="361"/>
      <c r="BJ409" s="361"/>
      <c r="BK409" s="361"/>
      <c r="BL409" s="361"/>
      <c r="BM409" s="361"/>
      <c r="BN409" s="361"/>
      <c r="BO409" s="361"/>
      <c r="BP409" s="361"/>
      <c r="BQ409" s="361"/>
      <c r="BR409" s="361"/>
      <c r="BS409" s="361"/>
      <c r="BT409" s="361"/>
      <c r="BU409" s="361"/>
      <c r="BV409" s="361"/>
      <c r="BW409" s="361"/>
      <c r="BX409" s="361"/>
      <c r="BY409" s="361"/>
      <c r="BZ409" s="362"/>
      <c r="CA409" s="362"/>
      <c r="CB409" s="362"/>
      <c r="CC409" s="362"/>
      <c r="CD409" s="362"/>
      <c r="CE409" s="362"/>
      <c r="CF409" s="362"/>
      <c r="CG409" s="362"/>
      <c r="CH409" s="362"/>
      <c r="CI409" s="362"/>
      <c r="CJ409" s="362"/>
      <c r="CK409" s="362"/>
      <c r="CL409" s="362"/>
      <c r="CM409" s="362"/>
      <c r="CN409" s="362"/>
      <c r="CO409" s="362"/>
      <c r="CP409" s="362"/>
      <c r="CQ409" s="362"/>
      <c r="CR409" s="362"/>
      <c r="CS409" s="362"/>
      <c r="CT409" s="362"/>
      <c r="CU409" s="362"/>
      <c r="CV409" s="362"/>
      <c r="CW409" s="362"/>
      <c r="CX409" s="362"/>
      <c r="CY409" s="362"/>
      <c r="CZ409" s="362"/>
    </row>
    <row r="410" s="366" customFormat="true" ht="25.15" customHeight="true" x14ac:dyDescent="0.2">
      <c r="B410" s="688"/>
      <c r="C410" s="817" t="s">
        <v>376</v>
      </c>
      <c r="D410" s="800"/>
      <c r="E410" s="188">
        <v>0.45016916711057187</v>
      </c>
      <c r="F410" s="191"/>
      <c r="G410" s="191"/>
      <c r="H410" s="817" t="s">
        <v>386</v>
      </c>
      <c r="I410" s="800"/>
      <c r="J410" s="188">
        <v>0.43384292320100792</v>
      </c>
      <c r="K410" s="191"/>
      <c r="L410" s="191"/>
      <c r="M410" s="817" t="s">
        <v>387</v>
      </c>
      <c r="N410" s="800"/>
      <c r="O410" s="188">
        <v>0.44451253587644168</v>
      </c>
      <c r="P410" s="191"/>
      <c r="Q410" s="191"/>
      <c r="AJ410" s="359"/>
      <c r="AK410" s="359"/>
      <c r="AL410" s="359"/>
      <c r="AM410" s="359"/>
      <c r="AN410" s="359"/>
      <c r="AO410" s="359"/>
      <c r="AP410" s="359"/>
      <c r="AQ410" s="359"/>
      <c r="AR410" s="359"/>
      <c r="AS410" s="359"/>
      <c r="AT410" s="359"/>
      <c r="AU410" s="359"/>
      <c r="AV410" s="359"/>
      <c r="AW410" s="359"/>
      <c r="AX410" s="359"/>
      <c r="AY410" s="359"/>
      <c r="AZ410" s="359"/>
      <c r="BA410" s="361"/>
      <c r="BB410" s="438"/>
      <c r="BC410" s="361"/>
      <c r="BD410" s="361"/>
      <c r="BE410" s="361"/>
      <c r="BF410" s="361"/>
      <c r="BG410" s="361"/>
      <c r="BH410" s="361"/>
      <c r="BI410" s="361"/>
      <c r="BJ410" s="361"/>
      <c r="BK410" s="361"/>
      <c r="BL410" s="361"/>
      <c r="BM410" s="361"/>
      <c r="BN410" s="361"/>
      <c r="BO410" s="361"/>
      <c r="BP410" s="361"/>
      <c r="BQ410" s="361"/>
      <c r="BR410" s="361"/>
      <c r="BS410" s="361"/>
      <c r="BT410" s="361"/>
      <c r="BU410" s="361"/>
      <c r="BV410" s="361"/>
      <c r="BW410" s="361"/>
      <c r="BX410" s="361"/>
      <c r="BY410" s="361"/>
      <c r="BZ410" s="362"/>
      <c r="CA410" s="362"/>
      <c r="CB410" s="362"/>
      <c r="CC410" s="362"/>
      <c r="CD410" s="362"/>
      <c r="CE410" s="362"/>
      <c r="CF410" s="362"/>
      <c r="CG410" s="362"/>
      <c r="CH410" s="362"/>
      <c r="CI410" s="362"/>
      <c r="CJ410" s="362"/>
      <c r="CK410" s="362"/>
      <c r="CL410" s="362"/>
      <c r="CM410" s="362"/>
      <c r="CN410" s="362"/>
      <c r="CO410" s="362"/>
      <c r="CP410" s="362"/>
      <c r="CQ410" s="362"/>
      <c r="CR410" s="362"/>
      <c r="CS410" s="362"/>
      <c r="CT410" s="362"/>
      <c r="CU410" s="362"/>
      <c r="CV410" s="362"/>
      <c r="CW410" s="362"/>
      <c r="CX410" s="362"/>
      <c r="CY410" s="362"/>
      <c r="CZ410" s="362"/>
    </row>
    <row r="411" s="366" customFormat="true" ht="25.15" customHeight="true" x14ac:dyDescent="0.2">
      <c r="B411" s="688"/>
      <c r="C411" s="817" t="s">
        <v>384</v>
      </c>
      <c r="D411" s="800"/>
      <c r="E411" s="188">
        <v>0.43389454825306789</v>
      </c>
      <c r="F411" s="191"/>
      <c r="G411" s="191"/>
      <c r="H411" s="817" t="s">
        <v>388</v>
      </c>
      <c r="I411" s="800"/>
      <c r="J411" s="188">
        <v>0.39551367791052433</v>
      </c>
      <c r="K411" s="191"/>
      <c r="L411" s="191"/>
      <c r="M411" s="817" t="s">
        <v>389</v>
      </c>
      <c r="N411" s="800"/>
      <c r="O411" s="188">
        <v>0.44031317881299847</v>
      </c>
      <c r="P411" s="191"/>
      <c r="Q411" s="191"/>
      <c r="AJ411" s="359"/>
      <c r="AK411" s="359"/>
      <c r="AL411" s="359"/>
      <c r="AM411" s="359"/>
      <c r="AN411" s="359"/>
      <c r="AO411" s="359"/>
      <c r="AP411" s="359"/>
      <c r="AQ411" s="359"/>
      <c r="AR411" s="359"/>
      <c r="AS411" s="359"/>
      <c r="AT411" s="359"/>
      <c r="AU411" s="359"/>
      <c r="AV411" s="359"/>
      <c r="AW411" s="359"/>
      <c r="AX411" s="359"/>
      <c r="AY411" s="359"/>
      <c r="AZ411" s="359"/>
      <c r="BA411" s="361"/>
      <c r="BB411" s="438"/>
      <c r="BC411" s="361"/>
      <c r="BD411" s="361"/>
      <c r="BE411" s="361"/>
      <c r="BF411" s="361"/>
      <c r="BG411" s="361"/>
      <c r="BH411" s="361"/>
      <c r="BI411" s="361"/>
      <c r="BJ411" s="361"/>
      <c r="BK411" s="361"/>
      <c r="BL411" s="361"/>
      <c r="BM411" s="361"/>
      <c r="BN411" s="361"/>
      <c r="BO411" s="361"/>
      <c r="BP411" s="361"/>
      <c r="BQ411" s="361"/>
      <c r="BR411" s="361"/>
      <c r="BS411" s="361"/>
      <c r="BT411" s="361"/>
      <c r="BU411" s="361"/>
      <c r="BV411" s="361"/>
      <c r="BW411" s="361"/>
      <c r="BX411" s="361"/>
      <c r="BY411" s="361"/>
      <c r="BZ411" s="362"/>
      <c r="CA411" s="362"/>
      <c r="CB411" s="362"/>
      <c r="CC411" s="362"/>
      <c r="CD411" s="362"/>
      <c r="CE411" s="362"/>
      <c r="CF411" s="362"/>
      <c r="CG411" s="362"/>
      <c r="CH411" s="362"/>
      <c r="CI411" s="362"/>
      <c r="CJ411" s="362"/>
      <c r="CK411" s="362"/>
      <c r="CL411" s="362"/>
      <c r="CM411" s="362"/>
      <c r="CN411" s="362"/>
      <c r="CO411" s="362"/>
      <c r="CP411" s="362"/>
      <c r="CQ411" s="362"/>
      <c r="CR411" s="362"/>
      <c r="CS411" s="362"/>
      <c r="CT411" s="362"/>
      <c r="CU411" s="362"/>
      <c r="CV411" s="362"/>
      <c r="CW411" s="362"/>
      <c r="CX411" s="362"/>
      <c r="CY411" s="362"/>
      <c r="CZ411" s="362"/>
    </row>
    <row r="412" s="366" customFormat="true" ht="25.15" customHeight="true" x14ac:dyDescent="0.2">
      <c r="B412" s="688"/>
      <c r="C412" s="817" t="s">
        <v>389</v>
      </c>
      <c r="D412" s="800"/>
      <c r="E412" s="188">
        <v>0.41646918420013174</v>
      </c>
      <c r="F412" s="191"/>
      <c r="G412" s="191"/>
      <c r="H412" s="817" t="s">
        <v>390</v>
      </c>
      <c r="I412" s="800"/>
      <c r="J412" s="188">
        <v>0.38009810102476543</v>
      </c>
      <c r="K412" s="191"/>
      <c r="L412" s="191"/>
      <c r="M412" s="817" t="s">
        <v>391</v>
      </c>
      <c r="N412" s="800"/>
      <c r="O412" s="188">
        <v>-0.43407969925336204</v>
      </c>
      <c r="P412" s="191"/>
      <c r="Q412" s="191"/>
      <c r="AJ412" s="359"/>
      <c r="AK412" s="359"/>
      <c r="AL412" s="359"/>
      <c r="AM412" s="359"/>
      <c r="AN412" s="359"/>
      <c r="AO412" s="359"/>
      <c r="AP412" s="359"/>
      <c r="AQ412" s="359"/>
      <c r="AR412" s="359"/>
      <c r="AS412" s="359"/>
      <c r="AT412" s="359"/>
      <c r="AU412" s="359"/>
      <c r="AV412" s="359"/>
      <c r="AW412" s="359"/>
      <c r="AX412" s="359"/>
      <c r="AY412" s="359"/>
      <c r="AZ412" s="359"/>
      <c r="BA412" s="361"/>
      <c r="BB412" s="438"/>
      <c r="BC412" s="361"/>
      <c r="BD412" s="361"/>
      <c r="BE412" s="361"/>
      <c r="BF412" s="361"/>
      <c r="BG412" s="361"/>
      <c r="BH412" s="361"/>
      <c r="BI412" s="361"/>
      <c r="BJ412" s="361"/>
      <c r="BK412" s="361"/>
      <c r="BL412" s="361"/>
      <c r="BM412" s="361"/>
      <c r="BN412" s="361"/>
      <c r="BO412" s="361"/>
      <c r="BP412" s="361"/>
      <c r="BQ412" s="361"/>
      <c r="BR412" s="361"/>
      <c r="BS412" s="361"/>
      <c r="BT412" s="361"/>
      <c r="BU412" s="361"/>
      <c r="BV412" s="361"/>
      <c r="BW412" s="361"/>
      <c r="BX412" s="361"/>
      <c r="BY412" s="361"/>
      <c r="BZ412" s="362"/>
      <c r="CA412" s="362"/>
      <c r="CB412" s="362"/>
      <c r="CC412" s="362"/>
      <c r="CD412" s="362"/>
      <c r="CE412" s="362"/>
      <c r="CF412" s="362"/>
      <c r="CG412" s="362"/>
      <c r="CH412" s="362"/>
      <c r="CI412" s="362"/>
      <c r="CJ412" s="362"/>
      <c r="CK412" s="362"/>
      <c r="CL412" s="362"/>
      <c r="CM412" s="362"/>
      <c r="CN412" s="362"/>
      <c r="CO412" s="362"/>
      <c r="CP412" s="362"/>
      <c r="CQ412" s="362"/>
      <c r="CR412" s="362"/>
      <c r="CS412" s="362"/>
      <c r="CT412" s="362"/>
      <c r="CU412" s="362"/>
      <c r="CV412" s="362"/>
      <c r="CW412" s="362"/>
      <c r="CX412" s="362"/>
      <c r="CY412" s="362"/>
      <c r="CZ412" s="362"/>
    </row>
    <row r="413" s="366" customFormat="true" ht="25.15" customHeight="true" x14ac:dyDescent="0.2">
      <c r="B413" s="688"/>
      <c r="C413" s="817" t="s">
        <v>381</v>
      </c>
      <c r="D413" s="800"/>
      <c r="E413" s="188">
        <v>-0.38302883151560557</v>
      </c>
      <c r="F413" s="191"/>
      <c r="G413" s="191"/>
      <c r="H413" s="817" t="s">
        <v>389</v>
      </c>
      <c r="I413" s="800"/>
      <c r="J413" s="188">
        <v>0.36352827854426445</v>
      </c>
      <c r="K413" s="191"/>
      <c r="L413" s="191"/>
      <c r="M413" s="817" t="s">
        <v>392</v>
      </c>
      <c r="N413" s="800"/>
      <c r="O413" s="188">
        <v>0.42797315067065544</v>
      </c>
      <c r="P413" s="191"/>
      <c r="Q413" s="191"/>
      <c r="AJ413" s="359"/>
      <c r="AK413" s="359"/>
      <c r="AL413" s="359"/>
      <c r="AM413" s="359"/>
      <c r="AN413" s="359"/>
      <c r="AO413" s="359"/>
      <c r="AP413" s="359"/>
      <c r="AQ413" s="359"/>
      <c r="AR413" s="359"/>
      <c r="AS413" s="359"/>
      <c r="AT413" s="359"/>
      <c r="AU413" s="359"/>
      <c r="AV413" s="359"/>
      <c r="AW413" s="359"/>
      <c r="AX413" s="359"/>
      <c r="AY413" s="359"/>
      <c r="AZ413" s="359"/>
      <c r="BA413" s="361"/>
      <c r="BB413" s="438"/>
      <c r="BC413" s="361"/>
      <c r="BD413" s="361"/>
      <c r="BE413" s="361"/>
      <c r="BF413" s="361"/>
      <c r="BG413" s="361"/>
      <c r="BH413" s="361"/>
      <c r="BI413" s="361"/>
      <c r="BJ413" s="361"/>
      <c r="BK413" s="361"/>
      <c r="BL413" s="361"/>
      <c r="BM413" s="361"/>
      <c r="BN413" s="361"/>
      <c r="BO413" s="361"/>
      <c r="BP413" s="361"/>
      <c r="BQ413" s="361"/>
      <c r="BR413" s="361"/>
      <c r="BS413" s="361"/>
      <c r="BT413" s="361"/>
      <c r="BU413" s="361"/>
      <c r="BV413" s="361"/>
      <c r="BW413" s="361"/>
      <c r="BX413" s="361"/>
      <c r="BY413" s="361"/>
      <c r="BZ413" s="362"/>
      <c r="CA413" s="362"/>
      <c r="CB413" s="362"/>
      <c r="CC413" s="362"/>
      <c r="CD413" s="362"/>
      <c r="CE413" s="362"/>
      <c r="CF413" s="362"/>
      <c r="CG413" s="362"/>
      <c r="CH413" s="362"/>
      <c r="CI413" s="362"/>
      <c r="CJ413" s="362"/>
      <c r="CK413" s="362"/>
      <c r="CL413" s="362"/>
      <c r="CM413" s="362"/>
      <c r="CN413" s="362"/>
      <c r="CO413" s="362"/>
      <c r="CP413" s="362"/>
      <c r="CQ413" s="362"/>
      <c r="CR413" s="362"/>
      <c r="CS413" s="362"/>
      <c r="CT413" s="362"/>
      <c r="CU413" s="362"/>
      <c r="CV413" s="362"/>
      <c r="CW413" s="362"/>
      <c r="CX413" s="362"/>
      <c r="CY413" s="362"/>
      <c r="CZ413" s="362"/>
    </row>
    <row r="414" s="366" customFormat="true" ht="25.15" customHeight="true" x14ac:dyDescent="0.2">
      <c r="B414" s="688"/>
      <c r="C414" s="817" t="s">
        <v>383</v>
      </c>
      <c r="D414" s="800"/>
      <c r="E414" s="188">
        <v>0.37988000384326742</v>
      </c>
      <c r="F414" s="191"/>
      <c r="G414" s="191"/>
      <c r="H414" s="817" t="s">
        <v>393</v>
      </c>
      <c r="I414" s="800"/>
      <c r="J414" s="188">
        <v>-0.31991395433424297</v>
      </c>
      <c r="K414" s="191"/>
      <c r="L414" s="191"/>
      <c r="M414" s="817" t="s">
        <v>372</v>
      </c>
      <c r="N414" s="800"/>
      <c r="O414" s="188">
        <v>0.41982740588544654</v>
      </c>
      <c r="P414" s="191"/>
      <c r="Q414" s="191"/>
      <c r="AJ414" s="359"/>
      <c r="AK414" s="359"/>
      <c r="AL414" s="359"/>
      <c r="AM414" s="359"/>
      <c r="AN414" s="359"/>
      <c r="AO414" s="359"/>
      <c r="AP414" s="359"/>
      <c r="AQ414" s="359"/>
      <c r="AR414" s="359"/>
      <c r="AS414" s="359"/>
      <c r="AT414" s="359"/>
      <c r="AU414" s="359"/>
      <c r="AV414" s="359"/>
      <c r="AW414" s="359"/>
      <c r="AX414" s="359"/>
      <c r="AY414" s="359"/>
      <c r="AZ414" s="359"/>
      <c r="BA414" s="361"/>
      <c r="BB414" s="438"/>
      <c r="BC414" s="361"/>
      <c r="BD414" s="361"/>
      <c r="BE414" s="361"/>
      <c r="BF414" s="361"/>
      <c r="BG414" s="361"/>
      <c r="BH414" s="361"/>
      <c r="BI414" s="361"/>
      <c r="BJ414" s="361"/>
      <c r="BK414" s="361"/>
      <c r="BL414" s="361"/>
      <c r="BM414" s="361"/>
      <c r="BN414" s="361"/>
      <c r="BO414" s="361"/>
      <c r="BP414" s="361"/>
      <c r="BQ414" s="361"/>
      <c r="BR414" s="361"/>
      <c r="BS414" s="361"/>
      <c r="BT414" s="361"/>
      <c r="BU414" s="361"/>
      <c r="BV414" s="361"/>
      <c r="BW414" s="361"/>
      <c r="BX414" s="361"/>
      <c r="BY414" s="361"/>
      <c r="BZ414" s="362"/>
      <c r="CA414" s="362"/>
      <c r="CB414" s="362"/>
      <c r="CC414" s="362"/>
      <c r="CD414" s="362"/>
      <c r="CE414" s="362"/>
      <c r="CF414" s="362"/>
      <c r="CG414" s="362"/>
      <c r="CH414" s="362"/>
      <c r="CI414" s="362"/>
      <c r="CJ414" s="362"/>
      <c r="CK414" s="362"/>
      <c r="CL414" s="362"/>
      <c r="CM414" s="362"/>
      <c r="CN414" s="362"/>
      <c r="CO414" s="362"/>
      <c r="CP414" s="362"/>
      <c r="CQ414" s="362"/>
      <c r="CR414" s="362"/>
      <c r="CS414" s="362"/>
      <c r="CT414" s="362"/>
      <c r="CU414" s="362"/>
      <c r="CV414" s="362"/>
      <c r="CW414" s="362"/>
      <c r="CX414" s="362"/>
      <c r="CY414" s="362"/>
      <c r="CZ414" s="362"/>
    </row>
    <row r="415" s="366" customFormat="true" ht="25.15" customHeight="true" x14ac:dyDescent="0.2">
      <c r="B415" s="688"/>
      <c r="C415" s="817" t="s">
        <v>385</v>
      </c>
      <c r="D415" s="800"/>
      <c r="E415" s="188">
        <v>-0.3747250440211623</v>
      </c>
      <c r="F415" s="191"/>
      <c r="G415" s="191"/>
      <c r="H415" s="817" t="s">
        <v>379</v>
      </c>
      <c r="I415" s="800"/>
      <c r="J415" s="188">
        <v>0.3127547046877196</v>
      </c>
      <c r="K415" s="191"/>
      <c r="L415" s="191"/>
      <c r="M415" s="817" t="s">
        <v>394</v>
      </c>
      <c r="N415" s="800"/>
      <c r="O415" s="188">
        <v>-0.40384584480886965</v>
      </c>
      <c r="P415" s="191"/>
      <c r="Q415" s="191"/>
      <c r="AJ415" s="359"/>
      <c r="AK415" s="359"/>
      <c r="AL415" s="359"/>
      <c r="AM415" s="359"/>
      <c r="AN415" s="359"/>
      <c r="AO415" s="359"/>
      <c r="AP415" s="359"/>
      <c r="AQ415" s="359"/>
      <c r="AR415" s="359"/>
      <c r="AS415" s="359"/>
      <c r="AT415" s="359"/>
      <c r="AU415" s="359"/>
      <c r="AV415" s="359"/>
      <c r="AW415" s="359"/>
      <c r="AX415" s="359"/>
      <c r="AY415" s="359"/>
      <c r="AZ415" s="359"/>
      <c r="BA415" s="361"/>
      <c r="BB415" s="438"/>
      <c r="BC415" s="361"/>
      <c r="BD415" s="361"/>
      <c r="BE415" s="361"/>
      <c r="BF415" s="361"/>
      <c r="BG415" s="361"/>
      <c r="BH415" s="361"/>
      <c r="BI415" s="361"/>
      <c r="BJ415" s="361"/>
      <c r="BK415" s="361"/>
      <c r="BL415" s="361"/>
      <c r="BM415" s="361"/>
      <c r="BN415" s="361"/>
      <c r="BO415" s="361"/>
      <c r="BP415" s="361"/>
      <c r="BQ415" s="361"/>
      <c r="BR415" s="361"/>
      <c r="BS415" s="361"/>
      <c r="BT415" s="361"/>
      <c r="BU415" s="361"/>
      <c r="BV415" s="361"/>
      <c r="BW415" s="361"/>
      <c r="BX415" s="361"/>
      <c r="BY415" s="361"/>
      <c r="BZ415" s="362"/>
      <c r="CA415" s="362"/>
      <c r="CB415" s="362"/>
      <c r="CC415" s="362"/>
      <c r="CD415" s="362"/>
      <c r="CE415" s="362"/>
      <c r="CF415" s="362"/>
      <c r="CG415" s="362"/>
      <c r="CH415" s="362"/>
      <c r="CI415" s="362"/>
      <c r="CJ415" s="362"/>
      <c r="CK415" s="362"/>
      <c r="CL415" s="362"/>
      <c r="CM415" s="362"/>
      <c r="CN415" s="362"/>
      <c r="CO415" s="362"/>
      <c r="CP415" s="362"/>
      <c r="CQ415" s="362"/>
      <c r="CR415" s="362"/>
      <c r="CS415" s="362"/>
      <c r="CT415" s="362"/>
      <c r="CU415" s="362"/>
      <c r="CV415" s="362"/>
      <c r="CW415" s="362"/>
      <c r="CX415" s="362"/>
      <c r="CY415" s="362"/>
      <c r="CZ415" s="362"/>
    </row>
    <row r="416" s="366" customFormat="true" ht="25.15" customHeight="true" x14ac:dyDescent="0.2">
      <c r="B416" s="688"/>
      <c r="C416" s="817" t="s">
        <v>386</v>
      </c>
      <c r="D416" s="800"/>
      <c r="E416" s="188">
        <v>0.3686416717874435</v>
      </c>
      <c r="F416" s="191"/>
      <c r="G416" s="191"/>
      <c r="H416" s="817" t="s">
        <v>395</v>
      </c>
      <c r="I416" s="800"/>
      <c r="J416" s="188">
        <v>0.30376014470209417</v>
      </c>
      <c r="K416" s="191"/>
      <c r="L416" s="191"/>
      <c r="M416" s="817" t="s">
        <v>374</v>
      </c>
      <c r="N416" s="800"/>
      <c r="O416" s="188">
        <v>0.39505133513601304</v>
      </c>
      <c r="P416" s="191"/>
      <c r="Q416" s="191"/>
      <c r="AJ416" s="359"/>
      <c r="AK416" s="359"/>
      <c r="AL416" s="359"/>
      <c r="AM416" s="359"/>
      <c r="AN416" s="359"/>
      <c r="AO416" s="359"/>
      <c r="AP416" s="359"/>
      <c r="AQ416" s="359"/>
      <c r="AR416" s="359"/>
      <c r="AS416" s="359"/>
      <c r="AT416" s="359"/>
      <c r="AU416" s="359"/>
      <c r="AV416" s="359"/>
      <c r="AW416" s="359"/>
      <c r="AX416" s="359"/>
      <c r="AY416" s="359"/>
      <c r="AZ416" s="359"/>
      <c r="BA416" s="361"/>
      <c r="BB416" s="438"/>
      <c r="BC416" s="361"/>
      <c r="BD416" s="361"/>
      <c r="BE416" s="361"/>
      <c r="BF416" s="361"/>
      <c r="BG416" s="361"/>
      <c r="BH416" s="361"/>
      <c r="BI416" s="361"/>
      <c r="BJ416" s="361"/>
      <c r="BK416" s="361"/>
      <c r="BL416" s="361"/>
      <c r="BM416" s="361"/>
      <c r="BN416" s="361"/>
      <c r="BO416" s="361"/>
      <c r="BP416" s="361"/>
      <c r="BQ416" s="361"/>
      <c r="BR416" s="361"/>
      <c r="BS416" s="361"/>
      <c r="BT416" s="361"/>
      <c r="BU416" s="361"/>
      <c r="BV416" s="361"/>
      <c r="BW416" s="361"/>
      <c r="BX416" s="361"/>
      <c r="BY416" s="361"/>
      <c r="BZ416" s="362"/>
      <c r="CA416" s="362"/>
      <c r="CB416" s="362"/>
      <c r="CC416" s="362"/>
      <c r="CD416" s="362"/>
      <c r="CE416" s="362"/>
      <c r="CF416" s="362"/>
      <c r="CG416" s="362"/>
      <c r="CH416" s="362"/>
      <c r="CI416" s="362"/>
      <c r="CJ416" s="362"/>
      <c r="CK416" s="362"/>
      <c r="CL416" s="362"/>
      <c r="CM416" s="362"/>
      <c r="CN416" s="362"/>
      <c r="CO416" s="362"/>
      <c r="CP416" s="362"/>
      <c r="CQ416" s="362"/>
      <c r="CR416" s="362"/>
      <c r="CS416" s="362"/>
      <c r="CT416" s="362"/>
      <c r="CU416" s="362"/>
      <c r="CV416" s="362"/>
      <c r="CW416" s="362"/>
      <c r="CX416" s="362"/>
      <c r="CY416" s="362"/>
      <c r="CZ416" s="362"/>
    </row>
    <row r="417" s="366" customFormat="true" ht="25.15" customHeight="true" x14ac:dyDescent="0.2">
      <c r="B417" s="688"/>
      <c r="C417" s="817" t="s">
        <v>391</v>
      </c>
      <c r="D417" s="800"/>
      <c r="E417" s="188">
        <v>-0.36527131577010308</v>
      </c>
      <c r="F417" s="191"/>
      <c r="G417" s="191"/>
      <c r="H417" s="817" t="s">
        <v>376</v>
      </c>
      <c r="I417" s="800"/>
      <c r="J417" s="188">
        <v>0.29266602870829722</v>
      </c>
      <c r="K417" s="191"/>
      <c r="L417" s="191"/>
      <c r="M417" s="817" t="s">
        <v>396</v>
      </c>
      <c r="N417" s="800"/>
      <c r="O417" s="188">
        <v>-0.36516193105043848</v>
      </c>
      <c r="P417" s="191"/>
      <c r="Q417" s="191"/>
      <c r="AJ417" s="359"/>
      <c r="AK417" s="359"/>
      <c r="AL417" s="359"/>
      <c r="AM417" s="359"/>
      <c r="AN417" s="359"/>
      <c r="AO417" s="359"/>
      <c r="AP417" s="359"/>
      <c r="AQ417" s="359"/>
      <c r="AR417" s="359"/>
      <c r="AS417" s="359"/>
      <c r="AT417" s="359"/>
      <c r="AU417" s="359"/>
      <c r="AV417" s="359"/>
      <c r="AW417" s="359"/>
      <c r="AX417" s="359"/>
      <c r="AY417" s="359"/>
      <c r="AZ417" s="359"/>
      <c r="BA417" s="361"/>
      <c r="BB417" s="438"/>
      <c r="BC417" s="361"/>
      <c r="BD417" s="361"/>
      <c r="BE417" s="361"/>
      <c r="BF417" s="361"/>
      <c r="BG417" s="361"/>
      <c r="BH417" s="361"/>
      <c r="BI417" s="361"/>
      <c r="BJ417" s="361"/>
      <c r="BK417" s="361"/>
      <c r="BL417" s="361"/>
      <c r="BM417" s="361"/>
      <c r="BN417" s="361"/>
      <c r="BO417" s="361"/>
      <c r="BP417" s="361"/>
      <c r="BQ417" s="361"/>
      <c r="BR417" s="361"/>
      <c r="BS417" s="361"/>
      <c r="BT417" s="361"/>
      <c r="BU417" s="361"/>
      <c r="BV417" s="361"/>
      <c r="BW417" s="361"/>
      <c r="BX417" s="361"/>
      <c r="BY417" s="361"/>
      <c r="BZ417" s="362"/>
      <c r="CA417" s="362"/>
      <c r="CB417" s="362"/>
      <c r="CC417" s="362"/>
      <c r="CD417" s="362"/>
      <c r="CE417" s="362"/>
      <c r="CF417" s="362"/>
      <c r="CG417" s="362"/>
      <c r="CH417" s="362"/>
      <c r="CI417" s="362"/>
      <c r="CJ417" s="362"/>
      <c r="CK417" s="362"/>
      <c r="CL417" s="362"/>
      <c r="CM417" s="362"/>
      <c r="CN417" s="362"/>
      <c r="CO417" s="362"/>
      <c r="CP417" s="362"/>
      <c r="CQ417" s="362"/>
      <c r="CR417" s="362"/>
      <c r="CS417" s="362"/>
      <c r="CT417" s="362"/>
      <c r="CU417" s="362"/>
      <c r="CV417" s="362"/>
      <c r="CW417" s="362"/>
      <c r="CX417" s="362"/>
      <c r="CY417" s="362"/>
      <c r="CZ417" s="362"/>
    </row>
    <row r="418" s="366" customFormat="true" ht="25.15" customHeight="true" x14ac:dyDescent="0.2">
      <c r="B418" s="688"/>
      <c r="C418" s="817" t="s">
        <v>382</v>
      </c>
      <c r="D418" s="800"/>
      <c r="E418" s="188">
        <v>0.35902931428279117</v>
      </c>
      <c r="F418" s="191"/>
      <c r="G418" s="191"/>
      <c r="H418" s="817" t="s">
        <v>378</v>
      </c>
      <c r="I418" s="800"/>
      <c r="J418" s="188">
        <v>0.28974063408963174</v>
      </c>
      <c r="K418" s="191"/>
      <c r="L418" s="191"/>
      <c r="M418" s="817" t="s">
        <v>382</v>
      </c>
      <c r="N418" s="800"/>
      <c r="O418" s="188">
        <v>0.35621466772077187</v>
      </c>
      <c r="P418" s="191"/>
      <c r="Q418" s="191"/>
      <c r="AJ418" s="359"/>
      <c r="AK418" s="359"/>
      <c r="AL418" s="359"/>
      <c r="AM418" s="359"/>
      <c r="AN418" s="359"/>
      <c r="AO418" s="359"/>
      <c r="AP418" s="359"/>
      <c r="AQ418" s="359"/>
      <c r="AR418" s="359"/>
      <c r="AS418" s="359"/>
      <c r="AT418" s="359"/>
      <c r="AU418" s="359"/>
      <c r="AV418" s="359"/>
      <c r="AW418" s="359"/>
      <c r="AX418" s="359"/>
      <c r="AY418" s="359"/>
      <c r="AZ418" s="359"/>
      <c r="BA418" s="361"/>
      <c r="BB418" s="438"/>
      <c r="BC418" s="361"/>
      <c r="BD418" s="361"/>
      <c r="BE418" s="361"/>
      <c r="BF418" s="361"/>
      <c r="BG418" s="361"/>
      <c r="BH418" s="361"/>
      <c r="BI418" s="361"/>
      <c r="BJ418" s="361"/>
      <c r="BK418" s="361"/>
      <c r="BL418" s="361"/>
      <c r="BM418" s="361"/>
      <c r="BN418" s="361"/>
      <c r="BO418" s="361"/>
      <c r="BP418" s="361"/>
      <c r="BQ418" s="361"/>
      <c r="BR418" s="361"/>
      <c r="BS418" s="361"/>
      <c r="BT418" s="361"/>
      <c r="BU418" s="361"/>
      <c r="BV418" s="361"/>
      <c r="BW418" s="361"/>
      <c r="BX418" s="361"/>
      <c r="BY418" s="361"/>
      <c r="BZ418" s="362"/>
      <c r="CA418" s="362"/>
      <c r="CB418" s="362"/>
      <c r="CC418" s="362"/>
      <c r="CD418" s="362"/>
      <c r="CE418" s="362"/>
      <c r="CF418" s="362"/>
      <c r="CG418" s="362"/>
      <c r="CH418" s="362"/>
      <c r="CI418" s="362"/>
      <c r="CJ418" s="362"/>
      <c r="CK418" s="362"/>
      <c r="CL418" s="362"/>
      <c r="CM418" s="362"/>
      <c r="CN418" s="362"/>
      <c r="CO418" s="362"/>
      <c r="CP418" s="362"/>
      <c r="CQ418" s="362"/>
      <c r="CR418" s="362"/>
      <c r="CS418" s="362"/>
      <c r="CT418" s="362"/>
      <c r="CU418" s="362"/>
      <c r="CV418" s="362"/>
      <c r="CW418" s="362"/>
      <c r="CX418" s="362"/>
      <c r="CY418" s="362"/>
      <c r="CZ418" s="362"/>
    </row>
    <row r="419" s="366" customFormat="true" ht="25.15" customHeight="true" x14ac:dyDescent="0.2">
      <c r="B419" s="688"/>
      <c r="C419" s="817" t="s">
        <v>388</v>
      </c>
      <c r="D419" s="800"/>
      <c r="E419" s="188">
        <v>0.35321593465325507</v>
      </c>
      <c r="F419" s="191"/>
      <c r="G419" s="191"/>
      <c r="H419" s="817" t="s">
        <v>397</v>
      </c>
      <c r="I419" s="800"/>
      <c r="J419" s="188">
        <v>-0.26984605356203722</v>
      </c>
      <c r="K419" s="191"/>
      <c r="L419" s="191"/>
      <c r="M419" s="817" t="s">
        <v>390</v>
      </c>
      <c r="N419" s="800"/>
      <c r="O419" s="188">
        <v>0.35328767815228984</v>
      </c>
      <c r="P419" s="191"/>
      <c r="Q419" s="191"/>
      <c r="AJ419" s="359"/>
      <c r="AK419" s="359"/>
      <c r="AL419" s="359"/>
      <c r="AM419" s="359"/>
      <c r="AN419" s="359"/>
      <c r="AO419" s="359"/>
      <c r="AP419" s="359"/>
      <c r="AQ419" s="359"/>
      <c r="AR419" s="359"/>
      <c r="AS419" s="359"/>
      <c r="AT419" s="359"/>
      <c r="AU419" s="359"/>
      <c r="AV419" s="359"/>
      <c r="AW419" s="359"/>
      <c r="AX419" s="359"/>
      <c r="AY419" s="359"/>
      <c r="AZ419" s="359"/>
      <c r="BA419" s="361"/>
      <c r="BB419" s="438"/>
      <c r="BC419" s="361"/>
      <c r="BD419" s="361"/>
      <c r="BE419" s="361"/>
      <c r="BF419" s="361"/>
      <c r="BG419" s="361"/>
      <c r="BH419" s="361"/>
      <c r="BI419" s="361"/>
      <c r="BJ419" s="361"/>
      <c r="BK419" s="361"/>
      <c r="BL419" s="361"/>
      <c r="BM419" s="361"/>
      <c r="BN419" s="361"/>
      <c r="BO419" s="361"/>
      <c r="BP419" s="361"/>
      <c r="BQ419" s="361"/>
      <c r="BR419" s="361"/>
      <c r="BS419" s="361"/>
      <c r="BT419" s="361"/>
      <c r="BU419" s="361"/>
      <c r="BV419" s="361"/>
      <c r="BW419" s="361"/>
      <c r="BX419" s="361"/>
      <c r="BY419" s="361"/>
      <c r="BZ419" s="362"/>
      <c r="CA419" s="362"/>
      <c r="CB419" s="362"/>
      <c r="CC419" s="362"/>
      <c r="CD419" s="362"/>
      <c r="CE419" s="362"/>
      <c r="CF419" s="362"/>
      <c r="CG419" s="362"/>
      <c r="CH419" s="362"/>
      <c r="CI419" s="362"/>
      <c r="CJ419" s="362"/>
      <c r="CK419" s="362"/>
      <c r="CL419" s="362"/>
      <c r="CM419" s="362"/>
      <c r="CN419" s="362"/>
      <c r="CO419" s="362"/>
      <c r="CP419" s="362"/>
      <c r="CQ419" s="362"/>
      <c r="CR419" s="362"/>
      <c r="CS419" s="362"/>
      <c r="CT419" s="362"/>
      <c r="CU419" s="362"/>
      <c r="CV419" s="362"/>
      <c r="CW419" s="362"/>
      <c r="CX419" s="362"/>
      <c r="CY419" s="362"/>
      <c r="CZ419" s="362"/>
    </row>
    <row r="420" s="366" customFormat="true" ht="25.15" customHeight="true" x14ac:dyDescent="0.2">
      <c r="B420" s="688"/>
      <c r="C420" s="817" t="s">
        <v>392</v>
      </c>
      <c r="D420" s="800"/>
      <c r="E420" s="188">
        <v>0.34942283551043157</v>
      </c>
      <c r="F420" s="191"/>
      <c r="G420" s="191"/>
      <c r="H420" s="817" t="s">
        <v>226</v>
      </c>
      <c r="I420" s="800"/>
      <c r="J420" s="188">
        <v>-0.26181197134127143</v>
      </c>
      <c r="K420" s="191"/>
      <c r="L420" s="191"/>
      <c r="M420" s="817" t="s">
        <v>378</v>
      </c>
      <c r="N420" s="800"/>
      <c r="O420" s="188">
        <v>0.33879197125236332</v>
      </c>
      <c r="P420" s="191"/>
      <c r="Q420" s="191"/>
      <c r="AJ420" s="359"/>
      <c r="AK420" s="359"/>
      <c r="AL420" s="359"/>
      <c r="AM420" s="359"/>
      <c r="AN420" s="359"/>
      <c r="AO420" s="359"/>
      <c r="AP420" s="359"/>
      <c r="AQ420" s="359"/>
      <c r="AR420" s="359"/>
      <c r="AS420" s="359"/>
      <c r="AT420" s="359"/>
      <c r="AU420" s="359"/>
      <c r="AV420" s="359"/>
      <c r="AW420" s="359"/>
      <c r="AX420" s="359"/>
      <c r="AY420" s="359"/>
      <c r="AZ420" s="359"/>
      <c r="BA420" s="361"/>
      <c r="BB420" s="438"/>
      <c r="BC420" s="361"/>
      <c r="BD420" s="361"/>
      <c r="BE420" s="361"/>
      <c r="BF420" s="361"/>
      <c r="BG420" s="361"/>
      <c r="BH420" s="361"/>
      <c r="BI420" s="361"/>
      <c r="BJ420" s="361"/>
      <c r="BK420" s="361"/>
      <c r="BL420" s="361"/>
      <c r="BM420" s="361"/>
      <c r="BN420" s="361"/>
      <c r="BO420" s="361"/>
      <c r="BP420" s="361"/>
      <c r="BQ420" s="361"/>
      <c r="BR420" s="361"/>
      <c r="BS420" s="361"/>
      <c r="BT420" s="361"/>
      <c r="BU420" s="361"/>
      <c r="BV420" s="361"/>
      <c r="BW420" s="361"/>
      <c r="BX420" s="361"/>
      <c r="BY420" s="361"/>
      <c r="BZ420" s="362"/>
      <c r="CA420" s="362"/>
      <c r="CB420" s="362"/>
      <c r="CC420" s="362"/>
      <c r="CD420" s="362"/>
      <c r="CE420" s="362"/>
      <c r="CF420" s="362"/>
      <c r="CG420" s="362"/>
      <c r="CH420" s="362"/>
      <c r="CI420" s="362"/>
      <c r="CJ420" s="362"/>
      <c r="CK420" s="362"/>
      <c r="CL420" s="362"/>
      <c r="CM420" s="362"/>
      <c r="CN420" s="362"/>
      <c r="CO420" s="362"/>
      <c r="CP420" s="362"/>
      <c r="CQ420" s="362"/>
      <c r="CR420" s="362"/>
      <c r="CS420" s="362"/>
      <c r="CT420" s="362"/>
      <c r="CU420" s="362"/>
      <c r="CV420" s="362"/>
      <c r="CW420" s="362"/>
      <c r="CX420" s="362"/>
      <c r="CY420" s="362"/>
      <c r="CZ420" s="362"/>
    </row>
    <row r="421" s="366" customFormat="true" ht="25.15" customHeight="true" x14ac:dyDescent="0.2">
      <c r="B421" s="688"/>
      <c r="C421" s="817" t="s">
        <v>394</v>
      </c>
      <c r="D421" s="800"/>
      <c r="E421" s="188">
        <v>-0.34394927991571517</v>
      </c>
      <c r="F421" s="191"/>
      <c r="G421" s="191"/>
      <c r="H421" s="817" t="s">
        <v>392</v>
      </c>
      <c r="I421" s="800"/>
      <c r="J421" s="188">
        <v>0.25623195391325099</v>
      </c>
      <c r="K421" s="191"/>
      <c r="L421" s="191"/>
      <c r="M421" s="817" t="s">
        <v>398</v>
      </c>
      <c r="N421" s="800"/>
      <c r="O421" s="188">
        <v>0.33189473617747883</v>
      </c>
      <c r="P421" s="191"/>
      <c r="Q421" s="191"/>
      <c r="AJ421" s="359"/>
      <c r="AK421" s="359"/>
      <c r="AL421" s="359"/>
      <c r="AM421" s="359"/>
      <c r="AN421" s="359"/>
      <c r="AO421" s="359"/>
      <c r="AP421" s="359"/>
      <c r="AQ421" s="359"/>
      <c r="AR421" s="359"/>
      <c r="AS421" s="359"/>
      <c r="AT421" s="359"/>
      <c r="AU421" s="359"/>
      <c r="AV421" s="359"/>
      <c r="AW421" s="359"/>
      <c r="AX421" s="359"/>
      <c r="AY421" s="359"/>
      <c r="AZ421" s="359"/>
      <c r="BA421" s="361"/>
      <c r="BB421" s="438"/>
      <c r="BC421" s="361"/>
      <c r="BD421" s="361"/>
      <c r="BE421" s="361"/>
      <c r="BF421" s="361"/>
      <c r="BG421" s="361"/>
      <c r="BH421" s="361"/>
      <c r="BI421" s="361"/>
      <c r="BJ421" s="361"/>
      <c r="BK421" s="361"/>
      <c r="BL421" s="361"/>
      <c r="BM421" s="361"/>
      <c r="BN421" s="361"/>
      <c r="BO421" s="361"/>
      <c r="BP421" s="361"/>
      <c r="BQ421" s="361"/>
      <c r="BR421" s="361"/>
      <c r="BS421" s="361"/>
      <c r="BT421" s="361"/>
      <c r="BU421" s="361"/>
      <c r="BV421" s="361"/>
      <c r="BW421" s="361"/>
      <c r="BX421" s="361"/>
      <c r="BY421" s="361"/>
      <c r="BZ421" s="362"/>
      <c r="CA421" s="362"/>
      <c r="CB421" s="362"/>
      <c r="CC421" s="362"/>
      <c r="CD421" s="362"/>
      <c r="CE421" s="362"/>
      <c r="CF421" s="362"/>
      <c r="CG421" s="362"/>
      <c r="CH421" s="362"/>
      <c r="CI421" s="362"/>
      <c r="CJ421" s="362"/>
      <c r="CK421" s="362"/>
      <c r="CL421" s="362"/>
      <c r="CM421" s="362"/>
      <c r="CN421" s="362"/>
      <c r="CO421" s="362"/>
      <c r="CP421" s="362"/>
      <c r="CQ421" s="362"/>
      <c r="CR421" s="362"/>
      <c r="CS421" s="362"/>
      <c r="CT421" s="362"/>
      <c r="CU421" s="362"/>
      <c r="CV421" s="362"/>
      <c r="CW421" s="362"/>
      <c r="CX421" s="362"/>
      <c r="CY421" s="362"/>
      <c r="CZ421" s="362"/>
    </row>
    <row r="422" s="366" customFormat="true" ht="25.15" customHeight="true" x14ac:dyDescent="0.2">
      <c r="B422" s="688"/>
      <c r="C422" s="817" t="s">
        <v>387</v>
      </c>
      <c r="D422" s="800"/>
      <c r="E422" s="188">
        <v>0.34017666255116202</v>
      </c>
      <c r="F422" s="191"/>
      <c r="G422" s="191"/>
      <c r="H422" s="817" t="s">
        <v>399</v>
      </c>
      <c r="I422" s="800"/>
      <c r="J422" s="188">
        <v>0.24137270759631652</v>
      </c>
      <c r="K422" s="191"/>
      <c r="L422" s="191"/>
      <c r="M422" s="817" t="s">
        <v>400</v>
      </c>
      <c r="N422" s="800"/>
      <c r="O422" s="188">
        <v>-0.30901272735374058</v>
      </c>
      <c r="P422" s="191"/>
      <c r="Q422" s="191"/>
      <c r="AJ422" s="359"/>
      <c r="AK422" s="359"/>
      <c r="AL422" s="359"/>
      <c r="AM422" s="359"/>
      <c r="AN422" s="359"/>
      <c r="AO422" s="359"/>
      <c r="AP422" s="359"/>
      <c r="AQ422" s="359"/>
      <c r="AR422" s="359"/>
      <c r="AS422" s="359"/>
      <c r="AT422" s="359"/>
      <c r="AU422" s="359"/>
      <c r="AV422" s="359"/>
      <c r="AW422" s="359"/>
      <c r="AX422" s="359"/>
      <c r="AY422" s="359"/>
      <c r="AZ422" s="359"/>
      <c r="BA422" s="361"/>
      <c r="BB422" s="438"/>
      <c r="BC422" s="361"/>
      <c r="BD422" s="361"/>
      <c r="BE422" s="361"/>
      <c r="BF422" s="361"/>
      <c r="BG422" s="361"/>
      <c r="BH422" s="361"/>
      <c r="BI422" s="361"/>
      <c r="BJ422" s="361"/>
      <c r="BK422" s="361"/>
      <c r="BL422" s="361"/>
      <c r="BM422" s="361"/>
      <c r="BN422" s="361"/>
      <c r="BO422" s="361"/>
      <c r="BP422" s="361"/>
      <c r="BQ422" s="361"/>
      <c r="BR422" s="361"/>
      <c r="BS422" s="361"/>
      <c r="BT422" s="361"/>
      <c r="BU422" s="361"/>
      <c r="BV422" s="361"/>
      <c r="BW422" s="361"/>
      <c r="BX422" s="361"/>
      <c r="BY422" s="361"/>
      <c r="BZ422" s="362"/>
      <c r="CA422" s="362"/>
      <c r="CB422" s="362"/>
      <c r="CC422" s="362"/>
      <c r="CD422" s="362"/>
      <c r="CE422" s="362"/>
      <c r="CF422" s="362"/>
      <c r="CG422" s="362"/>
      <c r="CH422" s="362"/>
      <c r="CI422" s="362"/>
      <c r="CJ422" s="362"/>
      <c r="CK422" s="362"/>
      <c r="CL422" s="362"/>
      <c r="CM422" s="362"/>
      <c r="CN422" s="362"/>
      <c r="CO422" s="362"/>
      <c r="CP422" s="362"/>
      <c r="CQ422" s="362"/>
      <c r="CR422" s="362"/>
      <c r="CS422" s="362"/>
      <c r="CT422" s="362"/>
      <c r="CU422" s="362"/>
      <c r="CV422" s="362"/>
      <c r="CW422" s="362"/>
      <c r="CX422" s="362"/>
      <c r="CY422" s="362"/>
      <c r="CZ422" s="362"/>
    </row>
    <row r="423" s="366" customFormat="true" ht="25.15" customHeight="true" x14ac:dyDescent="0.2">
      <c r="B423" s="688"/>
      <c r="C423" s="817" t="s">
        <v>375</v>
      </c>
      <c r="D423" s="800"/>
      <c r="E423" s="188">
        <v>-0.33092839869980811</v>
      </c>
      <c r="F423" s="191"/>
      <c r="G423" s="191"/>
      <c r="H423" s="817" t="s">
        <v>383</v>
      </c>
      <c r="I423" s="800"/>
      <c r="J423" s="188">
        <v>0.23988427813903104</v>
      </c>
      <c r="K423" s="191"/>
      <c r="L423" s="191"/>
      <c r="M423" s="817" t="s">
        <v>380</v>
      </c>
      <c r="N423" s="800"/>
      <c r="O423" s="188">
        <v>0.30777912038912336</v>
      </c>
      <c r="P423" s="191"/>
      <c r="Q423" s="191"/>
      <c r="AJ423" s="359"/>
      <c r="AK423" s="359"/>
      <c r="AL423" s="359"/>
      <c r="AM423" s="359"/>
      <c r="AN423" s="359"/>
      <c r="AO423" s="359"/>
      <c r="AP423" s="359"/>
      <c r="AQ423" s="359"/>
      <c r="AR423" s="359"/>
      <c r="AS423" s="359"/>
      <c r="AT423" s="359"/>
      <c r="AU423" s="359"/>
      <c r="AV423" s="359"/>
      <c r="AW423" s="359"/>
      <c r="AX423" s="359"/>
      <c r="AY423" s="359"/>
      <c r="AZ423" s="359"/>
      <c r="BA423" s="361"/>
      <c r="BB423" s="438"/>
      <c r="BC423" s="361"/>
      <c r="BD423" s="361"/>
      <c r="BE423" s="361"/>
      <c r="BF423" s="361"/>
      <c r="BG423" s="361"/>
      <c r="BH423" s="361"/>
      <c r="BI423" s="361"/>
      <c r="BJ423" s="361"/>
      <c r="BK423" s="361"/>
      <c r="BL423" s="361"/>
      <c r="BM423" s="361"/>
      <c r="BN423" s="361"/>
      <c r="BO423" s="361"/>
      <c r="BP423" s="361"/>
      <c r="BQ423" s="361"/>
      <c r="BR423" s="361"/>
      <c r="BS423" s="361"/>
      <c r="BT423" s="361"/>
      <c r="BU423" s="361"/>
      <c r="BV423" s="361"/>
      <c r="BW423" s="361"/>
      <c r="BX423" s="361"/>
      <c r="BY423" s="361"/>
      <c r="BZ423" s="362"/>
      <c r="CA423" s="362"/>
      <c r="CB423" s="362"/>
      <c r="CC423" s="362"/>
      <c r="CD423" s="362"/>
      <c r="CE423" s="362"/>
      <c r="CF423" s="362"/>
      <c r="CG423" s="362"/>
      <c r="CH423" s="362"/>
      <c r="CI423" s="362"/>
      <c r="CJ423" s="362"/>
      <c r="CK423" s="362"/>
      <c r="CL423" s="362"/>
      <c r="CM423" s="362"/>
      <c r="CN423" s="362"/>
      <c r="CO423" s="362"/>
      <c r="CP423" s="362"/>
      <c r="CQ423" s="362"/>
      <c r="CR423" s="362"/>
      <c r="CS423" s="362"/>
      <c r="CT423" s="362"/>
      <c r="CU423" s="362"/>
      <c r="CV423" s="362"/>
      <c r="CW423" s="362"/>
      <c r="CX423" s="362"/>
      <c r="CY423" s="362"/>
      <c r="CZ423" s="362"/>
    </row>
    <row r="424" s="366" customFormat="true" ht="25.15" customHeight="true" x14ac:dyDescent="0.2">
      <c r="B424" s="688"/>
      <c r="C424" s="817" t="s">
        <v>390</v>
      </c>
      <c r="D424" s="800"/>
      <c r="E424" s="188">
        <v>0.31805379901092218</v>
      </c>
      <c r="F424" s="191"/>
      <c r="G424" s="191"/>
      <c r="H424" s="817" t="s">
        <v>401</v>
      </c>
      <c r="I424" s="800"/>
      <c r="J424" s="188">
        <v>-0.22299020468652259</v>
      </c>
      <c r="K424" s="191"/>
      <c r="L424" s="191"/>
      <c r="M424" s="817" t="s">
        <v>402</v>
      </c>
      <c r="N424" s="800"/>
      <c r="O424" s="188">
        <v>0.30750666791318215</v>
      </c>
      <c r="P424" s="191"/>
      <c r="Q424" s="191"/>
      <c r="AJ424" s="359"/>
      <c r="AK424" s="359"/>
      <c r="AL424" s="359"/>
      <c r="AM424" s="359"/>
      <c r="AN424" s="359"/>
      <c r="AO424" s="359"/>
      <c r="AP424" s="359"/>
      <c r="AQ424" s="359"/>
      <c r="AR424" s="359"/>
      <c r="AS424" s="359"/>
      <c r="AT424" s="359"/>
      <c r="AU424" s="359"/>
      <c r="AV424" s="359"/>
      <c r="AW424" s="359"/>
      <c r="AX424" s="359"/>
      <c r="AY424" s="359"/>
      <c r="AZ424" s="359"/>
      <c r="BA424" s="361"/>
      <c r="BB424" s="438"/>
      <c r="BC424" s="361"/>
      <c r="BD424" s="361"/>
      <c r="BE424" s="361"/>
      <c r="BF424" s="361"/>
      <c r="BG424" s="361"/>
      <c r="BH424" s="361"/>
      <c r="BI424" s="361"/>
      <c r="BJ424" s="361"/>
      <c r="BK424" s="361"/>
      <c r="BL424" s="361"/>
      <c r="BM424" s="361"/>
      <c r="BN424" s="361"/>
      <c r="BO424" s="361"/>
      <c r="BP424" s="361"/>
      <c r="BQ424" s="361"/>
      <c r="BR424" s="361"/>
      <c r="BS424" s="361"/>
      <c r="BT424" s="361"/>
      <c r="BU424" s="361"/>
      <c r="BV424" s="361"/>
      <c r="BW424" s="361"/>
      <c r="BX424" s="361"/>
      <c r="BY424" s="361"/>
      <c r="BZ424" s="362"/>
      <c r="CA424" s="362"/>
      <c r="CB424" s="362"/>
      <c r="CC424" s="362"/>
      <c r="CD424" s="362"/>
      <c r="CE424" s="362"/>
      <c r="CF424" s="362"/>
      <c r="CG424" s="362"/>
      <c r="CH424" s="362"/>
      <c r="CI424" s="362"/>
      <c r="CJ424" s="362"/>
      <c r="CK424" s="362"/>
      <c r="CL424" s="362"/>
      <c r="CM424" s="362"/>
      <c r="CN424" s="362"/>
      <c r="CO424" s="362"/>
      <c r="CP424" s="362"/>
      <c r="CQ424" s="362"/>
      <c r="CR424" s="362"/>
      <c r="CS424" s="362"/>
      <c r="CT424" s="362"/>
      <c r="CU424" s="362"/>
      <c r="CV424" s="362"/>
      <c r="CW424" s="362"/>
      <c r="CX424" s="362"/>
      <c r="CY424" s="362"/>
      <c r="CZ424" s="362"/>
    </row>
    <row r="425" s="366" customFormat="true" ht="25.15" customHeight="true" x14ac:dyDescent="0.2">
      <c r="B425" s="688"/>
      <c r="C425" s="817" t="s">
        <v>397</v>
      </c>
      <c r="D425" s="800"/>
      <c r="E425" s="188">
        <v>-0.3098588080099739</v>
      </c>
      <c r="F425" s="191"/>
      <c r="G425" s="191"/>
      <c r="H425" s="817" t="s">
        <v>398</v>
      </c>
      <c r="I425" s="800"/>
      <c r="J425" s="188">
        <v>0.2068512259931673</v>
      </c>
      <c r="K425" s="191"/>
      <c r="L425" s="191"/>
      <c r="M425" s="817" t="s">
        <v>403</v>
      </c>
      <c r="N425" s="800"/>
      <c r="O425" s="188">
        <v>-0.29531734192894898</v>
      </c>
      <c r="P425" s="191"/>
      <c r="Q425" s="191"/>
      <c r="AJ425" s="359"/>
      <c r="AK425" s="359"/>
      <c r="AL425" s="359"/>
      <c r="AM425" s="359"/>
      <c r="AN425" s="359"/>
      <c r="AO425" s="359"/>
      <c r="AP425" s="359"/>
      <c r="AQ425" s="359"/>
      <c r="AR425" s="359"/>
      <c r="AS425" s="359"/>
      <c r="AT425" s="359"/>
      <c r="AU425" s="359"/>
      <c r="AV425" s="359"/>
      <c r="AW425" s="359"/>
      <c r="AX425" s="359"/>
      <c r="AY425" s="359"/>
      <c r="AZ425" s="359"/>
      <c r="BA425" s="361"/>
      <c r="BB425" s="438"/>
      <c r="BC425" s="361"/>
      <c r="BD425" s="361"/>
      <c r="BE425" s="361"/>
      <c r="BF425" s="361"/>
      <c r="BG425" s="361"/>
      <c r="BH425" s="361"/>
      <c r="BI425" s="361"/>
      <c r="BJ425" s="361"/>
      <c r="BK425" s="361"/>
      <c r="BL425" s="361"/>
      <c r="BM425" s="361"/>
      <c r="BN425" s="361"/>
      <c r="BO425" s="361"/>
      <c r="BP425" s="361"/>
      <c r="BQ425" s="361"/>
      <c r="BR425" s="361"/>
      <c r="BS425" s="361"/>
      <c r="BT425" s="361"/>
      <c r="BU425" s="361"/>
      <c r="BV425" s="361"/>
      <c r="BW425" s="361"/>
      <c r="BX425" s="361"/>
      <c r="BY425" s="361"/>
      <c r="BZ425" s="362"/>
      <c r="CA425" s="362"/>
      <c r="CB425" s="362"/>
      <c r="CC425" s="362"/>
      <c r="CD425" s="362"/>
      <c r="CE425" s="362"/>
      <c r="CF425" s="362"/>
      <c r="CG425" s="362"/>
      <c r="CH425" s="362"/>
      <c r="CI425" s="362"/>
      <c r="CJ425" s="362"/>
      <c r="CK425" s="362"/>
      <c r="CL425" s="362"/>
      <c r="CM425" s="362"/>
      <c r="CN425" s="362"/>
      <c r="CO425" s="362"/>
      <c r="CP425" s="362"/>
      <c r="CQ425" s="362"/>
      <c r="CR425" s="362"/>
      <c r="CS425" s="362"/>
      <c r="CT425" s="362"/>
      <c r="CU425" s="362"/>
      <c r="CV425" s="362"/>
      <c r="CW425" s="362"/>
      <c r="CX425" s="362"/>
      <c r="CY425" s="362"/>
      <c r="CZ425" s="362"/>
    </row>
    <row r="426" s="366" customFormat="true" ht="25.15" customHeight="true" x14ac:dyDescent="0.2">
      <c r="B426" s="688"/>
      <c r="C426" s="817" t="s">
        <v>402</v>
      </c>
      <c r="D426" s="800"/>
      <c r="E426" s="188">
        <v>0.29773405637928174</v>
      </c>
      <c r="F426" s="191"/>
      <c r="G426" s="191"/>
      <c r="H426" s="817" t="s">
        <v>404</v>
      </c>
      <c r="I426" s="800"/>
      <c r="J426" s="188">
        <v>-0.19675044628455063</v>
      </c>
      <c r="K426" s="191"/>
      <c r="L426" s="191"/>
      <c r="M426" s="817" t="s">
        <v>397</v>
      </c>
      <c r="N426" s="800"/>
      <c r="O426" s="188">
        <v>-0.28140863546334149</v>
      </c>
      <c r="P426" s="191"/>
      <c r="Q426" s="191"/>
      <c r="AJ426" s="359"/>
      <c r="AK426" s="359"/>
      <c r="AL426" s="359"/>
      <c r="AM426" s="359"/>
      <c r="AN426" s="359"/>
      <c r="AO426" s="359"/>
      <c r="AP426" s="359"/>
      <c r="AQ426" s="359"/>
      <c r="AR426" s="359"/>
      <c r="AS426" s="359"/>
      <c r="AT426" s="359"/>
      <c r="AU426" s="359"/>
      <c r="AV426" s="359"/>
      <c r="AW426" s="359"/>
      <c r="AX426" s="359"/>
      <c r="AY426" s="359"/>
      <c r="AZ426" s="359"/>
      <c r="BA426" s="361"/>
      <c r="BB426" s="438"/>
      <c r="BC426" s="361"/>
      <c r="BD426" s="361"/>
      <c r="BE426" s="361"/>
      <c r="BF426" s="361"/>
      <c r="BG426" s="361"/>
      <c r="BH426" s="361"/>
      <c r="BI426" s="361"/>
      <c r="BJ426" s="361"/>
      <c r="BK426" s="361"/>
      <c r="BL426" s="361"/>
      <c r="BM426" s="361"/>
      <c r="BN426" s="361"/>
      <c r="BO426" s="361"/>
      <c r="BP426" s="361"/>
      <c r="BQ426" s="361"/>
      <c r="BR426" s="361"/>
      <c r="BS426" s="361"/>
      <c r="BT426" s="361"/>
      <c r="BU426" s="361"/>
      <c r="BV426" s="361"/>
      <c r="BW426" s="361"/>
      <c r="BX426" s="361"/>
      <c r="BY426" s="361"/>
      <c r="BZ426" s="362"/>
      <c r="CA426" s="362"/>
      <c r="CB426" s="362"/>
      <c r="CC426" s="362"/>
      <c r="CD426" s="362"/>
      <c r="CE426" s="362"/>
      <c r="CF426" s="362"/>
      <c r="CG426" s="362"/>
      <c r="CH426" s="362"/>
      <c r="CI426" s="362"/>
      <c r="CJ426" s="362"/>
      <c r="CK426" s="362"/>
      <c r="CL426" s="362"/>
      <c r="CM426" s="362"/>
      <c r="CN426" s="362"/>
      <c r="CO426" s="362"/>
      <c r="CP426" s="362"/>
      <c r="CQ426" s="362"/>
      <c r="CR426" s="362"/>
      <c r="CS426" s="362"/>
      <c r="CT426" s="362"/>
      <c r="CU426" s="362"/>
      <c r="CV426" s="362"/>
      <c r="CW426" s="362"/>
      <c r="CX426" s="362"/>
      <c r="CY426" s="362"/>
      <c r="CZ426" s="362"/>
    </row>
    <row r="427" s="366" customFormat="true" ht="25.15" customHeight="true" x14ac:dyDescent="0.2">
      <c r="B427" s="688"/>
      <c r="C427" s="817" t="s">
        <v>398</v>
      </c>
      <c r="D427" s="800"/>
      <c r="E427" s="188">
        <v>0.28447035368700663</v>
      </c>
      <c r="F427" s="191"/>
      <c r="G427" s="191"/>
      <c r="H427" s="817" t="s">
        <v>405</v>
      </c>
      <c r="I427" s="800"/>
      <c r="J427" s="188">
        <v>0.18721392989383218</v>
      </c>
      <c r="K427" s="191"/>
      <c r="L427" s="191"/>
      <c r="M427" s="817" t="s">
        <v>405</v>
      </c>
      <c r="N427" s="800"/>
      <c r="O427" s="188">
        <v>0.24559420231982038</v>
      </c>
      <c r="P427" s="191"/>
      <c r="Q427" s="191"/>
      <c r="AJ427" s="359"/>
      <c r="AK427" s="359"/>
      <c r="AL427" s="359"/>
      <c r="AM427" s="359"/>
      <c r="AN427" s="359"/>
      <c r="AO427" s="359"/>
      <c r="AP427" s="359"/>
      <c r="AQ427" s="359"/>
      <c r="AR427" s="359"/>
      <c r="AS427" s="359"/>
      <c r="AT427" s="359"/>
      <c r="AU427" s="359"/>
      <c r="AV427" s="359"/>
      <c r="AW427" s="359"/>
      <c r="AX427" s="359"/>
      <c r="AY427" s="359"/>
      <c r="AZ427" s="359"/>
      <c r="BA427" s="361"/>
      <c r="BB427" s="438"/>
      <c r="BC427" s="361"/>
      <c r="BD427" s="361"/>
      <c r="BE427" s="361"/>
      <c r="BF427" s="361"/>
      <c r="BG427" s="361"/>
      <c r="BH427" s="361"/>
      <c r="BI427" s="361"/>
      <c r="BJ427" s="361"/>
      <c r="BK427" s="361"/>
      <c r="BL427" s="361"/>
      <c r="BM427" s="361"/>
      <c r="BN427" s="361"/>
      <c r="BO427" s="361"/>
      <c r="BP427" s="361"/>
      <c r="BQ427" s="361"/>
      <c r="BR427" s="361"/>
      <c r="BS427" s="361"/>
      <c r="BT427" s="361"/>
      <c r="BU427" s="361"/>
      <c r="BV427" s="361"/>
      <c r="BW427" s="361"/>
      <c r="BX427" s="361"/>
      <c r="BY427" s="361"/>
      <c r="BZ427" s="362"/>
      <c r="CA427" s="362"/>
      <c r="CB427" s="362"/>
      <c r="CC427" s="362"/>
      <c r="CD427" s="362"/>
      <c r="CE427" s="362"/>
      <c r="CF427" s="362"/>
      <c r="CG427" s="362"/>
      <c r="CH427" s="362"/>
      <c r="CI427" s="362"/>
      <c r="CJ427" s="362"/>
      <c r="CK427" s="362"/>
      <c r="CL427" s="362"/>
      <c r="CM427" s="362"/>
      <c r="CN427" s="362"/>
      <c r="CO427" s="362"/>
      <c r="CP427" s="362"/>
      <c r="CQ427" s="362"/>
      <c r="CR427" s="362"/>
      <c r="CS427" s="362"/>
      <c r="CT427" s="362"/>
      <c r="CU427" s="362"/>
      <c r="CV427" s="362"/>
      <c r="CW427" s="362"/>
      <c r="CX427" s="362"/>
      <c r="CY427" s="362"/>
      <c r="CZ427" s="362"/>
    </row>
    <row r="428" s="366" customFormat="true" ht="25.15" customHeight="true" x14ac:dyDescent="0.2">
      <c r="B428" s="688"/>
      <c r="C428" s="817" t="s">
        <v>396</v>
      </c>
      <c r="D428" s="800"/>
      <c r="E428" s="188">
        <v>-0.27495799505397467</v>
      </c>
      <c r="F428" s="191"/>
      <c r="G428" s="191"/>
      <c r="H428" s="817" t="s">
        <v>406</v>
      </c>
      <c r="I428" s="800"/>
      <c r="J428" s="188">
        <v>-0.18355630522754413</v>
      </c>
      <c r="K428" s="191"/>
      <c r="L428" s="191"/>
      <c r="M428" s="817" t="s">
        <v>384</v>
      </c>
      <c r="N428" s="800"/>
      <c r="O428" s="188">
        <v>0.23400190063399912</v>
      </c>
      <c r="P428" s="191"/>
      <c r="Q428" s="191"/>
      <c r="AJ428" s="359"/>
      <c r="AK428" s="359"/>
      <c r="AL428" s="359"/>
      <c r="AM428" s="359"/>
      <c r="AN428" s="359"/>
      <c r="AO428" s="359"/>
      <c r="AP428" s="359"/>
      <c r="AQ428" s="359"/>
      <c r="AR428" s="359"/>
      <c r="AS428" s="359"/>
      <c r="AT428" s="359"/>
      <c r="AU428" s="359"/>
      <c r="AV428" s="359"/>
      <c r="AW428" s="359"/>
      <c r="AX428" s="359"/>
      <c r="AY428" s="359"/>
      <c r="AZ428" s="359"/>
      <c r="BA428" s="361"/>
      <c r="BB428" s="438"/>
      <c r="BC428" s="361"/>
      <c r="BD428" s="361"/>
      <c r="BE428" s="361"/>
      <c r="BF428" s="361"/>
      <c r="BG428" s="361"/>
      <c r="BH428" s="361"/>
      <c r="BI428" s="361"/>
      <c r="BJ428" s="361"/>
      <c r="BK428" s="361"/>
      <c r="BL428" s="361"/>
      <c r="BM428" s="361"/>
      <c r="BN428" s="361"/>
      <c r="BO428" s="361"/>
      <c r="BP428" s="361"/>
      <c r="BQ428" s="361"/>
      <c r="BR428" s="361"/>
      <c r="BS428" s="361"/>
      <c r="BT428" s="361"/>
      <c r="BU428" s="361"/>
      <c r="BV428" s="361"/>
      <c r="BW428" s="361"/>
      <c r="BX428" s="361"/>
      <c r="BY428" s="361"/>
      <c r="BZ428" s="362"/>
      <c r="CA428" s="362"/>
      <c r="CB428" s="362"/>
      <c r="CC428" s="362"/>
      <c r="CD428" s="362"/>
      <c r="CE428" s="362"/>
      <c r="CF428" s="362"/>
      <c r="CG428" s="362"/>
      <c r="CH428" s="362"/>
      <c r="CI428" s="362"/>
      <c r="CJ428" s="362"/>
      <c r="CK428" s="362"/>
      <c r="CL428" s="362"/>
      <c r="CM428" s="362"/>
      <c r="CN428" s="362"/>
      <c r="CO428" s="362"/>
      <c r="CP428" s="362"/>
      <c r="CQ428" s="362"/>
      <c r="CR428" s="362"/>
      <c r="CS428" s="362"/>
      <c r="CT428" s="362"/>
      <c r="CU428" s="362"/>
      <c r="CV428" s="362"/>
      <c r="CW428" s="362"/>
      <c r="CX428" s="362"/>
      <c r="CY428" s="362"/>
      <c r="CZ428" s="362"/>
    </row>
    <row r="429" s="366" customFormat="true" ht="25.15" customHeight="true" x14ac:dyDescent="0.2">
      <c r="B429" s="688"/>
      <c r="C429" s="817" t="s">
        <v>226</v>
      </c>
      <c r="D429" s="800"/>
      <c r="E429" s="188">
        <v>-0.26383706066784574</v>
      </c>
      <c r="F429" s="191"/>
      <c r="G429" s="191"/>
      <c r="H429" s="817" t="s">
        <v>394</v>
      </c>
      <c r="I429" s="800"/>
      <c r="J429" s="188">
        <v>-0.17539156039604697</v>
      </c>
      <c r="K429" s="191"/>
      <c r="L429" s="191"/>
      <c r="M429" s="817" t="s">
        <v>388</v>
      </c>
      <c r="N429" s="800"/>
      <c r="O429" s="188">
        <v>0.21712290081198526</v>
      </c>
      <c r="P429" s="191"/>
      <c r="Q429" s="191"/>
      <c r="AJ429" s="359"/>
      <c r="AK429" s="359"/>
      <c r="AL429" s="359"/>
      <c r="AM429" s="359"/>
      <c r="AN429" s="359"/>
      <c r="AO429" s="359"/>
      <c r="AP429" s="359"/>
      <c r="AQ429" s="359"/>
      <c r="AR429" s="359"/>
      <c r="AS429" s="359"/>
      <c r="AT429" s="359"/>
      <c r="AU429" s="359"/>
      <c r="AV429" s="359"/>
      <c r="AW429" s="359"/>
      <c r="AX429" s="359"/>
      <c r="AY429" s="359"/>
      <c r="AZ429" s="359"/>
      <c r="BA429" s="361"/>
      <c r="BB429" s="438"/>
      <c r="BC429" s="361"/>
      <c r="BD429" s="361"/>
      <c r="BE429" s="361"/>
      <c r="BF429" s="361"/>
      <c r="BG429" s="361"/>
      <c r="BH429" s="361"/>
      <c r="BI429" s="361"/>
      <c r="BJ429" s="361"/>
      <c r="BK429" s="361"/>
      <c r="BL429" s="361"/>
      <c r="BM429" s="361"/>
      <c r="BN429" s="361"/>
      <c r="BO429" s="361"/>
      <c r="BP429" s="361"/>
      <c r="BQ429" s="361"/>
      <c r="BR429" s="361"/>
      <c r="BS429" s="361"/>
      <c r="BT429" s="361"/>
      <c r="BU429" s="361"/>
      <c r="BV429" s="361"/>
      <c r="BW429" s="361"/>
      <c r="BX429" s="361"/>
      <c r="BY429" s="361"/>
      <c r="BZ429" s="362"/>
      <c r="CA429" s="362"/>
      <c r="CB429" s="362"/>
      <c r="CC429" s="362"/>
      <c r="CD429" s="362"/>
      <c r="CE429" s="362"/>
      <c r="CF429" s="362"/>
      <c r="CG429" s="362"/>
      <c r="CH429" s="362"/>
      <c r="CI429" s="362"/>
      <c r="CJ429" s="362"/>
      <c r="CK429" s="362"/>
      <c r="CL429" s="362"/>
      <c r="CM429" s="362"/>
      <c r="CN429" s="362"/>
      <c r="CO429" s="362"/>
      <c r="CP429" s="362"/>
      <c r="CQ429" s="362"/>
      <c r="CR429" s="362"/>
      <c r="CS429" s="362"/>
      <c r="CT429" s="362"/>
      <c r="CU429" s="362"/>
      <c r="CV429" s="362"/>
      <c r="CW429" s="362"/>
      <c r="CX429" s="362"/>
      <c r="CY429" s="362"/>
      <c r="CZ429" s="362"/>
    </row>
    <row r="430" s="366" customFormat="true" ht="25.15" customHeight="true" x14ac:dyDescent="0.2">
      <c r="B430" s="688"/>
      <c r="C430" s="817" t="s">
        <v>403</v>
      </c>
      <c r="D430" s="800"/>
      <c r="E430" s="188">
        <v>-0.2623767803083768</v>
      </c>
      <c r="F430" s="191"/>
      <c r="G430" s="191"/>
      <c r="H430" s="817" t="s">
        <v>387</v>
      </c>
      <c r="I430" s="800"/>
      <c r="J430" s="188">
        <v>0.17325219626441105</v>
      </c>
      <c r="K430" s="191"/>
      <c r="L430" s="191"/>
      <c r="M430" s="817" t="s">
        <v>393</v>
      </c>
      <c r="N430" s="800"/>
      <c r="O430" s="188">
        <v>0.21225364154660437</v>
      </c>
      <c r="P430" s="191"/>
      <c r="Q430" s="191"/>
      <c r="AJ430" s="359"/>
      <c r="AK430" s="359"/>
      <c r="AL430" s="359"/>
      <c r="AM430" s="359"/>
      <c r="AN430" s="359"/>
      <c r="AO430" s="359"/>
      <c r="AP430" s="359"/>
      <c r="AQ430" s="359"/>
      <c r="AR430" s="359"/>
      <c r="AS430" s="359"/>
      <c r="AT430" s="359"/>
      <c r="AU430" s="359"/>
      <c r="AV430" s="359"/>
      <c r="AW430" s="359"/>
      <c r="AX430" s="359"/>
      <c r="AY430" s="359"/>
      <c r="AZ430" s="359"/>
      <c r="BA430" s="361"/>
      <c r="BB430" s="438"/>
      <c r="BC430" s="361"/>
      <c r="BD430" s="361"/>
      <c r="BE430" s="361"/>
      <c r="BF430" s="361"/>
      <c r="BG430" s="361"/>
      <c r="BH430" s="361"/>
      <c r="BI430" s="361"/>
      <c r="BJ430" s="361"/>
      <c r="BK430" s="361"/>
      <c r="BL430" s="361"/>
      <c r="BM430" s="361"/>
      <c r="BN430" s="361"/>
      <c r="BO430" s="361"/>
      <c r="BP430" s="361"/>
      <c r="BQ430" s="361"/>
      <c r="BR430" s="361"/>
      <c r="BS430" s="361"/>
      <c r="BT430" s="361"/>
      <c r="BU430" s="361"/>
      <c r="BV430" s="361"/>
      <c r="BW430" s="361"/>
      <c r="BX430" s="361"/>
      <c r="BY430" s="361"/>
      <c r="BZ430" s="362"/>
      <c r="CA430" s="362"/>
      <c r="CB430" s="362"/>
      <c r="CC430" s="362"/>
      <c r="CD430" s="362"/>
      <c r="CE430" s="362"/>
      <c r="CF430" s="362"/>
      <c r="CG430" s="362"/>
      <c r="CH430" s="362"/>
      <c r="CI430" s="362"/>
      <c r="CJ430" s="362"/>
      <c r="CK430" s="362"/>
      <c r="CL430" s="362"/>
      <c r="CM430" s="362"/>
      <c r="CN430" s="362"/>
      <c r="CO430" s="362"/>
      <c r="CP430" s="362"/>
      <c r="CQ430" s="362"/>
      <c r="CR430" s="362"/>
      <c r="CS430" s="362"/>
      <c r="CT430" s="362"/>
      <c r="CU430" s="362"/>
      <c r="CV430" s="362"/>
      <c r="CW430" s="362"/>
      <c r="CX430" s="362"/>
      <c r="CY430" s="362"/>
      <c r="CZ430" s="362"/>
    </row>
    <row r="431" s="366" customFormat="true" ht="25.15" customHeight="true" x14ac:dyDescent="0.2">
      <c r="B431" s="688"/>
      <c r="C431" s="817" t="s">
        <v>399</v>
      </c>
      <c r="D431" s="800"/>
      <c r="E431" s="188">
        <v>0.25488179989151366</v>
      </c>
      <c r="F431" s="191"/>
      <c r="G431" s="191"/>
      <c r="H431" s="817" t="s">
        <v>391</v>
      </c>
      <c r="I431" s="800"/>
      <c r="J431" s="188">
        <v>-0.17321604999700352</v>
      </c>
      <c r="K431" s="191"/>
      <c r="L431" s="191"/>
      <c r="M431" s="817" t="s">
        <v>386</v>
      </c>
      <c r="N431" s="800"/>
      <c r="O431" s="188">
        <v>0.20801582690534315</v>
      </c>
      <c r="P431" s="191"/>
      <c r="Q431" s="191"/>
      <c r="AJ431" s="359"/>
      <c r="AK431" s="359"/>
      <c r="AL431" s="359"/>
      <c r="AM431" s="359"/>
      <c r="AN431" s="359"/>
      <c r="AO431" s="359"/>
      <c r="AP431" s="359"/>
      <c r="AQ431" s="359"/>
      <c r="AR431" s="359"/>
      <c r="AS431" s="359"/>
      <c r="AT431" s="359"/>
      <c r="AU431" s="359"/>
      <c r="AV431" s="359"/>
      <c r="AW431" s="359"/>
      <c r="AX431" s="359"/>
      <c r="AY431" s="359"/>
      <c r="AZ431" s="359"/>
      <c r="BA431" s="361"/>
      <c r="BB431" s="438"/>
      <c r="BC431" s="361"/>
      <c r="BD431" s="361"/>
      <c r="BE431" s="361"/>
      <c r="BF431" s="361"/>
      <c r="BG431" s="361"/>
      <c r="BH431" s="361"/>
      <c r="BI431" s="361"/>
      <c r="BJ431" s="361"/>
      <c r="BK431" s="361"/>
      <c r="BL431" s="361"/>
      <c r="BM431" s="361"/>
      <c r="BN431" s="361"/>
      <c r="BO431" s="361"/>
      <c r="BP431" s="361"/>
      <c r="BQ431" s="361"/>
      <c r="BR431" s="361"/>
      <c r="BS431" s="361"/>
      <c r="BT431" s="361"/>
      <c r="BU431" s="361"/>
      <c r="BV431" s="361"/>
      <c r="BW431" s="361"/>
      <c r="BX431" s="361"/>
      <c r="BY431" s="361"/>
      <c r="BZ431" s="362"/>
      <c r="CA431" s="362"/>
      <c r="CB431" s="362"/>
      <c r="CC431" s="362"/>
      <c r="CD431" s="362"/>
      <c r="CE431" s="362"/>
      <c r="CF431" s="362"/>
      <c r="CG431" s="362"/>
      <c r="CH431" s="362"/>
      <c r="CI431" s="362"/>
      <c r="CJ431" s="362"/>
      <c r="CK431" s="362"/>
      <c r="CL431" s="362"/>
      <c r="CM431" s="362"/>
      <c r="CN431" s="362"/>
      <c r="CO431" s="362"/>
      <c r="CP431" s="362"/>
      <c r="CQ431" s="362"/>
      <c r="CR431" s="362"/>
      <c r="CS431" s="362"/>
      <c r="CT431" s="362"/>
      <c r="CU431" s="362"/>
      <c r="CV431" s="362"/>
      <c r="CW431" s="362"/>
      <c r="CX431" s="362"/>
      <c r="CY431" s="362"/>
      <c r="CZ431" s="362"/>
    </row>
    <row r="432" s="366" customFormat="true" ht="25.15" customHeight="true" x14ac:dyDescent="0.2">
      <c r="B432" s="688"/>
      <c r="C432" s="817" t="s">
        <v>395</v>
      </c>
      <c r="D432" s="800"/>
      <c r="E432" s="188">
        <v>0.25212398844753081</v>
      </c>
      <c r="F432" s="191"/>
      <c r="G432" s="191"/>
      <c r="H432" s="817" t="s">
        <v>385</v>
      </c>
      <c r="I432" s="800"/>
      <c r="J432" s="188">
        <v>-0.16458241222748074</v>
      </c>
      <c r="K432" s="191"/>
      <c r="L432" s="191"/>
      <c r="M432" s="817" t="s">
        <v>226</v>
      </c>
      <c r="N432" s="800"/>
      <c r="O432" s="188">
        <v>-0.20318402268314895</v>
      </c>
      <c r="P432" s="191"/>
      <c r="Q432" s="191"/>
      <c r="AJ432" s="359"/>
      <c r="AK432" s="359"/>
      <c r="AL432" s="359"/>
      <c r="AM432" s="359"/>
      <c r="AN432" s="359"/>
      <c r="AO432" s="359"/>
      <c r="AP432" s="359"/>
      <c r="AQ432" s="359"/>
      <c r="AR432" s="359"/>
      <c r="AS432" s="359"/>
      <c r="AT432" s="359"/>
      <c r="AU432" s="359"/>
      <c r="AV432" s="359"/>
      <c r="AW432" s="359"/>
      <c r="AX432" s="359"/>
      <c r="AY432" s="359"/>
      <c r="AZ432" s="359"/>
      <c r="BA432" s="361"/>
      <c r="BB432" s="438"/>
      <c r="BC432" s="361"/>
      <c r="BD432" s="361"/>
      <c r="BE432" s="361"/>
      <c r="BF432" s="361"/>
      <c r="BG432" s="361"/>
      <c r="BH432" s="361"/>
      <c r="BI432" s="361"/>
      <c r="BJ432" s="361"/>
      <c r="BK432" s="361"/>
      <c r="BL432" s="361"/>
      <c r="BM432" s="361"/>
      <c r="BN432" s="361"/>
      <c r="BO432" s="361"/>
      <c r="BP432" s="361"/>
      <c r="BQ432" s="361"/>
      <c r="BR432" s="361"/>
      <c r="BS432" s="361"/>
      <c r="BT432" s="361"/>
      <c r="BU432" s="361"/>
      <c r="BV432" s="361"/>
      <c r="BW432" s="361"/>
      <c r="BX432" s="361"/>
      <c r="BY432" s="361"/>
      <c r="BZ432" s="362"/>
      <c r="CA432" s="362"/>
      <c r="CB432" s="362"/>
      <c r="CC432" s="362"/>
      <c r="CD432" s="362"/>
      <c r="CE432" s="362"/>
      <c r="CF432" s="362"/>
      <c r="CG432" s="362"/>
      <c r="CH432" s="362"/>
      <c r="CI432" s="362"/>
      <c r="CJ432" s="362"/>
      <c r="CK432" s="362"/>
      <c r="CL432" s="362"/>
      <c r="CM432" s="362"/>
      <c r="CN432" s="362"/>
      <c r="CO432" s="362"/>
      <c r="CP432" s="362"/>
      <c r="CQ432" s="362"/>
      <c r="CR432" s="362"/>
      <c r="CS432" s="362"/>
      <c r="CT432" s="362"/>
      <c r="CU432" s="362"/>
      <c r="CV432" s="362"/>
      <c r="CW432" s="362"/>
      <c r="CX432" s="362"/>
      <c r="CY432" s="362"/>
      <c r="CZ432" s="362"/>
    </row>
    <row r="433" s="366" customFormat="true" ht="25.15" customHeight="true" x14ac:dyDescent="0.2">
      <c r="B433" s="688"/>
      <c r="C433" s="817" t="s">
        <v>400</v>
      </c>
      <c r="D433" s="800"/>
      <c r="E433" s="188">
        <v>-0.25024364955711287</v>
      </c>
      <c r="F433" s="191"/>
      <c r="G433" s="191"/>
      <c r="H433" s="817" t="s">
        <v>381</v>
      </c>
      <c r="I433" s="800"/>
      <c r="J433" s="188">
        <v>-0.16436314683461631</v>
      </c>
      <c r="K433" s="191"/>
      <c r="L433" s="191"/>
      <c r="M433" s="817" t="s">
        <v>407</v>
      </c>
      <c r="N433" s="800"/>
      <c r="O433" s="188">
        <v>-0.20147729634559786</v>
      </c>
      <c r="P433" s="191"/>
      <c r="Q433" s="191"/>
      <c r="AJ433" s="359"/>
      <c r="AK433" s="359"/>
      <c r="AL433" s="359"/>
      <c r="AM433" s="359"/>
      <c r="AN433" s="359"/>
      <c r="AO433" s="359"/>
      <c r="AP433" s="359"/>
      <c r="AQ433" s="359"/>
      <c r="AR433" s="359"/>
      <c r="AS433" s="359"/>
      <c r="AT433" s="359"/>
      <c r="AU433" s="359"/>
      <c r="AV433" s="359"/>
      <c r="AW433" s="359"/>
      <c r="AX433" s="359"/>
      <c r="AY433" s="359"/>
      <c r="AZ433" s="359"/>
      <c r="BA433" s="361"/>
      <c r="BB433" s="438"/>
      <c r="BC433" s="361"/>
      <c r="BD433" s="361"/>
      <c r="BE433" s="361"/>
      <c r="BF433" s="361"/>
      <c r="BG433" s="361"/>
      <c r="BH433" s="361"/>
      <c r="BI433" s="361"/>
      <c r="BJ433" s="361"/>
      <c r="BK433" s="361"/>
      <c r="BL433" s="361"/>
      <c r="BM433" s="361"/>
      <c r="BN433" s="361"/>
      <c r="BO433" s="361"/>
      <c r="BP433" s="361"/>
      <c r="BQ433" s="361"/>
      <c r="BR433" s="361"/>
      <c r="BS433" s="361"/>
      <c r="BT433" s="361"/>
      <c r="BU433" s="361"/>
      <c r="BV433" s="361"/>
      <c r="BW433" s="361"/>
      <c r="BX433" s="361"/>
      <c r="BY433" s="361"/>
      <c r="BZ433" s="362"/>
      <c r="CA433" s="362"/>
      <c r="CB433" s="362"/>
      <c r="CC433" s="362"/>
      <c r="CD433" s="362"/>
      <c r="CE433" s="362"/>
      <c r="CF433" s="362"/>
      <c r="CG433" s="362"/>
      <c r="CH433" s="362"/>
      <c r="CI433" s="362"/>
      <c r="CJ433" s="362"/>
      <c r="CK433" s="362"/>
      <c r="CL433" s="362"/>
      <c r="CM433" s="362"/>
      <c r="CN433" s="362"/>
      <c r="CO433" s="362"/>
      <c r="CP433" s="362"/>
      <c r="CQ433" s="362"/>
      <c r="CR433" s="362"/>
      <c r="CS433" s="362"/>
      <c r="CT433" s="362"/>
      <c r="CU433" s="362"/>
      <c r="CV433" s="362"/>
      <c r="CW433" s="362"/>
      <c r="CX433" s="362"/>
      <c r="CY433" s="362"/>
      <c r="CZ433" s="362"/>
    </row>
    <row r="434" s="366" customFormat="true" ht="25.15" customHeight="true" x14ac:dyDescent="0.2">
      <c r="B434" s="688"/>
      <c r="C434" s="817" t="s">
        <v>405</v>
      </c>
      <c r="D434" s="800"/>
      <c r="E434" s="188">
        <v>0.22769727072547846</v>
      </c>
      <c r="F434" s="191"/>
      <c r="G434" s="191"/>
      <c r="H434" s="817" t="s">
        <v>403</v>
      </c>
      <c r="I434" s="800"/>
      <c r="J434" s="188">
        <v>-0.15644610307125542</v>
      </c>
      <c r="K434" s="191"/>
      <c r="L434" s="191"/>
      <c r="M434" s="817" t="s">
        <v>408</v>
      </c>
      <c r="N434" s="800"/>
      <c r="O434" s="188">
        <v>-0.1832375034664378</v>
      </c>
      <c r="P434" s="191"/>
      <c r="Q434" s="191"/>
      <c r="AJ434" s="359"/>
      <c r="AK434" s="359"/>
      <c r="AL434" s="359"/>
      <c r="AM434" s="359"/>
      <c r="AN434" s="359"/>
      <c r="AO434" s="359"/>
      <c r="AP434" s="359"/>
      <c r="AQ434" s="359"/>
      <c r="AR434" s="359"/>
      <c r="AS434" s="359"/>
      <c r="AT434" s="359"/>
      <c r="AU434" s="359"/>
      <c r="AV434" s="359"/>
      <c r="AW434" s="359"/>
      <c r="AX434" s="359"/>
      <c r="AY434" s="359"/>
      <c r="AZ434" s="359"/>
      <c r="BA434" s="361"/>
      <c r="BB434" s="438"/>
      <c r="BC434" s="361"/>
      <c r="BD434" s="361"/>
      <c r="BE434" s="361"/>
      <c r="BF434" s="361"/>
      <c r="BG434" s="361"/>
      <c r="BH434" s="361"/>
      <c r="BI434" s="361"/>
      <c r="BJ434" s="361"/>
      <c r="BK434" s="361"/>
      <c r="BL434" s="361"/>
      <c r="BM434" s="361"/>
      <c r="BN434" s="361"/>
      <c r="BO434" s="361"/>
      <c r="BP434" s="361"/>
      <c r="BQ434" s="361"/>
      <c r="BR434" s="361"/>
      <c r="BS434" s="361"/>
      <c r="BT434" s="361"/>
      <c r="BU434" s="361"/>
      <c r="BV434" s="361"/>
      <c r="BW434" s="361"/>
      <c r="BX434" s="361"/>
      <c r="BY434" s="361"/>
      <c r="BZ434" s="362"/>
      <c r="CA434" s="362"/>
      <c r="CB434" s="362"/>
      <c r="CC434" s="362"/>
      <c r="CD434" s="362"/>
      <c r="CE434" s="362"/>
      <c r="CF434" s="362"/>
      <c r="CG434" s="362"/>
      <c r="CH434" s="362"/>
      <c r="CI434" s="362"/>
      <c r="CJ434" s="362"/>
      <c r="CK434" s="362"/>
      <c r="CL434" s="362"/>
      <c r="CM434" s="362"/>
      <c r="CN434" s="362"/>
      <c r="CO434" s="362"/>
      <c r="CP434" s="362"/>
      <c r="CQ434" s="362"/>
      <c r="CR434" s="362"/>
      <c r="CS434" s="362"/>
      <c r="CT434" s="362"/>
      <c r="CU434" s="362"/>
      <c r="CV434" s="362"/>
      <c r="CW434" s="362"/>
      <c r="CX434" s="362"/>
      <c r="CY434" s="362"/>
      <c r="CZ434" s="362"/>
    </row>
    <row r="435" s="366" customFormat="true" ht="25.15" customHeight="true" x14ac:dyDescent="0.2">
      <c r="B435" s="688"/>
      <c r="C435" s="817" t="s">
        <v>407</v>
      </c>
      <c r="D435" s="800"/>
      <c r="E435" s="188">
        <v>-0.21397260711378335</v>
      </c>
      <c r="F435" s="191"/>
      <c r="G435" s="191"/>
      <c r="H435" s="817" t="s">
        <v>409</v>
      </c>
      <c r="I435" s="800"/>
      <c r="J435" s="188">
        <v>-0.15291099597680122</v>
      </c>
      <c r="K435" s="191"/>
      <c r="L435" s="191"/>
      <c r="M435" s="817" t="s">
        <v>410</v>
      </c>
      <c r="N435" s="800"/>
      <c r="O435" s="188">
        <v>-0.17952037865588494</v>
      </c>
      <c r="P435" s="191"/>
      <c r="Q435" s="191"/>
      <c r="AJ435" s="359"/>
      <c r="AK435" s="359"/>
      <c r="AL435" s="359"/>
      <c r="AM435" s="359"/>
      <c r="AN435" s="359"/>
      <c r="AO435" s="359"/>
      <c r="AP435" s="359"/>
      <c r="AQ435" s="359"/>
      <c r="AR435" s="359"/>
      <c r="AS435" s="359"/>
      <c r="AT435" s="359"/>
      <c r="AU435" s="359"/>
      <c r="AV435" s="359"/>
      <c r="AW435" s="359"/>
      <c r="AX435" s="359"/>
      <c r="AY435" s="359"/>
      <c r="AZ435" s="359"/>
      <c r="BA435" s="361"/>
      <c r="BB435" s="438"/>
      <c r="BC435" s="361"/>
      <c r="BD435" s="361"/>
      <c r="BE435" s="361"/>
      <c r="BF435" s="361"/>
      <c r="BG435" s="361"/>
      <c r="BH435" s="361"/>
      <c r="BI435" s="361"/>
      <c r="BJ435" s="361"/>
      <c r="BK435" s="361"/>
      <c r="BL435" s="361"/>
      <c r="BM435" s="361"/>
      <c r="BN435" s="361"/>
      <c r="BO435" s="361"/>
      <c r="BP435" s="361"/>
      <c r="BQ435" s="361"/>
      <c r="BR435" s="361"/>
      <c r="BS435" s="361"/>
      <c r="BT435" s="361"/>
      <c r="BU435" s="361"/>
      <c r="BV435" s="361"/>
      <c r="BW435" s="361"/>
      <c r="BX435" s="361"/>
      <c r="BY435" s="361"/>
      <c r="BZ435" s="362"/>
      <c r="CA435" s="362"/>
      <c r="CB435" s="362"/>
      <c r="CC435" s="362"/>
      <c r="CD435" s="362"/>
      <c r="CE435" s="362"/>
      <c r="CF435" s="362"/>
      <c r="CG435" s="362"/>
      <c r="CH435" s="362"/>
      <c r="CI435" s="362"/>
      <c r="CJ435" s="362"/>
      <c r="CK435" s="362"/>
      <c r="CL435" s="362"/>
      <c r="CM435" s="362"/>
      <c r="CN435" s="362"/>
      <c r="CO435" s="362"/>
      <c r="CP435" s="362"/>
      <c r="CQ435" s="362"/>
      <c r="CR435" s="362"/>
      <c r="CS435" s="362"/>
      <c r="CT435" s="362"/>
      <c r="CU435" s="362"/>
      <c r="CV435" s="362"/>
      <c r="CW435" s="362"/>
      <c r="CX435" s="362"/>
      <c r="CY435" s="362"/>
      <c r="CZ435" s="362"/>
    </row>
    <row r="436" s="366" customFormat="true" ht="25.15" customHeight="true" x14ac:dyDescent="0.2">
      <c r="B436" s="688"/>
      <c r="C436" s="817" t="s">
        <v>404</v>
      </c>
      <c r="D436" s="800"/>
      <c r="E436" s="188">
        <v>-0.20492371729398515</v>
      </c>
      <c r="F436" s="191"/>
      <c r="G436" s="191"/>
      <c r="H436" s="817" t="s">
        <v>373</v>
      </c>
      <c r="I436" s="800"/>
      <c r="J436" s="188">
        <v>0.1515365864595844</v>
      </c>
      <c r="K436" s="191"/>
      <c r="L436" s="191"/>
      <c r="M436" s="817" t="s">
        <v>399</v>
      </c>
      <c r="N436" s="800"/>
      <c r="O436" s="188">
        <v>0.17889020098920838</v>
      </c>
      <c r="P436" s="191"/>
      <c r="Q436" s="191"/>
      <c r="AJ436" s="359"/>
      <c r="AK436" s="359"/>
      <c r="AL436" s="359"/>
      <c r="AM436" s="359"/>
      <c r="AN436" s="359"/>
      <c r="AO436" s="359"/>
      <c r="AP436" s="359"/>
      <c r="AQ436" s="359"/>
      <c r="AR436" s="359"/>
      <c r="AS436" s="359"/>
      <c r="AT436" s="359"/>
      <c r="AU436" s="359"/>
      <c r="AV436" s="359"/>
      <c r="AW436" s="359"/>
      <c r="AX436" s="359"/>
      <c r="AY436" s="359"/>
      <c r="AZ436" s="359"/>
      <c r="BA436" s="361"/>
      <c r="BB436" s="438"/>
      <c r="BC436" s="361"/>
      <c r="BD436" s="361"/>
      <c r="BE436" s="361"/>
      <c r="BF436" s="361"/>
      <c r="BG436" s="361"/>
      <c r="BH436" s="361"/>
      <c r="BI436" s="361"/>
      <c r="BJ436" s="361"/>
      <c r="BK436" s="361"/>
      <c r="BL436" s="361"/>
      <c r="BM436" s="361"/>
      <c r="BN436" s="361"/>
      <c r="BO436" s="361"/>
      <c r="BP436" s="361"/>
      <c r="BQ436" s="361"/>
      <c r="BR436" s="361"/>
      <c r="BS436" s="361"/>
      <c r="BT436" s="361"/>
      <c r="BU436" s="361"/>
      <c r="BV436" s="361"/>
      <c r="BW436" s="361"/>
      <c r="BX436" s="361"/>
      <c r="BY436" s="361"/>
      <c r="BZ436" s="362"/>
      <c r="CA436" s="362"/>
      <c r="CB436" s="362"/>
      <c r="CC436" s="362"/>
      <c r="CD436" s="362"/>
      <c r="CE436" s="362"/>
      <c r="CF436" s="362"/>
      <c r="CG436" s="362"/>
      <c r="CH436" s="362"/>
      <c r="CI436" s="362"/>
      <c r="CJ436" s="362"/>
      <c r="CK436" s="362"/>
      <c r="CL436" s="362"/>
      <c r="CM436" s="362"/>
      <c r="CN436" s="362"/>
      <c r="CO436" s="362"/>
      <c r="CP436" s="362"/>
      <c r="CQ436" s="362"/>
      <c r="CR436" s="362"/>
      <c r="CS436" s="362"/>
      <c r="CT436" s="362"/>
      <c r="CU436" s="362"/>
      <c r="CV436" s="362"/>
      <c r="CW436" s="362"/>
      <c r="CX436" s="362"/>
      <c r="CY436" s="362"/>
      <c r="CZ436" s="362"/>
    </row>
    <row r="437" s="366" customFormat="true" ht="25.15" customHeight="true" x14ac:dyDescent="0.2">
      <c r="B437" s="688"/>
      <c r="C437" s="817" t="s">
        <v>401</v>
      </c>
      <c r="D437" s="800"/>
      <c r="E437" s="188">
        <v>-0.19556857378505813</v>
      </c>
      <c r="F437" s="191"/>
      <c r="G437" s="191"/>
      <c r="H437" s="817" t="s">
        <v>411</v>
      </c>
      <c r="I437" s="800"/>
      <c r="J437" s="188">
        <v>0.14259192985572644</v>
      </c>
      <c r="K437" s="191"/>
      <c r="L437" s="191"/>
      <c r="M437" s="817" t="s">
        <v>412</v>
      </c>
      <c r="N437" s="800"/>
      <c r="O437" s="188">
        <v>-0.17810311479222155</v>
      </c>
      <c r="P437" s="191"/>
      <c r="Q437" s="191"/>
      <c r="AJ437" s="359"/>
      <c r="AK437" s="359"/>
      <c r="AL437" s="359"/>
      <c r="AM437" s="359"/>
      <c r="AN437" s="359"/>
      <c r="AO437" s="359"/>
      <c r="AP437" s="359"/>
      <c r="AQ437" s="359"/>
      <c r="AR437" s="359"/>
      <c r="AS437" s="359"/>
      <c r="AT437" s="359"/>
      <c r="AU437" s="359"/>
      <c r="AV437" s="359"/>
      <c r="AW437" s="359"/>
      <c r="AX437" s="359"/>
      <c r="AY437" s="359"/>
      <c r="AZ437" s="359"/>
      <c r="BA437" s="361"/>
      <c r="BB437" s="438"/>
      <c r="BC437" s="361"/>
      <c r="BD437" s="361"/>
      <c r="BE437" s="361"/>
      <c r="BF437" s="361"/>
      <c r="BG437" s="361"/>
      <c r="BH437" s="361"/>
      <c r="BI437" s="361"/>
      <c r="BJ437" s="361"/>
      <c r="BK437" s="361"/>
      <c r="BL437" s="361"/>
      <c r="BM437" s="361"/>
      <c r="BN437" s="361"/>
      <c r="BO437" s="361"/>
      <c r="BP437" s="361"/>
      <c r="BQ437" s="361"/>
      <c r="BR437" s="361"/>
      <c r="BS437" s="361"/>
      <c r="BT437" s="361"/>
      <c r="BU437" s="361"/>
      <c r="BV437" s="361"/>
      <c r="BW437" s="361"/>
      <c r="BX437" s="361"/>
      <c r="BY437" s="361"/>
      <c r="BZ437" s="362"/>
      <c r="CA437" s="362"/>
      <c r="CB437" s="362"/>
      <c r="CC437" s="362"/>
      <c r="CD437" s="362"/>
      <c r="CE437" s="362"/>
      <c r="CF437" s="362"/>
      <c r="CG437" s="362"/>
      <c r="CH437" s="362"/>
      <c r="CI437" s="362"/>
      <c r="CJ437" s="362"/>
      <c r="CK437" s="362"/>
      <c r="CL437" s="362"/>
      <c r="CM437" s="362"/>
      <c r="CN437" s="362"/>
      <c r="CO437" s="362"/>
      <c r="CP437" s="362"/>
      <c r="CQ437" s="362"/>
      <c r="CR437" s="362"/>
      <c r="CS437" s="362"/>
      <c r="CT437" s="362"/>
      <c r="CU437" s="362"/>
      <c r="CV437" s="362"/>
      <c r="CW437" s="362"/>
      <c r="CX437" s="362"/>
      <c r="CY437" s="362"/>
      <c r="CZ437" s="362"/>
    </row>
    <row r="438" s="366" customFormat="true" ht="25.15" customHeight="true" x14ac:dyDescent="0.2">
      <c r="B438" s="688"/>
      <c r="C438" s="817" t="s">
        <v>410</v>
      </c>
      <c r="D438" s="800"/>
      <c r="E438" s="188">
        <v>-0.16524923484024062</v>
      </c>
      <c r="F438" s="191"/>
      <c r="G438" s="191"/>
      <c r="H438" s="817" t="s">
        <v>407</v>
      </c>
      <c r="I438" s="800"/>
      <c r="J438" s="188">
        <v>-0.12834554204220747</v>
      </c>
      <c r="K438" s="191"/>
      <c r="L438" s="191"/>
      <c r="M438" s="817" t="s">
        <v>404</v>
      </c>
      <c r="N438" s="800"/>
      <c r="O438" s="188">
        <v>-0.14322179585289058</v>
      </c>
      <c r="P438" s="191"/>
      <c r="Q438" s="191"/>
      <c r="AJ438" s="359"/>
      <c r="AK438" s="359"/>
      <c r="AL438" s="359"/>
      <c r="AM438" s="359"/>
      <c r="AN438" s="359"/>
      <c r="AO438" s="359"/>
      <c r="AP438" s="359"/>
      <c r="AQ438" s="359"/>
      <c r="AR438" s="359"/>
      <c r="AS438" s="359"/>
      <c r="AT438" s="359"/>
      <c r="AU438" s="359"/>
      <c r="AV438" s="359"/>
      <c r="AW438" s="359"/>
      <c r="AX438" s="359"/>
      <c r="AY438" s="359"/>
      <c r="AZ438" s="359"/>
      <c r="BA438" s="361"/>
      <c r="BB438" s="438"/>
      <c r="BC438" s="361"/>
      <c r="BD438" s="361"/>
      <c r="BE438" s="361"/>
      <c r="BF438" s="361"/>
      <c r="BG438" s="361"/>
      <c r="BH438" s="361"/>
      <c r="BI438" s="361"/>
      <c r="BJ438" s="361"/>
      <c r="BK438" s="361"/>
      <c r="BL438" s="361"/>
      <c r="BM438" s="361"/>
      <c r="BN438" s="361"/>
      <c r="BO438" s="361"/>
      <c r="BP438" s="361"/>
      <c r="BQ438" s="361"/>
      <c r="BR438" s="361"/>
      <c r="BS438" s="361"/>
      <c r="BT438" s="361"/>
      <c r="BU438" s="361"/>
      <c r="BV438" s="361"/>
      <c r="BW438" s="361"/>
      <c r="BX438" s="361"/>
      <c r="BY438" s="361"/>
      <c r="BZ438" s="362"/>
      <c r="CA438" s="362"/>
      <c r="CB438" s="362"/>
      <c r="CC438" s="362"/>
      <c r="CD438" s="362"/>
      <c r="CE438" s="362"/>
      <c r="CF438" s="362"/>
      <c r="CG438" s="362"/>
      <c r="CH438" s="362"/>
      <c r="CI438" s="362"/>
      <c r="CJ438" s="362"/>
      <c r="CK438" s="362"/>
      <c r="CL438" s="362"/>
      <c r="CM438" s="362"/>
      <c r="CN438" s="362"/>
      <c r="CO438" s="362"/>
      <c r="CP438" s="362"/>
      <c r="CQ438" s="362"/>
      <c r="CR438" s="362"/>
      <c r="CS438" s="362"/>
      <c r="CT438" s="362"/>
      <c r="CU438" s="362"/>
      <c r="CV438" s="362"/>
      <c r="CW438" s="362"/>
      <c r="CX438" s="362"/>
      <c r="CY438" s="362"/>
      <c r="CZ438" s="362"/>
    </row>
    <row r="439" s="366" customFormat="true" ht="25.15" customHeight="true" x14ac:dyDescent="0.2">
      <c r="B439" s="688"/>
      <c r="C439" s="817" t="s">
        <v>406</v>
      </c>
      <c r="D439" s="800"/>
      <c r="E439" s="188">
        <v>-0.16167223688870783</v>
      </c>
      <c r="F439" s="191"/>
      <c r="G439" s="191"/>
      <c r="H439" s="817" t="s">
        <v>402</v>
      </c>
      <c r="I439" s="800"/>
      <c r="J439" s="188">
        <v>0.1171688610418008</v>
      </c>
      <c r="K439" s="191"/>
      <c r="L439" s="191"/>
      <c r="M439" s="817" t="s">
        <v>375</v>
      </c>
      <c r="N439" s="800"/>
      <c r="O439" s="188">
        <v>0.14321529411521805</v>
      </c>
      <c r="P439" s="191"/>
      <c r="Q439" s="191"/>
      <c r="AJ439" s="359"/>
      <c r="AK439" s="359"/>
      <c r="AL439" s="359"/>
      <c r="AM439" s="359"/>
      <c r="AN439" s="359"/>
      <c r="AO439" s="359"/>
      <c r="AP439" s="359"/>
      <c r="AQ439" s="359"/>
      <c r="AR439" s="359"/>
      <c r="AS439" s="359"/>
      <c r="AT439" s="359"/>
      <c r="AU439" s="359"/>
      <c r="AV439" s="359"/>
      <c r="AW439" s="359"/>
      <c r="AX439" s="359"/>
      <c r="AY439" s="359"/>
      <c r="AZ439" s="359"/>
      <c r="BA439" s="361"/>
      <c r="BB439" s="438"/>
      <c r="BC439" s="361"/>
      <c r="BD439" s="361"/>
      <c r="BE439" s="361"/>
      <c r="BF439" s="361"/>
      <c r="BG439" s="361"/>
      <c r="BH439" s="361"/>
      <c r="BI439" s="361"/>
      <c r="BJ439" s="361"/>
      <c r="BK439" s="361"/>
      <c r="BL439" s="361"/>
      <c r="BM439" s="361"/>
      <c r="BN439" s="361"/>
      <c r="BO439" s="361"/>
      <c r="BP439" s="361"/>
      <c r="BQ439" s="361"/>
      <c r="BR439" s="361"/>
      <c r="BS439" s="361"/>
      <c r="BT439" s="361"/>
      <c r="BU439" s="361"/>
      <c r="BV439" s="361"/>
      <c r="BW439" s="361"/>
      <c r="BX439" s="361"/>
      <c r="BY439" s="361"/>
      <c r="BZ439" s="362"/>
      <c r="CA439" s="362"/>
      <c r="CB439" s="362"/>
      <c r="CC439" s="362"/>
      <c r="CD439" s="362"/>
      <c r="CE439" s="362"/>
      <c r="CF439" s="362"/>
      <c r="CG439" s="362"/>
      <c r="CH439" s="362"/>
      <c r="CI439" s="362"/>
      <c r="CJ439" s="362"/>
      <c r="CK439" s="362"/>
      <c r="CL439" s="362"/>
      <c r="CM439" s="362"/>
      <c r="CN439" s="362"/>
      <c r="CO439" s="362"/>
      <c r="CP439" s="362"/>
      <c r="CQ439" s="362"/>
      <c r="CR439" s="362"/>
      <c r="CS439" s="362"/>
      <c r="CT439" s="362"/>
      <c r="CU439" s="362"/>
      <c r="CV439" s="362"/>
      <c r="CW439" s="362"/>
      <c r="CX439" s="362"/>
      <c r="CY439" s="362"/>
      <c r="CZ439" s="362"/>
    </row>
    <row r="440" s="366" customFormat="true" ht="25.15" customHeight="true" x14ac:dyDescent="0.2">
      <c r="B440" s="688"/>
      <c r="C440" s="817" t="s">
        <v>413</v>
      </c>
      <c r="D440" s="800"/>
      <c r="E440" s="188">
        <v>-0.15564198662018838</v>
      </c>
      <c r="F440" s="191"/>
      <c r="G440" s="191"/>
      <c r="H440" s="817" t="s">
        <v>414</v>
      </c>
      <c r="I440" s="800"/>
      <c r="J440" s="188">
        <v>-0.1147826171964737</v>
      </c>
      <c r="K440" s="191"/>
      <c r="L440" s="191"/>
      <c r="M440" s="817" t="s">
        <v>411</v>
      </c>
      <c r="N440" s="800"/>
      <c r="O440" s="188">
        <v>0.13814836610356188</v>
      </c>
      <c r="P440" s="191"/>
      <c r="Q440" s="191"/>
      <c r="AJ440" s="359"/>
      <c r="AK440" s="359"/>
      <c r="AL440" s="359"/>
      <c r="AM440" s="359"/>
      <c r="AN440" s="359"/>
      <c r="AO440" s="359"/>
      <c r="AP440" s="359"/>
      <c r="AQ440" s="359"/>
      <c r="AR440" s="359"/>
      <c r="AS440" s="359"/>
      <c r="AT440" s="359"/>
      <c r="AU440" s="359"/>
      <c r="AV440" s="359"/>
      <c r="AW440" s="359"/>
      <c r="AX440" s="359"/>
      <c r="AY440" s="359"/>
      <c r="AZ440" s="359"/>
      <c r="BA440" s="361"/>
      <c r="BB440" s="438"/>
      <c r="BC440" s="361"/>
      <c r="BD440" s="361"/>
      <c r="BE440" s="361"/>
      <c r="BF440" s="361"/>
      <c r="BG440" s="361"/>
      <c r="BH440" s="361"/>
      <c r="BI440" s="361"/>
      <c r="BJ440" s="361"/>
      <c r="BK440" s="361"/>
      <c r="BL440" s="361"/>
      <c r="BM440" s="361"/>
      <c r="BN440" s="361"/>
      <c r="BO440" s="361"/>
      <c r="BP440" s="361"/>
      <c r="BQ440" s="361"/>
      <c r="BR440" s="361"/>
      <c r="BS440" s="361"/>
      <c r="BT440" s="361"/>
      <c r="BU440" s="361"/>
      <c r="BV440" s="361"/>
      <c r="BW440" s="361"/>
      <c r="BX440" s="361"/>
      <c r="BY440" s="361"/>
      <c r="BZ440" s="362"/>
      <c r="CA440" s="362"/>
      <c r="CB440" s="362"/>
      <c r="CC440" s="362"/>
      <c r="CD440" s="362"/>
      <c r="CE440" s="362"/>
      <c r="CF440" s="362"/>
      <c r="CG440" s="362"/>
      <c r="CH440" s="362"/>
      <c r="CI440" s="362"/>
      <c r="CJ440" s="362"/>
      <c r="CK440" s="362"/>
      <c r="CL440" s="362"/>
      <c r="CM440" s="362"/>
      <c r="CN440" s="362"/>
      <c r="CO440" s="362"/>
      <c r="CP440" s="362"/>
      <c r="CQ440" s="362"/>
      <c r="CR440" s="362"/>
      <c r="CS440" s="362"/>
      <c r="CT440" s="362"/>
      <c r="CU440" s="362"/>
      <c r="CV440" s="362"/>
      <c r="CW440" s="362"/>
      <c r="CX440" s="362"/>
      <c r="CY440" s="362"/>
      <c r="CZ440" s="362"/>
    </row>
    <row r="441" s="366" customFormat="true" ht="25.15" customHeight="true" x14ac:dyDescent="0.2">
      <c r="B441" s="688"/>
      <c r="C441" s="817" t="s">
        <v>411</v>
      </c>
      <c r="D441" s="800"/>
      <c r="E441" s="188">
        <v>0.15343889263275723</v>
      </c>
      <c r="F441" s="191"/>
      <c r="G441" s="191"/>
      <c r="H441" s="817" t="s">
        <v>413</v>
      </c>
      <c r="I441" s="800"/>
      <c r="J441" s="188">
        <v>-9.6889474336564585E-2</v>
      </c>
      <c r="K441" s="191"/>
      <c r="L441" s="191"/>
      <c r="M441" s="817" t="s">
        <v>415</v>
      </c>
      <c r="N441" s="800"/>
      <c r="O441" s="188">
        <v>0.1372211225716819</v>
      </c>
      <c r="P441" s="191"/>
      <c r="Q441" s="191"/>
      <c r="AJ441" s="359"/>
      <c r="AK441" s="359"/>
      <c r="AL441" s="359"/>
      <c r="AM441" s="359"/>
      <c r="AN441" s="359"/>
      <c r="AO441" s="359"/>
      <c r="AP441" s="359"/>
      <c r="AQ441" s="359"/>
      <c r="AR441" s="359"/>
      <c r="AS441" s="359"/>
      <c r="AT441" s="359"/>
      <c r="AU441" s="359"/>
      <c r="AV441" s="359"/>
      <c r="AW441" s="359"/>
      <c r="AX441" s="359"/>
      <c r="AY441" s="359"/>
      <c r="AZ441" s="359"/>
      <c r="BA441" s="361"/>
      <c r="BB441" s="438"/>
      <c r="BC441" s="361"/>
      <c r="BD441" s="361"/>
      <c r="BE441" s="361"/>
      <c r="BF441" s="361"/>
      <c r="BG441" s="361"/>
      <c r="BH441" s="361"/>
      <c r="BI441" s="361"/>
      <c r="BJ441" s="361"/>
      <c r="BK441" s="361"/>
      <c r="BL441" s="361"/>
      <c r="BM441" s="361"/>
      <c r="BN441" s="361"/>
      <c r="BO441" s="361"/>
      <c r="BP441" s="361"/>
      <c r="BQ441" s="361"/>
      <c r="BR441" s="361"/>
      <c r="BS441" s="361"/>
      <c r="BT441" s="361"/>
      <c r="BU441" s="361"/>
      <c r="BV441" s="361"/>
      <c r="BW441" s="361"/>
      <c r="BX441" s="361"/>
      <c r="BY441" s="361"/>
      <c r="BZ441" s="362"/>
      <c r="CA441" s="362"/>
      <c r="CB441" s="362"/>
      <c r="CC441" s="362"/>
      <c r="CD441" s="362"/>
      <c r="CE441" s="362"/>
      <c r="CF441" s="362"/>
      <c r="CG441" s="362"/>
      <c r="CH441" s="362"/>
      <c r="CI441" s="362"/>
      <c r="CJ441" s="362"/>
      <c r="CK441" s="362"/>
      <c r="CL441" s="362"/>
      <c r="CM441" s="362"/>
      <c r="CN441" s="362"/>
      <c r="CO441" s="362"/>
      <c r="CP441" s="362"/>
      <c r="CQ441" s="362"/>
      <c r="CR441" s="362"/>
      <c r="CS441" s="362"/>
      <c r="CT441" s="362"/>
      <c r="CU441" s="362"/>
      <c r="CV441" s="362"/>
      <c r="CW441" s="362"/>
      <c r="CX441" s="362"/>
      <c r="CY441" s="362"/>
      <c r="CZ441" s="362"/>
    </row>
    <row r="442" s="366" customFormat="true" ht="25.15" customHeight="true" x14ac:dyDescent="0.2">
      <c r="B442" s="688"/>
      <c r="C442" s="817" t="s">
        <v>408</v>
      </c>
      <c r="D442" s="800"/>
      <c r="E442" s="188">
        <v>-0.13944787218810656</v>
      </c>
      <c r="F442" s="191"/>
      <c r="G442" s="191"/>
      <c r="H442" s="817" t="s">
        <v>416</v>
      </c>
      <c r="I442" s="800"/>
      <c r="J442" s="188">
        <v>-9.4033067062577219E-2</v>
      </c>
      <c r="K442" s="191"/>
      <c r="L442" s="191"/>
      <c r="M442" s="817" t="s">
        <v>417</v>
      </c>
      <c r="N442" s="800"/>
      <c r="O442" s="188">
        <v>0.13306603110851783</v>
      </c>
      <c r="P442" s="191"/>
      <c r="Q442" s="191"/>
      <c r="AJ442" s="359"/>
      <c r="AK442" s="359"/>
      <c r="AL442" s="359"/>
      <c r="AM442" s="359"/>
      <c r="AN442" s="359"/>
      <c r="AO442" s="359"/>
      <c r="AP442" s="359"/>
      <c r="AQ442" s="359"/>
      <c r="AR442" s="359"/>
      <c r="AS442" s="359"/>
      <c r="AT442" s="359"/>
      <c r="AU442" s="359"/>
      <c r="AV442" s="359"/>
      <c r="AW442" s="359"/>
      <c r="AX442" s="359"/>
      <c r="AY442" s="359"/>
      <c r="AZ442" s="359"/>
      <c r="BA442" s="361"/>
      <c r="BB442" s="438"/>
      <c r="BC442" s="361"/>
      <c r="BD442" s="361"/>
      <c r="BE442" s="361"/>
      <c r="BF442" s="361"/>
      <c r="BG442" s="361"/>
      <c r="BH442" s="361"/>
      <c r="BI442" s="361"/>
      <c r="BJ442" s="361"/>
      <c r="BK442" s="361"/>
      <c r="BL442" s="361"/>
      <c r="BM442" s="361"/>
      <c r="BN442" s="361"/>
      <c r="BO442" s="361"/>
      <c r="BP442" s="361"/>
      <c r="BQ442" s="361"/>
      <c r="BR442" s="361"/>
      <c r="BS442" s="361"/>
      <c r="BT442" s="361"/>
      <c r="BU442" s="361"/>
      <c r="BV442" s="361"/>
      <c r="BW442" s="361"/>
      <c r="BX442" s="361"/>
      <c r="BY442" s="361"/>
      <c r="BZ442" s="362"/>
      <c r="CA442" s="362"/>
      <c r="CB442" s="362"/>
      <c r="CC442" s="362"/>
      <c r="CD442" s="362"/>
      <c r="CE442" s="362"/>
      <c r="CF442" s="362"/>
      <c r="CG442" s="362"/>
      <c r="CH442" s="362"/>
      <c r="CI442" s="362"/>
      <c r="CJ442" s="362"/>
      <c r="CK442" s="362"/>
      <c r="CL442" s="362"/>
      <c r="CM442" s="362"/>
      <c r="CN442" s="362"/>
      <c r="CO442" s="362"/>
      <c r="CP442" s="362"/>
      <c r="CQ442" s="362"/>
      <c r="CR442" s="362"/>
      <c r="CS442" s="362"/>
      <c r="CT442" s="362"/>
      <c r="CU442" s="362"/>
      <c r="CV442" s="362"/>
      <c r="CW442" s="362"/>
      <c r="CX442" s="362"/>
      <c r="CY442" s="362"/>
      <c r="CZ442" s="362"/>
    </row>
    <row r="443" s="366" customFormat="true" ht="25.15" customHeight="true" x14ac:dyDescent="0.2">
      <c r="B443" s="688"/>
      <c r="C443" s="817" t="s">
        <v>412</v>
      </c>
      <c r="D443" s="800"/>
      <c r="E443" s="188">
        <v>-0.13490892357597739</v>
      </c>
      <c r="F443" s="191"/>
      <c r="G443" s="191"/>
      <c r="H443" s="817" t="s">
        <v>418</v>
      </c>
      <c r="I443" s="800"/>
      <c r="J443" s="188">
        <v>-8.1556555971012343E-2</v>
      </c>
      <c r="K443" s="191"/>
      <c r="L443" s="191"/>
      <c r="M443" s="817" t="s">
        <v>401</v>
      </c>
      <c r="N443" s="800"/>
      <c r="O443" s="188">
        <v>-0.1310265809196213</v>
      </c>
      <c r="P443" s="191"/>
      <c r="Q443" s="191"/>
      <c r="AJ443" s="359"/>
      <c r="AK443" s="359"/>
      <c r="AL443" s="359"/>
      <c r="AM443" s="359"/>
      <c r="AN443" s="359"/>
      <c r="AO443" s="359"/>
      <c r="AP443" s="359"/>
      <c r="AQ443" s="359"/>
      <c r="AR443" s="359"/>
      <c r="AS443" s="359"/>
      <c r="AT443" s="359"/>
      <c r="AU443" s="359"/>
      <c r="AV443" s="359"/>
      <c r="AW443" s="359"/>
      <c r="AX443" s="359"/>
      <c r="AY443" s="359"/>
      <c r="AZ443" s="359"/>
      <c r="BA443" s="361"/>
      <c r="BB443" s="438"/>
      <c r="BC443" s="361"/>
      <c r="BD443" s="361"/>
      <c r="BE443" s="361"/>
      <c r="BF443" s="361"/>
      <c r="BG443" s="361"/>
      <c r="BH443" s="361"/>
      <c r="BI443" s="361"/>
      <c r="BJ443" s="361"/>
      <c r="BK443" s="361"/>
      <c r="BL443" s="361"/>
      <c r="BM443" s="361"/>
      <c r="BN443" s="361"/>
      <c r="BO443" s="361"/>
      <c r="BP443" s="361"/>
      <c r="BQ443" s="361"/>
      <c r="BR443" s="361"/>
      <c r="BS443" s="361"/>
      <c r="BT443" s="361"/>
      <c r="BU443" s="361"/>
      <c r="BV443" s="361"/>
      <c r="BW443" s="361"/>
      <c r="BX443" s="361"/>
      <c r="BY443" s="361"/>
      <c r="BZ443" s="362"/>
      <c r="CA443" s="362"/>
      <c r="CB443" s="362"/>
      <c r="CC443" s="362"/>
      <c r="CD443" s="362"/>
      <c r="CE443" s="362"/>
      <c r="CF443" s="362"/>
      <c r="CG443" s="362"/>
      <c r="CH443" s="362"/>
      <c r="CI443" s="362"/>
      <c r="CJ443" s="362"/>
      <c r="CK443" s="362"/>
      <c r="CL443" s="362"/>
      <c r="CM443" s="362"/>
      <c r="CN443" s="362"/>
      <c r="CO443" s="362"/>
      <c r="CP443" s="362"/>
      <c r="CQ443" s="362"/>
      <c r="CR443" s="362"/>
      <c r="CS443" s="362"/>
      <c r="CT443" s="362"/>
      <c r="CU443" s="362"/>
      <c r="CV443" s="362"/>
      <c r="CW443" s="362"/>
      <c r="CX443" s="362"/>
      <c r="CY443" s="362"/>
      <c r="CZ443" s="362"/>
    </row>
    <row r="444" s="366" customFormat="true" ht="25.15" customHeight="true" x14ac:dyDescent="0.2">
      <c r="B444" s="688"/>
      <c r="C444" s="817" t="s">
        <v>418</v>
      </c>
      <c r="D444" s="800"/>
      <c r="E444" s="188">
        <v>-0.12610391905740218</v>
      </c>
      <c r="F444" s="191"/>
      <c r="G444" s="191"/>
      <c r="H444" s="817" t="s">
        <v>419</v>
      </c>
      <c r="I444" s="800"/>
      <c r="J444" s="188">
        <v>-7.431396282037471E-2</v>
      </c>
      <c r="K444" s="191"/>
      <c r="L444" s="191"/>
      <c r="M444" s="817" t="s">
        <v>413</v>
      </c>
      <c r="N444" s="800"/>
      <c r="O444" s="188">
        <v>-0.12977043073459454</v>
      </c>
      <c r="P444" s="191"/>
      <c r="Q444" s="191"/>
      <c r="AJ444" s="359"/>
      <c r="AK444" s="359"/>
      <c r="AL444" s="359"/>
      <c r="AM444" s="359"/>
      <c r="AN444" s="359"/>
      <c r="AO444" s="359"/>
      <c r="AP444" s="359"/>
      <c r="AQ444" s="359"/>
      <c r="AR444" s="359"/>
      <c r="AS444" s="359"/>
      <c r="AT444" s="359"/>
      <c r="AU444" s="359"/>
      <c r="AV444" s="359"/>
      <c r="AW444" s="359"/>
      <c r="AX444" s="359"/>
      <c r="AY444" s="359"/>
      <c r="AZ444" s="359"/>
      <c r="BA444" s="361"/>
      <c r="BB444" s="438"/>
      <c r="BC444" s="361"/>
      <c r="BD444" s="361"/>
      <c r="BE444" s="361"/>
      <c r="BF444" s="361"/>
      <c r="BG444" s="361"/>
      <c r="BH444" s="361"/>
      <c r="BI444" s="361"/>
      <c r="BJ444" s="361"/>
      <c r="BK444" s="361"/>
      <c r="BL444" s="361"/>
      <c r="BM444" s="361"/>
      <c r="BN444" s="361"/>
      <c r="BO444" s="361"/>
      <c r="BP444" s="361"/>
      <c r="BQ444" s="361"/>
      <c r="BR444" s="361"/>
      <c r="BS444" s="361"/>
      <c r="BT444" s="361"/>
      <c r="BU444" s="361"/>
      <c r="BV444" s="361"/>
      <c r="BW444" s="361"/>
      <c r="BX444" s="361"/>
      <c r="BY444" s="361"/>
      <c r="BZ444" s="362"/>
      <c r="CA444" s="362"/>
      <c r="CB444" s="362"/>
      <c r="CC444" s="362"/>
      <c r="CD444" s="362"/>
      <c r="CE444" s="362"/>
      <c r="CF444" s="362"/>
      <c r="CG444" s="362"/>
      <c r="CH444" s="362"/>
      <c r="CI444" s="362"/>
      <c r="CJ444" s="362"/>
      <c r="CK444" s="362"/>
      <c r="CL444" s="362"/>
      <c r="CM444" s="362"/>
      <c r="CN444" s="362"/>
      <c r="CO444" s="362"/>
      <c r="CP444" s="362"/>
      <c r="CQ444" s="362"/>
      <c r="CR444" s="362"/>
      <c r="CS444" s="362"/>
      <c r="CT444" s="362"/>
      <c r="CU444" s="362"/>
      <c r="CV444" s="362"/>
      <c r="CW444" s="362"/>
      <c r="CX444" s="362"/>
      <c r="CY444" s="362"/>
      <c r="CZ444" s="362"/>
    </row>
    <row r="445" s="366" customFormat="true" ht="25.15" customHeight="true" x14ac:dyDescent="0.2">
      <c r="B445" s="688"/>
      <c r="C445" s="817" t="s">
        <v>414</v>
      </c>
      <c r="D445" s="800"/>
      <c r="E445" s="188">
        <v>-0.10766757751934423</v>
      </c>
      <c r="F445" s="191"/>
      <c r="G445" s="191"/>
      <c r="H445" s="817" t="s">
        <v>400</v>
      </c>
      <c r="I445" s="800"/>
      <c r="J445" s="188">
        <v>-6.5879520539931985E-2</v>
      </c>
      <c r="K445" s="191"/>
      <c r="L445" s="191"/>
      <c r="M445" s="817" t="s">
        <v>395</v>
      </c>
      <c r="N445" s="800"/>
      <c r="O445" s="188">
        <v>0.12353387778967112</v>
      </c>
      <c r="P445" s="191"/>
      <c r="Q445" s="191"/>
      <c r="AJ445" s="359"/>
      <c r="AK445" s="359"/>
      <c r="AL445" s="359"/>
      <c r="AM445" s="359"/>
      <c r="AN445" s="359"/>
      <c r="AO445" s="359"/>
      <c r="AP445" s="359"/>
      <c r="AQ445" s="359"/>
      <c r="AR445" s="359"/>
      <c r="AS445" s="359"/>
      <c r="AT445" s="359"/>
      <c r="AU445" s="359"/>
      <c r="AV445" s="359"/>
      <c r="AW445" s="359"/>
      <c r="AX445" s="359"/>
      <c r="AY445" s="359"/>
      <c r="AZ445" s="359"/>
      <c r="BA445" s="361"/>
      <c r="BB445" s="438"/>
      <c r="BC445" s="361"/>
      <c r="BD445" s="361"/>
      <c r="BE445" s="361"/>
      <c r="BF445" s="361"/>
      <c r="BG445" s="361"/>
      <c r="BH445" s="361"/>
      <c r="BI445" s="361"/>
      <c r="BJ445" s="361"/>
      <c r="BK445" s="361"/>
      <c r="BL445" s="361"/>
      <c r="BM445" s="361"/>
      <c r="BN445" s="361"/>
      <c r="BO445" s="361"/>
      <c r="BP445" s="361"/>
      <c r="BQ445" s="361"/>
      <c r="BR445" s="361"/>
      <c r="BS445" s="361"/>
      <c r="BT445" s="361"/>
      <c r="BU445" s="361"/>
      <c r="BV445" s="361"/>
      <c r="BW445" s="361"/>
      <c r="BX445" s="361"/>
      <c r="BY445" s="361"/>
      <c r="BZ445" s="362"/>
      <c r="CA445" s="362"/>
      <c r="CB445" s="362"/>
      <c r="CC445" s="362"/>
      <c r="CD445" s="362"/>
      <c r="CE445" s="362"/>
      <c r="CF445" s="362"/>
      <c r="CG445" s="362"/>
      <c r="CH445" s="362"/>
      <c r="CI445" s="362"/>
      <c r="CJ445" s="362"/>
      <c r="CK445" s="362"/>
      <c r="CL445" s="362"/>
      <c r="CM445" s="362"/>
      <c r="CN445" s="362"/>
      <c r="CO445" s="362"/>
      <c r="CP445" s="362"/>
      <c r="CQ445" s="362"/>
      <c r="CR445" s="362"/>
      <c r="CS445" s="362"/>
      <c r="CT445" s="362"/>
      <c r="CU445" s="362"/>
      <c r="CV445" s="362"/>
      <c r="CW445" s="362"/>
      <c r="CX445" s="362"/>
      <c r="CY445" s="362"/>
      <c r="CZ445" s="362"/>
    </row>
    <row r="446" s="366" customFormat="true" ht="25.15" customHeight="true" x14ac:dyDescent="0.2">
      <c r="C446" s="817" t="s">
        <v>409</v>
      </c>
      <c r="D446" s="800"/>
      <c r="E446" s="188">
        <v>-0.10174678357023714</v>
      </c>
      <c r="F446" s="191"/>
      <c r="G446" s="191"/>
      <c r="H446" s="817" t="s">
        <v>420</v>
      </c>
      <c r="I446" s="800"/>
      <c r="J446" s="188">
        <v>5.6839318257042887E-2</v>
      </c>
      <c r="K446" s="191"/>
      <c r="L446" s="191"/>
      <c r="M446" s="817" t="s">
        <v>419</v>
      </c>
      <c r="N446" s="800"/>
      <c r="O446" s="188">
        <v>-0.10836732418991457</v>
      </c>
      <c r="P446" s="191"/>
      <c r="Q446" s="191"/>
      <c r="AJ446" s="359"/>
      <c r="AK446" s="359"/>
      <c r="AL446" s="359"/>
      <c r="AM446" s="359"/>
      <c r="AN446" s="359"/>
      <c r="AO446" s="359"/>
      <c r="AP446" s="359"/>
      <c r="AQ446" s="359"/>
      <c r="AR446" s="359"/>
      <c r="AS446" s="359"/>
      <c r="AT446" s="359"/>
      <c r="AU446" s="359"/>
      <c r="AV446" s="359"/>
      <c r="AW446" s="359"/>
      <c r="AX446" s="359"/>
      <c r="AY446" s="359"/>
      <c r="AZ446" s="359"/>
      <c r="BA446" s="361"/>
      <c r="BB446" s="438"/>
      <c r="BC446" s="361"/>
      <c r="BD446" s="361"/>
      <c r="BE446" s="361"/>
      <c r="BF446" s="361"/>
      <c r="BG446" s="361"/>
      <c r="BH446" s="361"/>
      <c r="BI446" s="361"/>
      <c r="BJ446" s="361"/>
      <c r="BK446" s="361"/>
      <c r="BL446" s="361"/>
      <c r="BM446" s="361"/>
      <c r="BN446" s="361"/>
      <c r="BO446" s="361"/>
      <c r="BP446" s="361"/>
      <c r="BQ446" s="361"/>
      <c r="BR446" s="361"/>
      <c r="BS446" s="361"/>
      <c r="BT446" s="361"/>
      <c r="BU446" s="361"/>
      <c r="BV446" s="361"/>
      <c r="BW446" s="361"/>
      <c r="BX446" s="361"/>
      <c r="BY446" s="361"/>
      <c r="BZ446" s="362"/>
      <c r="CA446" s="362"/>
      <c r="CB446" s="362"/>
      <c r="CC446" s="362"/>
      <c r="CD446" s="362"/>
      <c r="CE446" s="362"/>
      <c r="CF446" s="362"/>
      <c r="CG446" s="362"/>
      <c r="CH446" s="362"/>
      <c r="CI446" s="362"/>
      <c r="CJ446" s="362"/>
      <c r="CK446" s="362"/>
      <c r="CL446" s="362"/>
      <c r="CM446" s="362"/>
      <c r="CN446" s="362"/>
      <c r="CO446" s="362"/>
      <c r="CP446" s="362"/>
      <c r="CQ446" s="362"/>
      <c r="CR446" s="362"/>
      <c r="CS446" s="362"/>
      <c r="CT446" s="362"/>
      <c r="CU446" s="362"/>
      <c r="CV446" s="362"/>
      <c r="CW446" s="362"/>
      <c r="CX446" s="362"/>
      <c r="CY446" s="362"/>
      <c r="CZ446" s="362"/>
    </row>
    <row r="447" s="366" customFormat="true" ht="25.15" customHeight="true" x14ac:dyDescent="0.2">
      <c r="C447" s="817" t="s">
        <v>419</v>
      </c>
      <c r="D447" s="800"/>
      <c r="E447" s="188">
        <v>-0.1014796738892898</v>
      </c>
      <c r="F447" s="191"/>
      <c r="G447" s="191"/>
      <c r="H447" s="817" t="s">
        <v>412</v>
      </c>
      <c r="I447" s="800"/>
      <c r="J447" s="188">
        <v>-5.5775603165481795E-2</v>
      </c>
      <c r="K447" s="191"/>
      <c r="L447" s="191"/>
      <c r="M447" s="817" t="s">
        <v>406</v>
      </c>
      <c r="N447" s="800"/>
      <c r="O447" s="188">
        <v>-6.5269177103122522E-2</v>
      </c>
      <c r="P447" s="191"/>
      <c r="Q447" s="191"/>
      <c r="AJ447" s="359"/>
      <c r="AK447" s="359"/>
      <c r="AL447" s="359"/>
      <c r="AM447" s="359"/>
      <c r="AN447" s="359"/>
      <c r="AO447" s="359"/>
      <c r="AP447" s="359"/>
      <c r="AQ447" s="359"/>
      <c r="AR447" s="359"/>
      <c r="AS447" s="359"/>
      <c r="AT447" s="359"/>
      <c r="AU447" s="359"/>
      <c r="AV447" s="359"/>
      <c r="AW447" s="359"/>
      <c r="AX447" s="359"/>
      <c r="AY447" s="359"/>
      <c r="AZ447" s="359"/>
      <c r="BA447" s="361"/>
      <c r="BB447" s="438"/>
      <c r="BC447" s="361"/>
      <c r="BD447" s="361"/>
      <c r="BE447" s="361"/>
      <c r="BF447" s="361"/>
      <c r="BG447" s="361"/>
      <c r="BH447" s="361"/>
      <c r="BI447" s="361"/>
      <c r="BJ447" s="361"/>
      <c r="BK447" s="361"/>
      <c r="BL447" s="361"/>
      <c r="BM447" s="361"/>
      <c r="BN447" s="361"/>
      <c r="BO447" s="361"/>
      <c r="BP447" s="361"/>
      <c r="BQ447" s="361"/>
      <c r="BR447" s="361"/>
      <c r="BS447" s="361"/>
      <c r="BT447" s="361"/>
      <c r="BU447" s="361"/>
      <c r="BV447" s="361"/>
      <c r="BW447" s="361"/>
      <c r="BX447" s="361"/>
      <c r="BY447" s="361"/>
      <c r="BZ447" s="362"/>
      <c r="CA447" s="362"/>
      <c r="CB447" s="362"/>
      <c r="CC447" s="362"/>
      <c r="CD447" s="362"/>
      <c r="CE447" s="362"/>
      <c r="CF447" s="362"/>
      <c r="CG447" s="362"/>
      <c r="CH447" s="362"/>
      <c r="CI447" s="362"/>
      <c r="CJ447" s="362"/>
      <c r="CK447" s="362"/>
      <c r="CL447" s="362"/>
      <c r="CM447" s="362"/>
      <c r="CN447" s="362"/>
      <c r="CO447" s="362"/>
      <c r="CP447" s="362"/>
      <c r="CQ447" s="362"/>
      <c r="CR447" s="362"/>
      <c r="CS447" s="362"/>
      <c r="CT447" s="362"/>
      <c r="CU447" s="362"/>
      <c r="CV447" s="362"/>
      <c r="CW447" s="362"/>
      <c r="CX447" s="362"/>
      <c r="CY447" s="362"/>
      <c r="CZ447" s="362"/>
    </row>
    <row r="448" s="366" customFormat="true" ht="25.15" customHeight="true" x14ac:dyDescent="0.2">
      <c r="C448" s="817" t="s">
        <v>416</v>
      </c>
      <c r="D448" s="800"/>
      <c r="E448" s="188">
        <v>-0.1005999717644618</v>
      </c>
      <c r="F448" s="191"/>
      <c r="G448" s="191"/>
      <c r="H448" s="817" t="s">
        <v>421</v>
      </c>
      <c r="I448" s="800"/>
      <c r="J448" s="188">
        <v>-5.0810740473637865E-2</v>
      </c>
      <c r="K448" s="191"/>
      <c r="L448" s="191"/>
      <c r="M448" s="817" t="s">
        <v>416</v>
      </c>
      <c r="N448" s="800"/>
      <c r="O448" s="188">
        <v>-5.8278287992484225E-2</v>
      </c>
      <c r="P448" s="191"/>
      <c r="Q448" s="191"/>
      <c r="AJ448" s="359"/>
      <c r="AK448" s="359"/>
      <c r="AL448" s="359"/>
      <c r="AM448" s="359"/>
      <c r="AN448" s="359"/>
      <c r="AO448" s="359"/>
      <c r="AP448" s="359"/>
      <c r="AQ448" s="359"/>
      <c r="AR448" s="359"/>
      <c r="AS448" s="359"/>
      <c r="AT448" s="359"/>
      <c r="AU448" s="359"/>
      <c r="AV448" s="359"/>
      <c r="AW448" s="359"/>
      <c r="AX448" s="359"/>
      <c r="AY448" s="359"/>
      <c r="AZ448" s="359"/>
      <c r="BA448" s="361"/>
      <c r="BB448" s="438"/>
      <c r="BC448" s="361"/>
      <c r="BD448" s="361"/>
      <c r="BE448" s="361"/>
      <c r="BF448" s="361"/>
      <c r="BG448" s="361"/>
      <c r="BH448" s="361"/>
      <c r="BI448" s="361"/>
      <c r="BJ448" s="361"/>
      <c r="BK448" s="361"/>
      <c r="BL448" s="361"/>
      <c r="BM448" s="361"/>
      <c r="BN448" s="361"/>
      <c r="BO448" s="361"/>
      <c r="BP448" s="361"/>
      <c r="BQ448" s="361"/>
      <c r="BR448" s="361"/>
      <c r="BS448" s="361"/>
      <c r="BT448" s="361"/>
      <c r="BU448" s="361"/>
      <c r="BV448" s="361"/>
      <c r="BW448" s="361"/>
      <c r="BX448" s="361"/>
      <c r="BY448" s="361"/>
      <c r="BZ448" s="362"/>
      <c r="CA448" s="362"/>
      <c r="CB448" s="362"/>
      <c r="CC448" s="362"/>
      <c r="CD448" s="362"/>
      <c r="CE448" s="362"/>
      <c r="CF448" s="362"/>
      <c r="CG448" s="362"/>
      <c r="CH448" s="362"/>
      <c r="CI448" s="362"/>
      <c r="CJ448" s="362"/>
      <c r="CK448" s="362"/>
      <c r="CL448" s="362"/>
      <c r="CM448" s="362"/>
      <c r="CN448" s="362"/>
      <c r="CO448" s="362"/>
      <c r="CP448" s="362"/>
      <c r="CQ448" s="362"/>
      <c r="CR448" s="362"/>
      <c r="CS448" s="362"/>
      <c r="CT448" s="362"/>
      <c r="CU448" s="362"/>
      <c r="CV448" s="362"/>
      <c r="CW448" s="362"/>
      <c r="CX448" s="362"/>
      <c r="CY448" s="362"/>
      <c r="CZ448" s="362"/>
    </row>
    <row r="449" s="366" customFormat="true" ht="25.15" customHeight="true" x14ac:dyDescent="0.2">
      <c r="C449" s="817" t="s">
        <v>415</v>
      </c>
      <c r="D449" s="800"/>
      <c r="E449" s="188">
        <v>8.315639332484448E-2</v>
      </c>
      <c r="F449" s="191"/>
      <c r="G449" s="191"/>
      <c r="H449" s="817" t="s">
        <v>415</v>
      </c>
      <c r="I449" s="800"/>
      <c r="J449" s="188">
        <v>4.9594125969534865E-2</v>
      </c>
      <c r="K449" s="191"/>
      <c r="L449" s="191"/>
      <c r="M449" s="817" t="s">
        <v>422</v>
      </c>
      <c r="N449" s="800"/>
      <c r="O449" s="188">
        <v>-5.551471314634103E-2</v>
      </c>
      <c r="P449" s="191"/>
      <c r="Q449" s="191"/>
      <c r="AJ449" s="359"/>
      <c r="AK449" s="359"/>
      <c r="AL449" s="359"/>
      <c r="AM449" s="359"/>
      <c r="AN449" s="359"/>
      <c r="AO449" s="359"/>
      <c r="AP449" s="359"/>
      <c r="AQ449" s="359"/>
      <c r="AR449" s="359"/>
      <c r="AS449" s="359"/>
      <c r="AT449" s="359"/>
      <c r="AU449" s="359"/>
      <c r="AV449" s="359"/>
      <c r="AW449" s="359"/>
      <c r="AX449" s="359"/>
      <c r="AY449" s="359"/>
      <c r="AZ449" s="359"/>
      <c r="BA449" s="361"/>
      <c r="BB449" s="438"/>
      <c r="BC449" s="361"/>
      <c r="BD449" s="361"/>
      <c r="BE449" s="361"/>
      <c r="BF449" s="361"/>
      <c r="BG449" s="361"/>
      <c r="BH449" s="361"/>
      <c r="BI449" s="361"/>
      <c r="BJ449" s="361"/>
      <c r="BK449" s="361"/>
      <c r="BL449" s="361"/>
      <c r="BM449" s="361"/>
      <c r="BN449" s="361"/>
      <c r="BO449" s="361"/>
      <c r="BP449" s="361"/>
      <c r="BQ449" s="361"/>
      <c r="BR449" s="361"/>
      <c r="BS449" s="361"/>
      <c r="BT449" s="361"/>
      <c r="BU449" s="361"/>
      <c r="BV449" s="361"/>
      <c r="BW449" s="361"/>
      <c r="BX449" s="361"/>
      <c r="BY449" s="361"/>
      <c r="BZ449" s="362"/>
      <c r="CA449" s="362"/>
      <c r="CB449" s="362"/>
      <c r="CC449" s="362"/>
      <c r="CD449" s="362"/>
      <c r="CE449" s="362"/>
      <c r="CF449" s="362"/>
      <c r="CG449" s="362"/>
      <c r="CH449" s="362"/>
      <c r="CI449" s="362"/>
      <c r="CJ449" s="362"/>
      <c r="CK449" s="362"/>
      <c r="CL449" s="362"/>
      <c r="CM449" s="362"/>
      <c r="CN449" s="362"/>
      <c r="CO449" s="362"/>
      <c r="CP449" s="362"/>
      <c r="CQ449" s="362"/>
      <c r="CR449" s="362"/>
      <c r="CS449" s="362"/>
      <c r="CT449" s="362"/>
      <c r="CU449" s="362"/>
      <c r="CV449" s="362"/>
      <c r="CW449" s="362"/>
      <c r="CX449" s="362"/>
      <c r="CY449" s="362"/>
      <c r="CZ449" s="362"/>
    </row>
    <row r="450" s="366" customFormat="true" ht="25.15" customHeight="true" x14ac:dyDescent="0.2">
      <c r="C450" s="817" t="s">
        <v>417</v>
      </c>
      <c r="D450" s="800"/>
      <c r="E450" s="188">
        <v>6.9938296864145988E-2</v>
      </c>
      <c r="F450" s="191"/>
      <c r="G450" s="191"/>
      <c r="H450" s="817" t="s">
        <v>396</v>
      </c>
      <c r="I450" s="800"/>
      <c r="J450" s="188">
        <v>-4.9594062707598766E-2</v>
      </c>
      <c r="K450" s="191"/>
      <c r="L450" s="191"/>
      <c r="M450" s="817" t="s">
        <v>414</v>
      </c>
      <c r="N450" s="800"/>
      <c r="O450" s="188">
        <v>-5.4983940147642206E-2</v>
      </c>
      <c r="P450" s="191"/>
      <c r="Q450" s="191"/>
      <c r="AJ450" s="359"/>
      <c r="AK450" s="359"/>
      <c r="AL450" s="359"/>
      <c r="AM450" s="359"/>
      <c r="AN450" s="359"/>
      <c r="AO450" s="359"/>
      <c r="AP450" s="359"/>
      <c r="AQ450" s="359"/>
      <c r="AR450" s="359"/>
      <c r="AS450" s="359"/>
      <c r="AT450" s="359"/>
      <c r="AU450" s="359"/>
      <c r="AV450" s="359"/>
      <c r="AW450" s="359"/>
      <c r="AX450" s="359"/>
      <c r="AY450" s="359"/>
      <c r="AZ450" s="359"/>
      <c r="BA450" s="361"/>
      <c r="BB450" s="438"/>
      <c r="BC450" s="361"/>
      <c r="BD450" s="361"/>
      <c r="BE450" s="361"/>
      <c r="BF450" s="361"/>
      <c r="BG450" s="361"/>
      <c r="BH450" s="361"/>
      <c r="BI450" s="361"/>
      <c r="BJ450" s="361"/>
      <c r="BK450" s="361"/>
      <c r="BL450" s="361"/>
      <c r="BM450" s="361"/>
      <c r="BN450" s="361"/>
      <c r="BO450" s="361"/>
      <c r="BP450" s="361"/>
      <c r="BQ450" s="361"/>
      <c r="BR450" s="361"/>
      <c r="BS450" s="361"/>
      <c r="BT450" s="361"/>
      <c r="BU450" s="361"/>
      <c r="BV450" s="361"/>
      <c r="BW450" s="361"/>
      <c r="BX450" s="361"/>
      <c r="BY450" s="361"/>
      <c r="BZ450" s="362"/>
      <c r="CA450" s="362"/>
      <c r="CB450" s="362"/>
      <c r="CC450" s="362"/>
      <c r="CD450" s="362"/>
      <c r="CE450" s="362"/>
      <c r="CF450" s="362"/>
      <c r="CG450" s="362"/>
      <c r="CH450" s="362"/>
      <c r="CI450" s="362"/>
      <c r="CJ450" s="362"/>
      <c r="CK450" s="362"/>
      <c r="CL450" s="362"/>
      <c r="CM450" s="362"/>
      <c r="CN450" s="362"/>
      <c r="CO450" s="362"/>
      <c r="CP450" s="362"/>
      <c r="CQ450" s="362"/>
      <c r="CR450" s="362"/>
      <c r="CS450" s="362"/>
      <c r="CT450" s="362"/>
      <c r="CU450" s="362"/>
      <c r="CV450" s="362"/>
      <c r="CW450" s="362"/>
      <c r="CX450" s="362"/>
      <c r="CY450" s="362"/>
      <c r="CZ450" s="362"/>
    </row>
    <row r="451" s="366" customFormat="true" ht="25.15" customHeight="true" x14ac:dyDescent="0.2">
      <c r="C451" s="817" t="s">
        <v>421</v>
      </c>
      <c r="D451" s="800"/>
      <c r="E451" s="188">
        <v>-5.847779458708683E-2</v>
      </c>
      <c r="F451" s="191"/>
      <c r="G451" s="191"/>
      <c r="H451" s="817" t="s">
        <v>423</v>
      </c>
      <c r="I451" s="800"/>
      <c r="J451" s="188">
        <v>-4.8493132869246218E-2</v>
      </c>
      <c r="K451" s="191"/>
      <c r="L451" s="191"/>
      <c r="M451" s="817" t="s">
        <v>424</v>
      </c>
      <c r="N451" s="800"/>
      <c r="O451" s="188">
        <v>-5.0994526107333765E-2</v>
      </c>
      <c r="P451" s="191"/>
      <c r="Q451" s="191"/>
      <c r="AJ451" s="359"/>
      <c r="AK451" s="359"/>
      <c r="AL451" s="359"/>
      <c r="AM451" s="359"/>
      <c r="AN451" s="359"/>
      <c r="AO451" s="359"/>
      <c r="AP451" s="359"/>
      <c r="AQ451" s="359"/>
      <c r="AR451" s="359"/>
      <c r="AS451" s="359"/>
      <c r="AT451" s="359"/>
      <c r="AU451" s="359"/>
      <c r="AV451" s="359"/>
      <c r="AW451" s="359"/>
      <c r="AX451" s="359"/>
      <c r="AY451" s="359"/>
      <c r="AZ451" s="359"/>
      <c r="BA451" s="361"/>
      <c r="BB451" s="438"/>
      <c r="BC451" s="361"/>
      <c r="BD451" s="361"/>
      <c r="BE451" s="361"/>
      <c r="BF451" s="361"/>
      <c r="BG451" s="361"/>
      <c r="BH451" s="361"/>
      <c r="BI451" s="361"/>
      <c r="BJ451" s="361"/>
      <c r="BK451" s="361"/>
      <c r="BL451" s="361"/>
      <c r="BM451" s="361"/>
      <c r="BN451" s="361"/>
      <c r="BO451" s="361"/>
      <c r="BP451" s="361"/>
      <c r="BQ451" s="361"/>
      <c r="BR451" s="361"/>
      <c r="BS451" s="361"/>
      <c r="BT451" s="361"/>
      <c r="BU451" s="361"/>
      <c r="BV451" s="361"/>
      <c r="BW451" s="361"/>
      <c r="BX451" s="361"/>
      <c r="BY451" s="361"/>
      <c r="BZ451" s="362"/>
      <c r="CA451" s="362"/>
      <c r="CB451" s="362"/>
      <c r="CC451" s="362"/>
      <c r="CD451" s="362"/>
      <c r="CE451" s="362"/>
      <c r="CF451" s="362"/>
      <c r="CG451" s="362"/>
      <c r="CH451" s="362"/>
      <c r="CI451" s="362"/>
      <c r="CJ451" s="362"/>
      <c r="CK451" s="362"/>
      <c r="CL451" s="362"/>
      <c r="CM451" s="362"/>
      <c r="CN451" s="362"/>
      <c r="CO451" s="362"/>
      <c r="CP451" s="362"/>
      <c r="CQ451" s="362"/>
      <c r="CR451" s="362"/>
      <c r="CS451" s="362"/>
      <c r="CT451" s="362"/>
      <c r="CU451" s="362"/>
      <c r="CV451" s="362"/>
      <c r="CW451" s="362"/>
      <c r="CX451" s="362"/>
      <c r="CY451" s="362"/>
      <c r="CZ451" s="362"/>
    </row>
    <row r="452" s="366" customFormat="true" ht="25.15" customHeight="true" x14ac:dyDescent="0.2">
      <c r="C452" s="817" t="s">
        <v>425</v>
      </c>
      <c r="D452" s="800"/>
      <c r="E452" s="188">
        <v>-4.5481068400707501E-2</v>
      </c>
      <c r="F452" s="191"/>
      <c r="G452" s="191"/>
      <c r="H452" s="817" t="s">
        <v>425</v>
      </c>
      <c r="I452" s="800"/>
      <c r="J452" s="188">
        <v>-3.9988115464360034E-2</v>
      </c>
      <c r="K452" s="191"/>
      <c r="L452" s="191"/>
      <c r="M452" s="817" t="s">
        <v>421</v>
      </c>
      <c r="N452" s="800"/>
      <c r="O452" s="188">
        <v>-4.874833455621385E-2</v>
      </c>
      <c r="P452" s="191"/>
      <c r="Q452" s="191"/>
      <c r="AJ452" s="359"/>
      <c r="AK452" s="359"/>
      <c r="AL452" s="359"/>
      <c r="AM452" s="359"/>
      <c r="AN452" s="359"/>
      <c r="AO452" s="359"/>
      <c r="AP452" s="359"/>
      <c r="AQ452" s="359"/>
      <c r="AR452" s="359"/>
      <c r="AS452" s="359"/>
      <c r="AT452" s="359"/>
      <c r="AU452" s="359"/>
      <c r="AV452" s="359"/>
      <c r="AW452" s="359"/>
      <c r="AX452" s="359"/>
      <c r="AY452" s="359"/>
      <c r="AZ452" s="359"/>
      <c r="BA452" s="361"/>
      <c r="BB452" s="438"/>
      <c r="BC452" s="361"/>
      <c r="BD452" s="361"/>
      <c r="BE452" s="361"/>
      <c r="BF452" s="361"/>
      <c r="BG452" s="361"/>
      <c r="BH452" s="361"/>
      <c r="BI452" s="361"/>
      <c r="BJ452" s="361"/>
      <c r="BK452" s="361"/>
      <c r="BL452" s="361"/>
      <c r="BM452" s="361"/>
      <c r="BN452" s="361"/>
      <c r="BO452" s="361"/>
      <c r="BP452" s="361"/>
      <c r="BQ452" s="361"/>
      <c r="BR452" s="361"/>
      <c r="BS452" s="361"/>
      <c r="BT452" s="361"/>
      <c r="BU452" s="361"/>
      <c r="BV452" s="361"/>
      <c r="BW452" s="361"/>
      <c r="BX452" s="361"/>
      <c r="BY452" s="361"/>
      <c r="BZ452" s="362"/>
      <c r="CA452" s="362"/>
      <c r="CB452" s="362"/>
      <c r="CC452" s="362"/>
      <c r="CD452" s="362"/>
      <c r="CE452" s="362"/>
      <c r="CF452" s="362"/>
      <c r="CG452" s="362"/>
      <c r="CH452" s="362"/>
      <c r="CI452" s="362"/>
      <c r="CJ452" s="362"/>
      <c r="CK452" s="362"/>
      <c r="CL452" s="362"/>
      <c r="CM452" s="362"/>
      <c r="CN452" s="362"/>
      <c r="CO452" s="362"/>
      <c r="CP452" s="362"/>
      <c r="CQ452" s="362"/>
      <c r="CR452" s="362"/>
      <c r="CS452" s="362"/>
      <c r="CT452" s="362"/>
      <c r="CU452" s="362"/>
      <c r="CV452" s="362"/>
      <c r="CW452" s="362"/>
      <c r="CX452" s="362"/>
      <c r="CY452" s="362"/>
      <c r="CZ452" s="362"/>
    </row>
    <row r="453" s="366" customFormat="true" ht="25.15" customHeight="true" x14ac:dyDescent="0.2">
      <c r="C453" s="817" t="s">
        <v>422</v>
      </c>
      <c r="D453" s="800"/>
      <c r="E453" s="188">
        <v>-4.3971027622763184E-2</v>
      </c>
      <c r="F453" s="191"/>
      <c r="G453" s="191"/>
      <c r="H453" s="817" t="s">
        <v>417</v>
      </c>
      <c r="I453" s="800"/>
      <c r="J453" s="188">
        <v>3.4307737987294688E-2</v>
      </c>
      <c r="K453" s="191"/>
      <c r="L453" s="191"/>
      <c r="M453" s="817" t="s">
        <v>425</v>
      </c>
      <c r="N453" s="800"/>
      <c r="O453" s="188">
        <v>-4.8185865016004172E-2</v>
      </c>
      <c r="P453" s="191"/>
      <c r="Q453" s="191"/>
      <c r="AJ453" s="359"/>
      <c r="AK453" s="359"/>
      <c r="AL453" s="359"/>
      <c r="AM453" s="359"/>
      <c r="AN453" s="359"/>
      <c r="AO453" s="359"/>
      <c r="AP453" s="359"/>
      <c r="AQ453" s="359"/>
      <c r="AR453" s="359"/>
      <c r="AS453" s="359"/>
      <c r="AT453" s="359"/>
      <c r="AU453" s="359"/>
      <c r="AV453" s="359"/>
      <c r="AW453" s="359"/>
      <c r="AX453" s="359"/>
      <c r="AY453" s="359"/>
      <c r="AZ453" s="359"/>
      <c r="BA453" s="361"/>
      <c r="BB453" s="438"/>
      <c r="BC453" s="361"/>
      <c r="BD453" s="361"/>
      <c r="BE453" s="361"/>
      <c r="BF453" s="361"/>
      <c r="BG453" s="361"/>
      <c r="BH453" s="361"/>
      <c r="BI453" s="361"/>
      <c r="BJ453" s="361"/>
      <c r="BK453" s="361"/>
      <c r="BL453" s="361"/>
      <c r="BM453" s="361"/>
      <c r="BN453" s="361"/>
      <c r="BO453" s="361"/>
      <c r="BP453" s="361"/>
      <c r="BQ453" s="361"/>
      <c r="BR453" s="361"/>
      <c r="BS453" s="361"/>
      <c r="BT453" s="361"/>
      <c r="BU453" s="361"/>
      <c r="BV453" s="361"/>
      <c r="BW453" s="361"/>
      <c r="BX453" s="361"/>
      <c r="BY453" s="361"/>
      <c r="BZ453" s="362"/>
      <c r="CA453" s="362"/>
      <c r="CB453" s="362"/>
      <c r="CC453" s="362"/>
      <c r="CD453" s="362"/>
      <c r="CE453" s="362"/>
      <c r="CF453" s="362"/>
      <c r="CG453" s="362"/>
      <c r="CH453" s="362"/>
      <c r="CI453" s="362"/>
      <c r="CJ453" s="362"/>
      <c r="CK453" s="362"/>
      <c r="CL453" s="362"/>
      <c r="CM453" s="362"/>
      <c r="CN453" s="362"/>
      <c r="CO453" s="362"/>
      <c r="CP453" s="362"/>
      <c r="CQ453" s="362"/>
      <c r="CR453" s="362"/>
      <c r="CS453" s="362"/>
      <c r="CT453" s="362"/>
      <c r="CU453" s="362"/>
      <c r="CV453" s="362"/>
      <c r="CW453" s="362"/>
      <c r="CX453" s="362"/>
      <c r="CY453" s="362"/>
      <c r="CZ453" s="362"/>
    </row>
    <row r="454" s="366" customFormat="true" ht="25.15" customHeight="true" x14ac:dyDescent="0.2">
      <c r="C454" s="817" t="s">
        <v>424</v>
      </c>
      <c r="D454" s="800"/>
      <c r="E454" s="188">
        <v>-4.1106060789285477E-2</v>
      </c>
      <c r="F454" s="191"/>
      <c r="G454" s="191"/>
      <c r="H454" s="817" t="s">
        <v>410</v>
      </c>
      <c r="I454" s="800"/>
      <c r="J454" s="188">
        <v>-2.9770288394526678E-2</v>
      </c>
      <c r="K454" s="191"/>
      <c r="L454" s="191"/>
      <c r="M454" s="817" t="s">
        <v>418</v>
      </c>
      <c r="N454" s="800"/>
      <c r="O454" s="188">
        <v>-3.8569911038182331E-2</v>
      </c>
      <c r="P454" s="191"/>
      <c r="Q454" s="191"/>
      <c r="AJ454" s="359"/>
      <c r="AK454" s="359"/>
      <c r="AL454" s="359"/>
      <c r="AM454" s="359"/>
      <c r="AN454" s="359"/>
      <c r="AO454" s="359"/>
      <c r="AP454" s="359"/>
      <c r="AQ454" s="359"/>
      <c r="AR454" s="359"/>
      <c r="AS454" s="359"/>
      <c r="AT454" s="359"/>
      <c r="AU454" s="359"/>
      <c r="AV454" s="359"/>
      <c r="AW454" s="359"/>
      <c r="AX454" s="359"/>
      <c r="AY454" s="359"/>
      <c r="AZ454" s="359"/>
      <c r="BA454" s="361"/>
      <c r="BB454" s="438"/>
      <c r="BC454" s="361"/>
      <c r="BD454" s="361"/>
      <c r="BE454" s="361"/>
      <c r="BF454" s="361"/>
      <c r="BG454" s="361"/>
      <c r="BH454" s="361"/>
      <c r="BI454" s="361"/>
      <c r="BJ454" s="361"/>
      <c r="BK454" s="361"/>
      <c r="BL454" s="361"/>
      <c r="BM454" s="361"/>
      <c r="BN454" s="361"/>
      <c r="BO454" s="361"/>
      <c r="BP454" s="361"/>
      <c r="BQ454" s="361"/>
      <c r="BR454" s="361"/>
      <c r="BS454" s="361"/>
      <c r="BT454" s="361"/>
      <c r="BU454" s="361"/>
      <c r="BV454" s="361"/>
      <c r="BW454" s="361"/>
      <c r="BX454" s="361"/>
      <c r="BY454" s="361"/>
      <c r="BZ454" s="362"/>
      <c r="CA454" s="362"/>
      <c r="CB454" s="362"/>
      <c r="CC454" s="362"/>
      <c r="CD454" s="362"/>
      <c r="CE454" s="362"/>
      <c r="CF454" s="362"/>
      <c r="CG454" s="362"/>
      <c r="CH454" s="362"/>
      <c r="CI454" s="362"/>
      <c r="CJ454" s="362"/>
      <c r="CK454" s="362"/>
      <c r="CL454" s="362"/>
      <c r="CM454" s="362"/>
      <c r="CN454" s="362"/>
      <c r="CO454" s="362"/>
      <c r="CP454" s="362"/>
      <c r="CQ454" s="362"/>
      <c r="CR454" s="362"/>
      <c r="CS454" s="362"/>
      <c r="CT454" s="362"/>
      <c r="CU454" s="362"/>
      <c r="CV454" s="362"/>
      <c r="CW454" s="362"/>
      <c r="CX454" s="362"/>
      <c r="CY454" s="362"/>
      <c r="CZ454" s="362"/>
    </row>
    <row r="455" s="366" customFormat="true" ht="25.15" customHeight="true" x14ac:dyDescent="0.2">
      <c r="C455" s="817" t="s">
        <v>423</v>
      </c>
      <c r="D455" s="800"/>
      <c r="E455" s="188">
        <v>-3.1928233663055659E-2</v>
      </c>
      <c r="F455" s="191"/>
      <c r="G455" s="191"/>
      <c r="H455" s="817" t="s">
        <v>426</v>
      </c>
      <c r="I455" s="800"/>
      <c r="J455" s="188">
        <v>-2.823007936465605E-2</v>
      </c>
      <c r="K455" s="191"/>
      <c r="L455" s="191"/>
      <c r="M455" s="817" t="s">
        <v>427</v>
      </c>
      <c r="N455" s="800"/>
      <c r="O455" s="188">
        <v>-3.8369170522464517E-2</v>
      </c>
      <c r="P455" s="191"/>
      <c r="Q455" s="191"/>
      <c r="AJ455" s="359"/>
      <c r="AK455" s="359"/>
      <c r="AL455" s="359"/>
      <c r="AM455" s="359"/>
      <c r="AN455" s="359"/>
      <c r="AO455" s="359"/>
      <c r="AP455" s="359"/>
      <c r="AQ455" s="359"/>
      <c r="AR455" s="359"/>
      <c r="AS455" s="359"/>
      <c r="AT455" s="359"/>
      <c r="AU455" s="359"/>
      <c r="AV455" s="359"/>
      <c r="AW455" s="359"/>
      <c r="AX455" s="359"/>
      <c r="AY455" s="359"/>
      <c r="AZ455" s="359"/>
      <c r="BA455" s="361"/>
      <c r="BB455" s="438"/>
      <c r="BC455" s="361"/>
      <c r="BD455" s="361"/>
      <c r="BE455" s="361"/>
      <c r="BF455" s="361"/>
      <c r="BG455" s="361"/>
      <c r="BH455" s="361"/>
      <c r="BI455" s="361"/>
      <c r="BJ455" s="361"/>
      <c r="BK455" s="361"/>
      <c r="BL455" s="361"/>
      <c r="BM455" s="361"/>
      <c r="BN455" s="361"/>
      <c r="BO455" s="361"/>
      <c r="BP455" s="361"/>
      <c r="BQ455" s="361"/>
      <c r="BR455" s="361"/>
      <c r="BS455" s="361"/>
      <c r="BT455" s="361"/>
      <c r="BU455" s="361"/>
      <c r="BV455" s="361"/>
      <c r="BW455" s="361"/>
      <c r="BX455" s="361"/>
      <c r="BY455" s="361"/>
      <c r="BZ455" s="362"/>
      <c r="CA455" s="362"/>
      <c r="CB455" s="362"/>
      <c r="CC455" s="362"/>
      <c r="CD455" s="362"/>
      <c r="CE455" s="362"/>
      <c r="CF455" s="362"/>
      <c r="CG455" s="362"/>
      <c r="CH455" s="362"/>
      <c r="CI455" s="362"/>
      <c r="CJ455" s="362"/>
      <c r="CK455" s="362"/>
      <c r="CL455" s="362"/>
      <c r="CM455" s="362"/>
      <c r="CN455" s="362"/>
      <c r="CO455" s="362"/>
      <c r="CP455" s="362"/>
      <c r="CQ455" s="362"/>
      <c r="CR455" s="362"/>
      <c r="CS455" s="362"/>
      <c r="CT455" s="362"/>
      <c r="CU455" s="362"/>
      <c r="CV455" s="362"/>
      <c r="CW455" s="362"/>
      <c r="CX455" s="362"/>
      <c r="CY455" s="362"/>
      <c r="CZ455" s="362"/>
    </row>
    <row r="456" s="366" customFormat="true" ht="25.15" customHeight="true" x14ac:dyDescent="0.2">
      <c r="C456" s="817" t="s">
        <v>426</v>
      </c>
      <c r="D456" s="800"/>
      <c r="E456" s="188">
        <v>-2.9504712174606863E-2</v>
      </c>
      <c r="F456" s="191"/>
      <c r="G456" s="191"/>
      <c r="H456" s="817" t="s">
        <v>428</v>
      </c>
      <c r="I456" s="800"/>
      <c r="J456" s="188">
        <v>-2.5239632823780084E-2</v>
      </c>
      <c r="K456" s="191"/>
      <c r="L456" s="191"/>
      <c r="M456" s="817" t="s">
        <v>429</v>
      </c>
      <c r="N456" s="800"/>
      <c r="O456" s="188">
        <v>-3.477200927698406E-2</v>
      </c>
      <c r="P456" s="191"/>
      <c r="Q456" s="191"/>
      <c r="AJ456" s="359"/>
      <c r="AK456" s="359"/>
      <c r="AL456" s="359"/>
      <c r="AM456" s="359"/>
      <c r="AN456" s="359"/>
      <c r="AO456" s="359"/>
      <c r="AP456" s="359"/>
      <c r="AQ456" s="359"/>
      <c r="AR456" s="359"/>
      <c r="AS456" s="359"/>
      <c r="AT456" s="359"/>
      <c r="AU456" s="359"/>
      <c r="AV456" s="359"/>
      <c r="AW456" s="359"/>
      <c r="AX456" s="359"/>
      <c r="AY456" s="359"/>
      <c r="AZ456" s="359"/>
      <c r="BA456" s="361"/>
      <c r="BB456" s="438"/>
      <c r="BC456" s="361"/>
      <c r="BD456" s="361"/>
      <c r="BE456" s="361"/>
      <c r="BF456" s="361"/>
      <c r="BG456" s="361"/>
      <c r="BH456" s="361"/>
      <c r="BI456" s="361"/>
      <c r="BJ456" s="361"/>
      <c r="BK456" s="361"/>
      <c r="BL456" s="361"/>
      <c r="BM456" s="361"/>
      <c r="BN456" s="361"/>
      <c r="BO456" s="361"/>
      <c r="BP456" s="361"/>
      <c r="BQ456" s="361"/>
      <c r="BR456" s="361"/>
      <c r="BS456" s="361"/>
      <c r="BT456" s="361"/>
      <c r="BU456" s="361"/>
      <c r="BV456" s="361"/>
      <c r="BW456" s="361"/>
      <c r="BX456" s="361"/>
      <c r="BY456" s="361"/>
      <c r="BZ456" s="362"/>
      <c r="CA456" s="362"/>
      <c r="CB456" s="362"/>
      <c r="CC456" s="362"/>
      <c r="CD456" s="362"/>
      <c r="CE456" s="362"/>
      <c r="CF456" s="362"/>
      <c r="CG456" s="362"/>
      <c r="CH456" s="362"/>
      <c r="CI456" s="362"/>
      <c r="CJ456" s="362"/>
      <c r="CK456" s="362"/>
      <c r="CL456" s="362"/>
      <c r="CM456" s="362"/>
      <c r="CN456" s="362"/>
      <c r="CO456" s="362"/>
      <c r="CP456" s="362"/>
      <c r="CQ456" s="362"/>
      <c r="CR456" s="362"/>
      <c r="CS456" s="362"/>
      <c r="CT456" s="362"/>
      <c r="CU456" s="362"/>
      <c r="CV456" s="362"/>
      <c r="CW456" s="362"/>
      <c r="CX456" s="362"/>
      <c r="CY456" s="362"/>
      <c r="CZ456" s="362"/>
    </row>
    <row r="457" s="366" customFormat="true" ht="25.15" customHeight="true" x14ac:dyDescent="0.2">
      <c r="C457" s="817" t="s">
        <v>393</v>
      </c>
      <c r="D457" s="800"/>
      <c r="E457" s="188">
        <v>-2.8554707481037778E-2</v>
      </c>
      <c r="F457" s="191"/>
      <c r="G457" s="191"/>
      <c r="H457" s="817" t="s">
        <v>430</v>
      </c>
      <c r="I457" s="800"/>
      <c r="J457" s="188">
        <v>-1.2639512587371093E-2</v>
      </c>
      <c r="K457" s="191"/>
      <c r="L457" s="191"/>
      <c r="M457" s="817" t="s">
        <v>431</v>
      </c>
      <c r="N457" s="800"/>
      <c r="O457" s="188">
        <v>2.3674478226111802E-2</v>
      </c>
      <c r="P457" s="191"/>
      <c r="Q457" s="191"/>
      <c r="AJ457" s="359"/>
      <c r="AK457" s="359"/>
      <c r="AL457" s="359"/>
      <c r="AM457" s="359"/>
      <c r="AN457" s="359"/>
      <c r="AO457" s="359"/>
      <c r="AP457" s="359"/>
      <c r="AQ457" s="359"/>
      <c r="AR457" s="359"/>
      <c r="AS457" s="359"/>
      <c r="AT457" s="359"/>
      <c r="AU457" s="359"/>
      <c r="AV457" s="359"/>
      <c r="AW457" s="359"/>
      <c r="AX457" s="359"/>
      <c r="AY457" s="359"/>
      <c r="AZ457" s="359"/>
      <c r="BA457" s="361"/>
      <c r="BB457" s="438"/>
      <c r="BC457" s="361"/>
      <c r="BD457" s="361"/>
      <c r="BE457" s="361"/>
      <c r="BF457" s="361"/>
      <c r="BG457" s="361"/>
      <c r="BH457" s="361"/>
      <c r="BI457" s="361"/>
      <c r="BJ457" s="361"/>
      <c r="BK457" s="361"/>
      <c r="BL457" s="361"/>
      <c r="BM457" s="361"/>
      <c r="BN457" s="361"/>
      <c r="BO457" s="361"/>
      <c r="BP457" s="361"/>
      <c r="BQ457" s="361"/>
      <c r="BR457" s="361"/>
      <c r="BS457" s="361"/>
      <c r="BT457" s="361"/>
      <c r="BU457" s="361"/>
      <c r="BV457" s="361"/>
      <c r="BW457" s="361"/>
      <c r="BX457" s="361"/>
      <c r="BY457" s="361"/>
      <c r="BZ457" s="362"/>
      <c r="CA457" s="362"/>
      <c r="CB457" s="362"/>
      <c r="CC457" s="362"/>
      <c r="CD457" s="362"/>
      <c r="CE457" s="362"/>
      <c r="CF457" s="362"/>
      <c r="CG457" s="362"/>
      <c r="CH457" s="362"/>
      <c r="CI457" s="362"/>
      <c r="CJ457" s="362"/>
      <c r="CK457" s="362"/>
      <c r="CL457" s="362"/>
      <c r="CM457" s="362"/>
      <c r="CN457" s="362"/>
      <c r="CO457" s="362"/>
      <c r="CP457" s="362"/>
      <c r="CQ457" s="362"/>
      <c r="CR457" s="362"/>
      <c r="CS457" s="362"/>
      <c r="CT457" s="362"/>
      <c r="CU457" s="362"/>
      <c r="CV457" s="362"/>
      <c r="CW457" s="362"/>
      <c r="CX457" s="362"/>
      <c r="CY457" s="362"/>
      <c r="CZ457" s="362"/>
    </row>
    <row r="458" s="366" customFormat="true" ht="25.15" customHeight="true" x14ac:dyDescent="0.2">
      <c r="C458" s="817" t="s">
        <v>432</v>
      </c>
      <c r="D458" s="800"/>
      <c r="E458" s="188">
        <v>-2.7778970692735508E-2</v>
      </c>
      <c r="F458" s="191"/>
      <c r="G458" s="191"/>
      <c r="H458" s="817" t="s">
        <v>433</v>
      </c>
      <c r="I458" s="800"/>
      <c r="J458" s="188">
        <v>-1.1912077501180162E-2</v>
      </c>
      <c r="K458" s="191"/>
      <c r="L458" s="191"/>
      <c r="M458" s="817" t="s">
        <v>434</v>
      </c>
      <c r="N458" s="800"/>
      <c r="O458" s="188">
        <v>2.2846667427690703E-2</v>
      </c>
      <c r="P458" s="191"/>
      <c r="Q458" s="191"/>
      <c r="AJ458" s="359"/>
      <c r="AK458" s="359"/>
      <c r="AL458" s="359"/>
      <c r="AM458" s="359"/>
      <c r="AN458" s="359"/>
      <c r="AO458" s="359"/>
      <c r="AP458" s="359"/>
      <c r="AQ458" s="359"/>
      <c r="AR458" s="359"/>
      <c r="AS458" s="359"/>
      <c r="AT458" s="359"/>
      <c r="AU458" s="359"/>
      <c r="AV458" s="359"/>
      <c r="AW458" s="359"/>
      <c r="AX458" s="359"/>
      <c r="AY458" s="359"/>
      <c r="AZ458" s="359"/>
      <c r="BA458" s="361"/>
      <c r="BB458" s="438"/>
      <c r="BC458" s="361"/>
      <c r="BD458" s="361"/>
      <c r="BE458" s="361"/>
      <c r="BF458" s="361"/>
      <c r="BG458" s="361"/>
      <c r="BH458" s="361"/>
      <c r="BI458" s="361"/>
      <c r="BJ458" s="361"/>
      <c r="BK458" s="361"/>
      <c r="BL458" s="361"/>
      <c r="BM458" s="361"/>
      <c r="BN458" s="361"/>
      <c r="BO458" s="361"/>
      <c r="BP458" s="361"/>
      <c r="BQ458" s="361"/>
      <c r="BR458" s="361"/>
      <c r="BS458" s="361"/>
      <c r="BT458" s="361"/>
      <c r="BU458" s="361"/>
      <c r="BV458" s="361"/>
      <c r="BW458" s="361"/>
      <c r="BX458" s="361"/>
      <c r="BY458" s="361"/>
      <c r="BZ458" s="362"/>
      <c r="CA458" s="362"/>
      <c r="CB458" s="362"/>
      <c r="CC458" s="362"/>
      <c r="CD458" s="362"/>
      <c r="CE458" s="362"/>
      <c r="CF458" s="362"/>
      <c r="CG458" s="362"/>
      <c r="CH458" s="362"/>
      <c r="CI458" s="362"/>
      <c r="CJ458" s="362"/>
      <c r="CK458" s="362"/>
      <c r="CL458" s="362"/>
      <c r="CM458" s="362"/>
      <c r="CN458" s="362"/>
      <c r="CO458" s="362"/>
      <c r="CP458" s="362"/>
      <c r="CQ458" s="362"/>
      <c r="CR458" s="362"/>
      <c r="CS458" s="362"/>
      <c r="CT458" s="362"/>
      <c r="CU458" s="362"/>
      <c r="CV458" s="362"/>
      <c r="CW458" s="362"/>
      <c r="CX458" s="362"/>
      <c r="CY458" s="362"/>
      <c r="CZ458" s="362"/>
    </row>
    <row r="459" s="366" customFormat="true" ht="25.15" customHeight="true" x14ac:dyDescent="0.2">
      <c r="C459" s="817" t="s">
        <v>427</v>
      </c>
      <c r="D459" s="800"/>
      <c r="E459" s="188">
        <v>-2.6326989077736316E-2</v>
      </c>
      <c r="F459" s="191"/>
      <c r="G459" s="191"/>
      <c r="H459" s="817" t="s">
        <v>435</v>
      </c>
      <c r="I459" s="800"/>
      <c r="J459" s="188">
        <v>-1.0738894449963411E-2</v>
      </c>
      <c r="K459" s="191"/>
      <c r="L459" s="191"/>
      <c r="M459" s="817" t="s">
        <v>432</v>
      </c>
      <c r="N459" s="800"/>
      <c r="O459" s="188">
        <v>1.8583855169899074E-2</v>
      </c>
      <c r="P459" s="191"/>
      <c r="Q459" s="191"/>
      <c r="AJ459" s="359"/>
      <c r="AK459" s="359"/>
      <c r="AL459" s="359"/>
      <c r="AM459" s="359"/>
      <c r="AN459" s="359"/>
      <c r="AO459" s="359"/>
      <c r="AP459" s="359"/>
      <c r="AQ459" s="359"/>
      <c r="AR459" s="359"/>
      <c r="AS459" s="359"/>
      <c r="AT459" s="359"/>
      <c r="AU459" s="359"/>
      <c r="AV459" s="359"/>
      <c r="AW459" s="359"/>
      <c r="AX459" s="359"/>
      <c r="AY459" s="359"/>
      <c r="AZ459" s="359"/>
      <c r="BA459" s="361"/>
      <c r="BB459" s="438"/>
      <c r="BC459" s="361"/>
      <c r="BD459" s="361"/>
      <c r="BE459" s="361"/>
      <c r="BF459" s="361"/>
      <c r="BG459" s="361"/>
      <c r="BH459" s="361"/>
      <c r="BI459" s="361"/>
      <c r="BJ459" s="361"/>
      <c r="BK459" s="361"/>
      <c r="BL459" s="361"/>
      <c r="BM459" s="361"/>
      <c r="BN459" s="361"/>
      <c r="BO459" s="361"/>
      <c r="BP459" s="361"/>
      <c r="BQ459" s="361"/>
      <c r="BR459" s="361"/>
      <c r="BS459" s="361"/>
      <c r="BT459" s="361"/>
      <c r="BU459" s="361"/>
      <c r="BV459" s="361"/>
      <c r="BW459" s="361"/>
      <c r="BX459" s="361"/>
      <c r="BY459" s="361"/>
      <c r="BZ459" s="362"/>
      <c r="CA459" s="362"/>
      <c r="CB459" s="362"/>
      <c r="CC459" s="362"/>
      <c r="CD459" s="362"/>
      <c r="CE459" s="362"/>
      <c r="CF459" s="362"/>
      <c r="CG459" s="362"/>
      <c r="CH459" s="362"/>
      <c r="CI459" s="362"/>
      <c r="CJ459" s="362"/>
      <c r="CK459" s="362"/>
      <c r="CL459" s="362"/>
      <c r="CM459" s="362"/>
      <c r="CN459" s="362"/>
      <c r="CO459" s="362"/>
      <c r="CP459" s="362"/>
      <c r="CQ459" s="362"/>
      <c r="CR459" s="362"/>
      <c r="CS459" s="362"/>
      <c r="CT459" s="362"/>
      <c r="CU459" s="362"/>
      <c r="CV459" s="362"/>
      <c r="CW459" s="362"/>
      <c r="CX459" s="362"/>
      <c r="CY459" s="362"/>
      <c r="CZ459" s="362"/>
    </row>
    <row r="460" s="366" customFormat="true" ht="25.15" customHeight="true" x14ac:dyDescent="0.2">
      <c r="C460" s="817" t="s">
        <v>429</v>
      </c>
      <c r="D460" s="800"/>
      <c r="E460" s="188">
        <v>-2.6281243534425527E-2</v>
      </c>
      <c r="F460" s="191"/>
      <c r="G460" s="191"/>
      <c r="H460" s="817" t="s">
        <v>429</v>
      </c>
      <c r="I460" s="800"/>
      <c r="J460" s="188">
        <v>1.0355825193310689E-2</v>
      </c>
      <c r="K460" s="191"/>
      <c r="L460" s="191"/>
      <c r="M460" s="817" t="s">
        <v>436</v>
      </c>
      <c r="N460" s="800"/>
      <c r="O460" s="188">
        <v>-1.782406726940592E-2</v>
      </c>
      <c r="P460" s="191"/>
      <c r="Q460" s="191"/>
      <c r="AJ460" s="359"/>
      <c r="AK460" s="359"/>
      <c r="AL460" s="359"/>
      <c r="AM460" s="359"/>
      <c r="AN460" s="359"/>
      <c r="AO460" s="359"/>
      <c r="AP460" s="359"/>
      <c r="AQ460" s="359"/>
      <c r="AR460" s="359"/>
      <c r="AS460" s="359"/>
      <c r="AT460" s="359"/>
      <c r="AU460" s="359"/>
      <c r="AV460" s="359"/>
      <c r="AW460" s="359"/>
      <c r="AX460" s="359"/>
      <c r="AY460" s="359"/>
      <c r="AZ460" s="359"/>
      <c r="BA460" s="361"/>
      <c r="BB460" s="438"/>
      <c r="BC460" s="361"/>
      <c r="BD460" s="361"/>
      <c r="BE460" s="361"/>
      <c r="BF460" s="361"/>
      <c r="BG460" s="361"/>
      <c r="BH460" s="361"/>
      <c r="BI460" s="361"/>
      <c r="BJ460" s="361"/>
      <c r="BK460" s="361"/>
      <c r="BL460" s="361"/>
      <c r="BM460" s="361"/>
      <c r="BN460" s="361"/>
      <c r="BO460" s="361"/>
      <c r="BP460" s="361"/>
      <c r="BQ460" s="361"/>
      <c r="BR460" s="361"/>
      <c r="BS460" s="361"/>
      <c r="BT460" s="361"/>
      <c r="BU460" s="361"/>
      <c r="BV460" s="361"/>
      <c r="BW460" s="361"/>
      <c r="BX460" s="361"/>
      <c r="BY460" s="361"/>
      <c r="BZ460" s="362"/>
      <c r="CA460" s="362"/>
      <c r="CB460" s="362"/>
      <c r="CC460" s="362"/>
      <c r="CD460" s="362"/>
      <c r="CE460" s="362"/>
      <c r="CF460" s="362"/>
      <c r="CG460" s="362"/>
      <c r="CH460" s="362"/>
      <c r="CI460" s="362"/>
      <c r="CJ460" s="362"/>
      <c r="CK460" s="362"/>
      <c r="CL460" s="362"/>
      <c r="CM460" s="362"/>
      <c r="CN460" s="362"/>
      <c r="CO460" s="362"/>
      <c r="CP460" s="362"/>
      <c r="CQ460" s="362"/>
      <c r="CR460" s="362"/>
      <c r="CS460" s="362"/>
      <c r="CT460" s="362"/>
      <c r="CU460" s="362"/>
      <c r="CV460" s="362"/>
      <c r="CW460" s="362"/>
      <c r="CX460" s="362"/>
      <c r="CY460" s="362"/>
      <c r="CZ460" s="362"/>
    </row>
    <row r="461" s="366" customFormat="true" ht="25.15" customHeight="true" x14ac:dyDescent="0.2">
      <c r="C461" s="817" t="s">
        <v>420</v>
      </c>
      <c r="D461" s="800"/>
      <c r="E461" s="188">
        <v>2.3753050898853673E-2</v>
      </c>
      <c r="F461" s="191"/>
      <c r="G461" s="191"/>
      <c r="H461" s="817" t="s">
        <v>437</v>
      </c>
      <c r="I461" s="800"/>
      <c r="J461" s="188">
        <v>-1.0153799117007378E-2</v>
      </c>
      <c r="K461" s="191"/>
      <c r="L461" s="191"/>
      <c r="M461" s="817" t="s">
        <v>438</v>
      </c>
      <c r="N461" s="800"/>
      <c r="O461" s="188">
        <v>1.5576721725089488E-2</v>
      </c>
      <c r="P461" s="191"/>
      <c r="Q461" s="191"/>
      <c r="AJ461" s="359"/>
      <c r="AK461" s="359"/>
      <c r="AL461" s="359"/>
      <c r="AM461" s="359"/>
      <c r="AN461" s="359"/>
      <c r="AO461" s="359"/>
      <c r="AP461" s="359"/>
      <c r="AQ461" s="359"/>
      <c r="AR461" s="359"/>
      <c r="AS461" s="359"/>
      <c r="AT461" s="359"/>
      <c r="AU461" s="359"/>
      <c r="AV461" s="359"/>
      <c r="AW461" s="359"/>
      <c r="AX461" s="359"/>
      <c r="AY461" s="359"/>
      <c r="AZ461" s="359"/>
      <c r="BA461" s="361"/>
      <c r="BB461" s="438"/>
      <c r="BC461" s="361"/>
      <c r="BD461" s="361"/>
      <c r="BE461" s="361"/>
      <c r="BF461" s="361"/>
      <c r="BG461" s="361"/>
      <c r="BH461" s="361"/>
      <c r="BI461" s="361"/>
      <c r="BJ461" s="361"/>
      <c r="BK461" s="361"/>
      <c r="BL461" s="361"/>
      <c r="BM461" s="361"/>
      <c r="BN461" s="361"/>
      <c r="BO461" s="361"/>
      <c r="BP461" s="361"/>
      <c r="BQ461" s="361"/>
      <c r="BR461" s="361"/>
      <c r="BS461" s="361"/>
      <c r="BT461" s="361"/>
      <c r="BU461" s="361"/>
      <c r="BV461" s="361"/>
      <c r="BW461" s="361"/>
      <c r="BX461" s="361"/>
      <c r="BY461" s="361"/>
      <c r="BZ461" s="362"/>
      <c r="CA461" s="362"/>
      <c r="CB461" s="362"/>
      <c r="CC461" s="362"/>
      <c r="CD461" s="362"/>
      <c r="CE461" s="362"/>
      <c r="CF461" s="362"/>
      <c r="CG461" s="362"/>
      <c r="CH461" s="362"/>
      <c r="CI461" s="362"/>
      <c r="CJ461" s="362"/>
      <c r="CK461" s="362"/>
      <c r="CL461" s="362"/>
      <c r="CM461" s="362"/>
      <c r="CN461" s="362"/>
      <c r="CO461" s="362"/>
      <c r="CP461" s="362"/>
      <c r="CQ461" s="362"/>
      <c r="CR461" s="362"/>
      <c r="CS461" s="362"/>
      <c r="CT461" s="362"/>
      <c r="CU461" s="362"/>
      <c r="CV461" s="362"/>
      <c r="CW461" s="362"/>
      <c r="CX461" s="362"/>
      <c r="CY461" s="362"/>
      <c r="CZ461" s="362"/>
    </row>
    <row r="462" s="366" customFormat="true" ht="25.15" customHeight="true" x14ac:dyDescent="0.2">
      <c r="C462" s="817" t="s">
        <v>436</v>
      </c>
      <c r="D462" s="800"/>
      <c r="E462" s="188">
        <v>-1.5691099113586199E-2</v>
      </c>
      <c r="F462" s="191"/>
      <c r="G462" s="191"/>
      <c r="H462" s="817" t="s">
        <v>431</v>
      </c>
      <c r="I462" s="800"/>
      <c r="J462" s="188">
        <v>-8.3948412541495591E-3</v>
      </c>
      <c r="K462" s="191"/>
      <c r="L462" s="191"/>
      <c r="M462" s="817" t="s">
        <v>409</v>
      </c>
      <c r="N462" s="800"/>
      <c r="O462" s="188">
        <v>-1.2930263012689857E-2</v>
      </c>
      <c r="P462" s="191"/>
      <c r="Q462" s="191"/>
      <c r="AJ462" s="359"/>
      <c r="AK462" s="359"/>
      <c r="AL462" s="359"/>
      <c r="AM462" s="359"/>
      <c r="AN462" s="359"/>
      <c r="AO462" s="359"/>
      <c r="AP462" s="359"/>
      <c r="AQ462" s="359"/>
      <c r="AR462" s="359"/>
      <c r="AS462" s="359"/>
      <c r="AT462" s="359"/>
      <c r="AU462" s="359"/>
      <c r="AV462" s="359"/>
      <c r="AW462" s="359"/>
      <c r="AX462" s="359"/>
      <c r="AY462" s="359"/>
      <c r="AZ462" s="359"/>
      <c r="BA462" s="361"/>
      <c r="BB462" s="438"/>
      <c r="BC462" s="361"/>
      <c r="BD462" s="361"/>
      <c r="BE462" s="361"/>
      <c r="BF462" s="361"/>
      <c r="BG462" s="361"/>
      <c r="BH462" s="361"/>
      <c r="BI462" s="361"/>
      <c r="BJ462" s="361"/>
      <c r="BK462" s="361"/>
      <c r="BL462" s="361"/>
      <c r="BM462" s="361"/>
      <c r="BN462" s="361"/>
      <c r="BO462" s="361"/>
      <c r="BP462" s="361"/>
      <c r="BQ462" s="361"/>
      <c r="BR462" s="361"/>
      <c r="BS462" s="361"/>
      <c r="BT462" s="361"/>
      <c r="BU462" s="361"/>
      <c r="BV462" s="361"/>
      <c r="BW462" s="361"/>
      <c r="BX462" s="361"/>
      <c r="BY462" s="361"/>
      <c r="BZ462" s="362"/>
      <c r="CA462" s="362"/>
      <c r="CB462" s="362"/>
      <c r="CC462" s="362"/>
      <c r="CD462" s="362"/>
      <c r="CE462" s="362"/>
      <c r="CF462" s="362"/>
      <c r="CG462" s="362"/>
      <c r="CH462" s="362"/>
      <c r="CI462" s="362"/>
      <c r="CJ462" s="362"/>
      <c r="CK462" s="362"/>
      <c r="CL462" s="362"/>
      <c r="CM462" s="362"/>
      <c r="CN462" s="362"/>
      <c r="CO462" s="362"/>
      <c r="CP462" s="362"/>
      <c r="CQ462" s="362"/>
      <c r="CR462" s="362"/>
      <c r="CS462" s="362"/>
      <c r="CT462" s="362"/>
      <c r="CU462" s="362"/>
      <c r="CV462" s="362"/>
      <c r="CW462" s="362"/>
      <c r="CX462" s="362"/>
      <c r="CY462" s="362"/>
      <c r="CZ462" s="362"/>
    </row>
    <row r="463" s="366" customFormat="true" ht="25.15" customHeight="true" x14ac:dyDescent="0.2">
      <c r="C463" s="817" t="s">
        <v>437</v>
      </c>
      <c r="D463" s="800"/>
      <c r="E463" s="188">
        <v>1.3079088948115006E-2</v>
      </c>
      <c r="F463" s="191"/>
      <c r="G463" s="191"/>
      <c r="H463" s="817" t="s">
        <v>432</v>
      </c>
      <c r="I463" s="800"/>
      <c r="J463" s="188">
        <v>-7.6102153007237246E-3</v>
      </c>
      <c r="K463" s="191"/>
      <c r="L463" s="191"/>
      <c r="M463" s="817" t="s">
        <v>439</v>
      </c>
      <c r="N463" s="800"/>
      <c r="O463" s="188">
        <v>1.2380487633240737E-2</v>
      </c>
      <c r="P463" s="191"/>
      <c r="Q463" s="191"/>
      <c r="AJ463" s="359"/>
      <c r="AK463" s="359"/>
      <c r="AL463" s="359"/>
      <c r="AM463" s="359"/>
      <c r="AN463" s="359"/>
      <c r="AO463" s="359"/>
      <c r="AP463" s="359"/>
      <c r="AQ463" s="359"/>
      <c r="AR463" s="359"/>
      <c r="AS463" s="359"/>
      <c r="AT463" s="359"/>
      <c r="AU463" s="359"/>
      <c r="AV463" s="359"/>
      <c r="AW463" s="359"/>
      <c r="AX463" s="359"/>
      <c r="AY463" s="359"/>
      <c r="AZ463" s="359"/>
      <c r="BA463" s="361"/>
      <c r="BB463" s="438"/>
      <c r="BC463" s="361"/>
      <c r="BD463" s="361"/>
      <c r="BE463" s="361"/>
      <c r="BF463" s="361"/>
      <c r="BG463" s="361"/>
      <c r="BH463" s="361"/>
      <c r="BI463" s="361"/>
      <c r="BJ463" s="361"/>
      <c r="BK463" s="361"/>
      <c r="BL463" s="361"/>
      <c r="BM463" s="361"/>
      <c r="BN463" s="361"/>
      <c r="BO463" s="361"/>
      <c r="BP463" s="361"/>
      <c r="BQ463" s="361"/>
      <c r="BR463" s="361"/>
      <c r="BS463" s="361"/>
      <c r="BT463" s="361"/>
      <c r="BU463" s="361"/>
      <c r="BV463" s="361"/>
      <c r="BW463" s="361"/>
      <c r="BX463" s="361"/>
      <c r="BY463" s="361"/>
      <c r="BZ463" s="362"/>
      <c r="CA463" s="362"/>
      <c r="CB463" s="362"/>
      <c r="CC463" s="362"/>
      <c r="CD463" s="362"/>
      <c r="CE463" s="362"/>
      <c r="CF463" s="362"/>
      <c r="CG463" s="362"/>
      <c r="CH463" s="362"/>
      <c r="CI463" s="362"/>
      <c r="CJ463" s="362"/>
      <c r="CK463" s="362"/>
      <c r="CL463" s="362"/>
      <c r="CM463" s="362"/>
      <c r="CN463" s="362"/>
      <c r="CO463" s="362"/>
      <c r="CP463" s="362"/>
      <c r="CQ463" s="362"/>
      <c r="CR463" s="362"/>
      <c r="CS463" s="362"/>
      <c r="CT463" s="362"/>
      <c r="CU463" s="362"/>
      <c r="CV463" s="362"/>
      <c r="CW463" s="362"/>
      <c r="CX463" s="362"/>
      <c r="CY463" s="362"/>
      <c r="CZ463" s="362"/>
    </row>
    <row r="464" s="366" customFormat="true" ht="25.15" customHeight="true" x14ac:dyDescent="0.2">
      <c r="C464" s="817" t="s">
        <v>440</v>
      </c>
      <c r="D464" s="800"/>
      <c r="E464" s="188">
        <v>-1.2283628279715835E-2</v>
      </c>
      <c r="F464" s="191"/>
      <c r="G464" s="191"/>
      <c r="H464" s="817" t="s">
        <v>439</v>
      </c>
      <c r="I464" s="800"/>
      <c r="J464" s="188">
        <v>-6.2197324932360453E-3</v>
      </c>
      <c r="K464" s="191"/>
      <c r="L464" s="191"/>
      <c r="M464" s="817" t="s">
        <v>426</v>
      </c>
      <c r="N464" s="800"/>
      <c r="O464" s="188">
        <v>-1.2196860820913306E-2</v>
      </c>
      <c r="P464" s="191"/>
      <c r="Q464" s="191"/>
      <c r="AJ464" s="359"/>
      <c r="AK464" s="359"/>
      <c r="AL464" s="359"/>
      <c r="AM464" s="359"/>
      <c r="AN464" s="359"/>
      <c r="AO464" s="359"/>
      <c r="AP464" s="359"/>
      <c r="AQ464" s="359"/>
      <c r="AR464" s="359"/>
      <c r="AS464" s="359"/>
      <c r="AT464" s="359"/>
      <c r="AU464" s="359"/>
      <c r="AV464" s="359"/>
      <c r="AW464" s="359"/>
      <c r="AX464" s="359"/>
      <c r="AY464" s="359"/>
      <c r="AZ464" s="359"/>
      <c r="BA464" s="361"/>
      <c r="BB464" s="438"/>
      <c r="BC464" s="361"/>
      <c r="BD464" s="361"/>
      <c r="BE464" s="361"/>
      <c r="BF464" s="361"/>
      <c r="BG464" s="361"/>
      <c r="BH464" s="361"/>
      <c r="BI464" s="361"/>
      <c r="BJ464" s="361"/>
      <c r="BK464" s="361"/>
      <c r="BL464" s="361"/>
      <c r="BM464" s="361"/>
      <c r="BN464" s="361"/>
      <c r="BO464" s="361"/>
      <c r="BP464" s="361"/>
      <c r="BQ464" s="361"/>
      <c r="BR464" s="361"/>
      <c r="BS464" s="361"/>
      <c r="BT464" s="361"/>
      <c r="BU464" s="361"/>
      <c r="BV464" s="361"/>
      <c r="BW464" s="361"/>
      <c r="BX464" s="361"/>
      <c r="BY464" s="361"/>
      <c r="BZ464" s="362"/>
      <c r="CA464" s="362"/>
      <c r="CB464" s="362"/>
      <c r="CC464" s="362"/>
      <c r="CD464" s="362"/>
      <c r="CE464" s="362"/>
      <c r="CF464" s="362"/>
      <c r="CG464" s="362"/>
      <c r="CH464" s="362"/>
      <c r="CI464" s="362"/>
      <c r="CJ464" s="362"/>
      <c r="CK464" s="362"/>
      <c r="CL464" s="362"/>
      <c r="CM464" s="362"/>
      <c r="CN464" s="362"/>
      <c r="CO464" s="362"/>
      <c r="CP464" s="362"/>
      <c r="CQ464" s="362"/>
      <c r="CR464" s="362"/>
      <c r="CS464" s="362"/>
      <c r="CT464" s="362"/>
      <c r="CU464" s="362"/>
      <c r="CV464" s="362"/>
      <c r="CW464" s="362"/>
      <c r="CX464" s="362"/>
      <c r="CY464" s="362"/>
      <c r="CZ464" s="362"/>
    </row>
    <row r="465" s="366" customFormat="true" ht="25.15" customHeight="true" x14ac:dyDescent="0.2">
      <c r="C465" s="817" t="s">
        <v>428</v>
      </c>
      <c r="D465" s="800"/>
      <c r="E465" s="188">
        <v>-1.1860329932984066E-2</v>
      </c>
      <c r="F465" s="191"/>
      <c r="G465" s="191"/>
      <c r="H465" s="817" t="s">
        <v>441</v>
      </c>
      <c r="I465" s="800"/>
      <c r="J465" s="188">
        <v>-6.1995847070040848E-3</v>
      </c>
      <c r="K465" s="191"/>
      <c r="L465" s="191"/>
      <c r="M465" s="817" t="s">
        <v>423</v>
      </c>
      <c r="N465" s="800"/>
      <c r="O465" s="188">
        <v>-1.1890680378782308E-2</v>
      </c>
      <c r="P465" s="191"/>
      <c r="Q465" s="191"/>
      <c r="AJ465" s="359"/>
      <c r="AK465" s="359"/>
      <c r="AL465" s="359"/>
      <c r="AM465" s="359"/>
      <c r="AN465" s="359"/>
      <c r="AO465" s="359"/>
      <c r="AP465" s="359"/>
      <c r="AQ465" s="359"/>
      <c r="AR465" s="359"/>
      <c r="AS465" s="359"/>
      <c r="AT465" s="359"/>
      <c r="AU465" s="359"/>
      <c r="AV465" s="359"/>
      <c r="AW465" s="359"/>
      <c r="AX465" s="359"/>
      <c r="AY465" s="359"/>
      <c r="AZ465" s="359"/>
      <c r="BA465" s="361"/>
      <c r="BB465" s="438"/>
      <c r="BC465" s="361"/>
      <c r="BD465" s="361"/>
      <c r="BE465" s="361"/>
      <c r="BF465" s="361"/>
      <c r="BG465" s="361"/>
      <c r="BH465" s="361"/>
      <c r="BI465" s="361"/>
      <c r="BJ465" s="361"/>
      <c r="BK465" s="361"/>
      <c r="BL465" s="361"/>
      <c r="BM465" s="361"/>
      <c r="BN465" s="361"/>
      <c r="BO465" s="361"/>
      <c r="BP465" s="361"/>
      <c r="BQ465" s="361"/>
      <c r="BR465" s="361"/>
      <c r="BS465" s="361"/>
      <c r="BT465" s="361"/>
      <c r="BU465" s="361"/>
      <c r="BV465" s="361"/>
      <c r="BW465" s="361"/>
      <c r="BX465" s="361"/>
      <c r="BY465" s="361"/>
      <c r="BZ465" s="362"/>
      <c r="CA465" s="362"/>
      <c r="CB465" s="362"/>
      <c r="CC465" s="362"/>
      <c r="CD465" s="362"/>
      <c r="CE465" s="362"/>
      <c r="CF465" s="362"/>
      <c r="CG465" s="362"/>
      <c r="CH465" s="362"/>
      <c r="CI465" s="362"/>
      <c r="CJ465" s="362"/>
      <c r="CK465" s="362"/>
      <c r="CL465" s="362"/>
      <c r="CM465" s="362"/>
      <c r="CN465" s="362"/>
      <c r="CO465" s="362"/>
      <c r="CP465" s="362"/>
      <c r="CQ465" s="362"/>
      <c r="CR465" s="362"/>
      <c r="CS465" s="362"/>
      <c r="CT465" s="362"/>
      <c r="CU465" s="362"/>
      <c r="CV465" s="362"/>
      <c r="CW465" s="362"/>
      <c r="CX465" s="362"/>
      <c r="CY465" s="362"/>
      <c r="CZ465" s="362"/>
    </row>
    <row r="466" s="366" customFormat="true" ht="25.15" customHeight="true" x14ac:dyDescent="0.2">
      <c r="C466" s="817" t="s">
        <v>430</v>
      </c>
      <c r="D466" s="800"/>
      <c r="E466" s="188">
        <v>-7.3641882312386504E-3</v>
      </c>
      <c r="F466" s="191"/>
      <c r="G466" s="191"/>
      <c r="H466" s="817" t="s">
        <v>438</v>
      </c>
      <c r="I466" s="800"/>
      <c r="J466" s="188">
        <v>2.7399404441223831E-3</v>
      </c>
      <c r="K466" s="191"/>
      <c r="L466" s="191"/>
      <c r="M466" s="817" t="s">
        <v>441</v>
      </c>
      <c r="N466" s="800"/>
      <c r="O466" s="188">
        <v>1.1718519598152422E-2</v>
      </c>
      <c r="P466" s="191"/>
      <c r="Q466" s="191"/>
      <c r="AJ466" s="359"/>
      <c r="AK466" s="359"/>
      <c r="AL466" s="359"/>
      <c r="AM466" s="359"/>
      <c r="AN466" s="359"/>
      <c r="AO466" s="359"/>
      <c r="AP466" s="359"/>
      <c r="AQ466" s="359"/>
      <c r="AR466" s="359"/>
      <c r="AS466" s="359"/>
      <c r="AT466" s="359"/>
      <c r="AU466" s="359"/>
      <c r="AV466" s="359"/>
      <c r="AW466" s="359"/>
      <c r="AX466" s="359"/>
      <c r="AY466" s="359"/>
      <c r="AZ466" s="359"/>
      <c r="BA466" s="361"/>
      <c r="BB466" s="438"/>
      <c r="BC466" s="361"/>
      <c r="BD466" s="361"/>
      <c r="BE466" s="361"/>
      <c r="BF466" s="361"/>
      <c r="BG466" s="361"/>
      <c r="BH466" s="361"/>
      <c r="BI466" s="361"/>
      <c r="BJ466" s="361"/>
      <c r="BK466" s="361"/>
      <c r="BL466" s="361"/>
      <c r="BM466" s="361"/>
      <c r="BN466" s="361"/>
      <c r="BO466" s="361"/>
      <c r="BP466" s="361"/>
      <c r="BQ466" s="361"/>
      <c r="BR466" s="361"/>
      <c r="BS466" s="361"/>
      <c r="BT466" s="361"/>
      <c r="BU466" s="361"/>
      <c r="BV466" s="361"/>
      <c r="BW466" s="361"/>
      <c r="BX466" s="361"/>
      <c r="BY466" s="361"/>
      <c r="BZ466" s="362"/>
      <c r="CA466" s="362"/>
      <c r="CB466" s="362"/>
      <c r="CC466" s="362"/>
      <c r="CD466" s="362"/>
      <c r="CE466" s="362"/>
      <c r="CF466" s="362"/>
      <c r="CG466" s="362"/>
      <c r="CH466" s="362"/>
      <c r="CI466" s="362"/>
      <c r="CJ466" s="362"/>
      <c r="CK466" s="362"/>
      <c r="CL466" s="362"/>
      <c r="CM466" s="362"/>
      <c r="CN466" s="362"/>
      <c r="CO466" s="362"/>
      <c r="CP466" s="362"/>
      <c r="CQ466" s="362"/>
      <c r="CR466" s="362"/>
      <c r="CS466" s="362"/>
      <c r="CT466" s="362"/>
      <c r="CU466" s="362"/>
      <c r="CV466" s="362"/>
      <c r="CW466" s="362"/>
      <c r="CX466" s="362"/>
      <c r="CY466" s="362"/>
      <c r="CZ466" s="362"/>
    </row>
    <row r="467" s="366" customFormat="true" ht="25.15" customHeight="true" x14ac:dyDescent="0.2">
      <c r="C467" s="817" t="s">
        <v>435</v>
      </c>
      <c r="D467" s="800"/>
      <c r="E467" s="188">
        <v>-5.9297614644194694E-3</v>
      </c>
      <c r="F467" s="191"/>
      <c r="G467" s="191"/>
      <c r="H467" s="817" t="s">
        <v>436</v>
      </c>
      <c r="I467" s="800"/>
      <c r="J467" s="188">
        <v>-1.9404898948553965E-3</v>
      </c>
      <c r="K467" s="191"/>
      <c r="L467" s="191"/>
      <c r="M467" s="817" t="s">
        <v>437</v>
      </c>
      <c r="N467" s="800"/>
      <c r="O467" s="188">
        <v>1.0254951975124079E-2</v>
      </c>
      <c r="P467" s="191"/>
      <c r="Q467" s="191"/>
      <c r="AJ467" s="359"/>
      <c r="AK467" s="359"/>
      <c r="AL467" s="359"/>
      <c r="AM467" s="359"/>
      <c r="AN467" s="359"/>
      <c r="AO467" s="359"/>
      <c r="AP467" s="359"/>
      <c r="AQ467" s="359"/>
      <c r="AR467" s="359"/>
      <c r="AS467" s="359"/>
      <c r="AT467" s="359"/>
      <c r="AU467" s="359"/>
      <c r="AV467" s="359"/>
      <c r="AW467" s="359"/>
      <c r="AX467" s="359"/>
      <c r="AY467" s="359"/>
      <c r="AZ467" s="359"/>
      <c r="BA467" s="361"/>
      <c r="BB467" s="438"/>
      <c r="BC467" s="361"/>
      <c r="BD467" s="361"/>
      <c r="BE467" s="361"/>
      <c r="BF467" s="361"/>
      <c r="BG467" s="361"/>
      <c r="BH467" s="361"/>
      <c r="BI467" s="361"/>
      <c r="BJ467" s="361"/>
      <c r="BK467" s="361"/>
      <c r="BL467" s="361"/>
      <c r="BM467" s="361"/>
      <c r="BN467" s="361"/>
      <c r="BO467" s="361"/>
      <c r="BP467" s="361"/>
      <c r="BQ467" s="361"/>
      <c r="BR467" s="361"/>
      <c r="BS467" s="361"/>
      <c r="BT467" s="361"/>
      <c r="BU467" s="361"/>
      <c r="BV467" s="361"/>
      <c r="BW467" s="361"/>
      <c r="BX467" s="361"/>
      <c r="BY467" s="361"/>
      <c r="BZ467" s="362"/>
      <c r="CA467" s="362"/>
      <c r="CB467" s="362"/>
      <c r="CC467" s="362"/>
      <c r="CD467" s="362"/>
      <c r="CE467" s="362"/>
      <c r="CF467" s="362"/>
      <c r="CG467" s="362"/>
      <c r="CH467" s="362"/>
      <c r="CI467" s="362"/>
      <c r="CJ467" s="362"/>
      <c r="CK467" s="362"/>
      <c r="CL467" s="362"/>
      <c r="CM467" s="362"/>
      <c r="CN467" s="362"/>
      <c r="CO467" s="362"/>
      <c r="CP467" s="362"/>
      <c r="CQ467" s="362"/>
      <c r="CR467" s="362"/>
      <c r="CS467" s="362"/>
      <c r="CT467" s="362"/>
      <c r="CU467" s="362"/>
      <c r="CV467" s="362"/>
      <c r="CW467" s="362"/>
      <c r="CX467" s="362"/>
      <c r="CY467" s="362"/>
      <c r="CZ467" s="362"/>
    </row>
    <row r="468" s="366" customFormat="true" ht="25.15" customHeight="true" x14ac:dyDescent="0.2">
      <c r="C468" s="817" t="s">
        <v>433</v>
      </c>
      <c r="D468" s="800"/>
      <c r="E468" s="188">
        <v>-5.6164930444425774E-3</v>
      </c>
      <c r="F468" s="191"/>
      <c r="G468" s="191"/>
      <c r="H468" s="817" t="s">
        <v>442</v>
      </c>
      <c r="I468" s="800"/>
      <c r="J468" s="188">
        <v>-1.6305632037395611E-3</v>
      </c>
      <c r="K468" s="191"/>
      <c r="L468" s="191"/>
      <c r="M468" s="817" t="s">
        <v>440</v>
      </c>
      <c r="N468" s="800"/>
      <c r="O468" s="188">
        <v>-8.9557397061624001E-3</v>
      </c>
      <c r="P468" s="191"/>
      <c r="Q468" s="191"/>
      <c r="AJ468" s="359"/>
      <c r="AK468" s="359"/>
      <c r="AL468" s="359"/>
      <c r="AM468" s="359"/>
      <c r="AN468" s="359"/>
      <c r="AO468" s="359"/>
      <c r="AP468" s="359"/>
      <c r="AQ468" s="359"/>
      <c r="AR468" s="359"/>
      <c r="AS468" s="359"/>
      <c r="AT468" s="359"/>
      <c r="AU468" s="359"/>
      <c r="AV468" s="359"/>
      <c r="AW468" s="359"/>
      <c r="AX468" s="359"/>
      <c r="AY468" s="359"/>
      <c r="AZ468" s="359"/>
      <c r="BA468" s="361"/>
      <c r="BB468" s="438"/>
      <c r="BC468" s="361"/>
      <c r="BD468" s="361"/>
      <c r="BE468" s="361"/>
      <c r="BF468" s="361"/>
      <c r="BG468" s="361"/>
      <c r="BH468" s="361"/>
      <c r="BI468" s="361"/>
      <c r="BJ468" s="361"/>
      <c r="BK468" s="361"/>
      <c r="BL468" s="361"/>
      <c r="BM468" s="361"/>
      <c r="BN468" s="361"/>
      <c r="BO468" s="361"/>
      <c r="BP468" s="361"/>
      <c r="BQ468" s="361"/>
      <c r="BR468" s="361"/>
      <c r="BS468" s="361"/>
      <c r="BT468" s="361"/>
      <c r="BU468" s="361"/>
      <c r="BV468" s="361"/>
      <c r="BW468" s="361"/>
      <c r="BX468" s="361"/>
      <c r="BY468" s="361"/>
      <c r="BZ468" s="362"/>
      <c r="CA468" s="362"/>
      <c r="CB468" s="362"/>
      <c r="CC468" s="362"/>
      <c r="CD468" s="362"/>
      <c r="CE468" s="362"/>
      <c r="CF468" s="362"/>
      <c r="CG468" s="362"/>
      <c r="CH468" s="362"/>
      <c r="CI468" s="362"/>
      <c r="CJ468" s="362"/>
      <c r="CK468" s="362"/>
      <c r="CL468" s="362"/>
      <c r="CM468" s="362"/>
      <c r="CN468" s="362"/>
      <c r="CO468" s="362"/>
      <c r="CP468" s="362"/>
      <c r="CQ468" s="362"/>
      <c r="CR468" s="362"/>
      <c r="CS468" s="362"/>
      <c r="CT468" s="362"/>
      <c r="CU468" s="362"/>
      <c r="CV468" s="362"/>
      <c r="CW468" s="362"/>
      <c r="CX468" s="362"/>
      <c r="CY468" s="362"/>
      <c r="CZ468" s="362"/>
    </row>
    <row r="469" s="366" customFormat="true" ht="25.15" customHeight="true" x14ac:dyDescent="0.2">
      <c r="C469" s="817" t="s">
        <v>441</v>
      </c>
      <c r="D469" s="800"/>
      <c r="E469" s="188">
        <v>5.4358178510284733E-3</v>
      </c>
      <c r="F469" s="191"/>
      <c r="G469" s="191"/>
      <c r="H469" s="817" t="s">
        <v>440</v>
      </c>
      <c r="I469" s="800"/>
      <c r="J469" s="188">
        <v>-1.0989942294951896E-3</v>
      </c>
      <c r="K469" s="191"/>
      <c r="L469" s="191"/>
      <c r="M469" s="817" t="s">
        <v>428</v>
      </c>
      <c r="N469" s="800"/>
      <c r="O469" s="188">
        <v>6.3102205733471207E-3</v>
      </c>
      <c r="P469" s="191"/>
      <c r="Q469" s="191"/>
      <c r="AJ469" s="359"/>
      <c r="AK469" s="359"/>
      <c r="AL469" s="359"/>
      <c r="AM469" s="359"/>
      <c r="AN469" s="359"/>
      <c r="AO469" s="359"/>
      <c r="AP469" s="359"/>
      <c r="AQ469" s="359"/>
      <c r="AR469" s="359"/>
      <c r="AS469" s="359"/>
      <c r="AT469" s="359"/>
      <c r="AU469" s="359"/>
      <c r="AV469" s="359"/>
      <c r="AW469" s="359"/>
      <c r="AX469" s="359"/>
      <c r="AY469" s="359"/>
      <c r="AZ469" s="359"/>
      <c r="BA469" s="361"/>
      <c r="BB469" s="438"/>
      <c r="BC469" s="361"/>
      <c r="BD469" s="361"/>
      <c r="BE469" s="361"/>
      <c r="BF469" s="361"/>
      <c r="BG469" s="361"/>
      <c r="BH469" s="361"/>
      <c r="BI469" s="361"/>
      <c r="BJ469" s="361"/>
      <c r="BK469" s="361"/>
      <c r="BL469" s="361"/>
      <c r="BM469" s="361"/>
      <c r="BN469" s="361"/>
      <c r="BO469" s="361"/>
      <c r="BP469" s="361"/>
      <c r="BQ469" s="361"/>
      <c r="BR469" s="361"/>
      <c r="BS469" s="361"/>
      <c r="BT469" s="361"/>
      <c r="BU469" s="361"/>
      <c r="BV469" s="361"/>
      <c r="BW469" s="361"/>
      <c r="BX469" s="361"/>
      <c r="BY469" s="361"/>
      <c r="BZ469" s="362"/>
      <c r="CA469" s="362"/>
      <c r="CB469" s="362"/>
      <c r="CC469" s="362"/>
      <c r="CD469" s="362"/>
      <c r="CE469" s="362"/>
      <c r="CF469" s="362"/>
      <c r="CG469" s="362"/>
      <c r="CH469" s="362"/>
      <c r="CI469" s="362"/>
      <c r="CJ469" s="362"/>
      <c r="CK469" s="362"/>
      <c r="CL469" s="362"/>
      <c r="CM469" s="362"/>
      <c r="CN469" s="362"/>
      <c r="CO469" s="362"/>
      <c r="CP469" s="362"/>
      <c r="CQ469" s="362"/>
      <c r="CR469" s="362"/>
      <c r="CS469" s="362"/>
      <c r="CT469" s="362"/>
      <c r="CU469" s="362"/>
      <c r="CV469" s="362"/>
      <c r="CW469" s="362"/>
      <c r="CX469" s="362"/>
      <c r="CY469" s="362"/>
      <c r="CZ469" s="362"/>
    </row>
    <row r="470" s="366" customFormat="true" ht="25.15" customHeight="true" x14ac:dyDescent="0.2">
      <c r="C470" s="817" t="s">
        <v>434</v>
      </c>
      <c r="D470" s="800"/>
      <c r="E470" s="188">
        <v>-4.5700101837537355E-3</v>
      </c>
      <c r="F470" s="191"/>
      <c r="G470" s="191"/>
      <c r="H470" s="817" t="s">
        <v>443</v>
      </c>
      <c r="I470" s="800"/>
      <c r="J470" s="188">
        <v>-1.0875280509105969E-3</v>
      </c>
      <c r="K470" s="191"/>
      <c r="L470" s="191"/>
      <c r="M470" s="817" t="s">
        <v>435</v>
      </c>
      <c r="N470" s="800"/>
      <c r="O470" s="188">
        <v>4.4484971970551873E-3</v>
      </c>
      <c r="P470" s="191"/>
      <c r="Q470" s="191"/>
      <c r="AJ470" s="359"/>
      <c r="AK470" s="359"/>
      <c r="AL470" s="359"/>
      <c r="AM470" s="359"/>
      <c r="AN470" s="359"/>
      <c r="AO470" s="359"/>
      <c r="AP470" s="359"/>
      <c r="AQ470" s="359"/>
      <c r="AR470" s="359"/>
      <c r="AS470" s="359"/>
      <c r="AT470" s="359"/>
      <c r="AU470" s="359"/>
      <c r="AV470" s="359"/>
      <c r="AW470" s="359"/>
      <c r="AX470" s="359"/>
      <c r="AY470" s="359"/>
      <c r="AZ470" s="359"/>
      <c r="BA470" s="361"/>
      <c r="BB470" s="438"/>
      <c r="BC470" s="361"/>
      <c r="BD470" s="361"/>
      <c r="BE470" s="361"/>
      <c r="BF470" s="361"/>
      <c r="BG470" s="361"/>
      <c r="BH470" s="361"/>
      <c r="BI470" s="361"/>
      <c r="BJ470" s="361"/>
      <c r="BK470" s="361"/>
      <c r="BL470" s="361"/>
      <c r="BM470" s="361"/>
      <c r="BN470" s="361"/>
      <c r="BO470" s="361"/>
      <c r="BP470" s="361"/>
      <c r="BQ470" s="361"/>
      <c r="BR470" s="361"/>
      <c r="BS470" s="361"/>
      <c r="BT470" s="361"/>
      <c r="BU470" s="361"/>
      <c r="BV470" s="361"/>
      <c r="BW470" s="361"/>
      <c r="BX470" s="361"/>
      <c r="BY470" s="361"/>
      <c r="BZ470" s="362"/>
      <c r="CA470" s="362"/>
      <c r="CB470" s="362"/>
      <c r="CC470" s="362"/>
      <c r="CD470" s="362"/>
      <c r="CE470" s="362"/>
      <c r="CF470" s="362"/>
      <c r="CG470" s="362"/>
      <c r="CH470" s="362"/>
      <c r="CI470" s="362"/>
      <c r="CJ470" s="362"/>
      <c r="CK470" s="362"/>
      <c r="CL470" s="362"/>
      <c r="CM470" s="362"/>
      <c r="CN470" s="362"/>
      <c r="CO470" s="362"/>
      <c r="CP470" s="362"/>
      <c r="CQ470" s="362"/>
      <c r="CR470" s="362"/>
      <c r="CS470" s="362"/>
      <c r="CT470" s="362"/>
      <c r="CU470" s="362"/>
      <c r="CV470" s="362"/>
      <c r="CW470" s="362"/>
      <c r="CX470" s="362"/>
      <c r="CY470" s="362"/>
      <c r="CZ470" s="362"/>
    </row>
    <row r="471" s="366" customFormat="true" ht="25.15" customHeight="true" x14ac:dyDescent="0.2">
      <c r="C471" s="817" t="s">
        <v>439</v>
      </c>
      <c r="D471" s="800"/>
      <c r="E471" s="188">
        <v>-3.8366355933471107E-3</v>
      </c>
      <c r="F471" s="191"/>
      <c r="G471" s="191"/>
      <c r="H471" s="817" t="s">
        <v>427</v>
      </c>
      <c r="I471" s="800"/>
      <c r="J471" s="187">
        <v>-1.0311139494792415E-3</v>
      </c>
      <c r="K471" s="191"/>
      <c r="L471" s="191"/>
      <c r="M471" s="817" t="s">
        <v>420</v>
      </c>
      <c r="N471" s="800"/>
      <c r="O471" s="188">
        <v>3.7706249000339352E-3</v>
      </c>
      <c r="P471" s="191"/>
      <c r="Q471" s="191"/>
      <c r="AJ471" s="359"/>
      <c r="AK471" s="359"/>
      <c r="AL471" s="359"/>
      <c r="AM471" s="359"/>
      <c r="AN471" s="359"/>
      <c r="AO471" s="359"/>
      <c r="AP471" s="359"/>
      <c r="AQ471" s="359"/>
      <c r="AR471" s="359"/>
      <c r="AS471" s="359"/>
      <c r="AT471" s="359"/>
      <c r="AU471" s="359"/>
      <c r="AV471" s="359"/>
      <c r="AW471" s="359"/>
      <c r="AX471" s="359"/>
      <c r="AY471" s="359"/>
      <c r="AZ471" s="359"/>
      <c r="BA471" s="361"/>
      <c r="BB471" s="438"/>
      <c r="BC471" s="361"/>
      <c r="BD471" s="361"/>
      <c r="BE471" s="361"/>
      <c r="BF471" s="361"/>
      <c r="BG471" s="361"/>
      <c r="BH471" s="361"/>
      <c r="BI471" s="361"/>
      <c r="BJ471" s="361"/>
      <c r="BK471" s="361"/>
      <c r="BL471" s="361"/>
      <c r="BM471" s="361"/>
      <c r="BN471" s="361"/>
      <c r="BO471" s="361"/>
      <c r="BP471" s="361"/>
      <c r="BQ471" s="361"/>
      <c r="BR471" s="361"/>
      <c r="BS471" s="361"/>
      <c r="BT471" s="361"/>
      <c r="BU471" s="361"/>
      <c r="BV471" s="361"/>
      <c r="BW471" s="361"/>
      <c r="BX471" s="361"/>
      <c r="BY471" s="361"/>
      <c r="BZ471" s="362"/>
      <c r="CA471" s="362"/>
      <c r="CB471" s="362"/>
      <c r="CC471" s="362"/>
      <c r="CD471" s="362"/>
      <c r="CE471" s="362"/>
      <c r="CF471" s="362"/>
      <c r="CG471" s="362"/>
      <c r="CH471" s="362"/>
      <c r="CI471" s="362"/>
      <c r="CJ471" s="362"/>
      <c r="CK471" s="362"/>
      <c r="CL471" s="362"/>
      <c r="CM471" s="362"/>
      <c r="CN471" s="362"/>
      <c r="CO471" s="362"/>
      <c r="CP471" s="362"/>
      <c r="CQ471" s="362"/>
      <c r="CR471" s="362"/>
      <c r="CS471" s="362"/>
      <c r="CT471" s="362"/>
      <c r="CU471" s="362"/>
      <c r="CV471" s="362"/>
      <c r="CW471" s="362"/>
      <c r="CX471" s="362"/>
      <c r="CY471" s="362"/>
      <c r="CZ471" s="362"/>
    </row>
    <row r="472" s="366" customFormat="true" ht="25.15" customHeight="true" x14ac:dyDescent="0.2">
      <c r="C472" s="817" t="s">
        <v>431</v>
      </c>
      <c r="D472" s="800"/>
      <c r="E472" s="188">
        <v>2.7158826240222846E-3</v>
      </c>
      <c r="F472" s="191"/>
      <c r="G472" s="191"/>
      <c r="H472" s="799"/>
      <c r="I472" s="800"/>
      <c r="J472" s="190"/>
      <c r="K472" s="191"/>
      <c r="L472" s="191"/>
      <c r="M472" s="817" t="s">
        <v>430</v>
      </c>
      <c r="N472" s="800"/>
      <c r="O472" s="188">
        <v>3.0321042352697458E-3</v>
      </c>
      <c r="P472" s="191"/>
      <c r="Q472" s="191"/>
      <c r="AJ472" s="359"/>
      <c r="AK472" s="359"/>
      <c r="AL472" s="359"/>
      <c r="AM472" s="359"/>
      <c r="AN472" s="359"/>
      <c r="AO472" s="359"/>
      <c r="AP472" s="359"/>
      <c r="AQ472" s="359"/>
      <c r="AR472" s="359"/>
      <c r="AS472" s="359"/>
      <c r="AT472" s="359"/>
      <c r="AU472" s="359"/>
      <c r="AV472" s="359"/>
      <c r="AW472" s="359"/>
      <c r="AX472" s="359"/>
      <c r="AY472" s="359"/>
      <c r="AZ472" s="359"/>
      <c r="BA472" s="361"/>
      <c r="BB472" s="438"/>
      <c r="BC472" s="361"/>
      <c r="BD472" s="361"/>
      <c r="BE472" s="361"/>
      <c r="BF472" s="361"/>
      <c r="BG472" s="361"/>
      <c r="BH472" s="361"/>
      <c r="BI472" s="361"/>
      <c r="BJ472" s="361"/>
      <c r="BK472" s="361"/>
      <c r="BL472" s="361"/>
      <c r="BM472" s="361"/>
      <c r="BN472" s="361"/>
      <c r="BO472" s="361"/>
      <c r="BP472" s="361"/>
      <c r="BQ472" s="361"/>
      <c r="BR472" s="361"/>
      <c r="BS472" s="361"/>
      <c r="BT472" s="361"/>
      <c r="BU472" s="361"/>
      <c r="BV472" s="361"/>
      <c r="BW472" s="361"/>
      <c r="BX472" s="361"/>
      <c r="BY472" s="361"/>
      <c r="BZ472" s="362"/>
      <c r="CA472" s="362"/>
      <c r="CB472" s="362"/>
      <c r="CC472" s="362"/>
      <c r="CD472" s="362"/>
      <c r="CE472" s="362"/>
      <c r="CF472" s="362"/>
      <c r="CG472" s="362"/>
      <c r="CH472" s="362"/>
      <c r="CI472" s="362"/>
      <c r="CJ472" s="362"/>
      <c r="CK472" s="362"/>
      <c r="CL472" s="362"/>
      <c r="CM472" s="362"/>
      <c r="CN472" s="362"/>
      <c r="CO472" s="362"/>
      <c r="CP472" s="362"/>
      <c r="CQ472" s="362"/>
      <c r="CR472" s="362"/>
      <c r="CS472" s="362"/>
      <c r="CT472" s="362"/>
      <c r="CU472" s="362"/>
      <c r="CV472" s="362"/>
      <c r="CW472" s="362"/>
      <c r="CX472" s="362"/>
      <c r="CY472" s="362"/>
      <c r="CZ472" s="362"/>
    </row>
    <row r="473" s="366" customFormat="true" ht="25.15" customHeight="true" x14ac:dyDescent="0.2">
      <c r="C473" s="817" t="s">
        <v>443</v>
      </c>
      <c r="D473" s="800"/>
      <c r="E473" s="188">
        <v>-1.695530594932397E-3</v>
      </c>
      <c r="F473" s="191"/>
      <c r="G473" s="191"/>
      <c r="H473" s="799"/>
      <c r="I473" s="800"/>
      <c r="J473" s="190"/>
      <c r="K473" s="191"/>
      <c r="L473" s="191"/>
      <c r="M473" s="817" t="s">
        <v>433</v>
      </c>
      <c r="N473" s="800"/>
      <c r="O473" s="188">
        <v>9.9496638534335088E-4</v>
      </c>
      <c r="P473" s="191"/>
      <c r="Q473" s="191"/>
      <c r="AJ473" s="359"/>
      <c r="AK473" s="359"/>
      <c r="AL473" s="359"/>
      <c r="AM473" s="359"/>
      <c r="AN473" s="359"/>
      <c r="AO473" s="359"/>
      <c r="AP473" s="359"/>
      <c r="AQ473" s="359"/>
      <c r="AR473" s="359"/>
      <c r="AS473" s="359"/>
      <c r="AT473" s="359"/>
      <c r="AU473" s="359"/>
      <c r="AV473" s="359"/>
      <c r="AW473" s="359"/>
      <c r="AX473" s="359"/>
      <c r="AY473" s="359"/>
      <c r="AZ473" s="359"/>
      <c r="BA473" s="361"/>
      <c r="BB473" s="438"/>
      <c r="BC473" s="361"/>
      <c r="BD473" s="361"/>
      <c r="BE473" s="361"/>
      <c r="BF473" s="361"/>
      <c r="BG473" s="361"/>
      <c r="BH473" s="361"/>
      <c r="BI473" s="361"/>
      <c r="BJ473" s="361"/>
      <c r="BK473" s="361"/>
      <c r="BL473" s="361"/>
      <c r="BM473" s="361"/>
      <c r="BN473" s="361"/>
      <c r="BO473" s="361"/>
      <c r="BP473" s="361"/>
      <c r="BQ473" s="361"/>
      <c r="BR473" s="361"/>
      <c r="BS473" s="361"/>
      <c r="BT473" s="361"/>
      <c r="BU473" s="361"/>
      <c r="BV473" s="361"/>
      <c r="BW473" s="361"/>
      <c r="BX473" s="361"/>
      <c r="BY473" s="361"/>
      <c r="BZ473" s="362"/>
      <c r="CA473" s="362"/>
      <c r="CB473" s="362"/>
      <c r="CC473" s="362"/>
      <c r="CD473" s="362"/>
      <c r="CE473" s="362"/>
      <c r="CF473" s="362"/>
      <c r="CG473" s="362"/>
      <c r="CH473" s="362"/>
      <c r="CI473" s="362"/>
      <c r="CJ473" s="362"/>
      <c r="CK473" s="362"/>
      <c r="CL473" s="362"/>
      <c r="CM473" s="362"/>
      <c r="CN473" s="362"/>
      <c r="CO473" s="362"/>
      <c r="CP473" s="362"/>
      <c r="CQ473" s="362"/>
      <c r="CR473" s="362"/>
      <c r="CS473" s="362"/>
      <c r="CT473" s="362"/>
      <c r="CU473" s="362"/>
      <c r="CV473" s="362"/>
      <c r="CW473" s="362"/>
      <c r="CX473" s="362"/>
      <c r="CY473" s="362"/>
      <c r="CZ473" s="362"/>
    </row>
    <row r="474" s="366" customFormat="true" ht="25.15" customHeight="true" x14ac:dyDescent="0.2">
      <c r="C474" s="817" t="s">
        <v>442</v>
      </c>
      <c r="D474" s="800"/>
      <c r="E474" s="188">
        <v>9.5426347680601948E-4</v>
      </c>
      <c r="F474" s="191"/>
      <c r="G474" s="191"/>
      <c r="H474" s="799"/>
      <c r="I474" s="800"/>
      <c r="J474" s="191"/>
      <c r="K474" s="191"/>
      <c r="L474" s="191"/>
      <c r="M474" s="817" t="s">
        <v>443</v>
      </c>
      <c r="N474" s="800"/>
      <c r="O474" s="187">
        <v>1.3001305080668365E-4</v>
      </c>
      <c r="P474" s="191"/>
      <c r="Q474" s="191"/>
      <c r="AJ474" s="359"/>
      <c r="AK474" s="359"/>
      <c r="AL474" s="359"/>
      <c r="AM474" s="359"/>
      <c r="AN474" s="359"/>
      <c r="AO474" s="359"/>
      <c r="AP474" s="359"/>
      <c r="AQ474" s="359"/>
      <c r="AR474" s="359"/>
      <c r="AS474" s="359"/>
      <c r="AT474" s="359"/>
      <c r="AU474" s="359"/>
      <c r="AV474" s="359"/>
      <c r="AW474" s="359"/>
      <c r="AX474" s="359"/>
      <c r="AY474" s="359"/>
      <c r="AZ474" s="359"/>
      <c r="BA474" s="361"/>
      <c r="BB474" s="438"/>
      <c r="BC474" s="361"/>
      <c r="BD474" s="361"/>
      <c r="BE474" s="361"/>
      <c r="BF474" s="361"/>
      <c r="BG474" s="361"/>
      <c r="BH474" s="361"/>
      <c r="BI474" s="361"/>
      <c r="BJ474" s="361"/>
      <c r="BK474" s="361"/>
      <c r="BL474" s="361"/>
      <c r="BM474" s="361"/>
      <c r="BN474" s="361"/>
      <c r="BO474" s="361"/>
      <c r="BP474" s="361"/>
      <c r="BQ474" s="361"/>
      <c r="BR474" s="361"/>
      <c r="BS474" s="361"/>
      <c r="BT474" s="361"/>
      <c r="BU474" s="361"/>
      <c r="BV474" s="361"/>
      <c r="BW474" s="361"/>
      <c r="BX474" s="361"/>
      <c r="BY474" s="361"/>
      <c r="BZ474" s="362"/>
      <c r="CA474" s="362"/>
      <c r="CB474" s="362"/>
      <c r="CC474" s="362"/>
      <c r="CD474" s="362"/>
      <c r="CE474" s="362"/>
      <c r="CF474" s="362"/>
      <c r="CG474" s="362"/>
      <c r="CH474" s="362"/>
      <c r="CI474" s="362"/>
      <c r="CJ474" s="362"/>
      <c r="CK474" s="362"/>
      <c r="CL474" s="362"/>
      <c r="CM474" s="362"/>
      <c r="CN474" s="362"/>
      <c r="CO474" s="362"/>
      <c r="CP474" s="362"/>
      <c r="CQ474" s="362"/>
      <c r="CR474" s="362"/>
      <c r="CS474" s="362"/>
      <c r="CT474" s="362"/>
      <c r="CU474" s="362"/>
      <c r="CV474" s="362"/>
      <c r="CW474" s="362"/>
      <c r="CX474" s="362"/>
      <c r="CY474" s="362"/>
      <c r="CZ474" s="362"/>
    </row>
    <row r="475" s="366" customFormat="true" ht="25.15" customHeight="true" x14ac:dyDescent="0.2">
      <c r="C475" s="817" t="s">
        <v>438</v>
      </c>
      <c r="D475" s="800"/>
      <c r="E475" s="187">
        <v>3.7888304796566432E-4</v>
      </c>
      <c r="F475" s="191"/>
      <c r="G475" s="191"/>
      <c r="H475" s="818" t="s">
        <v>229</v>
      </c>
      <c r="I475" s="800"/>
      <c r="J475" s="800"/>
      <c r="K475" s="191"/>
      <c r="L475" s="191"/>
      <c r="M475" s="799"/>
      <c r="N475" s="800"/>
      <c r="O475" s="190"/>
      <c r="P475" s="191"/>
      <c r="Q475" s="191"/>
      <c r="AJ475" s="359"/>
      <c r="AK475" s="359"/>
      <c r="AL475" s="359"/>
      <c r="AM475" s="359"/>
      <c r="AN475" s="359"/>
      <c r="AO475" s="359"/>
      <c r="AP475" s="359"/>
      <c r="AQ475" s="359"/>
      <c r="AR475" s="359"/>
      <c r="AS475" s="359"/>
      <c r="AT475" s="359"/>
      <c r="AU475" s="359"/>
      <c r="AV475" s="359"/>
      <c r="AW475" s="359"/>
      <c r="AX475" s="359"/>
      <c r="AY475" s="359"/>
      <c r="AZ475" s="359"/>
      <c r="BA475" s="361"/>
      <c r="BB475" s="438"/>
      <c r="BC475" s="361"/>
      <c r="BD475" s="361"/>
      <c r="BE475" s="361"/>
      <c r="BF475" s="361"/>
      <c r="BG475" s="361"/>
      <c r="BH475" s="361"/>
      <c r="BI475" s="361"/>
      <c r="BJ475" s="361"/>
      <c r="BK475" s="361"/>
      <c r="BL475" s="361"/>
      <c r="BM475" s="361"/>
      <c r="BN475" s="361"/>
      <c r="BO475" s="361"/>
      <c r="BP475" s="361"/>
      <c r="BQ475" s="361"/>
      <c r="BR475" s="361"/>
      <c r="BS475" s="361"/>
      <c r="BT475" s="361"/>
      <c r="BU475" s="361"/>
      <c r="BV475" s="361"/>
      <c r="BW475" s="361"/>
      <c r="BX475" s="361"/>
      <c r="BY475" s="361"/>
      <c r="BZ475" s="362"/>
      <c r="CA475" s="362"/>
      <c r="CB475" s="362"/>
      <c r="CC475" s="362"/>
      <c r="CD475" s="362"/>
      <c r="CE475" s="362"/>
      <c r="CF475" s="362"/>
      <c r="CG475" s="362"/>
      <c r="CH475" s="362"/>
      <c r="CI475" s="362"/>
      <c r="CJ475" s="362"/>
      <c r="CK475" s="362"/>
      <c r="CL475" s="362"/>
      <c r="CM475" s="362"/>
      <c r="CN475" s="362"/>
      <c r="CO475" s="362"/>
      <c r="CP475" s="362"/>
      <c r="CQ475" s="362"/>
      <c r="CR475" s="362"/>
      <c r="CS475" s="362"/>
      <c r="CT475" s="362"/>
      <c r="CU475" s="362"/>
      <c r="CV475" s="362"/>
      <c r="CW475" s="362"/>
      <c r="CX475" s="362"/>
      <c r="CY475" s="362"/>
      <c r="CZ475" s="362"/>
    </row>
    <row r="476" s="366" customFormat="true" ht="25.15" customHeight="true" x14ac:dyDescent="0.2">
      <c r="C476" s="799"/>
      <c r="D476" s="800"/>
      <c r="E476" s="190"/>
      <c r="F476" s="191"/>
      <c r="G476" s="191"/>
      <c r="H476" s="799"/>
      <c r="I476" s="800"/>
      <c r="J476" s="196" t="s">
        <v>230</v>
      </c>
      <c r="K476" s="191"/>
      <c r="L476" s="191"/>
      <c r="M476" s="799"/>
      <c r="N476" s="800"/>
      <c r="O476" s="190"/>
      <c r="P476" s="191"/>
      <c r="Q476" s="191"/>
      <c r="AJ476" s="359"/>
      <c r="AK476" s="359"/>
      <c r="AL476" s="359"/>
      <c r="AM476" s="359"/>
      <c r="AN476" s="359"/>
      <c r="AO476" s="359"/>
      <c r="AP476" s="359"/>
      <c r="AQ476" s="359"/>
      <c r="AR476" s="359"/>
      <c r="AS476" s="359"/>
      <c r="AT476" s="359"/>
      <c r="AU476" s="359"/>
      <c r="AV476" s="359"/>
      <c r="AW476" s="359"/>
      <c r="AX476" s="359"/>
      <c r="AY476" s="359"/>
      <c r="AZ476" s="359"/>
      <c r="BA476" s="361"/>
      <c r="BB476" s="438"/>
      <c r="BC476" s="361"/>
      <c r="BD476" s="361"/>
      <c r="BE476" s="361"/>
      <c r="BF476" s="361"/>
      <c r="BG476" s="361"/>
      <c r="BH476" s="361"/>
      <c r="BI476" s="361"/>
      <c r="BJ476" s="361"/>
      <c r="BK476" s="361"/>
      <c r="BL476" s="361"/>
      <c r="BM476" s="361"/>
      <c r="BN476" s="361"/>
      <c r="BO476" s="361"/>
      <c r="BP476" s="361"/>
      <c r="BQ476" s="361"/>
      <c r="BR476" s="361"/>
      <c r="BS476" s="361"/>
      <c r="BT476" s="361"/>
      <c r="BU476" s="361"/>
      <c r="BV476" s="361"/>
      <c r="BW476" s="361"/>
      <c r="BX476" s="361"/>
      <c r="BY476" s="361"/>
      <c r="BZ476" s="362"/>
      <c r="CA476" s="362"/>
      <c r="CB476" s="362"/>
      <c r="CC476" s="362"/>
      <c r="CD476" s="362"/>
      <c r="CE476" s="362"/>
      <c r="CF476" s="362"/>
      <c r="CG476" s="362"/>
      <c r="CH476" s="362"/>
      <c r="CI476" s="362"/>
      <c r="CJ476" s="362"/>
      <c r="CK476" s="362"/>
      <c r="CL476" s="362"/>
      <c r="CM476" s="362"/>
      <c r="CN476" s="362"/>
      <c r="CO476" s="362"/>
      <c r="CP476" s="362"/>
      <c r="CQ476" s="362"/>
      <c r="CR476" s="362"/>
      <c r="CS476" s="362"/>
      <c r="CT476" s="362"/>
      <c r="CU476" s="362"/>
      <c r="CV476" s="362"/>
      <c r="CW476" s="362"/>
      <c r="CX476" s="362"/>
      <c r="CY476" s="362"/>
      <c r="CZ476" s="362"/>
    </row>
    <row r="477" s="366" customFormat="true" ht="25.15" customHeight="true" x14ac:dyDescent="0.2">
      <c r="C477" s="799"/>
      <c r="D477" s="800"/>
      <c r="E477" s="190"/>
      <c r="F477" s="191"/>
      <c r="G477" s="191"/>
      <c r="H477" s="817" t="s">
        <v>226</v>
      </c>
      <c r="I477" s="800"/>
      <c r="J477" s="189">
        <v>6.8545508337602729E-2</v>
      </c>
      <c r="K477" s="191"/>
      <c r="L477" s="191"/>
      <c r="M477" s="799"/>
      <c r="N477" s="800"/>
      <c r="O477" s="191"/>
      <c r="P477" s="191"/>
      <c r="Q477" s="191"/>
      <c r="AJ477" s="359"/>
      <c r="AK477" s="359"/>
      <c r="AL477" s="359"/>
      <c r="AM477" s="359"/>
      <c r="AN477" s="359"/>
      <c r="AO477" s="359"/>
      <c r="AP477" s="359"/>
      <c r="AQ477" s="359"/>
      <c r="AR477" s="359"/>
      <c r="AS477" s="359"/>
      <c r="AT477" s="359"/>
      <c r="AU477" s="359"/>
      <c r="AV477" s="359"/>
      <c r="AW477" s="359"/>
      <c r="AX477" s="359"/>
      <c r="AY477" s="359"/>
      <c r="AZ477" s="359"/>
      <c r="BA477" s="361"/>
      <c r="BB477" s="438"/>
      <c r="BC477" s="361"/>
      <c r="BD477" s="361"/>
      <c r="BE477" s="361"/>
      <c r="BF477" s="361"/>
      <c r="BG477" s="361"/>
      <c r="BH477" s="361"/>
      <c r="BI477" s="361"/>
      <c r="BJ477" s="361"/>
      <c r="BK477" s="361"/>
      <c r="BL477" s="361"/>
      <c r="BM477" s="361"/>
      <c r="BN477" s="361"/>
      <c r="BO477" s="361"/>
      <c r="BP477" s="361"/>
      <c r="BQ477" s="361"/>
      <c r="BR477" s="361"/>
      <c r="BS477" s="361"/>
      <c r="BT477" s="361"/>
      <c r="BU477" s="361"/>
      <c r="BV477" s="361"/>
      <c r="BW477" s="361"/>
      <c r="BX477" s="361"/>
      <c r="BY477" s="361"/>
      <c r="BZ477" s="362"/>
      <c r="CA477" s="362"/>
      <c r="CB477" s="362"/>
      <c r="CC477" s="362"/>
      <c r="CD477" s="362"/>
      <c r="CE477" s="362"/>
      <c r="CF477" s="362"/>
      <c r="CG477" s="362"/>
      <c r="CH477" s="362"/>
      <c r="CI477" s="362"/>
      <c r="CJ477" s="362"/>
      <c r="CK477" s="362"/>
      <c r="CL477" s="362"/>
      <c r="CM477" s="362"/>
      <c r="CN477" s="362"/>
      <c r="CO477" s="362"/>
      <c r="CP477" s="362"/>
      <c r="CQ477" s="362"/>
      <c r="CR477" s="362"/>
      <c r="CS477" s="362"/>
      <c r="CT477" s="362"/>
      <c r="CU477" s="362"/>
      <c r="CV477" s="362"/>
      <c r="CW477" s="362"/>
      <c r="CX477" s="362"/>
      <c r="CY477" s="362"/>
      <c r="CZ477" s="362"/>
    </row>
    <row r="478" s="366" customFormat="true" ht="25.15" customHeight="true" x14ac:dyDescent="0.2">
      <c r="C478" s="799"/>
      <c r="D478" s="800"/>
      <c r="E478" s="191"/>
      <c r="F478" s="191"/>
      <c r="G478" s="191"/>
      <c r="H478" s="817" t="s">
        <v>381</v>
      </c>
      <c r="I478" s="800"/>
      <c r="J478" s="188">
        <v>2.701524403737764E-2</v>
      </c>
      <c r="K478" s="191"/>
      <c r="L478" s="191"/>
      <c r="M478" s="818" t="s">
        <v>229</v>
      </c>
      <c r="N478" s="800"/>
      <c r="O478" s="800"/>
      <c r="P478" s="191"/>
      <c r="Q478" s="191"/>
      <c r="AJ478" s="359"/>
      <c r="AK478" s="359"/>
      <c r="AL478" s="359"/>
      <c r="AM478" s="359"/>
      <c r="AN478" s="359"/>
      <c r="AO478" s="359"/>
      <c r="AP478" s="359"/>
      <c r="AQ478" s="359"/>
      <c r="AR478" s="359"/>
      <c r="AS478" s="359"/>
      <c r="AT478" s="359"/>
      <c r="AU478" s="359"/>
      <c r="AV478" s="359"/>
      <c r="AW478" s="359"/>
      <c r="AX478" s="359"/>
      <c r="AY478" s="359"/>
      <c r="AZ478" s="359"/>
      <c r="BA478" s="361"/>
      <c r="BB478" s="438"/>
      <c r="BC478" s="361"/>
      <c r="BD478" s="361"/>
      <c r="BE478" s="361"/>
      <c r="BF478" s="361"/>
      <c r="BG478" s="361"/>
      <c r="BH478" s="361"/>
      <c r="BI478" s="361"/>
      <c r="BJ478" s="361"/>
      <c r="BK478" s="361"/>
      <c r="BL478" s="361"/>
      <c r="BM478" s="361"/>
      <c r="BN478" s="361"/>
      <c r="BO478" s="361"/>
      <c r="BP478" s="361"/>
      <c r="BQ478" s="361"/>
      <c r="BR478" s="361"/>
      <c r="BS478" s="361"/>
      <c r="BT478" s="361"/>
      <c r="BU478" s="361"/>
      <c r="BV478" s="361"/>
      <c r="BW478" s="361"/>
      <c r="BX478" s="361"/>
      <c r="BY478" s="361"/>
      <c r="BZ478" s="362"/>
      <c r="CA478" s="362"/>
      <c r="CB478" s="362"/>
      <c r="CC478" s="362"/>
      <c r="CD478" s="362"/>
      <c r="CE478" s="362"/>
      <c r="CF478" s="362"/>
      <c r="CG478" s="362"/>
      <c r="CH478" s="362"/>
      <c r="CI478" s="362"/>
      <c r="CJ478" s="362"/>
      <c r="CK478" s="362"/>
      <c r="CL478" s="362"/>
      <c r="CM478" s="362"/>
      <c r="CN478" s="362"/>
      <c r="CO478" s="362"/>
      <c r="CP478" s="362"/>
      <c r="CQ478" s="362"/>
      <c r="CR478" s="362"/>
      <c r="CS478" s="362"/>
      <c r="CT478" s="362"/>
      <c r="CU478" s="362"/>
      <c r="CV478" s="362"/>
      <c r="CW478" s="362"/>
      <c r="CX478" s="362"/>
      <c r="CY478" s="362"/>
      <c r="CZ478" s="362"/>
    </row>
    <row r="479" s="366" customFormat="true" ht="25.15" customHeight="true" x14ac:dyDescent="0.2">
      <c r="C479" s="818" t="s">
        <v>229</v>
      </c>
      <c r="D479" s="800"/>
      <c r="E479" s="800"/>
      <c r="F479" s="191"/>
      <c r="G479" s="191"/>
      <c r="H479" s="817" t="s">
        <v>394</v>
      </c>
      <c r="I479" s="800"/>
      <c r="J479" s="188">
        <v>3.0762199458160194E-2</v>
      </c>
      <c r="K479" s="191"/>
      <c r="L479" s="191"/>
      <c r="M479" s="799"/>
      <c r="N479" s="800"/>
      <c r="O479" s="196" t="s">
        <v>230</v>
      </c>
      <c r="P479" s="191"/>
      <c r="Q479" s="191"/>
      <c r="AJ479" s="359"/>
      <c r="AK479" s="359"/>
      <c r="AL479" s="359"/>
      <c r="AM479" s="359"/>
      <c r="AN479" s="359"/>
      <c r="AO479" s="359"/>
      <c r="AP479" s="359"/>
      <c r="AQ479" s="359"/>
      <c r="AR479" s="359"/>
      <c r="AS479" s="359"/>
      <c r="AT479" s="359"/>
      <c r="AU479" s="359"/>
      <c r="AV479" s="359"/>
      <c r="AW479" s="359"/>
      <c r="AX479" s="359"/>
      <c r="AY479" s="359"/>
      <c r="AZ479" s="359"/>
      <c r="BA479" s="361"/>
      <c r="BB479" s="438"/>
      <c r="BC479" s="361"/>
      <c r="BD479" s="361"/>
      <c r="BE479" s="361"/>
      <c r="BF479" s="361"/>
      <c r="BG479" s="361"/>
      <c r="BH479" s="361"/>
      <c r="BI479" s="361"/>
      <c r="BJ479" s="361"/>
      <c r="BK479" s="361"/>
      <c r="BL479" s="361"/>
      <c r="BM479" s="361"/>
      <c r="BN479" s="361"/>
      <c r="BO479" s="361"/>
      <c r="BP479" s="361"/>
      <c r="BQ479" s="361"/>
      <c r="BR479" s="361"/>
      <c r="BS479" s="361"/>
      <c r="BT479" s="361"/>
      <c r="BU479" s="361"/>
      <c r="BV479" s="361"/>
      <c r="BW479" s="361"/>
      <c r="BX479" s="361"/>
      <c r="BY479" s="361"/>
      <c r="BZ479" s="362"/>
      <c r="CA479" s="362"/>
      <c r="CB479" s="362"/>
      <c r="CC479" s="362"/>
      <c r="CD479" s="362"/>
      <c r="CE479" s="362"/>
      <c r="CF479" s="362"/>
      <c r="CG479" s="362"/>
      <c r="CH479" s="362"/>
      <c r="CI479" s="362"/>
      <c r="CJ479" s="362"/>
      <c r="CK479" s="362"/>
      <c r="CL479" s="362"/>
      <c r="CM479" s="362"/>
      <c r="CN479" s="362"/>
      <c r="CO479" s="362"/>
      <c r="CP479" s="362"/>
      <c r="CQ479" s="362"/>
      <c r="CR479" s="362"/>
      <c r="CS479" s="362"/>
      <c r="CT479" s="362"/>
      <c r="CU479" s="362"/>
      <c r="CV479" s="362"/>
      <c r="CW479" s="362"/>
      <c r="CX479" s="362"/>
      <c r="CY479" s="362"/>
      <c r="CZ479" s="362"/>
    </row>
    <row r="480" s="366" customFormat="true" ht="25.15" customHeight="true" x14ac:dyDescent="0.2">
      <c r="C480" s="799"/>
      <c r="D480" s="800"/>
      <c r="E480" s="196" t="s">
        <v>230</v>
      </c>
      <c r="F480" s="191"/>
      <c r="G480" s="191"/>
      <c r="H480" s="817" t="s">
        <v>439</v>
      </c>
      <c r="I480" s="800"/>
      <c r="J480" s="182">
        <v>3.8685072287416273E-5</v>
      </c>
      <c r="K480" s="191"/>
      <c r="L480" s="191"/>
      <c r="M480" s="817" t="s">
        <v>226</v>
      </c>
      <c r="N480" s="800"/>
      <c r="O480" s="189">
        <v>4.1283747073706384E-2</v>
      </c>
      <c r="P480" s="191"/>
      <c r="Q480" s="191"/>
      <c r="AJ480" s="359"/>
      <c r="AK480" s="359"/>
      <c r="AL480" s="359"/>
      <c r="AM480" s="359"/>
      <c r="AN480" s="359"/>
      <c r="AO480" s="359"/>
      <c r="AP480" s="359"/>
      <c r="AQ480" s="359"/>
      <c r="AR480" s="359"/>
      <c r="AS480" s="359"/>
      <c r="AT480" s="359"/>
      <c r="AU480" s="359"/>
      <c r="AV480" s="359"/>
      <c r="AW480" s="359"/>
      <c r="AX480" s="359"/>
      <c r="AY480" s="359"/>
      <c r="AZ480" s="359"/>
      <c r="BA480" s="361"/>
      <c r="BB480" s="438"/>
      <c r="BC480" s="361"/>
      <c r="BD480" s="361"/>
      <c r="BE480" s="361"/>
      <c r="BF480" s="361"/>
      <c r="BG480" s="361"/>
      <c r="BH480" s="361"/>
      <c r="BI480" s="361"/>
      <c r="BJ480" s="361"/>
      <c r="BK480" s="361"/>
      <c r="BL480" s="361"/>
      <c r="BM480" s="361"/>
      <c r="BN480" s="361"/>
      <c r="BO480" s="361"/>
      <c r="BP480" s="361"/>
      <c r="BQ480" s="361"/>
      <c r="BR480" s="361"/>
      <c r="BS480" s="361"/>
      <c r="BT480" s="361"/>
      <c r="BU480" s="361"/>
      <c r="BV480" s="361"/>
      <c r="BW480" s="361"/>
      <c r="BX480" s="361"/>
      <c r="BY480" s="361"/>
      <c r="BZ480" s="362"/>
      <c r="CA480" s="362"/>
      <c r="CB480" s="362"/>
      <c r="CC480" s="362"/>
      <c r="CD480" s="362"/>
      <c r="CE480" s="362"/>
      <c r="CF480" s="362"/>
      <c r="CG480" s="362"/>
      <c r="CH480" s="362"/>
      <c r="CI480" s="362"/>
      <c r="CJ480" s="362"/>
      <c r="CK480" s="362"/>
      <c r="CL480" s="362"/>
      <c r="CM480" s="362"/>
      <c r="CN480" s="362"/>
      <c r="CO480" s="362"/>
      <c r="CP480" s="362"/>
      <c r="CQ480" s="362"/>
      <c r="CR480" s="362"/>
      <c r="CS480" s="362"/>
      <c r="CT480" s="362"/>
      <c r="CU480" s="362"/>
      <c r="CV480" s="362"/>
      <c r="CW480" s="362"/>
      <c r="CX480" s="362"/>
      <c r="CY480" s="362"/>
      <c r="CZ480" s="362"/>
    </row>
    <row r="481" s="366" customFormat="true" ht="25.15" customHeight="true" x14ac:dyDescent="0.2">
      <c r="C481" s="817" t="s">
        <v>226</v>
      </c>
      <c r="D481" s="800"/>
      <c r="E481" s="189">
        <v>6.9609994581848508E-2</v>
      </c>
      <c r="F481" s="191"/>
      <c r="G481" s="191"/>
      <c r="H481" s="817" t="s">
        <v>442</v>
      </c>
      <c r="I481" s="800"/>
      <c r="J481" s="182">
        <v>2.6587363613894214E-6</v>
      </c>
      <c r="K481" s="191"/>
      <c r="L481" s="191"/>
      <c r="M481" s="817" t="s">
        <v>381</v>
      </c>
      <c r="N481" s="800"/>
      <c r="O481" s="188">
        <v>0.22677694044716537</v>
      </c>
      <c r="P481" s="191"/>
      <c r="Q481" s="191"/>
      <c r="AJ481" s="359"/>
      <c r="AK481" s="359"/>
      <c r="AL481" s="359"/>
      <c r="AM481" s="359"/>
      <c r="AN481" s="359"/>
      <c r="AO481" s="359"/>
      <c r="AP481" s="359"/>
      <c r="AQ481" s="359"/>
      <c r="AR481" s="359"/>
      <c r="AS481" s="359"/>
      <c r="AT481" s="359"/>
      <c r="AU481" s="359"/>
      <c r="AV481" s="359"/>
      <c r="AW481" s="359"/>
      <c r="AX481" s="359"/>
      <c r="AY481" s="359"/>
      <c r="AZ481" s="359"/>
      <c r="BA481" s="361"/>
      <c r="BB481" s="438"/>
      <c r="BC481" s="361"/>
      <c r="BD481" s="361"/>
      <c r="BE481" s="361"/>
      <c r="BF481" s="361"/>
      <c r="BG481" s="361"/>
      <c r="BH481" s="361"/>
      <c r="BI481" s="361"/>
      <c r="BJ481" s="361"/>
      <c r="BK481" s="361"/>
      <c r="BL481" s="361"/>
      <c r="BM481" s="361"/>
      <c r="BN481" s="361"/>
      <c r="BO481" s="361"/>
      <c r="BP481" s="361"/>
      <c r="BQ481" s="361"/>
      <c r="BR481" s="361"/>
      <c r="BS481" s="361"/>
      <c r="BT481" s="361"/>
      <c r="BU481" s="361"/>
      <c r="BV481" s="361"/>
      <c r="BW481" s="361"/>
      <c r="BX481" s="361"/>
      <c r="BY481" s="361"/>
      <c r="BZ481" s="362"/>
      <c r="CA481" s="362"/>
      <c r="CB481" s="362"/>
      <c r="CC481" s="362"/>
      <c r="CD481" s="362"/>
      <c r="CE481" s="362"/>
      <c r="CF481" s="362"/>
      <c r="CG481" s="362"/>
      <c r="CH481" s="362"/>
      <c r="CI481" s="362"/>
      <c r="CJ481" s="362"/>
      <c r="CK481" s="362"/>
      <c r="CL481" s="362"/>
      <c r="CM481" s="362"/>
      <c r="CN481" s="362"/>
      <c r="CO481" s="362"/>
      <c r="CP481" s="362"/>
      <c r="CQ481" s="362"/>
      <c r="CR481" s="362"/>
      <c r="CS481" s="362"/>
      <c r="CT481" s="362"/>
      <c r="CU481" s="362"/>
      <c r="CV481" s="362"/>
      <c r="CW481" s="362"/>
      <c r="CX481" s="362"/>
      <c r="CY481" s="362"/>
      <c r="CZ481" s="362"/>
    </row>
    <row r="482" s="366" customFormat="true" ht="25.15" customHeight="true" x14ac:dyDescent="0.2">
      <c r="C482" s="817" t="s">
        <v>381</v>
      </c>
      <c r="D482" s="800"/>
      <c r="E482" s="188">
        <v>0.14671108577221015</v>
      </c>
      <c r="F482" s="191"/>
      <c r="G482" s="191"/>
      <c r="H482" s="817" t="s">
        <v>427</v>
      </c>
      <c r="I482" s="800"/>
      <c r="J482" s="182">
        <v>1.0631959768106798E-6</v>
      </c>
      <c r="K482" s="191"/>
      <c r="L482" s="191"/>
      <c r="M482" s="817" t="s">
        <v>394</v>
      </c>
      <c r="N482" s="800"/>
      <c r="O482" s="188">
        <v>0.16309146636938962</v>
      </c>
      <c r="P482" s="191"/>
      <c r="Q482" s="191"/>
      <c r="AJ482" s="359"/>
      <c r="AK482" s="359"/>
      <c r="AL482" s="359"/>
      <c r="AM482" s="359"/>
      <c r="AN482" s="359"/>
      <c r="AO482" s="359"/>
      <c r="AP482" s="359"/>
      <c r="AQ482" s="359"/>
      <c r="AR482" s="359"/>
      <c r="AS482" s="359"/>
      <c r="AT482" s="359"/>
      <c r="AU482" s="359"/>
      <c r="AV482" s="359"/>
      <c r="AW482" s="359"/>
      <c r="AX482" s="359"/>
      <c r="AY482" s="359"/>
      <c r="AZ482" s="359"/>
      <c r="BA482" s="361"/>
      <c r="BB482" s="438"/>
      <c r="BC482" s="361"/>
      <c r="BD482" s="361"/>
      <c r="BE482" s="361"/>
      <c r="BF482" s="361"/>
      <c r="BG482" s="361"/>
      <c r="BH482" s="361"/>
      <c r="BI482" s="361"/>
      <c r="BJ482" s="361"/>
      <c r="BK482" s="361"/>
      <c r="BL482" s="361"/>
      <c r="BM482" s="361"/>
      <c r="BN482" s="361"/>
      <c r="BO482" s="361"/>
      <c r="BP482" s="361"/>
      <c r="BQ482" s="361"/>
      <c r="BR482" s="361"/>
      <c r="BS482" s="361"/>
      <c r="BT482" s="361"/>
      <c r="BU482" s="361"/>
      <c r="BV482" s="361"/>
      <c r="BW482" s="361"/>
      <c r="BX482" s="361"/>
      <c r="BY482" s="361"/>
      <c r="BZ482" s="362"/>
      <c r="CA482" s="362"/>
      <c r="CB482" s="362"/>
      <c r="CC482" s="362"/>
      <c r="CD482" s="362"/>
      <c r="CE482" s="362"/>
      <c r="CF482" s="362"/>
      <c r="CG482" s="362"/>
      <c r="CH482" s="362"/>
      <c r="CI482" s="362"/>
      <c r="CJ482" s="362"/>
      <c r="CK482" s="362"/>
      <c r="CL482" s="362"/>
      <c r="CM482" s="362"/>
      <c r="CN482" s="362"/>
      <c r="CO482" s="362"/>
      <c r="CP482" s="362"/>
      <c r="CQ482" s="362"/>
      <c r="CR482" s="362"/>
      <c r="CS482" s="362"/>
      <c r="CT482" s="362"/>
      <c r="CU482" s="362"/>
      <c r="CV482" s="362"/>
      <c r="CW482" s="362"/>
      <c r="CX482" s="362"/>
      <c r="CY482" s="362"/>
      <c r="CZ482" s="362"/>
    </row>
    <row r="483" s="366" customFormat="true" ht="25.15" customHeight="true" x14ac:dyDescent="0.2">
      <c r="C483" s="817" t="s">
        <v>394</v>
      </c>
      <c r="D483" s="800"/>
      <c r="E483" s="188">
        <v>0.11830110715453898</v>
      </c>
      <c r="F483" s="191"/>
      <c r="G483" s="191"/>
      <c r="H483" s="817" t="s">
        <v>443</v>
      </c>
      <c r="I483" s="800"/>
      <c r="J483" s="182">
        <v>1.1827172615174018E-6</v>
      </c>
      <c r="K483" s="191"/>
      <c r="L483" s="191"/>
      <c r="M483" s="817" t="s">
        <v>439</v>
      </c>
      <c r="N483" s="800"/>
      <c r="O483" s="188">
        <v>1.5327647403682681E-4</v>
      </c>
      <c r="P483" s="191"/>
      <c r="Q483" s="191"/>
      <c r="AJ483" s="359"/>
      <c r="AK483" s="359"/>
      <c r="AL483" s="359"/>
      <c r="AM483" s="359"/>
      <c r="AN483" s="359"/>
      <c r="AO483" s="359"/>
      <c r="AP483" s="359"/>
      <c r="AQ483" s="359"/>
      <c r="AR483" s="359"/>
      <c r="AS483" s="359"/>
      <c r="AT483" s="359"/>
      <c r="AU483" s="359"/>
      <c r="AV483" s="359"/>
      <c r="AW483" s="359"/>
      <c r="AX483" s="359"/>
      <c r="AY483" s="359"/>
      <c r="AZ483" s="359"/>
      <c r="BA483" s="361"/>
      <c r="BB483" s="438"/>
      <c r="BC483" s="361"/>
      <c r="BD483" s="361"/>
      <c r="BE483" s="361"/>
      <c r="BF483" s="361"/>
      <c r="BG483" s="361"/>
      <c r="BH483" s="361"/>
      <c r="BI483" s="361"/>
      <c r="BJ483" s="361"/>
      <c r="BK483" s="361"/>
      <c r="BL483" s="361"/>
      <c r="BM483" s="361"/>
      <c r="BN483" s="361"/>
      <c r="BO483" s="361"/>
      <c r="BP483" s="361"/>
      <c r="BQ483" s="361"/>
      <c r="BR483" s="361"/>
      <c r="BS483" s="361"/>
      <c r="BT483" s="361"/>
      <c r="BU483" s="361"/>
      <c r="BV483" s="361"/>
      <c r="BW483" s="361"/>
      <c r="BX483" s="361"/>
      <c r="BY483" s="361"/>
      <c r="BZ483" s="362"/>
      <c r="CA483" s="362"/>
      <c r="CB483" s="362"/>
      <c r="CC483" s="362"/>
      <c r="CD483" s="362"/>
      <c r="CE483" s="362"/>
      <c r="CF483" s="362"/>
      <c r="CG483" s="362"/>
      <c r="CH483" s="362"/>
      <c r="CI483" s="362"/>
      <c r="CJ483" s="362"/>
      <c r="CK483" s="362"/>
      <c r="CL483" s="362"/>
      <c r="CM483" s="362"/>
      <c r="CN483" s="362"/>
      <c r="CO483" s="362"/>
      <c r="CP483" s="362"/>
      <c r="CQ483" s="362"/>
      <c r="CR483" s="362"/>
      <c r="CS483" s="362"/>
      <c r="CT483" s="362"/>
      <c r="CU483" s="362"/>
      <c r="CV483" s="362"/>
      <c r="CW483" s="362"/>
      <c r="CX483" s="362"/>
      <c r="CY483" s="362"/>
      <c r="CZ483" s="362"/>
    </row>
    <row r="484" s="366" customFormat="true" ht="25.15" customHeight="true" x14ac:dyDescent="0.2">
      <c r="C484" s="817" t="s">
        <v>439</v>
      </c>
      <c r="D484" s="800"/>
      <c r="E484" s="182">
        <v>1.4719772676137936E-5</v>
      </c>
      <c r="F484" s="191"/>
      <c r="G484" s="191"/>
      <c r="H484" s="817" t="s">
        <v>372</v>
      </c>
      <c r="I484" s="800"/>
      <c r="J484" s="188">
        <v>0.52473437449640614</v>
      </c>
      <c r="K484" s="191"/>
      <c r="L484" s="191"/>
      <c r="M484" s="817" t="s">
        <v>427</v>
      </c>
      <c r="N484" s="800"/>
      <c r="O484" s="188">
        <v>1.47219324658196E-3</v>
      </c>
      <c r="P484" s="191"/>
      <c r="Q484" s="191"/>
      <c r="AJ484" s="359"/>
      <c r="AK484" s="359"/>
      <c r="AL484" s="359"/>
      <c r="AM484" s="359"/>
      <c r="AN484" s="359"/>
      <c r="AO484" s="359"/>
      <c r="AP484" s="359"/>
      <c r="AQ484" s="359"/>
      <c r="AR484" s="359"/>
      <c r="AS484" s="359"/>
      <c r="AT484" s="359"/>
      <c r="AU484" s="359"/>
      <c r="AV484" s="359"/>
      <c r="AW484" s="359"/>
      <c r="AX484" s="359"/>
      <c r="AY484" s="359"/>
      <c r="AZ484" s="359"/>
      <c r="BA484" s="361"/>
      <c r="BB484" s="438"/>
      <c r="BC484" s="361"/>
      <c r="BD484" s="361"/>
      <c r="BE484" s="361"/>
      <c r="BF484" s="361"/>
      <c r="BG484" s="361"/>
      <c r="BH484" s="361"/>
      <c r="BI484" s="361"/>
      <c r="BJ484" s="361"/>
      <c r="BK484" s="361"/>
      <c r="BL484" s="361"/>
      <c r="BM484" s="361"/>
      <c r="BN484" s="361"/>
      <c r="BO484" s="361"/>
      <c r="BP484" s="361"/>
      <c r="BQ484" s="361"/>
      <c r="BR484" s="361"/>
      <c r="BS484" s="361"/>
      <c r="BT484" s="361"/>
      <c r="BU484" s="361"/>
      <c r="BV484" s="361"/>
      <c r="BW484" s="361"/>
      <c r="BX484" s="361"/>
      <c r="BY484" s="361"/>
      <c r="BZ484" s="362"/>
      <c r="CA484" s="362"/>
      <c r="CB484" s="362"/>
      <c r="CC484" s="362"/>
      <c r="CD484" s="362"/>
      <c r="CE484" s="362"/>
      <c r="CF484" s="362"/>
      <c r="CG484" s="362"/>
      <c r="CH484" s="362"/>
      <c r="CI484" s="362"/>
      <c r="CJ484" s="362"/>
      <c r="CK484" s="362"/>
      <c r="CL484" s="362"/>
      <c r="CM484" s="362"/>
      <c r="CN484" s="362"/>
      <c r="CO484" s="362"/>
      <c r="CP484" s="362"/>
      <c r="CQ484" s="362"/>
      <c r="CR484" s="362"/>
      <c r="CS484" s="362"/>
      <c r="CT484" s="362"/>
      <c r="CU484" s="362"/>
      <c r="CV484" s="362"/>
      <c r="CW484" s="362"/>
      <c r="CX484" s="362"/>
      <c r="CY484" s="362"/>
      <c r="CZ484" s="362"/>
    </row>
    <row r="485" s="366" customFormat="true" ht="25.15" customHeight="true" x14ac:dyDescent="0.2">
      <c r="C485" s="817" t="s">
        <v>442</v>
      </c>
      <c r="D485" s="800"/>
      <c r="E485" s="182">
        <v>9.1061878316591244E-7</v>
      </c>
      <c r="F485" s="191"/>
      <c r="G485" s="191"/>
      <c r="H485" s="817" t="s">
        <v>375</v>
      </c>
      <c r="I485" s="800"/>
      <c r="J485" s="188">
        <v>0.42512899490054307</v>
      </c>
      <c r="K485" s="191"/>
      <c r="L485" s="191"/>
      <c r="M485" s="817" t="s">
        <v>443</v>
      </c>
      <c r="N485" s="800"/>
      <c r="O485" s="182">
        <v>1.6903393380061303E-8</v>
      </c>
      <c r="P485" s="191"/>
      <c r="Q485" s="191"/>
      <c r="AJ485" s="359"/>
      <c r="AK485" s="359"/>
      <c r="AL485" s="359"/>
      <c r="AM485" s="359"/>
      <c r="AN485" s="359"/>
      <c r="AO485" s="359"/>
      <c r="AP485" s="359"/>
      <c r="AQ485" s="359"/>
      <c r="AR485" s="359"/>
      <c r="AS485" s="359"/>
      <c r="AT485" s="359"/>
      <c r="AU485" s="359"/>
      <c r="AV485" s="359"/>
      <c r="AW485" s="359"/>
      <c r="AX485" s="359"/>
      <c r="AY485" s="359"/>
      <c r="AZ485" s="359"/>
      <c r="BA485" s="361"/>
      <c r="BB485" s="438"/>
      <c r="BC485" s="361"/>
      <c r="BD485" s="361"/>
      <c r="BE485" s="361"/>
      <c r="BF485" s="361"/>
      <c r="BG485" s="361"/>
      <c r="BH485" s="361"/>
      <c r="BI485" s="361"/>
      <c r="BJ485" s="361"/>
      <c r="BK485" s="361"/>
      <c r="BL485" s="361"/>
      <c r="BM485" s="361"/>
      <c r="BN485" s="361"/>
      <c r="BO485" s="361"/>
      <c r="BP485" s="361"/>
      <c r="BQ485" s="361"/>
      <c r="BR485" s="361"/>
      <c r="BS485" s="361"/>
      <c r="BT485" s="361"/>
      <c r="BU485" s="361"/>
      <c r="BV485" s="361"/>
      <c r="BW485" s="361"/>
      <c r="BX485" s="361"/>
      <c r="BY485" s="361"/>
      <c r="BZ485" s="362"/>
      <c r="CA485" s="362"/>
      <c r="CB485" s="362"/>
      <c r="CC485" s="362"/>
      <c r="CD485" s="362"/>
      <c r="CE485" s="362"/>
      <c r="CF485" s="362"/>
      <c r="CG485" s="362"/>
      <c r="CH485" s="362"/>
      <c r="CI485" s="362"/>
      <c r="CJ485" s="362"/>
      <c r="CK485" s="362"/>
      <c r="CL485" s="362"/>
      <c r="CM485" s="362"/>
      <c r="CN485" s="362"/>
      <c r="CO485" s="362"/>
      <c r="CP485" s="362"/>
      <c r="CQ485" s="362"/>
      <c r="CR485" s="362"/>
      <c r="CS485" s="362"/>
      <c r="CT485" s="362"/>
      <c r="CU485" s="362"/>
      <c r="CV485" s="362"/>
      <c r="CW485" s="362"/>
      <c r="CX485" s="362"/>
      <c r="CY485" s="362"/>
      <c r="CZ485" s="362"/>
    </row>
    <row r="486" s="366" customFormat="true" ht="25.15" customHeight="true" x14ac:dyDescent="0.2">
      <c r="C486" s="817" t="s">
        <v>427</v>
      </c>
      <c r="D486" s="800"/>
      <c r="E486" s="188">
        <v>6.9311035389924729E-4</v>
      </c>
      <c r="F486" s="191"/>
      <c r="G486" s="191"/>
      <c r="H486" s="817" t="s">
        <v>441</v>
      </c>
      <c r="I486" s="800"/>
      <c r="J486" s="182">
        <v>3.8434850539318925E-5</v>
      </c>
      <c r="K486" s="191"/>
      <c r="L486" s="191"/>
      <c r="M486" s="817" t="s">
        <v>372</v>
      </c>
      <c r="N486" s="800"/>
      <c r="O486" s="188">
        <v>0.17625505073250347</v>
      </c>
      <c r="P486" s="191"/>
      <c r="Q486" s="191"/>
      <c r="AJ486" s="359"/>
      <c r="AK486" s="359"/>
      <c r="AL486" s="359"/>
      <c r="AM486" s="359"/>
      <c r="AN486" s="359"/>
      <c r="AO486" s="359"/>
      <c r="AP486" s="359"/>
      <c r="AQ486" s="359"/>
      <c r="AR486" s="359"/>
      <c r="AS486" s="359"/>
      <c r="AT486" s="359"/>
      <c r="AU486" s="359"/>
      <c r="AV486" s="359"/>
      <c r="AW486" s="359"/>
      <c r="AX486" s="359"/>
      <c r="AY486" s="359"/>
      <c r="AZ486" s="359"/>
      <c r="BA486" s="361"/>
      <c r="BB486" s="438"/>
      <c r="BC486" s="361"/>
      <c r="BD486" s="361"/>
      <c r="BE486" s="361"/>
      <c r="BF486" s="361"/>
      <c r="BG486" s="361"/>
      <c r="BH486" s="361"/>
      <c r="BI486" s="361"/>
      <c r="BJ486" s="361"/>
      <c r="BK486" s="361"/>
      <c r="BL486" s="361"/>
      <c r="BM486" s="361"/>
      <c r="BN486" s="361"/>
      <c r="BO486" s="361"/>
      <c r="BP486" s="361"/>
      <c r="BQ486" s="361"/>
      <c r="BR486" s="361"/>
      <c r="BS486" s="361"/>
      <c r="BT486" s="361"/>
      <c r="BU486" s="361"/>
      <c r="BV486" s="361"/>
      <c r="BW486" s="361"/>
      <c r="BX486" s="361"/>
      <c r="BY486" s="361"/>
      <c r="BZ486" s="362"/>
      <c r="CA486" s="362"/>
      <c r="CB486" s="362"/>
      <c r="CC486" s="362"/>
      <c r="CD486" s="362"/>
      <c r="CE486" s="362"/>
      <c r="CF486" s="362"/>
      <c r="CG486" s="362"/>
      <c r="CH486" s="362"/>
      <c r="CI486" s="362"/>
      <c r="CJ486" s="362"/>
      <c r="CK486" s="362"/>
      <c r="CL486" s="362"/>
      <c r="CM486" s="362"/>
      <c r="CN486" s="362"/>
      <c r="CO486" s="362"/>
      <c r="CP486" s="362"/>
      <c r="CQ486" s="362"/>
      <c r="CR486" s="362"/>
      <c r="CS486" s="362"/>
      <c r="CT486" s="362"/>
      <c r="CU486" s="362"/>
      <c r="CV486" s="362"/>
      <c r="CW486" s="362"/>
      <c r="CX486" s="362"/>
      <c r="CY486" s="362"/>
      <c r="CZ486" s="362"/>
    </row>
    <row r="487" s="366" customFormat="true" ht="25.15" customHeight="true" x14ac:dyDescent="0.2">
      <c r="C487" s="817" t="s">
        <v>443</v>
      </c>
      <c r="D487" s="800"/>
      <c r="E487" s="182">
        <v>2.8748239983518079E-6</v>
      </c>
      <c r="F487" s="191"/>
      <c r="G487" s="191"/>
      <c r="H487" s="817" t="s">
        <v>431</v>
      </c>
      <c r="I487" s="800"/>
      <c r="J487" s="182">
        <v>7.0473359682371345E-5</v>
      </c>
      <c r="K487" s="191"/>
      <c r="L487" s="191"/>
      <c r="M487" s="817" t="s">
        <v>375</v>
      </c>
      <c r="N487" s="800"/>
      <c r="O487" s="188">
        <v>2.0510620468508409E-2</v>
      </c>
      <c r="P487" s="191"/>
      <c r="Q487" s="191"/>
      <c r="AJ487" s="359"/>
      <c r="AK487" s="359"/>
      <c r="AL487" s="359"/>
      <c r="AM487" s="359"/>
      <c r="AN487" s="359"/>
      <c r="AO487" s="359"/>
      <c r="AP487" s="359"/>
      <c r="AQ487" s="359"/>
      <c r="AR487" s="359"/>
      <c r="AS487" s="359"/>
      <c r="AT487" s="359"/>
      <c r="AU487" s="359"/>
      <c r="AV487" s="359"/>
      <c r="AW487" s="359"/>
      <c r="AX487" s="359"/>
      <c r="AY487" s="359"/>
      <c r="AZ487" s="359"/>
      <c r="BA487" s="361"/>
      <c r="BB487" s="438"/>
      <c r="BC487" s="361"/>
      <c r="BD487" s="361"/>
      <c r="BE487" s="361"/>
      <c r="BF487" s="361"/>
      <c r="BG487" s="361"/>
      <c r="BH487" s="361"/>
      <c r="BI487" s="361"/>
      <c r="BJ487" s="361"/>
      <c r="BK487" s="361"/>
      <c r="BL487" s="361"/>
      <c r="BM487" s="361"/>
      <c r="BN487" s="361"/>
      <c r="BO487" s="361"/>
      <c r="BP487" s="361"/>
      <c r="BQ487" s="361"/>
      <c r="BR487" s="361"/>
      <c r="BS487" s="361"/>
      <c r="BT487" s="361"/>
      <c r="BU487" s="361"/>
      <c r="BV487" s="361"/>
      <c r="BW487" s="361"/>
      <c r="BX487" s="361"/>
      <c r="BY487" s="361"/>
      <c r="BZ487" s="362"/>
      <c r="CA487" s="362"/>
      <c r="CB487" s="362"/>
      <c r="CC487" s="362"/>
      <c r="CD487" s="362"/>
      <c r="CE487" s="362"/>
      <c r="CF487" s="362"/>
      <c r="CG487" s="362"/>
      <c r="CH487" s="362"/>
      <c r="CI487" s="362"/>
      <c r="CJ487" s="362"/>
      <c r="CK487" s="362"/>
      <c r="CL487" s="362"/>
      <c r="CM487" s="362"/>
      <c r="CN487" s="362"/>
      <c r="CO487" s="362"/>
      <c r="CP487" s="362"/>
      <c r="CQ487" s="362"/>
      <c r="CR487" s="362"/>
      <c r="CS487" s="362"/>
      <c r="CT487" s="362"/>
      <c r="CU487" s="362"/>
      <c r="CV487" s="362"/>
      <c r="CW487" s="362"/>
      <c r="CX487" s="362"/>
      <c r="CY487" s="362"/>
      <c r="CZ487" s="362"/>
    </row>
    <row r="488" s="366" customFormat="true" ht="25.15" customHeight="true" x14ac:dyDescent="0.2">
      <c r="C488" s="817" t="s">
        <v>372</v>
      </c>
      <c r="D488" s="800"/>
      <c r="E488" s="188">
        <v>0.39194263062289841</v>
      </c>
      <c r="F488" s="191"/>
      <c r="G488" s="191"/>
      <c r="H488" s="817" t="s">
        <v>401</v>
      </c>
      <c r="I488" s="800"/>
      <c r="J488" s="188">
        <v>4.9724631386137239E-2</v>
      </c>
      <c r="K488" s="191"/>
      <c r="L488" s="191"/>
      <c r="M488" s="817" t="s">
        <v>441</v>
      </c>
      <c r="N488" s="800"/>
      <c r="O488" s="188">
        <v>1.3732370157228241E-4</v>
      </c>
      <c r="P488" s="191"/>
      <c r="Q488" s="191"/>
      <c r="AJ488" s="359"/>
      <c r="AK488" s="359"/>
      <c r="AL488" s="359"/>
      <c r="AM488" s="359"/>
      <c r="AN488" s="359"/>
      <c r="AO488" s="359"/>
      <c r="AP488" s="359"/>
      <c r="AQ488" s="359"/>
      <c r="AR488" s="359"/>
      <c r="AS488" s="359"/>
      <c r="AT488" s="359"/>
      <c r="AU488" s="359"/>
      <c r="AV488" s="359"/>
      <c r="AW488" s="359"/>
      <c r="AX488" s="359"/>
      <c r="AY488" s="359"/>
      <c r="AZ488" s="359"/>
      <c r="BA488" s="361"/>
      <c r="BB488" s="438"/>
      <c r="BC488" s="361"/>
      <c r="BD488" s="361"/>
      <c r="BE488" s="361"/>
      <c r="BF488" s="361"/>
      <c r="BG488" s="361"/>
      <c r="BH488" s="361"/>
      <c r="BI488" s="361"/>
      <c r="BJ488" s="361"/>
      <c r="BK488" s="361"/>
      <c r="BL488" s="361"/>
      <c r="BM488" s="361"/>
      <c r="BN488" s="361"/>
      <c r="BO488" s="361"/>
      <c r="BP488" s="361"/>
      <c r="BQ488" s="361"/>
      <c r="BR488" s="361"/>
      <c r="BS488" s="361"/>
      <c r="BT488" s="361"/>
      <c r="BU488" s="361"/>
      <c r="BV488" s="361"/>
      <c r="BW488" s="361"/>
      <c r="BX488" s="361"/>
      <c r="BY488" s="361"/>
      <c r="BZ488" s="362"/>
      <c r="CA488" s="362"/>
      <c r="CB488" s="362"/>
      <c r="CC488" s="362"/>
      <c r="CD488" s="362"/>
      <c r="CE488" s="362"/>
      <c r="CF488" s="362"/>
      <c r="CG488" s="362"/>
      <c r="CH488" s="362"/>
      <c r="CI488" s="362"/>
      <c r="CJ488" s="362"/>
      <c r="CK488" s="362"/>
      <c r="CL488" s="362"/>
      <c r="CM488" s="362"/>
      <c r="CN488" s="362"/>
      <c r="CO488" s="362"/>
      <c r="CP488" s="362"/>
      <c r="CQ488" s="362"/>
      <c r="CR488" s="362"/>
      <c r="CS488" s="362"/>
      <c r="CT488" s="362"/>
      <c r="CU488" s="362"/>
      <c r="CV488" s="362"/>
      <c r="CW488" s="362"/>
      <c r="CX488" s="362"/>
      <c r="CY488" s="362"/>
      <c r="CZ488" s="362"/>
    </row>
    <row r="489" s="366" customFormat="true" ht="25.15" customHeight="true" x14ac:dyDescent="0.2">
      <c r="C489" s="817" t="s">
        <v>375</v>
      </c>
      <c r="D489" s="800"/>
      <c r="E489" s="188">
        <v>0.10951360506601916</v>
      </c>
      <c r="F489" s="191"/>
      <c r="G489" s="191"/>
      <c r="H489" s="817" t="s">
        <v>421</v>
      </c>
      <c r="I489" s="800"/>
      <c r="J489" s="188">
        <v>2.5817313474793811E-3</v>
      </c>
      <c r="K489" s="191"/>
      <c r="L489" s="191"/>
      <c r="M489" s="817" t="s">
        <v>431</v>
      </c>
      <c r="N489" s="800"/>
      <c r="O489" s="188">
        <v>5.6048091927864184E-4</v>
      </c>
      <c r="P489" s="191"/>
      <c r="Q489" s="191"/>
      <c r="AJ489" s="359"/>
      <c r="AK489" s="359"/>
      <c r="AL489" s="359"/>
      <c r="AM489" s="359"/>
      <c r="AN489" s="359"/>
      <c r="AO489" s="359"/>
      <c r="AP489" s="359"/>
      <c r="AQ489" s="359"/>
      <c r="AR489" s="359"/>
      <c r="AS489" s="359"/>
      <c r="AT489" s="359"/>
      <c r="AU489" s="359"/>
      <c r="AV489" s="359"/>
      <c r="AW489" s="359"/>
      <c r="AX489" s="359"/>
      <c r="AY489" s="359"/>
      <c r="AZ489" s="359"/>
      <c r="BA489" s="361"/>
      <c r="BB489" s="438"/>
      <c r="BC489" s="361"/>
      <c r="BD489" s="361"/>
      <c r="BE489" s="361"/>
      <c r="BF489" s="361"/>
      <c r="BG489" s="361"/>
      <c r="BH489" s="361"/>
      <c r="BI489" s="361"/>
      <c r="BJ489" s="361"/>
      <c r="BK489" s="361"/>
      <c r="BL489" s="361"/>
      <c r="BM489" s="361"/>
      <c r="BN489" s="361"/>
      <c r="BO489" s="361"/>
      <c r="BP489" s="361"/>
      <c r="BQ489" s="361"/>
      <c r="BR489" s="361"/>
      <c r="BS489" s="361"/>
      <c r="BT489" s="361"/>
      <c r="BU489" s="361"/>
      <c r="BV489" s="361"/>
      <c r="BW489" s="361"/>
      <c r="BX489" s="361"/>
      <c r="BY489" s="361"/>
      <c r="BZ489" s="362"/>
      <c r="CA489" s="362"/>
      <c r="CB489" s="362"/>
      <c r="CC489" s="362"/>
      <c r="CD489" s="362"/>
      <c r="CE489" s="362"/>
      <c r="CF489" s="362"/>
      <c r="CG489" s="362"/>
      <c r="CH489" s="362"/>
      <c r="CI489" s="362"/>
      <c r="CJ489" s="362"/>
      <c r="CK489" s="362"/>
      <c r="CL489" s="362"/>
      <c r="CM489" s="362"/>
      <c r="CN489" s="362"/>
      <c r="CO489" s="362"/>
      <c r="CP489" s="362"/>
      <c r="CQ489" s="362"/>
      <c r="CR489" s="362"/>
      <c r="CS489" s="362"/>
      <c r="CT489" s="362"/>
      <c r="CU489" s="362"/>
      <c r="CV489" s="362"/>
      <c r="CW489" s="362"/>
      <c r="CX489" s="362"/>
      <c r="CY489" s="362"/>
      <c r="CZ489" s="362"/>
    </row>
    <row r="490" s="366" customFormat="true" ht="25.15" customHeight="true" x14ac:dyDescent="0.2">
      <c r="C490" s="817" t="s">
        <v>441</v>
      </c>
      <c r="D490" s="800"/>
      <c r="E490" s="182">
        <v>2.9548115709559808E-5</v>
      </c>
      <c r="F490" s="191"/>
      <c r="G490" s="191"/>
      <c r="H490" s="817" t="s">
        <v>416</v>
      </c>
      <c r="I490" s="800"/>
      <c r="J490" s="188">
        <v>8.8422177011951448E-3</v>
      </c>
      <c r="K490" s="191"/>
      <c r="L490" s="191"/>
      <c r="M490" s="817" t="s">
        <v>401</v>
      </c>
      <c r="N490" s="800"/>
      <c r="O490" s="188">
        <v>1.716796490748607E-2</v>
      </c>
      <c r="P490" s="191"/>
      <c r="Q490" s="191"/>
      <c r="AJ490" s="359"/>
      <c r="AK490" s="359"/>
      <c r="AL490" s="359"/>
      <c r="AM490" s="359"/>
      <c r="AN490" s="359"/>
      <c r="AO490" s="359"/>
      <c r="AP490" s="359"/>
      <c r="AQ490" s="359"/>
      <c r="AR490" s="359"/>
      <c r="AS490" s="359"/>
      <c r="AT490" s="359"/>
      <c r="AU490" s="359"/>
      <c r="AV490" s="359"/>
      <c r="AW490" s="359"/>
      <c r="AX490" s="359"/>
      <c r="AY490" s="359"/>
      <c r="AZ490" s="359"/>
      <c r="BA490" s="361"/>
      <c r="BB490" s="438"/>
      <c r="BC490" s="361"/>
      <c r="BD490" s="361"/>
      <c r="BE490" s="361"/>
      <c r="BF490" s="361"/>
      <c r="BG490" s="361"/>
      <c r="BH490" s="361"/>
      <c r="BI490" s="361"/>
      <c r="BJ490" s="361"/>
      <c r="BK490" s="361"/>
      <c r="BL490" s="361"/>
      <c r="BM490" s="361"/>
      <c r="BN490" s="361"/>
      <c r="BO490" s="361"/>
      <c r="BP490" s="361"/>
      <c r="BQ490" s="361"/>
      <c r="BR490" s="361"/>
      <c r="BS490" s="361"/>
      <c r="BT490" s="361"/>
      <c r="BU490" s="361"/>
      <c r="BV490" s="361"/>
      <c r="BW490" s="361"/>
      <c r="BX490" s="361"/>
      <c r="BY490" s="361"/>
      <c r="BZ490" s="362"/>
      <c r="CA490" s="362"/>
      <c r="CB490" s="362"/>
      <c r="CC490" s="362"/>
      <c r="CD490" s="362"/>
      <c r="CE490" s="362"/>
      <c r="CF490" s="362"/>
      <c r="CG490" s="362"/>
      <c r="CH490" s="362"/>
      <c r="CI490" s="362"/>
      <c r="CJ490" s="362"/>
      <c r="CK490" s="362"/>
      <c r="CL490" s="362"/>
      <c r="CM490" s="362"/>
      <c r="CN490" s="362"/>
      <c r="CO490" s="362"/>
      <c r="CP490" s="362"/>
      <c r="CQ490" s="362"/>
      <c r="CR490" s="362"/>
      <c r="CS490" s="362"/>
      <c r="CT490" s="362"/>
      <c r="CU490" s="362"/>
      <c r="CV490" s="362"/>
      <c r="CW490" s="362"/>
      <c r="CX490" s="362"/>
      <c r="CY490" s="362"/>
      <c r="CZ490" s="362"/>
    </row>
    <row r="491" s="366" customFormat="true" ht="25.15" customHeight="true" x14ac:dyDescent="0.2">
      <c r="C491" s="817" t="s">
        <v>431</v>
      </c>
      <c r="D491" s="800"/>
      <c r="E491" s="182">
        <v>7.3760184274661699E-6</v>
      </c>
      <c r="F491" s="191"/>
      <c r="G491" s="191"/>
      <c r="H491" s="817" t="s">
        <v>419</v>
      </c>
      <c r="I491" s="800"/>
      <c r="J491" s="188">
        <v>5.5225650700680348E-3</v>
      </c>
      <c r="K491" s="191"/>
      <c r="L491" s="191"/>
      <c r="M491" s="817" t="s">
        <v>421</v>
      </c>
      <c r="N491" s="800"/>
      <c r="O491" s="188">
        <v>2.3764001220045535E-3</v>
      </c>
      <c r="P491" s="191"/>
      <c r="Q491" s="191"/>
      <c r="AJ491" s="359"/>
      <c r="AK491" s="359"/>
      <c r="AL491" s="359"/>
      <c r="AM491" s="359"/>
      <c r="AN491" s="359"/>
      <c r="AO491" s="359"/>
      <c r="AP491" s="359"/>
      <c r="AQ491" s="359"/>
      <c r="AR491" s="359"/>
      <c r="AS491" s="359"/>
      <c r="AT491" s="359"/>
      <c r="AU491" s="359"/>
      <c r="AV491" s="359"/>
      <c r="AW491" s="359"/>
      <c r="AX491" s="359"/>
      <c r="AY491" s="359"/>
      <c r="AZ491" s="359"/>
      <c r="BA491" s="361"/>
      <c r="BB491" s="438"/>
      <c r="BC491" s="361"/>
      <c r="BD491" s="361"/>
      <c r="BE491" s="361"/>
      <c r="BF491" s="361"/>
      <c r="BG491" s="361"/>
      <c r="BH491" s="361"/>
      <c r="BI491" s="361"/>
      <c r="BJ491" s="361"/>
      <c r="BK491" s="361"/>
      <c r="BL491" s="361"/>
      <c r="BM491" s="361"/>
      <c r="BN491" s="361"/>
      <c r="BO491" s="361"/>
      <c r="BP491" s="361"/>
      <c r="BQ491" s="361"/>
      <c r="BR491" s="361"/>
      <c r="BS491" s="361"/>
      <c r="BT491" s="361"/>
      <c r="BU491" s="361"/>
      <c r="BV491" s="361"/>
      <c r="BW491" s="361"/>
      <c r="BX491" s="361"/>
      <c r="BY491" s="361"/>
      <c r="BZ491" s="362"/>
      <c r="CA491" s="362"/>
      <c r="CB491" s="362"/>
      <c r="CC491" s="362"/>
      <c r="CD491" s="362"/>
      <c r="CE491" s="362"/>
      <c r="CF491" s="362"/>
      <c r="CG491" s="362"/>
      <c r="CH491" s="362"/>
      <c r="CI491" s="362"/>
      <c r="CJ491" s="362"/>
      <c r="CK491" s="362"/>
      <c r="CL491" s="362"/>
      <c r="CM491" s="362"/>
      <c r="CN491" s="362"/>
      <c r="CO491" s="362"/>
      <c r="CP491" s="362"/>
      <c r="CQ491" s="362"/>
      <c r="CR491" s="362"/>
      <c r="CS491" s="362"/>
      <c r="CT491" s="362"/>
      <c r="CU491" s="362"/>
      <c r="CV491" s="362"/>
      <c r="CW491" s="362"/>
      <c r="CX491" s="362"/>
      <c r="CY491" s="362"/>
      <c r="CZ491" s="362"/>
    </row>
    <row r="492" s="366" customFormat="true" ht="25.15" customHeight="true" x14ac:dyDescent="0.2">
      <c r="C492" s="817" t="s">
        <v>401</v>
      </c>
      <c r="D492" s="800"/>
      <c r="E492" s="188">
        <v>3.8247067052321726E-2</v>
      </c>
      <c r="F492" s="191"/>
      <c r="G492" s="191"/>
      <c r="H492" s="817" t="s">
        <v>397</v>
      </c>
      <c r="I492" s="800"/>
      <c r="J492" s="188">
        <v>7.2816892623005863E-2</v>
      </c>
      <c r="K492" s="191"/>
      <c r="L492" s="191"/>
      <c r="M492" s="817" t="s">
        <v>416</v>
      </c>
      <c r="N492" s="800"/>
      <c r="O492" s="188">
        <v>3.3963588513349309E-3</v>
      </c>
      <c r="P492" s="191"/>
      <c r="Q492" s="191"/>
      <c r="AJ492" s="359"/>
      <c r="AK492" s="359"/>
      <c r="AL492" s="359"/>
      <c r="AM492" s="359"/>
      <c r="AN492" s="359"/>
      <c r="AO492" s="359"/>
      <c r="AP492" s="359"/>
      <c r="AQ492" s="359"/>
      <c r="AR492" s="359"/>
      <c r="AS492" s="359"/>
      <c r="AT492" s="359"/>
      <c r="AU492" s="359"/>
      <c r="AV492" s="359"/>
      <c r="AW492" s="359"/>
      <c r="AX492" s="359"/>
      <c r="AY492" s="359"/>
      <c r="AZ492" s="359"/>
      <c r="BA492" s="361"/>
      <c r="BB492" s="438"/>
      <c r="BC492" s="361"/>
      <c r="BD492" s="361"/>
      <c r="BE492" s="361"/>
      <c r="BF492" s="361"/>
      <c r="BG492" s="361"/>
      <c r="BH492" s="361"/>
      <c r="BI492" s="361"/>
      <c r="BJ492" s="361"/>
      <c r="BK492" s="361"/>
      <c r="BL492" s="361"/>
      <c r="BM492" s="361"/>
      <c r="BN492" s="361"/>
      <c r="BO492" s="361"/>
      <c r="BP492" s="361"/>
      <c r="BQ492" s="361"/>
      <c r="BR492" s="361"/>
      <c r="BS492" s="361"/>
      <c r="BT492" s="361"/>
      <c r="BU492" s="361"/>
      <c r="BV492" s="361"/>
      <c r="BW492" s="361"/>
      <c r="BX492" s="361"/>
      <c r="BY492" s="361"/>
      <c r="BZ492" s="362"/>
      <c r="CA492" s="362"/>
      <c r="CB492" s="362"/>
      <c r="CC492" s="362"/>
      <c r="CD492" s="362"/>
      <c r="CE492" s="362"/>
      <c r="CF492" s="362"/>
      <c r="CG492" s="362"/>
      <c r="CH492" s="362"/>
      <c r="CI492" s="362"/>
      <c r="CJ492" s="362"/>
      <c r="CK492" s="362"/>
      <c r="CL492" s="362"/>
      <c r="CM492" s="362"/>
      <c r="CN492" s="362"/>
      <c r="CO492" s="362"/>
      <c r="CP492" s="362"/>
      <c r="CQ492" s="362"/>
      <c r="CR492" s="362"/>
      <c r="CS492" s="362"/>
      <c r="CT492" s="362"/>
      <c r="CU492" s="362"/>
      <c r="CV492" s="362"/>
      <c r="CW492" s="362"/>
      <c r="CX492" s="362"/>
      <c r="CY492" s="362"/>
      <c r="CZ492" s="362"/>
    </row>
    <row r="493" s="366" customFormat="true" ht="25.15" customHeight="true" x14ac:dyDescent="0.2">
      <c r="C493" s="817" t="s">
        <v>421</v>
      </c>
      <c r="D493" s="800"/>
      <c r="E493" s="188">
        <v>3.419652459769522E-3</v>
      </c>
      <c r="F493" s="191"/>
      <c r="G493" s="191"/>
      <c r="H493" s="817" t="s">
        <v>430</v>
      </c>
      <c r="I493" s="800"/>
      <c r="J493" s="188">
        <v>1.5975727844631229E-4</v>
      </c>
      <c r="K493" s="191"/>
      <c r="L493" s="191"/>
      <c r="M493" s="817" t="s">
        <v>419</v>
      </c>
      <c r="N493" s="800"/>
      <c r="O493" s="188">
        <v>1.1743476952082044E-2</v>
      </c>
      <c r="P493" s="191"/>
      <c r="Q493" s="191"/>
      <c r="AJ493" s="359"/>
      <c r="AK493" s="359"/>
      <c r="AL493" s="359"/>
      <c r="AM493" s="359"/>
      <c r="AN493" s="359"/>
      <c r="AO493" s="359"/>
      <c r="AP493" s="359"/>
      <c r="AQ493" s="359"/>
      <c r="AR493" s="359"/>
      <c r="AS493" s="359"/>
      <c r="AT493" s="359"/>
      <c r="AU493" s="359"/>
      <c r="AV493" s="359"/>
      <c r="AW493" s="359"/>
      <c r="AX493" s="359"/>
      <c r="AY493" s="359"/>
      <c r="AZ493" s="359"/>
      <c r="BA493" s="361"/>
      <c r="BB493" s="438"/>
      <c r="BC493" s="361"/>
      <c r="BD493" s="361"/>
      <c r="BE493" s="361"/>
      <c r="BF493" s="361"/>
      <c r="BG493" s="361"/>
      <c r="BH493" s="361"/>
      <c r="BI493" s="361"/>
      <c r="BJ493" s="361"/>
      <c r="BK493" s="361"/>
      <c r="BL493" s="361"/>
      <c r="BM493" s="361"/>
      <c r="BN493" s="361"/>
      <c r="BO493" s="361"/>
      <c r="BP493" s="361"/>
      <c r="BQ493" s="361"/>
      <c r="BR493" s="361"/>
      <c r="BS493" s="361"/>
      <c r="BT493" s="361"/>
      <c r="BU493" s="361"/>
      <c r="BV493" s="361"/>
      <c r="BW493" s="361"/>
      <c r="BX493" s="361"/>
      <c r="BY493" s="361"/>
      <c r="BZ493" s="362"/>
      <c r="CA493" s="362"/>
      <c r="CB493" s="362"/>
      <c r="CC493" s="362"/>
      <c r="CD493" s="362"/>
      <c r="CE493" s="362"/>
      <c r="CF493" s="362"/>
      <c r="CG493" s="362"/>
      <c r="CH493" s="362"/>
      <c r="CI493" s="362"/>
      <c r="CJ493" s="362"/>
      <c r="CK493" s="362"/>
      <c r="CL493" s="362"/>
      <c r="CM493" s="362"/>
      <c r="CN493" s="362"/>
      <c r="CO493" s="362"/>
      <c r="CP493" s="362"/>
      <c r="CQ493" s="362"/>
      <c r="CR493" s="362"/>
      <c r="CS493" s="362"/>
      <c r="CT493" s="362"/>
      <c r="CU493" s="362"/>
      <c r="CV493" s="362"/>
      <c r="CW493" s="362"/>
      <c r="CX493" s="362"/>
      <c r="CY493" s="362"/>
      <c r="CZ493" s="362"/>
    </row>
    <row r="494" s="366" customFormat="true" ht="25.15" customHeight="true" x14ac:dyDescent="0.2">
      <c r="C494" s="817" t="s">
        <v>416</v>
      </c>
      <c r="D494" s="800"/>
      <c r="E494" s="188">
        <v>1.0120354319010511E-2</v>
      </c>
      <c r="F494" s="191"/>
      <c r="G494" s="191"/>
      <c r="H494" s="817" t="s">
        <v>391</v>
      </c>
      <c r="I494" s="800"/>
      <c r="J494" s="188">
        <v>3.0003799976564424E-2</v>
      </c>
      <c r="K494" s="191"/>
      <c r="L494" s="191"/>
      <c r="M494" s="817" t="s">
        <v>397</v>
      </c>
      <c r="N494" s="800"/>
      <c r="O494" s="188">
        <v>7.9190820113339819E-2</v>
      </c>
      <c r="P494" s="191"/>
      <c r="Q494" s="191"/>
      <c r="AJ494" s="359"/>
      <c r="AK494" s="359"/>
      <c r="AL494" s="359"/>
      <c r="AM494" s="359"/>
      <c r="AN494" s="359"/>
      <c r="AO494" s="359"/>
      <c r="AP494" s="359"/>
      <c r="AQ494" s="359"/>
      <c r="AR494" s="359"/>
      <c r="AS494" s="359"/>
      <c r="AT494" s="359"/>
      <c r="AU494" s="359"/>
      <c r="AV494" s="359"/>
      <c r="AW494" s="359"/>
      <c r="AX494" s="359"/>
      <c r="AY494" s="359"/>
      <c r="AZ494" s="359"/>
      <c r="BA494" s="361"/>
      <c r="BB494" s="438"/>
      <c r="BC494" s="361"/>
      <c r="BD494" s="361"/>
      <c r="BE494" s="361"/>
      <c r="BF494" s="361"/>
      <c r="BG494" s="361"/>
      <c r="BH494" s="361"/>
      <c r="BI494" s="361"/>
      <c r="BJ494" s="361"/>
      <c r="BK494" s="361"/>
      <c r="BL494" s="361"/>
      <c r="BM494" s="361"/>
      <c r="BN494" s="361"/>
      <c r="BO494" s="361"/>
      <c r="BP494" s="361"/>
      <c r="BQ494" s="361"/>
      <c r="BR494" s="361"/>
      <c r="BS494" s="361"/>
      <c r="BT494" s="361"/>
      <c r="BU494" s="361"/>
      <c r="BV494" s="361"/>
      <c r="BW494" s="361"/>
      <c r="BX494" s="361"/>
      <c r="BY494" s="361"/>
      <c r="BZ494" s="362"/>
      <c r="CA494" s="362"/>
      <c r="CB494" s="362"/>
      <c r="CC494" s="362"/>
      <c r="CD494" s="362"/>
      <c r="CE494" s="362"/>
      <c r="CF494" s="362"/>
      <c r="CG494" s="362"/>
      <c r="CH494" s="362"/>
      <c r="CI494" s="362"/>
      <c r="CJ494" s="362"/>
      <c r="CK494" s="362"/>
      <c r="CL494" s="362"/>
      <c r="CM494" s="362"/>
      <c r="CN494" s="362"/>
      <c r="CO494" s="362"/>
      <c r="CP494" s="362"/>
      <c r="CQ494" s="362"/>
      <c r="CR494" s="362"/>
      <c r="CS494" s="362"/>
      <c r="CT494" s="362"/>
      <c r="CU494" s="362"/>
      <c r="CV494" s="362"/>
      <c r="CW494" s="362"/>
      <c r="CX494" s="362"/>
      <c r="CY494" s="362"/>
      <c r="CZ494" s="362"/>
    </row>
    <row r="495" s="366" customFormat="true" ht="25.15" customHeight="true" x14ac:dyDescent="0.2">
      <c r="C495" s="817" t="s">
        <v>419</v>
      </c>
      <c r="D495" s="800"/>
      <c r="E495" s="188">
        <v>1.0298124212676606E-2</v>
      </c>
      <c r="F495" s="191"/>
      <c r="G495" s="191"/>
      <c r="H495" s="817" t="s">
        <v>423</v>
      </c>
      <c r="I495" s="800"/>
      <c r="J495" s="188">
        <v>2.3515839354743681E-3</v>
      </c>
      <c r="K495" s="191"/>
      <c r="L495" s="191"/>
      <c r="M495" s="817" t="s">
        <v>430</v>
      </c>
      <c r="N495" s="800"/>
      <c r="O495" s="182">
        <v>9.193656093540731E-6</v>
      </c>
      <c r="P495" s="191"/>
      <c r="Q495" s="191"/>
      <c r="AJ495" s="359"/>
      <c r="AK495" s="359"/>
      <c r="AL495" s="359"/>
      <c r="AM495" s="359"/>
      <c r="AN495" s="359"/>
      <c r="AO495" s="359"/>
      <c r="AP495" s="359"/>
      <c r="AQ495" s="359"/>
      <c r="AR495" s="359"/>
      <c r="AS495" s="359"/>
      <c r="AT495" s="359"/>
      <c r="AU495" s="359"/>
      <c r="AV495" s="359"/>
      <c r="AW495" s="359"/>
      <c r="AX495" s="359"/>
      <c r="AY495" s="359"/>
      <c r="AZ495" s="359"/>
      <c r="BA495" s="361"/>
      <c r="BB495" s="438"/>
      <c r="BC495" s="361"/>
      <c r="BD495" s="361"/>
      <c r="BE495" s="361"/>
      <c r="BF495" s="361"/>
      <c r="BG495" s="361"/>
      <c r="BH495" s="361"/>
      <c r="BI495" s="361"/>
      <c r="BJ495" s="361"/>
      <c r="BK495" s="361"/>
      <c r="BL495" s="361"/>
      <c r="BM495" s="361"/>
      <c r="BN495" s="361"/>
      <c r="BO495" s="361"/>
      <c r="BP495" s="361"/>
      <c r="BQ495" s="361"/>
      <c r="BR495" s="361"/>
      <c r="BS495" s="361"/>
      <c r="BT495" s="361"/>
      <c r="BU495" s="361"/>
      <c r="BV495" s="361"/>
      <c r="BW495" s="361"/>
      <c r="BX495" s="361"/>
      <c r="BY495" s="361"/>
      <c r="BZ495" s="362"/>
      <c r="CA495" s="362"/>
      <c r="CB495" s="362"/>
      <c r="CC495" s="362"/>
      <c r="CD495" s="362"/>
      <c r="CE495" s="362"/>
      <c r="CF495" s="362"/>
      <c r="CG495" s="362"/>
      <c r="CH495" s="362"/>
      <c r="CI495" s="362"/>
      <c r="CJ495" s="362"/>
      <c r="CK495" s="362"/>
      <c r="CL495" s="362"/>
      <c r="CM495" s="362"/>
      <c r="CN495" s="362"/>
      <c r="CO495" s="362"/>
      <c r="CP495" s="362"/>
      <c r="CQ495" s="362"/>
      <c r="CR495" s="362"/>
      <c r="CS495" s="362"/>
      <c r="CT495" s="362"/>
      <c r="CU495" s="362"/>
      <c r="CV495" s="362"/>
      <c r="CW495" s="362"/>
      <c r="CX495" s="362"/>
      <c r="CY495" s="362"/>
      <c r="CZ495" s="362"/>
    </row>
    <row r="496" s="366" customFormat="true" ht="25.15" customHeight="true" x14ac:dyDescent="0.2">
      <c r="C496" s="817" t="s">
        <v>397</v>
      </c>
      <c r="D496" s="800"/>
      <c r="E496" s="188">
        <v>9.6012480901361857E-2</v>
      </c>
      <c r="F496" s="191"/>
      <c r="G496" s="191"/>
      <c r="H496" s="817" t="s">
        <v>406</v>
      </c>
      <c r="I496" s="800"/>
      <c r="J496" s="188">
        <v>3.3692917188787343E-2</v>
      </c>
      <c r="K496" s="191"/>
      <c r="L496" s="191"/>
      <c r="M496" s="817" t="s">
        <v>391</v>
      </c>
      <c r="N496" s="800"/>
      <c r="O496" s="188">
        <v>0.18842518530388924</v>
      </c>
      <c r="P496" s="191"/>
      <c r="Q496" s="191"/>
      <c r="AJ496" s="359"/>
      <c r="AK496" s="359"/>
      <c r="AL496" s="359"/>
      <c r="AM496" s="359"/>
      <c r="AN496" s="359"/>
      <c r="AO496" s="359"/>
      <c r="AP496" s="359"/>
      <c r="AQ496" s="359"/>
      <c r="AR496" s="359"/>
      <c r="AS496" s="359"/>
      <c r="AT496" s="359"/>
      <c r="AU496" s="359"/>
      <c r="AV496" s="359"/>
      <c r="AW496" s="359"/>
      <c r="AX496" s="359"/>
      <c r="AY496" s="359"/>
      <c r="AZ496" s="359"/>
      <c r="BA496" s="361"/>
      <c r="BB496" s="438"/>
      <c r="BC496" s="361"/>
      <c r="BD496" s="361"/>
      <c r="BE496" s="361"/>
      <c r="BF496" s="361"/>
      <c r="BG496" s="361"/>
      <c r="BH496" s="361"/>
      <c r="BI496" s="361"/>
      <c r="BJ496" s="361"/>
      <c r="BK496" s="361"/>
      <c r="BL496" s="361"/>
      <c r="BM496" s="361"/>
      <c r="BN496" s="361"/>
      <c r="BO496" s="361"/>
      <c r="BP496" s="361"/>
      <c r="BQ496" s="361"/>
      <c r="BR496" s="361"/>
      <c r="BS496" s="361"/>
      <c r="BT496" s="361"/>
      <c r="BU496" s="361"/>
      <c r="BV496" s="361"/>
      <c r="BW496" s="361"/>
      <c r="BX496" s="361"/>
      <c r="BY496" s="361"/>
      <c r="BZ496" s="362"/>
      <c r="CA496" s="362"/>
      <c r="CB496" s="362"/>
      <c r="CC496" s="362"/>
      <c r="CD496" s="362"/>
      <c r="CE496" s="362"/>
      <c r="CF496" s="362"/>
      <c r="CG496" s="362"/>
      <c r="CH496" s="362"/>
      <c r="CI496" s="362"/>
      <c r="CJ496" s="362"/>
      <c r="CK496" s="362"/>
      <c r="CL496" s="362"/>
      <c r="CM496" s="362"/>
      <c r="CN496" s="362"/>
      <c r="CO496" s="362"/>
      <c r="CP496" s="362"/>
      <c r="CQ496" s="362"/>
      <c r="CR496" s="362"/>
      <c r="CS496" s="362"/>
      <c r="CT496" s="362"/>
      <c r="CU496" s="362"/>
      <c r="CV496" s="362"/>
      <c r="CW496" s="362"/>
      <c r="CX496" s="362"/>
      <c r="CY496" s="362"/>
      <c r="CZ496" s="362"/>
    </row>
    <row r="497" s="366" customFormat="true" ht="25.15" customHeight="true" x14ac:dyDescent="0.2">
      <c r="C497" s="817" t="s">
        <v>430</v>
      </c>
      <c r="D497" s="800"/>
      <c r="E497" s="182">
        <v>5.423126830511384E-5</v>
      </c>
      <c r="F497" s="191"/>
      <c r="G497" s="191"/>
      <c r="H497" s="817" t="s">
        <v>409</v>
      </c>
      <c r="I497" s="800"/>
      <c r="J497" s="188">
        <v>2.3381772690617319E-2</v>
      </c>
      <c r="K497" s="191"/>
      <c r="L497" s="191"/>
      <c r="M497" s="817" t="s">
        <v>423</v>
      </c>
      <c r="N497" s="800"/>
      <c r="O497" s="188">
        <v>1.4138827987035857E-4</v>
      </c>
      <c r="P497" s="191"/>
      <c r="Q497" s="191"/>
      <c r="AJ497" s="359"/>
      <c r="AK497" s="359"/>
      <c r="AL497" s="359"/>
      <c r="AM497" s="359"/>
      <c r="AN497" s="359"/>
      <c r="AO497" s="359"/>
      <c r="AP497" s="359"/>
      <c r="AQ497" s="359"/>
      <c r="AR497" s="359"/>
      <c r="AS497" s="359"/>
      <c r="AT497" s="359"/>
      <c r="AU497" s="359"/>
      <c r="AV497" s="359"/>
      <c r="AW497" s="359"/>
      <c r="AX497" s="359"/>
      <c r="AY497" s="359"/>
      <c r="AZ497" s="359"/>
      <c r="BA497" s="361"/>
      <c r="BB497" s="438"/>
      <c r="BC497" s="361"/>
      <c r="BD497" s="361"/>
      <c r="BE497" s="361"/>
      <c r="BF497" s="361"/>
      <c r="BG497" s="361"/>
      <c r="BH497" s="361"/>
      <c r="BI497" s="361"/>
      <c r="BJ497" s="361"/>
      <c r="BK497" s="361"/>
      <c r="BL497" s="361"/>
      <c r="BM497" s="361"/>
      <c r="BN497" s="361"/>
      <c r="BO497" s="361"/>
      <c r="BP497" s="361"/>
      <c r="BQ497" s="361"/>
      <c r="BR497" s="361"/>
      <c r="BS497" s="361"/>
      <c r="BT497" s="361"/>
      <c r="BU497" s="361"/>
      <c r="BV497" s="361"/>
      <c r="BW497" s="361"/>
      <c r="BX497" s="361"/>
      <c r="BY497" s="361"/>
      <c r="BZ497" s="362"/>
      <c r="CA497" s="362"/>
      <c r="CB497" s="362"/>
      <c r="CC497" s="362"/>
      <c r="CD497" s="362"/>
      <c r="CE497" s="362"/>
      <c r="CF497" s="362"/>
      <c r="CG497" s="362"/>
      <c r="CH497" s="362"/>
      <c r="CI497" s="362"/>
      <c r="CJ497" s="362"/>
      <c r="CK497" s="362"/>
      <c r="CL497" s="362"/>
      <c r="CM497" s="362"/>
      <c r="CN497" s="362"/>
      <c r="CO497" s="362"/>
      <c r="CP497" s="362"/>
      <c r="CQ497" s="362"/>
      <c r="CR497" s="362"/>
      <c r="CS497" s="362"/>
      <c r="CT497" s="362"/>
      <c r="CU497" s="362"/>
      <c r="CV497" s="362"/>
      <c r="CW497" s="362"/>
      <c r="CX497" s="362"/>
      <c r="CY497" s="362"/>
      <c r="CZ497" s="362"/>
    </row>
    <row r="498" s="366" customFormat="true" ht="25.15" customHeight="true" x14ac:dyDescent="0.2">
      <c r="C498" s="817" t="s">
        <v>391</v>
      </c>
      <c r="D498" s="800"/>
      <c r="E498" s="188">
        <v>0.13342313412442236</v>
      </c>
      <c r="F498" s="191"/>
      <c r="G498" s="191"/>
      <c r="H498" s="817" t="s">
        <v>437</v>
      </c>
      <c r="I498" s="800"/>
      <c r="J498" s="188">
        <v>1.030996365085398E-4</v>
      </c>
      <c r="K498" s="191"/>
      <c r="L498" s="191"/>
      <c r="M498" s="817" t="s">
        <v>406</v>
      </c>
      <c r="N498" s="800"/>
      <c r="O498" s="188">
        <v>4.2600654797187729E-3</v>
      </c>
      <c r="P498" s="191"/>
      <c r="Q498" s="191"/>
      <c r="AJ498" s="359"/>
      <c r="AK498" s="359"/>
      <c r="AL498" s="359"/>
      <c r="AM498" s="359"/>
      <c r="AN498" s="359"/>
      <c r="AO498" s="359"/>
      <c r="AP498" s="359"/>
      <c r="AQ498" s="359"/>
      <c r="AR498" s="359"/>
      <c r="AS498" s="359"/>
      <c r="AT498" s="359"/>
      <c r="AU498" s="359"/>
      <c r="AV498" s="359"/>
      <c r="AW498" s="359"/>
      <c r="AX498" s="359"/>
      <c r="AY498" s="359"/>
      <c r="AZ498" s="359"/>
      <c r="BA498" s="361"/>
      <c r="BB498" s="438"/>
      <c r="BC498" s="361"/>
      <c r="BD498" s="361"/>
      <c r="BE498" s="361"/>
      <c r="BF498" s="361"/>
      <c r="BG498" s="361"/>
      <c r="BH498" s="361"/>
      <c r="BI498" s="361"/>
      <c r="BJ498" s="361"/>
      <c r="BK498" s="361"/>
      <c r="BL498" s="361"/>
      <c r="BM498" s="361"/>
      <c r="BN498" s="361"/>
      <c r="BO498" s="361"/>
      <c r="BP498" s="361"/>
      <c r="BQ498" s="361"/>
      <c r="BR498" s="361"/>
      <c r="BS498" s="361"/>
      <c r="BT498" s="361"/>
      <c r="BU498" s="361"/>
      <c r="BV498" s="361"/>
      <c r="BW498" s="361"/>
      <c r="BX498" s="361"/>
      <c r="BY498" s="361"/>
      <c r="BZ498" s="362"/>
      <c r="CA498" s="362"/>
      <c r="CB498" s="362"/>
      <c r="CC498" s="362"/>
      <c r="CD498" s="362"/>
      <c r="CE498" s="362"/>
      <c r="CF498" s="362"/>
      <c r="CG498" s="362"/>
      <c r="CH498" s="362"/>
      <c r="CI498" s="362"/>
      <c r="CJ498" s="362"/>
      <c r="CK498" s="362"/>
      <c r="CL498" s="362"/>
      <c r="CM498" s="362"/>
      <c r="CN498" s="362"/>
      <c r="CO498" s="362"/>
      <c r="CP498" s="362"/>
      <c r="CQ498" s="362"/>
      <c r="CR498" s="362"/>
      <c r="CS498" s="362"/>
      <c r="CT498" s="362"/>
      <c r="CU498" s="362"/>
      <c r="CV498" s="362"/>
      <c r="CW498" s="362"/>
      <c r="CX498" s="362"/>
      <c r="CY498" s="362"/>
      <c r="CZ498" s="362"/>
    </row>
    <row r="499" s="366" customFormat="true" ht="25.15" customHeight="true" x14ac:dyDescent="0.2">
      <c r="C499" s="817" t="s">
        <v>423</v>
      </c>
      <c r="D499" s="800"/>
      <c r="E499" s="188">
        <v>1.0194121048426807E-3</v>
      </c>
      <c r="F499" s="191"/>
      <c r="G499" s="191"/>
      <c r="H499" s="817" t="s">
        <v>379</v>
      </c>
      <c r="I499" s="800"/>
      <c r="J499" s="188">
        <v>9.7815505304302691E-2</v>
      </c>
      <c r="K499" s="191"/>
      <c r="L499" s="191"/>
      <c r="M499" s="817" t="s">
        <v>409</v>
      </c>
      <c r="N499" s="800"/>
      <c r="O499" s="188">
        <v>1.6719170157733536E-4</v>
      </c>
      <c r="P499" s="191"/>
      <c r="Q499" s="191"/>
      <c r="AJ499" s="359"/>
      <c r="AK499" s="359"/>
      <c r="AL499" s="359"/>
      <c r="AM499" s="359"/>
      <c r="AN499" s="359"/>
      <c r="AO499" s="359"/>
      <c r="AP499" s="359"/>
      <c r="AQ499" s="359"/>
      <c r="AR499" s="359"/>
      <c r="AS499" s="359"/>
      <c r="AT499" s="359"/>
      <c r="AU499" s="359"/>
      <c r="AV499" s="359"/>
      <c r="AW499" s="359"/>
      <c r="AX499" s="359"/>
      <c r="AY499" s="359"/>
      <c r="AZ499" s="359"/>
      <c r="BA499" s="361"/>
      <c r="BB499" s="438"/>
      <c r="BC499" s="361"/>
      <c r="BD499" s="361"/>
      <c r="BE499" s="361"/>
      <c r="BF499" s="361"/>
      <c r="BG499" s="361"/>
      <c r="BH499" s="361"/>
      <c r="BI499" s="361"/>
      <c r="BJ499" s="361"/>
      <c r="BK499" s="361"/>
      <c r="BL499" s="361"/>
      <c r="BM499" s="361"/>
      <c r="BN499" s="361"/>
      <c r="BO499" s="361"/>
      <c r="BP499" s="361"/>
      <c r="BQ499" s="361"/>
      <c r="BR499" s="361"/>
      <c r="BS499" s="361"/>
      <c r="BT499" s="361"/>
      <c r="BU499" s="361"/>
      <c r="BV499" s="361"/>
      <c r="BW499" s="361"/>
      <c r="BX499" s="361"/>
      <c r="BY499" s="361"/>
      <c r="BZ499" s="362"/>
      <c r="CA499" s="362"/>
      <c r="CB499" s="362"/>
      <c r="CC499" s="362"/>
      <c r="CD499" s="362"/>
      <c r="CE499" s="362"/>
      <c r="CF499" s="362"/>
      <c r="CG499" s="362"/>
      <c r="CH499" s="362"/>
      <c r="CI499" s="362"/>
      <c r="CJ499" s="362"/>
      <c r="CK499" s="362"/>
      <c r="CL499" s="362"/>
      <c r="CM499" s="362"/>
      <c r="CN499" s="362"/>
      <c r="CO499" s="362"/>
      <c r="CP499" s="362"/>
      <c r="CQ499" s="362"/>
      <c r="CR499" s="362"/>
      <c r="CS499" s="362"/>
      <c r="CT499" s="362"/>
      <c r="CU499" s="362"/>
      <c r="CV499" s="362"/>
      <c r="CW499" s="362"/>
      <c r="CX499" s="362"/>
      <c r="CY499" s="362"/>
      <c r="CZ499" s="362"/>
    </row>
    <row r="500" s="366" customFormat="true" ht="25.15" customHeight="true" x14ac:dyDescent="0.2">
      <c r="C500" s="817" t="s">
        <v>406</v>
      </c>
      <c r="D500" s="800"/>
      <c r="E500" s="188">
        <v>2.6137912180598459E-2</v>
      </c>
      <c r="F500" s="191"/>
      <c r="G500" s="191"/>
      <c r="H500" s="817" t="s">
        <v>414</v>
      </c>
      <c r="I500" s="800"/>
      <c r="J500" s="188">
        <v>1.3175049210472221E-2</v>
      </c>
      <c r="K500" s="191"/>
      <c r="L500" s="191"/>
      <c r="M500" s="817" t="s">
        <v>437</v>
      </c>
      <c r="N500" s="800"/>
      <c r="O500" s="188">
        <v>1.0516404001210124E-4</v>
      </c>
      <c r="P500" s="191"/>
      <c r="Q500" s="191"/>
      <c r="AJ500" s="359"/>
      <c r="AK500" s="359"/>
      <c r="AL500" s="359"/>
      <c r="AM500" s="359"/>
      <c r="AN500" s="359"/>
      <c r="AO500" s="359"/>
      <c r="AP500" s="359"/>
      <c r="AQ500" s="359"/>
      <c r="AR500" s="359"/>
      <c r="AS500" s="359"/>
      <c r="AT500" s="359"/>
      <c r="AU500" s="359"/>
      <c r="AV500" s="359"/>
      <c r="AW500" s="359"/>
      <c r="AX500" s="359"/>
      <c r="AY500" s="359"/>
      <c r="AZ500" s="359"/>
      <c r="BA500" s="361"/>
      <c r="BB500" s="438"/>
      <c r="BC500" s="361"/>
      <c r="BD500" s="361"/>
      <c r="BE500" s="361"/>
      <c r="BF500" s="361"/>
      <c r="BG500" s="361"/>
      <c r="BH500" s="361"/>
      <c r="BI500" s="361"/>
      <c r="BJ500" s="361"/>
      <c r="BK500" s="361"/>
      <c r="BL500" s="361"/>
      <c r="BM500" s="361"/>
      <c r="BN500" s="361"/>
      <c r="BO500" s="361"/>
      <c r="BP500" s="361"/>
      <c r="BQ500" s="361"/>
      <c r="BR500" s="361"/>
      <c r="BS500" s="361"/>
      <c r="BT500" s="361"/>
      <c r="BU500" s="361"/>
      <c r="BV500" s="361"/>
      <c r="BW500" s="361"/>
      <c r="BX500" s="361"/>
      <c r="BY500" s="361"/>
      <c r="BZ500" s="362"/>
      <c r="CA500" s="362"/>
      <c r="CB500" s="362"/>
      <c r="CC500" s="362"/>
      <c r="CD500" s="362"/>
      <c r="CE500" s="362"/>
      <c r="CF500" s="362"/>
      <c r="CG500" s="362"/>
      <c r="CH500" s="362"/>
      <c r="CI500" s="362"/>
      <c r="CJ500" s="362"/>
      <c r="CK500" s="362"/>
      <c r="CL500" s="362"/>
      <c r="CM500" s="362"/>
      <c r="CN500" s="362"/>
      <c r="CO500" s="362"/>
      <c r="CP500" s="362"/>
      <c r="CQ500" s="362"/>
      <c r="CR500" s="362"/>
      <c r="CS500" s="362"/>
      <c r="CT500" s="362"/>
      <c r="CU500" s="362"/>
      <c r="CV500" s="362"/>
      <c r="CW500" s="362"/>
      <c r="CX500" s="362"/>
      <c r="CY500" s="362"/>
      <c r="CZ500" s="362"/>
    </row>
    <row r="501" s="366" customFormat="true" ht="25.15" customHeight="true" x14ac:dyDescent="0.2">
      <c r="C501" s="817" t="s">
        <v>409</v>
      </c>
      <c r="D501" s="800"/>
      <c r="E501" s="188">
        <v>1.0352407966888679E-2</v>
      </c>
      <c r="F501" s="191"/>
      <c r="G501" s="191"/>
      <c r="H501" s="817" t="s">
        <v>415</v>
      </c>
      <c r="I501" s="800"/>
      <c r="J501" s="188">
        <v>2.4595773306820925E-3</v>
      </c>
      <c r="K501" s="191"/>
      <c r="L501" s="191"/>
      <c r="M501" s="817" t="s">
        <v>379</v>
      </c>
      <c r="N501" s="800"/>
      <c r="O501" s="188">
        <v>0.23590997909139255</v>
      </c>
      <c r="P501" s="191"/>
      <c r="Q501" s="191"/>
      <c r="AJ501" s="359"/>
      <c r="AK501" s="359"/>
      <c r="AL501" s="359"/>
      <c r="AM501" s="359"/>
      <c r="AN501" s="359"/>
      <c r="AO501" s="359"/>
      <c r="AP501" s="359"/>
      <c r="AQ501" s="359"/>
      <c r="AR501" s="359"/>
      <c r="AS501" s="359"/>
      <c r="AT501" s="359"/>
      <c r="AU501" s="359"/>
      <c r="AV501" s="359"/>
      <c r="AW501" s="359"/>
      <c r="AX501" s="359"/>
      <c r="AY501" s="359"/>
      <c r="AZ501" s="359"/>
      <c r="BA501" s="361"/>
      <c r="BB501" s="438"/>
      <c r="BC501" s="361"/>
      <c r="BD501" s="361"/>
      <c r="BE501" s="361"/>
      <c r="BF501" s="361"/>
      <c r="BG501" s="361"/>
      <c r="BH501" s="361"/>
      <c r="BI501" s="361"/>
      <c r="BJ501" s="361"/>
      <c r="BK501" s="361"/>
      <c r="BL501" s="361"/>
      <c r="BM501" s="361"/>
      <c r="BN501" s="361"/>
      <c r="BO501" s="361"/>
      <c r="BP501" s="361"/>
      <c r="BQ501" s="361"/>
      <c r="BR501" s="361"/>
      <c r="BS501" s="361"/>
      <c r="BT501" s="361"/>
      <c r="BU501" s="361"/>
      <c r="BV501" s="361"/>
      <c r="BW501" s="361"/>
      <c r="BX501" s="361"/>
      <c r="BY501" s="361"/>
      <c r="BZ501" s="362"/>
      <c r="CA501" s="362"/>
      <c r="CB501" s="362"/>
      <c r="CC501" s="362"/>
      <c r="CD501" s="362"/>
      <c r="CE501" s="362"/>
      <c r="CF501" s="362"/>
      <c r="CG501" s="362"/>
      <c r="CH501" s="362"/>
      <c r="CI501" s="362"/>
      <c r="CJ501" s="362"/>
      <c r="CK501" s="362"/>
      <c r="CL501" s="362"/>
      <c r="CM501" s="362"/>
      <c r="CN501" s="362"/>
      <c r="CO501" s="362"/>
      <c r="CP501" s="362"/>
      <c r="CQ501" s="362"/>
      <c r="CR501" s="362"/>
      <c r="CS501" s="362"/>
      <c r="CT501" s="362"/>
      <c r="CU501" s="362"/>
      <c r="CV501" s="362"/>
      <c r="CW501" s="362"/>
      <c r="CX501" s="362"/>
      <c r="CY501" s="362"/>
      <c r="CZ501" s="362"/>
    </row>
    <row r="502" s="366" customFormat="true" ht="25.15" customHeight="true" x14ac:dyDescent="0.2">
      <c r="C502" s="817" t="s">
        <v>437</v>
      </c>
      <c r="D502" s="800"/>
      <c r="E502" s="188">
        <v>1.7106256771270409E-4</v>
      </c>
      <c r="F502" s="191"/>
      <c r="G502" s="191"/>
      <c r="H502" s="817" t="s">
        <v>418</v>
      </c>
      <c r="I502" s="800"/>
      <c r="J502" s="188">
        <v>6.6514718218528687E-3</v>
      </c>
      <c r="K502" s="191"/>
      <c r="L502" s="191"/>
      <c r="M502" s="817" t="s">
        <v>414</v>
      </c>
      <c r="N502" s="800"/>
      <c r="O502" s="188">
        <v>3.0232336741595005E-3</v>
      </c>
      <c r="P502" s="191"/>
      <c r="Q502" s="191"/>
      <c r="AJ502" s="359"/>
      <c r="AK502" s="359"/>
      <c r="AL502" s="359"/>
      <c r="AM502" s="359"/>
      <c r="AN502" s="359"/>
      <c r="AO502" s="359"/>
      <c r="AP502" s="359"/>
      <c r="AQ502" s="359"/>
      <c r="AR502" s="359"/>
      <c r="AS502" s="359"/>
      <c r="AT502" s="359"/>
      <c r="AU502" s="359"/>
      <c r="AV502" s="359"/>
      <c r="AW502" s="359"/>
      <c r="AX502" s="359"/>
      <c r="AY502" s="359"/>
      <c r="AZ502" s="359"/>
      <c r="BA502" s="361"/>
      <c r="BB502" s="438"/>
      <c r="BC502" s="361"/>
      <c r="BD502" s="361"/>
      <c r="BE502" s="361"/>
      <c r="BF502" s="361"/>
      <c r="BG502" s="361"/>
      <c r="BH502" s="361"/>
      <c r="BI502" s="361"/>
      <c r="BJ502" s="361"/>
      <c r="BK502" s="361"/>
      <c r="BL502" s="361"/>
      <c r="BM502" s="361"/>
      <c r="BN502" s="361"/>
      <c r="BO502" s="361"/>
      <c r="BP502" s="361"/>
      <c r="BQ502" s="361"/>
      <c r="BR502" s="361"/>
      <c r="BS502" s="361"/>
      <c r="BT502" s="361"/>
      <c r="BU502" s="361"/>
      <c r="BV502" s="361"/>
      <c r="BW502" s="361"/>
      <c r="BX502" s="361"/>
      <c r="BY502" s="361"/>
      <c r="BZ502" s="362"/>
      <c r="CA502" s="362"/>
      <c r="CB502" s="362"/>
      <c r="CC502" s="362"/>
      <c r="CD502" s="362"/>
      <c r="CE502" s="362"/>
      <c r="CF502" s="362"/>
      <c r="CG502" s="362"/>
      <c r="CH502" s="362"/>
      <c r="CI502" s="362"/>
      <c r="CJ502" s="362"/>
      <c r="CK502" s="362"/>
      <c r="CL502" s="362"/>
      <c r="CM502" s="362"/>
      <c r="CN502" s="362"/>
      <c r="CO502" s="362"/>
      <c r="CP502" s="362"/>
      <c r="CQ502" s="362"/>
      <c r="CR502" s="362"/>
      <c r="CS502" s="362"/>
      <c r="CT502" s="362"/>
      <c r="CU502" s="362"/>
      <c r="CV502" s="362"/>
      <c r="CW502" s="362"/>
      <c r="CX502" s="362"/>
      <c r="CY502" s="362"/>
      <c r="CZ502" s="362"/>
    </row>
    <row r="503" s="366" customFormat="true" ht="25.15" customHeight="true" x14ac:dyDescent="0.2">
      <c r="C503" s="817" t="s">
        <v>379</v>
      </c>
      <c r="D503" s="800"/>
      <c r="E503" s="188">
        <v>0.21651219866357704</v>
      </c>
      <c r="F503" s="191"/>
      <c r="G503" s="191"/>
      <c r="H503" s="817" t="s">
        <v>426</v>
      </c>
      <c r="I503" s="800"/>
      <c r="J503" s="188">
        <v>7.9693738093477933E-4</v>
      </c>
      <c r="K503" s="191"/>
      <c r="L503" s="191"/>
      <c r="M503" s="817" t="s">
        <v>415</v>
      </c>
      <c r="N503" s="800"/>
      <c r="O503" s="188">
        <v>1.8829636479832546E-2</v>
      </c>
      <c r="P503" s="191"/>
      <c r="Q503" s="191"/>
      <c r="AJ503" s="359"/>
      <c r="AK503" s="359"/>
      <c r="AL503" s="359"/>
      <c r="AM503" s="359"/>
      <c r="AN503" s="359"/>
      <c r="AO503" s="359"/>
      <c r="AP503" s="359"/>
      <c r="AQ503" s="359"/>
      <c r="AR503" s="359"/>
      <c r="AS503" s="359"/>
      <c r="AT503" s="359"/>
      <c r="AU503" s="359"/>
      <c r="AV503" s="359"/>
      <c r="AW503" s="359"/>
      <c r="AX503" s="359"/>
      <c r="AY503" s="359"/>
      <c r="AZ503" s="359"/>
      <c r="BA503" s="361"/>
      <c r="BB503" s="438"/>
      <c r="BC503" s="361"/>
      <c r="BD503" s="361"/>
      <c r="BE503" s="361"/>
      <c r="BF503" s="361"/>
      <c r="BG503" s="361"/>
      <c r="BH503" s="361"/>
      <c r="BI503" s="361"/>
      <c r="BJ503" s="361"/>
      <c r="BK503" s="361"/>
      <c r="BL503" s="361"/>
      <c r="BM503" s="361"/>
      <c r="BN503" s="361"/>
      <c r="BO503" s="361"/>
      <c r="BP503" s="361"/>
      <c r="BQ503" s="361"/>
      <c r="BR503" s="361"/>
      <c r="BS503" s="361"/>
      <c r="BT503" s="361"/>
      <c r="BU503" s="361"/>
      <c r="BV503" s="361"/>
      <c r="BW503" s="361"/>
      <c r="BX503" s="361"/>
      <c r="BY503" s="361"/>
      <c r="BZ503" s="362"/>
      <c r="CA503" s="362"/>
      <c r="CB503" s="362"/>
      <c r="CC503" s="362"/>
      <c r="CD503" s="362"/>
      <c r="CE503" s="362"/>
      <c r="CF503" s="362"/>
      <c r="CG503" s="362"/>
      <c r="CH503" s="362"/>
      <c r="CI503" s="362"/>
      <c r="CJ503" s="362"/>
      <c r="CK503" s="362"/>
      <c r="CL503" s="362"/>
      <c r="CM503" s="362"/>
      <c r="CN503" s="362"/>
      <c r="CO503" s="362"/>
      <c r="CP503" s="362"/>
      <c r="CQ503" s="362"/>
      <c r="CR503" s="362"/>
      <c r="CS503" s="362"/>
      <c r="CT503" s="362"/>
      <c r="CU503" s="362"/>
      <c r="CV503" s="362"/>
      <c r="CW503" s="362"/>
      <c r="CX503" s="362"/>
      <c r="CY503" s="362"/>
      <c r="CZ503" s="362"/>
    </row>
    <row r="504" s="366" customFormat="true" ht="25.15" customHeight="true" x14ac:dyDescent="0.2">
      <c r="C504" s="817" t="s">
        <v>414</v>
      </c>
      <c r="D504" s="800"/>
      <c r="E504" s="188">
        <v>1.1592307248884E-2</v>
      </c>
      <c r="F504" s="191"/>
      <c r="G504" s="191"/>
      <c r="H504" s="817" t="s">
        <v>385</v>
      </c>
      <c r="I504" s="800"/>
      <c r="J504" s="188">
        <v>2.7087370414616403E-2</v>
      </c>
      <c r="K504" s="191"/>
      <c r="L504" s="191"/>
      <c r="M504" s="817" t="s">
        <v>418</v>
      </c>
      <c r="N504" s="800"/>
      <c r="O504" s="188">
        <v>1.4876380374932992E-3</v>
      </c>
      <c r="P504" s="191"/>
      <c r="Q504" s="191"/>
      <c r="AJ504" s="359"/>
      <c r="AK504" s="359"/>
      <c r="AL504" s="359"/>
      <c r="AM504" s="359"/>
      <c r="AN504" s="359"/>
      <c r="AO504" s="359"/>
      <c r="AP504" s="359"/>
      <c r="AQ504" s="359"/>
      <c r="AR504" s="359"/>
      <c r="AS504" s="359"/>
      <c r="AT504" s="359"/>
      <c r="AU504" s="359"/>
      <c r="AV504" s="359"/>
      <c r="AW504" s="359"/>
      <c r="AX504" s="359"/>
      <c r="AY504" s="359"/>
      <c r="AZ504" s="359"/>
      <c r="BA504" s="361"/>
      <c r="BB504" s="438"/>
      <c r="BC504" s="361"/>
      <c r="BD504" s="361"/>
      <c r="BE504" s="361"/>
      <c r="BF504" s="361"/>
      <c r="BG504" s="361"/>
      <c r="BH504" s="361"/>
      <c r="BI504" s="361"/>
      <c r="BJ504" s="361"/>
      <c r="BK504" s="361"/>
      <c r="BL504" s="361"/>
      <c r="BM504" s="361"/>
      <c r="BN504" s="361"/>
      <c r="BO504" s="361"/>
      <c r="BP504" s="361"/>
      <c r="BQ504" s="361"/>
      <c r="BR504" s="361"/>
      <c r="BS504" s="361"/>
      <c r="BT504" s="361"/>
      <c r="BU504" s="361"/>
      <c r="BV504" s="361"/>
      <c r="BW504" s="361"/>
      <c r="BX504" s="361"/>
      <c r="BY504" s="361"/>
      <c r="BZ504" s="362"/>
      <c r="CA504" s="362"/>
      <c r="CB504" s="362"/>
      <c r="CC504" s="362"/>
      <c r="CD504" s="362"/>
      <c r="CE504" s="362"/>
      <c r="CF504" s="362"/>
      <c r="CG504" s="362"/>
      <c r="CH504" s="362"/>
      <c r="CI504" s="362"/>
      <c r="CJ504" s="362"/>
      <c r="CK504" s="362"/>
      <c r="CL504" s="362"/>
      <c r="CM504" s="362"/>
      <c r="CN504" s="362"/>
      <c r="CO504" s="362"/>
      <c r="CP504" s="362"/>
      <c r="CQ504" s="362"/>
      <c r="CR504" s="362"/>
      <c r="CS504" s="362"/>
      <c r="CT504" s="362"/>
      <c r="CU504" s="362"/>
      <c r="CV504" s="362"/>
      <c r="CW504" s="362"/>
      <c r="CX504" s="362"/>
      <c r="CY504" s="362"/>
      <c r="CZ504" s="362"/>
    </row>
    <row r="505" s="366" customFormat="true" ht="25.15" customHeight="true" x14ac:dyDescent="0.2">
      <c r="C505" s="817" t="s">
        <v>415</v>
      </c>
      <c r="D505" s="800"/>
      <c r="E505" s="188">
        <v>6.9149857507962396E-3</v>
      </c>
      <c r="F505" s="191"/>
      <c r="G505" s="191"/>
      <c r="H505" s="817" t="s">
        <v>429</v>
      </c>
      <c r="I505" s="800"/>
      <c r="J505" s="188">
        <v>1.0724311543440837E-4</v>
      </c>
      <c r="K505" s="191"/>
      <c r="L505" s="191"/>
      <c r="M505" s="817" t="s">
        <v>426</v>
      </c>
      <c r="N505" s="800"/>
      <c r="O505" s="188">
        <v>1.4876341388473001E-4</v>
      </c>
      <c r="P505" s="191"/>
      <c r="Q505" s="191"/>
      <c r="AJ505" s="359"/>
      <c r="AK505" s="359"/>
      <c r="AL505" s="359"/>
      <c r="AM505" s="359"/>
      <c r="AN505" s="359"/>
      <c r="AO505" s="359"/>
      <c r="AP505" s="359"/>
      <c r="AQ505" s="359"/>
      <c r="AR505" s="359"/>
      <c r="AS505" s="359"/>
      <c r="AT505" s="359"/>
      <c r="AU505" s="359"/>
      <c r="AV505" s="359"/>
      <c r="AW505" s="359"/>
      <c r="AX505" s="359"/>
      <c r="AY505" s="359"/>
      <c r="AZ505" s="359"/>
      <c r="BA505" s="361"/>
      <c r="BB505" s="438"/>
      <c r="BC505" s="361"/>
      <c r="BD505" s="361"/>
      <c r="BE505" s="361"/>
      <c r="BF505" s="361"/>
      <c r="BG505" s="361"/>
      <c r="BH505" s="361"/>
      <c r="BI505" s="361"/>
      <c r="BJ505" s="361"/>
      <c r="BK505" s="361"/>
      <c r="BL505" s="361"/>
      <c r="BM505" s="361"/>
      <c r="BN505" s="361"/>
      <c r="BO505" s="361"/>
      <c r="BP505" s="361"/>
      <c r="BQ505" s="361"/>
      <c r="BR505" s="361"/>
      <c r="BS505" s="361"/>
      <c r="BT505" s="361"/>
      <c r="BU505" s="361"/>
      <c r="BV505" s="361"/>
      <c r="BW505" s="361"/>
      <c r="BX505" s="361"/>
      <c r="BY505" s="361"/>
      <c r="BZ505" s="362"/>
      <c r="CA505" s="362"/>
      <c r="CB505" s="362"/>
      <c r="CC505" s="362"/>
      <c r="CD505" s="362"/>
      <c r="CE505" s="362"/>
      <c r="CF505" s="362"/>
      <c r="CG505" s="362"/>
      <c r="CH505" s="362"/>
      <c r="CI505" s="362"/>
      <c r="CJ505" s="362"/>
      <c r="CK505" s="362"/>
      <c r="CL505" s="362"/>
      <c r="CM505" s="362"/>
      <c r="CN505" s="362"/>
      <c r="CO505" s="362"/>
      <c r="CP505" s="362"/>
      <c r="CQ505" s="362"/>
      <c r="CR505" s="362"/>
      <c r="CS505" s="362"/>
      <c r="CT505" s="362"/>
      <c r="CU505" s="362"/>
      <c r="CV505" s="362"/>
      <c r="CW505" s="362"/>
      <c r="CX505" s="362"/>
      <c r="CY505" s="362"/>
      <c r="CZ505" s="362"/>
    </row>
    <row r="506" s="366" customFormat="true" ht="25.15" customHeight="true" x14ac:dyDescent="0.2">
      <c r="C506" s="817" t="s">
        <v>418</v>
      </c>
      <c r="D506" s="800"/>
      <c r="E506" s="188">
        <v>1.5902198401635839E-2</v>
      </c>
      <c r="F506" s="191"/>
      <c r="G506" s="191"/>
      <c r="H506" s="817" t="s">
        <v>407</v>
      </c>
      <c r="I506" s="800"/>
      <c r="J506" s="188">
        <v>1.6472578162108044E-2</v>
      </c>
      <c r="K506" s="191"/>
      <c r="L506" s="191"/>
      <c r="M506" s="817" t="s">
        <v>385</v>
      </c>
      <c r="N506" s="800"/>
      <c r="O506" s="188">
        <v>0.20244448616730232</v>
      </c>
      <c r="P506" s="191"/>
      <c r="Q506" s="191"/>
      <c r="AJ506" s="359"/>
      <c r="AK506" s="359"/>
      <c r="AL506" s="359"/>
      <c r="AM506" s="359"/>
      <c r="AN506" s="359"/>
      <c r="AO506" s="359"/>
      <c r="AP506" s="359"/>
      <c r="AQ506" s="359"/>
      <c r="AR506" s="359"/>
      <c r="AS506" s="359"/>
      <c r="AT506" s="359"/>
      <c r="AU506" s="359"/>
      <c r="AV506" s="359"/>
      <c r="AW506" s="359"/>
      <c r="AX506" s="359"/>
      <c r="AY506" s="359"/>
      <c r="AZ506" s="359"/>
      <c r="BA506" s="361"/>
      <c r="BB506" s="438"/>
      <c r="BC506" s="361"/>
      <c r="BD506" s="361"/>
      <c r="BE506" s="361"/>
      <c r="BF506" s="361"/>
      <c r="BG506" s="361"/>
      <c r="BH506" s="361"/>
      <c r="BI506" s="361"/>
      <c r="BJ506" s="361"/>
      <c r="BK506" s="361"/>
      <c r="BL506" s="361"/>
      <c r="BM506" s="361"/>
      <c r="BN506" s="361"/>
      <c r="BO506" s="361"/>
      <c r="BP506" s="361"/>
      <c r="BQ506" s="361"/>
      <c r="BR506" s="361"/>
      <c r="BS506" s="361"/>
      <c r="BT506" s="361"/>
      <c r="BU506" s="361"/>
      <c r="BV506" s="361"/>
      <c r="BW506" s="361"/>
      <c r="BX506" s="361"/>
      <c r="BY506" s="361"/>
      <c r="BZ506" s="362"/>
      <c r="CA506" s="362"/>
      <c r="CB506" s="362"/>
      <c r="CC506" s="362"/>
      <c r="CD506" s="362"/>
      <c r="CE506" s="362"/>
      <c r="CF506" s="362"/>
      <c r="CG506" s="362"/>
      <c r="CH506" s="362"/>
      <c r="CI506" s="362"/>
      <c r="CJ506" s="362"/>
      <c r="CK506" s="362"/>
      <c r="CL506" s="362"/>
      <c r="CM506" s="362"/>
      <c r="CN506" s="362"/>
      <c r="CO506" s="362"/>
      <c r="CP506" s="362"/>
      <c r="CQ506" s="362"/>
      <c r="CR506" s="362"/>
      <c r="CS506" s="362"/>
      <c r="CT506" s="362"/>
      <c r="CU506" s="362"/>
      <c r="CV506" s="362"/>
      <c r="CW506" s="362"/>
      <c r="CX506" s="362"/>
      <c r="CY506" s="362"/>
      <c r="CZ506" s="362"/>
    </row>
    <row r="507" s="366" customFormat="true" ht="25.15" customHeight="true" x14ac:dyDescent="0.2">
      <c r="C507" s="817" t="s">
        <v>426</v>
      </c>
      <c r="D507" s="800"/>
      <c r="E507" s="188">
        <v>8.7052804050639443E-4</v>
      </c>
      <c r="F507" s="191"/>
      <c r="G507" s="191"/>
      <c r="H507" s="817" t="s">
        <v>413</v>
      </c>
      <c r="I507" s="800"/>
      <c r="J507" s="188">
        <v>9.3875702372158074E-3</v>
      </c>
      <c r="K507" s="191"/>
      <c r="L507" s="191"/>
      <c r="M507" s="817" t="s">
        <v>429</v>
      </c>
      <c r="N507" s="800"/>
      <c r="O507" s="188">
        <v>1.2090926291586656E-3</v>
      </c>
      <c r="P507" s="191"/>
      <c r="Q507" s="191"/>
      <c r="AJ507" s="359"/>
      <c r="AK507" s="359"/>
      <c r="AL507" s="359"/>
      <c r="AM507" s="359"/>
      <c r="AN507" s="359"/>
      <c r="AO507" s="359"/>
      <c r="AP507" s="359"/>
      <c r="AQ507" s="359"/>
      <c r="AR507" s="359"/>
      <c r="AS507" s="359"/>
      <c r="AT507" s="359"/>
      <c r="AU507" s="359"/>
      <c r="AV507" s="359"/>
      <c r="AW507" s="359"/>
      <c r="AX507" s="359"/>
      <c r="AY507" s="359"/>
      <c r="AZ507" s="359"/>
      <c r="BA507" s="361"/>
      <c r="BB507" s="438"/>
      <c r="BC507" s="361"/>
      <c r="BD507" s="361"/>
      <c r="BE507" s="361"/>
      <c r="BF507" s="361"/>
      <c r="BG507" s="361"/>
      <c r="BH507" s="361"/>
      <c r="BI507" s="361"/>
      <c r="BJ507" s="361"/>
      <c r="BK507" s="361"/>
      <c r="BL507" s="361"/>
      <c r="BM507" s="361"/>
      <c r="BN507" s="361"/>
      <c r="BO507" s="361"/>
      <c r="BP507" s="361"/>
      <c r="BQ507" s="361"/>
      <c r="BR507" s="361"/>
      <c r="BS507" s="361"/>
      <c r="BT507" s="361"/>
      <c r="BU507" s="361"/>
      <c r="BV507" s="361"/>
      <c r="BW507" s="361"/>
      <c r="BX507" s="361"/>
      <c r="BY507" s="361"/>
      <c r="BZ507" s="362"/>
      <c r="CA507" s="362"/>
      <c r="CB507" s="362"/>
      <c r="CC507" s="362"/>
      <c r="CD507" s="362"/>
      <c r="CE507" s="362"/>
      <c r="CF507" s="362"/>
      <c r="CG507" s="362"/>
      <c r="CH507" s="362"/>
      <c r="CI507" s="362"/>
      <c r="CJ507" s="362"/>
      <c r="CK507" s="362"/>
      <c r="CL507" s="362"/>
      <c r="CM507" s="362"/>
      <c r="CN507" s="362"/>
      <c r="CO507" s="362"/>
      <c r="CP507" s="362"/>
      <c r="CQ507" s="362"/>
      <c r="CR507" s="362"/>
      <c r="CS507" s="362"/>
      <c r="CT507" s="362"/>
      <c r="CU507" s="362"/>
      <c r="CV507" s="362"/>
      <c r="CW507" s="362"/>
      <c r="CX507" s="362"/>
      <c r="CY507" s="362"/>
      <c r="CZ507" s="362"/>
    </row>
    <row r="508" s="366" customFormat="true" ht="25.15" customHeight="true" x14ac:dyDescent="0.2">
      <c r="C508" s="817" t="s">
        <v>385</v>
      </c>
      <c r="D508" s="800"/>
      <c r="E508" s="188">
        <v>0.14041885861666203</v>
      </c>
      <c r="F508" s="191"/>
      <c r="G508" s="191"/>
      <c r="H508" s="817" t="s">
        <v>435</v>
      </c>
      <c r="I508" s="800"/>
      <c r="J508" s="188">
        <v>1.1532385400745494E-4</v>
      </c>
      <c r="K508" s="191"/>
      <c r="L508" s="191"/>
      <c r="M508" s="817" t="s">
        <v>407</v>
      </c>
      <c r="N508" s="800"/>
      <c r="O508" s="188">
        <v>4.0593100942731858E-2</v>
      </c>
      <c r="P508" s="191"/>
      <c r="Q508" s="191"/>
      <c r="AJ508" s="359"/>
      <c r="AK508" s="359"/>
      <c r="AL508" s="359"/>
      <c r="AM508" s="359"/>
      <c r="AN508" s="359"/>
      <c r="AO508" s="359"/>
      <c r="AP508" s="359"/>
      <c r="AQ508" s="359"/>
      <c r="AR508" s="359"/>
      <c r="AS508" s="359"/>
      <c r="AT508" s="359"/>
      <c r="AU508" s="359"/>
      <c r="AV508" s="359"/>
      <c r="AW508" s="359"/>
      <c r="AX508" s="359"/>
      <c r="AY508" s="359"/>
      <c r="AZ508" s="359"/>
      <c r="BA508" s="361"/>
      <c r="BB508" s="438"/>
      <c r="BC508" s="361"/>
      <c r="BD508" s="361"/>
      <c r="BE508" s="361"/>
      <c r="BF508" s="361"/>
      <c r="BG508" s="361"/>
      <c r="BH508" s="361"/>
      <c r="BI508" s="361"/>
      <c r="BJ508" s="361"/>
      <c r="BK508" s="361"/>
      <c r="BL508" s="361"/>
      <c r="BM508" s="361"/>
      <c r="BN508" s="361"/>
      <c r="BO508" s="361"/>
      <c r="BP508" s="361"/>
      <c r="BQ508" s="361"/>
      <c r="BR508" s="361"/>
      <c r="BS508" s="361"/>
      <c r="BT508" s="361"/>
      <c r="BU508" s="361"/>
      <c r="BV508" s="361"/>
      <c r="BW508" s="361"/>
      <c r="BX508" s="361"/>
      <c r="BY508" s="361"/>
      <c r="BZ508" s="362"/>
      <c r="CA508" s="362"/>
      <c r="CB508" s="362"/>
      <c r="CC508" s="362"/>
      <c r="CD508" s="362"/>
      <c r="CE508" s="362"/>
      <c r="CF508" s="362"/>
      <c r="CG508" s="362"/>
      <c r="CH508" s="362"/>
      <c r="CI508" s="362"/>
      <c r="CJ508" s="362"/>
      <c r="CK508" s="362"/>
      <c r="CL508" s="362"/>
      <c r="CM508" s="362"/>
      <c r="CN508" s="362"/>
      <c r="CO508" s="362"/>
      <c r="CP508" s="362"/>
      <c r="CQ508" s="362"/>
      <c r="CR508" s="362"/>
      <c r="CS508" s="362"/>
      <c r="CT508" s="362"/>
      <c r="CU508" s="362"/>
      <c r="CV508" s="362"/>
      <c r="CW508" s="362"/>
      <c r="CX508" s="362"/>
      <c r="CY508" s="362"/>
      <c r="CZ508" s="362"/>
    </row>
    <row r="509" s="366" customFormat="true" ht="25.15" customHeight="true" x14ac:dyDescent="0.2">
      <c r="C509" s="817" t="s">
        <v>429</v>
      </c>
      <c r="D509" s="800"/>
      <c r="E509" s="188">
        <v>6.9070376171578363E-4</v>
      </c>
      <c r="F509" s="191"/>
      <c r="G509" s="191"/>
      <c r="H509" s="817" t="s">
        <v>433</v>
      </c>
      <c r="I509" s="800"/>
      <c r="J509" s="188">
        <v>1.418975903941226E-4</v>
      </c>
      <c r="K509" s="191"/>
      <c r="L509" s="191"/>
      <c r="M509" s="817" t="s">
        <v>413</v>
      </c>
      <c r="N509" s="800"/>
      <c r="O509" s="188">
        <v>1.68403646930422E-2</v>
      </c>
      <c r="P509" s="191"/>
      <c r="Q509" s="191"/>
      <c r="AJ509" s="359"/>
      <c r="AK509" s="359"/>
      <c r="AL509" s="359"/>
      <c r="AM509" s="359"/>
      <c r="AN509" s="359"/>
      <c r="AO509" s="359"/>
      <c r="AP509" s="359"/>
      <c r="AQ509" s="359"/>
      <c r="AR509" s="359"/>
      <c r="AS509" s="359"/>
      <c r="AT509" s="359"/>
      <c r="AU509" s="359"/>
      <c r="AV509" s="359"/>
      <c r="AW509" s="359"/>
      <c r="AX509" s="359"/>
      <c r="AY509" s="359"/>
      <c r="AZ509" s="359"/>
      <c r="BA509" s="361"/>
      <c r="BB509" s="438"/>
      <c r="BC509" s="361"/>
      <c r="BD509" s="361"/>
      <c r="BE509" s="361"/>
      <c r="BF509" s="361"/>
      <c r="BG509" s="361"/>
      <c r="BH509" s="361"/>
      <c r="BI509" s="361"/>
      <c r="BJ509" s="361"/>
      <c r="BK509" s="361"/>
      <c r="BL509" s="361"/>
      <c r="BM509" s="361"/>
      <c r="BN509" s="361"/>
      <c r="BO509" s="361"/>
      <c r="BP509" s="361"/>
      <c r="BQ509" s="361"/>
      <c r="BR509" s="361"/>
      <c r="BS509" s="361"/>
      <c r="BT509" s="361"/>
      <c r="BU509" s="361"/>
      <c r="BV509" s="361"/>
      <c r="BW509" s="361"/>
      <c r="BX509" s="361"/>
      <c r="BY509" s="361"/>
      <c r="BZ509" s="362"/>
      <c r="CA509" s="362"/>
      <c r="CB509" s="362"/>
      <c r="CC509" s="362"/>
      <c r="CD509" s="362"/>
      <c r="CE509" s="362"/>
      <c r="CF509" s="362"/>
      <c r="CG509" s="362"/>
      <c r="CH509" s="362"/>
      <c r="CI509" s="362"/>
      <c r="CJ509" s="362"/>
      <c r="CK509" s="362"/>
      <c r="CL509" s="362"/>
      <c r="CM509" s="362"/>
      <c r="CN509" s="362"/>
      <c r="CO509" s="362"/>
      <c r="CP509" s="362"/>
      <c r="CQ509" s="362"/>
      <c r="CR509" s="362"/>
      <c r="CS509" s="362"/>
      <c r="CT509" s="362"/>
      <c r="CU509" s="362"/>
      <c r="CV509" s="362"/>
      <c r="CW509" s="362"/>
      <c r="CX509" s="362"/>
      <c r="CY509" s="362"/>
      <c r="CZ509" s="362"/>
    </row>
    <row r="510" s="366" customFormat="true" ht="25.15" customHeight="true" x14ac:dyDescent="0.2">
      <c r="C510" s="817" t="s">
        <v>407</v>
      </c>
      <c r="D510" s="800"/>
      <c r="E510" s="188">
        <v>4.5784276595069492E-2</v>
      </c>
      <c r="F510" s="191"/>
      <c r="G510" s="191"/>
      <c r="H510" s="817" t="s">
        <v>411</v>
      </c>
      <c r="I510" s="800"/>
      <c r="J510" s="188">
        <v>2.0332458459980409E-2</v>
      </c>
      <c r="K510" s="191"/>
      <c r="L510" s="191"/>
      <c r="M510" s="817" t="s">
        <v>435</v>
      </c>
      <c r="N510" s="800"/>
      <c r="O510" s="182">
        <v>1.9789127312207858E-5</v>
      </c>
      <c r="P510" s="191"/>
      <c r="Q510" s="191"/>
      <c r="AJ510" s="359"/>
      <c r="AK510" s="359"/>
      <c r="AL510" s="359"/>
      <c r="AM510" s="359"/>
      <c r="AN510" s="359"/>
      <c r="AO510" s="359"/>
      <c r="AP510" s="359"/>
      <c r="AQ510" s="359"/>
      <c r="AR510" s="359"/>
      <c r="AS510" s="359"/>
      <c r="AT510" s="359"/>
      <c r="AU510" s="359"/>
      <c r="AV510" s="359"/>
      <c r="AW510" s="359"/>
      <c r="AX510" s="359"/>
      <c r="AY510" s="359"/>
      <c r="AZ510" s="359"/>
      <c r="BA510" s="361"/>
      <c r="BB510" s="438"/>
      <c r="BC510" s="361"/>
      <c r="BD510" s="361"/>
      <c r="BE510" s="361"/>
      <c r="BF510" s="361"/>
      <c r="BG510" s="361"/>
      <c r="BH510" s="361"/>
      <c r="BI510" s="361"/>
      <c r="BJ510" s="361"/>
      <c r="BK510" s="361"/>
      <c r="BL510" s="361"/>
      <c r="BM510" s="361"/>
      <c r="BN510" s="361"/>
      <c r="BO510" s="361"/>
      <c r="BP510" s="361"/>
      <c r="BQ510" s="361"/>
      <c r="BR510" s="361"/>
      <c r="BS510" s="361"/>
      <c r="BT510" s="361"/>
      <c r="BU510" s="361"/>
      <c r="BV510" s="361"/>
      <c r="BW510" s="361"/>
      <c r="BX510" s="361"/>
      <c r="BY510" s="361"/>
      <c r="BZ510" s="362"/>
      <c r="CA510" s="362"/>
      <c r="CB510" s="362"/>
      <c r="CC510" s="362"/>
      <c r="CD510" s="362"/>
      <c r="CE510" s="362"/>
      <c r="CF510" s="362"/>
      <c r="CG510" s="362"/>
      <c r="CH510" s="362"/>
      <c r="CI510" s="362"/>
      <c r="CJ510" s="362"/>
      <c r="CK510" s="362"/>
      <c r="CL510" s="362"/>
      <c r="CM510" s="362"/>
      <c r="CN510" s="362"/>
      <c r="CO510" s="362"/>
      <c r="CP510" s="362"/>
      <c r="CQ510" s="362"/>
      <c r="CR510" s="362"/>
      <c r="CS510" s="362"/>
      <c r="CT510" s="362"/>
      <c r="CU510" s="362"/>
      <c r="CV510" s="362"/>
      <c r="CW510" s="362"/>
      <c r="CX510" s="362"/>
      <c r="CY510" s="362"/>
      <c r="CZ510" s="362"/>
    </row>
    <row r="511" s="366" customFormat="true" ht="25.15" customHeight="true" x14ac:dyDescent="0.2">
      <c r="C511" s="817" t="s">
        <v>413</v>
      </c>
      <c r="D511" s="800"/>
      <c r="E511" s="188">
        <v>2.4224427999078899E-2</v>
      </c>
      <c r="F511" s="191"/>
      <c r="G511" s="191"/>
      <c r="H511" s="817" t="s">
        <v>417</v>
      </c>
      <c r="I511" s="800"/>
      <c r="J511" s="188">
        <v>1.177020885804863E-3</v>
      </c>
      <c r="K511" s="191"/>
      <c r="L511" s="191"/>
      <c r="M511" s="817" t="s">
        <v>434</v>
      </c>
      <c r="N511" s="800"/>
      <c r="O511" s="188">
        <v>5.2197021255150338E-4</v>
      </c>
      <c r="P511" s="191"/>
      <c r="Q511" s="191"/>
      <c r="AJ511" s="359"/>
      <c r="AK511" s="359"/>
      <c r="AL511" s="359"/>
      <c r="AM511" s="359"/>
      <c r="AN511" s="359"/>
      <c r="AO511" s="359"/>
      <c r="AP511" s="359"/>
      <c r="AQ511" s="359"/>
      <c r="AR511" s="359"/>
      <c r="AS511" s="359"/>
      <c r="AT511" s="359"/>
      <c r="AU511" s="359"/>
      <c r="AV511" s="359"/>
      <c r="AW511" s="359"/>
      <c r="AX511" s="359"/>
      <c r="AY511" s="359"/>
      <c r="AZ511" s="359"/>
      <c r="BA511" s="361"/>
      <c r="BB511" s="438"/>
      <c r="BC511" s="361"/>
      <c r="BD511" s="361"/>
      <c r="BE511" s="361"/>
      <c r="BF511" s="361"/>
      <c r="BG511" s="361"/>
      <c r="BH511" s="361"/>
      <c r="BI511" s="361"/>
      <c r="BJ511" s="361"/>
      <c r="BK511" s="361"/>
      <c r="BL511" s="361"/>
      <c r="BM511" s="361"/>
      <c r="BN511" s="361"/>
      <c r="BO511" s="361"/>
      <c r="BP511" s="361"/>
      <c r="BQ511" s="361"/>
      <c r="BR511" s="361"/>
      <c r="BS511" s="361"/>
      <c r="BT511" s="361"/>
      <c r="BU511" s="361"/>
      <c r="BV511" s="361"/>
      <c r="BW511" s="361"/>
      <c r="BX511" s="361"/>
      <c r="BY511" s="361"/>
      <c r="BZ511" s="362"/>
      <c r="CA511" s="362"/>
      <c r="CB511" s="362"/>
      <c r="CC511" s="362"/>
      <c r="CD511" s="362"/>
      <c r="CE511" s="362"/>
      <c r="CF511" s="362"/>
      <c r="CG511" s="362"/>
      <c r="CH511" s="362"/>
      <c r="CI511" s="362"/>
      <c r="CJ511" s="362"/>
      <c r="CK511" s="362"/>
      <c r="CL511" s="362"/>
      <c r="CM511" s="362"/>
      <c r="CN511" s="362"/>
      <c r="CO511" s="362"/>
      <c r="CP511" s="362"/>
      <c r="CQ511" s="362"/>
      <c r="CR511" s="362"/>
      <c r="CS511" s="362"/>
      <c r="CT511" s="362"/>
      <c r="CU511" s="362"/>
      <c r="CV511" s="362"/>
      <c r="CW511" s="362"/>
      <c r="CX511" s="362"/>
      <c r="CY511" s="362"/>
      <c r="CZ511" s="362"/>
    </row>
    <row r="512" s="366" customFormat="true" ht="25.15" customHeight="true" x14ac:dyDescent="0.2">
      <c r="C512" s="817" t="s">
        <v>435</v>
      </c>
      <c r="D512" s="800"/>
      <c r="E512" s="182">
        <v>3.5162071024914133E-5</v>
      </c>
      <c r="F512" s="191"/>
      <c r="G512" s="191"/>
      <c r="H512" s="817" t="s">
        <v>412</v>
      </c>
      <c r="I512" s="800"/>
      <c r="J512" s="188">
        <v>3.110917908473303E-3</v>
      </c>
      <c r="K512" s="191"/>
      <c r="L512" s="191"/>
      <c r="M512" s="817" t="s">
        <v>433</v>
      </c>
      <c r="N512" s="800"/>
      <c r="O512" s="182">
        <v>9.8995810796321349E-7</v>
      </c>
      <c r="P512" s="191"/>
      <c r="Q512" s="191"/>
      <c r="AJ512" s="359"/>
      <c r="AK512" s="359"/>
      <c r="AL512" s="359"/>
      <c r="AM512" s="359"/>
      <c r="AN512" s="359"/>
      <c r="AO512" s="359"/>
      <c r="AP512" s="359"/>
      <c r="AQ512" s="359"/>
      <c r="AR512" s="359"/>
      <c r="AS512" s="359"/>
      <c r="AT512" s="359"/>
      <c r="AU512" s="359"/>
      <c r="AV512" s="359"/>
      <c r="AW512" s="359"/>
      <c r="AX512" s="359"/>
      <c r="AY512" s="359"/>
      <c r="AZ512" s="359"/>
      <c r="BA512" s="361"/>
      <c r="BB512" s="438"/>
      <c r="BC512" s="361"/>
      <c r="BD512" s="361"/>
      <c r="BE512" s="361"/>
      <c r="BF512" s="361"/>
      <c r="BG512" s="361"/>
      <c r="BH512" s="361"/>
      <c r="BI512" s="361"/>
      <c r="BJ512" s="361"/>
      <c r="BK512" s="361"/>
      <c r="BL512" s="361"/>
      <c r="BM512" s="361"/>
      <c r="BN512" s="361"/>
      <c r="BO512" s="361"/>
      <c r="BP512" s="361"/>
      <c r="BQ512" s="361"/>
      <c r="BR512" s="361"/>
      <c r="BS512" s="361"/>
      <c r="BT512" s="361"/>
      <c r="BU512" s="361"/>
      <c r="BV512" s="361"/>
      <c r="BW512" s="361"/>
      <c r="BX512" s="361"/>
      <c r="BY512" s="361"/>
      <c r="BZ512" s="362"/>
      <c r="CA512" s="362"/>
      <c r="CB512" s="362"/>
      <c r="CC512" s="362"/>
      <c r="CD512" s="362"/>
      <c r="CE512" s="362"/>
      <c r="CF512" s="362"/>
      <c r="CG512" s="362"/>
      <c r="CH512" s="362"/>
      <c r="CI512" s="362"/>
      <c r="CJ512" s="362"/>
      <c r="CK512" s="362"/>
      <c r="CL512" s="362"/>
      <c r="CM512" s="362"/>
      <c r="CN512" s="362"/>
      <c r="CO512" s="362"/>
      <c r="CP512" s="362"/>
      <c r="CQ512" s="362"/>
      <c r="CR512" s="362"/>
      <c r="CS512" s="362"/>
      <c r="CT512" s="362"/>
      <c r="CU512" s="362"/>
      <c r="CV512" s="362"/>
      <c r="CW512" s="362"/>
      <c r="CX512" s="362"/>
      <c r="CY512" s="362"/>
      <c r="CZ512" s="362"/>
    </row>
    <row r="513" s="366" customFormat="true" ht="25.15" customHeight="true" x14ac:dyDescent="0.2">
      <c r="C513" s="817" t="s">
        <v>434</v>
      </c>
      <c r="D513" s="800"/>
      <c r="E513" s="182">
        <v>2.0884993079612852E-5</v>
      </c>
      <c r="F513" s="191"/>
      <c r="G513" s="191"/>
      <c r="H513" s="817" t="s">
        <v>393</v>
      </c>
      <c r="I513" s="800"/>
      <c r="J513" s="188">
        <v>0.1023449381777721</v>
      </c>
      <c r="K513" s="191"/>
      <c r="L513" s="191"/>
      <c r="M513" s="817" t="s">
        <v>411</v>
      </c>
      <c r="N513" s="800"/>
      <c r="O513" s="188">
        <v>1.9084971057083764E-2</v>
      </c>
      <c r="P513" s="191"/>
      <c r="Q513" s="191"/>
      <c r="AJ513" s="359"/>
      <c r="AK513" s="359"/>
      <c r="AL513" s="359"/>
      <c r="AM513" s="359"/>
      <c r="AN513" s="359"/>
      <c r="AO513" s="359"/>
      <c r="AP513" s="359"/>
      <c r="AQ513" s="359"/>
      <c r="AR513" s="359"/>
      <c r="AS513" s="359"/>
      <c r="AT513" s="359"/>
      <c r="AU513" s="359"/>
      <c r="AV513" s="359"/>
      <c r="AW513" s="359"/>
      <c r="AX513" s="359"/>
      <c r="AY513" s="359"/>
      <c r="AZ513" s="359"/>
      <c r="BA513" s="361"/>
      <c r="BB513" s="438"/>
      <c r="BC513" s="361"/>
      <c r="BD513" s="361"/>
      <c r="BE513" s="361"/>
      <c r="BF513" s="361"/>
      <c r="BG513" s="361"/>
      <c r="BH513" s="361"/>
      <c r="BI513" s="361"/>
      <c r="BJ513" s="361"/>
      <c r="BK513" s="361"/>
      <c r="BL513" s="361"/>
      <c r="BM513" s="361"/>
      <c r="BN513" s="361"/>
      <c r="BO513" s="361"/>
      <c r="BP513" s="361"/>
      <c r="BQ513" s="361"/>
      <c r="BR513" s="361"/>
      <c r="BS513" s="361"/>
      <c r="BT513" s="361"/>
      <c r="BU513" s="361"/>
      <c r="BV513" s="361"/>
      <c r="BW513" s="361"/>
      <c r="BX513" s="361"/>
      <c r="BY513" s="361"/>
      <c r="BZ513" s="362"/>
      <c r="CA513" s="362"/>
      <c r="CB513" s="362"/>
      <c r="CC513" s="362"/>
      <c r="CD513" s="362"/>
      <c r="CE513" s="362"/>
      <c r="CF513" s="362"/>
      <c r="CG513" s="362"/>
      <c r="CH513" s="362"/>
      <c r="CI513" s="362"/>
      <c r="CJ513" s="362"/>
      <c r="CK513" s="362"/>
      <c r="CL513" s="362"/>
      <c r="CM513" s="362"/>
      <c r="CN513" s="362"/>
      <c r="CO513" s="362"/>
      <c r="CP513" s="362"/>
      <c r="CQ513" s="362"/>
      <c r="CR513" s="362"/>
      <c r="CS513" s="362"/>
      <c r="CT513" s="362"/>
      <c r="CU513" s="362"/>
      <c r="CV513" s="362"/>
      <c r="CW513" s="362"/>
      <c r="CX513" s="362"/>
      <c r="CY513" s="362"/>
      <c r="CZ513" s="362"/>
    </row>
    <row r="514" s="366" customFormat="true" ht="25.15" customHeight="true" x14ac:dyDescent="0.2">
      <c r="C514" s="817" t="s">
        <v>433</v>
      </c>
      <c r="D514" s="800"/>
      <c r="E514" s="182">
        <v>3.1544994118271855E-5</v>
      </c>
      <c r="F514" s="191"/>
      <c r="G514" s="191"/>
      <c r="H514" s="817" t="s">
        <v>404</v>
      </c>
      <c r="I514" s="800"/>
      <c r="J514" s="188">
        <v>3.8710738113169843E-2</v>
      </c>
      <c r="K514" s="191"/>
      <c r="L514" s="191"/>
      <c r="M514" s="817" t="s">
        <v>417</v>
      </c>
      <c r="N514" s="800"/>
      <c r="O514" s="188">
        <v>1.7706568634973035E-2</v>
      </c>
      <c r="P514" s="191"/>
      <c r="Q514" s="191"/>
      <c r="AJ514" s="359"/>
      <c r="AK514" s="359"/>
      <c r="AL514" s="359"/>
      <c r="AM514" s="359"/>
      <c r="AN514" s="359"/>
      <c r="AO514" s="359"/>
      <c r="AP514" s="359"/>
      <c r="AQ514" s="359"/>
      <c r="AR514" s="359"/>
      <c r="AS514" s="359"/>
      <c r="AT514" s="359"/>
      <c r="AU514" s="359"/>
      <c r="AV514" s="359"/>
      <c r="AW514" s="359"/>
      <c r="AX514" s="359"/>
      <c r="AY514" s="359"/>
      <c r="AZ514" s="359"/>
      <c r="BA514" s="361"/>
      <c r="BB514" s="438"/>
      <c r="BC514" s="361"/>
      <c r="BD514" s="361"/>
      <c r="BE514" s="361"/>
      <c r="BF514" s="361"/>
      <c r="BG514" s="361"/>
      <c r="BH514" s="361"/>
      <c r="BI514" s="361"/>
      <c r="BJ514" s="361"/>
      <c r="BK514" s="361"/>
      <c r="BL514" s="361"/>
      <c r="BM514" s="361"/>
      <c r="BN514" s="361"/>
      <c r="BO514" s="361"/>
      <c r="BP514" s="361"/>
      <c r="BQ514" s="361"/>
      <c r="BR514" s="361"/>
      <c r="BS514" s="361"/>
      <c r="BT514" s="361"/>
      <c r="BU514" s="361"/>
      <c r="BV514" s="361"/>
      <c r="BW514" s="361"/>
      <c r="BX514" s="361"/>
      <c r="BY514" s="361"/>
      <c r="BZ514" s="362"/>
      <c r="CA514" s="362"/>
      <c r="CB514" s="362"/>
      <c r="CC514" s="362"/>
      <c r="CD514" s="362"/>
      <c r="CE514" s="362"/>
      <c r="CF514" s="362"/>
      <c r="CG514" s="362"/>
      <c r="CH514" s="362"/>
      <c r="CI514" s="362"/>
      <c r="CJ514" s="362"/>
      <c r="CK514" s="362"/>
      <c r="CL514" s="362"/>
      <c r="CM514" s="362"/>
      <c r="CN514" s="362"/>
      <c r="CO514" s="362"/>
      <c r="CP514" s="362"/>
      <c r="CQ514" s="362"/>
      <c r="CR514" s="362"/>
      <c r="CS514" s="362"/>
      <c r="CT514" s="362"/>
      <c r="CU514" s="362"/>
      <c r="CV514" s="362"/>
      <c r="CW514" s="362"/>
      <c r="CX514" s="362"/>
      <c r="CY514" s="362"/>
      <c r="CZ514" s="362"/>
    </row>
    <row r="515" s="366" customFormat="true" ht="25.15" customHeight="true" x14ac:dyDescent="0.2">
      <c r="C515" s="817" t="s">
        <v>411</v>
      </c>
      <c r="D515" s="800"/>
      <c r="E515" s="188">
        <v>2.3543493772366801E-2</v>
      </c>
      <c r="F515" s="191"/>
      <c r="G515" s="191"/>
      <c r="H515" s="817" t="s">
        <v>428</v>
      </c>
      <c r="I515" s="800"/>
      <c r="J515" s="188">
        <v>6.3703906507923697E-4</v>
      </c>
      <c r="K515" s="191"/>
      <c r="L515" s="191"/>
      <c r="M515" s="817" t="s">
        <v>412</v>
      </c>
      <c r="N515" s="800"/>
      <c r="O515" s="188">
        <v>3.1720719498691242E-2</v>
      </c>
      <c r="P515" s="191"/>
      <c r="Q515" s="191"/>
      <c r="AJ515" s="359"/>
      <c r="AK515" s="359"/>
      <c r="AL515" s="359"/>
      <c r="AM515" s="359"/>
      <c r="AN515" s="359"/>
      <c r="AO515" s="359"/>
      <c r="AP515" s="359"/>
      <c r="AQ515" s="359"/>
      <c r="AR515" s="359"/>
      <c r="AS515" s="359"/>
      <c r="AT515" s="359"/>
      <c r="AU515" s="359"/>
      <c r="AV515" s="359"/>
      <c r="AW515" s="359"/>
      <c r="AX515" s="359"/>
      <c r="AY515" s="359"/>
      <c r="AZ515" s="359"/>
      <c r="BA515" s="361"/>
      <c r="BB515" s="438"/>
      <c r="BC515" s="361"/>
      <c r="BD515" s="361"/>
      <c r="BE515" s="361"/>
      <c r="BF515" s="361"/>
      <c r="BG515" s="361"/>
      <c r="BH515" s="361"/>
      <c r="BI515" s="361"/>
      <c r="BJ515" s="361"/>
      <c r="BK515" s="361"/>
      <c r="BL515" s="361"/>
      <c r="BM515" s="361"/>
      <c r="BN515" s="361"/>
      <c r="BO515" s="361"/>
      <c r="BP515" s="361"/>
      <c r="BQ515" s="361"/>
      <c r="BR515" s="361"/>
      <c r="BS515" s="361"/>
      <c r="BT515" s="361"/>
      <c r="BU515" s="361"/>
      <c r="BV515" s="361"/>
      <c r="BW515" s="361"/>
      <c r="BX515" s="361"/>
      <c r="BY515" s="361"/>
      <c r="BZ515" s="362"/>
      <c r="CA515" s="362"/>
      <c r="CB515" s="362"/>
      <c r="CC515" s="362"/>
      <c r="CD515" s="362"/>
      <c r="CE515" s="362"/>
      <c r="CF515" s="362"/>
      <c r="CG515" s="362"/>
      <c r="CH515" s="362"/>
      <c r="CI515" s="362"/>
      <c r="CJ515" s="362"/>
      <c r="CK515" s="362"/>
      <c r="CL515" s="362"/>
      <c r="CM515" s="362"/>
      <c r="CN515" s="362"/>
      <c r="CO515" s="362"/>
      <c r="CP515" s="362"/>
      <c r="CQ515" s="362"/>
      <c r="CR515" s="362"/>
      <c r="CS515" s="362"/>
      <c r="CT515" s="362"/>
      <c r="CU515" s="362"/>
      <c r="CV515" s="362"/>
      <c r="CW515" s="362"/>
      <c r="CX515" s="362"/>
      <c r="CY515" s="362"/>
      <c r="CZ515" s="362"/>
    </row>
    <row r="516" s="366" customFormat="true" ht="25.15" customHeight="true" x14ac:dyDescent="0.2">
      <c r="C516" s="817" t="s">
        <v>417</v>
      </c>
      <c r="D516" s="800"/>
      <c r="E516" s="188">
        <v>4.8913653682574124E-3</v>
      </c>
      <c r="F516" s="191"/>
      <c r="G516" s="191"/>
      <c r="H516" s="817" t="s">
        <v>438</v>
      </c>
      <c r="I516" s="800"/>
      <c r="J516" s="182">
        <v>7.5072736373375622E-6</v>
      </c>
      <c r="K516" s="191"/>
      <c r="L516" s="191"/>
      <c r="M516" s="817" t="s">
        <v>393</v>
      </c>
      <c r="N516" s="800"/>
      <c r="O516" s="188">
        <v>4.5051608349794416E-2</v>
      </c>
      <c r="P516" s="191"/>
      <c r="Q516" s="191"/>
      <c r="AJ516" s="359"/>
      <c r="AK516" s="359"/>
      <c r="AL516" s="359"/>
      <c r="AM516" s="359"/>
      <c r="AN516" s="359"/>
      <c r="AO516" s="359"/>
      <c r="AP516" s="359"/>
      <c r="AQ516" s="359"/>
      <c r="AR516" s="359"/>
      <c r="AS516" s="359"/>
      <c r="AT516" s="359"/>
      <c r="AU516" s="359"/>
      <c r="AV516" s="359"/>
      <c r="AW516" s="359"/>
      <c r="AX516" s="359"/>
      <c r="AY516" s="359"/>
      <c r="AZ516" s="359"/>
      <c r="BA516" s="361"/>
      <c r="BB516" s="438"/>
      <c r="BC516" s="361"/>
      <c r="BD516" s="361"/>
      <c r="BE516" s="361"/>
      <c r="BF516" s="361"/>
      <c r="BG516" s="361"/>
      <c r="BH516" s="361"/>
      <c r="BI516" s="361"/>
      <c r="BJ516" s="361"/>
      <c r="BK516" s="361"/>
      <c r="BL516" s="361"/>
      <c r="BM516" s="361"/>
      <c r="BN516" s="361"/>
      <c r="BO516" s="361"/>
      <c r="BP516" s="361"/>
      <c r="BQ516" s="361"/>
      <c r="BR516" s="361"/>
      <c r="BS516" s="361"/>
      <c r="BT516" s="361"/>
      <c r="BU516" s="361"/>
      <c r="BV516" s="361"/>
      <c r="BW516" s="361"/>
      <c r="BX516" s="361"/>
      <c r="BY516" s="361"/>
      <c r="BZ516" s="362"/>
      <c r="CA516" s="362"/>
      <c r="CB516" s="362"/>
      <c r="CC516" s="362"/>
      <c r="CD516" s="362"/>
      <c r="CE516" s="362"/>
      <c r="CF516" s="362"/>
      <c r="CG516" s="362"/>
      <c r="CH516" s="362"/>
      <c r="CI516" s="362"/>
      <c r="CJ516" s="362"/>
      <c r="CK516" s="362"/>
      <c r="CL516" s="362"/>
      <c r="CM516" s="362"/>
      <c r="CN516" s="362"/>
      <c r="CO516" s="362"/>
      <c r="CP516" s="362"/>
      <c r="CQ516" s="362"/>
      <c r="CR516" s="362"/>
      <c r="CS516" s="362"/>
      <c r="CT516" s="362"/>
      <c r="CU516" s="362"/>
      <c r="CV516" s="362"/>
      <c r="CW516" s="362"/>
      <c r="CX516" s="362"/>
      <c r="CY516" s="362"/>
      <c r="CZ516" s="362"/>
    </row>
    <row r="517" s="366" customFormat="true" ht="25.15" customHeight="true" x14ac:dyDescent="0.2">
      <c r="C517" s="817" t="s">
        <v>412</v>
      </c>
      <c r="D517" s="800"/>
      <c r="E517" s="188">
        <v>1.8200417660428909E-2</v>
      </c>
      <c r="F517" s="191"/>
      <c r="G517" s="191"/>
      <c r="H517" s="817" t="s">
        <v>388</v>
      </c>
      <c r="I517" s="800"/>
      <c r="J517" s="188">
        <v>0.15643106941430998</v>
      </c>
      <c r="K517" s="191"/>
      <c r="L517" s="191"/>
      <c r="M517" s="817" t="s">
        <v>404</v>
      </c>
      <c r="N517" s="800"/>
      <c r="O517" s="188">
        <v>2.0512482807327065E-2</v>
      </c>
      <c r="P517" s="191"/>
      <c r="Q517" s="191"/>
      <c r="AJ517" s="359"/>
      <c r="AK517" s="359"/>
      <c r="AL517" s="359"/>
      <c r="AM517" s="359"/>
      <c r="AN517" s="359"/>
      <c r="AO517" s="359"/>
      <c r="AP517" s="359"/>
      <c r="AQ517" s="359"/>
      <c r="AR517" s="359"/>
      <c r="AS517" s="359"/>
      <c r="AT517" s="359"/>
      <c r="AU517" s="359"/>
      <c r="AV517" s="359"/>
      <c r="AW517" s="359"/>
      <c r="AX517" s="359"/>
      <c r="AY517" s="359"/>
      <c r="AZ517" s="359"/>
      <c r="BA517" s="361"/>
      <c r="BB517" s="438"/>
      <c r="BC517" s="361"/>
      <c r="BD517" s="361"/>
      <c r="BE517" s="361"/>
      <c r="BF517" s="361"/>
      <c r="BG517" s="361"/>
      <c r="BH517" s="361"/>
      <c r="BI517" s="361"/>
      <c r="BJ517" s="361"/>
      <c r="BK517" s="361"/>
      <c r="BL517" s="361"/>
      <c r="BM517" s="361"/>
      <c r="BN517" s="361"/>
      <c r="BO517" s="361"/>
      <c r="BP517" s="361"/>
      <c r="BQ517" s="361"/>
      <c r="BR517" s="361"/>
      <c r="BS517" s="361"/>
      <c r="BT517" s="361"/>
      <c r="BU517" s="361"/>
      <c r="BV517" s="361"/>
      <c r="BW517" s="361"/>
      <c r="BX517" s="361"/>
      <c r="BY517" s="361"/>
      <c r="BZ517" s="362"/>
      <c r="CA517" s="362"/>
      <c r="CB517" s="362"/>
      <c r="CC517" s="362"/>
      <c r="CD517" s="362"/>
      <c r="CE517" s="362"/>
      <c r="CF517" s="362"/>
      <c r="CG517" s="362"/>
      <c r="CH517" s="362"/>
      <c r="CI517" s="362"/>
      <c r="CJ517" s="362"/>
      <c r="CK517" s="362"/>
      <c r="CL517" s="362"/>
      <c r="CM517" s="362"/>
      <c r="CN517" s="362"/>
      <c r="CO517" s="362"/>
      <c r="CP517" s="362"/>
      <c r="CQ517" s="362"/>
      <c r="CR517" s="362"/>
      <c r="CS517" s="362"/>
      <c r="CT517" s="362"/>
      <c r="CU517" s="362"/>
      <c r="CV517" s="362"/>
      <c r="CW517" s="362"/>
      <c r="CX517" s="362"/>
      <c r="CY517" s="362"/>
      <c r="CZ517" s="362"/>
    </row>
    <row r="518" s="366" customFormat="true" ht="25.15" customHeight="true" x14ac:dyDescent="0.2">
      <c r="C518" s="817" t="s">
        <v>393</v>
      </c>
      <c r="D518" s="800"/>
      <c r="E518" s="188">
        <v>8.1537131932763482E-4</v>
      </c>
      <c r="F518" s="191"/>
      <c r="G518" s="191"/>
      <c r="H518" s="817" t="s">
        <v>436</v>
      </c>
      <c r="I518" s="800"/>
      <c r="J518" s="182">
        <v>3.7655010320359076E-6</v>
      </c>
      <c r="K518" s="191"/>
      <c r="L518" s="191"/>
      <c r="M518" s="817" t="s">
        <v>428</v>
      </c>
      <c r="N518" s="800"/>
      <c r="O518" s="182">
        <v>3.9818883684293265E-5</v>
      </c>
      <c r="P518" s="191"/>
      <c r="Q518" s="191"/>
      <c r="AJ518" s="359"/>
      <c r="AK518" s="359"/>
      <c r="AL518" s="359"/>
      <c r="AM518" s="359"/>
      <c r="AN518" s="359"/>
      <c r="AO518" s="359"/>
      <c r="AP518" s="359"/>
      <c r="AQ518" s="359"/>
      <c r="AR518" s="359"/>
      <c r="AS518" s="359"/>
      <c r="AT518" s="359"/>
      <c r="AU518" s="359"/>
      <c r="AV518" s="359"/>
      <c r="AW518" s="359"/>
      <c r="AX518" s="359"/>
      <c r="AY518" s="359"/>
      <c r="AZ518" s="359"/>
      <c r="BA518" s="361"/>
      <c r="BB518" s="438"/>
      <c r="BC518" s="361"/>
      <c r="BD518" s="361"/>
      <c r="BE518" s="361"/>
      <c r="BF518" s="361"/>
      <c r="BG518" s="361"/>
      <c r="BH518" s="361"/>
      <c r="BI518" s="361"/>
      <c r="BJ518" s="361"/>
      <c r="BK518" s="361"/>
      <c r="BL518" s="361"/>
      <c r="BM518" s="361"/>
      <c r="BN518" s="361"/>
      <c r="BO518" s="361"/>
      <c r="BP518" s="361"/>
      <c r="BQ518" s="361"/>
      <c r="BR518" s="361"/>
      <c r="BS518" s="361"/>
      <c r="BT518" s="361"/>
      <c r="BU518" s="361"/>
      <c r="BV518" s="361"/>
      <c r="BW518" s="361"/>
      <c r="BX518" s="361"/>
      <c r="BY518" s="361"/>
      <c r="BZ518" s="362"/>
      <c r="CA518" s="362"/>
      <c r="CB518" s="362"/>
      <c r="CC518" s="362"/>
      <c r="CD518" s="362"/>
      <c r="CE518" s="362"/>
      <c r="CF518" s="362"/>
      <c r="CG518" s="362"/>
      <c r="CH518" s="362"/>
      <c r="CI518" s="362"/>
      <c r="CJ518" s="362"/>
      <c r="CK518" s="362"/>
      <c r="CL518" s="362"/>
      <c r="CM518" s="362"/>
      <c r="CN518" s="362"/>
      <c r="CO518" s="362"/>
      <c r="CP518" s="362"/>
      <c r="CQ518" s="362"/>
      <c r="CR518" s="362"/>
      <c r="CS518" s="362"/>
      <c r="CT518" s="362"/>
      <c r="CU518" s="362"/>
      <c r="CV518" s="362"/>
      <c r="CW518" s="362"/>
      <c r="CX518" s="362"/>
      <c r="CY518" s="362"/>
      <c r="CZ518" s="362"/>
    </row>
    <row r="519" s="366" customFormat="true" ht="25.15" customHeight="true" x14ac:dyDescent="0.2">
      <c r="C519" s="817" t="s">
        <v>404</v>
      </c>
      <c r="D519" s="800"/>
      <c r="E519" s="188">
        <v>4.1993729909585144E-2</v>
      </c>
      <c r="F519" s="191"/>
      <c r="G519" s="191"/>
      <c r="H519" s="817" t="s">
        <v>373</v>
      </c>
      <c r="I519" s="800"/>
      <c r="J519" s="188">
        <v>2.2963337035823098E-2</v>
      </c>
      <c r="K519" s="191"/>
      <c r="L519" s="191"/>
      <c r="M519" s="817" t="s">
        <v>438</v>
      </c>
      <c r="N519" s="800"/>
      <c r="O519" s="188">
        <v>2.4263425970087485E-4</v>
      </c>
      <c r="P519" s="191"/>
      <c r="Q519" s="191"/>
      <c r="AJ519" s="359"/>
      <c r="AK519" s="359"/>
      <c r="AL519" s="359"/>
      <c r="AM519" s="359"/>
      <c r="AN519" s="359"/>
      <c r="AO519" s="359"/>
      <c r="AP519" s="359"/>
      <c r="AQ519" s="359"/>
      <c r="AR519" s="359"/>
      <c r="AS519" s="359"/>
      <c r="AT519" s="359"/>
      <c r="AU519" s="359"/>
      <c r="AV519" s="359"/>
      <c r="AW519" s="359"/>
      <c r="AX519" s="359"/>
      <c r="AY519" s="359"/>
      <c r="AZ519" s="359"/>
      <c r="BA519" s="361"/>
      <c r="BB519" s="438"/>
      <c r="BC519" s="361"/>
      <c r="BD519" s="361"/>
      <c r="BE519" s="361"/>
      <c r="BF519" s="361"/>
      <c r="BG519" s="361"/>
      <c r="BH519" s="361"/>
      <c r="BI519" s="361"/>
      <c r="BJ519" s="361"/>
      <c r="BK519" s="361"/>
      <c r="BL519" s="361"/>
      <c r="BM519" s="361"/>
      <c r="BN519" s="361"/>
      <c r="BO519" s="361"/>
      <c r="BP519" s="361"/>
      <c r="BQ519" s="361"/>
      <c r="BR519" s="361"/>
      <c r="BS519" s="361"/>
      <c r="BT519" s="361"/>
      <c r="BU519" s="361"/>
      <c r="BV519" s="361"/>
      <c r="BW519" s="361"/>
      <c r="BX519" s="361"/>
      <c r="BY519" s="361"/>
      <c r="BZ519" s="362"/>
      <c r="CA519" s="362"/>
      <c r="CB519" s="362"/>
      <c r="CC519" s="362"/>
      <c r="CD519" s="362"/>
      <c r="CE519" s="362"/>
      <c r="CF519" s="362"/>
      <c r="CG519" s="362"/>
      <c r="CH519" s="362"/>
      <c r="CI519" s="362"/>
      <c r="CJ519" s="362"/>
      <c r="CK519" s="362"/>
      <c r="CL519" s="362"/>
      <c r="CM519" s="362"/>
      <c r="CN519" s="362"/>
      <c r="CO519" s="362"/>
      <c r="CP519" s="362"/>
      <c r="CQ519" s="362"/>
      <c r="CR519" s="362"/>
      <c r="CS519" s="362"/>
      <c r="CT519" s="362"/>
      <c r="CU519" s="362"/>
      <c r="CV519" s="362"/>
      <c r="CW519" s="362"/>
      <c r="CX519" s="362"/>
      <c r="CY519" s="362"/>
      <c r="CZ519" s="362"/>
    </row>
    <row r="520" s="366" customFormat="true" ht="25.15" customHeight="true" x14ac:dyDescent="0.2">
      <c r="C520" s="817" t="s">
        <v>428</v>
      </c>
      <c r="D520" s="800"/>
      <c r="E520" s="188">
        <v>1.4066742611923782E-4</v>
      </c>
      <c r="F520" s="191"/>
      <c r="G520" s="191"/>
      <c r="H520" s="817" t="s">
        <v>403</v>
      </c>
      <c r="I520" s="800"/>
      <c r="J520" s="188">
        <v>2.4475383166181874E-2</v>
      </c>
      <c r="K520" s="191"/>
      <c r="L520" s="191"/>
      <c r="M520" s="817" t="s">
        <v>388</v>
      </c>
      <c r="N520" s="800"/>
      <c r="O520" s="188">
        <v>4.7142354057011192E-2</v>
      </c>
      <c r="P520" s="191"/>
      <c r="Q520" s="191"/>
      <c r="AJ520" s="359"/>
      <c r="AK520" s="359"/>
      <c r="AL520" s="359"/>
      <c r="AM520" s="359"/>
      <c r="AN520" s="359"/>
      <c r="AO520" s="359"/>
      <c r="AP520" s="359"/>
      <c r="AQ520" s="359"/>
      <c r="AR520" s="359"/>
      <c r="AS520" s="359"/>
      <c r="AT520" s="359"/>
      <c r="AU520" s="359"/>
      <c r="AV520" s="359"/>
      <c r="AW520" s="359"/>
      <c r="AX520" s="359"/>
      <c r="AY520" s="359"/>
      <c r="AZ520" s="359"/>
      <c r="BA520" s="361"/>
      <c r="BB520" s="438"/>
      <c r="BC520" s="361"/>
      <c r="BD520" s="361"/>
      <c r="BE520" s="361"/>
      <c r="BF520" s="361"/>
      <c r="BG520" s="361"/>
      <c r="BH520" s="361"/>
      <c r="BI520" s="361"/>
      <c r="BJ520" s="361"/>
      <c r="BK520" s="361"/>
      <c r="BL520" s="361"/>
      <c r="BM520" s="361"/>
      <c r="BN520" s="361"/>
      <c r="BO520" s="361"/>
      <c r="BP520" s="361"/>
      <c r="BQ520" s="361"/>
      <c r="BR520" s="361"/>
      <c r="BS520" s="361"/>
      <c r="BT520" s="361"/>
      <c r="BU520" s="361"/>
      <c r="BV520" s="361"/>
      <c r="BW520" s="361"/>
      <c r="BX520" s="361"/>
      <c r="BY520" s="361"/>
      <c r="BZ520" s="362"/>
      <c r="CA520" s="362"/>
      <c r="CB520" s="362"/>
      <c r="CC520" s="362"/>
      <c r="CD520" s="362"/>
      <c r="CE520" s="362"/>
      <c r="CF520" s="362"/>
      <c r="CG520" s="362"/>
      <c r="CH520" s="362"/>
      <c r="CI520" s="362"/>
      <c r="CJ520" s="362"/>
      <c r="CK520" s="362"/>
      <c r="CL520" s="362"/>
      <c r="CM520" s="362"/>
      <c r="CN520" s="362"/>
      <c r="CO520" s="362"/>
      <c r="CP520" s="362"/>
      <c r="CQ520" s="362"/>
      <c r="CR520" s="362"/>
      <c r="CS520" s="362"/>
      <c r="CT520" s="362"/>
      <c r="CU520" s="362"/>
      <c r="CV520" s="362"/>
      <c r="CW520" s="362"/>
      <c r="CX520" s="362"/>
      <c r="CY520" s="362"/>
      <c r="CZ520" s="362"/>
    </row>
    <row r="521" s="366" customFormat="true" ht="25.15" customHeight="true" x14ac:dyDescent="0.2">
      <c r="C521" s="817" t="s">
        <v>438</v>
      </c>
      <c r="D521" s="800"/>
      <c r="E521" s="182">
        <v>1.435523640357519E-7</v>
      </c>
      <c r="F521" s="191"/>
      <c r="G521" s="191"/>
      <c r="H521" s="817" t="s">
        <v>400</v>
      </c>
      <c r="I521" s="800"/>
      <c r="J521" s="188">
        <v>4.3401112265713205E-3</v>
      </c>
      <c r="K521" s="191"/>
      <c r="L521" s="191"/>
      <c r="M521" s="817" t="s">
        <v>436</v>
      </c>
      <c r="N521" s="800"/>
      <c r="O521" s="188">
        <v>3.1769737402430743E-4</v>
      </c>
      <c r="P521" s="191"/>
      <c r="Q521" s="191"/>
      <c r="AJ521" s="359"/>
      <c r="AK521" s="359"/>
      <c r="AL521" s="359"/>
      <c r="AM521" s="359"/>
      <c r="AN521" s="359"/>
      <c r="AO521" s="359"/>
      <c r="AP521" s="359"/>
      <c r="AQ521" s="359"/>
      <c r="AR521" s="359"/>
      <c r="AS521" s="359"/>
      <c r="AT521" s="359"/>
      <c r="AU521" s="359"/>
      <c r="AV521" s="359"/>
      <c r="AW521" s="359"/>
      <c r="AX521" s="359"/>
      <c r="AY521" s="359"/>
      <c r="AZ521" s="359"/>
      <c r="BA521" s="361"/>
      <c r="BB521" s="438"/>
      <c r="BC521" s="361"/>
      <c r="BD521" s="361"/>
      <c r="BE521" s="361"/>
      <c r="BF521" s="361"/>
      <c r="BG521" s="361"/>
      <c r="BH521" s="361"/>
      <c r="BI521" s="361"/>
      <c r="BJ521" s="361"/>
      <c r="BK521" s="361"/>
      <c r="BL521" s="361"/>
      <c r="BM521" s="361"/>
      <c r="BN521" s="361"/>
      <c r="BO521" s="361"/>
      <c r="BP521" s="361"/>
      <c r="BQ521" s="361"/>
      <c r="BR521" s="361"/>
      <c r="BS521" s="361"/>
      <c r="BT521" s="361"/>
      <c r="BU521" s="361"/>
      <c r="BV521" s="361"/>
      <c r="BW521" s="361"/>
      <c r="BX521" s="361"/>
      <c r="BY521" s="361"/>
      <c r="BZ521" s="362"/>
      <c r="CA521" s="362"/>
      <c r="CB521" s="362"/>
      <c r="CC521" s="362"/>
      <c r="CD521" s="362"/>
      <c r="CE521" s="362"/>
      <c r="CF521" s="362"/>
      <c r="CG521" s="362"/>
      <c r="CH521" s="362"/>
      <c r="CI521" s="362"/>
      <c r="CJ521" s="362"/>
      <c r="CK521" s="362"/>
      <c r="CL521" s="362"/>
      <c r="CM521" s="362"/>
      <c r="CN521" s="362"/>
      <c r="CO521" s="362"/>
      <c r="CP521" s="362"/>
      <c r="CQ521" s="362"/>
      <c r="CR521" s="362"/>
      <c r="CS521" s="362"/>
      <c r="CT521" s="362"/>
      <c r="CU521" s="362"/>
      <c r="CV521" s="362"/>
      <c r="CW521" s="362"/>
      <c r="CX521" s="362"/>
      <c r="CY521" s="362"/>
      <c r="CZ521" s="362"/>
    </row>
    <row r="522" s="366" customFormat="true" ht="25.15" customHeight="true" x14ac:dyDescent="0.2">
      <c r="C522" s="817" t="s">
        <v>388</v>
      </c>
      <c r="D522" s="800"/>
      <c r="E522" s="188">
        <v>0.12476149649297255</v>
      </c>
      <c r="F522" s="191"/>
      <c r="G522" s="191"/>
      <c r="H522" s="817" t="s">
        <v>396</v>
      </c>
      <c r="I522" s="800"/>
      <c r="J522" s="188">
        <v>2.4595710558452384E-3</v>
      </c>
      <c r="K522" s="191"/>
      <c r="L522" s="191"/>
      <c r="M522" s="817" t="s">
        <v>373</v>
      </c>
      <c r="N522" s="800"/>
      <c r="O522" s="188">
        <v>0.36697672489803007</v>
      </c>
      <c r="P522" s="191"/>
      <c r="Q522" s="191"/>
      <c r="AJ522" s="359"/>
      <c r="AK522" s="359"/>
      <c r="AL522" s="359"/>
      <c r="AM522" s="359"/>
      <c r="AN522" s="359"/>
      <c r="AO522" s="359"/>
      <c r="AP522" s="359"/>
      <c r="AQ522" s="359"/>
      <c r="AR522" s="359"/>
      <c r="AS522" s="359"/>
      <c r="AT522" s="359"/>
      <c r="AU522" s="359"/>
      <c r="AV522" s="359"/>
      <c r="AW522" s="359"/>
      <c r="AX522" s="359"/>
      <c r="AY522" s="359"/>
      <c r="AZ522" s="359"/>
      <c r="BA522" s="361"/>
      <c r="BB522" s="438"/>
      <c r="BC522" s="361"/>
      <c r="BD522" s="361"/>
      <c r="BE522" s="361"/>
      <c r="BF522" s="361"/>
      <c r="BG522" s="361"/>
      <c r="BH522" s="361"/>
      <c r="BI522" s="361"/>
      <c r="BJ522" s="361"/>
      <c r="BK522" s="361"/>
      <c r="BL522" s="361"/>
      <c r="BM522" s="361"/>
      <c r="BN522" s="361"/>
      <c r="BO522" s="361"/>
      <c r="BP522" s="361"/>
      <c r="BQ522" s="361"/>
      <c r="BR522" s="361"/>
      <c r="BS522" s="361"/>
      <c r="BT522" s="361"/>
      <c r="BU522" s="361"/>
      <c r="BV522" s="361"/>
      <c r="BW522" s="361"/>
      <c r="BX522" s="361"/>
      <c r="BY522" s="361"/>
      <c r="BZ522" s="362"/>
      <c r="CA522" s="362"/>
      <c r="CB522" s="362"/>
      <c r="CC522" s="362"/>
      <c r="CD522" s="362"/>
      <c r="CE522" s="362"/>
      <c r="CF522" s="362"/>
      <c r="CG522" s="362"/>
      <c r="CH522" s="362"/>
      <c r="CI522" s="362"/>
      <c r="CJ522" s="362"/>
      <c r="CK522" s="362"/>
      <c r="CL522" s="362"/>
      <c r="CM522" s="362"/>
      <c r="CN522" s="362"/>
      <c r="CO522" s="362"/>
      <c r="CP522" s="362"/>
      <c r="CQ522" s="362"/>
      <c r="CR522" s="362"/>
      <c r="CS522" s="362"/>
      <c r="CT522" s="362"/>
      <c r="CU522" s="362"/>
      <c r="CV522" s="362"/>
      <c r="CW522" s="362"/>
      <c r="CX522" s="362"/>
      <c r="CY522" s="362"/>
      <c r="CZ522" s="362"/>
    </row>
    <row r="523" s="366" customFormat="true" ht="25.15" customHeight="true" x14ac:dyDescent="0.2">
      <c r="C523" s="817" t="s">
        <v>436</v>
      </c>
      <c r="D523" s="800"/>
      <c r="E523" s="188">
        <v>2.462105913923856E-4</v>
      </c>
      <c r="F523" s="191"/>
      <c r="G523" s="191"/>
      <c r="H523" s="817" t="s">
        <v>425</v>
      </c>
      <c r="I523" s="800"/>
      <c r="J523" s="188">
        <v>1.5990493783909902E-3</v>
      </c>
      <c r="K523" s="191"/>
      <c r="L523" s="191"/>
      <c r="M523" s="817" t="s">
        <v>403</v>
      </c>
      <c r="N523" s="800"/>
      <c r="O523" s="188">
        <v>8.7212332443979773E-2</v>
      </c>
      <c r="P523" s="191"/>
      <c r="Q523" s="191"/>
      <c r="AJ523" s="359"/>
      <c r="AK523" s="359"/>
      <c r="AL523" s="359"/>
      <c r="AM523" s="359"/>
      <c r="AN523" s="359"/>
      <c r="AO523" s="359"/>
      <c r="AP523" s="359"/>
      <c r="AQ523" s="359"/>
      <c r="AR523" s="359"/>
      <c r="AS523" s="359"/>
      <c r="AT523" s="359"/>
      <c r="AU523" s="359"/>
      <c r="AV523" s="359"/>
      <c r="AW523" s="359"/>
      <c r="AX523" s="359"/>
      <c r="AY523" s="359"/>
      <c r="AZ523" s="359"/>
      <c r="BA523" s="361"/>
      <c r="BB523" s="438"/>
      <c r="BC523" s="361"/>
      <c r="BD523" s="361"/>
      <c r="BE523" s="361"/>
      <c r="BF523" s="361"/>
      <c r="BG523" s="361"/>
      <c r="BH523" s="361"/>
      <c r="BI523" s="361"/>
      <c r="BJ523" s="361"/>
      <c r="BK523" s="361"/>
      <c r="BL523" s="361"/>
      <c r="BM523" s="361"/>
      <c r="BN523" s="361"/>
      <c r="BO523" s="361"/>
      <c r="BP523" s="361"/>
      <c r="BQ523" s="361"/>
      <c r="BR523" s="361"/>
      <c r="BS523" s="361"/>
      <c r="BT523" s="361"/>
      <c r="BU523" s="361"/>
      <c r="BV523" s="361"/>
      <c r="BW523" s="361"/>
      <c r="BX523" s="361"/>
      <c r="BY523" s="361"/>
      <c r="BZ523" s="362"/>
      <c r="CA523" s="362"/>
      <c r="CB523" s="362"/>
      <c r="CC523" s="362"/>
      <c r="CD523" s="362"/>
      <c r="CE523" s="362"/>
      <c r="CF523" s="362"/>
      <c r="CG523" s="362"/>
      <c r="CH523" s="362"/>
      <c r="CI523" s="362"/>
      <c r="CJ523" s="362"/>
      <c r="CK523" s="362"/>
      <c r="CL523" s="362"/>
      <c r="CM523" s="362"/>
      <c r="CN523" s="362"/>
      <c r="CO523" s="362"/>
      <c r="CP523" s="362"/>
      <c r="CQ523" s="362"/>
      <c r="CR523" s="362"/>
      <c r="CS523" s="362"/>
      <c r="CT523" s="362"/>
      <c r="CU523" s="362"/>
      <c r="CV523" s="362"/>
      <c r="CW523" s="362"/>
      <c r="CX523" s="362"/>
      <c r="CY523" s="362"/>
      <c r="CZ523" s="362"/>
    </row>
    <row r="524" s="366" customFormat="true" ht="25.15" customHeight="true" x14ac:dyDescent="0.2">
      <c r="C524" s="817" t="s">
        <v>373</v>
      </c>
      <c r="D524" s="800"/>
      <c r="E524" s="188">
        <v>0.22417016962455252</v>
      </c>
      <c r="F524" s="191"/>
      <c r="G524" s="191"/>
      <c r="H524" s="817" t="s">
        <v>402</v>
      </c>
      <c r="I524" s="800"/>
      <c r="J524" s="188">
        <v>1.3728541997832825E-2</v>
      </c>
      <c r="K524" s="191"/>
      <c r="L524" s="191"/>
      <c r="M524" s="817" t="s">
        <v>422</v>
      </c>
      <c r="N524" s="800"/>
      <c r="O524" s="188">
        <v>3.0818833757205294E-3</v>
      </c>
      <c r="P524" s="191"/>
      <c r="Q524" s="191"/>
      <c r="AJ524" s="359"/>
      <c r="AK524" s="359"/>
      <c r="AL524" s="359"/>
      <c r="AM524" s="359"/>
      <c r="AN524" s="359"/>
      <c r="AO524" s="359"/>
      <c r="AP524" s="359"/>
      <c r="AQ524" s="359"/>
      <c r="AR524" s="359"/>
      <c r="AS524" s="359"/>
      <c r="AT524" s="359"/>
      <c r="AU524" s="359"/>
      <c r="AV524" s="359"/>
      <c r="AW524" s="359"/>
      <c r="AX524" s="359"/>
      <c r="AY524" s="359"/>
      <c r="AZ524" s="359"/>
      <c r="BA524" s="361"/>
      <c r="BB524" s="438"/>
      <c r="BC524" s="361"/>
      <c r="BD524" s="361"/>
      <c r="BE524" s="361"/>
      <c r="BF524" s="361"/>
      <c r="BG524" s="361"/>
      <c r="BH524" s="361"/>
      <c r="BI524" s="361"/>
      <c r="BJ524" s="361"/>
      <c r="BK524" s="361"/>
      <c r="BL524" s="361"/>
      <c r="BM524" s="361"/>
      <c r="BN524" s="361"/>
      <c r="BO524" s="361"/>
      <c r="BP524" s="361"/>
      <c r="BQ524" s="361"/>
      <c r="BR524" s="361"/>
      <c r="BS524" s="361"/>
      <c r="BT524" s="361"/>
      <c r="BU524" s="361"/>
      <c r="BV524" s="361"/>
      <c r="BW524" s="361"/>
      <c r="BX524" s="361"/>
      <c r="BY524" s="361"/>
      <c r="BZ524" s="362"/>
      <c r="CA524" s="362"/>
      <c r="CB524" s="362"/>
      <c r="CC524" s="362"/>
      <c r="CD524" s="362"/>
      <c r="CE524" s="362"/>
      <c r="CF524" s="362"/>
      <c r="CG524" s="362"/>
      <c r="CH524" s="362"/>
      <c r="CI524" s="362"/>
      <c r="CJ524" s="362"/>
      <c r="CK524" s="362"/>
      <c r="CL524" s="362"/>
      <c r="CM524" s="362"/>
      <c r="CN524" s="362"/>
      <c r="CO524" s="362"/>
      <c r="CP524" s="362"/>
      <c r="CQ524" s="362"/>
      <c r="CR524" s="362"/>
      <c r="CS524" s="362"/>
      <c r="CT524" s="362"/>
      <c r="CU524" s="362"/>
      <c r="CV524" s="362"/>
      <c r="CW524" s="362"/>
      <c r="CX524" s="362"/>
      <c r="CY524" s="362"/>
      <c r="CZ524" s="362"/>
    </row>
    <row r="525" s="366" customFormat="true" ht="25.15" customHeight="true" x14ac:dyDescent="0.2">
      <c r="C525" s="817" t="s">
        <v>403</v>
      </c>
      <c r="D525" s="800"/>
      <c r="E525" s="188">
        <v>6.8841574844990219E-2</v>
      </c>
      <c r="F525" s="191"/>
      <c r="G525" s="191"/>
      <c r="H525" s="817" t="s">
        <v>399</v>
      </c>
      <c r="I525" s="800"/>
      <c r="J525" s="188">
        <v>5.8260783972376912E-2</v>
      </c>
      <c r="K525" s="191"/>
      <c r="L525" s="191"/>
      <c r="M525" s="817" t="s">
        <v>400</v>
      </c>
      <c r="N525" s="800"/>
      <c r="O525" s="188">
        <v>9.5488865666597214E-2</v>
      </c>
      <c r="P525" s="191"/>
      <c r="Q525" s="191"/>
      <c r="AJ525" s="359"/>
      <c r="AK525" s="359"/>
      <c r="AL525" s="359"/>
      <c r="AM525" s="359"/>
      <c r="AN525" s="359"/>
      <c r="AO525" s="359"/>
      <c r="AP525" s="359"/>
      <c r="AQ525" s="359"/>
      <c r="AR525" s="359"/>
      <c r="AS525" s="359"/>
      <c r="AT525" s="359"/>
      <c r="AU525" s="359"/>
      <c r="AV525" s="359"/>
      <c r="AW525" s="359"/>
      <c r="AX525" s="359"/>
      <c r="AY525" s="359"/>
      <c r="AZ525" s="359"/>
      <c r="BA525" s="361"/>
      <c r="BB525" s="438"/>
      <c r="BC525" s="361"/>
      <c r="BD525" s="361"/>
      <c r="BE525" s="361"/>
      <c r="BF525" s="361"/>
      <c r="BG525" s="361"/>
      <c r="BH525" s="361"/>
      <c r="BI525" s="361"/>
      <c r="BJ525" s="361"/>
      <c r="BK525" s="361"/>
      <c r="BL525" s="361"/>
      <c r="BM525" s="361"/>
      <c r="BN525" s="361"/>
      <c r="BO525" s="361"/>
      <c r="BP525" s="361"/>
      <c r="BQ525" s="361"/>
      <c r="BR525" s="361"/>
      <c r="BS525" s="361"/>
      <c r="BT525" s="361"/>
      <c r="BU525" s="361"/>
      <c r="BV525" s="361"/>
      <c r="BW525" s="361"/>
      <c r="BX525" s="361"/>
      <c r="BY525" s="361"/>
      <c r="BZ525" s="362"/>
      <c r="CA525" s="362"/>
      <c r="CB525" s="362"/>
      <c r="CC525" s="362"/>
      <c r="CD525" s="362"/>
      <c r="CE525" s="362"/>
      <c r="CF525" s="362"/>
      <c r="CG525" s="362"/>
      <c r="CH525" s="362"/>
      <c r="CI525" s="362"/>
      <c r="CJ525" s="362"/>
      <c r="CK525" s="362"/>
      <c r="CL525" s="362"/>
      <c r="CM525" s="362"/>
      <c r="CN525" s="362"/>
      <c r="CO525" s="362"/>
      <c r="CP525" s="362"/>
      <c r="CQ525" s="362"/>
      <c r="CR525" s="362"/>
      <c r="CS525" s="362"/>
      <c r="CT525" s="362"/>
      <c r="CU525" s="362"/>
      <c r="CV525" s="362"/>
      <c r="CW525" s="362"/>
      <c r="CX525" s="362"/>
      <c r="CY525" s="362"/>
      <c r="CZ525" s="362"/>
    </row>
    <row r="526" s="366" customFormat="true" ht="25.15" customHeight="true" x14ac:dyDescent="0.2">
      <c r="C526" s="817" t="s">
        <v>422</v>
      </c>
      <c r="D526" s="800"/>
      <c r="E526" s="188">
        <v>1.9334512702018029E-3</v>
      </c>
      <c r="F526" s="191"/>
      <c r="G526" s="191"/>
      <c r="H526" s="817" t="s">
        <v>387</v>
      </c>
      <c r="I526" s="800"/>
      <c r="J526" s="188">
        <v>3.0016323510442006E-2</v>
      </c>
      <c r="K526" s="191"/>
      <c r="L526" s="191"/>
      <c r="M526" s="817" t="s">
        <v>396</v>
      </c>
      <c r="N526" s="800"/>
      <c r="O526" s="188">
        <v>0.13334323588848518</v>
      </c>
      <c r="P526" s="191"/>
      <c r="Q526" s="191"/>
      <c r="AJ526" s="359"/>
      <c r="AK526" s="359"/>
      <c r="AL526" s="359"/>
      <c r="AM526" s="359"/>
      <c r="AN526" s="359"/>
      <c r="AO526" s="359"/>
      <c r="AP526" s="359"/>
      <c r="AQ526" s="359"/>
      <c r="AR526" s="359"/>
      <c r="AS526" s="359"/>
      <c r="AT526" s="359"/>
      <c r="AU526" s="359"/>
      <c r="AV526" s="359"/>
      <c r="AW526" s="359"/>
      <c r="AX526" s="359"/>
      <c r="AY526" s="359"/>
      <c r="AZ526" s="359"/>
      <c r="BA526" s="361"/>
      <c r="BB526" s="438"/>
      <c r="BC526" s="361"/>
      <c r="BD526" s="361"/>
      <c r="BE526" s="361"/>
      <c r="BF526" s="361"/>
      <c r="BG526" s="361"/>
      <c r="BH526" s="361"/>
      <c r="BI526" s="361"/>
      <c r="BJ526" s="361"/>
      <c r="BK526" s="361"/>
      <c r="BL526" s="361"/>
      <c r="BM526" s="361"/>
      <c r="BN526" s="361"/>
      <c r="BO526" s="361"/>
      <c r="BP526" s="361"/>
      <c r="BQ526" s="361"/>
      <c r="BR526" s="361"/>
      <c r="BS526" s="361"/>
      <c r="BT526" s="361"/>
      <c r="BU526" s="361"/>
      <c r="BV526" s="361"/>
      <c r="BW526" s="361"/>
      <c r="BX526" s="361"/>
      <c r="BY526" s="361"/>
      <c r="BZ526" s="362"/>
      <c r="CA526" s="362"/>
      <c r="CB526" s="362"/>
      <c r="CC526" s="362"/>
      <c r="CD526" s="362"/>
      <c r="CE526" s="362"/>
      <c r="CF526" s="362"/>
      <c r="CG526" s="362"/>
      <c r="CH526" s="362"/>
      <c r="CI526" s="362"/>
      <c r="CJ526" s="362"/>
      <c r="CK526" s="362"/>
      <c r="CL526" s="362"/>
      <c r="CM526" s="362"/>
      <c r="CN526" s="362"/>
      <c r="CO526" s="362"/>
      <c r="CP526" s="362"/>
      <c r="CQ526" s="362"/>
      <c r="CR526" s="362"/>
      <c r="CS526" s="362"/>
      <c r="CT526" s="362"/>
      <c r="CU526" s="362"/>
      <c r="CV526" s="362"/>
      <c r="CW526" s="362"/>
      <c r="CX526" s="362"/>
      <c r="CY526" s="362"/>
      <c r="CZ526" s="362"/>
    </row>
    <row r="527" s="366" customFormat="true" ht="25.15" customHeight="true" x14ac:dyDescent="0.2">
      <c r="C527" s="817" t="s">
        <v>400</v>
      </c>
      <c r="D527" s="800"/>
      <c r="E527" s="188">
        <v>6.2621884143663112E-2</v>
      </c>
      <c r="F527" s="191"/>
      <c r="G527" s="191"/>
      <c r="H527" s="817" t="s">
        <v>384</v>
      </c>
      <c r="I527" s="800"/>
      <c r="J527" s="188">
        <v>0.2163773543911244</v>
      </c>
      <c r="K527" s="191"/>
      <c r="L527" s="191"/>
      <c r="M527" s="817" t="s">
        <v>408</v>
      </c>
      <c r="N527" s="800"/>
      <c r="O527" s="188">
        <v>3.3575982676612805E-2</v>
      </c>
      <c r="P527" s="191"/>
      <c r="Q527" s="191"/>
      <c r="AJ527" s="359"/>
      <c r="AK527" s="359"/>
      <c r="AL527" s="359"/>
      <c r="AM527" s="359"/>
      <c r="AN527" s="359"/>
      <c r="AO527" s="359"/>
      <c r="AP527" s="359"/>
      <c r="AQ527" s="359"/>
      <c r="AR527" s="359"/>
      <c r="AS527" s="359"/>
      <c r="AT527" s="359"/>
      <c r="AU527" s="359"/>
      <c r="AV527" s="359"/>
      <c r="AW527" s="359"/>
      <c r="AX527" s="359"/>
      <c r="AY527" s="359"/>
      <c r="AZ527" s="359"/>
      <c r="BA527" s="361"/>
      <c r="BB527" s="438"/>
      <c r="BC527" s="361"/>
      <c r="BD527" s="361"/>
      <c r="BE527" s="361"/>
      <c r="BF527" s="361"/>
      <c r="BG527" s="361"/>
      <c r="BH527" s="361"/>
      <c r="BI527" s="361"/>
      <c r="BJ527" s="361"/>
      <c r="BK527" s="361"/>
      <c r="BL527" s="361"/>
      <c r="BM527" s="361"/>
      <c r="BN527" s="361"/>
      <c r="BO527" s="361"/>
      <c r="BP527" s="361"/>
      <c r="BQ527" s="361"/>
      <c r="BR527" s="361"/>
      <c r="BS527" s="361"/>
      <c r="BT527" s="361"/>
      <c r="BU527" s="361"/>
      <c r="BV527" s="361"/>
      <c r="BW527" s="361"/>
      <c r="BX527" s="361"/>
      <c r="BY527" s="361"/>
      <c r="BZ527" s="362"/>
      <c r="CA527" s="362"/>
      <c r="CB527" s="362"/>
      <c r="CC527" s="362"/>
      <c r="CD527" s="362"/>
      <c r="CE527" s="362"/>
      <c r="CF527" s="362"/>
      <c r="CG527" s="362"/>
      <c r="CH527" s="362"/>
      <c r="CI527" s="362"/>
      <c r="CJ527" s="362"/>
      <c r="CK527" s="362"/>
      <c r="CL527" s="362"/>
      <c r="CM527" s="362"/>
      <c r="CN527" s="362"/>
      <c r="CO527" s="362"/>
      <c r="CP527" s="362"/>
      <c r="CQ527" s="362"/>
      <c r="CR527" s="362"/>
      <c r="CS527" s="362"/>
      <c r="CT527" s="362"/>
      <c r="CU527" s="362"/>
      <c r="CV527" s="362"/>
      <c r="CW527" s="362"/>
      <c r="CX527" s="362"/>
      <c r="CY527" s="362"/>
      <c r="CZ527" s="362"/>
    </row>
    <row r="528" s="366" customFormat="true" ht="25.15" customHeight="true" x14ac:dyDescent="0.2">
      <c r="C528" s="817" t="s">
        <v>396</v>
      </c>
      <c r="D528" s="800"/>
      <c r="E528" s="188">
        <v>7.5601899044101556E-2</v>
      </c>
      <c r="F528" s="191"/>
      <c r="G528" s="191"/>
      <c r="H528" s="817" t="s">
        <v>376</v>
      </c>
      <c r="I528" s="800"/>
      <c r="J528" s="188">
        <v>8.565340435988586E-2</v>
      </c>
      <c r="K528" s="191"/>
      <c r="L528" s="191"/>
      <c r="M528" s="817" t="s">
        <v>424</v>
      </c>
      <c r="N528" s="800"/>
      <c r="O528" s="188">
        <v>2.6004416929115448E-3</v>
      </c>
      <c r="P528" s="191"/>
      <c r="Q528" s="191"/>
      <c r="AJ528" s="359"/>
      <c r="AK528" s="359"/>
      <c r="AL528" s="359"/>
      <c r="AM528" s="359"/>
      <c r="AN528" s="359"/>
      <c r="AO528" s="359"/>
      <c r="AP528" s="359"/>
      <c r="AQ528" s="359"/>
      <c r="AR528" s="359"/>
      <c r="AS528" s="359"/>
      <c r="AT528" s="359"/>
      <c r="AU528" s="359"/>
      <c r="AV528" s="359"/>
      <c r="AW528" s="359"/>
      <c r="AX528" s="359"/>
      <c r="AY528" s="359"/>
      <c r="AZ528" s="359"/>
      <c r="BA528" s="361"/>
      <c r="BB528" s="438"/>
      <c r="BC528" s="361"/>
      <c r="BD528" s="361"/>
      <c r="BE528" s="361"/>
      <c r="BF528" s="361"/>
      <c r="BG528" s="361"/>
      <c r="BH528" s="361"/>
      <c r="BI528" s="361"/>
      <c r="BJ528" s="361"/>
      <c r="BK528" s="361"/>
      <c r="BL528" s="361"/>
      <c r="BM528" s="361"/>
      <c r="BN528" s="361"/>
      <c r="BO528" s="361"/>
      <c r="BP528" s="361"/>
      <c r="BQ528" s="361"/>
      <c r="BR528" s="361"/>
      <c r="BS528" s="361"/>
      <c r="BT528" s="361"/>
      <c r="BU528" s="361"/>
      <c r="BV528" s="361"/>
      <c r="BW528" s="361"/>
      <c r="BX528" s="361"/>
      <c r="BY528" s="361"/>
      <c r="BZ528" s="362"/>
      <c r="CA528" s="362"/>
      <c r="CB528" s="362"/>
      <c r="CC528" s="362"/>
      <c r="CD528" s="362"/>
      <c r="CE528" s="362"/>
      <c r="CF528" s="362"/>
      <c r="CG528" s="362"/>
      <c r="CH528" s="362"/>
      <c r="CI528" s="362"/>
      <c r="CJ528" s="362"/>
      <c r="CK528" s="362"/>
      <c r="CL528" s="362"/>
      <c r="CM528" s="362"/>
      <c r="CN528" s="362"/>
      <c r="CO528" s="362"/>
      <c r="CP528" s="362"/>
      <c r="CQ528" s="362"/>
      <c r="CR528" s="362"/>
      <c r="CS528" s="362"/>
      <c r="CT528" s="362"/>
      <c r="CU528" s="362"/>
      <c r="CV528" s="362"/>
      <c r="CW528" s="362"/>
      <c r="CX528" s="362"/>
      <c r="CY528" s="362"/>
      <c r="CZ528" s="362"/>
    </row>
    <row r="529" s="366" customFormat="true" ht="25.15" customHeight="true" x14ac:dyDescent="0.2">
      <c r="C529" s="817" t="s">
        <v>408</v>
      </c>
      <c r="D529" s="800"/>
      <c r="E529" s="188">
        <v>1.9445709057790504E-2</v>
      </c>
      <c r="F529" s="191"/>
      <c r="G529" s="191"/>
      <c r="H529" s="817" t="s">
        <v>392</v>
      </c>
      <c r="I529" s="800"/>
      <c r="J529" s="188">
        <v>6.565481420620238E-2</v>
      </c>
      <c r="K529" s="191"/>
      <c r="L529" s="191"/>
      <c r="M529" s="817" t="s">
        <v>425</v>
      </c>
      <c r="N529" s="800"/>
      <c r="O529" s="188">
        <v>2.3218775873405746E-3</v>
      </c>
      <c r="P529" s="191"/>
      <c r="Q529" s="191"/>
      <c r="AJ529" s="359"/>
      <c r="AK529" s="359"/>
      <c r="AL529" s="359"/>
      <c r="AM529" s="359"/>
      <c r="AN529" s="359"/>
      <c r="AO529" s="359"/>
      <c r="AP529" s="359"/>
      <c r="AQ529" s="359"/>
      <c r="AR529" s="359"/>
      <c r="AS529" s="359"/>
      <c r="AT529" s="359"/>
      <c r="AU529" s="359"/>
      <c r="AV529" s="359"/>
      <c r="AW529" s="359"/>
      <c r="AX529" s="359"/>
      <c r="AY529" s="359"/>
      <c r="AZ529" s="359"/>
      <c r="BA529" s="361"/>
      <c r="BB529" s="438"/>
      <c r="BC529" s="361"/>
      <c r="BD529" s="361"/>
      <c r="BE529" s="361"/>
      <c r="BF529" s="361"/>
      <c r="BG529" s="361"/>
      <c r="BH529" s="361"/>
      <c r="BI529" s="361"/>
      <c r="BJ529" s="361"/>
      <c r="BK529" s="361"/>
      <c r="BL529" s="361"/>
      <c r="BM529" s="361"/>
      <c r="BN529" s="361"/>
      <c r="BO529" s="361"/>
      <c r="BP529" s="361"/>
      <c r="BQ529" s="361"/>
      <c r="BR529" s="361"/>
      <c r="BS529" s="361"/>
      <c r="BT529" s="361"/>
      <c r="BU529" s="361"/>
      <c r="BV529" s="361"/>
      <c r="BW529" s="361"/>
      <c r="BX529" s="361"/>
      <c r="BY529" s="361"/>
      <c r="BZ529" s="362"/>
      <c r="CA529" s="362"/>
      <c r="CB529" s="362"/>
      <c r="CC529" s="362"/>
      <c r="CD529" s="362"/>
      <c r="CE529" s="362"/>
      <c r="CF529" s="362"/>
      <c r="CG529" s="362"/>
      <c r="CH529" s="362"/>
      <c r="CI529" s="362"/>
      <c r="CJ529" s="362"/>
      <c r="CK529" s="362"/>
      <c r="CL529" s="362"/>
      <c r="CM529" s="362"/>
      <c r="CN529" s="362"/>
      <c r="CO529" s="362"/>
      <c r="CP529" s="362"/>
      <c r="CQ529" s="362"/>
      <c r="CR529" s="362"/>
      <c r="CS529" s="362"/>
      <c r="CT529" s="362"/>
      <c r="CU529" s="362"/>
      <c r="CV529" s="362"/>
      <c r="CW529" s="362"/>
      <c r="CX529" s="362"/>
      <c r="CY529" s="362"/>
      <c r="CZ529" s="362"/>
    </row>
    <row r="530" s="366" customFormat="true" ht="25.15" customHeight="true" x14ac:dyDescent="0.2">
      <c r="C530" s="817" t="s">
        <v>424</v>
      </c>
      <c r="D530" s="800"/>
      <c r="E530" s="188">
        <v>1.6897082336124331E-3</v>
      </c>
      <c r="F530" s="191"/>
      <c r="G530" s="191"/>
      <c r="H530" s="817" t="s">
        <v>386</v>
      </c>
      <c r="I530" s="800"/>
      <c r="J530" s="188">
        <v>0.18821968201159567</v>
      </c>
      <c r="K530" s="191"/>
      <c r="L530" s="191"/>
      <c r="M530" s="817" t="s">
        <v>402</v>
      </c>
      <c r="N530" s="800"/>
      <c r="O530" s="188">
        <v>9.4560350811068089E-2</v>
      </c>
      <c r="P530" s="191"/>
      <c r="Q530" s="191"/>
      <c r="AJ530" s="359"/>
      <c r="AK530" s="359"/>
      <c r="AL530" s="359"/>
      <c r="AM530" s="359"/>
      <c r="AN530" s="359"/>
      <c r="AO530" s="359"/>
      <c r="AP530" s="359"/>
      <c r="AQ530" s="359"/>
      <c r="AR530" s="359"/>
      <c r="AS530" s="359"/>
      <c r="AT530" s="359"/>
      <c r="AU530" s="359"/>
      <c r="AV530" s="359"/>
      <c r="AW530" s="359"/>
      <c r="AX530" s="359"/>
      <c r="AY530" s="359"/>
      <c r="AZ530" s="359"/>
      <c r="BA530" s="361"/>
      <c r="BB530" s="438"/>
      <c r="BC530" s="361"/>
      <c r="BD530" s="361"/>
      <c r="BE530" s="361"/>
      <c r="BF530" s="361"/>
      <c r="BG530" s="361"/>
      <c r="BH530" s="361"/>
      <c r="BI530" s="361"/>
      <c r="BJ530" s="361"/>
      <c r="BK530" s="361"/>
      <c r="BL530" s="361"/>
      <c r="BM530" s="361"/>
      <c r="BN530" s="361"/>
      <c r="BO530" s="361"/>
      <c r="BP530" s="361"/>
      <c r="BQ530" s="361"/>
      <c r="BR530" s="361"/>
      <c r="BS530" s="361"/>
      <c r="BT530" s="361"/>
      <c r="BU530" s="361"/>
      <c r="BV530" s="361"/>
      <c r="BW530" s="361"/>
      <c r="BX530" s="361"/>
      <c r="BY530" s="361"/>
      <c r="BZ530" s="362"/>
      <c r="CA530" s="362"/>
      <c r="CB530" s="362"/>
      <c r="CC530" s="362"/>
      <c r="CD530" s="362"/>
      <c r="CE530" s="362"/>
      <c r="CF530" s="362"/>
      <c r="CG530" s="362"/>
      <c r="CH530" s="362"/>
      <c r="CI530" s="362"/>
      <c r="CJ530" s="362"/>
      <c r="CK530" s="362"/>
      <c r="CL530" s="362"/>
      <c r="CM530" s="362"/>
      <c r="CN530" s="362"/>
      <c r="CO530" s="362"/>
      <c r="CP530" s="362"/>
      <c r="CQ530" s="362"/>
      <c r="CR530" s="362"/>
      <c r="CS530" s="362"/>
      <c r="CT530" s="362"/>
      <c r="CU530" s="362"/>
      <c r="CV530" s="362"/>
      <c r="CW530" s="362"/>
      <c r="CX530" s="362"/>
      <c r="CY530" s="362"/>
      <c r="CZ530" s="362"/>
    </row>
    <row r="531" s="366" customFormat="true" ht="25.15" customHeight="true" x14ac:dyDescent="0.2">
      <c r="C531" s="817" t="s">
        <v>425</v>
      </c>
      <c r="D531" s="800"/>
      <c r="E531" s="188">
        <v>2.0685275828698346E-3</v>
      </c>
      <c r="F531" s="191"/>
      <c r="G531" s="191"/>
      <c r="H531" s="817" t="s">
        <v>378</v>
      </c>
      <c r="I531" s="800"/>
      <c r="J531" s="188">
        <v>8.3949635042661869E-2</v>
      </c>
      <c r="K531" s="191"/>
      <c r="L531" s="191"/>
      <c r="M531" s="817" t="s">
        <v>399</v>
      </c>
      <c r="N531" s="800"/>
      <c r="O531" s="188">
        <v>3.2001704009959372E-2</v>
      </c>
      <c r="P531" s="191"/>
      <c r="Q531" s="191"/>
      <c r="AJ531" s="359"/>
      <c r="AK531" s="359"/>
      <c r="AL531" s="359"/>
      <c r="AM531" s="359"/>
      <c r="AN531" s="359"/>
      <c r="AO531" s="359"/>
      <c r="AP531" s="359"/>
      <c r="AQ531" s="359"/>
      <c r="AR531" s="359"/>
      <c r="AS531" s="359"/>
      <c r="AT531" s="359"/>
      <c r="AU531" s="359"/>
      <c r="AV531" s="359"/>
      <c r="AW531" s="359"/>
      <c r="AX531" s="359"/>
      <c r="AY531" s="359"/>
      <c r="AZ531" s="359"/>
      <c r="BA531" s="361"/>
      <c r="BB531" s="438"/>
      <c r="BC531" s="361"/>
      <c r="BD531" s="361"/>
      <c r="BE531" s="361"/>
      <c r="BF531" s="361"/>
      <c r="BG531" s="361"/>
      <c r="BH531" s="361"/>
      <c r="BI531" s="361"/>
      <c r="BJ531" s="361"/>
      <c r="BK531" s="361"/>
      <c r="BL531" s="361"/>
      <c r="BM531" s="361"/>
      <c r="BN531" s="361"/>
      <c r="BO531" s="361"/>
      <c r="BP531" s="361"/>
      <c r="BQ531" s="361"/>
      <c r="BR531" s="361"/>
      <c r="BS531" s="361"/>
      <c r="BT531" s="361"/>
      <c r="BU531" s="361"/>
      <c r="BV531" s="361"/>
      <c r="BW531" s="361"/>
      <c r="BX531" s="361"/>
      <c r="BY531" s="361"/>
      <c r="BZ531" s="362"/>
      <c r="CA531" s="362"/>
      <c r="CB531" s="362"/>
      <c r="CC531" s="362"/>
      <c r="CD531" s="362"/>
      <c r="CE531" s="362"/>
      <c r="CF531" s="362"/>
      <c r="CG531" s="362"/>
      <c r="CH531" s="362"/>
      <c r="CI531" s="362"/>
      <c r="CJ531" s="362"/>
      <c r="CK531" s="362"/>
      <c r="CL531" s="362"/>
      <c r="CM531" s="362"/>
      <c r="CN531" s="362"/>
      <c r="CO531" s="362"/>
      <c r="CP531" s="362"/>
      <c r="CQ531" s="362"/>
      <c r="CR531" s="362"/>
      <c r="CS531" s="362"/>
      <c r="CT531" s="362"/>
      <c r="CU531" s="362"/>
      <c r="CV531" s="362"/>
      <c r="CW531" s="362"/>
      <c r="CX531" s="362"/>
      <c r="CY531" s="362"/>
      <c r="CZ531" s="362"/>
    </row>
    <row r="532" s="366" customFormat="true" ht="25.15" customHeight="true" x14ac:dyDescent="0.2">
      <c r="C532" s="817" t="s">
        <v>402</v>
      </c>
      <c r="D532" s="800"/>
      <c r="E532" s="188">
        <v>8.8645568328061322E-2</v>
      </c>
      <c r="F532" s="191"/>
      <c r="G532" s="191"/>
      <c r="H532" s="817" t="s">
        <v>382</v>
      </c>
      <c r="I532" s="800"/>
      <c r="J532" s="188">
        <v>0.24328418852291839</v>
      </c>
      <c r="K532" s="191"/>
      <c r="L532" s="191"/>
      <c r="M532" s="817" t="s">
        <v>387</v>
      </c>
      <c r="N532" s="800"/>
      <c r="O532" s="188">
        <v>0.19759139455130487</v>
      </c>
      <c r="P532" s="191"/>
      <c r="Q532" s="191"/>
      <c r="AJ532" s="359"/>
      <c r="AK532" s="359"/>
      <c r="AL532" s="359"/>
      <c r="AM532" s="359"/>
      <c r="AN532" s="359"/>
      <c r="AO532" s="359"/>
      <c r="AP532" s="359"/>
      <c r="AQ532" s="359"/>
      <c r="AR532" s="359"/>
      <c r="AS532" s="359"/>
      <c r="AT532" s="359"/>
      <c r="AU532" s="359"/>
      <c r="AV532" s="359"/>
      <c r="AW532" s="359"/>
      <c r="AX532" s="359"/>
      <c r="AY532" s="359"/>
      <c r="AZ532" s="359"/>
      <c r="BA532" s="361"/>
      <c r="BB532" s="438"/>
      <c r="BC532" s="361"/>
      <c r="BD532" s="361"/>
      <c r="BE532" s="361"/>
      <c r="BF532" s="361"/>
      <c r="BG532" s="361"/>
      <c r="BH532" s="361"/>
      <c r="BI532" s="361"/>
      <c r="BJ532" s="361"/>
      <c r="BK532" s="361"/>
      <c r="BL532" s="361"/>
      <c r="BM532" s="361"/>
      <c r="BN532" s="361"/>
      <c r="BO532" s="361"/>
      <c r="BP532" s="361"/>
      <c r="BQ532" s="361"/>
      <c r="BR532" s="361"/>
      <c r="BS532" s="361"/>
      <c r="BT532" s="361"/>
      <c r="BU532" s="361"/>
      <c r="BV532" s="361"/>
      <c r="BW532" s="361"/>
      <c r="BX532" s="361"/>
      <c r="BY532" s="361"/>
      <c r="BZ532" s="362"/>
      <c r="CA532" s="362"/>
      <c r="CB532" s="362"/>
      <c r="CC532" s="362"/>
      <c r="CD532" s="362"/>
      <c r="CE532" s="362"/>
      <c r="CF532" s="362"/>
      <c r="CG532" s="362"/>
      <c r="CH532" s="362"/>
      <c r="CI532" s="362"/>
      <c r="CJ532" s="362"/>
      <c r="CK532" s="362"/>
      <c r="CL532" s="362"/>
      <c r="CM532" s="362"/>
      <c r="CN532" s="362"/>
      <c r="CO532" s="362"/>
      <c r="CP532" s="362"/>
      <c r="CQ532" s="362"/>
      <c r="CR532" s="362"/>
      <c r="CS532" s="362"/>
      <c r="CT532" s="362"/>
      <c r="CU532" s="362"/>
      <c r="CV532" s="362"/>
      <c r="CW532" s="362"/>
      <c r="CX532" s="362"/>
      <c r="CY532" s="362"/>
      <c r="CZ532" s="362"/>
    </row>
    <row r="533" s="366" customFormat="true" ht="25.15" customHeight="true" x14ac:dyDescent="0.2">
      <c r="C533" s="817" t="s">
        <v>399</v>
      </c>
      <c r="D533" s="800"/>
      <c r="E533" s="188">
        <v>6.4964731915937615E-2</v>
      </c>
      <c r="F533" s="191"/>
      <c r="G533" s="191"/>
      <c r="H533" s="817" t="s">
        <v>377</v>
      </c>
      <c r="I533" s="800"/>
      <c r="J533" s="188">
        <v>0.32571896727987393</v>
      </c>
      <c r="K533" s="191"/>
      <c r="L533" s="191"/>
      <c r="M533" s="817" t="s">
        <v>384</v>
      </c>
      <c r="N533" s="800"/>
      <c r="O533" s="188">
        <v>5.4756889500323994E-2</v>
      </c>
      <c r="P533" s="191"/>
      <c r="Q533" s="191"/>
      <c r="AJ533" s="359"/>
      <c r="AK533" s="359"/>
      <c r="AL533" s="359"/>
      <c r="AM533" s="359"/>
      <c r="AN533" s="359"/>
      <c r="AO533" s="359"/>
      <c r="AP533" s="359"/>
      <c r="AQ533" s="359"/>
      <c r="AR533" s="359"/>
      <c r="AS533" s="359"/>
      <c r="AT533" s="359"/>
      <c r="AU533" s="359"/>
      <c r="AV533" s="359"/>
      <c r="AW533" s="359"/>
      <c r="AX533" s="359"/>
      <c r="AY533" s="359"/>
      <c r="AZ533" s="359"/>
      <c r="BA533" s="361"/>
      <c r="BB533" s="438"/>
      <c r="BC533" s="361"/>
      <c r="BD533" s="361"/>
      <c r="BE533" s="361"/>
      <c r="BF533" s="361"/>
      <c r="BG533" s="361"/>
      <c r="BH533" s="361"/>
      <c r="BI533" s="361"/>
      <c r="BJ533" s="361"/>
      <c r="BK533" s="361"/>
      <c r="BL533" s="361"/>
      <c r="BM533" s="361"/>
      <c r="BN533" s="361"/>
      <c r="BO533" s="361"/>
      <c r="BP533" s="361"/>
      <c r="BQ533" s="361"/>
      <c r="BR533" s="361"/>
      <c r="BS533" s="361"/>
      <c r="BT533" s="361"/>
      <c r="BU533" s="361"/>
      <c r="BV533" s="361"/>
      <c r="BW533" s="361"/>
      <c r="BX533" s="361"/>
      <c r="BY533" s="361"/>
      <c r="BZ533" s="362"/>
      <c r="CA533" s="362"/>
      <c r="CB533" s="362"/>
      <c r="CC533" s="362"/>
      <c r="CD533" s="362"/>
      <c r="CE533" s="362"/>
      <c r="CF533" s="362"/>
      <c r="CG533" s="362"/>
      <c r="CH533" s="362"/>
      <c r="CI533" s="362"/>
      <c r="CJ533" s="362"/>
      <c r="CK533" s="362"/>
      <c r="CL533" s="362"/>
      <c r="CM533" s="362"/>
      <c r="CN533" s="362"/>
      <c r="CO533" s="362"/>
      <c r="CP533" s="362"/>
      <c r="CQ533" s="362"/>
      <c r="CR533" s="362"/>
      <c r="CS533" s="362"/>
      <c r="CT533" s="362"/>
      <c r="CU533" s="362"/>
      <c r="CV533" s="362"/>
      <c r="CW533" s="362"/>
      <c r="CX533" s="362"/>
      <c r="CY533" s="362"/>
      <c r="CZ533" s="362"/>
    </row>
    <row r="534" s="366" customFormat="true" ht="25.15" customHeight="true" x14ac:dyDescent="0.2">
      <c r="C534" s="817" t="s">
        <v>387</v>
      </c>
      <c r="D534" s="800"/>
      <c r="E534" s="188">
        <v>0.11572016174444716</v>
      </c>
      <c r="F534" s="191"/>
      <c r="G534" s="191"/>
      <c r="H534" s="817" t="s">
        <v>374</v>
      </c>
      <c r="I534" s="800"/>
      <c r="J534" s="188">
        <v>0.36476802485175402</v>
      </c>
      <c r="K534" s="191"/>
      <c r="L534" s="191"/>
      <c r="M534" s="817" t="s">
        <v>376</v>
      </c>
      <c r="N534" s="800"/>
      <c r="O534" s="188">
        <v>0.27725726177914106</v>
      </c>
      <c r="P534" s="191"/>
      <c r="Q534" s="191"/>
      <c r="AJ534" s="359"/>
      <c r="AK534" s="359"/>
      <c r="AL534" s="359"/>
      <c r="AM534" s="359"/>
      <c r="AN534" s="359"/>
      <c r="AO534" s="359"/>
      <c r="AP534" s="359"/>
      <c r="AQ534" s="359"/>
      <c r="AR534" s="359"/>
      <c r="AS534" s="359"/>
      <c r="AT534" s="359"/>
      <c r="AU534" s="359"/>
      <c r="AV534" s="359"/>
      <c r="AW534" s="359"/>
      <c r="AX534" s="359"/>
      <c r="AY534" s="359"/>
      <c r="AZ534" s="359"/>
      <c r="BA534" s="361"/>
      <c r="BB534" s="438"/>
      <c r="BC534" s="361"/>
      <c r="BD534" s="361"/>
      <c r="BE534" s="361"/>
      <c r="BF534" s="361"/>
      <c r="BG534" s="361"/>
      <c r="BH534" s="361"/>
      <c r="BI534" s="361"/>
      <c r="BJ534" s="361"/>
      <c r="BK534" s="361"/>
      <c r="BL534" s="361"/>
      <c r="BM534" s="361"/>
      <c r="BN534" s="361"/>
      <c r="BO534" s="361"/>
      <c r="BP534" s="361"/>
      <c r="BQ534" s="361"/>
      <c r="BR534" s="361"/>
      <c r="BS534" s="361"/>
      <c r="BT534" s="361"/>
      <c r="BU534" s="361"/>
      <c r="BV534" s="361"/>
      <c r="BW534" s="361"/>
      <c r="BX534" s="361"/>
      <c r="BY534" s="361"/>
      <c r="BZ534" s="362"/>
      <c r="CA534" s="362"/>
      <c r="CB534" s="362"/>
      <c r="CC534" s="362"/>
      <c r="CD534" s="362"/>
      <c r="CE534" s="362"/>
      <c r="CF534" s="362"/>
      <c r="CG534" s="362"/>
      <c r="CH534" s="362"/>
      <c r="CI534" s="362"/>
      <c r="CJ534" s="362"/>
      <c r="CK534" s="362"/>
      <c r="CL534" s="362"/>
      <c r="CM534" s="362"/>
      <c r="CN534" s="362"/>
      <c r="CO534" s="362"/>
      <c r="CP534" s="362"/>
      <c r="CQ534" s="362"/>
      <c r="CR534" s="362"/>
      <c r="CS534" s="362"/>
      <c r="CT534" s="362"/>
      <c r="CU534" s="362"/>
      <c r="CV534" s="362"/>
      <c r="CW534" s="362"/>
      <c r="CX534" s="362"/>
      <c r="CY534" s="362"/>
      <c r="CZ534" s="362"/>
    </row>
    <row r="535" s="366" customFormat="true" ht="25.15" customHeight="true" x14ac:dyDescent="0.2">
      <c r="C535" s="817" t="s">
        <v>384</v>
      </c>
      <c r="D535" s="800"/>
      <c r="E535" s="188">
        <v>0.18826447900373386</v>
      </c>
      <c r="F535" s="191"/>
      <c r="G535" s="191"/>
      <c r="H535" s="817" t="s">
        <v>383</v>
      </c>
      <c r="I535" s="800"/>
      <c r="J535" s="188">
        <v>5.7544466898284005E-2</v>
      </c>
      <c r="K535" s="191"/>
      <c r="L535" s="191"/>
      <c r="M535" s="817" t="s">
        <v>392</v>
      </c>
      <c r="N535" s="800"/>
      <c r="O535" s="188">
        <v>0.18316101769496754</v>
      </c>
      <c r="P535" s="191"/>
      <c r="Q535" s="191"/>
      <c r="AJ535" s="359"/>
      <c r="AK535" s="359"/>
      <c r="AL535" s="359"/>
      <c r="AM535" s="359"/>
      <c r="AN535" s="359"/>
      <c r="AO535" s="359"/>
      <c r="AP535" s="359"/>
      <c r="AQ535" s="359"/>
      <c r="AR535" s="359"/>
      <c r="AS535" s="359"/>
      <c r="AT535" s="359"/>
      <c r="AU535" s="359"/>
      <c r="AV535" s="359"/>
      <c r="AW535" s="359"/>
      <c r="AX535" s="359"/>
      <c r="AY535" s="359"/>
      <c r="AZ535" s="359"/>
      <c r="BA535" s="361"/>
      <c r="BB535" s="438"/>
      <c r="BC535" s="361"/>
      <c r="BD535" s="361"/>
      <c r="BE535" s="361"/>
      <c r="BF535" s="361"/>
      <c r="BG535" s="361"/>
      <c r="BH535" s="361"/>
      <c r="BI535" s="361"/>
      <c r="BJ535" s="361"/>
      <c r="BK535" s="361"/>
      <c r="BL535" s="361"/>
      <c r="BM535" s="361"/>
      <c r="BN535" s="361"/>
      <c r="BO535" s="361"/>
      <c r="BP535" s="361"/>
      <c r="BQ535" s="361"/>
      <c r="BR535" s="361"/>
      <c r="BS535" s="361"/>
      <c r="BT535" s="361"/>
      <c r="BU535" s="361"/>
      <c r="BV535" s="361"/>
      <c r="BW535" s="361"/>
      <c r="BX535" s="361"/>
      <c r="BY535" s="361"/>
      <c r="BZ535" s="362"/>
      <c r="CA535" s="362"/>
      <c r="CB535" s="362"/>
      <c r="CC535" s="362"/>
      <c r="CD535" s="362"/>
      <c r="CE535" s="362"/>
      <c r="CF535" s="362"/>
      <c r="CG535" s="362"/>
      <c r="CH535" s="362"/>
      <c r="CI535" s="362"/>
      <c r="CJ535" s="362"/>
      <c r="CK535" s="362"/>
      <c r="CL535" s="362"/>
      <c r="CM535" s="362"/>
      <c r="CN535" s="362"/>
      <c r="CO535" s="362"/>
      <c r="CP535" s="362"/>
      <c r="CQ535" s="362"/>
      <c r="CR535" s="362"/>
      <c r="CS535" s="362"/>
      <c r="CT535" s="362"/>
      <c r="CU535" s="362"/>
      <c r="CV535" s="362"/>
      <c r="CW535" s="362"/>
      <c r="CX535" s="362"/>
      <c r="CY535" s="362"/>
      <c r="CZ535" s="362"/>
    </row>
    <row r="536" s="366" customFormat="true" ht="25.15" customHeight="true" x14ac:dyDescent="0.2">
      <c r="C536" s="817" t="s">
        <v>376</v>
      </c>
      <c r="D536" s="800"/>
      <c r="E536" s="188">
        <v>0.20265227901702598</v>
      </c>
      <c r="F536" s="191"/>
      <c r="G536" s="191"/>
      <c r="H536" s="817" t="s">
        <v>410</v>
      </c>
      <c r="I536" s="800"/>
      <c r="J536" s="188">
        <v>8.8627007109328977E-4</v>
      </c>
      <c r="K536" s="191"/>
      <c r="L536" s="191"/>
      <c r="M536" s="817" t="s">
        <v>386</v>
      </c>
      <c r="N536" s="800"/>
      <c r="O536" s="188">
        <v>4.3270584243113683E-2</v>
      </c>
      <c r="P536" s="191"/>
      <c r="Q536" s="191"/>
      <c r="AJ536" s="359"/>
      <c r="AK536" s="359"/>
      <c r="AL536" s="359"/>
      <c r="AM536" s="359"/>
      <c r="AN536" s="359"/>
      <c r="AO536" s="359"/>
      <c r="AP536" s="359"/>
      <c r="AQ536" s="359"/>
      <c r="AR536" s="359"/>
      <c r="AS536" s="359"/>
      <c r="AT536" s="359"/>
      <c r="AU536" s="359"/>
      <c r="AV536" s="359"/>
      <c r="AW536" s="359"/>
      <c r="AX536" s="359"/>
      <c r="AY536" s="359"/>
      <c r="AZ536" s="359"/>
      <c r="BA536" s="361"/>
      <c r="BB536" s="438"/>
      <c r="BC536" s="361"/>
      <c r="BD536" s="361"/>
      <c r="BE536" s="361"/>
      <c r="BF536" s="361"/>
      <c r="BG536" s="361"/>
      <c r="BH536" s="361"/>
      <c r="BI536" s="361"/>
      <c r="BJ536" s="361"/>
      <c r="BK536" s="361"/>
      <c r="BL536" s="361"/>
      <c r="BM536" s="361"/>
      <c r="BN536" s="361"/>
      <c r="BO536" s="361"/>
      <c r="BP536" s="361"/>
      <c r="BQ536" s="361"/>
      <c r="BR536" s="361"/>
      <c r="BS536" s="361"/>
      <c r="BT536" s="361"/>
      <c r="BU536" s="361"/>
      <c r="BV536" s="361"/>
      <c r="BW536" s="361"/>
      <c r="BX536" s="361"/>
      <c r="BY536" s="361"/>
      <c r="BZ536" s="362"/>
      <c r="CA536" s="362"/>
      <c r="CB536" s="362"/>
      <c r="CC536" s="362"/>
      <c r="CD536" s="362"/>
      <c r="CE536" s="362"/>
      <c r="CF536" s="362"/>
      <c r="CG536" s="362"/>
      <c r="CH536" s="362"/>
      <c r="CI536" s="362"/>
      <c r="CJ536" s="362"/>
      <c r="CK536" s="362"/>
      <c r="CL536" s="362"/>
      <c r="CM536" s="362"/>
      <c r="CN536" s="362"/>
      <c r="CO536" s="362"/>
      <c r="CP536" s="362"/>
      <c r="CQ536" s="362"/>
      <c r="CR536" s="362"/>
      <c r="CS536" s="362"/>
      <c r="CT536" s="362"/>
      <c r="CU536" s="362"/>
      <c r="CV536" s="362"/>
      <c r="CW536" s="362"/>
      <c r="CX536" s="362"/>
      <c r="CY536" s="362"/>
      <c r="CZ536" s="362"/>
    </row>
    <row r="537" s="366" customFormat="true" ht="25.15" customHeight="true" x14ac:dyDescent="0.2">
      <c r="C537" s="817" t="s">
        <v>392</v>
      </c>
      <c r="D537" s="800"/>
      <c r="E537" s="188">
        <v>0.12209631797615011</v>
      </c>
      <c r="F537" s="191"/>
      <c r="G537" s="191"/>
      <c r="H537" s="817" t="s">
        <v>389</v>
      </c>
      <c r="I537" s="800"/>
      <c r="J537" s="188">
        <v>0.13215280930135631</v>
      </c>
      <c r="K537" s="191"/>
      <c r="L537" s="191"/>
      <c r="M537" s="817" t="s">
        <v>378</v>
      </c>
      <c r="N537" s="800"/>
      <c r="O537" s="188">
        <v>0.11477999978506218</v>
      </c>
      <c r="P537" s="191"/>
      <c r="Q537" s="191"/>
      <c r="AJ537" s="359"/>
      <c r="AK537" s="359"/>
      <c r="AL537" s="359"/>
      <c r="AM537" s="359"/>
      <c r="AN537" s="359"/>
      <c r="AO537" s="359"/>
      <c r="AP537" s="359"/>
      <c r="AQ537" s="359"/>
      <c r="AR537" s="359"/>
      <c r="AS537" s="359"/>
      <c r="AT537" s="359"/>
      <c r="AU537" s="359"/>
      <c r="AV537" s="359"/>
      <c r="AW537" s="359"/>
      <c r="AX537" s="359"/>
      <c r="AY537" s="359"/>
      <c r="AZ537" s="359"/>
      <c r="BA537" s="361"/>
      <c r="BB537" s="438"/>
      <c r="BC537" s="361"/>
      <c r="BD537" s="361"/>
      <c r="BE537" s="361"/>
      <c r="BF537" s="361"/>
      <c r="BG537" s="361"/>
      <c r="BH537" s="361"/>
      <c r="BI537" s="361"/>
      <c r="BJ537" s="361"/>
      <c r="BK537" s="361"/>
      <c r="BL537" s="361"/>
      <c r="BM537" s="361"/>
      <c r="BN537" s="361"/>
      <c r="BO537" s="361"/>
      <c r="BP537" s="361"/>
      <c r="BQ537" s="361"/>
      <c r="BR537" s="361"/>
      <c r="BS537" s="361"/>
      <c r="BT537" s="361"/>
      <c r="BU537" s="361"/>
      <c r="BV537" s="361"/>
      <c r="BW537" s="361"/>
      <c r="BX537" s="361"/>
      <c r="BY537" s="361"/>
      <c r="BZ537" s="362"/>
      <c r="CA537" s="362"/>
      <c r="CB537" s="362"/>
      <c r="CC537" s="362"/>
      <c r="CD537" s="362"/>
      <c r="CE537" s="362"/>
      <c r="CF537" s="362"/>
      <c r="CG537" s="362"/>
      <c r="CH537" s="362"/>
      <c r="CI537" s="362"/>
      <c r="CJ537" s="362"/>
      <c r="CK537" s="362"/>
      <c r="CL537" s="362"/>
      <c r="CM537" s="362"/>
      <c r="CN537" s="362"/>
      <c r="CO537" s="362"/>
      <c r="CP537" s="362"/>
      <c r="CQ537" s="362"/>
      <c r="CR537" s="362"/>
      <c r="CS537" s="362"/>
      <c r="CT537" s="362"/>
      <c r="CU537" s="362"/>
      <c r="CV537" s="362"/>
      <c r="CW537" s="362"/>
      <c r="CX537" s="362"/>
      <c r="CY537" s="362"/>
      <c r="CZ537" s="362"/>
    </row>
    <row r="538" s="366" customFormat="true" ht="25.15" customHeight="true" x14ac:dyDescent="0.2">
      <c r="C538" s="817" t="s">
        <v>386</v>
      </c>
      <c r="D538" s="800"/>
      <c r="E538" s="188">
        <v>0.13589668217824122</v>
      </c>
      <c r="F538" s="191"/>
      <c r="G538" s="191"/>
      <c r="H538" s="817" t="s">
        <v>398</v>
      </c>
      <c r="I538" s="800"/>
      <c r="J538" s="188">
        <v>4.2787429694876374E-2</v>
      </c>
      <c r="K538" s="191"/>
      <c r="L538" s="191"/>
      <c r="M538" s="817" t="s">
        <v>382</v>
      </c>
      <c r="N538" s="800"/>
      <c r="O538" s="188">
        <v>0.12688888949941993</v>
      </c>
      <c r="P538" s="191"/>
      <c r="Q538" s="191"/>
      <c r="AJ538" s="359"/>
      <c r="AK538" s="359"/>
      <c r="AL538" s="359"/>
      <c r="AM538" s="359"/>
      <c r="AN538" s="359"/>
      <c r="AO538" s="359"/>
      <c r="AP538" s="359"/>
      <c r="AQ538" s="359"/>
      <c r="AR538" s="359"/>
      <c r="AS538" s="359"/>
      <c r="AT538" s="359"/>
      <c r="AU538" s="359"/>
      <c r="AV538" s="359"/>
      <c r="AW538" s="359"/>
      <c r="AX538" s="359"/>
      <c r="AY538" s="359"/>
      <c r="AZ538" s="359"/>
      <c r="BA538" s="361"/>
      <c r="BB538" s="438"/>
      <c r="BC538" s="361"/>
      <c r="BD538" s="361"/>
      <c r="BE538" s="361"/>
      <c r="BF538" s="361"/>
      <c r="BG538" s="361"/>
      <c r="BH538" s="361"/>
      <c r="BI538" s="361"/>
      <c r="BJ538" s="361"/>
      <c r="BK538" s="361"/>
      <c r="BL538" s="361"/>
      <c r="BM538" s="361"/>
      <c r="BN538" s="361"/>
      <c r="BO538" s="361"/>
      <c r="BP538" s="361"/>
      <c r="BQ538" s="361"/>
      <c r="BR538" s="361"/>
      <c r="BS538" s="361"/>
      <c r="BT538" s="361"/>
      <c r="BU538" s="361"/>
      <c r="BV538" s="361"/>
      <c r="BW538" s="361"/>
      <c r="BX538" s="361"/>
      <c r="BY538" s="361"/>
      <c r="BZ538" s="362"/>
      <c r="CA538" s="362"/>
      <c r="CB538" s="362"/>
      <c r="CC538" s="362"/>
      <c r="CD538" s="362"/>
      <c r="CE538" s="362"/>
      <c r="CF538" s="362"/>
      <c r="CG538" s="362"/>
      <c r="CH538" s="362"/>
      <c r="CI538" s="362"/>
      <c r="CJ538" s="362"/>
      <c r="CK538" s="362"/>
      <c r="CL538" s="362"/>
      <c r="CM538" s="362"/>
      <c r="CN538" s="362"/>
      <c r="CO538" s="362"/>
      <c r="CP538" s="362"/>
      <c r="CQ538" s="362"/>
      <c r="CR538" s="362"/>
      <c r="CS538" s="362"/>
      <c r="CT538" s="362"/>
      <c r="CU538" s="362"/>
      <c r="CV538" s="362"/>
      <c r="CW538" s="362"/>
      <c r="CX538" s="362"/>
      <c r="CY538" s="362"/>
      <c r="CZ538" s="362"/>
    </row>
    <row r="539" s="366" customFormat="true" ht="25.15" customHeight="true" x14ac:dyDescent="0.2">
      <c r="C539" s="817" t="s">
        <v>378</v>
      </c>
      <c r="D539" s="800"/>
      <c r="E539" s="188">
        <v>0.22846646597975553</v>
      </c>
      <c r="F539" s="191"/>
      <c r="G539" s="191"/>
      <c r="H539" s="817" t="s">
        <v>405</v>
      </c>
      <c r="I539" s="800"/>
      <c r="J539" s="188">
        <v>3.5049055546292708E-2</v>
      </c>
      <c r="K539" s="191"/>
      <c r="L539" s="191"/>
      <c r="M539" s="817" t="s">
        <v>377</v>
      </c>
      <c r="N539" s="800"/>
      <c r="O539" s="188">
        <v>0.25272004695513622</v>
      </c>
      <c r="P539" s="191"/>
      <c r="Q539" s="191"/>
      <c r="AJ539" s="359"/>
      <c r="AK539" s="359"/>
      <c r="AL539" s="359"/>
      <c r="AM539" s="359"/>
      <c r="AN539" s="359"/>
      <c r="AO539" s="359"/>
      <c r="AP539" s="359"/>
      <c r="AQ539" s="359"/>
      <c r="AR539" s="359"/>
      <c r="AS539" s="359"/>
      <c r="AT539" s="359"/>
      <c r="AU539" s="359"/>
      <c r="AV539" s="359"/>
      <c r="AW539" s="359"/>
      <c r="AX539" s="359"/>
      <c r="AY539" s="359"/>
      <c r="AZ539" s="359"/>
      <c r="BA539" s="361"/>
      <c r="BB539" s="438"/>
      <c r="BC539" s="361"/>
      <c r="BD539" s="361"/>
      <c r="BE539" s="361"/>
      <c r="BF539" s="361"/>
      <c r="BG539" s="361"/>
      <c r="BH539" s="361"/>
      <c r="BI539" s="361"/>
      <c r="BJ539" s="361"/>
      <c r="BK539" s="361"/>
      <c r="BL539" s="361"/>
      <c r="BM539" s="361"/>
      <c r="BN539" s="361"/>
      <c r="BO539" s="361"/>
      <c r="BP539" s="361"/>
      <c r="BQ539" s="361"/>
      <c r="BR539" s="361"/>
      <c r="BS539" s="361"/>
      <c r="BT539" s="361"/>
      <c r="BU539" s="361"/>
      <c r="BV539" s="361"/>
      <c r="BW539" s="361"/>
      <c r="BX539" s="361"/>
      <c r="BY539" s="361"/>
      <c r="BZ539" s="362"/>
      <c r="CA539" s="362"/>
      <c r="CB539" s="362"/>
      <c r="CC539" s="362"/>
      <c r="CD539" s="362"/>
      <c r="CE539" s="362"/>
      <c r="CF539" s="362"/>
      <c r="CG539" s="362"/>
      <c r="CH539" s="362"/>
      <c r="CI539" s="362"/>
      <c r="CJ539" s="362"/>
      <c r="CK539" s="362"/>
      <c r="CL539" s="362"/>
      <c r="CM539" s="362"/>
      <c r="CN539" s="362"/>
      <c r="CO539" s="362"/>
      <c r="CP539" s="362"/>
      <c r="CQ539" s="362"/>
      <c r="CR539" s="362"/>
      <c r="CS539" s="362"/>
      <c r="CT539" s="362"/>
      <c r="CU539" s="362"/>
      <c r="CV539" s="362"/>
      <c r="CW539" s="362"/>
      <c r="CX539" s="362"/>
      <c r="CY539" s="362"/>
      <c r="CZ539" s="362"/>
    </row>
    <row r="540" s="366" customFormat="true" ht="25.15" customHeight="true" x14ac:dyDescent="0.2">
      <c r="C540" s="817" t="s">
        <v>382</v>
      </c>
      <c r="D540" s="800"/>
      <c r="E540" s="188">
        <v>0.12890204851437123</v>
      </c>
      <c r="F540" s="191"/>
      <c r="G540" s="191"/>
      <c r="H540" s="817" t="s">
        <v>420</v>
      </c>
      <c r="I540" s="800"/>
      <c r="J540" s="188">
        <v>3.2307080999254088E-3</v>
      </c>
      <c r="K540" s="191"/>
      <c r="L540" s="191"/>
      <c r="M540" s="817" t="s">
        <v>374</v>
      </c>
      <c r="N540" s="800"/>
      <c r="O540" s="188">
        <v>0.1560655573927465</v>
      </c>
      <c r="P540" s="191"/>
      <c r="Q540" s="191"/>
      <c r="AJ540" s="359"/>
      <c r="AK540" s="359"/>
      <c r="AL540" s="359"/>
      <c r="AM540" s="359"/>
      <c r="AN540" s="359"/>
      <c r="AO540" s="359"/>
      <c r="AP540" s="359"/>
      <c r="AQ540" s="359"/>
      <c r="AR540" s="359"/>
      <c r="AS540" s="359"/>
      <c r="AT540" s="359"/>
      <c r="AU540" s="359"/>
      <c r="AV540" s="359"/>
      <c r="AW540" s="359"/>
      <c r="AX540" s="359"/>
      <c r="AY540" s="359"/>
      <c r="AZ540" s="359"/>
      <c r="BA540" s="361"/>
      <c r="BB540" s="438"/>
      <c r="BC540" s="361"/>
      <c r="BD540" s="361"/>
      <c r="BE540" s="361"/>
      <c r="BF540" s="361"/>
      <c r="BG540" s="361"/>
      <c r="BH540" s="361"/>
      <c r="BI540" s="361"/>
      <c r="BJ540" s="361"/>
      <c r="BK540" s="361"/>
      <c r="BL540" s="361"/>
      <c r="BM540" s="361"/>
      <c r="BN540" s="361"/>
      <c r="BO540" s="361"/>
      <c r="BP540" s="361"/>
      <c r="BQ540" s="361"/>
      <c r="BR540" s="361"/>
      <c r="BS540" s="361"/>
      <c r="BT540" s="361"/>
      <c r="BU540" s="361"/>
      <c r="BV540" s="361"/>
      <c r="BW540" s="361"/>
      <c r="BX540" s="361"/>
      <c r="BY540" s="361"/>
      <c r="BZ540" s="362"/>
      <c r="CA540" s="362"/>
      <c r="CB540" s="362"/>
      <c r="CC540" s="362"/>
      <c r="CD540" s="362"/>
      <c r="CE540" s="362"/>
      <c r="CF540" s="362"/>
      <c r="CG540" s="362"/>
      <c r="CH540" s="362"/>
      <c r="CI540" s="362"/>
      <c r="CJ540" s="362"/>
      <c r="CK540" s="362"/>
      <c r="CL540" s="362"/>
      <c r="CM540" s="362"/>
      <c r="CN540" s="362"/>
      <c r="CO540" s="362"/>
      <c r="CP540" s="362"/>
      <c r="CQ540" s="362"/>
      <c r="CR540" s="362"/>
      <c r="CS540" s="362"/>
      <c r="CT540" s="362"/>
      <c r="CU540" s="362"/>
      <c r="CV540" s="362"/>
      <c r="CW540" s="362"/>
      <c r="CX540" s="362"/>
      <c r="CY540" s="362"/>
      <c r="CZ540" s="362"/>
    </row>
    <row r="541" s="366" customFormat="true" ht="25.15" customHeight="true" x14ac:dyDescent="0.2">
      <c r="C541" s="817" t="s">
        <v>377</v>
      </c>
      <c r="D541" s="800"/>
      <c r="E541" s="188">
        <v>0.28739902039490395</v>
      </c>
      <c r="F541" s="191"/>
      <c r="G541" s="191"/>
      <c r="H541" s="817" t="s">
        <v>432</v>
      </c>
      <c r="I541" s="800"/>
      <c r="J541" s="182">
        <v>5.7915376923369493E-5</v>
      </c>
      <c r="K541" s="191"/>
      <c r="L541" s="191"/>
      <c r="M541" s="817" t="s">
        <v>383</v>
      </c>
      <c r="N541" s="800"/>
      <c r="O541" s="188">
        <v>0.22623032284493289</v>
      </c>
      <c r="P541" s="191"/>
      <c r="Q541" s="191"/>
      <c r="AJ541" s="359"/>
      <c r="AK541" s="359"/>
      <c r="AL541" s="359"/>
      <c r="AM541" s="359"/>
      <c r="AN541" s="359"/>
      <c r="AO541" s="359"/>
      <c r="AP541" s="359"/>
      <c r="AQ541" s="359"/>
      <c r="AR541" s="359"/>
      <c r="AS541" s="359"/>
      <c r="AT541" s="359"/>
      <c r="AU541" s="359"/>
      <c r="AV541" s="359"/>
      <c r="AW541" s="359"/>
      <c r="AX541" s="359"/>
      <c r="AY541" s="359"/>
      <c r="AZ541" s="359"/>
      <c r="BA541" s="361"/>
      <c r="BB541" s="438"/>
      <c r="BC541" s="361"/>
      <c r="BD541" s="361"/>
      <c r="BE541" s="361"/>
      <c r="BF541" s="361"/>
      <c r="BG541" s="361"/>
      <c r="BH541" s="361"/>
      <c r="BI541" s="361"/>
      <c r="BJ541" s="361"/>
      <c r="BK541" s="361"/>
      <c r="BL541" s="361"/>
      <c r="BM541" s="361"/>
      <c r="BN541" s="361"/>
      <c r="BO541" s="361"/>
      <c r="BP541" s="361"/>
      <c r="BQ541" s="361"/>
      <c r="BR541" s="361"/>
      <c r="BS541" s="361"/>
      <c r="BT541" s="361"/>
      <c r="BU541" s="361"/>
      <c r="BV541" s="361"/>
      <c r="BW541" s="361"/>
      <c r="BX541" s="361"/>
      <c r="BY541" s="361"/>
      <c r="BZ541" s="362"/>
      <c r="CA541" s="362"/>
      <c r="CB541" s="362"/>
      <c r="CC541" s="362"/>
      <c r="CD541" s="362"/>
      <c r="CE541" s="362"/>
      <c r="CF541" s="362"/>
      <c r="CG541" s="362"/>
      <c r="CH541" s="362"/>
      <c r="CI541" s="362"/>
      <c r="CJ541" s="362"/>
      <c r="CK541" s="362"/>
      <c r="CL541" s="362"/>
      <c r="CM541" s="362"/>
      <c r="CN541" s="362"/>
      <c r="CO541" s="362"/>
      <c r="CP541" s="362"/>
      <c r="CQ541" s="362"/>
      <c r="CR541" s="362"/>
      <c r="CS541" s="362"/>
      <c r="CT541" s="362"/>
      <c r="CU541" s="362"/>
      <c r="CV541" s="362"/>
      <c r="CW541" s="362"/>
      <c r="CX541" s="362"/>
      <c r="CY541" s="362"/>
      <c r="CZ541" s="362"/>
    </row>
    <row r="542" s="366" customFormat="true" ht="25.15" customHeight="true" x14ac:dyDescent="0.2">
      <c r="C542" s="817" t="s">
        <v>374</v>
      </c>
      <c r="D542" s="800"/>
      <c r="E542" s="188">
        <v>0.31349569844614256</v>
      </c>
      <c r="F542" s="191"/>
      <c r="G542" s="191"/>
      <c r="H542" s="817" t="s">
        <v>390</v>
      </c>
      <c r="I542" s="800"/>
      <c r="J542" s="188">
        <v>0.14447456640263279</v>
      </c>
      <c r="K542" s="191"/>
      <c r="L542" s="191"/>
      <c r="M542" s="817" t="s">
        <v>410</v>
      </c>
      <c r="N542" s="800"/>
      <c r="O542" s="188">
        <v>3.2227566352752306E-2</v>
      </c>
      <c r="P542" s="191"/>
      <c r="Q542" s="191"/>
      <c r="AJ542" s="359"/>
      <c r="AK542" s="359"/>
      <c r="AL542" s="359"/>
      <c r="AM542" s="359"/>
      <c r="AN542" s="359"/>
      <c r="AO542" s="359"/>
      <c r="AP542" s="359"/>
      <c r="AQ542" s="359"/>
      <c r="AR542" s="359"/>
      <c r="AS542" s="359"/>
      <c r="AT542" s="359"/>
      <c r="AU542" s="359"/>
      <c r="AV542" s="359"/>
      <c r="AW542" s="359"/>
      <c r="AX542" s="359"/>
      <c r="AY542" s="359"/>
      <c r="AZ542" s="359"/>
      <c r="BA542" s="361"/>
      <c r="BB542" s="438"/>
      <c r="BC542" s="361"/>
      <c r="BD542" s="361"/>
      <c r="BE542" s="361"/>
      <c r="BF542" s="361"/>
      <c r="BG542" s="361"/>
      <c r="BH542" s="361"/>
      <c r="BI542" s="361"/>
      <c r="BJ542" s="361"/>
      <c r="BK542" s="361"/>
      <c r="BL542" s="361"/>
      <c r="BM542" s="361"/>
      <c r="BN542" s="361"/>
      <c r="BO542" s="361"/>
      <c r="BP542" s="361"/>
      <c r="BQ542" s="361"/>
      <c r="BR542" s="361"/>
      <c r="BS542" s="361"/>
      <c r="BT542" s="361"/>
      <c r="BU542" s="361"/>
      <c r="BV542" s="361"/>
      <c r="BW542" s="361"/>
      <c r="BX542" s="361"/>
      <c r="BY542" s="361"/>
      <c r="BZ542" s="362"/>
      <c r="CA542" s="362"/>
      <c r="CB542" s="362"/>
      <c r="CC542" s="362"/>
      <c r="CD542" s="362"/>
      <c r="CE542" s="362"/>
      <c r="CF542" s="362"/>
      <c r="CG542" s="362"/>
      <c r="CH542" s="362"/>
      <c r="CI542" s="362"/>
      <c r="CJ542" s="362"/>
      <c r="CK542" s="362"/>
      <c r="CL542" s="362"/>
      <c r="CM542" s="362"/>
      <c r="CN542" s="362"/>
      <c r="CO542" s="362"/>
      <c r="CP542" s="362"/>
      <c r="CQ542" s="362"/>
      <c r="CR542" s="362"/>
      <c r="CS542" s="362"/>
      <c r="CT542" s="362"/>
      <c r="CU542" s="362"/>
      <c r="CV542" s="362"/>
      <c r="CW542" s="362"/>
      <c r="CX542" s="362"/>
      <c r="CY542" s="362"/>
      <c r="CZ542" s="362"/>
    </row>
    <row r="543" s="366" customFormat="true" ht="25.15" customHeight="true" x14ac:dyDescent="0.2">
      <c r="C543" s="817" t="s">
        <v>383</v>
      </c>
      <c r="D543" s="800"/>
      <c r="E543" s="188">
        <v>0.14430881731996087</v>
      </c>
      <c r="F543" s="191"/>
      <c r="G543" s="191"/>
      <c r="H543" s="817" t="s">
        <v>440</v>
      </c>
      <c r="I543" s="800"/>
      <c r="J543" s="182">
        <v>1.2077883164637254E-6</v>
      </c>
      <c r="K543" s="191"/>
      <c r="L543" s="191"/>
      <c r="M543" s="817" t="s">
        <v>389</v>
      </c>
      <c r="N543" s="800"/>
      <c r="O543" s="188">
        <v>0.19387569543640756</v>
      </c>
      <c r="P543" s="191"/>
      <c r="Q543" s="191"/>
      <c r="AJ543" s="359"/>
      <c r="AK543" s="359"/>
      <c r="AL543" s="359"/>
      <c r="AM543" s="359"/>
      <c r="AN543" s="359"/>
      <c r="AO543" s="359"/>
      <c r="AP543" s="359"/>
      <c r="AQ543" s="359"/>
      <c r="AR543" s="359"/>
      <c r="AS543" s="359"/>
      <c r="AT543" s="359"/>
      <c r="AU543" s="359"/>
      <c r="AV543" s="359"/>
      <c r="AW543" s="359"/>
      <c r="AX543" s="359"/>
      <c r="AY543" s="359"/>
      <c r="AZ543" s="359"/>
      <c r="BA543" s="361"/>
      <c r="BB543" s="438"/>
      <c r="BC543" s="361"/>
      <c r="BD543" s="361"/>
      <c r="BE543" s="361"/>
      <c r="BF543" s="361"/>
      <c r="BG543" s="361"/>
      <c r="BH543" s="361"/>
      <c r="BI543" s="361"/>
      <c r="BJ543" s="361"/>
      <c r="BK543" s="361"/>
      <c r="BL543" s="361"/>
      <c r="BM543" s="361"/>
      <c r="BN543" s="361"/>
      <c r="BO543" s="361"/>
      <c r="BP543" s="361"/>
      <c r="BQ543" s="361"/>
      <c r="BR543" s="361"/>
      <c r="BS543" s="361"/>
      <c r="BT543" s="361"/>
      <c r="BU543" s="361"/>
      <c r="BV543" s="361"/>
      <c r="BW543" s="361"/>
      <c r="BX543" s="361"/>
      <c r="BY543" s="361"/>
      <c r="BZ543" s="362"/>
      <c r="CA543" s="362"/>
      <c r="CB543" s="362"/>
      <c r="CC543" s="362"/>
      <c r="CD543" s="362"/>
      <c r="CE543" s="362"/>
      <c r="CF543" s="362"/>
      <c r="CG543" s="362"/>
      <c r="CH543" s="362"/>
      <c r="CI543" s="362"/>
      <c r="CJ543" s="362"/>
      <c r="CK543" s="362"/>
      <c r="CL543" s="362"/>
      <c r="CM543" s="362"/>
      <c r="CN543" s="362"/>
      <c r="CO543" s="362"/>
      <c r="CP543" s="362"/>
      <c r="CQ543" s="362"/>
      <c r="CR543" s="362"/>
      <c r="CS543" s="362"/>
      <c r="CT543" s="362"/>
      <c r="CU543" s="362"/>
      <c r="CV543" s="362"/>
      <c r="CW543" s="362"/>
      <c r="CX543" s="362"/>
      <c r="CY543" s="362"/>
      <c r="CZ543" s="362"/>
    </row>
    <row r="544" s="366" customFormat="true" ht="25.15" customHeight="true" x14ac:dyDescent="0.2">
      <c r="C544" s="817" t="s">
        <v>410</v>
      </c>
      <c r="D544" s="800"/>
      <c r="E544" s="188">
        <v>2.7307309615284995E-2</v>
      </c>
      <c r="F544" s="191"/>
      <c r="G544" s="191"/>
      <c r="H544" s="817" t="s">
        <v>380</v>
      </c>
      <c r="I544" s="800"/>
      <c r="J544" s="188">
        <v>0.26523233138131164</v>
      </c>
      <c r="K544" s="191"/>
      <c r="L544" s="191"/>
      <c r="M544" s="817" t="s">
        <v>398</v>
      </c>
      <c r="N544" s="800"/>
      <c r="O544" s="188">
        <v>0.11015411590231827</v>
      </c>
      <c r="P544" s="191"/>
      <c r="Q544" s="191"/>
      <c r="AJ544" s="359"/>
      <c r="AK544" s="359"/>
      <c r="AL544" s="359"/>
      <c r="AM544" s="359"/>
      <c r="AN544" s="359"/>
      <c r="AO544" s="359"/>
      <c r="AP544" s="359"/>
      <c r="AQ544" s="359"/>
      <c r="AR544" s="359"/>
      <c r="AS544" s="359"/>
      <c r="AT544" s="359"/>
      <c r="AU544" s="359"/>
      <c r="AV544" s="359"/>
      <c r="AW544" s="359"/>
      <c r="AX544" s="359"/>
      <c r="AY544" s="359"/>
      <c r="AZ544" s="359"/>
      <c r="BA544" s="361"/>
      <c r="BB544" s="438"/>
      <c r="BC544" s="361"/>
      <c r="BD544" s="361"/>
      <c r="BE544" s="361"/>
      <c r="BF544" s="361"/>
      <c r="BG544" s="361"/>
      <c r="BH544" s="361"/>
      <c r="BI544" s="361"/>
      <c r="BJ544" s="361"/>
      <c r="BK544" s="361"/>
      <c r="BL544" s="361"/>
      <c r="BM544" s="361"/>
      <c r="BN544" s="361"/>
      <c r="BO544" s="361"/>
      <c r="BP544" s="361"/>
      <c r="BQ544" s="361"/>
      <c r="BR544" s="361"/>
      <c r="BS544" s="361"/>
      <c r="BT544" s="361"/>
      <c r="BU544" s="361"/>
      <c r="BV544" s="361"/>
      <c r="BW544" s="361"/>
      <c r="BX544" s="361"/>
      <c r="BY544" s="361"/>
      <c r="BZ544" s="362"/>
      <c r="CA544" s="362"/>
      <c r="CB544" s="362"/>
      <c r="CC544" s="362"/>
      <c r="CD544" s="362"/>
      <c r="CE544" s="362"/>
      <c r="CF544" s="362"/>
      <c r="CG544" s="362"/>
      <c r="CH544" s="362"/>
      <c r="CI544" s="362"/>
      <c r="CJ544" s="362"/>
      <c r="CK544" s="362"/>
      <c r="CL544" s="362"/>
      <c r="CM544" s="362"/>
      <c r="CN544" s="362"/>
      <c r="CO544" s="362"/>
      <c r="CP544" s="362"/>
      <c r="CQ544" s="362"/>
      <c r="CR544" s="362"/>
      <c r="CS544" s="362"/>
      <c r="CT544" s="362"/>
      <c r="CU544" s="362"/>
      <c r="CV544" s="362"/>
      <c r="CW544" s="362"/>
      <c r="CX544" s="362"/>
      <c r="CY544" s="362"/>
      <c r="CZ544" s="362"/>
    </row>
    <row r="545" s="366" customFormat="true" ht="25.15" customHeight="true" x14ac:dyDescent="0.2">
      <c r="C545" s="817" t="s">
        <v>389</v>
      </c>
      <c r="D545" s="800"/>
      <c r="E545" s="188">
        <v>0.17344658138832325</v>
      </c>
      <c r="F545" s="191"/>
      <c r="G545" s="191"/>
      <c r="H545" s="817" t="s">
        <v>395</v>
      </c>
      <c r="I545" s="800"/>
      <c r="J545" s="187">
        <v>9.2270225509437184E-2</v>
      </c>
      <c r="K545" s="191"/>
      <c r="L545" s="191"/>
      <c r="M545" s="817" t="s">
        <v>405</v>
      </c>
      <c r="N545" s="800"/>
      <c r="O545" s="188">
        <v>6.0316512213108867E-2</v>
      </c>
      <c r="P545" s="191"/>
      <c r="Q545" s="191"/>
      <c r="AJ545" s="359"/>
      <c r="AK545" s="359"/>
      <c r="AL545" s="359"/>
      <c r="AM545" s="359"/>
      <c r="AN545" s="359"/>
      <c r="AO545" s="359"/>
      <c r="AP545" s="359"/>
      <c r="AQ545" s="359"/>
      <c r="AR545" s="359"/>
      <c r="AS545" s="359"/>
      <c r="AT545" s="359"/>
      <c r="AU545" s="359"/>
      <c r="AV545" s="359"/>
      <c r="AW545" s="359"/>
      <c r="AX545" s="359"/>
      <c r="AY545" s="359"/>
      <c r="AZ545" s="359"/>
      <c r="BA545" s="361"/>
      <c r="BB545" s="438"/>
      <c r="BC545" s="361"/>
      <c r="BD545" s="361"/>
      <c r="BE545" s="361"/>
      <c r="BF545" s="361"/>
      <c r="BG545" s="361"/>
      <c r="BH545" s="361"/>
      <c r="BI545" s="361"/>
      <c r="BJ545" s="361"/>
      <c r="BK545" s="361"/>
      <c r="BL545" s="361"/>
      <c r="BM545" s="361"/>
      <c r="BN545" s="361"/>
      <c r="BO545" s="361"/>
      <c r="BP545" s="361"/>
      <c r="BQ545" s="361"/>
      <c r="BR545" s="361"/>
      <c r="BS545" s="361"/>
      <c r="BT545" s="361"/>
      <c r="BU545" s="361"/>
      <c r="BV545" s="361"/>
      <c r="BW545" s="361"/>
      <c r="BX545" s="361"/>
      <c r="BY545" s="361"/>
      <c r="BZ545" s="362"/>
      <c r="CA545" s="362"/>
      <c r="CB545" s="362"/>
      <c r="CC545" s="362"/>
      <c r="CD545" s="362"/>
      <c r="CE545" s="362"/>
      <c r="CF545" s="362"/>
      <c r="CG545" s="362"/>
      <c r="CH545" s="362"/>
      <c r="CI545" s="362"/>
      <c r="CJ545" s="362"/>
      <c r="CK545" s="362"/>
      <c r="CL545" s="362"/>
      <c r="CM545" s="362"/>
      <c r="CN545" s="362"/>
      <c r="CO545" s="362"/>
      <c r="CP545" s="362"/>
      <c r="CQ545" s="362"/>
      <c r="CR545" s="362"/>
      <c r="CS545" s="362"/>
      <c r="CT545" s="362"/>
      <c r="CU545" s="362"/>
      <c r="CV545" s="362"/>
      <c r="CW545" s="362"/>
      <c r="CX545" s="362"/>
      <c r="CY545" s="362"/>
      <c r="CZ545" s="362"/>
    </row>
    <row r="546" s="366" customFormat="true" ht="25.15" customHeight="true" x14ac:dyDescent="0.2">
      <c r="C546" s="817" t="s">
        <v>398</v>
      </c>
      <c r="D546" s="800"/>
      <c r="E546" s="188">
        <v>8.0923382126810647E-2</v>
      </c>
      <c r="F546" s="191"/>
      <c r="G546" s="191"/>
      <c r="H546" s="799"/>
      <c r="I546" s="800"/>
      <c r="J546" s="190"/>
      <c r="K546" s="191"/>
      <c r="L546" s="191"/>
      <c r="M546" s="817" t="s">
        <v>420</v>
      </c>
      <c r="N546" s="800"/>
      <c r="O546" s="182">
        <v>1.4217612136755923E-5</v>
      </c>
      <c r="P546" s="191"/>
      <c r="Q546" s="191"/>
      <c r="AJ546" s="359"/>
      <c r="AK546" s="359"/>
      <c r="AL546" s="359"/>
      <c r="AM546" s="359"/>
      <c r="AN546" s="359"/>
      <c r="AO546" s="359"/>
      <c r="AP546" s="359"/>
      <c r="AQ546" s="359"/>
      <c r="AR546" s="359"/>
      <c r="AS546" s="359"/>
      <c r="AT546" s="359"/>
      <c r="AU546" s="359"/>
      <c r="AV546" s="359"/>
      <c r="AW546" s="359"/>
      <c r="AX546" s="359"/>
      <c r="AY546" s="359"/>
      <c r="AZ546" s="359"/>
      <c r="BA546" s="361"/>
      <c r="BB546" s="438"/>
      <c r="BC546" s="361"/>
      <c r="BD546" s="361"/>
      <c r="BE546" s="361"/>
      <c r="BF546" s="361"/>
      <c r="BG546" s="361"/>
      <c r="BH546" s="361"/>
      <c r="BI546" s="361"/>
      <c r="BJ546" s="361"/>
      <c r="BK546" s="361"/>
      <c r="BL546" s="361"/>
      <c r="BM546" s="361"/>
      <c r="BN546" s="361"/>
      <c r="BO546" s="361"/>
      <c r="BP546" s="361"/>
      <c r="BQ546" s="361"/>
      <c r="BR546" s="361"/>
      <c r="BS546" s="361"/>
      <c r="BT546" s="361"/>
      <c r="BU546" s="361"/>
      <c r="BV546" s="361"/>
      <c r="BW546" s="361"/>
      <c r="BX546" s="361"/>
      <c r="BY546" s="361"/>
      <c r="BZ546" s="362"/>
      <c r="CA546" s="362"/>
      <c r="CB546" s="362"/>
      <c r="CC546" s="362"/>
      <c r="CD546" s="362"/>
      <c r="CE546" s="362"/>
      <c r="CF546" s="362"/>
      <c r="CG546" s="362"/>
      <c r="CH546" s="362"/>
      <c r="CI546" s="362"/>
      <c r="CJ546" s="362"/>
      <c r="CK546" s="362"/>
      <c r="CL546" s="362"/>
      <c r="CM546" s="362"/>
      <c r="CN546" s="362"/>
      <c r="CO546" s="362"/>
      <c r="CP546" s="362"/>
      <c r="CQ546" s="362"/>
      <c r="CR546" s="362"/>
      <c r="CS546" s="362"/>
      <c r="CT546" s="362"/>
      <c r="CU546" s="362"/>
      <c r="CV546" s="362"/>
      <c r="CW546" s="362"/>
      <c r="CX546" s="362"/>
      <c r="CY546" s="362"/>
      <c r="CZ546" s="362"/>
    </row>
    <row r="547" s="366" customFormat="true" ht="25.15" customHeight="true" x14ac:dyDescent="0.2">
      <c r="C547" s="817" t="s">
        <v>405</v>
      </c>
      <c r="D547" s="800"/>
      <c r="E547" s="188">
        <v>5.1846047095831828E-2</v>
      </c>
      <c r="F547" s="191"/>
      <c r="G547" s="191"/>
      <c r="H547" s="799"/>
      <c r="I547" s="800"/>
      <c r="J547" s="191"/>
      <c r="K547" s="191"/>
      <c r="L547" s="191"/>
      <c r="M547" s="817" t="s">
        <v>432</v>
      </c>
      <c r="N547" s="800"/>
      <c r="O547" s="188">
        <v>3.4535967297578453E-4</v>
      </c>
      <c r="P547" s="191"/>
      <c r="Q547" s="191"/>
      <c r="AJ547" s="359"/>
      <c r="AK547" s="359"/>
      <c r="AL547" s="359"/>
      <c r="AM547" s="359"/>
      <c r="AN547" s="359"/>
      <c r="AO547" s="359"/>
      <c r="AP547" s="359"/>
      <c r="AQ547" s="359"/>
      <c r="AR547" s="359"/>
      <c r="AS547" s="359"/>
      <c r="AT547" s="359"/>
      <c r="AU547" s="359"/>
      <c r="AV547" s="359"/>
      <c r="AW547" s="359"/>
      <c r="AX547" s="359"/>
      <c r="AY547" s="359"/>
      <c r="AZ547" s="359"/>
      <c r="BA547" s="361"/>
      <c r="BB547" s="438"/>
      <c r="BC547" s="361"/>
      <c r="BD547" s="361"/>
      <c r="BE547" s="361"/>
      <c r="BF547" s="361"/>
      <c r="BG547" s="361"/>
      <c r="BH547" s="361"/>
      <c r="BI547" s="361"/>
      <c r="BJ547" s="361"/>
      <c r="BK547" s="361"/>
      <c r="BL547" s="361"/>
      <c r="BM547" s="361"/>
      <c r="BN547" s="361"/>
      <c r="BO547" s="361"/>
      <c r="BP547" s="361"/>
      <c r="BQ547" s="361"/>
      <c r="BR547" s="361"/>
      <c r="BS547" s="361"/>
      <c r="BT547" s="361"/>
      <c r="BU547" s="361"/>
      <c r="BV547" s="361"/>
      <c r="BW547" s="361"/>
      <c r="BX547" s="361"/>
      <c r="BY547" s="361"/>
      <c r="BZ547" s="362"/>
      <c r="CA547" s="362"/>
      <c r="CB547" s="362"/>
      <c r="CC547" s="362"/>
      <c r="CD547" s="362"/>
      <c r="CE547" s="362"/>
      <c r="CF547" s="362"/>
      <c r="CG547" s="362"/>
      <c r="CH547" s="362"/>
      <c r="CI547" s="362"/>
      <c r="CJ547" s="362"/>
      <c r="CK547" s="362"/>
      <c r="CL547" s="362"/>
      <c r="CM547" s="362"/>
      <c r="CN547" s="362"/>
      <c r="CO547" s="362"/>
      <c r="CP547" s="362"/>
      <c r="CQ547" s="362"/>
      <c r="CR547" s="362"/>
      <c r="CS547" s="362"/>
      <c r="CT547" s="362"/>
      <c r="CU547" s="362"/>
      <c r="CV547" s="362"/>
      <c r="CW547" s="362"/>
      <c r="CX547" s="362"/>
      <c r="CY547" s="362"/>
      <c r="CZ547" s="362"/>
    </row>
    <row r="548" s="366" customFormat="true" ht="25.15" customHeight="true" x14ac:dyDescent="0.2">
      <c r="C548" s="817" t="s">
        <v>420</v>
      </c>
      <c r="D548" s="800"/>
      <c r="E548" s="188">
        <v>5.6420742700353328E-4</v>
      </c>
      <c r="F548" s="191"/>
      <c r="G548" s="191"/>
      <c r="H548" s="818" t="s">
        <v>231</v>
      </c>
      <c r="I548" s="800"/>
      <c r="J548" s="800"/>
      <c r="K548" s="800"/>
      <c r="L548" s="800"/>
      <c r="M548" s="817" t="s">
        <v>390</v>
      </c>
      <c r="N548" s="800"/>
      <c r="O548" s="188">
        <v>0.12481218353423593</v>
      </c>
      <c r="P548" s="191"/>
      <c r="Q548" s="191"/>
      <c r="AJ548" s="359"/>
      <c r="AK548" s="359"/>
      <c r="AL548" s="359"/>
      <c r="AM548" s="359"/>
      <c r="AN548" s="359"/>
      <c r="AO548" s="359"/>
      <c r="AP548" s="359"/>
      <c r="AQ548" s="359"/>
      <c r="AR548" s="359"/>
      <c r="AS548" s="359"/>
      <c r="AT548" s="359"/>
      <c r="AU548" s="359"/>
      <c r="AV548" s="359"/>
      <c r="AW548" s="359"/>
      <c r="AX548" s="359"/>
      <c r="AY548" s="359"/>
      <c r="AZ548" s="359"/>
      <c r="BA548" s="361"/>
      <c r="BB548" s="438"/>
      <c r="BC548" s="361"/>
      <c r="BD548" s="361"/>
      <c r="BE548" s="361"/>
      <c r="BF548" s="361"/>
      <c r="BG548" s="361"/>
      <c r="BH548" s="361"/>
      <c r="BI548" s="361"/>
      <c r="BJ548" s="361"/>
      <c r="BK548" s="361"/>
      <c r="BL548" s="361"/>
      <c r="BM548" s="361"/>
      <c r="BN548" s="361"/>
      <c r="BO548" s="361"/>
      <c r="BP548" s="361"/>
      <c r="BQ548" s="361"/>
      <c r="BR548" s="361"/>
      <c r="BS548" s="361"/>
      <c r="BT548" s="361"/>
      <c r="BU548" s="361"/>
      <c r="BV548" s="361"/>
      <c r="BW548" s="361"/>
      <c r="BX548" s="361"/>
      <c r="BY548" s="361"/>
      <c r="BZ548" s="362"/>
      <c r="CA548" s="362"/>
      <c r="CB548" s="362"/>
      <c r="CC548" s="362"/>
      <c r="CD548" s="362"/>
      <c r="CE548" s="362"/>
      <c r="CF548" s="362"/>
      <c r="CG548" s="362"/>
      <c r="CH548" s="362"/>
      <c r="CI548" s="362"/>
      <c r="CJ548" s="362"/>
      <c r="CK548" s="362"/>
      <c r="CL548" s="362"/>
      <c r="CM548" s="362"/>
      <c r="CN548" s="362"/>
      <c r="CO548" s="362"/>
      <c r="CP548" s="362"/>
      <c r="CQ548" s="362"/>
      <c r="CR548" s="362"/>
      <c r="CS548" s="362"/>
      <c r="CT548" s="362"/>
      <c r="CU548" s="362"/>
      <c r="CV548" s="362"/>
      <c r="CW548" s="362"/>
      <c r="CX548" s="362"/>
      <c r="CY548" s="362"/>
      <c r="CZ548" s="362"/>
    </row>
    <row r="549" s="366" customFormat="true" ht="25.15" customHeight="true" x14ac:dyDescent="0.2">
      <c r="C549" s="817" t="s">
        <v>432</v>
      </c>
      <c r="D549" s="800"/>
      <c r="E549" s="188">
        <v>7.7167121274785832E-4</v>
      </c>
      <c r="F549" s="191"/>
      <c r="G549" s="191"/>
      <c r="H549" s="805" t="s">
        <v>215</v>
      </c>
      <c r="I549" s="800"/>
      <c r="J549" s="805" t="s">
        <v>232</v>
      </c>
      <c r="K549" s="806"/>
      <c r="L549" s="807"/>
      <c r="M549" s="817" t="s">
        <v>440</v>
      </c>
      <c r="N549" s="800"/>
      <c r="O549" s="182">
        <v>8.0205273684533798E-5</v>
      </c>
      <c r="P549" s="191"/>
      <c r="Q549" s="191"/>
      <c r="AJ549" s="359"/>
      <c r="AK549" s="359"/>
      <c r="AL549" s="359"/>
      <c r="AM549" s="359"/>
      <c r="AN549" s="359"/>
      <c r="AO549" s="359"/>
      <c r="AP549" s="359"/>
      <c r="AQ549" s="359"/>
      <c r="AR549" s="359"/>
      <c r="AS549" s="359"/>
      <c r="AT549" s="359"/>
      <c r="AU549" s="359"/>
      <c r="AV549" s="359"/>
      <c r="AW549" s="359"/>
      <c r="AX549" s="359"/>
      <c r="AY549" s="359"/>
      <c r="AZ549" s="359"/>
      <c r="BA549" s="361"/>
      <c r="BB549" s="438"/>
      <c r="BC549" s="361"/>
      <c r="BD549" s="361"/>
      <c r="BE549" s="361"/>
      <c r="BF549" s="361"/>
      <c r="BG549" s="361"/>
      <c r="BH549" s="361"/>
      <c r="BI549" s="361"/>
      <c r="BJ549" s="361"/>
      <c r="BK549" s="361"/>
      <c r="BL549" s="361"/>
      <c r="BM549" s="361"/>
      <c r="BN549" s="361"/>
      <c r="BO549" s="361"/>
      <c r="BP549" s="361"/>
      <c r="BQ549" s="361"/>
      <c r="BR549" s="361"/>
      <c r="BS549" s="361"/>
      <c r="BT549" s="361"/>
      <c r="BU549" s="361"/>
      <c r="BV549" s="361"/>
      <c r="BW549" s="361"/>
      <c r="BX549" s="361"/>
      <c r="BY549" s="361"/>
      <c r="BZ549" s="362"/>
      <c r="CA549" s="362"/>
      <c r="CB549" s="362"/>
      <c r="CC549" s="362"/>
      <c r="CD549" s="362"/>
      <c r="CE549" s="362"/>
      <c r="CF549" s="362"/>
      <c r="CG549" s="362"/>
      <c r="CH549" s="362"/>
      <c r="CI549" s="362"/>
      <c r="CJ549" s="362"/>
      <c r="CK549" s="362"/>
      <c r="CL549" s="362"/>
      <c r="CM549" s="362"/>
      <c r="CN549" s="362"/>
      <c r="CO549" s="362"/>
      <c r="CP549" s="362"/>
      <c r="CQ549" s="362"/>
      <c r="CR549" s="362"/>
      <c r="CS549" s="362"/>
      <c r="CT549" s="362"/>
      <c r="CU549" s="362"/>
      <c r="CV549" s="362"/>
      <c r="CW549" s="362"/>
      <c r="CX549" s="362"/>
      <c r="CY549" s="362"/>
      <c r="CZ549" s="362"/>
    </row>
    <row r="550" s="366" customFormat="true" ht="25.15" customHeight="true" x14ac:dyDescent="0.2">
      <c r="C550" s="817" t="s">
        <v>390</v>
      </c>
      <c r="D550" s="800"/>
      <c r="E550" s="188">
        <v>0.10115821906528008</v>
      </c>
      <c r="F550" s="191"/>
      <c r="G550" s="191"/>
      <c r="H550" s="800"/>
      <c r="I550" s="800"/>
      <c r="J550" s="195" t="s">
        <v>199</v>
      </c>
      <c r="K550" s="194" t="s">
        <v>233</v>
      </c>
      <c r="L550" s="193" t="s">
        <v>234</v>
      </c>
      <c r="M550" s="817" t="s">
        <v>380</v>
      </c>
      <c r="N550" s="800"/>
      <c r="O550" s="188">
        <v>9.4727986947502493E-2</v>
      </c>
      <c r="P550" s="191"/>
      <c r="Q550" s="191"/>
      <c r="AJ550" s="359"/>
      <c r="AK550" s="359"/>
      <c r="AL550" s="359"/>
      <c r="AM550" s="359"/>
      <c r="AN550" s="359"/>
      <c r="AO550" s="359"/>
      <c r="AP550" s="359"/>
      <c r="AQ550" s="359"/>
      <c r="AR550" s="359"/>
      <c r="AS550" s="359"/>
      <c r="AT550" s="359"/>
      <c r="AU550" s="359"/>
      <c r="AV550" s="359"/>
      <c r="AW550" s="359"/>
      <c r="AX550" s="359"/>
      <c r="AY550" s="359"/>
      <c r="AZ550" s="359"/>
      <c r="BA550" s="361"/>
      <c r="BB550" s="438"/>
      <c r="BC550" s="361"/>
      <c r="BD550" s="361"/>
      <c r="BE550" s="361"/>
      <c r="BF550" s="361"/>
      <c r="BG550" s="361"/>
      <c r="BH550" s="361"/>
      <c r="BI550" s="361"/>
      <c r="BJ550" s="361"/>
      <c r="BK550" s="361"/>
      <c r="BL550" s="361"/>
      <c r="BM550" s="361"/>
      <c r="BN550" s="361"/>
      <c r="BO550" s="361"/>
      <c r="BP550" s="361"/>
      <c r="BQ550" s="361"/>
      <c r="BR550" s="361"/>
      <c r="BS550" s="361"/>
      <c r="BT550" s="361"/>
      <c r="BU550" s="361"/>
      <c r="BV550" s="361"/>
      <c r="BW550" s="361"/>
      <c r="BX550" s="361"/>
      <c r="BY550" s="361"/>
      <c r="BZ550" s="362"/>
      <c r="CA550" s="362"/>
      <c r="CB550" s="362"/>
      <c r="CC550" s="362"/>
      <c r="CD550" s="362"/>
      <c r="CE550" s="362"/>
      <c r="CF550" s="362"/>
      <c r="CG550" s="362"/>
      <c r="CH550" s="362"/>
      <c r="CI550" s="362"/>
      <c r="CJ550" s="362"/>
      <c r="CK550" s="362"/>
      <c r="CL550" s="362"/>
      <c r="CM550" s="362"/>
      <c r="CN550" s="362"/>
      <c r="CO550" s="362"/>
      <c r="CP550" s="362"/>
      <c r="CQ550" s="362"/>
      <c r="CR550" s="362"/>
      <c r="CS550" s="362"/>
      <c r="CT550" s="362"/>
      <c r="CU550" s="362"/>
      <c r="CV550" s="362"/>
      <c r="CW550" s="362"/>
      <c r="CX550" s="362"/>
      <c r="CY550" s="362"/>
      <c r="CZ550" s="362"/>
    </row>
    <row r="551" s="366" customFormat="true" ht="25.15" customHeight="true" x14ac:dyDescent="0.2">
      <c r="C551" s="817" t="s">
        <v>440</v>
      </c>
      <c r="D551" s="800"/>
      <c r="E551" s="188">
        <v>1.508875237142346E-4</v>
      </c>
      <c r="F551" s="191"/>
      <c r="G551" s="191"/>
      <c r="H551" s="817" t="s">
        <v>216</v>
      </c>
      <c r="I551" s="800"/>
      <c r="J551" s="186">
        <v>4.307641925297693</v>
      </c>
      <c r="K551" s="185">
        <v>6.2429593120256417</v>
      </c>
      <c r="L551" s="184">
        <v>6.2429593120256417</v>
      </c>
      <c r="M551" s="817" t="s">
        <v>395</v>
      </c>
      <c r="N551" s="800"/>
      <c r="O551" s="187">
        <v>1.5260618961753399E-2</v>
      </c>
      <c r="P551" s="191"/>
      <c r="Q551" s="191"/>
      <c r="AJ551" s="359"/>
      <c r="AK551" s="359"/>
      <c r="AL551" s="359"/>
      <c r="AM551" s="359"/>
      <c r="AN551" s="359"/>
      <c r="AO551" s="359"/>
      <c r="AP551" s="359"/>
      <c r="AQ551" s="359"/>
      <c r="AR551" s="359"/>
      <c r="AS551" s="359"/>
      <c r="AT551" s="359"/>
      <c r="AU551" s="359"/>
      <c r="AV551" s="359"/>
      <c r="AW551" s="359"/>
      <c r="AX551" s="359"/>
      <c r="AY551" s="359"/>
      <c r="AZ551" s="359"/>
      <c r="BA551" s="361"/>
      <c r="BB551" s="438"/>
      <c r="BC551" s="361"/>
      <c r="BD551" s="361"/>
      <c r="BE551" s="361"/>
      <c r="BF551" s="361"/>
      <c r="BG551" s="361"/>
      <c r="BH551" s="361"/>
      <c r="BI551" s="361"/>
      <c r="BJ551" s="361"/>
      <c r="BK551" s="361"/>
      <c r="BL551" s="361"/>
      <c r="BM551" s="361"/>
      <c r="BN551" s="361"/>
      <c r="BO551" s="361"/>
      <c r="BP551" s="361"/>
      <c r="BQ551" s="361"/>
      <c r="BR551" s="361"/>
      <c r="BS551" s="361"/>
      <c r="BT551" s="361"/>
      <c r="BU551" s="361"/>
      <c r="BV551" s="361"/>
      <c r="BW551" s="361"/>
      <c r="BX551" s="361"/>
      <c r="BY551" s="361"/>
      <c r="BZ551" s="362"/>
      <c r="CA551" s="362"/>
      <c r="CB551" s="362"/>
      <c r="CC551" s="362"/>
      <c r="CD551" s="362"/>
      <c r="CE551" s="362"/>
      <c r="CF551" s="362"/>
      <c r="CG551" s="362"/>
      <c r="CH551" s="362"/>
      <c r="CI551" s="362"/>
      <c r="CJ551" s="362"/>
      <c r="CK551" s="362"/>
      <c r="CL551" s="362"/>
      <c r="CM551" s="362"/>
      <c r="CN551" s="362"/>
      <c r="CO551" s="362"/>
      <c r="CP551" s="362"/>
      <c r="CQ551" s="362"/>
      <c r="CR551" s="362"/>
      <c r="CS551" s="362"/>
      <c r="CT551" s="362"/>
      <c r="CU551" s="362"/>
      <c r="CV551" s="362"/>
      <c r="CW551" s="362"/>
      <c r="CX551" s="362"/>
      <c r="CY551" s="362"/>
      <c r="CZ551" s="362"/>
    </row>
    <row r="552" s="366" customFormat="true" ht="25.15" customHeight="true" x14ac:dyDescent="0.2">
      <c r="C552" s="817" t="s">
        <v>380</v>
      </c>
      <c r="D552" s="800"/>
      <c r="E552" s="188">
        <v>0.21923591238868625</v>
      </c>
      <c r="F552" s="191"/>
      <c r="G552" s="191"/>
      <c r="H552" s="799"/>
      <c r="I552" s="800"/>
      <c r="J552" s="190"/>
      <c r="K552" s="190"/>
      <c r="L552" s="190"/>
      <c r="M552" s="799"/>
      <c r="N552" s="800"/>
      <c r="O552" s="190"/>
      <c r="P552" s="191"/>
      <c r="Q552" s="191"/>
      <c r="AJ552" s="359"/>
      <c r="AK552" s="359"/>
      <c r="AL552" s="359"/>
      <c r="AM552" s="359"/>
      <c r="AN552" s="359"/>
      <c r="AO552" s="359"/>
      <c r="AP552" s="359"/>
      <c r="AQ552" s="359"/>
      <c r="AR552" s="359"/>
      <c r="AS552" s="359"/>
      <c r="AT552" s="359"/>
      <c r="AU552" s="359"/>
      <c r="AV552" s="359"/>
      <c r="AW552" s="359"/>
      <c r="AX552" s="359"/>
      <c r="AY552" s="359"/>
      <c r="AZ552" s="359"/>
      <c r="BA552" s="361"/>
      <c r="BB552" s="438"/>
      <c r="BC552" s="361"/>
      <c r="BD552" s="361"/>
      <c r="BE552" s="361"/>
      <c r="BF552" s="361"/>
      <c r="BG552" s="361"/>
      <c r="BH552" s="361"/>
      <c r="BI552" s="361"/>
      <c r="BJ552" s="361"/>
      <c r="BK552" s="361"/>
      <c r="BL552" s="361"/>
      <c r="BM552" s="361"/>
      <c r="BN552" s="361"/>
      <c r="BO552" s="361"/>
      <c r="BP552" s="361"/>
      <c r="BQ552" s="361"/>
      <c r="BR552" s="361"/>
      <c r="BS552" s="361"/>
      <c r="BT552" s="361"/>
      <c r="BU552" s="361"/>
      <c r="BV552" s="361"/>
      <c r="BW552" s="361"/>
      <c r="BX552" s="361"/>
      <c r="BY552" s="361"/>
      <c r="BZ552" s="362"/>
      <c r="CA552" s="362"/>
      <c r="CB552" s="362"/>
      <c r="CC552" s="362"/>
      <c r="CD552" s="362"/>
      <c r="CE552" s="362"/>
      <c r="CF552" s="362"/>
      <c r="CG552" s="362"/>
      <c r="CH552" s="362"/>
      <c r="CI552" s="362"/>
      <c r="CJ552" s="362"/>
      <c r="CK552" s="362"/>
      <c r="CL552" s="362"/>
      <c r="CM552" s="362"/>
      <c r="CN552" s="362"/>
      <c r="CO552" s="362"/>
      <c r="CP552" s="362"/>
      <c r="CQ552" s="362"/>
      <c r="CR552" s="362"/>
      <c r="CS552" s="362"/>
      <c r="CT552" s="362"/>
      <c r="CU552" s="362"/>
      <c r="CV552" s="362"/>
      <c r="CW552" s="362"/>
      <c r="CX552" s="362"/>
      <c r="CY552" s="362"/>
      <c r="CZ552" s="362"/>
    </row>
    <row r="553" s="366" customFormat="true" ht="25.15" customHeight="true" x14ac:dyDescent="0.2">
      <c r="C553" s="817" t="s">
        <v>395</v>
      </c>
      <c r="D553" s="800"/>
      <c r="E553" s="187">
        <v>6.3566505550690655E-2</v>
      </c>
      <c r="F553" s="191"/>
      <c r="G553" s="191"/>
      <c r="H553" s="799"/>
      <c r="I553" s="800"/>
      <c r="J553" s="191"/>
      <c r="K553" s="191"/>
      <c r="L553" s="191"/>
      <c r="M553" s="799"/>
      <c r="N553" s="800"/>
      <c r="O553" s="191"/>
      <c r="P553" s="191"/>
      <c r="Q553" s="191"/>
      <c r="AJ553" s="359"/>
      <c r="AK553" s="359"/>
      <c r="AL553" s="359"/>
      <c r="AM553" s="359"/>
      <c r="AN553" s="359"/>
      <c r="AO553" s="359"/>
      <c r="AP553" s="359"/>
      <c r="AQ553" s="359"/>
      <c r="AR553" s="359"/>
      <c r="AS553" s="359"/>
      <c r="AT553" s="359"/>
      <c r="AU553" s="359"/>
      <c r="AV553" s="359"/>
      <c r="AW553" s="359"/>
      <c r="AX553" s="359"/>
      <c r="AY553" s="359"/>
      <c r="AZ553" s="359"/>
      <c r="BA553" s="361"/>
      <c r="BB553" s="438"/>
      <c r="BC553" s="361"/>
      <c r="BD553" s="361"/>
      <c r="BE553" s="361"/>
      <c r="BF553" s="361"/>
      <c r="BG553" s="361"/>
      <c r="BH553" s="361"/>
      <c r="BI553" s="361"/>
      <c r="BJ553" s="361"/>
      <c r="BK553" s="361"/>
      <c r="BL553" s="361"/>
      <c r="BM553" s="361"/>
      <c r="BN553" s="361"/>
      <c r="BO553" s="361"/>
      <c r="BP553" s="361"/>
      <c r="BQ553" s="361"/>
      <c r="BR553" s="361"/>
      <c r="BS553" s="361"/>
      <c r="BT553" s="361"/>
      <c r="BU553" s="361"/>
      <c r="BV553" s="361"/>
      <c r="BW553" s="361"/>
      <c r="BX553" s="361"/>
      <c r="BY553" s="361"/>
      <c r="BZ553" s="362"/>
      <c r="CA553" s="362"/>
      <c r="CB553" s="362"/>
      <c r="CC553" s="362"/>
      <c r="CD553" s="362"/>
      <c r="CE553" s="362"/>
      <c r="CF553" s="362"/>
      <c r="CG553" s="362"/>
      <c r="CH553" s="362"/>
      <c r="CI553" s="362"/>
      <c r="CJ553" s="362"/>
      <c r="CK553" s="362"/>
      <c r="CL553" s="362"/>
      <c r="CM553" s="362"/>
      <c r="CN553" s="362"/>
      <c r="CO553" s="362"/>
      <c r="CP553" s="362"/>
      <c r="CQ553" s="362"/>
      <c r="CR553" s="362"/>
      <c r="CS553" s="362"/>
      <c r="CT553" s="362"/>
      <c r="CU553" s="362"/>
      <c r="CV553" s="362"/>
      <c r="CW553" s="362"/>
      <c r="CX553" s="362"/>
      <c r="CY553" s="362"/>
      <c r="CZ553" s="362"/>
    </row>
    <row r="554" s="366" customFormat="true" ht="25.15" customHeight="true" x14ac:dyDescent="0.2">
      <c r="C554" s="799"/>
      <c r="D554" s="800"/>
      <c r="E554" s="190"/>
      <c r="F554" s="191"/>
      <c r="G554" s="191"/>
      <c r="H554" s="818" t="s">
        <v>235</v>
      </c>
      <c r="I554" s="800"/>
      <c r="J554" s="800"/>
      <c r="K554" s="191"/>
      <c r="L554" s="191"/>
      <c r="M554" s="818" t="s">
        <v>231</v>
      </c>
      <c r="N554" s="800"/>
      <c r="O554" s="800"/>
      <c r="P554" s="800"/>
      <c r="Q554" s="800"/>
      <c r="AJ554" s="359"/>
      <c r="AK554" s="359"/>
      <c r="AL554" s="359"/>
      <c r="AM554" s="359"/>
      <c r="AN554" s="359"/>
      <c r="AO554" s="359"/>
      <c r="AP554" s="359"/>
      <c r="AQ554" s="359"/>
      <c r="AR554" s="359"/>
      <c r="AS554" s="359"/>
      <c r="AT554" s="359"/>
      <c r="AU554" s="359"/>
      <c r="AV554" s="359"/>
      <c r="AW554" s="359"/>
      <c r="AX554" s="359"/>
      <c r="AY554" s="359"/>
      <c r="AZ554" s="359"/>
      <c r="BA554" s="361"/>
      <c r="BB554" s="438"/>
      <c r="BC554" s="361"/>
      <c r="BD554" s="361"/>
      <c r="BE554" s="361"/>
      <c r="BF554" s="361"/>
      <c r="BG554" s="361"/>
      <c r="BH554" s="361"/>
      <c r="BI554" s="361"/>
      <c r="BJ554" s="361"/>
      <c r="BK554" s="361"/>
      <c r="BL554" s="361"/>
      <c r="BM554" s="361"/>
      <c r="BN554" s="361"/>
      <c r="BO554" s="361"/>
      <c r="BP554" s="361"/>
      <c r="BQ554" s="361"/>
      <c r="BR554" s="361"/>
      <c r="BS554" s="361"/>
      <c r="BT554" s="361"/>
      <c r="BU554" s="361"/>
      <c r="BV554" s="361"/>
      <c r="BW554" s="361"/>
      <c r="BX554" s="361"/>
      <c r="BY554" s="361"/>
      <c r="BZ554" s="362"/>
      <c r="CA554" s="362"/>
      <c r="CB554" s="362"/>
      <c r="CC554" s="362"/>
      <c r="CD554" s="362"/>
      <c r="CE554" s="362"/>
      <c r="CF554" s="362"/>
      <c r="CG554" s="362"/>
      <c r="CH554" s="362"/>
      <c r="CI554" s="362"/>
      <c r="CJ554" s="362"/>
      <c r="CK554" s="362"/>
      <c r="CL554" s="362"/>
      <c r="CM554" s="362"/>
      <c r="CN554" s="362"/>
      <c r="CO554" s="362"/>
      <c r="CP554" s="362"/>
      <c r="CQ554" s="362"/>
      <c r="CR554" s="362"/>
      <c r="CS554" s="362"/>
      <c r="CT554" s="362"/>
      <c r="CU554" s="362"/>
      <c r="CV554" s="362"/>
      <c r="CW554" s="362"/>
      <c r="CX554" s="362"/>
      <c r="CY554" s="362"/>
      <c r="CZ554" s="362"/>
    </row>
    <row r="555" s="366" customFormat="true" ht="25.15" customHeight="true" x14ac:dyDescent="0.2">
      <c r="C555" s="799"/>
      <c r="D555" s="800"/>
      <c r="E555" s="191"/>
      <c r="F555" s="191"/>
      <c r="G555" s="191"/>
      <c r="H555" s="799"/>
      <c r="I555" s="800"/>
      <c r="J555" s="192" t="s">
        <v>215</v>
      </c>
      <c r="K555" s="191"/>
      <c r="L555" s="191"/>
      <c r="M555" s="805" t="s">
        <v>215</v>
      </c>
      <c r="N555" s="800"/>
      <c r="O555" s="805" t="s">
        <v>232</v>
      </c>
      <c r="P555" s="806"/>
      <c r="Q555" s="807"/>
      <c r="AJ555" s="359"/>
      <c r="AK555" s="359"/>
      <c r="AL555" s="359"/>
      <c r="AM555" s="359"/>
      <c r="AN555" s="359"/>
      <c r="AO555" s="359"/>
      <c r="AP555" s="359"/>
      <c r="AQ555" s="359"/>
      <c r="AR555" s="359"/>
      <c r="AS555" s="359"/>
      <c r="AT555" s="359"/>
      <c r="AU555" s="359"/>
      <c r="AV555" s="359"/>
      <c r="AW555" s="359"/>
      <c r="AX555" s="359"/>
      <c r="AY555" s="359"/>
      <c r="AZ555" s="359"/>
      <c r="BA555" s="361"/>
      <c r="BB555" s="438"/>
      <c r="BC555" s="361"/>
      <c r="BD555" s="361"/>
      <c r="BE555" s="361"/>
      <c r="BF555" s="361"/>
      <c r="BG555" s="361"/>
      <c r="BH555" s="361"/>
      <c r="BI555" s="361"/>
      <c r="BJ555" s="361"/>
      <c r="BK555" s="361"/>
      <c r="BL555" s="361"/>
      <c r="BM555" s="361"/>
      <c r="BN555" s="361"/>
      <c r="BO555" s="361"/>
      <c r="BP555" s="361"/>
      <c r="BQ555" s="361"/>
      <c r="BR555" s="361"/>
      <c r="BS555" s="361"/>
      <c r="BT555" s="361"/>
      <c r="BU555" s="361"/>
      <c r="BV555" s="361"/>
      <c r="BW555" s="361"/>
      <c r="BX555" s="361"/>
      <c r="BY555" s="361"/>
      <c r="BZ555" s="362"/>
      <c r="CA555" s="362"/>
      <c r="CB555" s="362"/>
      <c r="CC555" s="362"/>
      <c r="CD555" s="362"/>
      <c r="CE555" s="362"/>
      <c r="CF555" s="362"/>
      <c r="CG555" s="362"/>
      <c r="CH555" s="362"/>
      <c r="CI555" s="362"/>
      <c r="CJ555" s="362"/>
      <c r="CK555" s="362"/>
      <c r="CL555" s="362"/>
      <c r="CM555" s="362"/>
      <c r="CN555" s="362"/>
      <c r="CO555" s="362"/>
      <c r="CP555" s="362"/>
      <c r="CQ555" s="362"/>
      <c r="CR555" s="362"/>
      <c r="CS555" s="362"/>
      <c r="CT555" s="362"/>
      <c r="CU555" s="362"/>
      <c r="CV555" s="362"/>
      <c r="CW555" s="362"/>
      <c r="CX555" s="362"/>
      <c r="CY555" s="362"/>
      <c r="CZ555" s="362"/>
    </row>
    <row r="556" s="366" customFormat="true" ht="25.15" customHeight="true" x14ac:dyDescent="0.2">
      <c r="C556" s="818" t="s">
        <v>231</v>
      </c>
      <c r="D556" s="800"/>
      <c r="E556" s="800"/>
      <c r="F556" s="800"/>
      <c r="G556" s="800"/>
      <c r="H556" s="800"/>
      <c r="I556" s="800"/>
      <c r="J556" s="196" t="s">
        <v>216</v>
      </c>
      <c r="K556" s="191"/>
      <c r="L556" s="191"/>
      <c r="M556" s="800"/>
      <c r="N556" s="800"/>
      <c r="O556" s="195" t="s">
        <v>199</v>
      </c>
      <c r="P556" s="194" t="s">
        <v>233</v>
      </c>
      <c r="Q556" s="193" t="s">
        <v>234</v>
      </c>
      <c r="AJ556" s="359"/>
      <c r="AK556" s="359"/>
      <c r="AL556" s="359"/>
      <c r="AM556" s="359"/>
      <c r="AN556" s="359"/>
      <c r="AO556" s="359"/>
      <c r="AP556" s="359"/>
      <c r="AQ556" s="359"/>
      <c r="AR556" s="359"/>
      <c r="AS556" s="359"/>
      <c r="AT556" s="359"/>
      <c r="AU556" s="359"/>
      <c r="AV556" s="359"/>
      <c r="AW556" s="359"/>
      <c r="AX556" s="359"/>
      <c r="AY556" s="359"/>
      <c r="AZ556" s="359"/>
      <c r="BA556" s="361"/>
      <c r="BB556" s="438"/>
      <c r="BC556" s="361"/>
      <c r="BD556" s="361"/>
      <c r="BE556" s="361"/>
      <c r="BF556" s="361"/>
      <c r="BG556" s="361"/>
      <c r="BH556" s="361"/>
      <c r="BI556" s="361"/>
      <c r="BJ556" s="361"/>
      <c r="BK556" s="361"/>
      <c r="BL556" s="361"/>
      <c r="BM556" s="361"/>
      <c r="BN556" s="361"/>
      <c r="BO556" s="361"/>
      <c r="BP556" s="361"/>
      <c r="BQ556" s="361"/>
      <c r="BR556" s="361"/>
      <c r="BS556" s="361"/>
      <c r="BT556" s="361"/>
      <c r="BU556" s="361"/>
      <c r="BV556" s="361"/>
      <c r="BW556" s="361"/>
      <c r="BX556" s="361"/>
      <c r="BY556" s="361"/>
      <c r="BZ556" s="362"/>
      <c r="CA556" s="362"/>
      <c r="CB556" s="362"/>
      <c r="CC556" s="362"/>
      <c r="CD556" s="362"/>
      <c r="CE556" s="362"/>
      <c r="CF556" s="362"/>
      <c r="CG556" s="362"/>
      <c r="CH556" s="362"/>
      <c r="CI556" s="362"/>
      <c r="CJ556" s="362"/>
      <c r="CK556" s="362"/>
      <c r="CL556" s="362"/>
      <c r="CM556" s="362"/>
      <c r="CN556" s="362"/>
      <c r="CO556" s="362"/>
      <c r="CP556" s="362"/>
      <c r="CQ556" s="362"/>
      <c r="CR556" s="362"/>
      <c r="CS556" s="362"/>
      <c r="CT556" s="362"/>
      <c r="CU556" s="362"/>
      <c r="CV556" s="362"/>
      <c r="CW556" s="362"/>
      <c r="CX556" s="362"/>
      <c r="CY556" s="362"/>
      <c r="CZ556" s="362"/>
    </row>
    <row r="557" s="366" customFormat="true" ht="25.15" customHeight="true" x14ac:dyDescent="0.2">
      <c r="C557" s="805" t="s">
        <v>215</v>
      </c>
      <c r="D557" s="800"/>
      <c r="E557" s="805" t="s">
        <v>232</v>
      </c>
      <c r="F557" s="806"/>
      <c r="G557" s="807"/>
      <c r="H557" s="817" t="s">
        <v>226</v>
      </c>
      <c r="I557" s="800"/>
      <c r="J557" s="189">
        <v>-6.0778489921299139E-2</v>
      </c>
      <c r="K557" s="191"/>
      <c r="L557" s="191"/>
      <c r="M557" s="817" t="s">
        <v>216</v>
      </c>
      <c r="N557" s="800"/>
      <c r="O557" s="186">
        <v>4.7557720502965344</v>
      </c>
      <c r="P557" s="185">
        <v>6.6052389587451872</v>
      </c>
      <c r="Q557" s="184">
        <v>6.6052389587451872</v>
      </c>
      <c r="AJ557" s="359"/>
      <c r="AK557" s="359"/>
      <c r="AL557" s="359"/>
      <c r="AM557" s="359"/>
      <c r="AN557" s="359"/>
      <c r="AO557" s="359"/>
      <c r="AP557" s="359"/>
      <c r="AQ557" s="359"/>
      <c r="AR557" s="359"/>
      <c r="AS557" s="359"/>
      <c r="AT557" s="359"/>
      <c r="AU557" s="359"/>
      <c r="AV557" s="359"/>
      <c r="AW557" s="359"/>
      <c r="AX557" s="359"/>
      <c r="AY557" s="359"/>
      <c r="AZ557" s="359"/>
      <c r="BA557" s="361"/>
      <c r="BB557" s="438"/>
      <c r="BC557" s="361"/>
      <c r="BD557" s="361"/>
      <c r="BE557" s="361"/>
      <c r="BF557" s="361"/>
      <c r="BG557" s="361"/>
      <c r="BH557" s="361"/>
      <c r="BI557" s="361"/>
      <c r="BJ557" s="361"/>
      <c r="BK557" s="361"/>
      <c r="BL557" s="361"/>
      <c r="BM557" s="361"/>
      <c r="BN557" s="361"/>
      <c r="BO557" s="361"/>
      <c r="BP557" s="361"/>
      <c r="BQ557" s="361"/>
      <c r="BR557" s="361"/>
      <c r="BS557" s="361"/>
      <c r="BT557" s="361"/>
      <c r="BU557" s="361"/>
      <c r="BV557" s="361"/>
      <c r="BW557" s="361"/>
      <c r="BX557" s="361"/>
      <c r="BY557" s="361"/>
      <c r="BZ557" s="362"/>
      <c r="CA557" s="362"/>
      <c r="CB557" s="362"/>
      <c r="CC557" s="362"/>
      <c r="CD557" s="362"/>
      <c r="CE557" s="362"/>
      <c r="CF557" s="362"/>
      <c r="CG557" s="362"/>
      <c r="CH557" s="362"/>
      <c r="CI557" s="362"/>
      <c r="CJ557" s="362"/>
      <c r="CK557" s="362"/>
      <c r="CL557" s="362"/>
      <c r="CM557" s="362"/>
      <c r="CN557" s="362"/>
      <c r="CO557" s="362"/>
      <c r="CP557" s="362"/>
      <c r="CQ557" s="362"/>
      <c r="CR557" s="362"/>
      <c r="CS557" s="362"/>
      <c r="CT557" s="362"/>
      <c r="CU557" s="362"/>
      <c r="CV557" s="362"/>
      <c r="CW557" s="362"/>
      <c r="CX557" s="362"/>
      <c r="CY557" s="362"/>
      <c r="CZ557" s="362"/>
    </row>
    <row r="558" s="366" customFormat="true" ht="25.15" customHeight="true" x14ac:dyDescent="0.2">
      <c r="C558" s="800"/>
      <c r="D558" s="800"/>
      <c r="E558" s="195" t="s">
        <v>199</v>
      </c>
      <c r="F558" s="194" t="s">
        <v>233</v>
      </c>
      <c r="G558" s="193" t="s">
        <v>234</v>
      </c>
      <c r="H558" s="817" t="s">
        <v>381</v>
      </c>
      <c r="I558" s="800"/>
      <c r="J558" s="188">
        <v>-3.8156176786504251E-2</v>
      </c>
      <c r="K558" s="191"/>
      <c r="L558" s="191"/>
      <c r="M558" s="799"/>
      <c r="N558" s="800"/>
      <c r="O558" s="190"/>
      <c r="P558" s="190"/>
      <c r="Q558" s="190"/>
      <c r="AJ558" s="359"/>
      <c r="AK558" s="359"/>
      <c r="AL558" s="359"/>
      <c r="AM558" s="359"/>
      <c r="AN558" s="359"/>
      <c r="AO558" s="359"/>
      <c r="AP558" s="359"/>
      <c r="AQ558" s="359"/>
      <c r="AR558" s="359"/>
      <c r="AS558" s="359"/>
      <c r="AT558" s="359"/>
      <c r="AU558" s="359"/>
      <c r="AV558" s="359"/>
      <c r="AW558" s="359"/>
      <c r="AX558" s="359"/>
      <c r="AY558" s="359"/>
      <c r="AZ558" s="359"/>
      <c r="BA558" s="361"/>
      <c r="BB558" s="438"/>
      <c r="BC558" s="361"/>
      <c r="BD558" s="361"/>
      <c r="BE558" s="361"/>
      <c r="BF558" s="361"/>
      <c r="BG558" s="361"/>
      <c r="BH558" s="361"/>
      <c r="BI558" s="361"/>
      <c r="BJ558" s="361"/>
      <c r="BK558" s="361"/>
      <c r="BL558" s="361"/>
      <c r="BM558" s="361"/>
      <c r="BN558" s="361"/>
      <c r="BO558" s="361"/>
      <c r="BP558" s="361"/>
      <c r="BQ558" s="361"/>
      <c r="BR558" s="361"/>
      <c r="BS558" s="361"/>
      <c r="BT558" s="361"/>
      <c r="BU558" s="361"/>
      <c r="BV558" s="361"/>
      <c r="BW558" s="361"/>
      <c r="BX558" s="361"/>
      <c r="BY558" s="361"/>
      <c r="BZ558" s="362"/>
      <c r="CA558" s="362"/>
      <c r="CB558" s="362"/>
      <c r="CC558" s="362"/>
      <c r="CD558" s="362"/>
      <c r="CE558" s="362"/>
      <c r="CF558" s="362"/>
      <c r="CG558" s="362"/>
      <c r="CH558" s="362"/>
      <c r="CI558" s="362"/>
      <c r="CJ558" s="362"/>
      <c r="CK558" s="362"/>
      <c r="CL558" s="362"/>
      <c r="CM558" s="362"/>
      <c r="CN558" s="362"/>
      <c r="CO558" s="362"/>
      <c r="CP558" s="362"/>
      <c r="CQ558" s="362"/>
      <c r="CR558" s="362"/>
      <c r="CS558" s="362"/>
      <c r="CT558" s="362"/>
      <c r="CU558" s="362"/>
      <c r="CV558" s="362"/>
      <c r="CW558" s="362"/>
      <c r="CX558" s="362"/>
      <c r="CY558" s="362"/>
      <c r="CZ558" s="362"/>
    </row>
    <row r="559" s="366" customFormat="true" ht="25.15" customHeight="true" x14ac:dyDescent="0.2">
      <c r="C559" s="817" t="s">
        <v>216</v>
      </c>
      <c r="D559" s="800"/>
      <c r="E559" s="186">
        <v>5.0398296933027691</v>
      </c>
      <c r="F559" s="185">
        <v>6.9038762921955739</v>
      </c>
      <c r="G559" s="184">
        <v>6.9038762921955739</v>
      </c>
      <c r="H559" s="817" t="s">
        <v>394</v>
      </c>
      <c r="I559" s="800"/>
      <c r="J559" s="188">
        <v>-4.0716374164253687E-2</v>
      </c>
      <c r="K559" s="191"/>
      <c r="L559" s="191"/>
      <c r="M559" s="799"/>
      <c r="N559" s="800"/>
      <c r="O559" s="191"/>
      <c r="P559" s="191"/>
      <c r="Q559" s="191"/>
      <c r="AJ559" s="359"/>
      <c r="AK559" s="359"/>
      <c r="AL559" s="359"/>
      <c r="AM559" s="359"/>
      <c r="AN559" s="359"/>
      <c r="AO559" s="359"/>
      <c r="AP559" s="359"/>
      <c r="AQ559" s="359"/>
      <c r="AR559" s="359"/>
      <c r="AS559" s="359"/>
      <c r="AT559" s="359"/>
      <c r="AU559" s="359"/>
      <c r="AV559" s="359"/>
      <c r="AW559" s="359"/>
      <c r="AX559" s="359"/>
      <c r="AY559" s="359"/>
      <c r="AZ559" s="359"/>
      <c r="BA559" s="361"/>
      <c r="BB559" s="438"/>
      <c r="BC559" s="361"/>
      <c r="BD559" s="361"/>
      <c r="BE559" s="361"/>
      <c r="BF559" s="361"/>
      <c r="BG559" s="361"/>
      <c r="BH559" s="361"/>
      <c r="BI559" s="361"/>
      <c r="BJ559" s="361"/>
      <c r="BK559" s="361"/>
      <c r="BL559" s="361"/>
      <c r="BM559" s="361"/>
      <c r="BN559" s="361"/>
      <c r="BO559" s="361"/>
      <c r="BP559" s="361"/>
      <c r="BQ559" s="361"/>
      <c r="BR559" s="361"/>
      <c r="BS559" s="361"/>
      <c r="BT559" s="361"/>
      <c r="BU559" s="361"/>
      <c r="BV559" s="361"/>
      <c r="BW559" s="361"/>
      <c r="BX559" s="361"/>
      <c r="BY559" s="361"/>
      <c r="BZ559" s="362"/>
      <c r="CA559" s="362"/>
      <c r="CB559" s="362"/>
      <c r="CC559" s="362"/>
      <c r="CD559" s="362"/>
      <c r="CE559" s="362"/>
      <c r="CF559" s="362"/>
      <c r="CG559" s="362"/>
      <c r="CH559" s="362"/>
      <c r="CI559" s="362"/>
      <c r="CJ559" s="362"/>
      <c r="CK559" s="362"/>
      <c r="CL559" s="362"/>
      <c r="CM559" s="362"/>
      <c r="CN559" s="362"/>
      <c r="CO559" s="362"/>
      <c r="CP559" s="362"/>
      <c r="CQ559" s="362"/>
      <c r="CR559" s="362"/>
      <c r="CS559" s="362"/>
      <c r="CT559" s="362"/>
      <c r="CU559" s="362"/>
      <c r="CV559" s="362"/>
      <c r="CW559" s="362"/>
      <c r="CX559" s="362"/>
      <c r="CY559" s="362"/>
      <c r="CZ559" s="362"/>
    </row>
    <row r="560" s="366" customFormat="true" ht="25.15" customHeight="true" x14ac:dyDescent="0.2">
      <c r="C560" s="799"/>
      <c r="D560" s="800"/>
      <c r="E560" s="190"/>
      <c r="F560" s="190"/>
      <c r="G560" s="190"/>
      <c r="H560" s="817" t="s">
        <v>439</v>
      </c>
      <c r="I560" s="800"/>
      <c r="J560" s="188">
        <v>-1.4438833591782845E-3</v>
      </c>
      <c r="K560" s="191"/>
      <c r="L560" s="191"/>
      <c r="M560" s="818" t="s">
        <v>235</v>
      </c>
      <c r="N560" s="800"/>
      <c r="O560" s="800"/>
      <c r="P560" s="191"/>
      <c r="Q560" s="191"/>
      <c r="AJ560" s="359"/>
      <c r="AK560" s="359"/>
      <c r="AL560" s="359"/>
      <c r="AM560" s="359"/>
      <c r="AN560" s="359"/>
      <c r="AO560" s="359"/>
      <c r="AP560" s="359"/>
      <c r="AQ560" s="359"/>
      <c r="AR560" s="359"/>
      <c r="AS560" s="359"/>
      <c r="AT560" s="359"/>
      <c r="AU560" s="359"/>
      <c r="AV560" s="359"/>
      <c r="AW560" s="359"/>
      <c r="AX560" s="359"/>
      <c r="AY560" s="359"/>
      <c r="AZ560" s="359"/>
      <c r="BA560" s="361"/>
      <c r="BB560" s="438"/>
      <c r="BC560" s="361"/>
      <c r="BD560" s="361"/>
      <c r="BE560" s="361"/>
      <c r="BF560" s="361"/>
      <c r="BG560" s="361"/>
      <c r="BH560" s="361"/>
      <c r="BI560" s="361"/>
      <c r="BJ560" s="361"/>
      <c r="BK560" s="361"/>
      <c r="BL560" s="361"/>
      <c r="BM560" s="361"/>
      <c r="BN560" s="361"/>
      <c r="BO560" s="361"/>
      <c r="BP560" s="361"/>
      <c r="BQ560" s="361"/>
      <c r="BR560" s="361"/>
      <c r="BS560" s="361"/>
      <c r="BT560" s="361"/>
      <c r="BU560" s="361"/>
      <c r="BV560" s="361"/>
      <c r="BW560" s="361"/>
      <c r="BX560" s="361"/>
      <c r="BY560" s="361"/>
      <c r="BZ560" s="362"/>
      <c r="CA560" s="362"/>
      <c r="CB560" s="362"/>
      <c r="CC560" s="362"/>
      <c r="CD560" s="362"/>
      <c r="CE560" s="362"/>
      <c r="CF560" s="362"/>
      <c r="CG560" s="362"/>
      <c r="CH560" s="362"/>
      <c r="CI560" s="362"/>
      <c r="CJ560" s="362"/>
      <c r="CK560" s="362"/>
      <c r="CL560" s="362"/>
      <c r="CM560" s="362"/>
      <c r="CN560" s="362"/>
      <c r="CO560" s="362"/>
      <c r="CP560" s="362"/>
      <c r="CQ560" s="362"/>
      <c r="CR560" s="362"/>
      <c r="CS560" s="362"/>
      <c r="CT560" s="362"/>
      <c r="CU560" s="362"/>
      <c r="CV560" s="362"/>
      <c r="CW560" s="362"/>
      <c r="CX560" s="362"/>
      <c r="CY560" s="362"/>
      <c r="CZ560" s="362"/>
    </row>
    <row r="561" s="366" customFormat="true" ht="25.15" customHeight="true" x14ac:dyDescent="0.2">
      <c r="C561" s="799"/>
      <c r="D561" s="800"/>
      <c r="E561" s="191"/>
      <c r="F561" s="191"/>
      <c r="G561" s="191"/>
      <c r="H561" s="817" t="s">
        <v>442</v>
      </c>
      <c r="I561" s="800"/>
      <c r="J561" s="188">
        <v>-3.7852802809901058E-4</v>
      </c>
      <c r="K561" s="191"/>
      <c r="L561" s="191"/>
      <c r="M561" s="799"/>
      <c r="N561" s="800"/>
      <c r="O561" s="192" t="s">
        <v>215</v>
      </c>
      <c r="P561" s="191"/>
      <c r="Q561" s="191"/>
      <c r="AJ561" s="359"/>
      <c r="AK561" s="359"/>
      <c r="AL561" s="359"/>
      <c r="AM561" s="359"/>
      <c r="AN561" s="359"/>
      <c r="AO561" s="359"/>
      <c r="AP561" s="359"/>
      <c r="AQ561" s="359"/>
      <c r="AR561" s="359"/>
      <c r="AS561" s="359"/>
      <c r="AT561" s="359"/>
      <c r="AU561" s="359"/>
      <c r="AV561" s="359"/>
      <c r="AW561" s="359"/>
      <c r="AX561" s="359"/>
      <c r="AY561" s="359"/>
      <c r="AZ561" s="359"/>
      <c r="BA561" s="361"/>
      <c r="BB561" s="438"/>
      <c r="BC561" s="361"/>
      <c r="BD561" s="361"/>
      <c r="BE561" s="361"/>
      <c r="BF561" s="361"/>
      <c r="BG561" s="361"/>
      <c r="BH561" s="361"/>
      <c r="BI561" s="361"/>
      <c r="BJ561" s="361"/>
      <c r="BK561" s="361"/>
      <c r="BL561" s="361"/>
      <c r="BM561" s="361"/>
      <c r="BN561" s="361"/>
      <c r="BO561" s="361"/>
      <c r="BP561" s="361"/>
      <c r="BQ561" s="361"/>
      <c r="BR561" s="361"/>
      <c r="BS561" s="361"/>
      <c r="BT561" s="361"/>
      <c r="BU561" s="361"/>
      <c r="BV561" s="361"/>
      <c r="BW561" s="361"/>
      <c r="BX561" s="361"/>
      <c r="BY561" s="361"/>
      <c r="BZ561" s="362"/>
      <c r="CA561" s="362"/>
      <c r="CB561" s="362"/>
      <c r="CC561" s="362"/>
      <c r="CD561" s="362"/>
      <c r="CE561" s="362"/>
      <c r="CF561" s="362"/>
      <c r="CG561" s="362"/>
      <c r="CH561" s="362"/>
      <c r="CI561" s="362"/>
      <c r="CJ561" s="362"/>
      <c r="CK561" s="362"/>
      <c r="CL561" s="362"/>
      <c r="CM561" s="362"/>
      <c r="CN561" s="362"/>
      <c r="CO561" s="362"/>
      <c r="CP561" s="362"/>
      <c r="CQ561" s="362"/>
      <c r="CR561" s="362"/>
      <c r="CS561" s="362"/>
      <c r="CT561" s="362"/>
      <c r="CU561" s="362"/>
      <c r="CV561" s="362"/>
      <c r="CW561" s="362"/>
      <c r="CX561" s="362"/>
      <c r="CY561" s="362"/>
      <c r="CZ561" s="362"/>
    </row>
    <row r="562" s="366" customFormat="true" ht="25.15" customHeight="true" x14ac:dyDescent="0.2">
      <c r="C562" s="818" t="s">
        <v>235</v>
      </c>
      <c r="D562" s="800"/>
      <c r="E562" s="800"/>
      <c r="F562" s="191"/>
      <c r="G562" s="191"/>
      <c r="H562" s="817" t="s">
        <v>427</v>
      </c>
      <c r="I562" s="800"/>
      <c r="J562" s="188">
        <v>-2.3936853790556959E-4</v>
      </c>
      <c r="K562" s="191"/>
      <c r="L562" s="191"/>
      <c r="M562" s="800"/>
      <c r="N562" s="800"/>
      <c r="O562" s="196" t="s">
        <v>216</v>
      </c>
      <c r="P562" s="191"/>
      <c r="Q562" s="191"/>
      <c r="AJ562" s="359"/>
      <c r="AK562" s="359"/>
      <c r="AL562" s="359"/>
      <c r="AM562" s="359"/>
      <c r="AN562" s="359"/>
      <c r="AO562" s="359"/>
      <c r="AP562" s="359"/>
      <c r="AQ562" s="359"/>
      <c r="AR562" s="359"/>
      <c r="AS562" s="359"/>
      <c r="AT562" s="359"/>
      <c r="AU562" s="359"/>
      <c r="AV562" s="359"/>
      <c r="AW562" s="359"/>
      <c r="AX562" s="359"/>
      <c r="AY562" s="359"/>
      <c r="AZ562" s="359"/>
      <c r="BA562" s="361"/>
      <c r="BB562" s="438"/>
      <c r="BC562" s="361"/>
      <c r="BD562" s="361"/>
      <c r="BE562" s="361"/>
      <c r="BF562" s="361"/>
      <c r="BG562" s="361"/>
      <c r="BH562" s="361"/>
      <c r="BI562" s="361"/>
      <c r="BJ562" s="361"/>
      <c r="BK562" s="361"/>
      <c r="BL562" s="361"/>
      <c r="BM562" s="361"/>
      <c r="BN562" s="361"/>
      <c r="BO562" s="361"/>
      <c r="BP562" s="361"/>
      <c r="BQ562" s="361"/>
      <c r="BR562" s="361"/>
      <c r="BS562" s="361"/>
      <c r="BT562" s="361"/>
      <c r="BU562" s="361"/>
      <c r="BV562" s="361"/>
      <c r="BW562" s="361"/>
      <c r="BX562" s="361"/>
      <c r="BY562" s="361"/>
      <c r="BZ562" s="362"/>
      <c r="CA562" s="362"/>
      <c r="CB562" s="362"/>
      <c r="CC562" s="362"/>
      <c r="CD562" s="362"/>
      <c r="CE562" s="362"/>
      <c r="CF562" s="362"/>
      <c r="CG562" s="362"/>
      <c r="CH562" s="362"/>
      <c r="CI562" s="362"/>
      <c r="CJ562" s="362"/>
      <c r="CK562" s="362"/>
      <c r="CL562" s="362"/>
      <c r="CM562" s="362"/>
      <c r="CN562" s="362"/>
      <c r="CO562" s="362"/>
      <c r="CP562" s="362"/>
      <c r="CQ562" s="362"/>
      <c r="CR562" s="362"/>
      <c r="CS562" s="362"/>
      <c r="CT562" s="362"/>
      <c r="CU562" s="362"/>
      <c r="CV562" s="362"/>
      <c r="CW562" s="362"/>
      <c r="CX562" s="362"/>
      <c r="CY562" s="362"/>
      <c r="CZ562" s="362"/>
    </row>
    <row r="563" s="366" customFormat="true" ht="25.15" customHeight="true" x14ac:dyDescent="0.2">
      <c r="C563" s="799"/>
      <c r="D563" s="800"/>
      <c r="E563" s="192" t="s">
        <v>215</v>
      </c>
      <c r="F563" s="191"/>
      <c r="G563" s="191"/>
      <c r="H563" s="817" t="s">
        <v>443</v>
      </c>
      <c r="I563" s="800"/>
      <c r="J563" s="188">
        <v>-2.524648217679885E-4</v>
      </c>
      <c r="K563" s="191"/>
      <c r="L563" s="191"/>
      <c r="M563" s="817" t="s">
        <v>226</v>
      </c>
      <c r="N563" s="800"/>
      <c r="O563" s="189">
        <v>-4.2723667268804416E-2</v>
      </c>
      <c r="P563" s="191"/>
      <c r="Q563" s="191"/>
      <c r="AJ563" s="359"/>
      <c r="AK563" s="359"/>
      <c r="AL563" s="359"/>
      <c r="AM563" s="359"/>
      <c r="AN563" s="359"/>
      <c r="AO563" s="359"/>
      <c r="AP563" s="359"/>
      <c r="AQ563" s="359"/>
      <c r="AR563" s="359"/>
      <c r="AS563" s="359"/>
      <c r="AT563" s="359"/>
      <c r="AU563" s="359"/>
      <c r="AV563" s="359"/>
      <c r="AW563" s="359"/>
      <c r="AX563" s="359"/>
      <c r="AY563" s="359"/>
      <c r="AZ563" s="359"/>
      <c r="BA563" s="361"/>
      <c r="BB563" s="438"/>
      <c r="BC563" s="361"/>
      <c r="BD563" s="361"/>
      <c r="BE563" s="361"/>
      <c r="BF563" s="361"/>
      <c r="BG563" s="361"/>
      <c r="BH563" s="361"/>
      <c r="BI563" s="361"/>
      <c r="BJ563" s="361"/>
      <c r="BK563" s="361"/>
      <c r="BL563" s="361"/>
      <c r="BM563" s="361"/>
      <c r="BN563" s="361"/>
      <c r="BO563" s="361"/>
      <c r="BP563" s="361"/>
      <c r="BQ563" s="361"/>
      <c r="BR563" s="361"/>
      <c r="BS563" s="361"/>
      <c r="BT563" s="361"/>
      <c r="BU563" s="361"/>
      <c r="BV563" s="361"/>
      <c r="BW563" s="361"/>
      <c r="BX563" s="361"/>
      <c r="BY563" s="361"/>
      <c r="BZ563" s="362"/>
      <c r="CA563" s="362"/>
      <c r="CB563" s="362"/>
      <c r="CC563" s="362"/>
      <c r="CD563" s="362"/>
      <c r="CE563" s="362"/>
      <c r="CF563" s="362"/>
      <c r="CG563" s="362"/>
      <c r="CH563" s="362"/>
      <c r="CI563" s="362"/>
      <c r="CJ563" s="362"/>
      <c r="CK563" s="362"/>
      <c r="CL563" s="362"/>
      <c r="CM563" s="362"/>
      <c r="CN563" s="362"/>
      <c r="CO563" s="362"/>
      <c r="CP563" s="362"/>
      <c r="CQ563" s="362"/>
      <c r="CR563" s="362"/>
      <c r="CS563" s="362"/>
      <c r="CT563" s="362"/>
      <c r="CU563" s="362"/>
      <c r="CV563" s="362"/>
      <c r="CW563" s="362"/>
      <c r="CX563" s="362"/>
      <c r="CY563" s="362"/>
      <c r="CZ563" s="362"/>
    </row>
    <row r="564" s="366" customFormat="true" ht="25.15" customHeight="true" x14ac:dyDescent="0.2">
      <c r="C564" s="800"/>
      <c r="D564" s="800"/>
      <c r="E564" s="196" t="s">
        <v>216</v>
      </c>
      <c r="F564" s="191"/>
      <c r="G564" s="191"/>
      <c r="H564" s="817" t="s">
        <v>372</v>
      </c>
      <c r="I564" s="800"/>
      <c r="J564" s="188">
        <v>0.16816288996830767</v>
      </c>
      <c r="K564" s="191"/>
      <c r="L564" s="191"/>
      <c r="M564" s="817" t="s">
        <v>381</v>
      </c>
      <c r="N564" s="800"/>
      <c r="O564" s="188">
        <v>-0.10013327385859404</v>
      </c>
      <c r="P564" s="191"/>
      <c r="Q564" s="191"/>
      <c r="AJ564" s="359"/>
      <c r="AK564" s="359"/>
      <c r="AL564" s="359"/>
      <c r="AM564" s="359"/>
      <c r="AN564" s="359"/>
      <c r="AO564" s="359"/>
      <c r="AP564" s="359"/>
      <c r="AQ564" s="359"/>
      <c r="AR564" s="359"/>
      <c r="AS564" s="359"/>
      <c r="AT564" s="359"/>
      <c r="AU564" s="359"/>
      <c r="AV564" s="359"/>
      <c r="AW564" s="359"/>
      <c r="AX564" s="359"/>
      <c r="AY564" s="359"/>
      <c r="AZ564" s="359"/>
      <c r="BA564" s="361"/>
      <c r="BB564" s="438"/>
      <c r="BC564" s="361"/>
      <c r="BD564" s="361"/>
      <c r="BE564" s="361"/>
      <c r="BF564" s="361"/>
      <c r="BG564" s="361"/>
      <c r="BH564" s="361"/>
      <c r="BI564" s="361"/>
      <c r="BJ564" s="361"/>
      <c r="BK564" s="361"/>
      <c r="BL564" s="361"/>
      <c r="BM564" s="361"/>
      <c r="BN564" s="361"/>
      <c r="BO564" s="361"/>
      <c r="BP564" s="361"/>
      <c r="BQ564" s="361"/>
      <c r="BR564" s="361"/>
      <c r="BS564" s="361"/>
      <c r="BT564" s="361"/>
      <c r="BU564" s="361"/>
      <c r="BV564" s="361"/>
      <c r="BW564" s="361"/>
      <c r="BX564" s="361"/>
      <c r="BY564" s="361"/>
      <c r="BZ564" s="362"/>
      <c r="CA564" s="362"/>
      <c r="CB564" s="362"/>
      <c r="CC564" s="362"/>
      <c r="CD564" s="362"/>
      <c r="CE564" s="362"/>
      <c r="CF564" s="362"/>
      <c r="CG564" s="362"/>
      <c r="CH564" s="362"/>
      <c r="CI564" s="362"/>
      <c r="CJ564" s="362"/>
      <c r="CK564" s="362"/>
      <c r="CL564" s="362"/>
      <c r="CM564" s="362"/>
      <c r="CN564" s="362"/>
      <c r="CO564" s="362"/>
      <c r="CP564" s="362"/>
      <c r="CQ564" s="362"/>
      <c r="CR564" s="362"/>
      <c r="CS564" s="362"/>
      <c r="CT564" s="362"/>
      <c r="CU564" s="362"/>
      <c r="CV564" s="362"/>
      <c r="CW564" s="362"/>
      <c r="CX564" s="362"/>
      <c r="CY564" s="362"/>
      <c r="CZ564" s="362"/>
    </row>
    <row r="565" s="366" customFormat="true" ht="25.15" customHeight="true" x14ac:dyDescent="0.2">
      <c r="C565" s="817" t="s">
        <v>226</v>
      </c>
      <c r="D565" s="800"/>
      <c r="E565" s="189">
        <v>-5.23503921210767E-2</v>
      </c>
      <c r="F565" s="191"/>
      <c r="G565" s="191"/>
      <c r="H565" s="817" t="s">
        <v>375</v>
      </c>
      <c r="I565" s="800"/>
      <c r="J565" s="188">
        <v>-0.1513633628082281</v>
      </c>
      <c r="K565" s="191"/>
      <c r="L565" s="191"/>
      <c r="M565" s="817" t="s">
        <v>394</v>
      </c>
      <c r="N565" s="800"/>
      <c r="O565" s="188">
        <v>-8.4916989405261503E-2</v>
      </c>
      <c r="P565" s="191"/>
      <c r="Q565" s="191"/>
      <c r="AJ565" s="359"/>
      <c r="AK565" s="359"/>
      <c r="AL565" s="359"/>
      <c r="AM565" s="359"/>
      <c r="AN565" s="359"/>
      <c r="AO565" s="359"/>
      <c r="AP565" s="359"/>
      <c r="AQ565" s="359"/>
      <c r="AR565" s="359"/>
      <c r="AS565" s="359"/>
      <c r="AT565" s="359"/>
      <c r="AU565" s="359"/>
      <c r="AV565" s="359"/>
      <c r="AW565" s="359"/>
      <c r="AX565" s="359"/>
      <c r="AY565" s="359"/>
      <c r="AZ565" s="359"/>
      <c r="BA565" s="361"/>
      <c r="BB565" s="438"/>
      <c r="BC565" s="361"/>
      <c r="BD565" s="361"/>
      <c r="BE565" s="361"/>
      <c r="BF565" s="361"/>
      <c r="BG565" s="361"/>
      <c r="BH565" s="361"/>
      <c r="BI565" s="361"/>
      <c r="BJ565" s="361"/>
      <c r="BK565" s="361"/>
      <c r="BL565" s="361"/>
      <c r="BM565" s="361"/>
      <c r="BN565" s="361"/>
      <c r="BO565" s="361"/>
      <c r="BP565" s="361"/>
      <c r="BQ565" s="361"/>
      <c r="BR565" s="361"/>
      <c r="BS565" s="361"/>
      <c r="BT565" s="361"/>
      <c r="BU565" s="361"/>
      <c r="BV565" s="361"/>
      <c r="BW565" s="361"/>
      <c r="BX565" s="361"/>
      <c r="BY565" s="361"/>
      <c r="BZ565" s="362"/>
      <c r="CA565" s="362"/>
      <c r="CB565" s="362"/>
      <c r="CC565" s="362"/>
      <c r="CD565" s="362"/>
      <c r="CE565" s="362"/>
      <c r="CF565" s="362"/>
      <c r="CG565" s="362"/>
      <c r="CH565" s="362"/>
      <c r="CI565" s="362"/>
      <c r="CJ565" s="362"/>
      <c r="CK565" s="362"/>
      <c r="CL565" s="362"/>
      <c r="CM565" s="362"/>
      <c r="CN565" s="362"/>
      <c r="CO565" s="362"/>
      <c r="CP565" s="362"/>
      <c r="CQ565" s="362"/>
      <c r="CR565" s="362"/>
      <c r="CS565" s="362"/>
      <c r="CT565" s="362"/>
      <c r="CU565" s="362"/>
      <c r="CV565" s="362"/>
      <c r="CW565" s="362"/>
      <c r="CX565" s="362"/>
      <c r="CY565" s="362"/>
      <c r="CZ565" s="362"/>
    </row>
    <row r="566" s="366" customFormat="true" ht="25.15" customHeight="true" x14ac:dyDescent="0.2">
      <c r="C566" s="817" t="s">
        <v>381</v>
      </c>
      <c r="D566" s="800"/>
      <c r="E566" s="188">
        <v>-7.600035215963695E-2</v>
      </c>
      <c r="F566" s="191"/>
      <c r="G566" s="191"/>
      <c r="H566" s="817" t="s">
        <v>441</v>
      </c>
      <c r="I566" s="800"/>
      <c r="J566" s="188">
        <v>-1.4392061398129426E-3</v>
      </c>
      <c r="K566" s="191"/>
      <c r="L566" s="191"/>
      <c r="M566" s="817" t="s">
        <v>439</v>
      </c>
      <c r="N566" s="800"/>
      <c r="O566" s="188">
        <v>2.6032550556052787E-3</v>
      </c>
      <c r="P566" s="191"/>
      <c r="Q566" s="191"/>
      <c r="AJ566" s="359"/>
      <c r="AK566" s="359"/>
      <c r="AL566" s="359"/>
      <c r="AM566" s="359"/>
      <c r="AN566" s="359"/>
      <c r="AO566" s="359"/>
      <c r="AP566" s="359"/>
      <c r="AQ566" s="359"/>
      <c r="AR566" s="359"/>
      <c r="AS566" s="359"/>
      <c r="AT566" s="359"/>
      <c r="AU566" s="359"/>
      <c r="AV566" s="359"/>
      <c r="AW566" s="359"/>
      <c r="AX566" s="359"/>
      <c r="AY566" s="359"/>
      <c r="AZ566" s="359"/>
      <c r="BA566" s="361"/>
      <c r="BB566" s="438"/>
      <c r="BC566" s="361"/>
      <c r="BD566" s="361"/>
      <c r="BE566" s="361"/>
      <c r="BF566" s="361"/>
      <c r="BG566" s="361"/>
      <c r="BH566" s="361"/>
      <c r="BI566" s="361"/>
      <c r="BJ566" s="361"/>
      <c r="BK566" s="361"/>
      <c r="BL566" s="361"/>
      <c r="BM566" s="361"/>
      <c r="BN566" s="361"/>
      <c r="BO566" s="361"/>
      <c r="BP566" s="361"/>
      <c r="BQ566" s="361"/>
      <c r="BR566" s="361"/>
      <c r="BS566" s="361"/>
      <c r="BT566" s="361"/>
      <c r="BU566" s="361"/>
      <c r="BV566" s="361"/>
      <c r="BW566" s="361"/>
      <c r="BX566" s="361"/>
      <c r="BY566" s="361"/>
      <c r="BZ566" s="362"/>
      <c r="CA566" s="362"/>
      <c r="CB566" s="362"/>
      <c r="CC566" s="362"/>
      <c r="CD566" s="362"/>
      <c r="CE566" s="362"/>
      <c r="CF566" s="362"/>
      <c r="CG566" s="362"/>
      <c r="CH566" s="362"/>
      <c r="CI566" s="362"/>
      <c r="CJ566" s="362"/>
      <c r="CK566" s="362"/>
      <c r="CL566" s="362"/>
      <c r="CM566" s="362"/>
      <c r="CN566" s="362"/>
      <c r="CO566" s="362"/>
      <c r="CP566" s="362"/>
      <c r="CQ566" s="362"/>
      <c r="CR566" s="362"/>
      <c r="CS566" s="362"/>
      <c r="CT566" s="362"/>
      <c r="CU566" s="362"/>
      <c r="CV566" s="362"/>
      <c r="CW566" s="362"/>
      <c r="CX566" s="362"/>
      <c r="CY566" s="362"/>
      <c r="CZ566" s="362"/>
    </row>
    <row r="567" s="366" customFormat="true" ht="25.15" customHeight="true" x14ac:dyDescent="0.2">
      <c r="C567" s="817" t="s">
        <v>394</v>
      </c>
      <c r="D567" s="800"/>
      <c r="E567" s="188">
        <v>-6.8246210853667486E-2</v>
      </c>
      <c r="F567" s="191"/>
      <c r="G567" s="191"/>
      <c r="H567" s="817" t="s">
        <v>431</v>
      </c>
      <c r="I567" s="800"/>
      <c r="J567" s="188">
        <v>-1.9488252272893847E-3</v>
      </c>
      <c r="K567" s="191"/>
      <c r="L567" s="191"/>
      <c r="M567" s="817" t="s">
        <v>427</v>
      </c>
      <c r="N567" s="800"/>
      <c r="O567" s="188">
        <v>-8.0679162324594784E-3</v>
      </c>
      <c r="P567" s="191"/>
      <c r="Q567" s="191"/>
      <c r="AJ567" s="359"/>
      <c r="AK567" s="359"/>
      <c r="AL567" s="359"/>
      <c r="AM567" s="359"/>
      <c r="AN567" s="359"/>
      <c r="AO567" s="359"/>
      <c r="AP567" s="359"/>
      <c r="AQ567" s="359"/>
      <c r="AR567" s="359"/>
      <c r="AS567" s="359"/>
      <c r="AT567" s="359"/>
      <c r="AU567" s="359"/>
      <c r="AV567" s="359"/>
      <c r="AW567" s="359"/>
      <c r="AX567" s="359"/>
      <c r="AY567" s="359"/>
      <c r="AZ567" s="359"/>
      <c r="BA567" s="361"/>
      <c r="BB567" s="438"/>
      <c r="BC567" s="361"/>
      <c r="BD567" s="361"/>
      <c r="BE567" s="361"/>
      <c r="BF567" s="361"/>
      <c r="BG567" s="361"/>
      <c r="BH567" s="361"/>
      <c r="BI567" s="361"/>
      <c r="BJ567" s="361"/>
      <c r="BK567" s="361"/>
      <c r="BL567" s="361"/>
      <c r="BM567" s="361"/>
      <c r="BN567" s="361"/>
      <c r="BO567" s="361"/>
      <c r="BP567" s="361"/>
      <c r="BQ567" s="361"/>
      <c r="BR567" s="361"/>
      <c r="BS567" s="361"/>
      <c r="BT567" s="361"/>
      <c r="BU567" s="361"/>
      <c r="BV567" s="361"/>
      <c r="BW567" s="361"/>
      <c r="BX567" s="361"/>
      <c r="BY567" s="361"/>
      <c r="BZ567" s="362"/>
      <c r="CA567" s="362"/>
      <c r="CB567" s="362"/>
      <c r="CC567" s="362"/>
      <c r="CD567" s="362"/>
      <c r="CE567" s="362"/>
      <c r="CF567" s="362"/>
      <c r="CG567" s="362"/>
      <c r="CH567" s="362"/>
      <c r="CI567" s="362"/>
      <c r="CJ567" s="362"/>
      <c r="CK567" s="362"/>
      <c r="CL567" s="362"/>
      <c r="CM567" s="362"/>
      <c r="CN567" s="362"/>
      <c r="CO567" s="362"/>
      <c r="CP567" s="362"/>
      <c r="CQ567" s="362"/>
      <c r="CR567" s="362"/>
      <c r="CS567" s="362"/>
      <c r="CT567" s="362"/>
      <c r="CU567" s="362"/>
      <c r="CV567" s="362"/>
      <c r="CW567" s="362"/>
      <c r="CX567" s="362"/>
      <c r="CY567" s="362"/>
      <c r="CZ567" s="362"/>
    </row>
    <row r="568" s="366" customFormat="true" ht="25.15" customHeight="true" x14ac:dyDescent="0.2">
      <c r="C568" s="817" t="s">
        <v>439</v>
      </c>
      <c r="D568" s="800"/>
      <c r="E568" s="188">
        <v>-7.6126294474701474E-4</v>
      </c>
      <c r="F568" s="191"/>
      <c r="G568" s="191"/>
      <c r="H568" s="817" t="s">
        <v>401</v>
      </c>
      <c r="I568" s="800"/>
      <c r="J568" s="188">
        <v>-5.1766188683640912E-2</v>
      </c>
      <c r="K568" s="191"/>
      <c r="L568" s="191"/>
      <c r="M568" s="817" t="s">
        <v>443</v>
      </c>
      <c r="N568" s="800"/>
      <c r="O568" s="188">
        <v>2.7337948377609262E-5</v>
      </c>
      <c r="P568" s="191"/>
      <c r="Q568" s="191"/>
      <c r="AJ568" s="359"/>
      <c r="AK568" s="359"/>
      <c r="AL568" s="359"/>
      <c r="AM568" s="359"/>
      <c r="AN568" s="359"/>
      <c r="AO568" s="359"/>
      <c r="AP568" s="359"/>
      <c r="AQ568" s="359"/>
      <c r="AR568" s="359"/>
      <c r="AS568" s="359"/>
      <c r="AT568" s="359"/>
      <c r="AU568" s="359"/>
      <c r="AV568" s="359"/>
      <c r="AW568" s="359"/>
      <c r="AX568" s="359"/>
      <c r="AY568" s="359"/>
      <c r="AZ568" s="359"/>
      <c r="BA568" s="361"/>
      <c r="BB568" s="438"/>
      <c r="BC568" s="361"/>
      <c r="BD568" s="361"/>
      <c r="BE568" s="361"/>
      <c r="BF568" s="361"/>
      <c r="BG568" s="361"/>
      <c r="BH568" s="361"/>
      <c r="BI568" s="361"/>
      <c r="BJ568" s="361"/>
      <c r="BK568" s="361"/>
      <c r="BL568" s="361"/>
      <c r="BM568" s="361"/>
      <c r="BN568" s="361"/>
      <c r="BO568" s="361"/>
      <c r="BP568" s="361"/>
      <c r="BQ568" s="361"/>
      <c r="BR568" s="361"/>
      <c r="BS568" s="361"/>
      <c r="BT568" s="361"/>
      <c r="BU568" s="361"/>
      <c r="BV568" s="361"/>
      <c r="BW568" s="361"/>
      <c r="BX568" s="361"/>
      <c r="BY568" s="361"/>
      <c r="BZ568" s="362"/>
      <c r="CA568" s="362"/>
      <c r="CB568" s="362"/>
      <c r="CC568" s="362"/>
      <c r="CD568" s="362"/>
      <c r="CE568" s="362"/>
      <c r="CF568" s="362"/>
      <c r="CG568" s="362"/>
      <c r="CH568" s="362"/>
      <c r="CI568" s="362"/>
      <c r="CJ568" s="362"/>
      <c r="CK568" s="362"/>
      <c r="CL568" s="362"/>
      <c r="CM568" s="362"/>
      <c r="CN568" s="362"/>
      <c r="CO568" s="362"/>
      <c r="CP568" s="362"/>
      <c r="CQ568" s="362"/>
      <c r="CR568" s="362"/>
      <c r="CS568" s="362"/>
      <c r="CT568" s="362"/>
      <c r="CU568" s="362"/>
      <c r="CV568" s="362"/>
      <c r="CW568" s="362"/>
      <c r="CX568" s="362"/>
      <c r="CY568" s="362"/>
      <c r="CZ568" s="362"/>
    </row>
    <row r="569" s="366" customFormat="true" ht="25.15" customHeight="true" x14ac:dyDescent="0.2">
      <c r="C569" s="817" t="s">
        <v>442</v>
      </c>
      <c r="D569" s="800"/>
      <c r="E569" s="188">
        <v>1.8934438956818371E-4</v>
      </c>
      <c r="F569" s="191"/>
      <c r="G569" s="191"/>
      <c r="H569" s="817" t="s">
        <v>421</v>
      </c>
      <c r="I569" s="800"/>
      <c r="J569" s="188">
        <v>-1.1795488426101348E-2</v>
      </c>
      <c r="K569" s="191"/>
      <c r="L569" s="191"/>
      <c r="M569" s="817" t="s">
        <v>372</v>
      </c>
      <c r="N569" s="800"/>
      <c r="O569" s="188">
        <v>8.8277445059476545E-2</v>
      </c>
      <c r="P569" s="191"/>
      <c r="Q569" s="191"/>
      <c r="AJ569" s="359"/>
      <c r="AK569" s="359"/>
      <c r="AL569" s="359"/>
      <c r="AM569" s="359"/>
      <c r="AN569" s="359"/>
      <c r="AO569" s="359"/>
      <c r="AP569" s="359"/>
      <c r="AQ569" s="359"/>
      <c r="AR569" s="359"/>
      <c r="AS569" s="359"/>
      <c r="AT569" s="359"/>
      <c r="AU569" s="359"/>
      <c r="AV569" s="359"/>
      <c r="AW569" s="359"/>
      <c r="AX569" s="359"/>
      <c r="AY569" s="359"/>
      <c r="AZ569" s="359"/>
      <c r="BA569" s="361"/>
      <c r="BB569" s="438"/>
      <c r="BC569" s="361"/>
      <c r="BD569" s="361"/>
      <c r="BE569" s="361"/>
      <c r="BF569" s="361"/>
      <c r="BG569" s="361"/>
      <c r="BH569" s="361"/>
      <c r="BI569" s="361"/>
      <c r="BJ569" s="361"/>
      <c r="BK569" s="361"/>
      <c r="BL569" s="361"/>
      <c r="BM569" s="361"/>
      <c r="BN569" s="361"/>
      <c r="BO569" s="361"/>
      <c r="BP569" s="361"/>
      <c r="BQ569" s="361"/>
      <c r="BR569" s="361"/>
      <c r="BS569" s="361"/>
      <c r="BT569" s="361"/>
      <c r="BU569" s="361"/>
      <c r="BV569" s="361"/>
      <c r="BW569" s="361"/>
      <c r="BX569" s="361"/>
      <c r="BY569" s="361"/>
      <c r="BZ569" s="362"/>
      <c r="CA569" s="362"/>
      <c r="CB569" s="362"/>
      <c r="CC569" s="362"/>
      <c r="CD569" s="362"/>
      <c r="CE569" s="362"/>
      <c r="CF569" s="362"/>
      <c r="CG569" s="362"/>
      <c r="CH569" s="362"/>
      <c r="CI569" s="362"/>
      <c r="CJ569" s="362"/>
      <c r="CK569" s="362"/>
      <c r="CL569" s="362"/>
      <c r="CM569" s="362"/>
      <c r="CN569" s="362"/>
      <c r="CO569" s="362"/>
      <c r="CP569" s="362"/>
      <c r="CQ569" s="362"/>
      <c r="CR569" s="362"/>
      <c r="CS569" s="362"/>
      <c r="CT569" s="362"/>
      <c r="CU569" s="362"/>
      <c r="CV569" s="362"/>
      <c r="CW569" s="362"/>
      <c r="CX569" s="362"/>
      <c r="CY569" s="362"/>
      <c r="CZ569" s="362"/>
    </row>
    <row r="570" s="366" customFormat="true" ht="25.15" customHeight="true" x14ac:dyDescent="0.2">
      <c r="C570" s="817" t="s">
        <v>427</v>
      </c>
      <c r="D570" s="800"/>
      <c r="E570" s="188">
        <v>-5.2237854609891304E-3</v>
      </c>
      <c r="F570" s="191"/>
      <c r="G570" s="191"/>
      <c r="H570" s="817" t="s">
        <v>416</v>
      </c>
      <c r="I570" s="800"/>
      <c r="J570" s="188">
        <v>-2.1829360168110719E-2</v>
      </c>
      <c r="K570" s="191"/>
      <c r="L570" s="191"/>
      <c r="M570" s="817" t="s">
        <v>375</v>
      </c>
      <c r="N570" s="800"/>
      <c r="O570" s="188">
        <v>3.0113994657563158E-2</v>
      </c>
      <c r="P570" s="191"/>
      <c r="Q570" s="191"/>
      <c r="AJ570" s="359"/>
      <c r="AK570" s="359"/>
      <c r="AL570" s="359"/>
      <c r="AM570" s="359"/>
      <c r="AN570" s="359"/>
      <c r="AO570" s="359"/>
      <c r="AP570" s="359"/>
      <c r="AQ570" s="359"/>
      <c r="AR570" s="359"/>
      <c r="AS570" s="359"/>
      <c r="AT570" s="359"/>
      <c r="AU570" s="359"/>
      <c r="AV570" s="359"/>
      <c r="AW570" s="359"/>
      <c r="AX570" s="359"/>
      <c r="AY570" s="359"/>
      <c r="AZ570" s="359"/>
      <c r="BA570" s="361"/>
      <c r="BB570" s="438"/>
      <c r="BC570" s="361"/>
      <c r="BD570" s="361"/>
      <c r="BE570" s="361"/>
      <c r="BF570" s="361"/>
      <c r="BG570" s="361"/>
      <c r="BH570" s="361"/>
      <c r="BI570" s="361"/>
      <c r="BJ570" s="361"/>
      <c r="BK570" s="361"/>
      <c r="BL570" s="361"/>
      <c r="BM570" s="361"/>
      <c r="BN570" s="361"/>
      <c r="BO570" s="361"/>
      <c r="BP570" s="361"/>
      <c r="BQ570" s="361"/>
      <c r="BR570" s="361"/>
      <c r="BS570" s="361"/>
      <c r="BT570" s="361"/>
      <c r="BU570" s="361"/>
      <c r="BV570" s="361"/>
      <c r="BW570" s="361"/>
      <c r="BX570" s="361"/>
      <c r="BY570" s="361"/>
      <c r="BZ570" s="362"/>
      <c r="CA570" s="362"/>
      <c r="CB570" s="362"/>
      <c r="CC570" s="362"/>
      <c r="CD570" s="362"/>
      <c r="CE570" s="362"/>
      <c r="CF570" s="362"/>
      <c r="CG570" s="362"/>
      <c r="CH570" s="362"/>
      <c r="CI570" s="362"/>
      <c r="CJ570" s="362"/>
      <c r="CK570" s="362"/>
      <c r="CL570" s="362"/>
      <c r="CM570" s="362"/>
      <c r="CN570" s="362"/>
      <c r="CO570" s="362"/>
      <c r="CP570" s="362"/>
      <c r="CQ570" s="362"/>
      <c r="CR570" s="362"/>
      <c r="CS570" s="362"/>
      <c r="CT570" s="362"/>
      <c r="CU570" s="362"/>
      <c r="CV570" s="362"/>
      <c r="CW570" s="362"/>
      <c r="CX570" s="362"/>
      <c r="CY570" s="362"/>
      <c r="CZ570" s="362"/>
    </row>
    <row r="571" s="366" customFormat="true" ht="25.15" customHeight="true" x14ac:dyDescent="0.2">
      <c r="C571" s="817" t="s">
        <v>443</v>
      </c>
      <c r="D571" s="800"/>
      <c r="E571" s="188">
        <v>-3.3642616876231361E-4</v>
      </c>
      <c r="F571" s="191"/>
      <c r="G571" s="191"/>
      <c r="H571" s="817" t="s">
        <v>419</v>
      </c>
      <c r="I571" s="800"/>
      <c r="J571" s="188">
        <v>-1.7251657428614849E-2</v>
      </c>
      <c r="K571" s="191"/>
      <c r="L571" s="191"/>
      <c r="M571" s="817" t="s">
        <v>441</v>
      </c>
      <c r="N571" s="800"/>
      <c r="O571" s="188">
        <v>2.46406250640666E-3</v>
      </c>
      <c r="P571" s="191"/>
      <c r="Q571" s="191"/>
      <c r="AJ571" s="359"/>
      <c r="AK571" s="359"/>
      <c r="AL571" s="359"/>
      <c r="AM571" s="359"/>
      <c r="AN571" s="359"/>
      <c r="AO571" s="359"/>
      <c r="AP571" s="359"/>
      <c r="AQ571" s="359"/>
      <c r="AR571" s="359"/>
      <c r="AS571" s="359"/>
      <c r="AT571" s="359"/>
      <c r="AU571" s="359"/>
      <c r="AV571" s="359"/>
      <c r="AW571" s="359"/>
      <c r="AX571" s="359"/>
      <c r="AY571" s="359"/>
      <c r="AZ571" s="359"/>
      <c r="BA571" s="361"/>
      <c r="BB571" s="438"/>
      <c r="BC571" s="361"/>
      <c r="BD571" s="361"/>
      <c r="BE571" s="361"/>
      <c r="BF571" s="361"/>
      <c r="BG571" s="361"/>
      <c r="BH571" s="361"/>
      <c r="BI571" s="361"/>
      <c r="BJ571" s="361"/>
      <c r="BK571" s="361"/>
      <c r="BL571" s="361"/>
      <c r="BM571" s="361"/>
      <c r="BN571" s="361"/>
      <c r="BO571" s="361"/>
      <c r="BP571" s="361"/>
      <c r="BQ571" s="361"/>
      <c r="BR571" s="361"/>
      <c r="BS571" s="361"/>
      <c r="BT571" s="361"/>
      <c r="BU571" s="361"/>
      <c r="BV571" s="361"/>
      <c r="BW571" s="361"/>
      <c r="BX571" s="361"/>
      <c r="BY571" s="361"/>
      <c r="BZ571" s="362"/>
      <c r="CA571" s="362"/>
      <c r="CB571" s="362"/>
      <c r="CC571" s="362"/>
      <c r="CD571" s="362"/>
      <c r="CE571" s="362"/>
      <c r="CF571" s="362"/>
      <c r="CG571" s="362"/>
      <c r="CH571" s="362"/>
      <c r="CI571" s="362"/>
      <c r="CJ571" s="362"/>
      <c r="CK571" s="362"/>
      <c r="CL571" s="362"/>
      <c r="CM571" s="362"/>
      <c r="CN571" s="362"/>
      <c r="CO571" s="362"/>
      <c r="CP571" s="362"/>
      <c r="CQ571" s="362"/>
      <c r="CR571" s="362"/>
      <c r="CS571" s="362"/>
      <c r="CT571" s="362"/>
      <c r="CU571" s="362"/>
      <c r="CV571" s="362"/>
      <c r="CW571" s="362"/>
      <c r="CX571" s="362"/>
      <c r="CY571" s="362"/>
      <c r="CZ571" s="362"/>
    </row>
    <row r="572" s="366" customFormat="true" ht="25.15" customHeight="true" x14ac:dyDescent="0.2">
      <c r="C572" s="817" t="s">
        <v>372</v>
      </c>
      <c r="D572" s="800"/>
      <c r="E572" s="188">
        <v>0.12422110570864588</v>
      </c>
      <c r="F572" s="191"/>
      <c r="G572" s="191"/>
      <c r="H572" s="817" t="s">
        <v>397</v>
      </c>
      <c r="I572" s="800"/>
      <c r="J572" s="188">
        <v>-6.2643566536322234E-2</v>
      </c>
      <c r="K572" s="191"/>
      <c r="L572" s="191"/>
      <c r="M572" s="817" t="s">
        <v>431</v>
      </c>
      <c r="N572" s="800"/>
      <c r="O572" s="188">
        <v>4.9780515078799107E-3</v>
      </c>
      <c r="P572" s="191"/>
      <c r="Q572" s="191"/>
      <c r="AJ572" s="359"/>
      <c r="AK572" s="359"/>
      <c r="AL572" s="359"/>
      <c r="AM572" s="359"/>
      <c r="AN572" s="359"/>
      <c r="AO572" s="359"/>
      <c r="AP572" s="359"/>
      <c r="AQ572" s="359"/>
      <c r="AR572" s="359"/>
      <c r="AS572" s="359"/>
      <c r="AT572" s="359"/>
      <c r="AU572" s="359"/>
      <c r="AV572" s="359"/>
      <c r="AW572" s="359"/>
      <c r="AX572" s="359"/>
      <c r="AY572" s="359"/>
      <c r="AZ572" s="359"/>
      <c r="BA572" s="361"/>
      <c r="BB572" s="438"/>
      <c r="BC572" s="361"/>
      <c r="BD572" s="361"/>
      <c r="BE572" s="361"/>
      <c r="BF572" s="361"/>
      <c r="BG572" s="361"/>
      <c r="BH572" s="361"/>
      <c r="BI572" s="361"/>
      <c r="BJ572" s="361"/>
      <c r="BK572" s="361"/>
      <c r="BL572" s="361"/>
      <c r="BM572" s="361"/>
      <c r="BN572" s="361"/>
      <c r="BO572" s="361"/>
      <c r="BP572" s="361"/>
      <c r="BQ572" s="361"/>
      <c r="BR572" s="361"/>
      <c r="BS572" s="361"/>
      <c r="BT572" s="361"/>
      <c r="BU572" s="361"/>
      <c r="BV572" s="361"/>
      <c r="BW572" s="361"/>
      <c r="BX572" s="361"/>
      <c r="BY572" s="361"/>
      <c r="BZ572" s="362"/>
      <c r="CA572" s="362"/>
      <c r="CB572" s="362"/>
      <c r="CC572" s="362"/>
      <c r="CD572" s="362"/>
      <c r="CE572" s="362"/>
      <c r="CF572" s="362"/>
      <c r="CG572" s="362"/>
      <c r="CH572" s="362"/>
      <c r="CI572" s="362"/>
      <c r="CJ572" s="362"/>
      <c r="CK572" s="362"/>
      <c r="CL572" s="362"/>
      <c r="CM572" s="362"/>
      <c r="CN572" s="362"/>
      <c r="CO572" s="362"/>
      <c r="CP572" s="362"/>
      <c r="CQ572" s="362"/>
      <c r="CR572" s="362"/>
      <c r="CS572" s="362"/>
      <c r="CT572" s="362"/>
      <c r="CU572" s="362"/>
      <c r="CV572" s="362"/>
      <c r="CW572" s="362"/>
      <c r="CX572" s="362"/>
      <c r="CY572" s="362"/>
      <c r="CZ572" s="362"/>
    </row>
    <row r="573" s="366" customFormat="true" ht="25.15" customHeight="true" x14ac:dyDescent="0.2">
      <c r="C573" s="817" t="s">
        <v>375</v>
      </c>
      <c r="D573" s="800"/>
      <c r="E573" s="188">
        <v>-6.5662615373603947E-2</v>
      </c>
      <c r="F573" s="191"/>
      <c r="G573" s="191"/>
      <c r="H573" s="817" t="s">
        <v>430</v>
      </c>
      <c r="I573" s="800"/>
      <c r="J573" s="188">
        <v>-2.9342068831539662E-3</v>
      </c>
      <c r="K573" s="191"/>
      <c r="L573" s="191"/>
      <c r="M573" s="817" t="s">
        <v>401</v>
      </c>
      <c r="N573" s="800"/>
      <c r="O573" s="188">
        <v>-2.7551064166637555E-2</v>
      </c>
      <c r="P573" s="191"/>
      <c r="Q573" s="191"/>
      <c r="AJ573" s="359"/>
      <c r="AK573" s="359"/>
      <c r="AL573" s="359"/>
      <c r="AM573" s="359"/>
      <c r="AN573" s="359"/>
      <c r="AO573" s="359"/>
      <c r="AP573" s="359"/>
      <c r="AQ573" s="359"/>
      <c r="AR573" s="359"/>
      <c r="AS573" s="359"/>
      <c r="AT573" s="359"/>
      <c r="AU573" s="359"/>
      <c r="AV573" s="359"/>
      <c r="AW573" s="359"/>
      <c r="AX573" s="359"/>
      <c r="AY573" s="359"/>
      <c r="AZ573" s="359"/>
      <c r="BA573" s="361"/>
      <c r="BB573" s="438"/>
      <c r="BC573" s="361"/>
      <c r="BD573" s="361"/>
      <c r="BE573" s="361"/>
      <c r="BF573" s="361"/>
      <c r="BG573" s="361"/>
      <c r="BH573" s="361"/>
      <c r="BI573" s="361"/>
      <c r="BJ573" s="361"/>
      <c r="BK573" s="361"/>
      <c r="BL573" s="361"/>
      <c r="BM573" s="361"/>
      <c r="BN573" s="361"/>
      <c r="BO573" s="361"/>
      <c r="BP573" s="361"/>
      <c r="BQ573" s="361"/>
      <c r="BR573" s="361"/>
      <c r="BS573" s="361"/>
      <c r="BT573" s="361"/>
      <c r="BU573" s="361"/>
      <c r="BV573" s="361"/>
      <c r="BW573" s="361"/>
      <c r="BX573" s="361"/>
      <c r="BY573" s="361"/>
      <c r="BZ573" s="362"/>
      <c r="CA573" s="362"/>
      <c r="CB573" s="362"/>
      <c r="CC573" s="362"/>
      <c r="CD573" s="362"/>
      <c r="CE573" s="362"/>
      <c r="CF573" s="362"/>
      <c r="CG573" s="362"/>
      <c r="CH573" s="362"/>
      <c r="CI573" s="362"/>
      <c r="CJ573" s="362"/>
      <c r="CK573" s="362"/>
      <c r="CL573" s="362"/>
      <c r="CM573" s="362"/>
      <c r="CN573" s="362"/>
      <c r="CO573" s="362"/>
      <c r="CP573" s="362"/>
      <c r="CQ573" s="362"/>
      <c r="CR573" s="362"/>
      <c r="CS573" s="362"/>
      <c r="CT573" s="362"/>
      <c r="CU573" s="362"/>
      <c r="CV573" s="362"/>
      <c r="CW573" s="362"/>
      <c r="CX573" s="362"/>
      <c r="CY573" s="362"/>
      <c r="CZ573" s="362"/>
    </row>
    <row r="574" s="366" customFormat="true" ht="25.15" customHeight="true" x14ac:dyDescent="0.2">
      <c r="C574" s="817" t="s">
        <v>441</v>
      </c>
      <c r="D574" s="800"/>
      <c r="E574" s="188">
        <v>1.0785717339321836E-3</v>
      </c>
      <c r="F574" s="191"/>
      <c r="G574" s="191"/>
      <c r="H574" s="817" t="s">
        <v>391</v>
      </c>
      <c r="I574" s="800"/>
      <c r="J574" s="188">
        <v>-4.0211339057629053E-2</v>
      </c>
      <c r="K574" s="191"/>
      <c r="L574" s="191"/>
      <c r="M574" s="817" t="s">
        <v>421</v>
      </c>
      <c r="N574" s="800"/>
      <c r="O574" s="188">
        <v>-1.0250351371061667E-2</v>
      </c>
      <c r="P574" s="191"/>
      <c r="Q574" s="191"/>
      <c r="AJ574" s="359"/>
      <c r="AK574" s="359"/>
      <c r="AL574" s="359"/>
      <c r="AM574" s="359"/>
      <c r="AN574" s="359"/>
      <c r="AO574" s="359"/>
      <c r="AP574" s="359"/>
      <c r="AQ574" s="359"/>
      <c r="AR574" s="359"/>
      <c r="AS574" s="359"/>
      <c r="AT574" s="359"/>
      <c r="AU574" s="359"/>
      <c r="AV574" s="359"/>
      <c r="AW574" s="359"/>
      <c r="AX574" s="359"/>
      <c r="AY574" s="359"/>
      <c r="AZ574" s="359"/>
      <c r="BA574" s="361"/>
      <c r="BB574" s="438"/>
      <c r="BC574" s="361"/>
      <c r="BD574" s="361"/>
      <c r="BE574" s="361"/>
      <c r="BF574" s="361"/>
      <c r="BG574" s="361"/>
      <c r="BH574" s="361"/>
      <c r="BI574" s="361"/>
      <c r="BJ574" s="361"/>
      <c r="BK574" s="361"/>
      <c r="BL574" s="361"/>
      <c r="BM574" s="361"/>
      <c r="BN574" s="361"/>
      <c r="BO574" s="361"/>
      <c r="BP574" s="361"/>
      <c r="BQ574" s="361"/>
      <c r="BR574" s="361"/>
      <c r="BS574" s="361"/>
      <c r="BT574" s="361"/>
      <c r="BU574" s="361"/>
      <c r="BV574" s="361"/>
      <c r="BW574" s="361"/>
      <c r="BX574" s="361"/>
      <c r="BY574" s="361"/>
      <c r="BZ574" s="362"/>
      <c r="CA574" s="362"/>
      <c r="CB574" s="362"/>
      <c r="CC574" s="362"/>
      <c r="CD574" s="362"/>
      <c r="CE574" s="362"/>
      <c r="CF574" s="362"/>
      <c r="CG574" s="362"/>
      <c r="CH574" s="362"/>
      <c r="CI574" s="362"/>
      <c r="CJ574" s="362"/>
      <c r="CK574" s="362"/>
      <c r="CL574" s="362"/>
      <c r="CM574" s="362"/>
      <c r="CN574" s="362"/>
      <c r="CO574" s="362"/>
      <c r="CP574" s="362"/>
      <c r="CQ574" s="362"/>
      <c r="CR574" s="362"/>
      <c r="CS574" s="362"/>
      <c r="CT574" s="362"/>
      <c r="CU574" s="362"/>
      <c r="CV574" s="362"/>
      <c r="CW574" s="362"/>
      <c r="CX574" s="362"/>
      <c r="CY574" s="362"/>
      <c r="CZ574" s="362"/>
    </row>
    <row r="575" s="366" customFormat="true" ht="25.15" customHeight="true" x14ac:dyDescent="0.2">
      <c r="C575" s="817" t="s">
        <v>431</v>
      </c>
      <c r="D575" s="800"/>
      <c r="E575" s="188">
        <v>5.388838094333452E-4</v>
      </c>
      <c r="F575" s="191"/>
      <c r="G575" s="191"/>
      <c r="H575" s="817" t="s">
        <v>423</v>
      </c>
      <c r="I575" s="800"/>
      <c r="J575" s="188">
        <v>-1.1257466082419317E-2</v>
      </c>
      <c r="K575" s="191"/>
      <c r="L575" s="191"/>
      <c r="M575" s="817" t="s">
        <v>416</v>
      </c>
      <c r="N575" s="800"/>
      <c r="O575" s="188">
        <v>-1.2254222316826647E-2</v>
      </c>
      <c r="P575" s="191"/>
      <c r="Q575" s="191"/>
      <c r="AJ575" s="359"/>
      <c r="AK575" s="359"/>
      <c r="AL575" s="359"/>
      <c r="AM575" s="359"/>
      <c r="AN575" s="359"/>
      <c r="AO575" s="359"/>
      <c r="AP575" s="359"/>
      <c r="AQ575" s="359"/>
      <c r="AR575" s="359"/>
      <c r="AS575" s="359"/>
      <c r="AT575" s="359"/>
      <c r="AU575" s="359"/>
      <c r="AV575" s="359"/>
      <c r="AW575" s="359"/>
      <c r="AX575" s="359"/>
      <c r="AY575" s="359"/>
      <c r="AZ575" s="359"/>
      <c r="BA575" s="361"/>
      <c r="BB575" s="438"/>
      <c r="BC575" s="361"/>
      <c r="BD575" s="361"/>
      <c r="BE575" s="361"/>
      <c r="BF575" s="361"/>
      <c r="BG575" s="361"/>
      <c r="BH575" s="361"/>
      <c r="BI575" s="361"/>
      <c r="BJ575" s="361"/>
      <c r="BK575" s="361"/>
      <c r="BL575" s="361"/>
      <c r="BM575" s="361"/>
      <c r="BN575" s="361"/>
      <c r="BO575" s="361"/>
      <c r="BP575" s="361"/>
      <c r="BQ575" s="361"/>
      <c r="BR575" s="361"/>
      <c r="BS575" s="361"/>
      <c r="BT575" s="361"/>
      <c r="BU575" s="361"/>
      <c r="BV575" s="361"/>
      <c r="BW575" s="361"/>
      <c r="BX575" s="361"/>
      <c r="BY575" s="361"/>
      <c r="BZ575" s="362"/>
      <c r="CA575" s="362"/>
      <c r="CB575" s="362"/>
      <c r="CC575" s="362"/>
      <c r="CD575" s="362"/>
      <c r="CE575" s="362"/>
      <c r="CF575" s="362"/>
      <c r="CG575" s="362"/>
      <c r="CH575" s="362"/>
      <c r="CI575" s="362"/>
      <c r="CJ575" s="362"/>
      <c r="CK575" s="362"/>
      <c r="CL575" s="362"/>
      <c r="CM575" s="362"/>
      <c r="CN575" s="362"/>
      <c r="CO575" s="362"/>
      <c r="CP575" s="362"/>
      <c r="CQ575" s="362"/>
      <c r="CR575" s="362"/>
      <c r="CS575" s="362"/>
      <c r="CT575" s="362"/>
      <c r="CU575" s="362"/>
      <c r="CV575" s="362"/>
      <c r="CW575" s="362"/>
      <c r="CX575" s="362"/>
      <c r="CY575" s="362"/>
      <c r="CZ575" s="362"/>
    </row>
    <row r="576" s="366" customFormat="true" ht="25.15" customHeight="true" x14ac:dyDescent="0.2">
      <c r="C576" s="817" t="s">
        <v>401</v>
      </c>
      <c r="D576" s="800"/>
      <c r="E576" s="188">
        <v>-3.8804599696085261E-2</v>
      </c>
      <c r="F576" s="191"/>
      <c r="G576" s="191"/>
      <c r="H576" s="817" t="s">
        <v>406</v>
      </c>
      <c r="I576" s="800"/>
      <c r="J576" s="188">
        <v>-4.2611783525822865E-2</v>
      </c>
      <c r="K576" s="191"/>
      <c r="L576" s="191"/>
      <c r="M576" s="817" t="s">
        <v>419</v>
      </c>
      <c r="N576" s="800"/>
      <c r="O576" s="188">
        <v>-2.2786484096343006E-2</v>
      </c>
      <c r="P576" s="191"/>
      <c r="Q576" s="191"/>
      <c r="AJ576" s="359"/>
      <c r="AK576" s="359"/>
      <c r="AL576" s="359"/>
      <c r="AM576" s="359"/>
      <c r="AN576" s="359"/>
      <c r="AO576" s="359"/>
      <c r="AP576" s="359"/>
      <c r="AQ576" s="359"/>
      <c r="AR576" s="359"/>
      <c r="AS576" s="359"/>
      <c r="AT576" s="359"/>
      <c r="AU576" s="359"/>
      <c r="AV576" s="359"/>
      <c r="AW576" s="359"/>
      <c r="AX576" s="359"/>
      <c r="AY576" s="359"/>
      <c r="AZ576" s="359"/>
      <c r="BA576" s="361"/>
      <c r="BB576" s="438"/>
      <c r="BC576" s="361"/>
      <c r="BD576" s="361"/>
      <c r="BE576" s="361"/>
      <c r="BF576" s="361"/>
      <c r="BG576" s="361"/>
      <c r="BH576" s="361"/>
      <c r="BI576" s="361"/>
      <c r="BJ576" s="361"/>
      <c r="BK576" s="361"/>
      <c r="BL576" s="361"/>
      <c r="BM576" s="361"/>
      <c r="BN576" s="361"/>
      <c r="BO576" s="361"/>
      <c r="BP576" s="361"/>
      <c r="BQ576" s="361"/>
      <c r="BR576" s="361"/>
      <c r="BS576" s="361"/>
      <c r="BT576" s="361"/>
      <c r="BU576" s="361"/>
      <c r="BV576" s="361"/>
      <c r="BW576" s="361"/>
      <c r="BX576" s="361"/>
      <c r="BY576" s="361"/>
      <c r="BZ576" s="362"/>
      <c r="CA576" s="362"/>
      <c r="CB576" s="362"/>
      <c r="CC576" s="362"/>
      <c r="CD576" s="362"/>
      <c r="CE576" s="362"/>
      <c r="CF576" s="362"/>
      <c r="CG576" s="362"/>
      <c r="CH576" s="362"/>
      <c r="CI576" s="362"/>
      <c r="CJ576" s="362"/>
      <c r="CK576" s="362"/>
      <c r="CL576" s="362"/>
      <c r="CM576" s="362"/>
      <c r="CN576" s="362"/>
      <c r="CO576" s="362"/>
      <c r="CP576" s="362"/>
      <c r="CQ576" s="362"/>
      <c r="CR576" s="362"/>
      <c r="CS576" s="362"/>
      <c r="CT576" s="362"/>
      <c r="CU576" s="362"/>
      <c r="CV576" s="362"/>
      <c r="CW576" s="362"/>
      <c r="CX576" s="362"/>
      <c r="CY576" s="362"/>
      <c r="CZ576" s="362"/>
    </row>
    <row r="577" s="366" customFormat="true" ht="25.15" customHeight="true" x14ac:dyDescent="0.2">
      <c r="C577" s="817" t="s">
        <v>421</v>
      </c>
      <c r="D577" s="800"/>
      <c r="E577" s="188">
        <v>-1.1603129102714653E-2</v>
      </c>
      <c r="F577" s="191"/>
      <c r="G577" s="191"/>
      <c r="H577" s="817" t="s">
        <v>409</v>
      </c>
      <c r="I577" s="800"/>
      <c r="J577" s="188">
        <v>-3.5497610671581956E-2</v>
      </c>
      <c r="K577" s="191"/>
      <c r="L577" s="191"/>
      <c r="M577" s="817" t="s">
        <v>397</v>
      </c>
      <c r="N577" s="800"/>
      <c r="O577" s="188">
        <v>-5.9172019282504276E-2</v>
      </c>
      <c r="P577" s="191"/>
      <c r="Q577" s="191"/>
      <c r="AJ577" s="359"/>
      <c r="AK577" s="359"/>
      <c r="AL577" s="359"/>
      <c r="AM577" s="359"/>
      <c r="AN577" s="359"/>
      <c r="AO577" s="359"/>
      <c r="AP577" s="359"/>
      <c r="AQ577" s="359"/>
      <c r="AR577" s="359"/>
      <c r="AS577" s="359"/>
      <c r="AT577" s="359"/>
      <c r="AU577" s="359"/>
      <c r="AV577" s="359"/>
      <c r="AW577" s="359"/>
      <c r="AX577" s="359"/>
      <c r="AY577" s="359"/>
      <c r="AZ577" s="359"/>
      <c r="BA577" s="361"/>
      <c r="BB577" s="438"/>
      <c r="BC577" s="361"/>
      <c r="BD577" s="361"/>
      <c r="BE577" s="361"/>
      <c r="BF577" s="361"/>
      <c r="BG577" s="361"/>
      <c r="BH577" s="361"/>
      <c r="BI577" s="361"/>
      <c r="BJ577" s="361"/>
      <c r="BK577" s="361"/>
      <c r="BL577" s="361"/>
      <c r="BM577" s="361"/>
      <c r="BN577" s="361"/>
      <c r="BO577" s="361"/>
      <c r="BP577" s="361"/>
      <c r="BQ577" s="361"/>
      <c r="BR577" s="361"/>
      <c r="BS577" s="361"/>
      <c r="BT577" s="361"/>
      <c r="BU577" s="361"/>
      <c r="BV577" s="361"/>
      <c r="BW577" s="361"/>
      <c r="BX577" s="361"/>
      <c r="BY577" s="361"/>
      <c r="BZ577" s="362"/>
      <c r="CA577" s="362"/>
      <c r="CB577" s="362"/>
      <c r="CC577" s="362"/>
      <c r="CD577" s="362"/>
      <c r="CE577" s="362"/>
      <c r="CF577" s="362"/>
      <c r="CG577" s="362"/>
      <c r="CH577" s="362"/>
      <c r="CI577" s="362"/>
      <c r="CJ577" s="362"/>
      <c r="CK577" s="362"/>
      <c r="CL577" s="362"/>
      <c r="CM577" s="362"/>
      <c r="CN577" s="362"/>
      <c r="CO577" s="362"/>
      <c r="CP577" s="362"/>
      <c r="CQ577" s="362"/>
      <c r="CR577" s="362"/>
      <c r="CS577" s="362"/>
      <c r="CT577" s="362"/>
      <c r="CU577" s="362"/>
      <c r="CV577" s="362"/>
      <c r="CW577" s="362"/>
      <c r="CX577" s="362"/>
      <c r="CY577" s="362"/>
      <c r="CZ577" s="362"/>
    </row>
    <row r="578" s="366" customFormat="true" ht="25.15" customHeight="true" x14ac:dyDescent="0.2">
      <c r="C578" s="817" t="s">
        <v>416</v>
      </c>
      <c r="D578" s="800"/>
      <c r="E578" s="188">
        <v>-1.9960986359944883E-2</v>
      </c>
      <c r="F578" s="191"/>
      <c r="G578" s="191"/>
      <c r="H578" s="817" t="s">
        <v>437</v>
      </c>
      <c r="I578" s="800"/>
      <c r="J578" s="188">
        <v>-2.3571595070093175E-3</v>
      </c>
      <c r="K578" s="191"/>
      <c r="L578" s="191"/>
      <c r="M578" s="817" t="s">
        <v>430</v>
      </c>
      <c r="N578" s="800"/>
      <c r="O578" s="188">
        <v>6.3756298729260709E-4</v>
      </c>
      <c r="P578" s="191"/>
      <c r="Q578" s="191"/>
      <c r="AJ578" s="359"/>
      <c r="AK578" s="359"/>
      <c r="AL578" s="359"/>
      <c r="AM578" s="359"/>
      <c r="AN578" s="359"/>
      <c r="AO578" s="359"/>
      <c r="AP578" s="359"/>
      <c r="AQ578" s="359"/>
      <c r="AR578" s="359"/>
      <c r="AS578" s="359"/>
      <c r="AT578" s="359"/>
      <c r="AU578" s="359"/>
      <c r="AV578" s="359"/>
      <c r="AW578" s="359"/>
      <c r="AX578" s="359"/>
      <c r="AY578" s="359"/>
      <c r="AZ578" s="359"/>
      <c r="BA578" s="361"/>
      <c r="BB578" s="438"/>
      <c r="BC578" s="361"/>
      <c r="BD578" s="361"/>
      <c r="BE578" s="361"/>
      <c r="BF578" s="361"/>
      <c r="BG578" s="361"/>
      <c r="BH578" s="361"/>
      <c r="BI578" s="361"/>
      <c r="BJ578" s="361"/>
      <c r="BK578" s="361"/>
      <c r="BL578" s="361"/>
      <c r="BM578" s="361"/>
      <c r="BN578" s="361"/>
      <c r="BO578" s="361"/>
      <c r="BP578" s="361"/>
      <c r="BQ578" s="361"/>
      <c r="BR578" s="361"/>
      <c r="BS578" s="361"/>
      <c r="BT578" s="361"/>
      <c r="BU578" s="361"/>
      <c r="BV578" s="361"/>
      <c r="BW578" s="361"/>
      <c r="BX578" s="361"/>
      <c r="BY578" s="361"/>
      <c r="BZ578" s="362"/>
      <c r="CA578" s="362"/>
      <c r="CB578" s="362"/>
      <c r="CC578" s="362"/>
      <c r="CD578" s="362"/>
      <c r="CE578" s="362"/>
      <c r="CF578" s="362"/>
      <c r="CG578" s="362"/>
      <c r="CH578" s="362"/>
      <c r="CI578" s="362"/>
      <c r="CJ578" s="362"/>
      <c r="CK578" s="362"/>
      <c r="CL578" s="362"/>
      <c r="CM578" s="362"/>
      <c r="CN578" s="362"/>
      <c r="CO578" s="362"/>
      <c r="CP578" s="362"/>
      <c r="CQ578" s="362"/>
      <c r="CR578" s="362"/>
      <c r="CS578" s="362"/>
      <c r="CT578" s="362"/>
      <c r="CU578" s="362"/>
      <c r="CV578" s="362"/>
      <c r="CW578" s="362"/>
      <c r="CX578" s="362"/>
      <c r="CY578" s="362"/>
      <c r="CZ578" s="362"/>
    </row>
    <row r="579" s="366" customFormat="true" ht="25.15" customHeight="true" x14ac:dyDescent="0.2">
      <c r="C579" s="817" t="s">
        <v>419</v>
      </c>
      <c r="D579" s="800"/>
      <c r="E579" s="188">
        <v>-2.0135536330551432E-2</v>
      </c>
      <c r="F579" s="191"/>
      <c r="G579" s="191"/>
      <c r="H579" s="817" t="s">
        <v>379</v>
      </c>
      <c r="I579" s="800"/>
      <c r="J579" s="188">
        <v>7.2604619908398199E-2</v>
      </c>
      <c r="K579" s="191"/>
      <c r="L579" s="191"/>
      <c r="M579" s="817" t="s">
        <v>391</v>
      </c>
      <c r="N579" s="800"/>
      <c r="O579" s="188">
        <v>-9.1274286206862246E-2</v>
      </c>
      <c r="P579" s="191"/>
      <c r="Q579" s="191"/>
      <c r="AJ579" s="359"/>
      <c r="AK579" s="359"/>
      <c r="AL579" s="359"/>
      <c r="AM579" s="359"/>
      <c r="AN579" s="359"/>
      <c r="AO579" s="359"/>
      <c r="AP579" s="359"/>
      <c r="AQ579" s="359"/>
      <c r="AR579" s="359"/>
      <c r="AS579" s="359"/>
      <c r="AT579" s="359"/>
      <c r="AU579" s="359"/>
      <c r="AV579" s="359"/>
      <c r="AW579" s="359"/>
      <c r="AX579" s="359"/>
      <c r="AY579" s="359"/>
      <c r="AZ579" s="359"/>
      <c r="BA579" s="361"/>
      <c r="BB579" s="438"/>
      <c r="BC579" s="361"/>
      <c r="BD579" s="361"/>
      <c r="BE579" s="361"/>
      <c r="BF579" s="361"/>
      <c r="BG579" s="361"/>
      <c r="BH579" s="361"/>
      <c r="BI579" s="361"/>
      <c r="BJ579" s="361"/>
      <c r="BK579" s="361"/>
      <c r="BL579" s="361"/>
      <c r="BM579" s="361"/>
      <c r="BN579" s="361"/>
      <c r="BO579" s="361"/>
      <c r="BP579" s="361"/>
      <c r="BQ579" s="361"/>
      <c r="BR579" s="361"/>
      <c r="BS579" s="361"/>
      <c r="BT579" s="361"/>
      <c r="BU579" s="361"/>
      <c r="BV579" s="361"/>
      <c r="BW579" s="361"/>
      <c r="BX579" s="361"/>
      <c r="BY579" s="361"/>
      <c r="BZ579" s="362"/>
      <c r="CA579" s="362"/>
      <c r="CB579" s="362"/>
      <c r="CC579" s="362"/>
      <c r="CD579" s="362"/>
      <c r="CE579" s="362"/>
      <c r="CF579" s="362"/>
      <c r="CG579" s="362"/>
      <c r="CH579" s="362"/>
      <c r="CI579" s="362"/>
      <c r="CJ579" s="362"/>
      <c r="CK579" s="362"/>
      <c r="CL579" s="362"/>
      <c r="CM579" s="362"/>
      <c r="CN579" s="362"/>
      <c r="CO579" s="362"/>
      <c r="CP579" s="362"/>
      <c r="CQ579" s="362"/>
      <c r="CR579" s="362"/>
      <c r="CS579" s="362"/>
      <c r="CT579" s="362"/>
      <c r="CU579" s="362"/>
      <c r="CV579" s="362"/>
      <c r="CW579" s="362"/>
      <c r="CX579" s="362"/>
      <c r="CY579" s="362"/>
      <c r="CZ579" s="362"/>
    </row>
    <row r="580" s="366" customFormat="true" ht="25.15" customHeight="true" x14ac:dyDescent="0.2">
      <c r="C580" s="817" t="s">
        <v>397</v>
      </c>
      <c r="D580" s="800"/>
      <c r="E580" s="188">
        <v>-6.1481999763153307E-2</v>
      </c>
      <c r="F580" s="191"/>
      <c r="G580" s="191"/>
      <c r="H580" s="817" t="s">
        <v>414</v>
      </c>
      <c r="I580" s="800"/>
      <c r="J580" s="188">
        <v>-2.6646276358855268E-2</v>
      </c>
      <c r="K580" s="191"/>
      <c r="L580" s="191"/>
      <c r="M580" s="817" t="s">
        <v>423</v>
      </c>
      <c r="N580" s="800"/>
      <c r="O580" s="188">
        <v>-2.500262891708801E-3</v>
      </c>
      <c r="P580" s="191"/>
      <c r="Q580" s="191"/>
      <c r="AJ580" s="359"/>
      <c r="AK580" s="359"/>
      <c r="AL580" s="359"/>
      <c r="AM580" s="359"/>
      <c r="AN580" s="359"/>
      <c r="AO580" s="359"/>
      <c r="AP580" s="359"/>
      <c r="AQ580" s="359"/>
      <c r="AR580" s="359"/>
      <c r="AS580" s="359"/>
      <c r="AT580" s="359"/>
      <c r="AU580" s="359"/>
      <c r="AV580" s="359"/>
      <c r="AW580" s="359"/>
      <c r="AX580" s="359"/>
      <c r="AY580" s="359"/>
      <c r="AZ580" s="359"/>
      <c r="BA580" s="361"/>
      <c r="BB580" s="438"/>
      <c r="BC580" s="361"/>
      <c r="BD580" s="361"/>
      <c r="BE580" s="361"/>
      <c r="BF580" s="361"/>
      <c r="BG580" s="361"/>
      <c r="BH580" s="361"/>
      <c r="BI580" s="361"/>
      <c r="BJ580" s="361"/>
      <c r="BK580" s="361"/>
      <c r="BL580" s="361"/>
      <c r="BM580" s="361"/>
      <c r="BN580" s="361"/>
      <c r="BO580" s="361"/>
      <c r="BP580" s="361"/>
      <c r="BQ580" s="361"/>
      <c r="BR580" s="361"/>
      <c r="BS580" s="361"/>
      <c r="BT580" s="361"/>
      <c r="BU580" s="361"/>
      <c r="BV580" s="361"/>
      <c r="BW580" s="361"/>
      <c r="BX580" s="361"/>
      <c r="BY580" s="361"/>
      <c r="BZ580" s="362"/>
      <c r="CA580" s="362"/>
      <c r="CB580" s="362"/>
      <c r="CC580" s="362"/>
      <c r="CD580" s="362"/>
      <c r="CE580" s="362"/>
      <c r="CF580" s="362"/>
      <c r="CG580" s="362"/>
      <c r="CH580" s="362"/>
      <c r="CI580" s="362"/>
      <c r="CJ580" s="362"/>
      <c r="CK580" s="362"/>
      <c r="CL580" s="362"/>
      <c r="CM580" s="362"/>
      <c r="CN580" s="362"/>
      <c r="CO580" s="362"/>
      <c r="CP580" s="362"/>
      <c r="CQ580" s="362"/>
      <c r="CR580" s="362"/>
      <c r="CS580" s="362"/>
      <c r="CT580" s="362"/>
      <c r="CU580" s="362"/>
      <c r="CV580" s="362"/>
      <c r="CW580" s="362"/>
      <c r="CX580" s="362"/>
      <c r="CY580" s="362"/>
      <c r="CZ580" s="362"/>
    </row>
    <row r="581" s="366" customFormat="true" ht="25.15" customHeight="true" x14ac:dyDescent="0.2">
      <c r="C581" s="817" t="s">
        <v>430</v>
      </c>
      <c r="D581" s="800"/>
      <c r="E581" s="188">
        <v>-1.4611978339316959E-3</v>
      </c>
      <c r="F581" s="191"/>
      <c r="G581" s="191"/>
      <c r="H581" s="817" t="s">
        <v>415</v>
      </c>
      <c r="I581" s="800"/>
      <c r="J581" s="188">
        <v>1.1513056755781183E-2</v>
      </c>
      <c r="K581" s="191"/>
      <c r="L581" s="191"/>
      <c r="M581" s="817" t="s">
        <v>406</v>
      </c>
      <c r="N581" s="800"/>
      <c r="O581" s="188">
        <v>-1.3724202172190487E-2</v>
      </c>
      <c r="P581" s="191"/>
      <c r="Q581" s="191"/>
      <c r="AJ581" s="359"/>
      <c r="AK581" s="359"/>
      <c r="AL581" s="359"/>
      <c r="AM581" s="359"/>
      <c r="AN581" s="359"/>
      <c r="AO581" s="359"/>
      <c r="AP581" s="359"/>
      <c r="AQ581" s="359"/>
      <c r="AR581" s="359"/>
      <c r="AS581" s="359"/>
      <c r="AT581" s="359"/>
      <c r="AU581" s="359"/>
      <c r="AV581" s="359"/>
      <c r="AW581" s="359"/>
      <c r="AX581" s="359"/>
      <c r="AY581" s="359"/>
      <c r="AZ581" s="359"/>
      <c r="BA581" s="361"/>
      <c r="BB581" s="438"/>
      <c r="BC581" s="361"/>
      <c r="BD581" s="361"/>
      <c r="BE581" s="361"/>
      <c r="BF581" s="361"/>
      <c r="BG581" s="361"/>
      <c r="BH581" s="361"/>
      <c r="BI581" s="361"/>
      <c r="BJ581" s="361"/>
      <c r="BK581" s="361"/>
      <c r="BL581" s="361"/>
      <c r="BM581" s="361"/>
      <c r="BN581" s="361"/>
      <c r="BO581" s="361"/>
      <c r="BP581" s="361"/>
      <c r="BQ581" s="361"/>
      <c r="BR581" s="361"/>
      <c r="BS581" s="361"/>
      <c r="BT581" s="361"/>
      <c r="BU581" s="361"/>
      <c r="BV581" s="361"/>
      <c r="BW581" s="361"/>
      <c r="BX581" s="361"/>
      <c r="BY581" s="361"/>
      <c r="BZ581" s="362"/>
      <c r="CA581" s="362"/>
      <c r="CB581" s="362"/>
      <c r="CC581" s="362"/>
      <c r="CD581" s="362"/>
      <c r="CE581" s="362"/>
      <c r="CF581" s="362"/>
      <c r="CG581" s="362"/>
      <c r="CH581" s="362"/>
      <c r="CI581" s="362"/>
      <c r="CJ581" s="362"/>
      <c r="CK581" s="362"/>
      <c r="CL581" s="362"/>
      <c r="CM581" s="362"/>
      <c r="CN581" s="362"/>
      <c r="CO581" s="362"/>
      <c r="CP581" s="362"/>
      <c r="CQ581" s="362"/>
      <c r="CR581" s="362"/>
      <c r="CS581" s="362"/>
      <c r="CT581" s="362"/>
      <c r="CU581" s="362"/>
      <c r="CV581" s="362"/>
      <c r="CW581" s="362"/>
      <c r="CX581" s="362"/>
      <c r="CY581" s="362"/>
      <c r="CZ581" s="362"/>
    </row>
    <row r="582" s="366" customFormat="true" ht="25.15" customHeight="true" x14ac:dyDescent="0.2">
      <c r="C582" s="817" t="s">
        <v>391</v>
      </c>
      <c r="D582" s="800"/>
      <c r="E582" s="188">
        <v>-7.2476916483010856E-2</v>
      </c>
      <c r="F582" s="191"/>
      <c r="G582" s="191"/>
      <c r="H582" s="817" t="s">
        <v>418</v>
      </c>
      <c r="I582" s="800"/>
      <c r="J582" s="188">
        <v>-1.8932993360485997E-2</v>
      </c>
      <c r="K582" s="191"/>
      <c r="L582" s="191"/>
      <c r="M582" s="817" t="s">
        <v>409</v>
      </c>
      <c r="N582" s="800"/>
      <c r="O582" s="188">
        <v>-2.7188567651983278E-3</v>
      </c>
      <c r="P582" s="191"/>
      <c r="Q582" s="191"/>
      <c r="AJ582" s="359"/>
      <c r="AK582" s="359"/>
      <c r="AL582" s="359"/>
      <c r="AM582" s="359"/>
      <c r="AN582" s="359"/>
      <c r="AO582" s="359"/>
      <c r="AP582" s="359"/>
      <c r="AQ582" s="359"/>
      <c r="AR582" s="359"/>
      <c r="AS582" s="359"/>
      <c r="AT582" s="359"/>
      <c r="AU582" s="359"/>
      <c r="AV582" s="359"/>
      <c r="AW582" s="359"/>
      <c r="AX582" s="359"/>
      <c r="AY582" s="359"/>
      <c r="AZ582" s="359"/>
      <c r="BA582" s="361"/>
      <c r="BB582" s="438"/>
      <c r="BC582" s="361"/>
      <c r="BD582" s="361"/>
      <c r="BE582" s="361"/>
      <c r="BF582" s="361"/>
      <c r="BG582" s="361"/>
      <c r="BH582" s="361"/>
      <c r="BI582" s="361"/>
      <c r="BJ582" s="361"/>
      <c r="BK582" s="361"/>
      <c r="BL582" s="361"/>
      <c r="BM582" s="361"/>
      <c r="BN582" s="361"/>
      <c r="BO582" s="361"/>
      <c r="BP582" s="361"/>
      <c r="BQ582" s="361"/>
      <c r="BR582" s="361"/>
      <c r="BS582" s="361"/>
      <c r="BT582" s="361"/>
      <c r="BU582" s="361"/>
      <c r="BV582" s="361"/>
      <c r="BW582" s="361"/>
      <c r="BX582" s="361"/>
      <c r="BY582" s="361"/>
      <c r="BZ582" s="362"/>
      <c r="CA582" s="362"/>
      <c r="CB582" s="362"/>
      <c r="CC582" s="362"/>
      <c r="CD582" s="362"/>
      <c r="CE582" s="362"/>
      <c r="CF582" s="362"/>
      <c r="CG582" s="362"/>
      <c r="CH582" s="362"/>
      <c r="CI582" s="362"/>
      <c r="CJ582" s="362"/>
      <c r="CK582" s="362"/>
      <c r="CL582" s="362"/>
      <c r="CM582" s="362"/>
      <c r="CN582" s="362"/>
      <c r="CO582" s="362"/>
      <c r="CP582" s="362"/>
      <c r="CQ582" s="362"/>
      <c r="CR582" s="362"/>
      <c r="CS582" s="362"/>
      <c r="CT582" s="362"/>
      <c r="CU582" s="362"/>
      <c r="CV582" s="362"/>
      <c r="CW582" s="362"/>
      <c r="CX582" s="362"/>
      <c r="CY582" s="362"/>
      <c r="CZ582" s="362"/>
    </row>
    <row r="583" s="366" customFormat="true" ht="25.15" customHeight="true" x14ac:dyDescent="0.2">
      <c r="C583" s="817" t="s">
        <v>423</v>
      </c>
      <c r="D583" s="800"/>
      <c r="E583" s="188">
        <v>-6.3351810688134606E-3</v>
      </c>
      <c r="F583" s="191"/>
      <c r="G583" s="191"/>
      <c r="H583" s="817" t="s">
        <v>426</v>
      </c>
      <c r="I583" s="800"/>
      <c r="J583" s="188">
        <v>-6.5534879301057791E-3</v>
      </c>
      <c r="K583" s="191"/>
      <c r="L583" s="191"/>
      <c r="M583" s="817" t="s">
        <v>437</v>
      </c>
      <c r="N583" s="800"/>
      <c r="O583" s="188">
        <v>2.1563169694991278E-3</v>
      </c>
      <c r="P583" s="191"/>
      <c r="Q583" s="191"/>
      <c r="AJ583" s="359"/>
      <c r="AK583" s="359"/>
      <c r="AL583" s="359"/>
      <c r="AM583" s="359"/>
      <c r="AN583" s="359"/>
      <c r="AO583" s="359"/>
      <c r="AP583" s="359"/>
      <c r="AQ583" s="359"/>
      <c r="AR583" s="359"/>
      <c r="AS583" s="359"/>
      <c r="AT583" s="359"/>
      <c r="AU583" s="359"/>
      <c r="AV583" s="359"/>
      <c r="AW583" s="359"/>
      <c r="AX583" s="359"/>
      <c r="AY583" s="359"/>
      <c r="AZ583" s="359"/>
      <c r="BA583" s="361"/>
      <c r="BB583" s="438"/>
      <c r="BC583" s="361"/>
      <c r="BD583" s="361"/>
      <c r="BE583" s="361"/>
      <c r="BF583" s="361"/>
      <c r="BG583" s="361"/>
      <c r="BH583" s="361"/>
      <c r="BI583" s="361"/>
      <c r="BJ583" s="361"/>
      <c r="BK583" s="361"/>
      <c r="BL583" s="361"/>
      <c r="BM583" s="361"/>
      <c r="BN583" s="361"/>
      <c r="BO583" s="361"/>
      <c r="BP583" s="361"/>
      <c r="BQ583" s="361"/>
      <c r="BR583" s="361"/>
      <c r="BS583" s="361"/>
      <c r="BT583" s="361"/>
      <c r="BU583" s="361"/>
      <c r="BV583" s="361"/>
      <c r="BW583" s="361"/>
      <c r="BX583" s="361"/>
      <c r="BY583" s="361"/>
      <c r="BZ583" s="362"/>
      <c r="CA583" s="362"/>
      <c r="CB583" s="362"/>
      <c r="CC583" s="362"/>
      <c r="CD583" s="362"/>
      <c r="CE583" s="362"/>
      <c r="CF583" s="362"/>
      <c r="CG583" s="362"/>
      <c r="CH583" s="362"/>
      <c r="CI583" s="362"/>
      <c r="CJ583" s="362"/>
      <c r="CK583" s="362"/>
      <c r="CL583" s="362"/>
      <c r="CM583" s="362"/>
      <c r="CN583" s="362"/>
      <c r="CO583" s="362"/>
      <c r="CP583" s="362"/>
      <c r="CQ583" s="362"/>
      <c r="CR583" s="362"/>
      <c r="CS583" s="362"/>
      <c r="CT583" s="362"/>
      <c r="CU583" s="362"/>
      <c r="CV583" s="362"/>
      <c r="CW583" s="362"/>
      <c r="CX583" s="362"/>
      <c r="CY583" s="362"/>
      <c r="CZ583" s="362"/>
    </row>
    <row r="584" s="366" customFormat="true" ht="25.15" customHeight="true" x14ac:dyDescent="0.2">
      <c r="C584" s="817" t="s">
        <v>406</v>
      </c>
      <c r="D584" s="800"/>
      <c r="E584" s="188">
        <v>-3.2078908758275633E-2</v>
      </c>
      <c r="F584" s="191"/>
      <c r="G584" s="191"/>
      <c r="H584" s="817" t="s">
        <v>385</v>
      </c>
      <c r="I584" s="800"/>
      <c r="J584" s="188">
        <v>-3.8207078276615757E-2</v>
      </c>
      <c r="K584" s="191"/>
      <c r="L584" s="191"/>
      <c r="M584" s="817" t="s">
        <v>379</v>
      </c>
      <c r="N584" s="800"/>
      <c r="O584" s="188">
        <v>0.10212971638081328</v>
      </c>
      <c r="P584" s="191"/>
      <c r="Q584" s="191"/>
      <c r="AJ584" s="359"/>
      <c r="AK584" s="359"/>
      <c r="AL584" s="359"/>
      <c r="AM584" s="359"/>
      <c r="AN584" s="359"/>
      <c r="AO584" s="359"/>
      <c r="AP584" s="359"/>
      <c r="AQ584" s="359"/>
      <c r="AR584" s="359"/>
      <c r="AS584" s="359"/>
      <c r="AT584" s="359"/>
      <c r="AU584" s="359"/>
      <c r="AV584" s="359"/>
      <c r="AW584" s="359"/>
      <c r="AX584" s="359"/>
      <c r="AY584" s="359"/>
      <c r="AZ584" s="359"/>
      <c r="BA584" s="361"/>
      <c r="BB584" s="438"/>
      <c r="BC584" s="361"/>
      <c r="BD584" s="361"/>
      <c r="BE584" s="361"/>
      <c r="BF584" s="361"/>
      <c r="BG584" s="361"/>
      <c r="BH584" s="361"/>
      <c r="BI584" s="361"/>
      <c r="BJ584" s="361"/>
      <c r="BK584" s="361"/>
      <c r="BL584" s="361"/>
      <c r="BM584" s="361"/>
      <c r="BN584" s="361"/>
      <c r="BO584" s="361"/>
      <c r="BP584" s="361"/>
      <c r="BQ584" s="361"/>
      <c r="BR584" s="361"/>
      <c r="BS584" s="361"/>
      <c r="BT584" s="361"/>
      <c r="BU584" s="361"/>
      <c r="BV584" s="361"/>
      <c r="BW584" s="361"/>
      <c r="BX584" s="361"/>
      <c r="BY584" s="361"/>
      <c r="BZ584" s="362"/>
      <c r="CA584" s="362"/>
      <c r="CB584" s="362"/>
      <c r="CC584" s="362"/>
      <c r="CD584" s="362"/>
      <c r="CE584" s="362"/>
      <c r="CF584" s="362"/>
      <c r="CG584" s="362"/>
      <c r="CH584" s="362"/>
      <c r="CI584" s="362"/>
      <c r="CJ584" s="362"/>
      <c r="CK584" s="362"/>
      <c r="CL584" s="362"/>
      <c r="CM584" s="362"/>
      <c r="CN584" s="362"/>
      <c r="CO584" s="362"/>
      <c r="CP584" s="362"/>
      <c r="CQ584" s="362"/>
      <c r="CR584" s="362"/>
      <c r="CS584" s="362"/>
      <c r="CT584" s="362"/>
      <c r="CU584" s="362"/>
      <c r="CV584" s="362"/>
      <c r="CW584" s="362"/>
      <c r="CX584" s="362"/>
      <c r="CY584" s="362"/>
      <c r="CZ584" s="362"/>
    </row>
    <row r="585" s="366" customFormat="true" ht="25.15" customHeight="true" x14ac:dyDescent="0.2">
      <c r="C585" s="817" t="s">
        <v>409</v>
      </c>
      <c r="D585" s="800"/>
      <c r="E585" s="188">
        <v>-2.0188536074035281E-2</v>
      </c>
      <c r="F585" s="191"/>
      <c r="G585" s="191"/>
      <c r="H585" s="817" t="s">
        <v>429</v>
      </c>
      <c r="I585" s="800"/>
      <c r="J585" s="188">
        <v>2.4040589661117246E-3</v>
      </c>
      <c r="K585" s="191"/>
      <c r="L585" s="191"/>
      <c r="M585" s="817" t="s">
        <v>414</v>
      </c>
      <c r="N585" s="800"/>
      <c r="O585" s="188">
        <v>-1.1561517155603327E-2</v>
      </c>
      <c r="P585" s="191"/>
      <c r="Q585" s="191"/>
      <c r="AJ585" s="359"/>
      <c r="AK585" s="359"/>
      <c r="AL585" s="359"/>
      <c r="AM585" s="359"/>
      <c r="AN585" s="359"/>
      <c r="AO585" s="359"/>
      <c r="AP585" s="359"/>
      <c r="AQ585" s="359"/>
      <c r="AR585" s="359"/>
      <c r="AS585" s="359"/>
      <c r="AT585" s="359"/>
      <c r="AU585" s="359"/>
      <c r="AV585" s="359"/>
      <c r="AW585" s="359"/>
      <c r="AX585" s="359"/>
      <c r="AY585" s="359"/>
      <c r="AZ585" s="359"/>
      <c r="BA585" s="361"/>
      <c r="BB585" s="438"/>
      <c r="BC585" s="361"/>
      <c r="BD585" s="361"/>
      <c r="BE585" s="361"/>
      <c r="BF585" s="361"/>
      <c r="BG585" s="361"/>
      <c r="BH585" s="361"/>
      <c r="BI585" s="361"/>
      <c r="BJ585" s="361"/>
      <c r="BK585" s="361"/>
      <c r="BL585" s="361"/>
      <c r="BM585" s="361"/>
      <c r="BN585" s="361"/>
      <c r="BO585" s="361"/>
      <c r="BP585" s="361"/>
      <c r="BQ585" s="361"/>
      <c r="BR585" s="361"/>
      <c r="BS585" s="361"/>
      <c r="BT585" s="361"/>
      <c r="BU585" s="361"/>
      <c r="BV585" s="361"/>
      <c r="BW585" s="361"/>
      <c r="BX585" s="361"/>
      <c r="BY585" s="361"/>
      <c r="BZ585" s="362"/>
      <c r="CA585" s="362"/>
      <c r="CB585" s="362"/>
      <c r="CC585" s="362"/>
      <c r="CD585" s="362"/>
      <c r="CE585" s="362"/>
      <c r="CF585" s="362"/>
      <c r="CG585" s="362"/>
      <c r="CH585" s="362"/>
      <c r="CI585" s="362"/>
      <c r="CJ585" s="362"/>
      <c r="CK585" s="362"/>
      <c r="CL585" s="362"/>
      <c r="CM585" s="362"/>
      <c r="CN585" s="362"/>
      <c r="CO585" s="362"/>
      <c r="CP585" s="362"/>
      <c r="CQ585" s="362"/>
      <c r="CR585" s="362"/>
      <c r="CS585" s="362"/>
      <c r="CT585" s="362"/>
      <c r="CU585" s="362"/>
      <c r="CV585" s="362"/>
      <c r="CW585" s="362"/>
      <c r="CX585" s="362"/>
      <c r="CY585" s="362"/>
      <c r="CZ585" s="362"/>
    </row>
    <row r="586" s="366" customFormat="true" ht="25.15" customHeight="true" x14ac:dyDescent="0.2">
      <c r="C586" s="817" t="s">
        <v>437</v>
      </c>
      <c r="D586" s="800"/>
      <c r="E586" s="188">
        <v>2.5951450235501589E-3</v>
      </c>
      <c r="F586" s="191"/>
      <c r="G586" s="191"/>
      <c r="H586" s="817" t="s">
        <v>407</v>
      </c>
      <c r="I586" s="800"/>
      <c r="J586" s="188">
        <v>-2.9794849309193162E-2</v>
      </c>
      <c r="K586" s="191"/>
      <c r="L586" s="191"/>
      <c r="M586" s="817" t="s">
        <v>415</v>
      </c>
      <c r="N586" s="800"/>
      <c r="O586" s="188">
        <v>2.8853595403742233E-2</v>
      </c>
      <c r="P586" s="191"/>
      <c r="Q586" s="191"/>
      <c r="AJ586" s="359"/>
      <c r="AK586" s="359"/>
      <c r="AL586" s="359"/>
      <c r="AM586" s="359"/>
      <c r="AN586" s="359"/>
      <c r="AO586" s="359"/>
      <c r="AP586" s="359"/>
      <c r="AQ586" s="359"/>
      <c r="AR586" s="359"/>
      <c r="AS586" s="359"/>
      <c r="AT586" s="359"/>
      <c r="AU586" s="359"/>
      <c r="AV586" s="359"/>
      <c r="AW586" s="359"/>
      <c r="AX586" s="359"/>
      <c r="AY586" s="359"/>
      <c r="AZ586" s="359"/>
      <c r="BA586" s="361"/>
      <c r="BB586" s="438"/>
      <c r="BC586" s="361"/>
      <c r="BD586" s="361"/>
      <c r="BE586" s="361"/>
      <c r="BF586" s="361"/>
      <c r="BG586" s="361"/>
      <c r="BH586" s="361"/>
      <c r="BI586" s="361"/>
      <c r="BJ586" s="361"/>
      <c r="BK586" s="361"/>
      <c r="BL586" s="361"/>
      <c r="BM586" s="361"/>
      <c r="BN586" s="361"/>
      <c r="BO586" s="361"/>
      <c r="BP586" s="361"/>
      <c r="BQ586" s="361"/>
      <c r="BR586" s="361"/>
      <c r="BS586" s="361"/>
      <c r="BT586" s="361"/>
      <c r="BU586" s="361"/>
      <c r="BV586" s="361"/>
      <c r="BW586" s="361"/>
      <c r="BX586" s="361"/>
      <c r="BY586" s="361"/>
      <c r="BZ586" s="362"/>
      <c r="CA586" s="362"/>
      <c r="CB586" s="362"/>
      <c r="CC586" s="362"/>
      <c r="CD586" s="362"/>
      <c r="CE586" s="362"/>
      <c r="CF586" s="362"/>
      <c r="CG586" s="362"/>
      <c r="CH586" s="362"/>
      <c r="CI586" s="362"/>
      <c r="CJ586" s="362"/>
      <c r="CK586" s="362"/>
      <c r="CL586" s="362"/>
      <c r="CM586" s="362"/>
      <c r="CN586" s="362"/>
      <c r="CO586" s="362"/>
      <c r="CP586" s="362"/>
      <c r="CQ586" s="362"/>
      <c r="CR586" s="362"/>
      <c r="CS586" s="362"/>
      <c r="CT586" s="362"/>
      <c r="CU586" s="362"/>
      <c r="CV586" s="362"/>
      <c r="CW586" s="362"/>
      <c r="CX586" s="362"/>
      <c r="CY586" s="362"/>
      <c r="CZ586" s="362"/>
    </row>
    <row r="587" s="366" customFormat="true" ht="25.15" customHeight="true" x14ac:dyDescent="0.2">
      <c r="C587" s="817" t="s">
        <v>379</v>
      </c>
      <c r="D587" s="800"/>
      <c r="E587" s="188">
        <v>9.2326277197086748E-2</v>
      </c>
      <c r="F587" s="191"/>
      <c r="G587" s="191"/>
      <c r="H587" s="817" t="s">
        <v>413</v>
      </c>
      <c r="I587" s="800"/>
      <c r="J587" s="188">
        <v>-2.2492462469444634E-2</v>
      </c>
      <c r="K587" s="191"/>
      <c r="L587" s="191"/>
      <c r="M587" s="817" t="s">
        <v>418</v>
      </c>
      <c r="N587" s="800"/>
      <c r="O587" s="188">
        <v>-8.1101261015606059E-3</v>
      </c>
      <c r="P587" s="191"/>
      <c r="Q587" s="191"/>
      <c r="AJ587" s="359"/>
      <c r="AK587" s="359"/>
      <c r="AL587" s="359"/>
      <c r="AM587" s="359"/>
      <c r="AN587" s="359"/>
      <c r="AO587" s="359"/>
      <c r="AP587" s="359"/>
      <c r="AQ587" s="359"/>
      <c r="AR587" s="359"/>
      <c r="AS587" s="359"/>
      <c r="AT587" s="359"/>
      <c r="AU587" s="359"/>
      <c r="AV587" s="359"/>
      <c r="AW587" s="359"/>
      <c r="AX587" s="359"/>
      <c r="AY587" s="359"/>
      <c r="AZ587" s="359"/>
      <c r="BA587" s="361"/>
      <c r="BB587" s="438"/>
      <c r="BC587" s="361"/>
      <c r="BD587" s="361"/>
      <c r="BE587" s="361"/>
      <c r="BF587" s="361"/>
      <c r="BG587" s="361"/>
      <c r="BH587" s="361"/>
      <c r="BI587" s="361"/>
      <c r="BJ587" s="361"/>
      <c r="BK587" s="361"/>
      <c r="BL587" s="361"/>
      <c r="BM587" s="361"/>
      <c r="BN587" s="361"/>
      <c r="BO587" s="361"/>
      <c r="BP587" s="361"/>
      <c r="BQ587" s="361"/>
      <c r="BR587" s="361"/>
      <c r="BS587" s="361"/>
      <c r="BT587" s="361"/>
      <c r="BU587" s="361"/>
      <c r="BV587" s="361"/>
      <c r="BW587" s="361"/>
      <c r="BX587" s="361"/>
      <c r="BY587" s="361"/>
      <c r="BZ587" s="362"/>
      <c r="CA587" s="362"/>
      <c r="CB587" s="362"/>
      <c r="CC587" s="362"/>
      <c r="CD587" s="362"/>
      <c r="CE587" s="362"/>
      <c r="CF587" s="362"/>
      <c r="CG587" s="362"/>
      <c r="CH587" s="362"/>
      <c r="CI587" s="362"/>
      <c r="CJ587" s="362"/>
      <c r="CK587" s="362"/>
      <c r="CL587" s="362"/>
      <c r="CM587" s="362"/>
      <c r="CN587" s="362"/>
      <c r="CO587" s="362"/>
      <c r="CP587" s="362"/>
      <c r="CQ587" s="362"/>
      <c r="CR587" s="362"/>
      <c r="CS587" s="362"/>
      <c r="CT587" s="362"/>
      <c r="CU587" s="362"/>
      <c r="CV587" s="362"/>
      <c r="CW587" s="362"/>
      <c r="CX587" s="362"/>
      <c r="CY587" s="362"/>
      <c r="CZ587" s="362"/>
    </row>
    <row r="588" s="366" customFormat="true" ht="25.15" customHeight="true" x14ac:dyDescent="0.2">
      <c r="C588" s="817" t="s">
        <v>414</v>
      </c>
      <c r="D588" s="800"/>
      <c r="E588" s="188">
        <v>-2.1363336475916917E-2</v>
      </c>
      <c r="F588" s="191"/>
      <c r="G588" s="191"/>
      <c r="H588" s="817" t="s">
        <v>435</v>
      </c>
      <c r="I588" s="800"/>
      <c r="J588" s="188">
        <v>-2.4929867979268652E-3</v>
      </c>
      <c r="K588" s="191"/>
      <c r="L588" s="191"/>
      <c r="M588" s="817" t="s">
        <v>426</v>
      </c>
      <c r="N588" s="800"/>
      <c r="O588" s="188">
        <v>-2.5646436986299205E-3</v>
      </c>
      <c r="P588" s="191"/>
      <c r="Q588" s="191"/>
      <c r="AJ588" s="359"/>
      <c r="AK588" s="359"/>
      <c r="AL588" s="359"/>
      <c r="AM588" s="359"/>
      <c r="AN588" s="359"/>
      <c r="AO588" s="359"/>
      <c r="AP588" s="359"/>
      <c r="AQ588" s="359"/>
      <c r="AR588" s="359"/>
      <c r="AS588" s="359"/>
      <c r="AT588" s="359"/>
      <c r="AU588" s="359"/>
      <c r="AV588" s="359"/>
      <c r="AW588" s="359"/>
      <c r="AX588" s="359"/>
      <c r="AY588" s="359"/>
      <c r="AZ588" s="359"/>
      <c r="BA588" s="361"/>
      <c r="BB588" s="438"/>
      <c r="BC588" s="361"/>
      <c r="BD588" s="361"/>
      <c r="BE588" s="361"/>
      <c r="BF588" s="361"/>
      <c r="BG588" s="361"/>
      <c r="BH588" s="361"/>
      <c r="BI588" s="361"/>
      <c r="BJ588" s="361"/>
      <c r="BK588" s="361"/>
      <c r="BL588" s="361"/>
      <c r="BM588" s="361"/>
      <c r="BN588" s="361"/>
      <c r="BO588" s="361"/>
      <c r="BP588" s="361"/>
      <c r="BQ588" s="361"/>
      <c r="BR588" s="361"/>
      <c r="BS588" s="361"/>
      <c r="BT588" s="361"/>
      <c r="BU588" s="361"/>
      <c r="BV588" s="361"/>
      <c r="BW588" s="361"/>
      <c r="BX588" s="361"/>
      <c r="BY588" s="361"/>
      <c r="BZ588" s="362"/>
      <c r="CA588" s="362"/>
      <c r="CB588" s="362"/>
      <c r="CC588" s="362"/>
      <c r="CD588" s="362"/>
      <c r="CE588" s="362"/>
      <c r="CF588" s="362"/>
      <c r="CG588" s="362"/>
      <c r="CH588" s="362"/>
      <c r="CI588" s="362"/>
      <c r="CJ588" s="362"/>
      <c r="CK588" s="362"/>
      <c r="CL588" s="362"/>
      <c r="CM588" s="362"/>
      <c r="CN588" s="362"/>
      <c r="CO588" s="362"/>
      <c r="CP588" s="362"/>
      <c r="CQ588" s="362"/>
      <c r="CR588" s="362"/>
      <c r="CS588" s="362"/>
      <c r="CT588" s="362"/>
      <c r="CU588" s="362"/>
      <c r="CV588" s="362"/>
      <c r="CW588" s="362"/>
      <c r="CX588" s="362"/>
      <c r="CY588" s="362"/>
      <c r="CZ588" s="362"/>
    </row>
    <row r="589" s="366" customFormat="true" ht="25.15" customHeight="true" x14ac:dyDescent="0.2">
      <c r="C589" s="817" t="s">
        <v>415</v>
      </c>
      <c r="D589" s="800"/>
      <c r="E589" s="188">
        <v>1.649984193619632E-2</v>
      </c>
      <c r="F589" s="191"/>
      <c r="G589" s="191"/>
      <c r="H589" s="817" t="s">
        <v>433</v>
      </c>
      <c r="I589" s="800"/>
      <c r="J589" s="188">
        <v>-2.7653360487610496E-3</v>
      </c>
      <c r="K589" s="191"/>
      <c r="L589" s="191"/>
      <c r="M589" s="817" t="s">
        <v>385</v>
      </c>
      <c r="N589" s="800"/>
      <c r="O589" s="188">
        <v>-9.4608889782179462E-2</v>
      </c>
      <c r="P589" s="191"/>
      <c r="Q589" s="191"/>
      <c r="AJ589" s="359"/>
      <c r="AK589" s="359"/>
      <c r="AL589" s="359"/>
      <c r="AM589" s="359"/>
      <c r="AN589" s="359"/>
      <c r="AO589" s="359"/>
      <c r="AP589" s="359"/>
      <c r="AQ589" s="359"/>
      <c r="AR589" s="359"/>
      <c r="AS589" s="359"/>
      <c r="AT589" s="359"/>
      <c r="AU589" s="359"/>
      <c r="AV589" s="359"/>
      <c r="AW589" s="359"/>
      <c r="AX589" s="359"/>
      <c r="AY589" s="359"/>
      <c r="AZ589" s="359"/>
      <c r="BA589" s="361"/>
      <c r="BB589" s="438"/>
      <c r="BC589" s="361"/>
      <c r="BD589" s="361"/>
      <c r="BE589" s="361"/>
      <c r="BF589" s="361"/>
      <c r="BG589" s="361"/>
      <c r="BH589" s="361"/>
      <c r="BI589" s="361"/>
      <c r="BJ589" s="361"/>
      <c r="BK589" s="361"/>
      <c r="BL589" s="361"/>
      <c r="BM589" s="361"/>
      <c r="BN589" s="361"/>
      <c r="BO589" s="361"/>
      <c r="BP589" s="361"/>
      <c r="BQ589" s="361"/>
      <c r="BR589" s="361"/>
      <c r="BS589" s="361"/>
      <c r="BT589" s="361"/>
      <c r="BU589" s="361"/>
      <c r="BV589" s="361"/>
      <c r="BW589" s="361"/>
      <c r="BX589" s="361"/>
      <c r="BY589" s="361"/>
      <c r="BZ589" s="362"/>
      <c r="CA589" s="362"/>
      <c r="CB589" s="362"/>
      <c r="CC589" s="362"/>
      <c r="CD589" s="362"/>
      <c r="CE589" s="362"/>
      <c r="CF589" s="362"/>
      <c r="CG589" s="362"/>
      <c r="CH589" s="362"/>
      <c r="CI589" s="362"/>
      <c r="CJ589" s="362"/>
      <c r="CK589" s="362"/>
      <c r="CL589" s="362"/>
      <c r="CM589" s="362"/>
      <c r="CN589" s="362"/>
      <c r="CO589" s="362"/>
      <c r="CP589" s="362"/>
      <c r="CQ589" s="362"/>
      <c r="CR589" s="362"/>
      <c r="CS589" s="362"/>
      <c r="CT589" s="362"/>
      <c r="CU589" s="362"/>
      <c r="CV589" s="362"/>
      <c r="CW589" s="362"/>
      <c r="CX589" s="362"/>
      <c r="CY589" s="362"/>
      <c r="CZ589" s="362"/>
    </row>
    <row r="590" s="366" customFormat="true" ht="25.15" customHeight="true" x14ac:dyDescent="0.2">
      <c r="C590" s="817" t="s">
        <v>418</v>
      </c>
      <c r="D590" s="800"/>
      <c r="E590" s="188">
        <v>-2.5021464361182022E-2</v>
      </c>
      <c r="F590" s="191"/>
      <c r="G590" s="191"/>
      <c r="H590" s="817" t="s">
        <v>411</v>
      </c>
      <c r="I590" s="800"/>
      <c r="J590" s="188">
        <v>3.3102085161331556E-2</v>
      </c>
      <c r="K590" s="191"/>
      <c r="L590" s="191"/>
      <c r="M590" s="817" t="s">
        <v>429</v>
      </c>
      <c r="N590" s="800"/>
      <c r="O590" s="188">
        <v>-7.3115382548278214E-3</v>
      </c>
      <c r="P590" s="191"/>
      <c r="Q590" s="191"/>
      <c r="AJ590" s="359"/>
      <c r="AK590" s="359"/>
      <c r="AL590" s="359"/>
      <c r="AM590" s="359"/>
      <c r="AN590" s="359"/>
      <c r="AO590" s="359"/>
      <c r="AP590" s="359"/>
      <c r="AQ590" s="359"/>
      <c r="AR590" s="359"/>
      <c r="AS590" s="359"/>
      <c r="AT590" s="359"/>
      <c r="AU590" s="359"/>
      <c r="AV590" s="359"/>
      <c r="AW590" s="359"/>
      <c r="AX590" s="359"/>
      <c r="AY590" s="359"/>
      <c r="AZ590" s="359"/>
      <c r="BA590" s="361"/>
      <c r="BB590" s="438"/>
      <c r="BC590" s="361"/>
      <c r="BD590" s="361"/>
      <c r="BE590" s="361"/>
      <c r="BF590" s="361"/>
      <c r="BG590" s="361"/>
      <c r="BH590" s="361"/>
      <c r="BI590" s="361"/>
      <c r="BJ590" s="361"/>
      <c r="BK590" s="361"/>
      <c r="BL590" s="361"/>
      <c r="BM590" s="361"/>
      <c r="BN590" s="361"/>
      <c r="BO590" s="361"/>
      <c r="BP590" s="361"/>
      <c r="BQ590" s="361"/>
      <c r="BR590" s="361"/>
      <c r="BS590" s="361"/>
      <c r="BT590" s="361"/>
      <c r="BU590" s="361"/>
      <c r="BV590" s="361"/>
      <c r="BW590" s="361"/>
      <c r="BX590" s="361"/>
      <c r="BY590" s="361"/>
      <c r="BZ590" s="362"/>
      <c r="CA590" s="362"/>
      <c r="CB590" s="362"/>
      <c r="CC590" s="362"/>
      <c r="CD590" s="362"/>
      <c r="CE590" s="362"/>
      <c r="CF590" s="362"/>
      <c r="CG590" s="362"/>
      <c r="CH590" s="362"/>
      <c r="CI590" s="362"/>
      <c r="CJ590" s="362"/>
      <c r="CK590" s="362"/>
      <c r="CL590" s="362"/>
      <c r="CM590" s="362"/>
      <c r="CN590" s="362"/>
      <c r="CO590" s="362"/>
      <c r="CP590" s="362"/>
      <c r="CQ590" s="362"/>
      <c r="CR590" s="362"/>
      <c r="CS590" s="362"/>
      <c r="CT590" s="362"/>
      <c r="CU590" s="362"/>
      <c r="CV590" s="362"/>
      <c r="CW590" s="362"/>
      <c r="CX590" s="362"/>
      <c r="CY590" s="362"/>
      <c r="CZ590" s="362"/>
    </row>
    <row r="591" s="366" customFormat="true" ht="25.15" customHeight="true" x14ac:dyDescent="0.2">
      <c r="C591" s="817" t="s">
        <v>426</v>
      </c>
      <c r="D591" s="800"/>
      <c r="E591" s="188">
        <v>-5.8543073814209447E-3</v>
      </c>
      <c r="F591" s="191"/>
      <c r="G591" s="191"/>
      <c r="H591" s="817" t="s">
        <v>417</v>
      </c>
      <c r="I591" s="800"/>
      <c r="J591" s="188">
        <v>7.9643894692857393E-3</v>
      </c>
      <c r="K591" s="191"/>
      <c r="L591" s="191"/>
      <c r="M591" s="817" t="s">
        <v>407</v>
      </c>
      <c r="N591" s="800"/>
      <c r="O591" s="188">
        <v>-4.2364792554141696E-2</v>
      </c>
      <c r="P591" s="191"/>
      <c r="Q591" s="191"/>
      <c r="AJ591" s="359"/>
      <c r="AK591" s="359"/>
      <c r="AL591" s="359"/>
      <c r="AM591" s="359"/>
      <c r="AN591" s="359"/>
      <c r="AO591" s="359"/>
      <c r="AP591" s="359"/>
      <c r="AQ591" s="359"/>
      <c r="AR591" s="359"/>
      <c r="AS591" s="359"/>
      <c r="AT591" s="359"/>
      <c r="AU591" s="359"/>
      <c r="AV591" s="359"/>
      <c r="AW591" s="359"/>
      <c r="AX591" s="359"/>
      <c r="AY591" s="359"/>
      <c r="AZ591" s="359"/>
      <c r="BA591" s="361"/>
      <c r="BB591" s="438"/>
      <c r="BC591" s="361"/>
      <c r="BD591" s="361"/>
      <c r="BE591" s="361"/>
      <c r="BF591" s="361"/>
      <c r="BG591" s="361"/>
      <c r="BH591" s="361"/>
      <c r="BI591" s="361"/>
      <c r="BJ591" s="361"/>
      <c r="BK591" s="361"/>
      <c r="BL591" s="361"/>
      <c r="BM591" s="361"/>
      <c r="BN591" s="361"/>
      <c r="BO591" s="361"/>
      <c r="BP591" s="361"/>
      <c r="BQ591" s="361"/>
      <c r="BR591" s="361"/>
      <c r="BS591" s="361"/>
      <c r="BT591" s="361"/>
      <c r="BU591" s="361"/>
      <c r="BV591" s="361"/>
      <c r="BW591" s="361"/>
      <c r="BX591" s="361"/>
      <c r="BY591" s="361"/>
      <c r="BZ591" s="362"/>
      <c r="CA591" s="362"/>
      <c r="CB591" s="362"/>
      <c r="CC591" s="362"/>
      <c r="CD591" s="362"/>
      <c r="CE591" s="362"/>
      <c r="CF591" s="362"/>
      <c r="CG591" s="362"/>
      <c r="CH591" s="362"/>
      <c r="CI591" s="362"/>
      <c r="CJ591" s="362"/>
      <c r="CK591" s="362"/>
      <c r="CL591" s="362"/>
      <c r="CM591" s="362"/>
      <c r="CN591" s="362"/>
      <c r="CO591" s="362"/>
      <c r="CP591" s="362"/>
      <c r="CQ591" s="362"/>
      <c r="CR591" s="362"/>
      <c r="CS591" s="362"/>
      <c r="CT591" s="362"/>
      <c r="CU591" s="362"/>
      <c r="CV591" s="362"/>
      <c r="CW591" s="362"/>
      <c r="CX591" s="362"/>
      <c r="CY591" s="362"/>
      <c r="CZ591" s="362"/>
    </row>
    <row r="592" s="366" customFormat="true" ht="25.15" customHeight="true" x14ac:dyDescent="0.2">
      <c r="C592" s="817" t="s">
        <v>385</v>
      </c>
      <c r="D592" s="800"/>
      <c r="E592" s="188">
        <v>-7.435271960064832E-2</v>
      </c>
      <c r="F592" s="191"/>
      <c r="G592" s="191"/>
      <c r="H592" s="817" t="s">
        <v>412</v>
      </c>
      <c r="I592" s="800"/>
      <c r="J592" s="188">
        <v>-1.2948059317076883E-2</v>
      </c>
      <c r="K592" s="191"/>
      <c r="L592" s="191"/>
      <c r="M592" s="817" t="s">
        <v>413</v>
      </c>
      <c r="N592" s="800"/>
      <c r="O592" s="188">
        <v>-2.7286932460630235E-2</v>
      </c>
      <c r="P592" s="191"/>
      <c r="Q592" s="191"/>
      <c r="AJ592" s="359"/>
      <c r="AK592" s="359"/>
      <c r="AL592" s="359"/>
      <c r="AM592" s="359"/>
      <c r="AN592" s="359"/>
      <c r="AO592" s="359"/>
      <c r="AP592" s="359"/>
      <c r="AQ592" s="359"/>
      <c r="AR592" s="359"/>
      <c r="AS592" s="359"/>
      <c r="AT592" s="359"/>
      <c r="AU592" s="359"/>
      <c r="AV592" s="359"/>
      <c r="AW592" s="359"/>
      <c r="AX592" s="359"/>
      <c r="AY592" s="359"/>
      <c r="AZ592" s="359"/>
      <c r="BA592" s="361"/>
      <c r="BB592" s="438"/>
      <c r="BC592" s="361"/>
      <c r="BD592" s="361"/>
      <c r="BE592" s="361"/>
      <c r="BF592" s="361"/>
      <c r="BG592" s="361"/>
      <c r="BH592" s="361"/>
      <c r="BI592" s="361"/>
      <c r="BJ592" s="361"/>
      <c r="BK592" s="361"/>
      <c r="BL592" s="361"/>
      <c r="BM592" s="361"/>
      <c r="BN592" s="361"/>
      <c r="BO592" s="361"/>
      <c r="BP592" s="361"/>
      <c r="BQ592" s="361"/>
      <c r="BR592" s="361"/>
      <c r="BS592" s="361"/>
      <c r="BT592" s="361"/>
      <c r="BU592" s="361"/>
      <c r="BV592" s="361"/>
      <c r="BW592" s="361"/>
      <c r="BX592" s="361"/>
      <c r="BY592" s="361"/>
      <c r="BZ592" s="362"/>
      <c r="CA592" s="362"/>
      <c r="CB592" s="362"/>
      <c r="CC592" s="362"/>
      <c r="CD592" s="362"/>
      <c r="CE592" s="362"/>
      <c r="CF592" s="362"/>
      <c r="CG592" s="362"/>
      <c r="CH592" s="362"/>
      <c r="CI592" s="362"/>
      <c r="CJ592" s="362"/>
      <c r="CK592" s="362"/>
      <c r="CL592" s="362"/>
      <c r="CM592" s="362"/>
      <c r="CN592" s="362"/>
      <c r="CO592" s="362"/>
      <c r="CP592" s="362"/>
      <c r="CQ592" s="362"/>
      <c r="CR592" s="362"/>
      <c r="CS592" s="362"/>
      <c r="CT592" s="362"/>
      <c r="CU592" s="362"/>
      <c r="CV592" s="362"/>
      <c r="CW592" s="362"/>
      <c r="CX592" s="362"/>
      <c r="CY592" s="362"/>
      <c r="CZ592" s="362"/>
    </row>
    <row r="593" s="366" customFormat="true" ht="25.15" customHeight="true" x14ac:dyDescent="0.2">
      <c r="C593" s="817" t="s">
        <v>429</v>
      </c>
      <c r="D593" s="800"/>
      <c r="E593" s="188">
        <v>-5.2147086575861151E-3</v>
      </c>
      <c r="F593" s="191"/>
      <c r="G593" s="191"/>
      <c r="H593" s="817" t="s">
        <v>393</v>
      </c>
      <c r="I593" s="800"/>
      <c r="J593" s="188">
        <v>-7.4266608014809485E-2</v>
      </c>
      <c r="K593" s="191"/>
      <c r="L593" s="191"/>
      <c r="M593" s="817" t="s">
        <v>435</v>
      </c>
      <c r="N593" s="800"/>
      <c r="O593" s="188">
        <v>9.3538907037771322E-4</v>
      </c>
      <c r="P593" s="191"/>
      <c r="Q593" s="191"/>
      <c r="AJ593" s="359"/>
      <c r="AK593" s="359"/>
      <c r="AL593" s="359"/>
      <c r="AM593" s="359"/>
      <c r="AN593" s="359"/>
      <c r="AO593" s="359"/>
      <c r="AP593" s="359"/>
      <c r="AQ593" s="359"/>
      <c r="AR593" s="359"/>
      <c r="AS593" s="359"/>
      <c r="AT593" s="359"/>
      <c r="AU593" s="359"/>
      <c r="AV593" s="359"/>
      <c r="AW593" s="359"/>
      <c r="AX593" s="359"/>
      <c r="AY593" s="359"/>
      <c r="AZ593" s="359"/>
      <c r="BA593" s="361"/>
      <c r="BB593" s="438"/>
      <c r="BC593" s="361"/>
      <c r="BD593" s="361"/>
      <c r="BE593" s="361"/>
      <c r="BF593" s="361"/>
      <c r="BG593" s="361"/>
      <c r="BH593" s="361"/>
      <c r="BI593" s="361"/>
      <c r="BJ593" s="361"/>
      <c r="BK593" s="361"/>
      <c r="BL593" s="361"/>
      <c r="BM593" s="361"/>
      <c r="BN593" s="361"/>
      <c r="BO593" s="361"/>
      <c r="BP593" s="361"/>
      <c r="BQ593" s="361"/>
      <c r="BR593" s="361"/>
      <c r="BS593" s="361"/>
      <c r="BT593" s="361"/>
      <c r="BU593" s="361"/>
      <c r="BV593" s="361"/>
      <c r="BW593" s="361"/>
      <c r="BX593" s="361"/>
      <c r="BY593" s="361"/>
      <c r="BZ593" s="362"/>
      <c r="CA593" s="362"/>
      <c r="CB593" s="362"/>
      <c r="CC593" s="362"/>
      <c r="CD593" s="362"/>
      <c r="CE593" s="362"/>
      <c r="CF593" s="362"/>
      <c r="CG593" s="362"/>
      <c r="CH593" s="362"/>
      <c r="CI593" s="362"/>
      <c r="CJ593" s="362"/>
      <c r="CK593" s="362"/>
      <c r="CL593" s="362"/>
      <c r="CM593" s="362"/>
      <c r="CN593" s="362"/>
      <c r="CO593" s="362"/>
      <c r="CP593" s="362"/>
      <c r="CQ593" s="362"/>
      <c r="CR593" s="362"/>
      <c r="CS593" s="362"/>
      <c r="CT593" s="362"/>
      <c r="CU593" s="362"/>
      <c r="CV593" s="362"/>
      <c r="CW593" s="362"/>
      <c r="CX593" s="362"/>
      <c r="CY593" s="362"/>
      <c r="CZ593" s="362"/>
    </row>
    <row r="594" s="366" customFormat="true" ht="25.15" customHeight="true" x14ac:dyDescent="0.2">
      <c r="C594" s="817" t="s">
        <v>407</v>
      </c>
      <c r="D594" s="800"/>
      <c r="E594" s="188">
        <v>-4.2456317005735947E-2</v>
      </c>
      <c r="F594" s="191"/>
      <c r="G594" s="191"/>
      <c r="H594" s="817" t="s">
        <v>404</v>
      </c>
      <c r="I594" s="800"/>
      <c r="J594" s="188">
        <v>-4.5674744952472715E-2</v>
      </c>
      <c r="K594" s="191"/>
      <c r="L594" s="191"/>
      <c r="M594" s="817" t="s">
        <v>434</v>
      </c>
      <c r="N594" s="800"/>
      <c r="O594" s="188">
        <v>4.8039870679390849E-3</v>
      </c>
      <c r="P594" s="191"/>
      <c r="Q594" s="191"/>
      <c r="AJ594" s="359"/>
      <c r="AK594" s="359"/>
      <c r="AL594" s="359"/>
      <c r="AM594" s="359"/>
      <c r="AN594" s="359"/>
      <c r="AO594" s="359"/>
      <c r="AP594" s="359"/>
      <c r="AQ594" s="359"/>
      <c r="AR594" s="359"/>
      <c r="AS594" s="359"/>
      <c r="AT594" s="359"/>
      <c r="AU594" s="359"/>
      <c r="AV594" s="359"/>
      <c r="AW594" s="359"/>
      <c r="AX594" s="359"/>
      <c r="AY594" s="359"/>
      <c r="AZ594" s="359"/>
      <c r="BA594" s="361"/>
      <c r="BB594" s="438"/>
      <c r="BC594" s="361"/>
      <c r="BD594" s="361"/>
      <c r="BE594" s="361"/>
      <c r="BF594" s="361"/>
      <c r="BG594" s="361"/>
      <c r="BH594" s="361"/>
      <c r="BI594" s="361"/>
      <c r="BJ594" s="361"/>
      <c r="BK594" s="361"/>
      <c r="BL594" s="361"/>
      <c r="BM594" s="361"/>
      <c r="BN594" s="361"/>
      <c r="BO594" s="361"/>
      <c r="BP594" s="361"/>
      <c r="BQ594" s="361"/>
      <c r="BR594" s="361"/>
      <c r="BS594" s="361"/>
      <c r="BT594" s="361"/>
      <c r="BU594" s="361"/>
      <c r="BV594" s="361"/>
      <c r="BW594" s="361"/>
      <c r="BX594" s="361"/>
      <c r="BY594" s="361"/>
      <c r="BZ594" s="362"/>
      <c r="CA594" s="362"/>
      <c r="CB594" s="362"/>
      <c r="CC594" s="362"/>
      <c r="CD594" s="362"/>
      <c r="CE594" s="362"/>
      <c r="CF594" s="362"/>
      <c r="CG594" s="362"/>
      <c r="CH594" s="362"/>
      <c r="CI594" s="362"/>
      <c r="CJ594" s="362"/>
      <c r="CK594" s="362"/>
      <c r="CL594" s="362"/>
      <c r="CM594" s="362"/>
      <c r="CN594" s="362"/>
      <c r="CO594" s="362"/>
      <c r="CP594" s="362"/>
      <c r="CQ594" s="362"/>
      <c r="CR594" s="362"/>
      <c r="CS594" s="362"/>
      <c r="CT594" s="362"/>
      <c r="CU594" s="362"/>
      <c r="CV594" s="362"/>
      <c r="CW594" s="362"/>
      <c r="CX594" s="362"/>
      <c r="CY594" s="362"/>
      <c r="CZ594" s="362"/>
    </row>
    <row r="595" s="366" customFormat="true" ht="25.15" customHeight="true" x14ac:dyDescent="0.2">
      <c r="C595" s="817" t="s">
        <v>413</v>
      </c>
      <c r="D595" s="800"/>
      <c r="E595" s="188">
        <v>-3.0882390098819185E-2</v>
      </c>
      <c r="F595" s="191"/>
      <c r="G595" s="191"/>
      <c r="H595" s="817" t="s">
        <v>428</v>
      </c>
      <c r="I595" s="800"/>
      <c r="J595" s="188">
        <v>-5.8592690064496996E-3</v>
      </c>
      <c r="K595" s="191"/>
      <c r="L595" s="191"/>
      <c r="M595" s="817" t="s">
        <v>433</v>
      </c>
      <c r="N595" s="800"/>
      <c r="O595" s="188">
        <v>2.0921237915120678E-4</v>
      </c>
      <c r="P595" s="191"/>
      <c r="Q595" s="191"/>
      <c r="AJ595" s="359"/>
      <c r="AK595" s="359"/>
      <c r="AL595" s="359"/>
      <c r="AM595" s="359"/>
      <c r="AN595" s="359"/>
      <c r="AO595" s="359"/>
      <c r="AP595" s="359"/>
      <c r="AQ595" s="359"/>
      <c r="AR595" s="359"/>
      <c r="AS595" s="359"/>
      <c r="AT595" s="359"/>
      <c r="AU595" s="359"/>
      <c r="AV595" s="359"/>
      <c r="AW595" s="359"/>
      <c r="AX595" s="359"/>
      <c r="AY595" s="359"/>
      <c r="AZ595" s="359"/>
      <c r="BA595" s="361"/>
      <c r="BB595" s="438"/>
      <c r="BC595" s="361"/>
      <c r="BD595" s="361"/>
      <c r="BE595" s="361"/>
      <c r="BF595" s="361"/>
      <c r="BG595" s="361"/>
      <c r="BH595" s="361"/>
      <c r="BI595" s="361"/>
      <c r="BJ595" s="361"/>
      <c r="BK595" s="361"/>
      <c r="BL595" s="361"/>
      <c r="BM595" s="361"/>
      <c r="BN595" s="361"/>
      <c r="BO595" s="361"/>
      <c r="BP595" s="361"/>
      <c r="BQ595" s="361"/>
      <c r="BR595" s="361"/>
      <c r="BS595" s="361"/>
      <c r="BT595" s="361"/>
      <c r="BU595" s="361"/>
      <c r="BV595" s="361"/>
      <c r="BW595" s="361"/>
      <c r="BX595" s="361"/>
      <c r="BY595" s="361"/>
      <c r="BZ595" s="362"/>
      <c r="CA595" s="362"/>
      <c r="CB595" s="362"/>
      <c r="CC595" s="362"/>
      <c r="CD595" s="362"/>
      <c r="CE595" s="362"/>
      <c r="CF595" s="362"/>
      <c r="CG595" s="362"/>
      <c r="CH595" s="362"/>
      <c r="CI595" s="362"/>
      <c r="CJ595" s="362"/>
      <c r="CK595" s="362"/>
      <c r="CL595" s="362"/>
      <c r="CM595" s="362"/>
      <c r="CN595" s="362"/>
      <c r="CO595" s="362"/>
      <c r="CP595" s="362"/>
      <c r="CQ595" s="362"/>
      <c r="CR595" s="362"/>
      <c r="CS595" s="362"/>
      <c r="CT595" s="362"/>
      <c r="CU595" s="362"/>
      <c r="CV595" s="362"/>
      <c r="CW595" s="362"/>
      <c r="CX595" s="362"/>
      <c r="CY595" s="362"/>
      <c r="CZ595" s="362"/>
    </row>
    <row r="596" s="366" customFormat="true" ht="25.15" customHeight="true" x14ac:dyDescent="0.2">
      <c r="C596" s="817" t="s">
        <v>435</v>
      </c>
      <c r="D596" s="800"/>
      <c r="E596" s="188">
        <v>-1.1765797309181488E-3</v>
      </c>
      <c r="F596" s="191"/>
      <c r="G596" s="191"/>
      <c r="H596" s="817" t="s">
        <v>438</v>
      </c>
      <c r="I596" s="800"/>
      <c r="J596" s="188">
        <v>6.3606504246126053E-4</v>
      </c>
      <c r="K596" s="191"/>
      <c r="L596" s="191"/>
      <c r="M596" s="817" t="s">
        <v>411</v>
      </c>
      <c r="N596" s="800"/>
      <c r="O596" s="188">
        <v>2.9048567644226756E-2</v>
      </c>
      <c r="P596" s="191"/>
      <c r="Q596" s="191"/>
      <c r="AJ596" s="359"/>
      <c r="AK596" s="359"/>
      <c r="AL596" s="359"/>
      <c r="AM596" s="359"/>
      <c r="AN596" s="359"/>
      <c r="AO596" s="359"/>
      <c r="AP596" s="359"/>
      <c r="AQ596" s="359"/>
      <c r="AR596" s="359"/>
      <c r="AS596" s="359"/>
      <c r="AT596" s="359"/>
      <c r="AU596" s="359"/>
      <c r="AV596" s="359"/>
      <c r="AW596" s="359"/>
      <c r="AX596" s="359"/>
      <c r="AY596" s="359"/>
      <c r="AZ596" s="359"/>
      <c r="BA596" s="361"/>
      <c r="BB596" s="438"/>
      <c r="BC596" s="361"/>
      <c r="BD596" s="361"/>
      <c r="BE596" s="361"/>
      <c r="BF596" s="361"/>
      <c r="BG596" s="361"/>
      <c r="BH596" s="361"/>
      <c r="BI596" s="361"/>
      <c r="BJ596" s="361"/>
      <c r="BK596" s="361"/>
      <c r="BL596" s="361"/>
      <c r="BM596" s="361"/>
      <c r="BN596" s="361"/>
      <c r="BO596" s="361"/>
      <c r="BP596" s="361"/>
      <c r="BQ596" s="361"/>
      <c r="BR596" s="361"/>
      <c r="BS596" s="361"/>
      <c r="BT596" s="361"/>
      <c r="BU596" s="361"/>
      <c r="BV596" s="361"/>
      <c r="BW596" s="361"/>
      <c r="BX596" s="361"/>
      <c r="BY596" s="361"/>
      <c r="BZ596" s="362"/>
      <c r="CA596" s="362"/>
      <c r="CB596" s="362"/>
      <c r="CC596" s="362"/>
      <c r="CD596" s="362"/>
      <c r="CE596" s="362"/>
      <c r="CF596" s="362"/>
      <c r="CG596" s="362"/>
      <c r="CH596" s="362"/>
      <c r="CI596" s="362"/>
      <c r="CJ596" s="362"/>
      <c r="CK596" s="362"/>
      <c r="CL596" s="362"/>
      <c r="CM596" s="362"/>
      <c r="CN596" s="362"/>
      <c r="CO596" s="362"/>
      <c r="CP596" s="362"/>
      <c r="CQ596" s="362"/>
      <c r="CR596" s="362"/>
      <c r="CS596" s="362"/>
      <c r="CT596" s="362"/>
      <c r="CU596" s="362"/>
      <c r="CV596" s="362"/>
      <c r="CW596" s="362"/>
      <c r="CX596" s="362"/>
      <c r="CY596" s="362"/>
      <c r="CZ596" s="362"/>
    </row>
    <row r="597" s="366" customFormat="true" ht="25.15" customHeight="true" x14ac:dyDescent="0.2">
      <c r="C597" s="817" t="s">
        <v>434</v>
      </c>
      <c r="D597" s="800"/>
      <c r="E597" s="188">
        <v>-9.0677869330121235E-4</v>
      </c>
      <c r="F597" s="191"/>
      <c r="G597" s="191"/>
      <c r="H597" s="817" t="s">
        <v>388</v>
      </c>
      <c r="I597" s="800"/>
      <c r="J597" s="188">
        <v>9.181674910994167E-2</v>
      </c>
      <c r="K597" s="191"/>
      <c r="L597" s="191"/>
      <c r="M597" s="817" t="s">
        <v>417</v>
      </c>
      <c r="N597" s="800"/>
      <c r="O597" s="188">
        <v>2.7979900992147175E-2</v>
      </c>
      <c r="P597" s="191"/>
      <c r="Q597" s="191"/>
      <c r="AJ597" s="359"/>
      <c r="AK597" s="359"/>
      <c r="AL597" s="359"/>
      <c r="AM597" s="359"/>
      <c r="AN597" s="359"/>
      <c r="AO597" s="359"/>
      <c r="AP597" s="359"/>
      <c r="AQ597" s="359"/>
      <c r="AR597" s="359"/>
      <c r="AS597" s="359"/>
      <c r="AT597" s="359"/>
      <c r="AU597" s="359"/>
      <c r="AV597" s="359"/>
      <c r="AW597" s="359"/>
      <c r="AX597" s="359"/>
      <c r="AY597" s="359"/>
      <c r="AZ597" s="359"/>
      <c r="BA597" s="361"/>
      <c r="BB597" s="438"/>
      <c r="BC597" s="361"/>
      <c r="BD597" s="361"/>
      <c r="BE597" s="361"/>
      <c r="BF597" s="361"/>
      <c r="BG597" s="361"/>
      <c r="BH597" s="361"/>
      <c r="BI597" s="361"/>
      <c r="BJ597" s="361"/>
      <c r="BK597" s="361"/>
      <c r="BL597" s="361"/>
      <c r="BM597" s="361"/>
      <c r="BN597" s="361"/>
      <c r="BO597" s="361"/>
      <c r="BP597" s="361"/>
      <c r="BQ597" s="361"/>
      <c r="BR597" s="361"/>
      <c r="BS597" s="361"/>
      <c r="BT597" s="361"/>
      <c r="BU597" s="361"/>
      <c r="BV597" s="361"/>
      <c r="BW597" s="361"/>
      <c r="BX597" s="361"/>
      <c r="BY597" s="361"/>
      <c r="BZ597" s="362"/>
      <c r="CA597" s="362"/>
      <c r="CB597" s="362"/>
      <c r="CC597" s="362"/>
      <c r="CD597" s="362"/>
      <c r="CE597" s="362"/>
      <c r="CF597" s="362"/>
      <c r="CG597" s="362"/>
      <c r="CH597" s="362"/>
      <c r="CI597" s="362"/>
      <c r="CJ597" s="362"/>
      <c r="CK597" s="362"/>
      <c r="CL597" s="362"/>
      <c r="CM597" s="362"/>
      <c r="CN597" s="362"/>
      <c r="CO597" s="362"/>
      <c r="CP597" s="362"/>
      <c r="CQ597" s="362"/>
      <c r="CR597" s="362"/>
      <c r="CS597" s="362"/>
      <c r="CT597" s="362"/>
      <c r="CU597" s="362"/>
      <c r="CV597" s="362"/>
      <c r="CW597" s="362"/>
      <c r="CX597" s="362"/>
      <c r="CY597" s="362"/>
      <c r="CZ597" s="362"/>
    </row>
    <row r="598" s="366" customFormat="true" ht="25.15" customHeight="true" x14ac:dyDescent="0.2">
      <c r="C598" s="817" t="s">
        <v>433</v>
      </c>
      <c r="D598" s="800"/>
      <c r="E598" s="188">
        <v>-1.1144211979833589E-3</v>
      </c>
      <c r="F598" s="191"/>
      <c r="G598" s="191"/>
      <c r="H598" s="817" t="s">
        <v>436</v>
      </c>
      <c r="I598" s="800"/>
      <c r="J598" s="188">
        <v>-4.5047613717829921E-4</v>
      </c>
      <c r="K598" s="191"/>
      <c r="L598" s="191"/>
      <c r="M598" s="817" t="s">
        <v>412</v>
      </c>
      <c r="N598" s="800"/>
      <c r="O598" s="188">
        <v>-3.7449884668277221E-2</v>
      </c>
      <c r="P598" s="191"/>
      <c r="Q598" s="191"/>
      <c r="AJ598" s="359"/>
      <c r="AK598" s="359"/>
      <c r="AL598" s="359"/>
      <c r="AM598" s="359"/>
      <c r="AN598" s="359"/>
      <c r="AO598" s="359"/>
      <c r="AP598" s="359"/>
      <c r="AQ598" s="359"/>
      <c r="AR598" s="359"/>
      <c r="AS598" s="359"/>
      <c r="AT598" s="359"/>
      <c r="AU598" s="359"/>
      <c r="AV598" s="359"/>
      <c r="AW598" s="359"/>
      <c r="AX598" s="359"/>
      <c r="AY598" s="359"/>
      <c r="AZ598" s="359"/>
      <c r="BA598" s="361"/>
      <c r="BB598" s="438"/>
      <c r="BC598" s="361"/>
      <c r="BD598" s="361"/>
      <c r="BE598" s="361"/>
      <c r="BF598" s="361"/>
      <c r="BG598" s="361"/>
      <c r="BH598" s="361"/>
      <c r="BI598" s="361"/>
      <c r="BJ598" s="361"/>
      <c r="BK598" s="361"/>
      <c r="BL598" s="361"/>
      <c r="BM598" s="361"/>
      <c r="BN598" s="361"/>
      <c r="BO598" s="361"/>
      <c r="BP598" s="361"/>
      <c r="BQ598" s="361"/>
      <c r="BR598" s="361"/>
      <c r="BS598" s="361"/>
      <c r="BT598" s="361"/>
      <c r="BU598" s="361"/>
      <c r="BV598" s="361"/>
      <c r="BW598" s="361"/>
      <c r="BX598" s="361"/>
      <c r="BY598" s="361"/>
      <c r="BZ598" s="362"/>
      <c r="CA598" s="362"/>
      <c r="CB598" s="362"/>
      <c r="CC598" s="362"/>
      <c r="CD598" s="362"/>
      <c r="CE598" s="362"/>
      <c r="CF598" s="362"/>
      <c r="CG598" s="362"/>
      <c r="CH598" s="362"/>
      <c r="CI598" s="362"/>
      <c r="CJ598" s="362"/>
      <c r="CK598" s="362"/>
      <c r="CL598" s="362"/>
      <c r="CM598" s="362"/>
      <c r="CN598" s="362"/>
      <c r="CO598" s="362"/>
      <c r="CP598" s="362"/>
      <c r="CQ598" s="362"/>
      <c r="CR598" s="362"/>
      <c r="CS598" s="362"/>
      <c r="CT598" s="362"/>
      <c r="CU598" s="362"/>
      <c r="CV598" s="362"/>
      <c r="CW598" s="362"/>
      <c r="CX598" s="362"/>
      <c r="CY598" s="362"/>
      <c r="CZ598" s="362"/>
    </row>
    <row r="599" s="366" customFormat="true" ht="25.15" customHeight="true" x14ac:dyDescent="0.2">
      <c r="C599" s="817" t="s">
        <v>411</v>
      </c>
      <c r="D599" s="800"/>
      <c r="E599" s="188">
        <v>3.044525350462856E-2</v>
      </c>
      <c r="F599" s="191"/>
      <c r="G599" s="191"/>
      <c r="H599" s="817" t="s">
        <v>373</v>
      </c>
      <c r="I599" s="800"/>
      <c r="J599" s="188">
        <v>3.5178547587636826E-2</v>
      </c>
      <c r="K599" s="191"/>
      <c r="L599" s="191"/>
      <c r="M599" s="817" t="s">
        <v>393</v>
      </c>
      <c r="N599" s="800"/>
      <c r="O599" s="188">
        <v>4.4630743295059686E-2</v>
      </c>
      <c r="P599" s="191"/>
      <c r="Q599" s="191"/>
      <c r="AJ599" s="359"/>
      <c r="AK599" s="359"/>
      <c r="AL599" s="359"/>
      <c r="AM599" s="359"/>
      <c r="AN599" s="359"/>
      <c r="AO599" s="359"/>
      <c r="AP599" s="359"/>
      <c r="AQ599" s="359"/>
      <c r="AR599" s="359"/>
      <c r="AS599" s="359"/>
      <c r="AT599" s="359"/>
      <c r="AU599" s="359"/>
      <c r="AV599" s="359"/>
      <c r="AW599" s="359"/>
      <c r="AX599" s="359"/>
      <c r="AY599" s="359"/>
      <c r="AZ599" s="359"/>
      <c r="BA599" s="361"/>
      <c r="BB599" s="438"/>
      <c r="BC599" s="361"/>
      <c r="BD599" s="361"/>
      <c r="BE599" s="361"/>
      <c r="BF599" s="361"/>
      <c r="BG599" s="361"/>
      <c r="BH599" s="361"/>
      <c r="BI599" s="361"/>
      <c r="BJ599" s="361"/>
      <c r="BK599" s="361"/>
      <c r="BL599" s="361"/>
      <c r="BM599" s="361"/>
      <c r="BN599" s="361"/>
      <c r="BO599" s="361"/>
      <c r="BP599" s="361"/>
      <c r="BQ599" s="361"/>
      <c r="BR599" s="361"/>
      <c r="BS599" s="361"/>
      <c r="BT599" s="361"/>
      <c r="BU599" s="361"/>
      <c r="BV599" s="361"/>
      <c r="BW599" s="361"/>
      <c r="BX599" s="361"/>
      <c r="BY599" s="361"/>
      <c r="BZ599" s="362"/>
      <c r="CA599" s="362"/>
      <c r="CB599" s="362"/>
      <c r="CC599" s="362"/>
      <c r="CD599" s="362"/>
      <c r="CE599" s="362"/>
      <c r="CF599" s="362"/>
      <c r="CG599" s="362"/>
      <c r="CH599" s="362"/>
      <c r="CI599" s="362"/>
      <c r="CJ599" s="362"/>
      <c r="CK599" s="362"/>
      <c r="CL599" s="362"/>
      <c r="CM599" s="362"/>
      <c r="CN599" s="362"/>
      <c r="CO599" s="362"/>
      <c r="CP599" s="362"/>
      <c r="CQ599" s="362"/>
      <c r="CR599" s="362"/>
      <c r="CS599" s="362"/>
      <c r="CT599" s="362"/>
      <c r="CU599" s="362"/>
      <c r="CV599" s="362"/>
      <c r="CW599" s="362"/>
      <c r="CX599" s="362"/>
      <c r="CY599" s="362"/>
      <c r="CZ599" s="362"/>
    </row>
    <row r="600" s="366" customFormat="true" ht="25.15" customHeight="true" x14ac:dyDescent="0.2">
      <c r="C600" s="817" t="s">
        <v>417</v>
      </c>
      <c r="D600" s="800"/>
      <c r="E600" s="188">
        <v>1.3877115124958334E-2</v>
      </c>
      <c r="F600" s="191"/>
      <c r="G600" s="191"/>
      <c r="H600" s="817" t="s">
        <v>403</v>
      </c>
      <c r="I600" s="800"/>
      <c r="J600" s="188">
        <v>-3.6318270131156211E-2</v>
      </c>
      <c r="K600" s="191"/>
      <c r="L600" s="191"/>
      <c r="M600" s="817" t="s">
        <v>404</v>
      </c>
      <c r="N600" s="800"/>
      <c r="O600" s="188">
        <v>-3.0115361783153653E-2</v>
      </c>
      <c r="P600" s="191"/>
      <c r="Q600" s="191"/>
      <c r="AJ600" s="359"/>
      <c r="AK600" s="359"/>
      <c r="AL600" s="359"/>
      <c r="AM600" s="359"/>
      <c r="AN600" s="359"/>
      <c r="AO600" s="359"/>
      <c r="AP600" s="359"/>
      <c r="AQ600" s="359"/>
      <c r="AR600" s="359"/>
      <c r="AS600" s="359"/>
      <c r="AT600" s="359"/>
      <c r="AU600" s="359"/>
      <c r="AV600" s="359"/>
      <c r="AW600" s="359"/>
      <c r="AX600" s="359"/>
      <c r="AY600" s="359"/>
      <c r="AZ600" s="359"/>
      <c r="BA600" s="361"/>
      <c r="BB600" s="438"/>
      <c r="BC600" s="361"/>
      <c r="BD600" s="361"/>
      <c r="BE600" s="361"/>
      <c r="BF600" s="361"/>
      <c r="BG600" s="361"/>
      <c r="BH600" s="361"/>
      <c r="BI600" s="361"/>
      <c r="BJ600" s="361"/>
      <c r="BK600" s="361"/>
      <c r="BL600" s="361"/>
      <c r="BM600" s="361"/>
      <c r="BN600" s="361"/>
      <c r="BO600" s="361"/>
      <c r="BP600" s="361"/>
      <c r="BQ600" s="361"/>
      <c r="BR600" s="361"/>
      <c r="BS600" s="361"/>
      <c r="BT600" s="361"/>
      <c r="BU600" s="361"/>
      <c r="BV600" s="361"/>
      <c r="BW600" s="361"/>
      <c r="BX600" s="361"/>
      <c r="BY600" s="361"/>
      <c r="BZ600" s="362"/>
      <c r="CA600" s="362"/>
      <c r="CB600" s="362"/>
      <c r="CC600" s="362"/>
      <c r="CD600" s="362"/>
      <c r="CE600" s="362"/>
      <c r="CF600" s="362"/>
      <c r="CG600" s="362"/>
      <c r="CH600" s="362"/>
      <c r="CI600" s="362"/>
      <c r="CJ600" s="362"/>
      <c r="CK600" s="362"/>
      <c r="CL600" s="362"/>
      <c r="CM600" s="362"/>
      <c r="CN600" s="362"/>
      <c r="CO600" s="362"/>
      <c r="CP600" s="362"/>
      <c r="CQ600" s="362"/>
      <c r="CR600" s="362"/>
      <c r="CS600" s="362"/>
      <c r="CT600" s="362"/>
      <c r="CU600" s="362"/>
      <c r="CV600" s="362"/>
      <c r="CW600" s="362"/>
      <c r="CX600" s="362"/>
      <c r="CY600" s="362"/>
      <c r="CZ600" s="362"/>
    </row>
    <row r="601" s="366" customFormat="true" ht="25.15" customHeight="true" x14ac:dyDescent="0.2">
      <c r="C601" s="817" t="s">
        <v>412</v>
      </c>
      <c r="D601" s="800"/>
      <c r="E601" s="188">
        <v>-2.676854810297509E-2</v>
      </c>
      <c r="F601" s="191"/>
      <c r="G601" s="191"/>
      <c r="H601" s="817" t="s">
        <v>400</v>
      </c>
      <c r="I601" s="800"/>
      <c r="J601" s="188">
        <v>-1.5293638998413076E-2</v>
      </c>
      <c r="K601" s="191"/>
      <c r="L601" s="191"/>
      <c r="M601" s="817" t="s">
        <v>428</v>
      </c>
      <c r="N601" s="800"/>
      <c r="O601" s="188">
        <v>1.3268551365815907E-3</v>
      </c>
      <c r="P601" s="191"/>
      <c r="Q601" s="191"/>
      <c r="AJ601" s="359"/>
      <c r="AK601" s="359"/>
      <c r="AL601" s="359"/>
      <c r="AM601" s="359"/>
      <c r="AN601" s="359"/>
      <c r="AO601" s="359"/>
      <c r="AP601" s="359"/>
      <c r="AQ601" s="359"/>
      <c r="AR601" s="359"/>
      <c r="AS601" s="359"/>
      <c r="AT601" s="359"/>
      <c r="AU601" s="359"/>
      <c r="AV601" s="359"/>
      <c r="AW601" s="359"/>
      <c r="AX601" s="359"/>
      <c r="AY601" s="359"/>
      <c r="AZ601" s="359"/>
      <c r="BA601" s="361"/>
      <c r="BB601" s="438"/>
      <c r="BC601" s="361"/>
      <c r="BD601" s="361"/>
      <c r="BE601" s="361"/>
      <c r="BF601" s="361"/>
      <c r="BG601" s="361"/>
      <c r="BH601" s="361"/>
      <c r="BI601" s="361"/>
      <c r="BJ601" s="361"/>
      <c r="BK601" s="361"/>
      <c r="BL601" s="361"/>
      <c r="BM601" s="361"/>
      <c r="BN601" s="361"/>
      <c r="BO601" s="361"/>
      <c r="BP601" s="361"/>
      <c r="BQ601" s="361"/>
      <c r="BR601" s="361"/>
      <c r="BS601" s="361"/>
      <c r="BT601" s="361"/>
      <c r="BU601" s="361"/>
      <c r="BV601" s="361"/>
      <c r="BW601" s="361"/>
      <c r="BX601" s="361"/>
      <c r="BY601" s="361"/>
      <c r="BZ601" s="362"/>
      <c r="CA601" s="362"/>
      <c r="CB601" s="362"/>
      <c r="CC601" s="362"/>
      <c r="CD601" s="362"/>
      <c r="CE601" s="362"/>
      <c r="CF601" s="362"/>
      <c r="CG601" s="362"/>
      <c r="CH601" s="362"/>
      <c r="CI601" s="362"/>
      <c r="CJ601" s="362"/>
      <c r="CK601" s="362"/>
      <c r="CL601" s="362"/>
      <c r="CM601" s="362"/>
      <c r="CN601" s="362"/>
      <c r="CO601" s="362"/>
      <c r="CP601" s="362"/>
      <c r="CQ601" s="362"/>
      <c r="CR601" s="362"/>
      <c r="CS601" s="362"/>
      <c r="CT601" s="362"/>
      <c r="CU601" s="362"/>
      <c r="CV601" s="362"/>
      <c r="CW601" s="362"/>
      <c r="CX601" s="362"/>
      <c r="CY601" s="362"/>
      <c r="CZ601" s="362"/>
    </row>
    <row r="602" s="366" customFormat="true" ht="25.15" customHeight="true" x14ac:dyDescent="0.2">
      <c r="C602" s="817" t="s">
        <v>393</v>
      </c>
      <c r="D602" s="800"/>
      <c r="E602" s="188">
        <v>-5.6658080170810133E-3</v>
      </c>
      <c r="F602" s="191"/>
      <c r="G602" s="191"/>
      <c r="H602" s="817" t="s">
        <v>396</v>
      </c>
      <c r="I602" s="800"/>
      <c r="J602" s="188">
        <v>-1.1513042069802823E-2</v>
      </c>
      <c r="K602" s="191"/>
      <c r="L602" s="191"/>
      <c r="M602" s="817" t="s">
        <v>438</v>
      </c>
      <c r="N602" s="800"/>
      <c r="O602" s="188">
        <v>3.2753297593643574E-3</v>
      </c>
      <c r="P602" s="191"/>
      <c r="Q602" s="191"/>
      <c r="AJ602" s="359"/>
      <c r="AK602" s="359"/>
      <c r="AL602" s="359"/>
      <c r="AM602" s="359"/>
      <c r="AN602" s="359"/>
      <c r="AO602" s="359"/>
      <c r="AP602" s="359"/>
      <c r="AQ602" s="359"/>
      <c r="AR602" s="359"/>
      <c r="AS602" s="359"/>
      <c r="AT602" s="359"/>
      <c r="AU602" s="359"/>
      <c r="AV602" s="359"/>
      <c r="AW602" s="359"/>
      <c r="AX602" s="359"/>
      <c r="AY602" s="359"/>
      <c r="AZ602" s="359"/>
      <c r="BA602" s="361"/>
      <c r="BB602" s="438"/>
      <c r="BC602" s="361"/>
      <c r="BD602" s="361"/>
      <c r="BE602" s="361"/>
      <c r="BF602" s="361"/>
      <c r="BG602" s="361"/>
      <c r="BH602" s="361"/>
      <c r="BI602" s="361"/>
      <c r="BJ602" s="361"/>
      <c r="BK602" s="361"/>
      <c r="BL602" s="361"/>
      <c r="BM602" s="361"/>
      <c r="BN602" s="361"/>
      <c r="BO602" s="361"/>
      <c r="BP602" s="361"/>
      <c r="BQ602" s="361"/>
      <c r="BR602" s="361"/>
      <c r="BS602" s="361"/>
      <c r="BT602" s="361"/>
      <c r="BU602" s="361"/>
      <c r="BV602" s="361"/>
      <c r="BW602" s="361"/>
      <c r="BX602" s="361"/>
      <c r="BY602" s="361"/>
      <c r="BZ602" s="362"/>
      <c r="CA602" s="362"/>
      <c r="CB602" s="362"/>
      <c r="CC602" s="362"/>
      <c r="CD602" s="362"/>
      <c r="CE602" s="362"/>
      <c r="CF602" s="362"/>
      <c r="CG602" s="362"/>
      <c r="CH602" s="362"/>
      <c r="CI602" s="362"/>
      <c r="CJ602" s="362"/>
      <c r="CK602" s="362"/>
      <c r="CL602" s="362"/>
      <c r="CM602" s="362"/>
      <c r="CN602" s="362"/>
      <c r="CO602" s="362"/>
      <c r="CP602" s="362"/>
      <c r="CQ602" s="362"/>
      <c r="CR602" s="362"/>
      <c r="CS602" s="362"/>
      <c r="CT602" s="362"/>
      <c r="CU602" s="362"/>
      <c r="CV602" s="362"/>
      <c r="CW602" s="362"/>
      <c r="CX602" s="362"/>
      <c r="CY602" s="362"/>
      <c r="CZ602" s="362"/>
    </row>
    <row r="603" s="366" customFormat="true" ht="25.15" customHeight="true" x14ac:dyDescent="0.2">
      <c r="C603" s="817" t="s">
        <v>404</v>
      </c>
      <c r="D603" s="800"/>
      <c r="E603" s="188">
        <v>-4.0660841688023738E-2</v>
      </c>
      <c r="F603" s="191"/>
      <c r="G603" s="191"/>
      <c r="H603" s="817" t="s">
        <v>425</v>
      </c>
      <c r="I603" s="800"/>
      <c r="J603" s="188">
        <v>-9.2830639495636667E-3</v>
      </c>
      <c r="K603" s="191"/>
      <c r="L603" s="191"/>
      <c r="M603" s="817" t="s">
        <v>388</v>
      </c>
      <c r="N603" s="800"/>
      <c r="O603" s="188">
        <v>4.5654606342717174E-2</v>
      </c>
      <c r="P603" s="191"/>
      <c r="Q603" s="191"/>
      <c r="AJ603" s="359"/>
      <c r="AK603" s="359"/>
      <c r="AL603" s="359"/>
      <c r="AM603" s="359"/>
      <c r="AN603" s="359"/>
      <c r="AO603" s="359"/>
      <c r="AP603" s="359"/>
      <c r="AQ603" s="359"/>
      <c r="AR603" s="359"/>
      <c r="AS603" s="359"/>
      <c r="AT603" s="359"/>
      <c r="AU603" s="359"/>
      <c r="AV603" s="359"/>
      <c r="AW603" s="359"/>
      <c r="AX603" s="359"/>
      <c r="AY603" s="359"/>
      <c r="AZ603" s="359"/>
      <c r="BA603" s="361"/>
      <c r="BB603" s="438"/>
      <c r="BC603" s="361"/>
      <c r="BD603" s="361"/>
      <c r="BE603" s="361"/>
      <c r="BF603" s="361"/>
      <c r="BG603" s="361"/>
      <c r="BH603" s="361"/>
      <c r="BI603" s="361"/>
      <c r="BJ603" s="361"/>
      <c r="BK603" s="361"/>
      <c r="BL603" s="361"/>
      <c r="BM603" s="361"/>
      <c r="BN603" s="361"/>
      <c r="BO603" s="361"/>
      <c r="BP603" s="361"/>
      <c r="BQ603" s="361"/>
      <c r="BR603" s="361"/>
      <c r="BS603" s="361"/>
      <c r="BT603" s="361"/>
      <c r="BU603" s="361"/>
      <c r="BV603" s="361"/>
      <c r="BW603" s="361"/>
      <c r="BX603" s="361"/>
      <c r="BY603" s="361"/>
      <c r="BZ603" s="362"/>
      <c r="CA603" s="362"/>
      <c r="CB603" s="362"/>
      <c r="CC603" s="362"/>
      <c r="CD603" s="362"/>
      <c r="CE603" s="362"/>
      <c r="CF603" s="362"/>
      <c r="CG603" s="362"/>
      <c r="CH603" s="362"/>
      <c r="CI603" s="362"/>
      <c r="CJ603" s="362"/>
      <c r="CK603" s="362"/>
      <c r="CL603" s="362"/>
      <c r="CM603" s="362"/>
      <c r="CN603" s="362"/>
      <c r="CO603" s="362"/>
      <c r="CP603" s="362"/>
      <c r="CQ603" s="362"/>
      <c r="CR603" s="362"/>
      <c r="CS603" s="362"/>
      <c r="CT603" s="362"/>
      <c r="CU603" s="362"/>
      <c r="CV603" s="362"/>
      <c r="CW603" s="362"/>
      <c r="CX603" s="362"/>
      <c r="CY603" s="362"/>
      <c r="CZ603" s="362"/>
    </row>
    <row r="604" s="366" customFormat="true" ht="25.15" customHeight="true" x14ac:dyDescent="0.2">
      <c r="C604" s="817" t="s">
        <v>428</v>
      </c>
      <c r="D604" s="800"/>
      <c r="E604" s="188">
        <v>-2.3533195871171578E-3</v>
      </c>
      <c r="F604" s="191"/>
      <c r="G604" s="191"/>
      <c r="H604" s="817" t="s">
        <v>402</v>
      </c>
      <c r="I604" s="800"/>
      <c r="J604" s="188">
        <v>2.7200232301969593E-2</v>
      </c>
      <c r="K604" s="191"/>
      <c r="L604" s="191"/>
      <c r="M604" s="817" t="s">
        <v>436</v>
      </c>
      <c r="N604" s="800"/>
      <c r="O604" s="188">
        <v>-3.7478809078527095E-3</v>
      </c>
      <c r="P604" s="191"/>
      <c r="Q604" s="191"/>
      <c r="AJ604" s="359"/>
      <c r="AK604" s="359"/>
      <c r="AL604" s="359"/>
      <c r="AM604" s="359"/>
      <c r="AN604" s="359"/>
      <c r="AO604" s="359"/>
      <c r="AP604" s="359"/>
      <c r="AQ604" s="359"/>
      <c r="AR604" s="359"/>
      <c r="AS604" s="359"/>
      <c r="AT604" s="359"/>
      <c r="AU604" s="359"/>
      <c r="AV604" s="359"/>
      <c r="AW604" s="359"/>
      <c r="AX604" s="359"/>
      <c r="AY604" s="359"/>
      <c r="AZ604" s="359"/>
      <c r="BA604" s="362"/>
      <c r="BB604" s="439"/>
      <c r="BC604" s="362"/>
      <c r="BD604" s="362"/>
      <c r="BE604" s="362"/>
      <c r="BF604" s="362"/>
      <c r="BG604" s="362"/>
      <c r="BH604" s="362"/>
      <c r="BI604" s="362"/>
      <c r="BJ604" s="362"/>
      <c r="BK604" s="362"/>
      <c r="BL604" s="362"/>
      <c r="BM604" s="362"/>
      <c r="BN604" s="362"/>
      <c r="BO604" s="362"/>
      <c r="BP604" s="362"/>
      <c r="BQ604" s="362"/>
      <c r="BR604" s="362"/>
      <c r="BS604" s="362"/>
      <c r="BT604" s="362"/>
      <c r="BU604" s="362"/>
      <c r="BV604" s="362"/>
      <c r="BW604" s="362"/>
      <c r="BX604" s="362"/>
      <c r="BY604" s="362"/>
      <c r="BZ604" s="362"/>
      <c r="CA604" s="362"/>
      <c r="CB604" s="362"/>
      <c r="CC604" s="362"/>
      <c r="CD604" s="362"/>
      <c r="CE604" s="362"/>
      <c r="CF604" s="362"/>
      <c r="CG604" s="362"/>
      <c r="CH604" s="362"/>
      <c r="CI604" s="362"/>
      <c r="CJ604" s="362"/>
      <c r="CK604" s="362"/>
      <c r="CL604" s="362"/>
      <c r="CM604" s="362"/>
      <c r="CN604" s="362"/>
      <c r="CO604" s="362"/>
      <c r="CP604" s="362"/>
      <c r="CQ604" s="362"/>
      <c r="CR604" s="362"/>
      <c r="CS604" s="362"/>
      <c r="CT604" s="362"/>
      <c r="CU604" s="362"/>
      <c r="CV604" s="362"/>
      <c r="CW604" s="362"/>
      <c r="CX604" s="362"/>
      <c r="CY604" s="362"/>
      <c r="CZ604" s="362"/>
    </row>
    <row r="605" s="366" customFormat="true" ht="25.15" customHeight="true" x14ac:dyDescent="0.2">
      <c r="C605" s="817" t="s">
        <v>438</v>
      </c>
      <c r="D605" s="800"/>
      <c r="E605" s="188">
        <v>7.5177748261840471E-5</v>
      </c>
      <c r="F605" s="191"/>
      <c r="G605" s="191"/>
      <c r="H605" s="817" t="s">
        <v>399</v>
      </c>
      <c r="I605" s="800"/>
      <c r="J605" s="188">
        <v>5.6033605341891481E-2</v>
      </c>
      <c r="K605" s="191"/>
      <c r="L605" s="191"/>
      <c r="M605" s="817" t="s">
        <v>373</v>
      </c>
      <c r="N605" s="800"/>
      <c r="O605" s="188">
        <v>0.1273791158344135</v>
      </c>
      <c r="P605" s="191"/>
      <c r="Q605" s="191"/>
      <c r="AJ605" s="359"/>
      <c r="AK605" s="359"/>
      <c r="AL605" s="359"/>
      <c r="AM605" s="359"/>
      <c r="AN605" s="359"/>
      <c r="AO605" s="359"/>
      <c r="AP605" s="359"/>
      <c r="AQ605" s="359"/>
      <c r="AR605" s="359"/>
      <c r="AS605" s="359"/>
      <c r="AT605" s="359"/>
      <c r="AU605" s="359"/>
      <c r="AV605" s="359"/>
      <c r="AW605" s="359"/>
      <c r="AX605" s="359"/>
      <c r="AY605" s="359"/>
      <c r="AZ605" s="359"/>
      <c r="BA605" s="362"/>
      <c r="BB605" s="439"/>
      <c r="BC605" s="362"/>
      <c r="BD605" s="362"/>
      <c r="BE605" s="362"/>
      <c r="BF605" s="362"/>
      <c r="BG605" s="362"/>
      <c r="BH605" s="362"/>
      <c r="BI605" s="362"/>
      <c r="BJ605" s="362"/>
      <c r="BK605" s="362"/>
      <c r="BL605" s="362"/>
      <c r="BM605" s="362"/>
      <c r="BN605" s="362"/>
      <c r="BO605" s="362"/>
      <c r="BP605" s="362"/>
      <c r="BQ605" s="362"/>
      <c r="BR605" s="362"/>
      <c r="BS605" s="362"/>
      <c r="BT605" s="362"/>
      <c r="BU605" s="362"/>
      <c r="BV605" s="362"/>
      <c r="BW605" s="362"/>
      <c r="BX605" s="362"/>
      <c r="BY605" s="362"/>
      <c r="BZ605" s="362"/>
      <c r="CA605" s="362"/>
      <c r="CB605" s="362"/>
      <c r="CC605" s="362"/>
      <c r="CD605" s="362"/>
      <c r="CE605" s="362"/>
      <c r="CF605" s="362"/>
      <c r="CG605" s="362"/>
      <c r="CH605" s="362"/>
      <c r="CI605" s="362"/>
      <c r="CJ605" s="362"/>
      <c r="CK605" s="362"/>
      <c r="CL605" s="362"/>
      <c r="CM605" s="362"/>
      <c r="CN605" s="362"/>
      <c r="CO605" s="362"/>
      <c r="CP605" s="362"/>
      <c r="CQ605" s="362"/>
      <c r="CR605" s="362"/>
      <c r="CS605" s="362"/>
      <c r="CT605" s="362"/>
      <c r="CU605" s="362"/>
      <c r="CV605" s="362"/>
      <c r="CW605" s="362"/>
      <c r="CX605" s="362"/>
      <c r="CY605" s="362"/>
      <c r="CZ605" s="362"/>
    </row>
    <row r="606" s="366" customFormat="true" ht="25.15" customHeight="true" x14ac:dyDescent="0.2">
      <c r="C606" s="817" t="s">
        <v>388</v>
      </c>
      <c r="D606" s="800"/>
      <c r="E606" s="188">
        <v>7.0084894956396984E-2</v>
      </c>
      <c r="F606" s="191"/>
      <c r="G606" s="191"/>
      <c r="H606" s="817" t="s">
        <v>387</v>
      </c>
      <c r="I606" s="800"/>
      <c r="J606" s="188">
        <v>4.0219730253562784E-2</v>
      </c>
      <c r="K606" s="191"/>
      <c r="L606" s="191"/>
      <c r="M606" s="817" t="s">
        <v>403</v>
      </c>
      <c r="N606" s="800"/>
      <c r="O606" s="188">
        <v>-6.2096614136612188E-2</v>
      </c>
      <c r="P606" s="191"/>
      <c r="Q606" s="191"/>
      <c r="AJ606" s="359"/>
      <c r="AK606" s="359"/>
      <c r="AL606" s="359"/>
      <c r="AM606" s="359"/>
      <c r="AN606" s="359"/>
      <c r="AO606" s="359"/>
      <c r="AP606" s="359"/>
      <c r="AQ606" s="359"/>
      <c r="AR606" s="359"/>
      <c r="AS606" s="359"/>
      <c r="AT606" s="359"/>
      <c r="AU606" s="359"/>
      <c r="AV606" s="359"/>
      <c r="AW606" s="359"/>
      <c r="AX606" s="359"/>
      <c r="AY606" s="359"/>
      <c r="AZ606" s="359"/>
      <c r="BA606" s="362"/>
      <c r="BB606" s="439"/>
      <c r="BC606" s="362"/>
      <c r="BD606" s="362"/>
      <c r="BE606" s="362"/>
      <c r="BF606" s="362"/>
      <c r="BG606" s="362"/>
      <c r="BH606" s="362"/>
      <c r="BI606" s="362"/>
      <c r="BJ606" s="362"/>
      <c r="BK606" s="362"/>
      <c r="BL606" s="362"/>
      <c r="BM606" s="362"/>
      <c r="BN606" s="362"/>
      <c r="BO606" s="362"/>
      <c r="BP606" s="362"/>
      <c r="BQ606" s="362"/>
      <c r="BR606" s="362"/>
      <c r="BS606" s="362"/>
      <c r="BT606" s="362"/>
      <c r="BU606" s="362"/>
      <c r="BV606" s="362"/>
      <c r="BW606" s="362"/>
      <c r="BX606" s="362"/>
      <c r="BY606" s="362"/>
      <c r="BZ606" s="362"/>
      <c r="CA606" s="362"/>
      <c r="CB606" s="362"/>
      <c r="CC606" s="362"/>
      <c r="CD606" s="362"/>
      <c r="CE606" s="362"/>
      <c r="CF606" s="362"/>
      <c r="CG606" s="362"/>
      <c r="CH606" s="362"/>
      <c r="CI606" s="362"/>
      <c r="CJ606" s="362"/>
      <c r="CK606" s="362"/>
      <c r="CL606" s="362"/>
      <c r="CM606" s="362"/>
      <c r="CN606" s="362"/>
      <c r="CO606" s="362"/>
      <c r="CP606" s="362"/>
      <c r="CQ606" s="362"/>
      <c r="CR606" s="362"/>
      <c r="CS606" s="362"/>
      <c r="CT606" s="362"/>
      <c r="CU606" s="362"/>
      <c r="CV606" s="362"/>
      <c r="CW606" s="362"/>
      <c r="CX606" s="362"/>
      <c r="CY606" s="362"/>
      <c r="CZ606" s="362"/>
    </row>
    <row r="607" s="366" customFormat="true" ht="25.15" customHeight="true" x14ac:dyDescent="0.2">
      <c r="C607" s="817" t="s">
        <v>436</v>
      </c>
      <c r="D607" s="800"/>
      <c r="E607" s="188">
        <v>-3.11341852174836E-3</v>
      </c>
      <c r="F607" s="191"/>
      <c r="G607" s="191"/>
      <c r="H607" s="817" t="s">
        <v>384</v>
      </c>
      <c r="I607" s="800"/>
      <c r="J607" s="188">
        <v>0.10798571495616974</v>
      </c>
      <c r="K607" s="191"/>
      <c r="L607" s="191"/>
      <c r="M607" s="817" t="s">
        <v>422</v>
      </c>
      <c r="N607" s="800"/>
      <c r="O607" s="188">
        <v>-1.167312321936867E-2</v>
      </c>
      <c r="P607" s="191"/>
      <c r="Q607" s="191"/>
      <c r="AJ607" s="359"/>
      <c r="AK607" s="359"/>
      <c r="AL607" s="359"/>
      <c r="AM607" s="359"/>
      <c r="AN607" s="359"/>
      <c r="AO607" s="359"/>
      <c r="AP607" s="359"/>
      <c r="AQ607" s="359"/>
      <c r="AR607" s="359"/>
      <c r="AS607" s="359"/>
      <c r="AT607" s="359"/>
      <c r="AU607" s="359"/>
      <c r="AV607" s="359"/>
      <c r="AW607" s="359"/>
      <c r="AX607" s="359"/>
      <c r="AY607" s="359"/>
      <c r="AZ607" s="359"/>
      <c r="BA607" s="362"/>
      <c r="BB607" s="439"/>
      <c r="BC607" s="362"/>
      <c r="BD607" s="362"/>
      <c r="BE607" s="362"/>
      <c r="BF607" s="362"/>
      <c r="BG607" s="362"/>
      <c r="BH607" s="362"/>
      <c r="BI607" s="362"/>
      <c r="BJ607" s="362"/>
      <c r="BK607" s="362"/>
      <c r="BL607" s="362"/>
      <c r="BM607" s="362"/>
      <c r="BN607" s="362"/>
      <c r="BO607" s="362"/>
      <c r="BP607" s="362"/>
      <c r="BQ607" s="362"/>
      <c r="BR607" s="362"/>
      <c r="BS607" s="362"/>
      <c r="BT607" s="362"/>
      <c r="BU607" s="362"/>
      <c r="BV607" s="362"/>
      <c r="BW607" s="362"/>
      <c r="BX607" s="362"/>
      <c r="BY607" s="362"/>
      <c r="BZ607" s="362"/>
      <c r="CA607" s="362"/>
      <c r="CB607" s="362"/>
      <c r="CC607" s="362"/>
      <c r="CD607" s="362"/>
      <c r="CE607" s="362"/>
      <c r="CF607" s="362"/>
      <c r="CG607" s="362"/>
      <c r="CH607" s="362"/>
      <c r="CI607" s="362"/>
      <c r="CJ607" s="362"/>
      <c r="CK607" s="362"/>
      <c r="CL607" s="362"/>
      <c r="CM607" s="362"/>
      <c r="CN607" s="362"/>
      <c r="CO607" s="362"/>
      <c r="CP607" s="362"/>
      <c r="CQ607" s="362"/>
      <c r="CR607" s="362"/>
      <c r="CS607" s="362"/>
      <c r="CT607" s="362"/>
      <c r="CU607" s="362"/>
      <c r="CV607" s="362"/>
      <c r="CW607" s="362"/>
      <c r="CX607" s="362"/>
      <c r="CY607" s="362"/>
      <c r="CZ607" s="362"/>
    </row>
    <row r="608" s="366" customFormat="true" ht="25.15" customHeight="true" x14ac:dyDescent="0.2">
      <c r="C608" s="817" t="s">
        <v>373</v>
      </c>
      <c r="D608" s="800"/>
      <c r="E608" s="188">
        <v>9.394486556258877E-2</v>
      </c>
      <c r="F608" s="191"/>
      <c r="G608" s="191"/>
      <c r="H608" s="817" t="s">
        <v>376</v>
      </c>
      <c r="I608" s="800"/>
      <c r="J608" s="188">
        <v>6.7941122726460523E-2</v>
      </c>
      <c r="K608" s="191"/>
      <c r="L608" s="191"/>
      <c r="M608" s="817" t="s">
        <v>400</v>
      </c>
      <c r="N608" s="800"/>
      <c r="O608" s="188">
        <v>-6.4976353804525336E-2</v>
      </c>
      <c r="P608" s="191"/>
      <c r="Q608" s="191"/>
      <c r="AJ608" s="359"/>
      <c r="AK608" s="359"/>
      <c r="AL608" s="359"/>
      <c r="AM608" s="359"/>
      <c r="AN608" s="359"/>
      <c r="AO608" s="359"/>
      <c r="AP608" s="359"/>
      <c r="AQ608" s="359"/>
      <c r="AR608" s="359"/>
      <c r="AS608" s="359"/>
      <c r="AT608" s="359"/>
      <c r="AU608" s="359"/>
      <c r="AV608" s="359"/>
      <c r="AW608" s="359"/>
      <c r="AX608" s="359"/>
      <c r="AY608" s="359"/>
      <c r="AZ608" s="359"/>
      <c r="BA608" s="362"/>
      <c r="BB608" s="439"/>
      <c r="BC608" s="362"/>
      <c r="BD608" s="362"/>
      <c r="BE608" s="362"/>
      <c r="BF608" s="362"/>
      <c r="BG608" s="362"/>
      <c r="BH608" s="362"/>
      <c r="BI608" s="362"/>
      <c r="BJ608" s="362"/>
      <c r="BK608" s="362"/>
      <c r="BL608" s="362"/>
      <c r="BM608" s="362"/>
      <c r="BN608" s="362"/>
      <c r="BO608" s="362"/>
      <c r="BP608" s="362"/>
      <c r="BQ608" s="362"/>
      <c r="BR608" s="362"/>
      <c r="BS608" s="362"/>
      <c r="BT608" s="362"/>
      <c r="BU608" s="362"/>
      <c r="BV608" s="362"/>
      <c r="BW608" s="362"/>
      <c r="BX608" s="362"/>
      <c r="BY608" s="362"/>
      <c r="BZ608" s="362"/>
      <c r="CA608" s="362"/>
      <c r="CB608" s="362"/>
      <c r="CC608" s="362"/>
      <c r="CD608" s="362"/>
      <c r="CE608" s="362"/>
      <c r="CF608" s="362"/>
      <c r="CG608" s="362"/>
      <c r="CH608" s="362"/>
      <c r="CI608" s="362"/>
      <c r="CJ608" s="362"/>
      <c r="CK608" s="362"/>
      <c r="CL608" s="362"/>
      <c r="CM608" s="362"/>
      <c r="CN608" s="362"/>
      <c r="CO608" s="362"/>
      <c r="CP608" s="362"/>
      <c r="CQ608" s="362"/>
      <c r="CR608" s="362"/>
      <c r="CS608" s="362"/>
      <c r="CT608" s="362"/>
      <c r="CU608" s="362"/>
      <c r="CV608" s="362"/>
      <c r="CW608" s="362"/>
      <c r="CX608" s="362"/>
      <c r="CY608" s="362"/>
      <c r="CZ608" s="362"/>
    </row>
    <row r="609" s="366" customFormat="true" ht="25.15" customHeight="true" x14ac:dyDescent="0.2">
      <c r="C609" s="817" t="s">
        <v>403</v>
      </c>
      <c r="D609" s="800"/>
      <c r="E609" s="188">
        <v>-5.2060644163638883E-2</v>
      </c>
      <c r="F609" s="191"/>
      <c r="G609" s="191"/>
      <c r="H609" s="817" t="s">
        <v>392</v>
      </c>
      <c r="I609" s="800"/>
      <c r="J609" s="188">
        <v>5.9483113582042522E-2</v>
      </c>
      <c r="K609" s="191"/>
      <c r="L609" s="191"/>
      <c r="M609" s="817" t="s">
        <v>396</v>
      </c>
      <c r="N609" s="800"/>
      <c r="O609" s="188">
        <v>-7.6782891860359373E-2</v>
      </c>
      <c r="P609" s="191"/>
      <c r="Q609" s="191"/>
      <c r="AJ609" s="359"/>
      <c r="AK609" s="359"/>
      <c r="AL609" s="359"/>
      <c r="AM609" s="359"/>
      <c r="AN609" s="359"/>
      <c r="AO609" s="359"/>
      <c r="AP609" s="359"/>
      <c r="AQ609" s="359"/>
      <c r="AR609" s="359"/>
      <c r="AS609" s="359"/>
      <c r="AT609" s="359"/>
      <c r="AU609" s="359"/>
      <c r="AV609" s="359"/>
      <c r="AW609" s="359"/>
      <c r="AX609" s="359"/>
      <c r="AY609" s="359"/>
      <c r="AZ609" s="359"/>
      <c r="BA609" s="362"/>
      <c r="BB609" s="439"/>
      <c r="BC609" s="362"/>
      <c r="BD609" s="362"/>
      <c r="BE609" s="362"/>
      <c r="BF609" s="362"/>
      <c r="BG609" s="362"/>
      <c r="BH609" s="362"/>
      <c r="BI609" s="362"/>
      <c r="BJ609" s="362"/>
      <c r="BK609" s="362"/>
      <c r="BL609" s="362"/>
      <c r="BM609" s="362"/>
      <c r="BN609" s="362"/>
      <c r="BO609" s="362"/>
      <c r="BP609" s="362"/>
      <c r="BQ609" s="362"/>
      <c r="BR609" s="362"/>
      <c r="BS609" s="362"/>
      <c r="BT609" s="362"/>
      <c r="BU609" s="362"/>
      <c r="BV609" s="362"/>
      <c r="BW609" s="362"/>
      <c r="BX609" s="362"/>
      <c r="BY609" s="362"/>
      <c r="BZ609" s="362"/>
      <c r="CA609" s="362"/>
      <c r="CB609" s="362"/>
      <c r="CC609" s="362"/>
      <c r="CD609" s="362"/>
      <c r="CE609" s="362"/>
      <c r="CF609" s="362"/>
      <c r="CG609" s="362"/>
      <c r="CH609" s="362"/>
      <c r="CI609" s="362"/>
      <c r="CJ609" s="362"/>
      <c r="CK609" s="362"/>
      <c r="CL609" s="362"/>
      <c r="CM609" s="362"/>
      <c r="CN609" s="362"/>
      <c r="CO609" s="362"/>
      <c r="CP609" s="362"/>
      <c r="CQ609" s="362"/>
      <c r="CR609" s="362"/>
      <c r="CS609" s="362"/>
      <c r="CT609" s="362"/>
      <c r="CU609" s="362"/>
      <c r="CV609" s="362"/>
      <c r="CW609" s="362"/>
      <c r="CX609" s="362"/>
      <c r="CY609" s="362"/>
      <c r="CZ609" s="362"/>
    </row>
    <row r="610" s="366" customFormat="true" ht="25.15" customHeight="true" x14ac:dyDescent="0.2">
      <c r="C610" s="817" t="s">
        <v>422</v>
      </c>
      <c r="D610" s="800"/>
      <c r="E610" s="188">
        <v>-8.7247050592194689E-3</v>
      </c>
      <c r="F610" s="191"/>
      <c r="G610" s="191"/>
      <c r="H610" s="817" t="s">
        <v>386</v>
      </c>
      <c r="I610" s="800"/>
      <c r="J610" s="188">
        <v>0.10071471369362389</v>
      </c>
      <c r="K610" s="191"/>
      <c r="L610" s="191"/>
      <c r="M610" s="817" t="s">
        <v>408</v>
      </c>
      <c r="N610" s="800"/>
      <c r="O610" s="188">
        <v>-3.8529496689188973E-2</v>
      </c>
      <c r="P610" s="191"/>
      <c r="Q610" s="191"/>
      <c r="AJ610" s="359"/>
      <c r="AK610" s="359"/>
      <c r="AL610" s="359"/>
      <c r="AM610" s="359"/>
      <c r="AN610" s="359"/>
      <c r="AO610" s="359"/>
      <c r="AP610" s="359"/>
      <c r="AQ610" s="359"/>
      <c r="AR610" s="359"/>
      <c r="AS610" s="359"/>
      <c r="AT610" s="359"/>
      <c r="AU610" s="359"/>
      <c r="AV610" s="359"/>
      <c r="AW610" s="359"/>
      <c r="AX610" s="359"/>
      <c r="AY610" s="359"/>
      <c r="AZ610" s="359"/>
      <c r="BA610" s="362"/>
      <c r="BB610" s="439"/>
      <c r="BC610" s="362"/>
      <c r="BD610" s="362"/>
      <c r="BE610" s="362"/>
      <c r="BF610" s="362"/>
      <c r="BG610" s="362"/>
      <c r="BH610" s="362"/>
      <c r="BI610" s="362"/>
      <c r="BJ610" s="362"/>
      <c r="BK610" s="362"/>
      <c r="BL610" s="362"/>
      <c r="BM610" s="362"/>
      <c r="BN610" s="362"/>
      <c r="BO610" s="362"/>
      <c r="BP610" s="362"/>
      <c r="BQ610" s="362"/>
      <c r="BR610" s="362"/>
      <c r="BS610" s="362"/>
      <c r="BT610" s="362"/>
      <c r="BU610" s="362"/>
      <c r="BV610" s="362"/>
      <c r="BW610" s="362"/>
      <c r="BX610" s="362"/>
      <c r="BY610" s="362"/>
      <c r="BZ610" s="362"/>
      <c r="CA610" s="362"/>
      <c r="CB610" s="362"/>
      <c r="CC610" s="362"/>
      <c r="CD610" s="362"/>
      <c r="CE610" s="362"/>
      <c r="CF610" s="362"/>
      <c r="CG610" s="362"/>
      <c r="CH610" s="362"/>
      <c r="CI610" s="362"/>
      <c r="CJ610" s="362"/>
      <c r="CK610" s="362"/>
      <c r="CL610" s="362"/>
      <c r="CM610" s="362"/>
      <c r="CN610" s="362"/>
      <c r="CO610" s="362"/>
      <c r="CP610" s="362"/>
      <c r="CQ610" s="362"/>
      <c r="CR610" s="362"/>
      <c r="CS610" s="362"/>
      <c r="CT610" s="362"/>
      <c r="CU610" s="362"/>
      <c r="CV610" s="362"/>
      <c r="CW610" s="362"/>
      <c r="CX610" s="362"/>
      <c r="CY610" s="362"/>
      <c r="CZ610" s="362"/>
    </row>
    <row r="611" s="366" customFormat="true" ht="25.15" customHeight="true" x14ac:dyDescent="0.2">
      <c r="C611" s="817" t="s">
        <v>400</v>
      </c>
      <c r="D611" s="800"/>
      <c r="E611" s="188">
        <v>-4.9653195600964803E-2</v>
      </c>
      <c r="F611" s="191"/>
      <c r="G611" s="191"/>
      <c r="H611" s="817" t="s">
        <v>378</v>
      </c>
      <c r="I611" s="800"/>
      <c r="J611" s="188">
        <v>6.7262005318515034E-2</v>
      </c>
      <c r="K611" s="191"/>
      <c r="L611" s="191"/>
      <c r="M611" s="817" t="s">
        <v>424</v>
      </c>
      <c r="N611" s="800"/>
      <c r="O611" s="188">
        <v>-1.0722659868475849E-2</v>
      </c>
      <c r="P611" s="191"/>
      <c r="Q611" s="191"/>
      <c r="AJ611" s="359"/>
      <c r="AK611" s="359"/>
      <c r="AL611" s="359"/>
      <c r="AM611" s="359"/>
      <c r="AN611" s="359"/>
      <c r="AO611" s="359"/>
      <c r="AP611" s="359"/>
      <c r="AQ611" s="359"/>
      <c r="AR611" s="359"/>
      <c r="AS611" s="359"/>
      <c r="AT611" s="359"/>
      <c r="AU611" s="359"/>
      <c r="AV611" s="359"/>
      <c r="AW611" s="359"/>
      <c r="AX611" s="359"/>
      <c r="AY611" s="359"/>
      <c r="AZ611" s="359"/>
      <c r="BA611" s="362"/>
      <c r="BB611" s="439"/>
      <c r="BC611" s="362"/>
      <c r="BD611" s="362"/>
      <c r="BE611" s="362"/>
      <c r="BF611" s="362"/>
      <c r="BG611" s="362"/>
      <c r="BH611" s="362"/>
      <c r="BI611" s="362"/>
      <c r="BJ611" s="362"/>
      <c r="BK611" s="362"/>
      <c r="BL611" s="362"/>
      <c r="BM611" s="362"/>
      <c r="BN611" s="362"/>
      <c r="BO611" s="362"/>
      <c r="BP611" s="362"/>
      <c r="BQ611" s="362"/>
      <c r="BR611" s="362"/>
      <c r="BS611" s="362"/>
      <c r="BT611" s="362"/>
      <c r="BU611" s="362"/>
      <c r="BV611" s="362"/>
      <c r="BW611" s="362"/>
      <c r="BX611" s="362"/>
      <c r="BY611" s="362"/>
      <c r="BZ611" s="362"/>
      <c r="CA611" s="362"/>
      <c r="CB611" s="362"/>
      <c r="CC611" s="362"/>
      <c r="CD611" s="362"/>
      <c r="CE611" s="362"/>
      <c r="CF611" s="362"/>
      <c r="CG611" s="362"/>
      <c r="CH611" s="362"/>
      <c r="CI611" s="362"/>
      <c r="CJ611" s="362"/>
      <c r="CK611" s="362"/>
      <c r="CL611" s="362"/>
      <c r="CM611" s="362"/>
      <c r="CN611" s="362"/>
      <c r="CO611" s="362"/>
      <c r="CP611" s="362"/>
      <c r="CQ611" s="362"/>
      <c r="CR611" s="362"/>
      <c r="CS611" s="362"/>
      <c r="CT611" s="362"/>
      <c r="CU611" s="362"/>
      <c r="CV611" s="362"/>
      <c r="CW611" s="362"/>
      <c r="CX611" s="362"/>
      <c r="CY611" s="362"/>
      <c r="CZ611" s="362"/>
    </row>
    <row r="612" s="366" customFormat="true" ht="25.15" customHeight="true" x14ac:dyDescent="0.2">
      <c r="C612" s="817" t="s">
        <v>396</v>
      </c>
      <c r="D612" s="800"/>
      <c r="E612" s="188">
        <v>-5.4557001285054425E-2</v>
      </c>
      <c r="F612" s="191"/>
      <c r="G612" s="191"/>
      <c r="H612" s="817" t="s">
        <v>382</v>
      </c>
      <c r="I612" s="800"/>
      <c r="J612" s="188">
        <v>0.11450312695248269</v>
      </c>
      <c r="K612" s="191"/>
      <c r="L612" s="191"/>
      <c r="M612" s="817" t="s">
        <v>425</v>
      </c>
      <c r="N612" s="800"/>
      <c r="O612" s="188">
        <v>-1.0132080450113174E-2</v>
      </c>
      <c r="P612" s="191"/>
      <c r="Q612" s="191"/>
      <c r="AJ612" s="359"/>
      <c r="AK612" s="359"/>
      <c r="AL612" s="359"/>
      <c r="AM612" s="359"/>
      <c r="AN612" s="359"/>
      <c r="AO612" s="359"/>
      <c r="AP612" s="359"/>
      <c r="AQ612" s="359"/>
      <c r="AR612" s="359"/>
      <c r="AS612" s="359"/>
      <c r="AT612" s="359"/>
      <c r="AU612" s="359"/>
      <c r="AV612" s="359"/>
      <c r="AW612" s="359"/>
      <c r="AX612" s="359"/>
      <c r="AY612" s="359"/>
      <c r="AZ612" s="359"/>
      <c r="BA612" s="362"/>
      <c r="BB612" s="439"/>
      <c r="BC612" s="362"/>
      <c r="BD612" s="362"/>
      <c r="BE612" s="362"/>
      <c r="BF612" s="362"/>
      <c r="BG612" s="362"/>
      <c r="BH612" s="362"/>
      <c r="BI612" s="362"/>
      <c r="BJ612" s="362"/>
      <c r="BK612" s="362"/>
      <c r="BL612" s="362"/>
      <c r="BM612" s="362"/>
      <c r="BN612" s="362"/>
      <c r="BO612" s="362"/>
      <c r="BP612" s="362"/>
      <c r="BQ612" s="362"/>
      <c r="BR612" s="362"/>
      <c r="BS612" s="362"/>
      <c r="BT612" s="362"/>
      <c r="BU612" s="362"/>
      <c r="BV612" s="362"/>
      <c r="BW612" s="362"/>
      <c r="BX612" s="362"/>
      <c r="BY612" s="362"/>
      <c r="BZ612" s="362"/>
      <c r="CA612" s="362"/>
      <c r="CB612" s="362"/>
      <c r="CC612" s="362"/>
      <c r="CD612" s="362"/>
      <c r="CE612" s="362"/>
      <c r="CF612" s="362"/>
      <c r="CG612" s="362"/>
      <c r="CH612" s="362"/>
      <c r="CI612" s="362"/>
      <c r="CJ612" s="362"/>
      <c r="CK612" s="362"/>
      <c r="CL612" s="362"/>
      <c r="CM612" s="362"/>
      <c r="CN612" s="362"/>
      <c r="CO612" s="362"/>
      <c r="CP612" s="362"/>
      <c r="CQ612" s="362"/>
      <c r="CR612" s="362"/>
      <c r="CS612" s="362"/>
      <c r="CT612" s="362"/>
      <c r="CU612" s="362"/>
      <c r="CV612" s="362"/>
      <c r="CW612" s="362"/>
      <c r="CX612" s="362"/>
      <c r="CY612" s="362"/>
      <c r="CZ612" s="362"/>
    </row>
    <row r="613" s="366" customFormat="true" ht="25.15" customHeight="true" x14ac:dyDescent="0.2">
      <c r="C613" s="817" t="s">
        <v>408</v>
      </c>
      <c r="D613" s="800"/>
      <c r="E613" s="188">
        <v>-2.7669163577771945E-2</v>
      </c>
      <c r="F613" s="191"/>
      <c r="G613" s="191"/>
      <c r="H613" s="817" t="s">
        <v>377</v>
      </c>
      <c r="I613" s="800"/>
      <c r="J613" s="188">
        <v>0.13248964285085024</v>
      </c>
      <c r="K613" s="191"/>
      <c r="L613" s="191"/>
      <c r="M613" s="817" t="s">
        <v>402</v>
      </c>
      <c r="N613" s="800"/>
      <c r="O613" s="188">
        <v>6.4659673479095417E-2</v>
      </c>
      <c r="P613" s="191"/>
      <c r="Q613" s="191"/>
      <c r="AJ613" s="359"/>
      <c r="AK613" s="359"/>
      <c r="AL613" s="359"/>
      <c r="AM613" s="359"/>
      <c r="AN613" s="359"/>
      <c r="AO613" s="359"/>
      <c r="AP613" s="359"/>
      <c r="AQ613" s="359"/>
      <c r="AR613" s="359"/>
      <c r="AS613" s="359"/>
      <c r="AT613" s="359"/>
      <c r="AU613" s="359"/>
      <c r="AV613" s="359"/>
      <c r="AW613" s="359"/>
      <c r="AX613" s="359"/>
      <c r="AY613" s="359"/>
      <c r="AZ613" s="359"/>
      <c r="BA613" s="362"/>
      <c r="BB613" s="439"/>
      <c r="BC613" s="362"/>
      <c r="BD613" s="362"/>
      <c r="BE613" s="362"/>
      <c r="BF613" s="362"/>
      <c r="BG613" s="362"/>
      <c r="BH613" s="362"/>
      <c r="BI613" s="362"/>
      <c r="BJ613" s="362"/>
      <c r="BK613" s="362"/>
      <c r="BL613" s="362"/>
      <c r="BM613" s="362"/>
      <c r="BN613" s="362"/>
      <c r="BO613" s="362"/>
      <c r="BP613" s="362"/>
      <c r="BQ613" s="362"/>
      <c r="BR613" s="362"/>
      <c r="BS613" s="362"/>
      <c r="BT613" s="362"/>
      <c r="BU613" s="362"/>
      <c r="BV613" s="362"/>
      <c r="BW613" s="362"/>
      <c r="BX613" s="362"/>
      <c r="BY613" s="362"/>
      <c r="BZ613" s="362"/>
      <c r="CA613" s="362"/>
      <c r="CB613" s="362"/>
      <c r="CC613" s="362"/>
      <c r="CD613" s="362"/>
      <c r="CE613" s="362"/>
      <c r="CF613" s="362"/>
      <c r="CG613" s="362"/>
      <c r="CH613" s="362"/>
      <c r="CI613" s="362"/>
      <c r="CJ613" s="362"/>
      <c r="CK613" s="362"/>
      <c r="CL613" s="362"/>
      <c r="CM613" s="362"/>
      <c r="CN613" s="362"/>
      <c r="CO613" s="362"/>
      <c r="CP613" s="362"/>
      <c r="CQ613" s="362"/>
      <c r="CR613" s="362"/>
      <c r="CS613" s="362"/>
      <c r="CT613" s="362"/>
      <c r="CU613" s="362"/>
      <c r="CV613" s="362"/>
      <c r="CW613" s="362"/>
      <c r="CX613" s="362"/>
      <c r="CY613" s="362"/>
      <c r="CZ613" s="362"/>
    </row>
    <row r="614" s="366" customFormat="true" ht="25.15" customHeight="true" x14ac:dyDescent="0.2">
      <c r="C614" s="817" t="s">
        <v>424</v>
      </c>
      <c r="D614" s="800"/>
      <c r="E614" s="188">
        <v>-8.1562400499186893E-3</v>
      </c>
      <c r="F614" s="191"/>
      <c r="G614" s="191"/>
      <c r="H614" s="817" t="s">
        <v>374</v>
      </c>
      <c r="I614" s="800"/>
      <c r="J614" s="188">
        <v>0.14020670581290637</v>
      </c>
      <c r="K614" s="191"/>
      <c r="L614" s="191"/>
      <c r="M614" s="817" t="s">
        <v>399</v>
      </c>
      <c r="N614" s="800"/>
      <c r="O614" s="188">
        <v>3.7615385913640262E-2</v>
      </c>
      <c r="P614" s="191"/>
      <c r="Q614" s="191"/>
      <c r="AJ614" s="359"/>
      <c r="AK614" s="359"/>
      <c r="AL614" s="359"/>
      <c r="AM614" s="359"/>
      <c r="AN614" s="359"/>
      <c r="AO614" s="359"/>
      <c r="AP614" s="359"/>
      <c r="AQ614" s="359"/>
      <c r="AR614" s="359"/>
      <c r="AS614" s="359"/>
      <c r="AT614" s="359"/>
      <c r="AU614" s="359"/>
      <c r="AV614" s="359"/>
      <c r="AW614" s="359"/>
      <c r="AX614" s="359"/>
      <c r="AY614" s="359"/>
      <c r="AZ614" s="359"/>
      <c r="BA614" s="362"/>
      <c r="BB614" s="439"/>
      <c r="BC614" s="362"/>
      <c r="BD614" s="362"/>
      <c r="BE614" s="362"/>
      <c r="BF614" s="362"/>
      <c r="BG614" s="362"/>
      <c r="BH614" s="362"/>
      <c r="BI614" s="362"/>
      <c r="BJ614" s="362"/>
      <c r="BK614" s="362"/>
      <c r="BL614" s="362"/>
      <c r="BM614" s="362"/>
      <c r="BN614" s="362"/>
      <c r="BO614" s="362"/>
      <c r="BP614" s="362"/>
      <c r="BQ614" s="362"/>
      <c r="BR614" s="362"/>
      <c r="BS614" s="362"/>
      <c r="BT614" s="362"/>
      <c r="BU614" s="362"/>
      <c r="BV614" s="362"/>
      <c r="BW614" s="362"/>
      <c r="BX614" s="362"/>
      <c r="BY614" s="362"/>
      <c r="BZ614" s="362"/>
      <c r="CA614" s="362"/>
      <c r="CB614" s="362"/>
      <c r="CC614" s="362"/>
      <c r="CD614" s="362"/>
      <c r="CE614" s="362"/>
      <c r="CF614" s="362"/>
      <c r="CG614" s="362"/>
      <c r="CH614" s="362"/>
      <c r="CI614" s="362"/>
      <c r="CJ614" s="362"/>
      <c r="CK614" s="362"/>
      <c r="CL614" s="362"/>
      <c r="CM614" s="362"/>
      <c r="CN614" s="362"/>
      <c r="CO614" s="362"/>
      <c r="CP614" s="362"/>
      <c r="CQ614" s="362"/>
      <c r="CR614" s="362"/>
      <c r="CS614" s="362"/>
      <c r="CT614" s="362"/>
      <c r="CU614" s="362"/>
      <c r="CV614" s="362"/>
      <c r="CW614" s="362"/>
      <c r="CX614" s="362"/>
      <c r="CY614" s="362"/>
      <c r="CZ614" s="362"/>
    </row>
    <row r="615" s="366" customFormat="true" ht="25.15" customHeight="true" x14ac:dyDescent="0.2">
      <c r="C615" s="817" t="s">
        <v>425</v>
      </c>
      <c r="D615" s="800"/>
      <c r="E615" s="188">
        <v>-9.0243264491944031E-3</v>
      </c>
      <c r="F615" s="191"/>
      <c r="G615" s="191"/>
      <c r="H615" s="817" t="s">
        <v>383</v>
      </c>
      <c r="I615" s="800"/>
      <c r="J615" s="188">
        <v>5.5688073033705814E-2</v>
      </c>
      <c r="K615" s="191"/>
      <c r="L615" s="191"/>
      <c r="M615" s="817" t="s">
        <v>387</v>
      </c>
      <c r="N615" s="800"/>
      <c r="O615" s="188">
        <v>9.3468007123832839E-2</v>
      </c>
      <c r="P615" s="191"/>
      <c r="Q615" s="191"/>
      <c r="AJ615" s="359"/>
      <c r="AK615" s="359"/>
      <c r="AL615" s="359"/>
      <c r="AM615" s="359"/>
      <c r="AN615" s="359"/>
      <c r="AO615" s="359"/>
      <c r="AP615" s="359"/>
      <c r="AQ615" s="359"/>
      <c r="AR615" s="359"/>
      <c r="AS615" s="359"/>
      <c r="AT615" s="359"/>
      <c r="AU615" s="359"/>
      <c r="AV615" s="359"/>
      <c r="AW615" s="359"/>
      <c r="AX615" s="359"/>
      <c r="AY615" s="359"/>
      <c r="AZ615" s="359"/>
      <c r="BA615" s="362"/>
      <c r="BB615" s="439"/>
      <c r="BC615" s="362"/>
      <c r="BD615" s="362"/>
      <c r="BE615" s="362"/>
      <c r="BF615" s="362"/>
      <c r="BG615" s="362"/>
      <c r="BH615" s="362"/>
      <c r="BI615" s="362"/>
      <c r="BJ615" s="362"/>
      <c r="BK615" s="362"/>
      <c r="BL615" s="362"/>
      <c r="BM615" s="362"/>
      <c r="BN615" s="362"/>
      <c r="BO615" s="362"/>
      <c r="BP615" s="362"/>
      <c r="BQ615" s="362"/>
      <c r="BR615" s="362"/>
      <c r="BS615" s="362"/>
      <c r="BT615" s="362"/>
      <c r="BU615" s="362"/>
      <c r="BV615" s="362"/>
      <c r="BW615" s="362"/>
      <c r="BX615" s="362"/>
      <c r="BY615" s="362"/>
      <c r="BZ615" s="362"/>
      <c r="CA615" s="362"/>
      <c r="CB615" s="362"/>
      <c r="CC615" s="362"/>
      <c r="CD615" s="362"/>
      <c r="CE615" s="362"/>
      <c r="CF615" s="362"/>
      <c r="CG615" s="362"/>
      <c r="CH615" s="362"/>
      <c r="CI615" s="362"/>
      <c r="CJ615" s="362"/>
      <c r="CK615" s="362"/>
      <c r="CL615" s="362"/>
      <c r="CM615" s="362"/>
      <c r="CN615" s="362"/>
      <c r="CO615" s="362"/>
      <c r="CP615" s="362"/>
      <c r="CQ615" s="362"/>
      <c r="CR615" s="362"/>
      <c r="CS615" s="362"/>
      <c r="CT615" s="362"/>
      <c r="CU615" s="362"/>
      <c r="CV615" s="362"/>
      <c r="CW615" s="362"/>
      <c r="CX615" s="362"/>
      <c r="CY615" s="362"/>
      <c r="CZ615" s="362"/>
    </row>
    <row r="616" s="366" customFormat="true" ht="25.15" customHeight="true" x14ac:dyDescent="0.2">
      <c r="C616" s="817" t="s">
        <v>402</v>
      </c>
      <c r="D616" s="800"/>
      <c r="E616" s="188">
        <v>5.9076213780582455E-2</v>
      </c>
      <c r="F616" s="191"/>
      <c r="G616" s="191"/>
      <c r="H616" s="817" t="s">
        <v>410</v>
      </c>
      <c r="I616" s="800"/>
      <c r="J616" s="188">
        <v>-6.911040636802538E-3</v>
      </c>
      <c r="K616" s="191"/>
      <c r="L616" s="191"/>
      <c r="M616" s="817" t="s">
        <v>384</v>
      </c>
      <c r="N616" s="800"/>
      <c r="O616" s="188">
        <v>4.9203767161087639E-2</v>
      </c>
      <c r="P616" s="191"/>
      <c r="Q616" s="191"/>
      <c r="AJ616" s="359"/>
      <c r="AK616" s="359"/>
      <c r="AL616" s="359"/>
      <c r="AM616" s="359"/>
      <c r="AN616" s="359"/>
      <c r="AO616" s="359"/>
      <c r="AP616" s="359"/>
      <c r="AQ616" s="359"/>
      <c r="AR616" s="359"/>
      <c r="AS616" s="359"/>
      <c r="AT616" s="359"/>
      <c r="AU616" s="359"/>
      <c r="AV616" s="359"/>
      <c r="AW616" s="359"/>
      <c r="AX616" s="359"/>
      <c r="AY616" s="359"/>
      <c r="AZ616" s="359"/>
      <c r="BA616" s="362"/>
      <c r="BB616" s="439"/>
      <c r="BC616" s="362"/>
      <c r="BD616" s="362"/>
      <c r="BE616" s="362"/>
      <c r="BF616" s="362"/>
      <c r="BG616" s="362"/>
      <c r="BH616" s="362"/>
      <c r="BI616" s="362"/>
      <c r="BJ616" s="362"/>
      <c r="BK616" s="362"/>
      <c r="BL616" s="362"/>
      <c r="BM616" s="362"/>
      <c r="BN616" s="362"/>
      <c r="BO616" s="362"/>
      <c r="BP616" s="362"/>
      <c r="BQ616" s="362"/>
      <c r="BR616" s="362"/>
      <c r="BS616" s="362"/>
      <c r="BT616" s="362"/>
      <c r="BU616" s="362"/>
      <c r="BV616" s="362"/>
      <c r="BW616" s="362"/>
      <c r="BX616" s="362"/>
      <c r="BY616" s="362"/>
      <c r="BZ616" s="362"/>
      <c r="CA616" s="362"/>
      <c r="CB616" s="362"/>
      <c r="CC616" s="362"/>
      <c r="CD616" s="362"/>
      <c r="CE616" s="362"/>
      <c r="CF616" s="362"/>
      <c r="CG616" s="362"/>
      <c r="CH616" s="362"/>
      <c r="CI616" s="362"/>
      <c r="CJ616" s="362"/>
      <c r="CK616" s="362"/>
      <c r="CL616" s="362"/>
      <c r="CM616" s="362"/>
      <c r="CN616" s="362"/>
      <c r="CO616" s="362"/>
      <c r="CP616" s="362"/>
      <c r="CQ616" s="362"/>
      <c r="CR616" s="362"/>
      <c r="CS616" s="362"/>
      <c r="CT616" s="362"/>
      <c r="CU616" s="362"/>
      <c r="CV616" s="362"/>
      <c r="CW616" s="362"/>
      <c r="CX616" s="362"/>
      <c r="CY616" s="362"/>
      <c r="CZ616" s="362"/>
    </row>
    <row r="617" s="366" customFormat="true" ht="25.15" customHeight="true" x14ac:dyDescent="0.2">
      <c r="C617" s="817" t="s">
        <v>399</v>
      </c>
      <c r="D617" s="800"/>
      <c r="E617" s="188">
        <v>5.0573494622291701E-2</v>
      </c>
      <c r="F617" s="191"/>
      <c r="G617" s="191"/>
      <c r="H617" s="817" t="s">
        <v>389</v>
      </c>
      <c r="I617" s="800"/>
      <c r="J617" s="188">
        <v>8.4391480268904126E-2</v>
      </c>
      <c r="K617" s="191"/>
      <c r="L617" s="191"/>
      <c r="M617" s="817" t="s">
        <v>376</v>
      </c>
      <c r="N617" s="800"/>
      <c r="O617" s="188">
        <v>0.11071856151739748</v>
      </c>
      <c r="P617" s="191"/>
      <c r="Q617" s="191"/>
      <c r="AJ617" s="359"/>
      <c r="AK617" s="359"/>
      <c r="AL617" s="359"/>
      <c r="AM617" s="359"/>
      <c r="AN617" s="359"/>
      <c r="AO617" s="359"/>
      <c r="AP617" s="359"/>
      <c r="AQ617" s="359"/>
      <c r="AR617" s="359"/>
      <c r="AS617" s="359"/>
      <c r="AT617" s="359"/>
      <c r="AU617" s="359"/>
      <c r="AV617" s="359"/>
      <c r="AW617" s="359"/>
      <c r="AX617" s="359"/>
      <c r="AY617" s="359"/>
      <c r="AZ617" s="359"/>
      <c r="BA617" s="362"/>
      <c r="BB617" s="439"/>
      <c r="BC617" s="362"/>
      <c r="BD617" s="362"/>
      <c r="BE617" s="362"/>
      <c r="BF617" s="362"/>
      <c r="BG617" s="362"/>
      <c r="BH617" s="362"/>
      <c r="BI617" s="362"/>
      <c r="BJ617" s="362"/>
      <c r="BK617" s="362"/>
      <c r="BL617" s="362"/>
      <c r="BM617" s="362"/>
      <c r="BN617" s="362"/>
      <c r="BO617" s="362"/>
      <c r="BP617" s="362"/>
      <c r="BQ617" s="362"/>
      <c r="BR617" s="362"/>
      <c r="BS617" s="362"/>
      <c r="BT617" s="362"/>
      <c r="BU617" s="362"/>
      <c r="BV617" s="362"/>
      <c r="BW617" s="362"/>
      <c r="BX617" s="362"/>
      <c r="BY617" s="362"/>
      <c r="BZ617" s="362"/>
      <c r="CA617" s="362"/>
      <c r="CB617" s="362"/>
      <c r="CC617" s="362"/>
      <c r="CD617" s="362"/>
      <c r="CE617" s="362"/>
      <c r="CF617" s="362"/>
      <c r="CG617" s="362"/>
      <c r="CH617" s="362"/>
      <c r="CI617" s="362"/>
      <c r="CJ617" s="362"/>
      <c r="CK617" s="362"/>
      <c r="CL617" s="362"/>
      <c r="CM617" s="362"/>
      <c r="CN617" s="362"/>
      <c r="CO617" s="362"/>
      <c r="CP617" s="362"/>
      <c r="CQ617" s="362"/>
      <c r="CR617" s="362"/>
      <c r="CS617" s="362"/>
      <c r="CT617" s="362"/>
      <c r="CU617" s="362"/>
      <c r="CV617" s="362"/>
      <c r="CW617" s="362"/>
      <c r="CX617" s="362"/>
      <c r="CY617" s="362"/>
      <c r="CZ617" s="362"/>
    </row>
    <row r="618" s="366" customFormat="true" ht="25.15" customHeight="true" x14ac:dyDescent="0.2">
      <c r="C618" s="817" t="s">
        <v>387</v>
      </c>
      <c r="D618" s="800"/>
      <c r="E618" s="188">
        <v>6.749765036767201E-2</v>
      </c>
      <c r="F618" s="191"/>
      <c r="G618" s="191"/>
      <c r="H618" s="817" t="s">
        <v>398</v>
      </c>
      <c r="I618" s="800"/>
      <c r="J618" s="188">
        <v>4.8019596238578308E-2</v>
      </c>
      <c r="K618" s="191"/>
      <c r="L618" s="191"/>
      <c r="M618" s="817" t="s">
        <v>392</v>
      </c>
      <c r="N618" s="800"/>
      <c r="O618" s="188">
        <v>8.9990257342962884E-2</v>
      </c>
      <c r="P618" s="191"/>
      <c r="Q618" s="191"/>
      <c r="AJ618" s="359"/>
      <c r="AK618" s="359"/>
      <c r="AL618" s="359"/>
      <c r="AM618" s="359"/>
      <c r="AN618" s="359"/>
      <c r="AO618" s="359"/>
      <c r="AP618" s="359"/>
      <c r="AQ618" s="359"/>
      <c r="AR618" s="359"/>
      <c r="AS618" s="359"/>
      <c r="AT618" s="359"/>
      <c r="AU618" s="359"/>
      <c r="AV618" s="359"/>
      <c r="AW618" s="359"/>
      <c r="AX618" s="359"/>
      <c r="AY618" s="359"/>
      <c r="AZ618" s="359"/>
      <c r="BA618" s="362"/>
      <c r="BB618" s="439"/>
      <c r="BC618" s="362"/>
      <c r="BD618" s="362"/>
      <c r="BE618" s="362"/>
      <c r="BF618" s="362"/>
      <c r="BG618" s="362"/>
      <c r="BH618" s="362"/>
      <c r="BI618" s="362"/>
      <c r="BJ618" s="362"/>
      <c r="BK618" s="362"/>
      <c r="BL618" s="362"/>
      <c r="BM618" s="362"/>
      <c r="BN618" s="362"/>
      <c r="BO618" s="362"/>
      <c r="BP618" s="362"/>
      <c r="BQ618" s="362"/>
      <c r="BR618" s="362"/>
      <c r="BS618" s="362"/>
      <c r="BT618" s="362"/>
      <c r="BU618" s="362"/>
      <c r="BV618" s="362"/>
      <c r="BW618" s="362"/>
      <c r="BX618" s="362"/>
      <c r="BY618" s="362"/>
      <c r="BZ618" s="362"/>
      <c r="CA618" s="362"/>
      <c r="CB618" s="362"/>
      <c r="CC618" s="362"/>
      <c r="CD618" s="362"/>
      <c r="CE618" s="362"/>
      <c r="CF618" s="362"/>
      <c r="CG618" s="362"/>
      <c r="CH618" s="362"/>
      <c r="CI618" s="362"/>
      <c r="CJ618" s="362"/>
      <c r="CK618" s="362"/>
      <c r="CL618" s="362"/>
      <c r="CM618" s="362"/>
      <c r="CN618" s="362"/>
      <c r="CO618" s="362"/>
      <c r="CP618" s="362"/>
      <c r="CQ618" s="362"/>
      <c r="CR618" s="362"/>
      <c r="CS618" s="362"/>
      <c r="CT618" s="362"/>
      <c r="CU618" s="362"/>
      <c r="CV618" s="362"/>
      <c r="CW618" s="362"/>
      <c r="CX618" s="362"/>
      <c r="CY618" s="362"/>
      <c r="CZ618" s="362"/>
    </row>
    <row r="619" s="366" customFormat="true" ht="25.15" customHeight="true" x14ac:dyDescent="0.2">
      <c r="C619" s="817" t="s">
        <v>384</v>
      </c>
      <c r="D619" s="800"/>
      <c r="E619" s="188">
        <v>8.6093097318279063E-2</v>
      </c>
      <c r="F619" s="191"/>
      <c r="G619" s="191"/>
      <c r="H619" s="817" t="s">
        <v>405</v>
      </c>
      <c r="I619" s="800"/>
      <c r="J619" s="188">
        <v>4.3460884897226965E-2</v>
      </c>
      <c r="K619" s="191"/>
      <c r="L619" s="191"/>
      <c r="M619" s="817" t="s">
        <v>386</v>
      </c>
      <c r="N619" s="800"/>
      <c r="O619" s="188">
        <v>4.3739654614516857E-2</v>
      </c>
      <c r="P619" s="191"/>
      <c r="Q619" s="191"/>
      <c r="AJ619" s="359"/>
      <c r="AK619" s="359"/>
      <c r="AL619" s="359"/>
      <c r="AM619" s="359"/>
      <c r="AN619" s="359"/>
      <c r="AO619" s="359"/>
      <c r="AP619" s="359"/>
      <c r="AQ619" s="359"/>
      <c r="AR619" s="359"/>
      <c r="AS619" s="359"/>
      <c r="AT619" s="359"/>
      <c r="AU619" s="359"/>
      <c r="AV619" s="359"/>
      <c r="AW619" s="359"/>
      <c r="AX619" s="359"/>
      <c r="AY619" s="359"/>
      <c r="AZ619" s="359"/>
      <c r="BA619" s="362"/>
      <c r="BB619" s="439"/>
      <c r="BC619" s="362"/>
      <c r="BD619" s="362"/>
      <c r="BE619" s="362"/>
      <c r="BF619" s="362"/>
      <c r="BG619" s="362"/>
      <c r="BH619" s="362"/>
      <c r="BI619" s="362"/>
      <c r="BJ619" s="362"/>
      <c r="BK619" s="362"/>
      <c r="BL619" s="362"/>
      <c r="BM619" s="362"/>
      <c r="BN619" s="362"/>
      <c r="BO619" s="362"/>
      <c r="BP619" s="362"/>
      <c r="BQ619" s="362"/>
      <c r="BR619" s="362"/>
      <c r="BS619" s="362"/>
      <c r="BT619" s="362"/>
      <c r="BU619" s="362"/>
      <c r="BV619" s="362"/>
      <c r="BW619" s="362"/>
      <c r="BX619" s="362"/>
      <c r="BY619" s="362"/>
      <c r="BZ619" s="362"/>
      <c r="CA619" s="362"/>
      <c r="CB619" s="362"/>
      <c r="CC619" s="362"/>
      <c r="CD619" s="362"/>
      <c r="CE619" s="362"/>
      <c r="CF619" s="362"/>
      <c r="CG619" s="362"/>
      <c r="CH619" s="362"/>
      <c r="CI619" s="362"/>
      <c r="CJ619" s="362"/>
      <c r="CK619" s="362"/>
      <c r="CL619" s="362"/>
      <c r="CM619" s="362"/>
      <c r="CN619" s="362"/>
      <c r="CO619" s="362"/>
      <c r="CP619" s="362"/>
      <c r="CQ619" s="362"/>
      <c r="CR619" s="362"/>
      <c r="CS619" s="362"/>
      <c r="CT619" s="362"/>
      <c r="CU619" s="362"/>
      <c r="CV619" s="362"/>
      <c r="CW619" s="362"/>
      <c r="CX619" s="362"/>
      <c r="CY619" s="362"/>
      <c r="CZ619" s="362"/>
    </row>
    <row r="620" s="366" customFormat="true" ht="25.15" customHeight="true" x14ac:dyDescent="0.2">
      <c r="C620" s="817" t="s">
        <v>376</v>
      </c>
      <c r="D620" s="800"/>
      <c r="E620" s="188">
        <v>8.9322297479373924E-2</v>
      </c>
      <c r="F620" s="191"/>
      <c r="G620" s="191"/>
      <c r="H620" s="817" t="s">
        <v>420</v>
      </c>
      <c r="I620" s="800"/>
      <c r="J620" s="188">
        <v>1.3194996065768589E-2</v>
      </c>
      <c r="K620" s="191"/>
      <c r="L620" s="191"/>
      <c r="M620" s="817" t="s">
        <v>378</v>
      </c>
      <c r="N620" s="800"/>
      <c r="O620" s="188">
        <v>7.1238059282349053E-2</v>
      </c>
      <c r="P620" s="191"/>
      <c r="Q620" s="191"/>
      <c r="AJ620" s="359"/>
      <c r="AK620" s="359"/>
      <c r="AL620" s="359"/>
      <c r="AM620" s="359"/>
      <c r="AN620" s="359"/>
      <c r="AO620" s="359"/>
      <c r="AP620" s="359"/>
      <c r="AQ620" s="359"/>
      <c r="AR620" s="359"/>
      <c r="AS620" s="359"/>
      <c r="AT620" s="359"/>
      <c r="AU620" s="359"/>
      <c r="AV620" s="359"/>
      <c r="AW620" s="359"/>
      <c r="AX620" s="359"/>
      <c r="AY620" s="359"/>
      <c r="AZ620" s="359"/>
      <c r="BA620" s="362"/>
      <c r="BB620" s="439"/>
      <c r="BC620" s="362"/>
      <c r="BD620" s="362"/>
      <c r="BE620" s="362"/>
      <c r="BF620" s="362"/>
      <c r="BG620" s="362"/>
      <c r="BH620" s="362"/>
      <c r="BI620" s="362"/>
      <c r="BJ620" s="362"/>
      <c r="BK620" s="362"/>
      <c r="BL620" s="362"/>
      <c r="BM620" s="362"/>
      <c r="BN620" s="362"/>
      <c r="BO620" s="362"/>
      <c r="BP620" s="362"/>
      <c r="BQ620" s="362"/>
      <c r="BR620" s="362"/>
      <c r="BS620" s="362"/>
      <c r="BT620" s="362"/>
      <c r="BU620" s="362"/>
      <c r="BV620" s="362"/>
      <c r="BW620" s="362"/>
      <c r="BX620" s="362"/>
      <c r="BY620" s="362"/>
      <c r="BZ620" s="362"/>
      <c r="CA620" s="362"/>
      <c r="CB620" s="362"/>
      <c r="CC620" s="362"/>
      <c r="CD620" s="362"/>
      <c r="CE620" s="362"/>
      <c r="CF620" s="362"/>
      <c r="CG620" s="362"/>
      <c r="CH620" s="362"/>
      <c r="CI620" s="362"/>
      <c r="CJ620" s="362"/>
      <c r="CK620" s="362"/>
      <c r="CL620" s="362"/>
      <c r="CM620" s="362"/>
      <c r="CN620" s="362"/>
      <c r="CO620" s="362"/>
      <c r="CP620" s="362"/>
      <c r="CQ620" s="362"/>
      <c r="CR620" s="362"/>
      <c r="CS620" s="362"/>
      <c r="CT620" s="362"/>
      <c r="CU620" s="362"/>
      <c r="CV620" s="362"/>
      <c r="CW620" s="362"/>
      <c r="CX620" s="362"/>
      <c r="CY620" s="362"/>
      <c r="CZ620" s="362"/>
    </row>
    <row r="621" s="366" customFormat="true" ht="25.15" customHeight="true" x14ac:dyDescent="0.2">
      <c r="C621" s="817" t="s">
        <v>392</v>
      </c>
      <c r="D621" s="800"/>
      <c r="E621" s="188">
        <v>6.9332270488180525E-2</v>
      </c>
      <c r="F621" s="191"/>
      <c r="G621" s="191"/>
      <c r="H621" s="817" t="s">
        <v>432</v>
      </c>
      <c r="I621" s="800"/>
      <c r="J621" s="188">
        <v>-1.7666777862920435E-3</v>
      </c>
      <c r="K621" s="191"/>
      <c r="L621" s="191"/>
      <c r="M621" s="817" t="s">
        <v>382</v>
      </c>
      <c r="N621" s="800"/>
      <c r="O621" s="188">
        <v>7.4901543630242096E-2</v>
      </c>
      <c r="P621" s="191"/>
      <c r="Q621" s="191"/>
      <c r="AJ621" s="359"/>
      <c r="AK621" s="359"/>
      <c r="AL621" s="359"/>
      <c r="AM621" s="359"/>
      <c r="AN621" s="359"/>
      <c r="AO621" s="359"/>
      <c r="AP621" s="359"/>
      <c r="AQ621" s="359"/>
      <c r="AR621" s="359"/>
      <c r="AS621" s="359"/>
      <c r="AT621" s="359"/>
      <c r="AU621" s="359"/>
      <c r="AV621" s="359"/>
      <c r="AW621" s="359"/>
      <c r="AX621" s="359"/>
      <c r="AY621" s="359"/>
      <c r="AZ621" s="359"/>
      <c r="BA621" s="362"/>
      <c r="BB621" s="439"/>
      <c r="BC621" s="362"/>
      <c r="BD621" s="362"/>
      <c r="BE621" s="362"/>
      <c r="BF621" s="362"/>
      <c r="BG621" s="362"/>
      <c r="BH621" s="362"/>
      <c r="BI621" s="362"/>
      <c r="BJ621" s="362"/>
      <c r="BK621" s="362"/>
      <c r="BL621" s="362"/>
      <c r="BM621" s="362"/>
      <c r="BN621" s="362"/>
      <c r="BO621" s="362"/>
      <c r="BP621" s="362"/>
      <c r="BQ621" s="362"/>
      <c r="BR621" s="362"/>
      <c r="BS621" s="362"/>
      <c r="BT621" s="362"/>
      <c r="BU621" s="362"/>
      <c r="BV621" s="362"/>
      <c r="BW621" s="362"/>
      <c r="BX621" s="362"/>
      <c r="BY621" s="362"/>
      <c r="BZ621" s="362"/>
      <c r="CA621" s="362"/>
      <c r="CB621" s="362"/>
      <c r="CC621" s="362"/>
      <c r="CD621" s="362"/>
      <c r="CE621" s="362"/>
      <c r="CF621" s="362"/>
      <c r="CG621" s="362"/>
      <c r="CH621" s="362"/>
      <c r="CI621" s="362"/>
      <c r="CJ621" s="362"/>
      <c r="CK621" s="362"/>
      <c r="CL621" s="362"/>
      <c r="CM621" s="362"/>
      <c r="CN621" s="362"/>
      <c r="CO621" s="362"/>
      <c r="CP621" s="362"/>
      <c r="CQ621" s="362"/>
      <c r="CR621" s="362"/>
      <c r="CS621" s="362"/>
      <c r="CT621" s="362"/>
      <c r="CU621" s="362"/>
      <c r="CV621" s="362"/>
      <c r="CW621" s="362"/>
      <c r="CX621" s="362"/>
      <c r="CY621" s="362"/>
      <c r="CZ621" s="362"/>
    </row>
    <row r="622" s="366" customFormat="true" ht="25.15" customHeight="true" x14ac:dyDescent="0.2">
      <c r="C622" s="817" t="s">
        <v>386</v>
      </c>
      <c r="D622" s="800"/>
      <c r="E622" s="188">
        <v>7.314566051255994E-2</v>
      </c>
      <c r="F622" s="191"/>
      <c r="G622" s="191"/>
      <c r="H622" s="817" t="s">
        <v>390</v>
      </c>
      <c r="I622" s="800"/>
      <c r="J622" s="188">
        <v>8.8238091191504414E-2</v>
      </c>
      <c r="K622" s="191"/>
      <c r="L622" s="191"/>
      <c r="M622" s="817" t="s">
        <v>377</v>
      </c>
      <c r="N622" s="800"/>
      <c r="O622" s="188">
        <v>0.10570579980722586</v>
      </c>
      <c r="P622" s="191"/>
      <c r="Q622" s="191"/>
      <c r="AJ622" s="359"/>
      <c r="AK622" s="359"/>
      <c r="AL622" s="359"/>
      <c r="AM622" s="359"/>
      <c r="AN622" s="359"/>
      <c r="AO622" s="359"/>
      <c r="AP622" s="359"/>
      <c r="AQ622" s="359"/>
      <c r="AR622" s="359"/>
      <c r="AS622" s="359"/>
      <c r="AT622" s="359"/>
      <c r="AU622" s="359"/>
      <c r="AV622" s="359"/>
      <c r="AW622" s="359"/>
      <c r="AX622" s="359"/>
      <c r="AY622" s="359"/>
      <c r="AZ622" s="359"/>
      <c r="BA622" s="362"/>
      <c r="BB622" s="439"/>
      <c r="BC622" s="362"/>
      <c r="BD622" s="362"/>
      <c r="BE622" s="362"/>
      <c r="BF622" s="362"/>
      <c r="BG622" s="362"/>
      <c r="BH622" s="362"/>
      <c r="BI622" s="362"/>
      <c r="BJ622" s="362"/>
      <c r="BK622" s="362"/>
      <c r="BL622" s="362"/>
      <c r="BM622" s="362"/>
      <c r="BN622" s="362"/>
      <c r="BO622" s="362"/>
      <c r="BP622" s="362"/>
      <c r="BQ622" s="362"/>
      <c r="BR622" s="362"/>
      <c r="BS622" s="362"/>
      <c r="BT622" s="362"/>
      <c r="BU622" s="362"/>
      <c r="BV622" s="362"/>
      <c r="BW622" s="362"/>
      <c r="BX622" s="362"/>
      <c r="BY622" s="362"/>
      <c r="BZ622" s="362"/>
      <c r="CA622" s="362"/>
      <c r="CB622" s="362"/>
      <c r="CC622" s="362"/>
      <c r="CD622" s="362"/>
      <c r="CE622" s="362"/>
      <c r="CF622" s="362"/>
      <c r="CG622" s="362"/>
      <c r="CH622" s="362"/>
      <c r="CI622" s="362"/>
      <c r="CJ622" s="362"/>
      <c r="CK622" s="362"/>
      <c r="CL622" s="362"/>
      <c r="CM622" s="362"/>
      <c r="CN622" s="362"/>
      <c r="CO622" s="362"/>
      <c r="CP622" s="362"/>
      <c r="CQ622" s="362"/>
      <c r="CR622" s="362"/>
      <c r="CS622" s="362"/>
      <c r="CT622" s="362"/>
      <c r="CU622" s="362"/>
      <c r="CV622" s="362"/>
      <c r="CW622" s="362"/>
      <c r="CX622" s="362"/>
      <c r="CY622" s="362"/>
      <c r="CZ622" s="362"/>
    </row>
    <row r="623" s="366" customFormat="true" ht="25.15" customHeight="true" x14ac:dyDescent="0.2">
      <c r="C623" s="817" t="s">
        <v>378</v>
      </c>
      <c r="D623" s="800"/>
      <c r="E623" s="188">
        <v>9.4840835446864669E-2</v>
      </c>
      <c r="F623" s="191"/>
      <c r="G623" s="191"/>
      <c r="H623" s="817" t="s">
        <v>440</v>
      </c>
      <c r="I623" s="800"/>
      <c r="J623" s="188">
        <v>-2.5512664435757164E-4</v>
      </c>
      <c r="K623" s="191"/>
      <c r="L623" s="191"/>
      <c r="M623" s="817" t="s">
        <v>374</v>
      </c>
      <c r="N623" s="800"/>
      <c r="O623" s="188">
        <v>8.3067760808969077E-2</v>
      </c>
      <c r="P623" s="191"/>
      <c r="Q623" s="191"/>
      <c r="AJ623" s="359"/>
      <c r="AK623" s="359"/>
      <c r="AL623" s="359"/>
      <c r="AM623" s="359"/>
      <c r="AN623" s="359"/>
      <c r="AO623" s="359"/>
      <c r="AP623" s="359"/>
      <c r="AQ623" s="359"/>
      <c r="AR623" s="359"/>
      <c r="AS623" s="359"/>
      <c r="AT623" s="359"/>
      <c r="AU623" s="359"/>
      <c r="AV623" s="359"/>
      <c r="AW623" s="359"/>
      <c r="AX623" s="359"/>
      <c r="AY623" s="359"/>
      <c r="AZ623" s="359"/>
      <c r="BA623" s="362"/>
      <c r="BB623" s="439"/>
      <c r="BC623" s="362"/>
      <c r="BD623" s="362"/>
      <c r="BE623" s="362"/>
      <c r="BF623" s="362"/>
      <c r="BG623" s="362"/>
      <c r="BH623" s="362"/>
      <c r="BI623" s="362"/>
      <c r="BJ623" s="362"/>
      <c r="BK623" s="362"/>
      <c r="BL623" s="362"/>
      <c r="BM623" s="362"/>
      <c r="BN623" s="362"/>
      <c r="BO623" s="362"/>
      <c r="BP623" s="362"/>
      <c r="BQ623" s="362"/>
      <c r="BR623" s="362"/>
      <c r="BS623" s="362"/>
      <c r="BT623" s="362"/>
      <c r="BU623" s="362"/>
      <c r="BV623" s="362"/>
      <c r="BW623" s="362"/>
      <c r="BX623" s="362"/>
      <c r="BY623" s="362"/>
      <c r="BZ623" s="362"/>
      <c r="CA623" s="362"/>
      <c r="CB623" s="362"/>
      <c r="CC623" s="362"/>
      <c r="CD623" s="362"/>
      <c r="CE623" s="362"/>
      <c r="CF623" s="362"/>
      <c r="CG623" s="362"/>
      <c r="CH623" s="362"/>
      <c r="CI623" s="362"/>
      <c r="CJ623" s="362"/>
      <c r="CK623" s="362"/>
      <c r="CL623" s="362"/>
      <c r="CM623" s="362"/>
      <c r="CN623" s="362"/>
      <c r="CO623" s="362"/>
      <c r="CP623" s="362"/>
      <c r="CQ623" s="362"/>
      <c r="CR623" s="362"/>
      <c r="CS623" s="362"/>
      <c r="CT623" s="362"/>
      <c r="CU623" s="362"/>
      <c r="CV623" s="362"/>
      <c r="CW623" s="362"/>
      <c r="CX623" s="362"/>
      <c r="CY623" s="362"/>
      <c r="CZ623" s="362"/>
    </row>
    <row r="624" s="366" customFormat="true" ht="25.15" customHeight="true" x14ac:dyDescent="0.2">
      <c r="C624" s="817" t="s">
        <v>382</v>
      </c>
      <c r="D624" s="800"/>
      <c r="E624" s="188">
        <v>7.1238382273093676E-2</v>
      </c>
      <c r="F624" s="191"/>
      <c r="G624" s="191"/>
      <c r="H624" s="817" t="s">
        <v>380</v>
      </c>
      <c r="I624" s="800"/>
      <c r="J624" s="188">
        <v>0.11955662209809956</v>
      </c>
      <c r="K624" s="191"/>
      <c r="L624" s="191"/>
      <c r="M624" s="817" t="s">
        <v>383</v>
      </c>
      <c r="N624" s="800"/>
      <c r="O624" s="188">
        <v>0.10001252165048878</v>
      </c>
      <c r="P624" s="191"/>
      <c r="Q624" s="191"/>
      <c r="AJ624" s="359"/>
      <c r="AK624" s="359"/>
      <c r="AL624" s="359"/>
      <c r="AM624" s="359"/>
      <c r="AN624" s="359"/>
      <c r="AO624" s="359"/>
      <c r="AP624" s="359"/>
      <c r="AQ624" s="359"/>
      <c r="AR624" s="359"/>
      <c r="AS624" s="359"/>
      <c r="AT624" s="359"/>
      <c r="AU624" s="359"/>
      <c r="AV624" s="359"/>
      <c r="AW624" s="359"/>
      <c r="AX624" s="359"/>
      <c r="AY624" s="359"/>
      <c r="AZ624" s="359"/>
      <c r="BA624" s="362"/>
      <c r="BB624" s="439"/>
      <c r="BC624" s="362"/>
      <c r="BD624" s="362"/>
      <c r="BE624" s="362"/>
      <c r="BF624" s="362"/>
      <c r="BG624" s="362"/>
      <c r="BH624" s="362"/>
      <c r="BI624" s="362"/>
      <c r="BJ624" s="362"/>
      <c r="BK624" s="362"/>
      <c r="BL624" s="362"/>
      <c r="BM624" s="362"/>
      <c r="BN624" s="362"/>
      <c r="BO624" s="362"/>
      <c r="BP624" s="362"/>
      <c r="BQ624" s="362"/>
      <c r="BR624" s="362"/>
      <c r="BS624" s="362"/>
      <c r="BT624" s="362"/>
      <c r="BU624" s="362"/>
      <c r="BV624" s="362"/>
      <c r="BW624" s="362"/>
      <c r="BX624" s="362"/>
      <c r="BY624" s="362"/>
      <c r="BZ624" s="362"/>
      <c r="CA624" s="362"/>
      <c r="CB624" s="362"/>
      <c r="CC624" s="362"/>
      <c r="CD624" s="362"/>
      <c r="CE624" s="362"/>
      <c r="CF624" s="362"/>
      <c r="CG624" s="362"/>
      <c r="CH624" s="362"/>
      <c r="CI624" s="362"/>
      <c r="CJ624" s="362"/>
      <c r="CK624" s="362"/>
      <c r="CL624" s="362"/>
      <c r="CM624" s="362"/>
      <c r="CN624" s="362"/>
      <c r="CO624" s="362"/>
      <c r="CP624" s="362"/>
      <c r="CQ624" s="362"/>
      <c r="CR624" s="362"/>
      <c r="CS624" s="362"/>
      <c r="CT624" s="362"/>
      <c r="CU624" s="362"/>
      <c r="CV624" s="362"/>
      <c r="CW624" s="362"/>
      <c r="CX624" s="362"/>
      <c r="CY624" s="362"/>
      <c r="CZ624" s="362"/>
    </row>
    <row r="625" s="366" customFormat="true" ht="25.15" customHeight="true" x14ac:dyDescent="0.2">
      <c r="C625" s="817" t="s">
        <v>377</v>
      </c>
      <c r="D625" s="800"/>
      <c r="E625" s="188">
        <v>0.10637186673459538</v>
      </c>
      <c r="F625" s="191"/>
      <c r="G625" s="191"/>
      <c r="H625" s="817" t="s">
        <v>395</v>
      </c>
      <c r="I625" s="800"/>
      <c r="J625" s="187">
        <v>7.0516572632972951E-2</v>
      </c>
      <c r="K625" s="191"/>
      <c r="L625" s="191"/>
      <c r="M625" s="817" t="s">
        <v>410</v>
      </c>
      <c r="N625" s="800"/>
      <c r="O625" s="188">
        <v>-3.774789387659809E-2</v>
      </c>
      <c r="P625" s="191"/>
      <c r="Q625" s="191"/>
      <c r="AJ625" s="359"/>
      <c r="AK625" s="359"/>
      <c r="AL625" s="359"/>
      <c r="AM625" s="359"/>
      <c r="AN625" s="359"/>
      <c r="AO625" s="359"/>
      <c r="AP625" s="359"/>
      <c r="AQ625" s="359"/>
      <c r="AR625" s="359"/>
      <c r="AS625" s="359"/>
      <c r="AT625" s="359"/>
      <c r="AU625" s="359"/>
      <c r="AV625" s="359"/>
      <c r="AW625" s="359"/>
      <c r="AX625" s="359"/>
      <c r="AY625" s="359"/>
      <c r="AZ625" s="359"/>
      <c r="BA625" s="362"/>
      <c r="BB625" s="439"/>
      <c r="BC625" s="362"/>
      <c r="BD625" s="362"/>
      <c r="BE625" s="362"/>
      <c r="BF625" s="362"/>
      <c r="BG625" s="362"/>
      <c r="BH625" s="362"/>
      <c r="BI625" s="362"/>
      <c r="BJ625" s="362"/>
      <c r="BK625" s="362"/>
      <c r="BL625" s="362"/>
      <c r="BM625" s="362"/>
      <c r="BN625" s="362"/>
      <c r="BO625" s="362"/>
      <c r="BP625" s="362"/>
      <c r="BQ625" s="362"/>
      <c r="BR625" s="362"/>
      <c r="BS625" s="362"/>
      <c r="BT625" s="362"/>
      <c r="BU625" s="362"/>
      <c r="BV625" s="362"/>
      <c r="BW625" s="362"/>
      <c r="BX625" s="362"/>
      <c r="BY625" s="362"/>
      <c r="BZ625" s="362"/>
      <c r="CA625" s="362"/>
      <c r="CB625" s="362"/>
      <c r="CC625" s="362"/>
      <c r="CD625" s="362"/>
      <c r="CE625" s="362"/>
      <c r="CF625" s="362"/>
      <c r="CG625" s="362"/>
      <c r="CH625" s="362"/>
      <c r="CI625" s="362"/>
      <c r="CJ625" s="362"/>
      <c r="CK625" s="362"/>
      <c r="CL625" s="362"/>
      <c r="CM625" s="362"/>
      <c r="CN625" s="362"/>
      <c r="CO625" s="362"/>
      <c r="CP625" s="362"/>
      <c r="CQ625" s="362"/>
      <c r="CR625" s="362"/>
      <c r="CS625" s="362"/>
      <c r="CT625" s="362"/>
      <c r="CU625" s="362"/>
      <c r="CV625" s="362"/>
      <c r="CW625" s="362"/>
      <c r="CX625" s="362"/>
      <c r="CY625" s="362"/>
      <c r="CZ625" s="362"/>
    </row>
    <row r="626" s="366" customFormat="true" ht="25.15" customHeight="true" x14ac:dyDescent="0.2">
      <c r="C626" s="817" t="s">
        <v>374</v>
      </c>
      <c r="D626" s="800"/>
      <c r="E626" s="188">
        <v>0.1110963861759163</v>
      </c>
      <c r="F626" s="191"/>
      <c r="G626" s="191"/>
      <c r="H626" s="799"/>
      <c r="I626" s="800"/>
      <c r="J626" s="190"/>
      <c r="K626" s="191"/>
      <c r="L626" s="191"/>
      <c r="M626" s="817" t="s">
        <v>389</v>
      </c>
      <c r="N626" s="800"/>
      <c r="O626" s="188">
        <v>9.2585004948995339E-2</v>
      </c>
      <c r="P626" s="191"/>
      <c r="Q626" s="191"/>
      <c r="AJ626" s="359"/>
      <c r="AK626" s="359"/>
      <c r="AL626" s="359"/>
      <c r="AM626" s="359"/>
      <c r="AN626" s="359"/>
      <c r="AO626" s="359"/>
      <c r="AP626" s="359"/>
      <c r="AQ626" s="359"/>
      <c r="AR626" s="359"/>
      <c r="AS626" s="359"/>
      <c r="AT626" s="359"/>
      <c r="AU626" s="359"/>
      <c r="AV626" s="359"/>
      <c r="AW626" s="359"/>
      <c r="AX626" s="359"/>
      <c r="AY626" s="359"/>
      <c r="AZ626" s="359"/>
      <c r="BA626" s="362"/>
      <c r="BB626" s="439"/>
      <c r="BC626" s="362"/>
      <c r="BD626" s="362"/>
      <c r="BE626" s="362"/>
      <c r="BF626" s="362"/>
      <c r="BG626" s="362"/>
      <c r="BH626" s="362"/>
      <c r="BI626" s="362"/>
      <c r="BJ626" s="362"/>
      <c r="BK626" s="362"/>
      <c r="BL626" s="362"/>
      <c r="BM626" s="362"/>
      <c r="BN626" s="362"/>
      <c r="BO626" s="362"/>
      <c r="BP626" s="362"/>
      <c r="BQ626" s="362"/>
      <c r="BR626" s="362"/>
      <c r="BS626" s="362"/>
      <c r="BT626" s="362"/>
      <c r="BU626" s="362"/>
      <c r="BV626" s="362"/>
      <c r="BW626" s="362"/>
      <c r="BX626" s="362"/>
      <c r="BY626" s="362"/>
      <c r="BZ626" s="362"/>
      <c r="CA626" s="362"/>
      <c r="CB626" s="362"/>
      <c r="CC626" s="362"/>
      <c r="CD626" s="362"/>
      <c r="CE626" s="362"/>
      <c r="CF626" s="362"/>
      <c r="CG626" s="362"/>
      <c r="CH626" s="362"/>
      <c r="CI626" s="362"/>
      <c r="CJ626" s="362"/>
      <c r="CK626" s="362"/>
      <c r="CL626" s="362"/>
      <c r="CM626" s="362"/>
      <c r="CN626" s="362"/>
      <c r="CO626" s="362"/>
      <c r="CP626" s="362"/>
      <c r="CQ626" s="362"/>
      <c r="CR626" s="362"/>
      <c r="CS626" s="362"/>
      <c r="CT626" s="362"/>
      <c r="CU626" s="362"/>
      <c r="CV626" s="362"/>
      <c r="CW626" s="362"/>
      <c r="CX626" s="362"/>
      <c r="CY626" s="362"/>
      <c r="CZ626" s="362"/>
    </row>
    <row r="627" s="366" customFormat="true" ht="25.15" customHeight="true" x14ac:dyDescent="0.2">
      <c r="C627" s="817" t="s">
        <v>383</v>
      </c>
      <c r="D627" s="800"/>
      <c r="E627" s="188">
        <v>7.5375563652096203E-2</v>
      </c>
      <c r="F627" s="191"/>
      <c r="G627" s="191"/>
      <c r="H627" s="799"/>
      <c r="I627" s="800"/>
      <c r="J627" s="191"/>
      <c r="K627" s="191"/>
      <c r="L627" s="191"/>
      <c r="M627" s="817" t="s">
        <v>398</v>
      </c>
      <c r="N627" s="800"/>
      <c r="O627" s="188">
        <v>6.978777213613177E-2</v>
      </c>
      <c r="P627" s="191"/>
      <c r="Q627" s="191"/>
      <c r="AJ627" s="359"/>
      <c r="AK627" s="359"/>
      <c r="AL627" s="359"/>
      <c r="AM627" s="359"/>
      <c r="AN627" s="359"/>
      <c r="AO627" s="359"/>
      <c r="AP627" s="359"/>
      <c r="AQ627" s="359"/>
      <c r="AR627" s="359"/>
      <c r="AS627" s="359"/>
      <c r="AT627" s="359"/>
      <c r="AU627" s="359"/>
      <c r="AV627" s="359"/>
      <c r="AW627" s="359"/>
      <c r="AX627" s="359"/>
      <c r="AY627" s="359"/>
      <c r="AZ627" s="359"/>
      <c r="BA627" s="362"/>
      <c r="BB627" s="439"/>
      <c r="BC627" s="362"/>
      <c r="BD627" s="362"/>
      <c r="BE627" s="362"/>
      <c r="BF627" s="362"/>
      <c r="BG627" s="362"/>
      <c r="BH627" s="362"/>
      <c r="BI627" s="362"/>
      <c r="BJ627" s="362"/>
      <c r="BK627" s="362"/>
      <c r="BL627" s="362"/>
      <c r="BM627" s="362"/>
      <c r="BN627" s="362"/>
      <c r="BO627" s="362"/>
      <c r="BP627" s="362"/>
      <c r="BQ627" s="362"/>
      <c r="BR627" s="362"/>
      <c r="BS627" s="362"/>
      <c r="BT627" s="362"/>
      <c r="BU627" s="362"/>
      <c r="BV627" s="362"/>
      <c r="BW627" s="362"/>
      <c r="BX627" s="362"/>
      <c r="BY627" s="362"/>
      <c r="BZ627" s="362"/>
      <c r="CA627" s="362"/>
      <c r="CB627" s="362"/>
      <c r="CC627" s="362"/>
      <c r="CD627" s="362"/>
      <c r="CE627" s="362"/>
      <c r="CF627" s="362"/>
      <c r="CG627" s="362"/>
      <c r="CH627" s="362"/>
      <c r="CI627" s="362"/>
      <c r="CJ627" s="362"/>
      <c r="CK627" s="362"/>
      <c r="CL627" s="362"/>
      <c r="CM627" s="362"/>
      <c r="CN627" s="362"/>
      <c r="CO627" s="362"/>
      <c r="CP627" s="362"/>
      <c r="CQ627" s="362"/>
      <c r="CR627" s="362"/>
      <c r="CS627" s="362"/>
      <c r="CT627" s="362"/>
      <c r="CU627" s="362"/>
      <c r="CV627" s="362"/>
      <c r="CW627" s="362"/>
      <c r="CX627" s="362"/>
      <c r="CY627" s="362"/>
      <c r="CZ627" s="362"/>
    </row>
    <row r="628" s="366" customFormat="true" ht="25.15" customHeight="true" x14ac:dyDescent="0.2">
      <c r="C628" s="817" t="s">
        <v>410</v>
      </c>
      <c r="D628" s="800"/>
      <c r="E628" s="188">
        <v>-3.2788654557084296E-2</v>
      </c>
      <c r="F628" s="191"/>
      <c r="G628" s="191"/>
      <c r="H628" s="818" t="s">
        <v>236</v>
      </c>
      <c r="I628" s="800"/>
      <c r="J628" s="800"/>
      <c r="K628" s="191"/>
      <c r="L628" s="191"/>
      <c r="M628" s="817" t="s">
        <v>405</v>
      </c>
      <c r="N628" s="800"/>
      <c r="O628" s="188">
        <v>5.1641289725925132E-2</v>
      </c>
      <c r="P628" s="191"/>
      <c r="Q628" s="191"/>
      <c r="AJ628" s="359"/>
      <c r="AK628" s="359"/>
      <c r="AL628" s="359"/>
      <c r="AM628" s="359"/>
      <c r="AN628" s="359"/>
      <c r="AO628" s="359"/>
      <c r="AP628" s="359"/>
      <c r="AQ628" s="359"/>
      <c r="AR628" s="359"/>
      <c r="AS628" s="359"/>
      <c r="AT628" s="359"/>
      <c r="AU628" s="359"/>
      <c r="AV628" s="359"/>
      <c r="AW628" s="359"/>
      <c r="AX628" s="359"/>
      <c r="AY628" s="359"/>
      <c r="AZ628" s="359"/>
      <c r="BA628" s="362"/>
      <c r="BB628" s="439"/>
      <c r="BC628" s="362"/>
      <c r="BD628" s="362"/>
      <c r="BE628" s="362"/>
      <c r="BF628" s="362"/>
      <c r="BG628" s="362"/>
      <c r="BH628" s="362"/>
      <c r="BI628" s="362"/>
      <c r="BJ628" s="362"/>
      <c r="BK628" s="362"/>
      <c r="BL628" s="362"/>
      <c r="BM628" s="362"/>
      <c r="BN628" s="362"/>
      <c r="BO628" s="362"/>
      <c r="BP628" s="362"/>
      <c r="BQ628" s="362"/>
      <c r="BR628" s="362"/>
      <c r="BS628" s="362"/>
      <c r="BT628" s="362"/>
      <c r="BU628" s="362"/>
      <c r="BV628" s="362"/>
      <c r="BW628" s="362"/>
      <c r="BX628" s="362"/>
      <c r="BY628" s="362"/>
      <c r="BZ628" s="362"/>
      <c r="CA628" s="362"/>
      <c r="CB628" s="362"/>
      <c r="CC628" s="362"/>
      <c r="CD628" s="362"/>
      <c r="CE628" s="362"/>
      <c r="CF628" s="362"/>
      <c r="CG628" s="362"/>
      <c r="CH628" s="362"/>
      <c r="CI628" s="362"/>
      <c r="CJ628" s="362"/>
      <c r="CK628" s="362"/>
      <c r="CL628" s="362"/>
      <c r="CM628" s="362"/>
      <c r="CN628" s="362"/>
      <c r="CO628" s="362"/>
      <c r="CP628" s="362"/>
      <c r="CQ628" s="362"/>
      <c r="CR628" s="362"/>
      <c r="CS628" s="362"/>
      <c r="CT628" s="362"/>
      <c r="CU628" s="362"/>
      <c r="CV628" s="362"/>
      <c r="CW628" s="362"/>
      <c r="CX628" s="362"/>
      <c r="CY628" s="362"/>
      <c r="CZ628" s="362"/>
    </row>
    <row r="629" s="366" customFormat="true" ht="25.15" customHeight="true" x14ac:dyDescent="0.2">
      <c r="C629" s="817" t="s">
        <v>389</v>
      </c>
      <c r="D629" s="800"/>
      <c r="E629" s="188">
        <v>8.2635566982265526E-2</v>
      </c>
      <c r="F629" s="191"/>
      <c r="G629" s="191"/>
      <c r="H629" s="805" t="s">
        <v>215</v>
      </c>
      <c r="I629" s="800"/>
      <c r="J629" s="196" t="s">
        <v>216</v>
      </c>
      <c r="K629" s="191"/>
      <c r="L629" s="191"/>
      <c r="M629" s="817" t="s">
        <v>420</v>
      </c>
      <c r="N629" s="800"/>
      <c r="O629" s="188">
        <v>7.9285231927775563E-4</v>
      </c>
      <c r="P629" s="191"/>
      <c r="Q629" s="191"/>
      <c r="AJ629" s="359"/>
      <c r="AK629" s="359"/>
      <c r="AL629" s="359"/>
      <c r="AM629" s="359"/>
      <c r="AN629" s="359"/>
      <c r="AO629" s="359"/>
      <c r="AP629" s="359"/>
      <c r="AQ629" s="359"/>
      <c r="AR629" s="359"/>
      <c r="AS629" s="359"/>
      <c r="AT629" s="359"/>
      <c r="AU629" s="359"/>
      <c r="AV629" s="359"/>
      <c r="AW629" s="359"/>
      <c r="AX629" s="359"/>
      <c r="AY629" s="359"/>
      <c r="AZ629" s="359"/>
      <c r="BA629" s="362"/>
      <c r="BB629" s="439"/>
      <c r="BC629" s="362"/>
      <c r="BD629" s="362"/>
      <c r="BE629" s="362"/>
      <c r="BF629" s="362"/>
      <c r="BG629" s="362"/>
      <c r="BH629" s="362"/>
      <c r="BI629" s="362"/>
      <c r="BJ629" s="362"/>
      <c r="BK629" s="362"/>
      <c r="BL629" s="362"/>
      <c r="BM629" s="362"/>
      <c r="BN629" s="362"/>
      <c r="BO629" s="362"/>
      <c r="BP629" s="362"/>
      <c r="BQ629" s="362"/>
      <c r="BR629" s="362"/>
      <c r="BS629" s="362"/>
      <c r="BT629" s="362"/>
      <c r="BU629" s="362"/>
      <c r="BV629" s="362"/>
      <c r="BW629" s="362"/>
      <c r="BX629" s="362"/>
      <c r="BY629" s="362"/>
      <c r="BZ629" s="362"/>
      <c r="CA629" s="362"/>
      <c r="CB629" s="362"/>
      <c r="CC629" s="362"/>
      <c r="CD629" s="362"/>
      <c r="CE629" s="362"/>
      <c r="CF629" s="362"/>
      <c r="CG629" s="362"/>
      <c r="CH629" s="362"/>
      <c r="CI629" s="362"/>
      <c r="CJ629" s="362"/>
      <c r="CK629" s="362"/>
      <c r="CL629" s="362"/>
      <c r="CM629" s="362"/>
      <c r="CN629" s="362"/>
      <c r="CO629" s="362"/>
      <c r="CP629" s="362"/>
      <c r="CQ629" s="362"/>
      <c r="CR629" s="362"/>
      <c r="CS629" s="362"/>
      <c r="CT629" s="362"/>
      <c r="CU629" s="362"/>
      <c r="CV629" s="362"/>
      <c r="CW629" s="362"/>
      <c r="CX629" s="362"/>
      <c r="CY629" s="362"/>
      <c r="CZ629" s="362"/>
    </row>
    <row r="630" s="366" customFormat="true" ht="25.15" customHeight="true" x14ac:dyDescent="0.2">
      <c r="C630" s="817" t="s">
        <v>398</v>
      </c>
      <c r="D630" s="800"/>
      <c r="E630" s="188">
        <v>5.6444437808092607E-2</v>
      </c>
      <c r="F630" s="191"/>
      <c r="G630" s="191"/>
      <c r="H630" s="817" t="s">
        <v>216</v>
      </c>
      <c r="I630" s="800"/>
      <c r="J630" s="183">
        <v>0.99999999999999989</v>
      </c>
      <c r="K630" s="191"/>
      <c r="L630" s="191"/>
      <c r="M630" s="817" t="s">
        <v>432</v>
      </c>
      <c r="N630" s="800"/>
      <c r="O630" s="188">
        <v>3.9076421185368464E-3</v>
      </c>
      <c r="P630" s="191"/>
      <c r="Q630" s="191"/>
      <c r="AJ630" s="359"/>
      <c r="AK630" s="359"/>
      <c r="AL630" s="359"/>
      <c r="AM630" s="359"/>
      <c r="AN630" s="359"/>
      <c r="AO630" s="359"/>
      <c r="AP630" s="359"/>
      <c r="AQ630" s="359"/>
      <c r="AR630" s="359"/>
      <c r="AS630" s="359"/>
      <c r="AT630" s="359"/>
      <c r="AU630" s="359"/>
      <c r="AV630" s="359"/>
      <c r="AW630" s="359"/>
      <c r="AX630" s="359"/>
      <c r="AY630" s="359"/>
      <c r="AZ630" s="359"/>
      <c r="BA630" s="362"/>
      <c r="BB630" s="439"/>
      <c r="BC630" s="362"/>
      <c r="BD630" s="362"/>
      <c r="BE630" s="362"/>
      <c r="BF630" s="362"/>
      <c r="BG630" s="362"/>
      <c r="BH630" s="362"/>
      <c r="BI630" s="362"/>
      <c r="BJ630" s="362"/>
      <c r="BK630" s="362"/>
      <c r="BL630" s="362"/>
      <c r="BM630" s="362"/>
      <c r="BN630" s="362"/>
      <c r="BO630" s="362"/>
      <c r="BP630" s="362"/>
      <c r="BQ630" s="362"/>
      <c r="BR630" s="362"/>
      <c r="BS630" s="362"/>
      <c r="BT630" s="362"/>
      <c r="BU630" s="362"/>
      <c r="BV630" s="362"/>
      <c r="BW630" s="362"/>
      <c r="BX630" s="362"/>
      <c r="BY630" s="362"/>
      <c r="BZ630" s="362"/>
      <c r="CA630" s="362"/>
      <c r="CB630" s="362"/>
      <c r="CC630" s="362"/>
      <c r="CD630" s="362"/>
      <c r="CE630" s="362"/>
      <c r="CF630" s="362"/>
      <c r="CG630" s="362"/>
      <c r="CH630" s="362"/>
      <c r="CI630" s="362"/>
      <c r="CJ630" s="362"/>
      <c r="CK630" s="362"/>
      <c r="CL630" s="362"/>
      <c r="CM630" s="362"/>
      <c r="CN630" s="362"/>
      <c r="CO630" s="362"/>
      <c r="CP630" s="362"/>
      <c r="CQ630" s="362"/>
      <c r="CR630" s="362"/>
      <c r="CS630" s="362"/>
      <c r="CT630" s="362"/>
      <c r="CU630" s="362"/>
      <c r="CV630" s="362"/>
      <c r="CW630" s="362"/>
      <c r="CX630" s="362"/>
      <c r="CY630" s="362"/>
      <c r="CZ630" s="362"/>
    </row>
    <row r="631" s="366" customFormat="true" ht="25.15" customHeight="true" x14ac:dyDescent="0.2">
      <c r="C631" s="817" t="s">
        <v>405</v>
      </c>
      <c r="D631" s="800"/>
      <c r="E631" s="188">
        <v>4.5179556568757939E-2</v>
      </c>
      <c r="F631" s="191"/>
      <c r="G631" s="191"/>
      <c r="H631" s="799"/>
      <c r="I631" s="800"/>
      <c r="J631" s="190"/>
      <c r="K631" s="191"/>
      <c r="L631" s="191"/>
      <c r="M631" s="817" t="s">
        <v>390</v>
      </c>
      <c r="N631" s="800"/>
      <c r="O631" s="188">
        <v>7.4286083188167401E-2</v>
      </c>
      <c r="P631" s="191"/>
      <c r="Q631" s="191"/>
      <c r="AJ631" s="359"/>
      <c r="AK631" s="359"/>
      <c r="AL631" s="359"/>
      <c r="AM631" s="359"/>
      <c r="AN631" s="359"/>
      <c r="AO631" s="359"/>
      <c r="AP631" s="359"/>
      <c r="AQ631" s="359"/>
      <c r="AR631" s="359"/>
      <c r="AS631" s="359"/>
      <c r="AT631" s="359"/>
      <c r="AU631" s="359"/>
      <c r="AV631" s="359"/>
      <c r="AW631" s="359"/>
      <c r="AX631" s="359"/>
      <c r="AY631" s="359"/>
      <c r="AZ631" s="359"/>
      <c r="BA631" s="362"/>
      <c r="BB631" s="439"/>
      <c r="BC631" s="362"/>
      <c r="BD631" s="362"/>
      <c r="BE631" s="362"/>
      <c r="BF631" s="362"/>
      <c r="BG631" s="362"/>
      <c r="BH631" s="362"/>
      <c r="BI631" s="362"/>
      <c r="BJ631" s="362"/>
      <c r="BK631" s="362"/>
      <c r="BL631" s="362"/>
      <c r="BM631" s="362"/>
      <c r="BN631" s="362"/>
      <c r="BO631" s="362"/>
      <c r="BP631" s="362"/>
      <c r="BQ631" s="362"/>
      <c r="BR631" s="362"/>
      <c r="BS631" s="362"/>
      <c r="BT631" s="362"/>
      <c r="BU631" s="362"/>
      <c r="BV631" s="362"/>
      <c r="BW631" s="362"/>
      <c r="BX631" s="362"/>
      <c r="BY631" s="362"/>
      <c r="BZ631" s="362"/>
      <c r="CA631" s="362"/>
      <c r="CB631" s="362"/>
      <c r="CC631" s="362"/>
      <c r="CD631" s="362"/>
      <c r="CE631" s="362"/>
      <c r="CF631" s="362"/>
      <c r="CG631" s="362"/>
      <c r="CH631" s="362"/>
      <c r="CI631" s="362"/>
      <c r="CJ631" s="362"/>
      <c r="CK631" s="362"/>
      <c r="CL631" s="362"/>
      <c r="CM631" s="362"/>
      <c r="CN631" s="362"/>
      <c r="CO631" s="362"/>
      <c r="CP631" s="362"/>
      <c r="CQ631" s="362"/>
      <c r="CR631" s="362"/>
      <c r="CS631" s="362"/>
      <c r="CT631" s="362"/>
      <c r="CU631" s="362"/>
      <c r="CV631" s="362"/>
      <c r="CW631" s="362"/>
      <c r="CX631" s="362"/>
      <c r="CY631" s="362"/>
      <c r="CZ631" s="362"/>
    </row>
    <row r="632" s="366" customFormat="true" ht="25.15" customHeight="true" x14ac:dyDescent="0.2">
      <c r="C632" s="817" t="s">
        <v>420</v>
      </c>
      <c r="D632" s="800"/>
      <c r="E632" s="188">
        <v>4.713066183648658E-3</v>
      </c>
      <c r="F632" s="191"/>
      <c r="G632" s="191"/>
      <c r="H632" s="799"/>
      <c r="I632" s="800"/>
      <c r="J632" s="191"/>
      <c r="K632" s="191"/>
      <c r="L632" s="191"/>
      <c r="M632" s="817" t="s">
        <v>440</v>
      </c>
      <c r="N632" s="800"/>
      <c r="O632" s="188">
        <v>-1.8831305645954973E-3</v>
      </c>
      <c r="P632" s="191"/>
      <c r="Q632" s="191"/>
      <c r="AJ632" s="359"/>
      <c r="AK632" s="359"/>
      <c r="AL632" s="359"/>
      <c r="AM632" s="359"/>
      <c r="AN632" s="359"/>
      <c r="AO632" s="359"/>
      <c r="AP632" s="359"/>
      <c r="AQ632" s="359"/>
      <c r="AR632" s="359"/>
      <c r="AS632" s="359"/>
      <c r="AT632" s="359"/>
      <c r="AU632" s="359"/>
      <c r="AV632" s="359"/>
      <c r="AW632" s="359"/>
      <c r="AX632" s="359"/>
      <c r="AY632" s="359"/>
      <c r="AZ632" s="359"/>
      <c r="BA632" s="362"/>
      <c r="BB632" s="439"/>
      <c r="BC632" s="362"/>
      <c r="BD632" s="362"/>
      <c r="BE632" s="362"/>
      <c r="BF632" s="362"/>
      <c r="BG632" s="362"/>
      <c r="BH632" s="362"/>
      <c r="BI632" s="362"/>
      <c r="BJ632" s="362"/>
      <c r="BK632" s="362"/>
      <c r="BL632" s="362"/>
      <c r="BM632" s="362"/>
      <c r="BN632" s="362"/>
      <c r="BO632" s="362"/>
      <c r="BP632" s="362"/>
      <c r="BQ632" s="362"/>
      <c r="BR632" s="362"/>
      <c r="BS632" s="362"/>
      <c r="BT632" s="362"/>
      <c r="BU632" s="362"/>
      <c r="BV632" s="362"/>
      <c r="BW632" s="362"/>
      <c r="BX632" s="362"/>
      <c r="BY632" s="362"/>
      <c r="BZ632" s="362"/>
      <c r="CA632" s="362"/>
      <c r="CB632" s="362"/>
      <c r="CC632" s="362"/>
      <c r="CD632" s="362"/>
      <c r="CE632" s="362"/>
      <c r="CF632" s="362"/>
      <c r="CG632" s="362"/>
      <c r="CH632" s="362"/>
      <c r="CI632" s="362"/>
      <c r="CJ632" s="362"/>
      <c r="CK632" s="362"/>
      <c r="CL632" s="362"/>
      <c r="CM632" s="362"/>
      <c r="CN632" s="362"/>
      <c r="CO632" s="362"/>
      <c r="CP632" s="362"/>
      <c r="CQ632" s="362"/>
      <c r="CR632" s="362"/>
      <c r="CS632" s="362"/>
      <c r="CT632" s="362"/>
      <c r="CU632" s="362"/>
      <c r="CV632" s="362"/>
      <c r="CW632" s="362"/>
      <c r="CX632" s="362"/>
      <c r="CY632" s="362"/>
      <c r="CZ632" s="362"/>
    </row>
    <row r="633" s="366" customFormat="true" ht="25.15" customHeight="true" x14ac:dyDescent="0.2">
      <c r="C633" s="817" t="s">
        <v>432</v>
      </c>
      <c r="D633" s="800"/>
      <c r="E633" s="188">
        <v>-5.5118867865019093E-3</v>
      </c>
      <c r="F633" s="191"/>
      <c r="G633" s="191"/>
      <c r="H633" s="799"/>
      <c r="I633" s="800"/>
      <c r="J633" s="191"/>
      <c r="K633" s="191"/>
      <c r="L633" s="191"/>
      <c r="M633" s="817" t="s">
        <v>380</v>
      </c>
      <c r="N633" s="800"/>
      <c r="O633" s="188">
        <v>6.4716962279538284E-2</v>
      </c>
      <c r="P633" s="191"/>
      <c r="Q633" s="191"/>
      <c r="AJ633" s="359"/>
      <c r="AK633" s="359"/>
      <c r="AL633" s="359"/>
      <c r="AM633" s="359"/>
      <c r="AN633" s="359"/>
      <c r="AO633" s="359"/>
      <c r="AP633" s="359"/>
      <c r="AQ633" s="359"/>
      <c r="AR633" s="359"/>
      <c r="AS633" s="359"/>
      <c r="AT633" s="359"/>
      <c r="AU633" s="359"/>
      <c r="AV633" s="359"/>
      <c r="AW633" s="359"/>
      <c r="AX633" s="359"/>
      <c r="AY633" s="359"/>
      <c r="AZ633" s="359"/>
      <c r="BA633" s="362"/>
      <c r="BB633" s="439"/>
      <c r="BC633" s="362"/>
      <c r="BD633" s="362"/>
      <c r="BE633" s="362"/>
      <c r="BF633" s="362"/>
      <c r="BG633" s="362"/>
      <c r="BH633" s="362"/>
      <c r="BI633" s="362"/>
      <c r="BJ633" s="362"/>
      <c r="BK633" s="362"/>
      <c r="BL633" s="362"/>
      <c r="BM633" s="362"/>
      <c r="BN633" s="362"/>
      <c r="BO633" s="362"/>
      <c r="BP633" s="362"/>
      <c r="BQ633" s="362"/>
      <c r="BR633" s="362"/>
      <c r="BS633" s="362"/>
      <c r="BT633" s="362"/>
      <c r="BU633" s="362"/>
      <c r="BV633" s="362"/>
      <c r="BW633" s="362"/>
      <c r="BX633" s="362"/>
      <c r="BY633" s="362"/>
      <c r="BZ633" s="362"/>
      <c r="CA633" s="362"/>
      <c r="CB633" s="362"/>
      <c r="CC633" s="362"/>
      <c r="CD633" s="362"/>
      <c r="CE633" s="362"/>
      <c r="CF633" s="362"/>
      <c r="CG633" s="362"/>
      <c r="CH633" s="362"/>
      <c r="CI633" s="362"/>
      <c r="CJ633" s="362"/>
      <c r="CK633" s="362"/>
      <c r="CL633" s="362"/>
      <c r="CM633" s="362"/>
      <c r="CN633" s="362"/>
      <c r="CO633" s="362"/>
      <c r="CP633" s="362"/>
      <c r="CQ633" s="362"/>
      <c r="CR633" s="362"/>
      <c r="CS633" s="362"/>
      <c r="CT633" s="362"/>
      <c r="CU633" s="362"/>
      <c r="CV633" s="362"/>
      <c r="CW633" s="362"/>
      <c r="CX633" s="362"/>
      <c r="CY633" s="362"/>
      <c r="CZ633" s="362"/>
    </row>
    <row r="634" s="366" customFormat="true" ht="25.15" customHeight="true" x14ac:dyDescent="0.2">
      <c r="C634" s="817" t="s">
        <v>390</v>
      </c>
      <c r="D634" s="800"/>
      <c r="E634" s="188">
        <v>6.3108044986831854E-2</v>
      </c>
      <c r="F634" s="191"/>
      <c r="G634" s="191"/>
      <c r="H634" s="799"/>
      <c r="I634" s="800"/>
      <c r="J634" s="191"/>
      <c r="K634" s="191"/>
      <c r="L634" s="191"/>
      <c r="M634" s="817" t="s">
        <v>395</v>
      </c>
      <c r="N634" s="800"/>
      <c r="O634" s="187">
        <v>2.5975567475310019E-2</v>
      </c>
      <c r="P634" s="191"/>
      <c r="Q634" s="191"/>
      <c r="AJ634" s="359"/>
      <c r="AK634" s="359"/>
      <c r="AL634" s="359"/>
      <c r="AM634" s="359"/>
      <c r="AN634" s="359"/>
      <c r="AO634" s="359"/>
      <c r="AP634" s="359"/>
      <c r="AQ634" s="359"/>
      <c r="AR634" s="359"/>
      <c r="AS634" s="359"/>
      <c r="AT634" s="359"/>
      <c r="AU634" s="359"/>
      <c r="AV634" s="359"/>
      <c r="AW634" s="359"/>
      <c r="AX634" s="359"/>
      <c r="AY634" s="359"/>
      <c r="AZ634" s="359"/>
      <c r="BA634" s="362"/>
      <c r="BB634" s="439"/>
      <c r="BC634" s="362"/>
      <c r="BD634" s="362"/>
      <c r="BE634" s="362"/>
      <c r="BF634" s="362"/>
      <c r="BG634" s="362"/>
      <c r="BH634" s="362"/>
      <c r="BI634" s="362"/>
      <c r="BJ634" s="362"/>
      <c r="BK634" s="362"/>
      <c r="BL634" s="362"/>
      <c r="BM634" s="362"/>
      <c r="BN634" s="362"/>
      <c r="BO634" s="362"/>
      <c r="BP634" s="362"/>
      <c r="BQ634" s="362"/>
      <c r="BR634" s="362"/>
      <c r="BS634" s="362"/>
      <c r="BT634" s="362"/>
      <c r="BU634" s="362"/>
      <c r="BV634" s="362"/>
      <c r="BW634" s="362"/>
      <c r="BX634" s="362"/>
      <c r="BY634" s="362"/>
      <c r="BZ634" s="362"/>
      <c r="CA634" s="362"/>
      <c r="CB634" s="362"/>
      <c r="CC634" s="362"/>
      <c r="CD634" s="362"/>
      <c r="CE634" s="362"/>
      <c r="CF634" s="362"/>
      <c r="CG634" s="362"/>
      <c r="CH634" s="362"/>
      <c r="CI634" s="362"/>
      <c r="CJ634" s="362"/>
      <c r="CK634" s="362"/>
      <c r="CL634" s="362"/>
      <c r="CM634" s="362"/>
      <c r="CN634" s="362"/>
      <c r="CO634" s="362"/>
      <c r="CP634" s="362"/>
      <c r="CQ634" s="362"/>
      <c r="CR634" s="362"/>
      <c r="CS634" s="362"/>
      <c r="CT634" s="362"/>
      <c r="CU634" s="362"/>
      <c r="CV634" s="362"/>
      <c r="CW634" s="362"/>
      <c r="CX634" s="362"/>
      <c r="CY634" s="362"/>
      <c r="CZ634" s="362"/>
    </row>
    <row r="635" s="366" customFormat="true" ht="25.15" customHeight="true" x14ac:dyDescent="0.2">
      <c r="C635" s="817" t="s">
        <v>440</v>
      </c>
      <c r="D635" s="800"/>
      <c r="E635" s="188">
        <v>-2.4373101924533408E-3</v>
      </c>
      <c r="F635" s="191"/>
      <c r="G635" s="191"/>
      <c r="H635" s="799"/>
      <c r="I635" s="800"/>
      <c r="J635" s="191"/>
      <c r="K635" s="191"/>
      <c r="L635" s="191"/>
      <c r="M635" s="799"/>
      <c r="N635" s="800"/>
      <c r="O635" s="190"/>
      <c r="P635" s="191"/>
      <c r="Q635" s="191"/>
      <c r="AJ635" s="359"/>
      <c r="AK635" s="359"/>
      <c r="AL635" s="359"/>
      <c r="AM635" s="359"/>
      <c r="AN635" s="359"/>
      <c r="AO635" s="359"/>
      <c r="AP635" s="359"/>
      <c r="AQ635" s="359"/>
      <c r="AR635" s="359"/>
      <c r="AS635" s="359"/>
      <c r="AT635" s="359"/>
      <c r="AU635" s="359"/>
      <c r="AV635" s="359"/>
      <c r="AW635" s="359"/>
      <c r="AX635" s="359"/>
      <c r="AY635" s="359"/>
      <c r="AZ635" s="359"/>
      <c r="BA635" s="362"/>
      <c r="BB635" s="439"/>
      <c r="BC635" s="362"/>
      <c r="BD635" s="362"/>
      <c r="BE635" s="362"/>
      <c r="BF635" s="362"/>
      <c r="BG635" s="362"/>
      <c r="BH635" s="362"/>
      <c r="BI635" s="362"/>
      <c r="BJ635" s="362"/>
      <c r="BK635" s="362"/>
      <c r="BL635" s="362"/>
      <c r="BM635" s="362"/>
      <c r="BN635" s="362"/>
      <c r="BO635" s="362"/>
      <c r="BP635" s="362"/>
      <c r="BQ635" s="362"/>
      <c r="BR635" s="362"/>
      <c r="BS635" s="362"/>
      <c r="BT635" s="362"/>
      <c r="BU635" s="362"/>
      <c r="BV635" s="362"/>
      <c r="BW635" s="362"/>
      <c r="BX635" s="362"/>
      <c r="BY635" s="362"/>
      <c r="BZ635" s="362"/>
      <c r="CA635" s="362"/>
      <c r="CB635" s="362"/>
      <c r="CC635" s="362"/>
      <c r="CD635" s="362"/>
      <c r="CE635" s="362"/>
      <c r="CF635" s="362"/>
      <c r="CG635" s="362"/>
      <c r="CH635" s="362"/>
      <c r="CI635" s="362"/>
      <c r="CJ635" s="362"/>
      <c r="CK635" s="362"/>
      <c r="CL635" s="362"/>
      <c r="CM635" s="362"/>
      <c r="CN635" s="362"/>
      <c r="CO635" s="362"/>
      <c r="CP635" s="362"/>
      <c r="CQ635" s="362"/>
      <c r="CR635" s="362"/>
      <c r="CS635" s="362"/>
      <c r="CT635" s="362"/>
      <c r="CU635" s="362"/>
      <c r="CV635" s="362"/>
      <c r="CW635" s="362"/>
      <c r="CX635" s="362"/>
      <c r="CY635" s="362"/>
      <c r="CZ635" s="362"/>
    </row>
    <row r="636" s="366" customFormat="true" ht="25.15" customHeight="true" x14ac:dyDescent="0.2">
      <c r="C636" s="817" t="s">
        <v>380</v>
      </c>
      <c r="D636" s="800"/>
      <c r="E636" s="188">
        <v>9.2905192413666543E-2</v>
      </c>
      <c r="F636" s="191"/>
      <c r="G636" s="191"/>
      <c r="H636" s="799"/>
      <c r="I636" s="800"/>
      <c r="J636" s="191"/>
      <c r="K636" s="191"/>
      <c r="L636" s="191"/>
      <c r="M636" s="799"/>
      <c r="N636" s="800"/>
      <c r="O636" s="191"/>
      <c r="P636" s="191"/>
      <c r="Q636" s="191"/>
      <c r="AJ636" s="359"/>
      <c r="AK636" s="359"/>
      <c r="AL636" s="359"/>
      <c r="AM636" s="359"/>
      <c r="AN636" s="359"/>
      <c r="AO636" s="359"/>
      <c r="AP636" s="359"/>
      <c r="AQ636" s="359"/>
      <c r="AR636" s="359"/>
      <c r="AS636" s="359"/>
      <c r="AT636" s="359"/>
      <c r="AU636" s="359"/>
      <c r="AV636" s="359"/>
      <c r="AW636" s="359"/>
      <c r="AX636" s="359"/>
      <c r="AY636" s="359"/>
      <c r="AZ636" s="359"/>
      <c r="BA636" s="362"/>
      <c r="BB636" s="439"/>
      <c r="BC636" s="362"/>
      <c r="BD636" s="362"/>
      <c r="BE636" s="362"/>
      <c r="BF636" s="362"/>
      <c r="BG636" s="362"/>
      <c r="BH636" s="362"/>
      <c r="BI636" s="362"/>
      <c r="BJ636" s="362"/>
      <c r="BK636" s="362"/>
      <c r="BL636" s="362"/>
      <c r="BM636" s="362"/>
      <c r="BN636" s="362"/>
      <c r="BO636" s="362"/>
      <c r="BP636" s="362"/>
      <c r="BQ636" s="362"/>
      <c r="BR636" s="362"/>
      <c r="BS636" s="362"/>
      <c r="BT636" s="362"/>
      <c r="BU636" s="362"/>
      <c r="BV636" s="362"/>
      <c r="BW636" s="362"/>
      <c r="BX636" s="362"/>
      <c r="BY636" s="362"/>
      <c r="BZ636" s="362"/>
      <c r="CA636" s="362"/>
      <c r="CB636" s="362"/>
      <c r="CC636" s="362"/>
      <c r="CD636" s="362"/>
      <c r="CE636" s="362"/>
      <c r="CF636" s="362"/>
      <c r="CG636" s="362"/>
      <c r="CH636" s="362"/>
      <c r="CI636" s="362"/>
      <c r="CJ636" s="362"/>
      <c r="CK636" s="362"/>
      <c r="CL636" s="362"/>
      <c r="CM636" s="362"/>
      <c r="CN636" s="362"/>
      <c r="CO636" s="362"/>
      <c r="CP636" s="362"/>
      <c r="CQ636" s="362"/>
      <c r="CR636" s="362"/>
      <c r="CS636" s="362"/>
      <c r="CT636" s="362"/>
      <c r="CU636" s="362"/>
      <c r="CV636" s="362"/>
      <c r="CW636" s="362"/>
      <c r="CX636" s="362"/>
      <c r="CY636" s="362"/>
      <c r="CZ636" s="362"/>
    </row>
    <row r="637" s="366" customFormat="true" ht="25.15" customHeight="true" x14ac:dyDescent="0.2">
      <c r="C637" s="817" t="s">
        <v>395</v>
      </c>
      <c r="D637" s="800"/>
      <c r="E637" s="187">
        <v>5.0026291321424686E-2</v>
      </c>
      <c r="F637" s="191"/>
      <c r="G637" s="191"/>
      <c r="H637" s="799"/>
      <c r="I637" s="800"/>
      <c r="J637" s="191"/>
      <c r="K637" s="191"/>
      <c r="L637" s="191"/>
      <c r="M637" s="818" t="s">
        <v>236</v>
      </c>
      <c r="N637" s="800"/>
      <c r="O637" s="800"/>
      <c r="P637" s="191"/>
      <c r="Q637" s="191"/>
      <c r="AJ637" s="359"/>
      <c r="AK637" s="359"/>
      <c r="AL637" s="359"/>
      <c r="AM637" s="359"/>
      <c r="AN637" s="359"/>
      <c r="AO637" s="359"/>
      <c r="AP637" s="359"/>
      <c r="AQ637" s="359"/>
      <c r="AR637" s="359"/>
      <c r="AS637" s="359"/>
      <c r="AT637" s="359"/>
      <c r="AU637" s="359"/>
      <c r="AV637" s="359"/>
      <c r="AW637" s="359"/>
      <c r="AX637" s="359"/>
      <c r="AY637" s="359"/>
      <c r="AZ637" s="359"/>
      <c r="BA637" s="362"/>
      <c r="BB637" s="439"/>
      <c r="BC637" s="362"/>
      <c r="BD637" s="362"/>
      <c r="BE637" s="362"/>
      <c r="BF637" s="362"/>
      <c r="BG637" s="362"/>
      <c r="BH637" s="362"/>
      <c r="BI637" s="362"/>
      <c r="BJ637" s="362"/>
      <c r="BK637" s="362"/>
      <c r="BL637" s="362"/>
      <c r="BM637" s="362"/>
      <c r="BN637" s="362"/>
      <c r="BO637" s="362"/>
      <c r="BP637" s="362"/>
      <c r="BQ637" s="362"/>
      <c r="BR637" s="362"/>
      <c r="BS637" s="362"/>
      <c r="BT637" s="362"/>
      <c r="BU637" s="362"/>
      <c r="BV637" s="362"/>
      <c r="BW637" s="362"/>
      <c r="BX637" s="362"/>
      <c r="BY637" s="362"/>
      <c r="BZ637" s="362"/>
      <c r="CA637" s="362"/>
      <c r="CB637" s="362"/>
      <c r="CC637" s="362"/>
      <c r="CD637" s="362"/>
      <c r="CE637" s="362"/>
      <c r="CF637" s="362"/>
      <c r="CG637" s="362"/>
      <c r="CH637" s="362"/>
      <c r="CI637" s="362"/>
      <c r="CJ637" s="362"/>
      <c r="CK637" s="362"/>
      <c r="CL637" s="362"/>
      <c r="CM637" s="362"/>
      <c r="CN637" s="362"/>
      <c r="CO637" s="362"/>
      <c r="CP637" s="362"/>
      <c r="CQ637" s="362"/>
      <c r="CR637" s="362"/>
      <c r="CS637" s="362"/>
      <c r="CT637" s="362"/>
      <c r="CU637" s="362"/>
      <c r="CV637" s="362"/>
      <c r="CW637" s="362"/>
      <c r="CX637" s="362"/>
      <c r="CY637" s="362"/>
      <c r="CZ637" s="362"/>
    </row>
    <row r="638" s="366" customFormat="true" ht="25.15" customHeight="true" x14ac:dyDescent="0.2">
      <c r="C638" s="799"/>
      <c r="D638" s="800"/>
      <c r="E638" s="190"/>
      <c r="F638" s="191"/>
      <c r="G638" s="191"/>
      <c r="H638" s="799"/>
      <c r="I638" s="800"/>
      <c r="J638" s="191"/>
      <c r="K638" s="191"/>
      <c r="L638" s="191"/>
      <c r="M638" s="805" t="s">
        <v>215</v>
      </c>
      <c r="N638" s="800"/>
      <c r="O638" s="196" t="s">
        <v>216</v>
      </c>
      <c r="P638" s="191"/>
      <c r="Q638" s="191"/>
      <c r="AJ638" s="359"/>
      <c r="AK638" s="359"/>
      <c r="AL638" s="359"/>
      <c r="AM638" s="359"/>
      <c r="AN638" s="359"/>
      <c r="AO638" s="359"/>
      <c r="AP638" s="359"/>
      <c r="AQ638" s="359"/>
      <c r="AR638" s="359"/>
      <c r="AS638" s="359"/>
      <c r="AT638" s="359"/>
      <c r="AU638" s="359"/>
      <c r="AV638" s="359"/>
      <c r="AW638" s="359"/>
      <c r="AX638" s="359"/>
      <c r="AY638" s="359"/>
      <c r="AZ638" s="359"/>
      <c r="BA638" s="362"/>
      <c r="BB638" s="439"/>
      <c r="BC638" s="362"/>
      <c r="BD638" s="362"/>
      <c r="BE638" s="362"/>
      <c r="BF638" s="362"/>
      <c r="BG638" s="362"/>
      <c r="BH638" s="362"/>
      <c r="BI638" s="362"/>
      <c r="BJ638" s="362"/>
      <c r="BK638" s="362"/>
      <c r="BL638" s="362"/>
      <c r="BM638" s="362"/>
      <c r="BN638" s="362"/>
      <c r="BO638" s="362"/>
      <c r="BP638" s="362"/>
      <c r="BQ638" s="362"/>
      <c r="BR638" s="362"/>
      <c r="BS638" s="362"/>
      <c r="BT638" s="362"/>
      <c r="BU638" s="362"/>
      <c r="BV638" s="362"/>
      <c r="BW638" s="362"/>
      <c r="BX638" s="362"/>
      <c r="BY638" s="362"/>
      <c r="BZ638" s="362"/>
      <c r="CA638" s="362"/>
      <c r="CB638" s="362"/>
      <c r="CC638" s="362"/>
      <c r="CD638" s="362"/>
      <c r="CE638" s="362"/>
      <c r="CF638" s="362"/>
      <c r="CG638" s="362"/>
      <c r="CH638" s="362"/>
      <c r="CI638" s="362"/>
      <c r="CJ638" s="362"/>
      <c r="CK638" s="362"/>
      <c r="CL638" s="362"/>
      <c r="CM638" s="362"/>
      <c r="CN638" s="362"/>
      <c r="CO638" s="362"/>
      <c r="CP638" s="362"/>
      <c r="CQ638" s="362"/>
      <c r="CR638" s="362"/>
      <c r="CS638" s="362"/>
      <c r="CT638" s="362"/>
      <c r="CU638" s="362"/>
      <c r="CV638" s="362"/>
      <c r="CW638" s="362"/>
      <c r="CX638" s="362"/>
      <c r="CY638" s="362"/>
      <c r="CZ638" s="362"/>
    </row>
    <row r="639" s="366" customFormat="true" ht="25.15" customHeight="true" x14ac:dyDescent="0.2">
      <c r="C639" s="799"/>
      <c r="D639" s="800"/>
      <c r="E639" s="191"/>
      <c r="F639" s="191"/>
      <c r="G639" s="191"/>
      <c r="H639" s="799"/>
      <c r="I639" s="800"/>
      <c r="J639" s="191"/>
      <c r="K639" s="191"/>
      <c r="L639" s="191"/>
      <c r="M639" s="817" t="s">
        <v>216</v>
      </c>
      <c r="N639" s="800"/>
      <c r="O639" s="183">
        <v>0.99999999999999978</v>
      </c>
      <c r="P639" s="191"/>
      <c r="Q639" s="191"/>
      <c r="AJ639" s="359"/>
      <c r="AK639" s="359"/>
      <c r="AL639" s="359"/>
      <c r="AM639" s="359"/>
      <c r="AN639" s="359"/>
      <c r="AO639" s="359"/>
      <c r="AP639" s="359"/>
      <c r="AQ639" s="359"/>
      <c r="AR639" s="359"/>
      <c r="AS639" s="359"/>
      <c r="AT639" s="359"/>
      <c r="AU639" s="359"/>
      <c r="AV639" s="359"/>
      <c r="AW639" s="359"/>
      <c r="AX639" s="359"/>
      <c r="AY639" s="359"/>
      <c r="AZ639" s="359"/>
      <c r="BA639" s="362"/>
      <c r="BB639" s="439"/>
      <c r="BC639" s="362"/>
      <c r="BD639" s="362"/>
      <c r="BE639" s="362"/>
      <c r="BF639" s="362"/>
      <c r="BG639" s="362"/>
      <c r="BH639" s="362"/>
      <c r="BI639" s="362"/>
      <c r="BJ639" s="362"/>
      <c r="BK639" s="362"/>
      <c r="BL639" s="362"/>
      <c r="BM639" s="362"/>
      <c r="BN639" s="362"/>
      <c r="BO639" s="362"/>
      <c r="BP639" s="362"/>
      <c r="BQ639" s="362"/>
      <c r="BR639" s="362"/>
      <c r="BS639" s="362"/>
      <c r="BT639" s="362"/>
      <c r="BU639" s="362"/>
      <c r="BV639" s="362"/>
      <c r="BW639" s="362"/>
      <c r="BX639" s="362"/>
      <c r="BY639" s="362"/>
      <c r="BZ639" s="362"/>
      <c r="CA639" s="362"/>
      <c r="CB639" s="362"/>
      <c r="CC639" s="362"/>
      <c r="CD639" s="362"/>
      <c r="CE639" s="362"/>
      <c r="CF639" s="362"/>
      <c r="CG639" s="362"/>
      <c r="CH639" s="362"/>
      <c r="CI639" s="362"/>
      <c r="CJ639" s="362"/>
      <c r="CK639" s="362"/>
      <c r="CL639" s="362"/>
      <c r="CM639" s="362"/>
      <c r="CN639" s="362"/>
      <c r="CO639" s="362"/>
      <c r="CP639" s="362"/>
      <c r="CQ639" s="362"/>
      <c r="CR639" s="362"/>
      <c r="CS639" s="362"/>
      <c r="CT639" s="362"/>
      <c r="CU639" s="362"/>
      <c r="CV639" s="362"/>
      <c r="CW639" s="362"/>
      <c r="CX639" s="362"/>
      <c r="CY639" s="362"/>
      <c r="CZ639" s="362"/>
    </row>
    <row r="640" s="366" customFormat="true" ht="25.15" customHeight="true" x14ac:dyDescent="0.2">
      <c r="C640" s="818" t="s">
        <v>236</v>
      </c>
      <c r="D640" s="800"/>
      <c r="E640" s="800"/>
      <c r="F640" s="191"/>
      <c r="G640" s="191"/>
      <c r="H640" s="799"/>
      <c r="I640" s="800"/>
      <c r="J640" s="191"/>
      <c r="K640" s="191"/>
      <c r="L640" s="191"/>
      <c r="M640" s="799"/>
      <c r="N640" s="800"/>
      <c r="O640" s="190"/>
      <c r="P640" s="191"/>
      <c r="Q640" s="191"/>
      <c r="AJ640" s="359"/>
      <c r="AK640" s="359"/>
      <c r="AL640" s="359"/>
      <c r="AM640" s="359"/>
      <c r="AN640" s="359"/>
      <c r="AO640" s="359"/>
      <c r="AP640" s="359"/>
      <c r="AQ640" s="359"/>
      <c r="AR640" s="359"/>
      <c r="AS640" s="359"/>
      <c r="AT640" s="359"/>
      <c r="AU640" s="359"/>
      <c r="AV640" s="359"/>
      <c r="AW640" s="359"/>
      <c r="AX640" s="359"/>
      <c r="AY640" s="359"/>
      <c r="AZ640" s="359"/>
      <c r="BA640" s="362"/>
      <c r="BB640" s="439"/>
      <c r="BC640" s="362"/>
      <c r="BD640" s="362"/>
      <c r="BE640" s="362"/>
      <c r="BF640" s="362"/>
      <c r="BG640" s="362"/>
      <c r="BH640" s="362"/>
      <c r="BI640" s="362"/>
      <c r="BJ640" s="362"/>
      <c r="BK640" s="362"/>
      <c r="BL640" s="362"/>
      <c r="BM640" s="362"/>
      <c r="BN640" s="362"/>
      <c r="BO640" s="362"/>
      <c r="BP640" s="362"/>
      <c r="BQ640" s="362"/>
      <c r="BR640" s="362"/>
      <c r="BS640" s="362"/>
      <c r="BT640" s="362"/>
      <c r="BU640" s="362"/>
      <c r="BV640" s="362"/>
      <c r="BW640" s="362"/>
      <c r="BX640" s="362"/>
      <c r="BY640" s="362"/>
      <c r="BZ640" s="362"/>
      <c r="CA640" s="362"/>
      <c r="CB640" s="362"/>
      <c r="CC640" s="362"/>
      <c r="CD640" s="362"/>
      <c r="CE640" s="362"/>
      <c r="CF640" s="362"/>
      <c r="CG640" s="362"/>
      <c r="CH640" s="362"/>
      <c r="CI640" s="362"/>
      <c r="CJ640" s="362"/>
      <c r="CK640" s="362"/>
      <c r="CL640" s="362"/>
      <c r="CM640" s="362"/>
      <c r="CN640" s="362"/>
      <c r="CO640" s="362"/>
      <c r="CP640" s="362"/>
      <c r="CQ640" s="362"/>
      <c r="CR640" s="362"/>
      <c r="CS640" s="362"/>
      <c r="CT640" s="362"/>
      <c r="CU640" s="362"/>
      <c r="CV640" s="362"/>
      <c r="CW640" s="362"/>
      <c r="CX640" s="362"/>
      <c r="CY640" s="362"/>
      <c r="CZ640" s="362"/>
    </row>
    <row r="641" s="366" customFormat="true" ht="25.15" customHeight="true" x14ac:dyDescent="0.2">
      <c r="C641" s="805" t="s">
        <v>215</v>
      </c>
      <c r="D641" s="800"/>
      <c r="E641" s="196" t="s">
        <v>216</v>
      </c>
      <c r="F641" s="191"/>
      <c r="G641" s="191"/>
      <c r="H641" s="799"/>
      <c r="I641" s="800"/>
      <c r="J641" s="191"/>
      <c r="K641" s="191"/>
      <c r="L641" s="191"/>
      <c r="M641" s="799"/>
      <c r="N641" s="800"/>
      <c r="O641" s="191"/>
      <c r="P641" s="191"/>
      <c r="Q641" s="191"/>
      <c r="AJ641" s="359"/>
      <c r="AK641" s="359"/>
      <c r="AL641" s="359"/>
      <c r="AM641" s="359"/>
      <c r="AN641" s="359"/>
      <c r="AO641" s="359"/>
      <c r="AP641" s="359"/>
      <c r="AQ641" s="359"/>
      <c r="AR641" s="359"/>
      <c r="AS641" s="359"/>
      <c r="AT641" s="359"/>
      <c r="AU641" s="359"/>
      <c r="AV641" s="359"/>
      <c r="AW641" s="359"/>
      <c r="AX641" s="359"/>
      <c r="AY641" s="359"/>
      <c r="AZ641" s="359"/>
      <c r="BA641" s="362"/>
      <c r="BB641" s="439"/>
      <c r="BC641" s="362"/>
      <c r="BD641" s="362"/>
      <c r="BE641" s="362"/>
      <c r="BF641" s="362"/>
      <c r="BG641" s="362"/>
      <c r="BH641" s="362"/>
      <c r="BI641" s="362"/>
      <c r="BJ641" s="362"/>
      <c r="BK641" s="362"/>
      <c r="BL641" s="362"/>
      <c r="BM641" s="362"/>
      <c r="BN641" s="362"/>
      <c r="BO641" s="362"/>
      <c r="BP641" s="362"/>
      <c r="BQ641" s="362"/>
      <c r="BR641" s="362"/>
      <c r="BS641" s="362"/>
      <c r="BT641" s="362"/>
      <c r="BU641" s="362"/>
      <c r="BV641" s="362"/>
      <c r="BW641" s="362"/>
      <c r="BX641" s="362"/>
      <c r="BY641" s="362"/>
      <c r="BZ641" s="362"/>
      <c r="CA641" s="362"/>
      <c r="CB641" s="362"/>
      <c r="CC641" s="362"/>
      <c r="CD641" s="362"/>
      <c r="CE641" s="362"/>
      <c r="CF641" s="362"/>
      <c r="CG641" s="362"/>
      <c r="CH641" s="362"/>
      <c r="CI641" s="362"/>
      <c r="CJ641" s="362"/>
      <c r="CK641" s="362"/>
      <c r="CL641" s="362"/>
      <c r="CM641" s="362"/>
      <c r="CN641" s="362"/>
      <c r="CO641" s="362"/>
      <c r="CP641" s="362"/>
      <c r="CQ641" s="362"/>
      <c r="CR641" s="362"/>
      <c r="CS641" s="362"/>
      <c r="CT641" s="362"/>
      <c r="CU641" s="362"/>
      <c r="CV641" s="362"/>
      <c r="CW641" s="362"/>
      <c r="CX641" s="362"/>
      <c r="CY641" s="362"/>
      <c r="CZ641" s="362"/>
    </row>
    <row r="642" s="366" customFormat="true" ht="25.15" customHeight="true" x14ac:dyDescent="0.2">
      <c r="C642" s="817" t="s">
        <v>216</v>
      </c>
      <c r="D642" s="800"/>
      <c r="E642" s="183">
        <v>0.99999999999999989</v>
      </c>
      <c r="F642" s="191"/>
      <c r="G642" s="191"/>
      <c r="H642" s="799"/>
      <c r="I642" s="800"/>
      <c r="J642" s="191"/>
      <c r="K642" s="191"/>
      <c r="L642" s="191"/>
      <c r="M642" s="799"/>
      <c r="N642" s="800"/>
      <c r="O642" s="191"/>
      <c r="P642" s="191"/>
      <c r="Q642" s="191"/>
      <c r="AJ642" s="359"/>
      <c r="AK642" s="359"/>
      <c r="AL642" s="359"/>
      <c r="AM642" s="359"/>
      <c r="AN642" s="359"/>
      <c r="AO642" s="359"/>
      <c r="AP642" s="359"/>
      <c r="AQ642" s="359"/>
      <c r="AR642" s="359"/>
      <c r="AS642" s="359"/>
      <c r="AT642" s="359"/>
      <c r="AU642" s="359"/>
      <c r="AV642" s="359"/>
      <c r="AW642" s="359"/>
      <c r="AX642" s="359"/>
      <c r="AY642" s="359"/>
      <c r="AZ642" s="359"/>
      <c r="BA642" s="362"/>
      <c r="BB642" s="439"/>
      <c r="BC642" s="362"/>
      <c r="BD642" s="362"/>
      <c r="BE642" s="362"/>
      <c r="BF642" s="362"/>
      <c r="BG642" s="362"/>
      <c r="BH642" s="362"/>
      <c r="BI642" s="362"/>
      <c r="BJ642" s="362"/>
      <c r="BK642" s="362"/>
      <c r="BL642" s="362"/>
      <c r="BM642" s="362"/>
      <c r="BN642" s="362"/>
      <c r="BO642" s="362"/>
      <c r="BP642" s="362"/>
      <c r="BQ642" s="362"/>
      <c r="BR642" s="362"/>
      <c r="BS642" s="362"/>
      <c r="BT642" s="362"/>
      <c r="BU642" s="362"/>
      <c r="BV642" s="362"/>
      <c r="BW642" s="362"/>
      <c r="BX642" s="362"/>
      <c r="BY642" s="362"/>
      <c r="BZ642" s="362"/>
      <c r="CA642" s="362"/>
      <c r="CB642" s="362"/>
      <c r="CC642" s="362"/>
      <c r="CD642" s="362"/>
      <c r="CE642" s="362"/>
      <c r="CF642" s="362"/>
      <c r="CG642" s="362"/>
      <c r="CH642" s="362"/>
      <c r="CI642" s="362"/>
      <c r="CJ642" s="362"/>
      <c r="CK642" s="362"/>
      <c r="CL642" s="362"/>
      <c r="CM642" s="362"/>
      <c r="CN642" s="362"/>
      <c r="CO642" s="362"/>
      <c r="CP642" s="362"/>
      <c r="CQ642" s="362"/>
      <c r="CR642" s="362"/>
      <c r="CS642" s="362"/>
      <c r="CT642" s="362"/>
      <c r="CU642" s="362"/>
      <c r="CV642" s="362"/>
      <c r="CW642" s="362"/>
      <c r="CX642" s="362"/>
      <c r="CY642" s="362"/>
      <c r="CZ642" s="362"/>
    </row>
    <row r="643" s="366" customFormat="true" ht="25.15" customHeight="true" x14ac:dyDescent="0.2">
      <c r="C643" s="799"/>
      <c r="D643" s="800"/>
      <c r="E643" s="190"/>
      <c r="F643" s="191"/>
      <c r="G643" s="191"/>
      <c r="H643" s="799"/>
      <c r="I643" s="800"/>
      <c r="J643" s="191"/>
      <c r="K643" s="191"/>
      <c r="L643" s="191"/>
      <c r="M643" s="799"/>
      <c r="N643" s="800"/>
      <c r="O643" s="191"/>
      <c r="P643" s="191"/>
      <c r="Q643" s="191"/>
      <c r="AJ643" s="359"/>
      <c r="AK643" s="359"/>
      <c r="AL643" s="359"/>
      <c r="AM643" s="359"/>
      <c r="AN643" s="359"/>
      <c r="AO643" s="359"/>
      <c r="AP643" s="359"/>
      <c r="AQ643" s="359"/>
      <c r="AR643" s="359"/>
      <c r="AS643" s="359"/>
      <c r="AT643" s="359"/>
      <c r="AU643" s="359"/>
      <c r="AV643" s="359"/>
      <c r="AW643" s="359"/>
      <c r="AX643" s="359"/>
      <c r="AY643" s="359"/>
      <c r="AZ643" s="359"/>
      <c r="BA643" s="362"/>
      <c r="BB643" s="439"/>
      <c r="BC643" s="362"/>
      <c r="BD643" s="362"/>
      <c r="BE643" s="362"/>
      <c r="BF643" s="362"/>
      <c r="BG643" s="362"/>
      <c r="BH643" s="362"/>
      <c r="BI643" s="362"/>
      <c r="BJ643" s="362"/>
      <c r="BK643" s="362"/>
      <c r="BL643" s="362"/>
      <c r="BM643" s="362"/>
      <c r="BN643" s="362"/>
      <c r="BO643" s="362"/>
      <c r="BP643" s="362"/>
      <c r="BQ643" s="362"/>
      <c r="BR643" s="362"/>
      <c r="BS643" s="362"/>
      <c r="BT643" s="362"/>
      <c r="BU643" s="362"/>
      <c r="BV643" s="362"/>
      <c r="BW643" s="362"/>
      <c r="BX643" s="362"/>
      <c r="BY643" s="362"/>
      <c r="BZ643" s="362"/>
      <c r="CA643" s="362"/>
      <c r="CB643" s="362"/>
      <c r="CC643" s="362"/>
      <c r="CD643" s="362"/>
      <c r="CE643" s="362"/>
      <c r="CF643" s="362"/>
      <c r="CG643" s="362"/>
      <c r="CH643" s="362"/>
      <c r="CI643" s="362"/>
      <c r="CJ643" s="362"/>
      <c r="CK643" s="362"/>
      <c r="CL643" s="362"/>
      <c r="CM643" s="362"/>
      <c r="CN643" s="362"/>
      <c r="CO643" s="362"/>
      <c r="CP643" s="362"/>
      <c r="CQ643" s="362"/>
      <c r="CR643" s="362"/>
      <c r="CS643" s="362"/>
      <c r="CT643" s="362"/>
      <c r="CU643" s="362"/>
      <c r="CV643" s="362"/>
      <c r="CW643" s="362"/>
      <c r="CX643" s="362"/>
      <c r="CY643" s="362"/>
      <c r="CZ643" s="362"/>
    </row>
    <row r="644" s="366" customFormat="true" ht="25.15" customHeight="true" x14ac:dyDescent="0.2">
      <c r="C644" s="799"/>
      <c r="D644" s="800"/>
      <c r="E644" s="191"/>
      <c r="F644" s="191"/>
      <c r="G644" s="191"/>
      <c r="H644" s="799"/>
      <c r="I644" s="800"/>
      <c r="J644" s="191"/>
      <c r="K644" s="191"/>
      <c r="L644" s="191"/>
      <c r="M644" s="799"/>
      <c r="N644" s="800"/>
      <c r="O644" s="191"/>
      <c r="P644" s="191"/>
      <c r="Q644" s="191"/>
      <c r="AJ644" s="359"/>
      <c r="AK644" s="359"/>
      <c r="AL644" s="359"/>
      <c r="AM644" s="359"/>
      <c r="AN644" s="359"/>
      <c r="AO644" s="359"/>
      <c r="AP644" s="359"/>
      <c r="AQ644" s="359"/>
      <c r="AR644" s="359"/>
      <c r="AS644" s="359"/>
      <c r="AT644" s="359"/>
      <c r="AU644" s="359"/>
      <c r="AV644" s="359"/>
      <c r="AW644" s="359"/>
      <c r="AX644" s="359"/>
      <c r="AY644" s="359"/>
      <c r="AZ644" s="359"/>
      <c r="BA644" s="362"/>
      <c r="BB644" s="439"/>
      <c r="BC644" s="362"/>
      <c r="BD644" s="362"/>
      <c r="BE644" s="362"/>
      <c r="BF644" s="362"/>
      <c r="BG644" s="362"/>
      <c r="BH644" s="362"/>
      <c r="BI644" s="362"/>
      <c r="BJ644" s="362"/>
      <c r="BK644" s="362"/>
      <c r="BL644" s="362"/>
      <c r="BM644" s="362"/>
      <c r="BN644" s="362"/>
      <c r="BO644" s="362"/>
      <c r="BP644" s="362"/>
      <c r="BQ644" s="362"/>
      <c r="BR644" s="362"/>
      <c r="BS644" s="362"/>
      <c r="BT644" s="362"/>
      <c r="BU644" s="362"/>
      <c r="BV644" s="362"/>
      <c r="BW644" s="362"/>
      <c r="BX644" s="362"/>
      <c r="BY644" s="362"/>
      <c r="BZ644" s="362"/>
      <c r="CA644" s="362"/>
      <c r="CB644" s="362"/>
      <c r="CC644" s="362"/>
      <c r="CD644" s="362"/>
      <c r="CE644" s="362"/>
      <c r="CF644" s="362"/>
      <c r="CG644" s="362"/>
      <c r="CH644" s="362"/>
      <c r="CI644" s="362"/>
      <c r="CJ644" s="362"/>
      <c r="CK644" s="362"/>
      <c r="CL644" s="362"/>
      <c r="CM644" s="362"/>
      <c r="CN644" s="362"/>
      <c r="CO644" s="362"/>
      <c r="CP644" s="362"/>
      <c r="CQ644" s="362"/>
      <c r="CR644" s="362"/>
      <c r="CS644" s="362"/>
      <c r="CT644" s="362"/>
      <c r="CU644" s="362"/>
      <c r="CV644" s="362"/>
      <c r="CW644" s="362"/>
      <c r="CX644" s="362"/>
      <c r="CY644" s="362"/>
      <c r="CZ644" s="362"/>
    </row>
    <row r="645" s="366" customFormat="true" ht="25.15" customHeight="true" x14ac:dyDescent="0.2">
      <c r="C645" s="799"/>
      <c r="D645" s="800"/>
      <c r="E645" s="191"/>
      <c r="F645" s="191"/>
      <c r="G645" s="191"/>
      <c r="H645" s="799"/>
      <c r="I645" s="800"/>
      <c r="J645" s="191"/>
      <c r="K645" s="191"/>
      <c r="L645" s="191"/>
      <c r="M645" s="799"/>
      <c r="N645" s="800"/>
      <c r="O645" s="191"/>
      <c r="P645" s="191"/>
      <c r="Q645" s="191"/>
      <c r="AJ645" s="359"/>
      <c r="AK645" s="359"/>
      <c r="AL645" s="359"/>
      <c r="AM645" s="359"/>
      <c r="AN645" s="359"/>
      <c r="AO645" s="359"/>
      <c r="AP645" s="359"/>
      <c r="AQ645" s="359"/>
      <c r="AR645" s="359"/>
      <c r="AS645" s="359"/>
      <c r="AT645" s="359"/>
      <c r="AU645" s="359"/>
      <c r="AV645" s="359"/>
      <c r="AW645" s="359"/>
      <c r="AX645" s="359"/>
      <c r="AY645" s="359"/>
      <c r="AZ645" s="359"/>
      <c r="BA645" s="362"/>
      <c r="BB645" s="439"/>
      <c r="BC645" s="362"/>
      <c r="BD645" s="362"/>
      <c r="BE645" s="362"/>
      <c r="BF645" s="362"/>
      <c r="BG645" s="362"/>
      <c r="BH645" s="362"/>
      <c r="BI645" s="362"/>
      <c r="BJ645" s="362"/>
      <c r="BK645" s="362"/>
      <c r="BL645" s="362"/>
      <c r="BM645" s="362"/>
      <c r="BN645" s="362"/>
      <c r="BO645" s="362"/>
      <c r="BP645" s="362"/>
      <c r="BQ645" s="362"/>
      <c r="BR645" s="362"/>
      <c r="BS645" s="362"/>
      <c r="BT645" s="362"/>
      <c r="BU645" s="362"/>
      <c r="BV645" s="362"/>
      <c r="BW645" s="362"/>
      <c r="BX645" s="362"/>
      <c r="BY645" s="362"/>
      <c r="BZ645" s="362"/>
      <c r="CA645" s="362"/>
      <c r="CB645" s="362"/>
      <c r="CC645" s="362"/>
      <c r="CD645" s="362"/>
      <c r="CE645" s="362"/>
      <c r="CF645" s="362"/>
      <c r="CG645" s="362"/>
      <c r="CH645" s="362"/>
      <c r="CI645" s="362"/>
      <c r="CJ645" s="362"/>
      <c r="CK645" s="362"/>
      <c r="CL645" s="362"/>
      <c r="CM645" s="362"/>
      <c r="CN645" s="362"/>
      <c r="CO645" s="362"/>
      <c r="CP645" s="362"/>
      <c r="CQ645" s="362"/>
      <c r="CR645" s="362"/>
      <c r="CS645" s="362"/>
      <c r="CT645" s="362"/>
      <c r="CU645" s="362"/>
      <c r="CV645" s="362"/>
      <c r="CW645" s="362"/>
      <c r="CX645" s="362"/>
      <c r="CY645" s="362"/>
      <c r="CZ645" s="362"/>
    </row>
    <row r="646" s="366" customFormat="true" ht="25.15" customHeight="true" x14ac:dyDescent="0.2">
      <c r="C646" s="799"/>
      <c r="D646" s="800"/>
      <c r="E646" s="191"/>
      <c r="F646" s="191"/>
      <c r="G646" s="191"/>
      <c r="H646" s="799"/>
      <c r="I646" s="800"/>
      <c r="J646" s="191"/>
      <c r="K646" s="191"/>
      <c r="L646" s="191"/>
      <c r="M646" s="799"/>
      <c r="N646" s="800"/>
      <c r="O646" s="191"/>
      <c r="P646" s="191"/>
      <c r="Q646" s="191"/>
      <c r="AJ646" s="359"/>
      <c r="AK646" s="359"/>
      <c r="AL646" s="359"/>
      <c r="AM646" s="359"/>
      <c r="AN646" s="359"/>
      <c r="AO646" s="359"/>
      <c r="AP646" s="359"/>
      <c r="AQ646" s="359"/>
      <c r="AR646" s="359"/>
      <c r="AS646" s="359"/>
      <c r="AT646" s="359"/>
      <c r="AU646" s="359"/>
      <c r="AV646" s="359"/>
      <c r="AW646" s="359"/>
      <c r="AX646" s="359"/>
      <c r="AY646" s="359"/>
      <c r="AZ646" s="359"/>
      <c r="BA646" s="362"/>
      <c r="BB646" s="439"/>
      <c r="BC646" s="362"/>
      <c r="BD646" s="362"/>
      <c r="BE646" s="362"/>
      <c r="BF646" s="362"/>
      <c r="BG646" s="362"/>
      <c r="BH646" s="362"/>
      <c r="BI646" s="362"/>
      <c r="BJ646" s="362"/>
      <c r="BK646" s="362"/>
      <c r="BL646" s="362"/>
      <c r="BM646" s="362"/>
      <c r="BN646" s="362"/>
      <c r="BO646" s="362"/>
      <c r="BP646" s="362"/>
      <c r="BQ646" s="362"/>
      <c r="BR646" s="362"/>
      <c r="BS646" s="362"/>
      <c r="BT646" s="362"/>
      <c r="BU646" s="362"/>
      <c r="BV646" s="362"/>
      <c r="BW646" s="362"/>
      <c r="BX646" s="362"/>
      <c r="BY646" s="362"/>
      <c r="BZ646" s="362"/>
      <c r="CA646" s="362"/>
      <c r="CB646" s="362"/>
      <c r="CC646" s="362"/>
      <c r="CD646" s="362"/>
      <c r="CE646" s="362"/>
      <c r="CF646" s="362"/>
      <c r="CG646" s="362"/>
      <c r="CH646" s="362"/>
      <c r="CI646" s="362"/>
      <c r="CJ646" s="362"/>
      <c r="CK646" s="362"/>
      <c r="CL646" s="362"/>
      <c r="CM646" s="362"/>
      <c r="CN646" s="362"/>
      <c r="CO646" s="362"/>
      <c r="CP646" s="362"/>
      <c r="CQ646" s="362"/>
      <c r="CR646" s="362"/>
      <c r="CS646" s="362"/>
      <c r="CT646" s="362"/>
      <c r="CU646" s="362"/>
      <c r="CV646" s="362"/>
      <c r="CW646" s="362"/>
      <c r="CX646" s="362"/>
      <c r="CY646" s="362"/>
      <c r="CZ646" s="362"/>
    </row>
    <row r="647" s="366" customFormat="true" ht="25.15" customHeight="true" x14ac:dyDescent="0.2">
      <c r="C647" s="799"/>
      <c r="D647" s="800"/>
      <c r="E647" s="191"/>
      <c r="F647" s="191"/>
      <c r="G647" s="191"/>
      <c r="H647" s="799"/>
      <c r="I647" s="800"/>
      <c r="J647" s="191"/>
      <c r="K647" s="191"/>
      <c r="L647" s="191"/>
      <c r="M647" s="799"/>
      <c r="N647" s="800"/>
      <c r="O647" s="191"/>
      <c r="P647" s="191"/>
      <c r="Q647" s="191"/>
      <c r="AJ647" s="359"/>
      <c r="AK647" s="359"/>
      <c r="AL647" s="359"/>
      <c r="AM647" s="359"/>
      <c r="AN647" s="359"/>
      <c r="AO647" s="359"/>
      <c r="AP647" s="359"/>
      <c r="AQ647" s="359"/>
      <c r="AR647" s="359"/>
      <c r="AS647" s="359"/>
      <c r="AT647" s="359"/>
      <c r="AU647" s="359"/>
      <c r="AV647" s="359"/>
      <c r="AW647" s="359"/>
      <c r="AX647" s="359"/>
      <c r="AY647" s="359"/>
      <c r="AZ647" s="359"/>
      <c r="BA647" s="362"/>
      <c r="BB647" s="439"/>
      <c r="BC647" s="362"/>
      <c r="BD647" s="362"/>
      <c r="BE647" s="362"/>
      <c r="BF647" s="362"/>
      <c r="BG647" s="362"/>
      <c r="BH647" s="362"/>
      <c r="BI647" s="362"/>
      <c r="BJ647" s="362"/>
      <c r="BK647" s="362"/>
      <c r="BL647" s="362"/>
      <c r="BM647" s="362"/>
      <c r="BN647" s="362"/>
      <c r="BO647" s="362"/>
      <c r="BP647" s="362"/>
      <c r="BQ647" s="362"/>
      <c r="BR647" s="362"/>
      <c r="BS647" s="362"/>
      <c r="BT647" s="362"/>
      <c r="BU647" s="362"/>
      <c r="BV647" s="362"/>
      <c r="BW647" s="362"/>
      <c r="BX647" s="362"/>
      <c r="BY647" s="362"/>
      <c r="BZ647" s="362"/>
      <c r="CA647" s="362"/>
      <c r="CB647" s="362"/>
      <c r="CC647" s="362"/>
      <c r="CD647" s="362"/>
      <c r="CE647" s="362"/>
      <c r="CF647" s="362"/>
      <c r="CG647" s="362"/>
      <c r="CH647" s="362"/>
      <c r="CI647" s="362"/>
      <c r="CJ647" s="362"/>
      <c r="CK647" s="362"/>
      <c r="CL647" s="362"/>
      <c r="CM647" s="362"/>
      <c r="CN647" s="362"/>
      <c r="CO647" s="362"/>
      <c r="CP647" s="362"/>
      <c r="CQ647" s="362"/>
      <c r="CR647" s="362"/>
      <c r="CS647" s="362"/>
      <c r="CT647" s="362"/>
      <c r="CU647" s="362"/>
      <c r="CV647" s="362"/>
      <c r="CW647" s="362"/>
      <c r="CX647" s="362"/>
      <c r="CY647" s="362"/>
      <c r="CZ647" s="362"/>
    </row>
    <row r="648" s="366" customFormat="true" ht="25.15" customHeight="true" x14ac:dyDescent="0.2">
      <c r="C648" s="799"/>
      <c r="D648" s="800"/>
      <c r="E648" s="191"/>
      <c r="F648" s="191"/>
      <c r="G648" s="191"/>
      <c r="H648" s="799"/>
      <c r="I648" s="800"/>
      <c r="J648" s="191"/>
      <c r="K648" s="191"/>
      <c r="L648" s="191"/>
      <c r="M648" s="799"/>
      <c r="N648" s="800"/>
      <c r="O648" s="191"/>
      <c r="P648" s="191"/>
      <c r="Q648" s="191"/>
      <c r="AJ648" s="359"/>
      <c r="AK648" s="359"/>
      <c r="AL648" s="359"/>
      <c r="AM648" s="359"/>
      <c r="AN648" s="359"/>
      <c r="AO648" s="359"/>
      <c r="AP648" s="359"/>
      <c r="AQ648" s="359"/>
      <c r="AR648" s="359"/>
      <c r="AS648" s="359"/>
      <c r="AT648" s="359"/>
      <c r="AU648" s="359"/>
      <c r="AV648" s="359"/>
      <c r="AW648" s="359"/>
      <c r="AX648" s="359"/>
      <c r="AY648" s="359"/>
      <c r="AZ648" s="359"/>
      <c r="BA648" s="362"/>
      <c r="BB648" s="439"/>
      <c r="BC648" s="362"/>
      <c r="BD648" s="362"/>
      <c r="BE648" s="362"/>
      <c r="BF648" s="362"/>
      <c r="BG648" s="362"/>
      <c r="BH648" s="362"/>
      <c r="BI648" s="362"/>
      <c r="BJ648" s="362"/>
      <c r="BK648" s="362"/>
      <c r="BL648" s="362"/>
      <c r="BM648" s="362"/>
      <c r="BN648" s="362"/>
      <c r="BO648" s="362"/>
      <c r="BP648" s="362"/>
      <c r="BQ648" s="362"/>
      <c r="BR648" s="362"/>
      <c r="BS648" s="362"/>
      <c r="BT648" s="362"/>
      <c r="BU648" s="362"/>
      <c r="BV648" s="362"/>
      <c r="BW648" s="362"/>
      <c r="BX648" s="362"/>
      <c r="BY648" s="362"/>
      <c r="BZ648" s="362"/>
      <c r="CA648" s="362"/>
      <c r="CB648" s="362"/>
      <c r="CC648" s="362"/>
      <c r="CD648" s="362"/>
      <c r="CE648" s="362"/>
      <c r="CF648" s="362"/>
      <c r="CG648" s="362"/>
      <c r="CH648" s="362"/>
      <c r="CI648" s="362"/>
      <c r="CJ648" s="362"/>
      <c r="CK648" s="362"/>
      <c r="CL648" s="362"/>
      <c r="CM648" s="362"/>
      <c r="CN648" s="362"/>
      <c r="CO648" s="362"/>
      <c r="CP648" s="362"/>
      <c r="CQ648" s="362"/>
      <c r="CR648" s="362"/>
      <c r="CS648" s="362"/>
      <c r="CT648" s="362"/>
      <c r="CU648" s="362"/>
      <c r="CV648" s="362"/>
      <c r="CW648" s="362"/>
      <c r="CX648" s="362"/>
      <c r="CY648" s="362"/>
      <c r="CZ648" s="362"/>
    </row>
    <row r="649" s="366" customFormat="true" ht="25.15" customHeight="true" x14ac:dyDescent="0.2">
      <c r="C649" s="799"/>
      <c r="D649" s="800"/>
      <c r="E649" s="191"/>
      <c r="F649" s="191"/>
      <c r="G649" s="191"/>
      <c r="H649" s="799"/>
      <c r="I649" s="800"/>
      <c r="J649" s="191"/>
      <c r="K649" s="191"/>
      <c r="L649" s="191"/>
      <c r="M649" s="799"/>
      <c r="N649" s="800"/>
      <c r="O649" s="191"/>
      <c r="P649" s="191"/>
      <c r="Q649" s="191"/>
      <c r="AJ649" s="359"/>
      <c r="AK649" s="359"/>
      <c r="AL649" s="359"/>
      <c r="AM649" s="359"/>
      <c r="AN649" s="359"/>
      <c r="AO649" s="359"/>
      <c r="AP649" s="359"/>
      <c r="AQ649" s="359"/>
      <c r="AR649" s="359"/>
      <c r="AS649" s="359"/>
      <c r="AT649" s="359"/>
      <c r="AU649" s="359"/>
      <c r="AV649" s="359"/>
      <c r="AW649" s="359"/>
      <c r="AX649" s="359"/>
      <c r="AY649" s="359"/>
      <c r="AZ649" s="359"/>
      <c r="BA649" s="362"/>
      <c r="BB649" s="439"/>
      <c r="BC649" s="362"/>
      <c r="BD649" s="362"/>
      <c r="BE649" s="362"/>
      <c r="BF649" s="362"/>
      <c r="BG649" s="362"/>
      <c r="BH649" s="362"/>
      <c r="BI649" s="362"/>
      <c r="BJ649" s="362"/>
      <c r="BK649" s="362"/>
      <c r="BL649" s="362"/>
      <c r="BM649" s="362"/>
      <c r="BN649" s="362"/>
      <c r="BO649" s="362"/>
      <c r="BP649" s="362"/>
      <c r="BQ649" s="362"/>
      <c r="BR649" s="362"/>
      <c r="BS649" s="362"/>
      <c r="BT649" s="362"/>
      <c r="BU649" s="362"/>
      <c r="BV649" s="362"/>
      <c r="BW649" s="362"/>
      <c r="BX649" s="362"/>
      <c r="BY649" s="362"/>
      <c r="BZ649" s="362"/>
      <c r="CA649" s="362"/>
      <c r="CB649" s="362"/>
      <c r="CC649" s="362"/>
      <c r="CD649" s="362"/>
      <c r="CE649" s="362"/>
      <c r="CF649" s="362"/>
      <c r="CG649" s="362"/>
      <c r="CH649" s="362"/>
      <c r="CI649" s="362"/>
      <c r="CJ649" s="362"/>
      <c r="CK649" s="362"/>
      <c r="CL649" s="362"/>
      <c r="CM649" s="362"/>
      <c r="CN649" s="362"/>
      <c r="CO649" s="362"/>
      <c r="CP649" s="362"/>
      <c r="CQ649" s="362"/>
      <c r="CR649" s="362"/>
      <c r="CS649" s="362"/>
      <c r="CT649" s="362"/>
      <c r="CU649" s="362"/>
      <c r="CV649" s="362"/>
      <c r="CW649" s="362"/>
      <c r="CX649" s="362"/>
      <c r="CY649" s="362"/>
      <c r="CZ649" s="362"/>
    </row>
    <row r="650" s="366" customFormat="true" ht="25.15" customHeight="true" x14ac:dyDescent="0.2">
      <c r="C650" s="799"/>
      <c r="D650" s="800"/>
      <c r="E650" s="191"/>
      <c r="F650" s="191"/>
      <c r="G650" s="191"/>
      <c r="H650" s="799"/>
      <c r="I650" s="800"/>
      <c r="J650" s="191"/>
      <c r="K650" s="191"/>
      <c r="L650" s="191"/>
      <c r="M650" s="799"/>
      <c r="N650" s="800"/>
      <c r="O650" s="191"/>
      <c r="P650" s="191"/>
      <c r="Q650" s="191"/>
      <c r="AJ650" s="359"/>
      <c r="AK650" s="359"/>
      <c r="AL650" s="359"/>
      <c r="AM650" s="359"/>
      <c r="AN650" s="359"/>
      <c r="AO650" s="359"/>
      <c r="AP650" s="359"/>
      <c r="AQ650" s="359"/>
      <c r="AR650" s="359"/>
      <c r="AS650" s="359"/>
      <c r="AT650" s="359"/>
      <c r="AU650" s="359"/>
      <c r="AV650" s="359"/>
      <c r="AW650" s="359"/>
      <c r="AX650" s="359"/>
      <c r="AY650" s="359"/>
      <c r="AZ650" s="359"/>
      <c r="BA650" s="362"/>
      <c r="BB650" s="439"/>
      <c r="BC650" s="362"/>
      <c r="BD650" s="362"/>
      <c r="BE650" s="362"/>
      <c r="BF650" s="362"/>
      <c r="BG650" s="362"/>
      <c r="BH650" s="362"/>
      <c r="BI650" s="362"/>
      <c r="BJ650" s="362"/>
      <c r="BK650" s="362"/>
      <c r="BL650" s="362"/>
      <c r="BM650" s="362"/>
      <c r="BN650" s="362"/>
      <c r="BO650" s="362"/>
      <c r="BP650" s="362"/>
      <c r="BQ650" s="362"/>
      <c r="BR650" s="362"/>
      <c r="BS650" s="362"/>
      <c r="BT650" s="362"/>
      <c r="BU650" s="362"/>
      <c r="BV650" s="362"/>
      <c r="BW650" s="362"/>
      <c r="BX650" s="362"/>
      <c r="BY650" s="362"/>
      <c r="BZ650" s="362"/>
      <c r="CA650" s="362"/>
      <c r="CB650" s="362"/>
      <c r="CC650" s="362"/>
      <c r="CD650" s="362"/>
      <c r="CE650" s="362"/>
      <c r="CF650" s="362"/>
      <c r="CG650" s="362"/>
      <c r="CH650" s="362"/>
      <c r="CI650" s="362"/>
      <c r="CJ650" s="362"/>
      <c r="CK650" s="362"/>
      <c r="CL650" s="362"/>
      <c r="CM650" s="362"/>
      <c r="CN650" s="362"/>
      <c r="CO650" s="362"/>
      <c r="CP650" s="362"/>
      <c r="CQ650" s="362"/>
      <c r="CR650" s="362"/>
      <c r="CS650" s="362"/>
      <c r="CT650" s="362"/>
      <c r="CU650" s="362"/>
      <c r="CV650" s="362"/>
      <c r="CW650" s="362"/>
      <c r="CX650" s="362"/>
      <c r="CY650" s="362"/>
      <c r="CZ650" s="362"/>
    </row>
    <row r="651" s="366" customFormat="true" ht="25.15" customHeight="true" x14ac:dyDescent="0.2">
      <c r="C651" s="799"/>
      <c r="D651" s="800"/>
      <c r="E651" s="191"/>
      <c r="F651" s="191"/>
      <c r="G651" s="191"/>
      <c r="H651" s="799"/>
      <c r="I651" s="800"/>
      <c r="J651" s="191"/>
      <c r="K651" s="191"/>
      <c r="L651" s="191"/>
      <c r="M651" s="799"/>
      <c r="N651" s="800"/>
      <c r="O651" s="191"/>
      <c r="P651" s="191"/>
      <c r="Q651" s="191"/>
      <c r="AJ651" s="359"/>
      <c r="AK651" s="359"/>
      <c r="AL651" s="359"/>
      <c r="AM651" s="359"/>
      <c r="AN651" s="359"/>
      <c r="AO651" s="359"/>
      <c r="AP651" s="359"/>
      <c r="AQ651" s="359"/>
      <c r="AR651" s="359"/>
      <c r="AS651" s="359"/>
      <c r="AT651" s="359"/>
      <c r="AU651" s="359"/>
      <c r="AV651" s="359"/>
      <c r="AW651" s="359"/>
      <c r="AX651" s="359"/>
      <c r="AY651" s="359"/>
      <c r="AZ651" s="359"/>
      <c r="BA651" s="362"/>
      <c r="BB651" s="439"/>
      <c r="BC651" s="362"/>
      <c r="BD651" s="362"/>
      <c r="BE651" s="362"/>
      <c r="BF651" s="362"/>
      <c r="BG651" s="362"/>
      <c r="BH651" s="362"/>
      <c r="BI651" s="362"/>
      <c r="BJ651" s="362"/>
      <c r="BK651" s="362"/>
      <c r="BL651" s="362"/>
      <c r="BM651" s="362"/>
      <c r="BN651" s="362"/>
      <c r="BO651" s="362"/>
      <c r="BP651" s="362"/>
      <c r="BQ651" s="362"/>
      <c r="BR651" s="362"/>
      <c r="BS651" s="362"/>
      <c r="BT651" s="362"/>
      <c r="BU651" s="362"/>
      <c r="BV651" s="362"/>
      <c r="BW651" s="362"/>
      <c r="BX651" s="362"/>
      <c r="BY651" s="362"/>
      <c r="BZ651" s="362"/>
      <c r="CA651" s="362"/>
      <c r="CB651" s="362"/>
      <c r="CC651" s="362"/>
      <c r="CD651" s="362"/>
      <c r="CE651" s="362"/>
      <c r="CF651" s="362"/>
      <c r="CG651" s="362"/>
      <c r="CH651" s="362"/>
      <c r="CI651" s="362"/>
      <c r="CJ651" s="362"/>
      <c r="CK651" s="362"/>
      <c r="CL651" s="362"/>
      <c r="CM651" s="362"/>
      <c r="CN651" s="362"/>
      <c r="CO651" s="362"/>
      <c r="CP651" s="362"/>
      <c r="CQ651" s="362"/>
      <c r="CR651" s="362"/>
      <c r="CS651" s="362"/>
      <c r="CT651" s="362"/>
      <c r="CU651" s="362"/>
      <c r="CV651" s="362"/>
      <c r="CW651" s="362"/>
      <c r="CX651" s="362"/>
      <c r="CY651" s="362"/>
      <c r="CZ651" s="362"/>
    </row>
    <row r="652" s="366" customFormat="true" ht="25.15" customHeight="true" x14ac:dyDescent="0.2">
      <c r="C652" s="799"/>
      <c r="D652" s="800"/>
      <c r="E652" s="191"/>
      <c r="F652" s="191"/>
      <c r="G652" s="191"/>
      <c r="H652" s="799"/>
      <c r="I652" s="800"/>
      <c r="J652" s="191"/>
      <c r="K652" s="191"/>
      <c r="L652" s="191"/>
      <c r="M652" s="799"/>
      <c r="N652" s="800"/>
      <c r="O652" s="191"/>
      <c r="P652" s="191"/>
      <c r="Q652" s="191"/>
      <c r="AJ652" s="359"/>
      <c r="AK652" s="359"/>
      <c r="AL652" s="359"/>
      <c r="AM652" s="359"/>
      <c r="AN652" s="359"/>
      <c r="AO652" s="359"/>
      <c r="AP652" s="359"/>
      <c r="AQ652" s="359"/>
      <c r="AR652" s="359"/>
      <c r="AS652" s="359"/>
      <c r="AT652" s="359"/>
      <c r="AU652" s="359"/>
      <c r="AV652" s="359"/>
      <c r="AW652" s="359"/>
      <c r="AX652" s="359"/>
      <c r="AY652" s="359"/>
      <c r="AZ652" s="359"/>
      <c r="BA652" s="362"/>
      <c r="BB652" s="439"/>
      <c r="BC652" s="362"/>
      <c r="BD652" s="362"/>
      <c r="BE652" s="362"/>
      <c r="BF652" s="362"/>
      <c r="BG652" s="362"/>
      <c r="BH652" s="362"/>
      <c r="BI652" s="362"/>
      <c r="BJ652" s="362"/>
      <c r="BK652" s="362"/>
      <c r="BL652" s="362"/>
      <c r="BM652" s="362"/>
      <c r="BN652" s="362"/>
      <c r="BO652" s="362"/>
      <c r="BP652" s="362"/>
      <c r="BQ652" s="362"/>
      <c r="BR652" s="362"/>
      <c r="BS652" s="362"/>
      <c r="BT652" s="362"/>
      <c r="BU652" s="362"/>
      <c r="BV652" s="362"/>
      <c r="BW652" s="362"/>
      <c r="BX652" s="362"/>
      <c r="BY652" s="362"/>
      <c r="BZ652" s="362"/>
      <c r="CA652" s="362"/>
      <c r="CB652" s="362"/>
      <c r="CC652" s="362"/>
      <c r="CD652" s="362"/>
      <c r="CE652" s="362"/>
      <c r="CF652" s="362"/>
      <c r="CG652" s="362"/>
      <c r="CH652" s="362"/>
      <c r="CI652" s="362"/>
      <c r="CJ652" s="362"/>
      <c r="CK652" s="362"/>
      <c r="CL652" s="362"/>
      <c r="CM652" s="362"/>
      <c r="CN652" s="362"/>
      <c r="CO652" s="362"/>
      <c r="CP652" s="362"/>
      <c r="CQ652" s="362"/>
      <c r="CR652" s="362"/>
      <c r="CS652" s="362"/>
      <c r="CT652" s="362"/>
      <c r="CU652" s="362"/>
      <c r="CV652" s="362"/>
      <c r="CW652" s="362"/>
      <c r="CX652" s="362"/>
      <c r="CY652" s="362"/>
      <c r="CZ652" s="362"/>
    </row>
    <row r="653" s="366" customFormat="true" ht="25.15" customHeight="true" x14ac:dyDescent="0.2">
      <c r="C653" s="799"/>
      <c r="D653" s="800"/>
      <c r="E653" s="191"/>
      <c r="F653" s="191"/>
      <c r="G653" s="191"/>
      <c r="H653" s="799"/>
      <c r="I653" s="800"/>
      <c r="J653" s="191"/>
      <c r="K653" s="191"/>
      <c r="L653" s="191"/>
      <c r="M653" s="799"/>
      <c r="N653" s="800"/>
      <c r="O653" s="191"/>
      <c r="P653" s="191"/>
      <c r="Q653" s="191"/>
      <c r="AJ653" s="359"/>
      <c r="AK653" s="359"/>
      <c r="AL653" s="359"/>
      <c r="AM653" s="359"/>
      <c r="AN653" s="359"/>
      <c r="AO653" s="359"/>
      <c r="AP653" s="359"/>
      <c r="AQ653" s="359"/>
      <c r="AR653" s="359"/>
      <c r="AS653" s="359"/>
      <c r="AT653" s="359"/>
      <c r="AU653" s="359"/>
      <c r="AV653" s="359"/>
      <c r="AW653" s="359"/>
      <c r="AX653" s="359"/>
      <c r="AY653" s="359"/>
      <c r="AZ653" s="359"/>
      <c r="BA653" s="362"/>
      <c r="BB653" s="439"/>
      <c r="BC653" s="362"/>
      <c r="BD653" s="362"/>
      <c r="BE653" s="362"/>
      <c r="BF653" s="362"/>
      <c r="BG653" s="362"/>
      <c r="BH653" s="362"/>
      <c r="BI653" s="362"/>
      <c r="BJ653" s="362"/>
      <c r="BK653" s="362"/>
      <c r="BL653" s="362"/>
      <c r="BM653" s="362"/>
      <c r="BN653" s="362"/>
      <c r="BO653" s="362"/>
      <c r="BP653" s="362"/>
      <c r="BQ653" s="362"/>
      <c r="BR653" s="362"/>
      <c r="BS653" s="362"/>
      <c r="BT653" s="362"/>
      <c r="BU653" s="362"/>
      <c r="BV653" s="362"/>
      <c r="BW653" s="362"/>
      <c r="BX653" s="362"/>
      <c r="BY653" s="362"/>
      <c r="BZ653" s="362"/>
      <c r="CA653" s="362"/>
      <c r="CB653" s="362"/>
      <c r="CC653" s="362"/>
      <c r="CD653" s="362"/>
      <c r="CE653" s="362"/>
      <c r="CF653" s="362"/>
      <c r="CG653" s="362"/>
      <c r="CH653" s="362"/>
      <c r="CI653" s="362"/>
      <c r="CJ653" s="362"/>
      <c r="CK653" s="362"/>
      <c r="CL653" s="362"/>
      <c r="CM653" s="362"/>
      <c r="CN653" s="362"/>
      <c r="CO653" s="362"/>
      <c r="CP653" s="362"/>
      <c r="CQ653" s="362"/>
      <c r="CR653" s="362"/>
      <c r="CS653" s="362"/>
      <c r="CT653" s="362"/>
      <c r="CU653" s="362"/>
      <c r="CV653" s="362"/>
      <c r="CW653" s="362"/>
      <c r="CX653" s="362"/>
      <c r="CY653" s="362"/>
      <c r="CZ653" s="362"/>
    </row>
    <row r="654" s="366" customFormat="true" ht="25.15" customHeight="true" x14ac:dyDescent="0.2">
      <c r="C654" s="799"/>
      <c r="D654" s="800"/>
      <c r="E654" s="191"/>
      <c r="F654" s="191"/>
      <c r="G654" s="191"/>
      <c r="H654" s="799"/>
      <c r="I654" s="800"/>
      <c r="J654" s="191"/>
      <c r="K654" s="191"/>
      <c r="L654" s="191"/>
      <c r="M654" s="799"/>
      <c r="N654" s="800"/>
      <c r="O654" s="191"/>
      <c r="P654" s="191"/>
      <c r="Q654" s="191"/>
      <c r="AJ654" s="359"/>
      <c r="AK654" s="359"/>
      <c r="AL654" s="359"/>
      <c r="AM654" s="359"/>
      <c r="AN654" s="359"/>
      <c r="AO654" s="359"/>
      <c r="AP654" s="359"/>
      <c r="AQ654" s="359"/>
      <c r="AR654" s="359"/>
      <c r="AS654" s="359"/>
      <c r="AT654" s="359"/>
      <c r="AU654" s="359"/>
      <c r="AV654" s="359"/>
      <c r="AW654" s="359"/>
      <c r="AX654" s="359"/>
      <c r="AY654" s="359"/>
      <c r="AZ654" s="359"/>
      <c r="BA654" s="362"/>
      <c r="BB654" s="439"/>
      <c r="BC654" s="362"/>
      <c r="BD654" s="362"/>
      <c r="BE654" s="362"/>
      <c r="BF654" s="362"/>
      <c r="BG654" s="362"/>
      <c r="BH654" s="362"/>
      <c r="BI654" s="362"/>
      <c r="BJ654" s="362"/>
      <c r="BK654" s="362"/>
      <c r="BL654" s="362"/>
      <c r="BM654" s="362"/>
      <c r="BN654" s="362"/>
      <c r="BO654" s="362"/>
      <c r="BP654" s="362"/>
      <c r="BQ654" s="362"/>
      <c r="BR654" s="362"/>
      <c r="BS654" s="362"/>
      <c r="BT654" s="362"/>
      <c r="BU654" s="362"/>
      <c r="BV654" s="362"/>
      <c r="BW654" s="362"/>
      <c r="BX654" s="362"/>
      <c r="BY654" s="362"/>
      <c r="BZ654" s="362"/>
      <c r="CA654" s="362"/>
      <c r="CB654" s="362"/>
      <c r="CC654" s="362"/>
      <c r="CD654" s="362"/>
      <c r="CE654" s="362"/>
      <c r="CF654" s="362"/>
      <c r="CG654" s="362"/>
      <c r="CH654" s="362"/>
      <c r="CI654" s="362"/>
      <c r="CJ654" s="362"/>
      <c r="CK654" s="362"/>
      <c r="CL654" s="362"/>
      <c r="CM654" s="362"/>
      <c r="CN654" s="362"/>
      <c r="CO654" s="362"/>
      <c r="CP654" s="362"/>
      <c r="CQ654" s="362"/>
      <c r="CR654" s="362"/>
      <c r="CS654" s="362"/>
      <c r="CT654" s="362"/>
      <c r="CU654" s="362"/>
      <c r="CV654" s="362"/>
      <c r="CW654" s="362"/>
      <c r="CX654" s="362"/>
      <c r="CY654" s="362"/>
      <c r="CZ654" s="362"/>
    </row>
    <row r="655" s="366" customFormat="true" ht="25.15" customHeight="true" x14ac:dyDescent="0.2">
      <c r="C655" s="799"/>
      <c r="D655" s="800"/>
      <c r="E655" s="191"/>
      <c r="F655" s="191"/>
      <c r="G655" s="191"/>
      <c r="H655" s="799"/>
      <c r="I655" s="800"/>
      <c r="J655" s="191"/>
      <c r="K655" s="191"/>
      <c r="L655" s="191"/>
      <c r="M655" s="799"/>
      <c r="N655" s="800"/>
      <c r="O655" s="191"/>
      <c r="P655" s="191"/>
      <c r="Q655" s="191"/>
      <c r="AJ655" s="359"/>
      <c r="AK655" s="359"/>
      <c r="AL655" s="359"/>
      <c r="AM655" s="359"/>
      <c r="AN655" s="359"/>
      <c r="AO655" s="359"/>
      <c r="AP655" s="359"/>
      <c r="AQ655" s="359"/>
      <c r="AR655" s="359"/>
      <c r="AS655" s="359"/>
      <c r="AT655" s="359"/>
      <c r="AU655" s="359"/>
      <c r="AV655" s="359"/>
      <c r="AW655" s="359"/>
      <c r="AX655" s="359"/>
      <c r="AY655" s="359"/>
      <c r="AZ655" s="359"/>
      <c r="BA655" s="362"/>
      <c r="BB655" s="439"/>
      <c r="BC655" s="362"/>
      <c r="BD655" s="362"/>
      <c r="BE655" s="362"/>
      <c r="BF655" s="362"/>
      <c r="BG655" s="362"/>
      <c r="BH655" s="362"/>
      <c r="BI655" s="362"/>
      <c r="BJ655" s="362"/>
      <c r="BK655" s="362"/>
      <c r="BL655" s="362"/>
      <c r="BM655" s="362"/>
      <c r="BN655" s="362"/>
      <c r="BO655" s="362"/>
      <c r="BP655" s="362"/>
      <c r="BQ655" s="362"/>
      <c r="BR655" s="362"/>
      <c r="BS655" s="362"/>
      <c r="BT655" s="362"/>
      <c r="BU655" s="362"/>
      <c r="BV655" s="362"/>
      <c r="BW655" s="362"/>
      <c r="BX655" s="362"/>
      <c r="BY655" s="362"/>
      <c r="BZ655" s="362"/>
      <c r="CA655" s="362"/>
      <c r="CB655" s="362"/>
      <c r="CC655" s="362"/>
      <c r="CD655" s="362"/>
      <c r="CE655" s="362"/>
      <c r="CF655" s="362"/>
      <c r="CG655" s="362"/>
      <c r="CH655" s="362"/>
      <c r="CI655" s="362"/>
      <c r="CJ655" s="362"/>
      <c r="CK655" s="362"/>
      <c r="CL655" s="362"/>
      <c r="CM655" s="362"/>
      <c r="CN655" s="362"/>
      <c r="CO655" s="362"/>
      <c r="CP655" s="362"/>
      <c r="CQ655" s="362"/>
      <c r="CR655" s="362"/>
      <c r="CS655" s="362"/>
      <c r="CT655" s="362"/>
      <c r="CU655" s="362"/>
      <c r="CV655" s="362"/>
      <c r="CW655" s="362"/>
      <c r="CX655" s="362"/>
      <c r="CY655" s="362"/>
      <c r="CZ655" s="362"/>
    </row>
    <row r="656" s="366" customFormat="true" ht="25.15" customHeight="true" x14ac:dyDescent="0.2">
      <c r="C656" s="799"/>
      <c r="D656" s="800"/>
      <c r="E656" s="191"/>
      <c r="F656" s="191"/>
      <c r="G656" s="191"/>
      <c r="H656" s="799"/>
      <c r="I656" s="800"/>
      <c r="J656" s="191"/>
      <c r="K656" s="191"/>
      <c r="L656" s="191"/>
      <c r="M656" s="799"/>
      <c r="N656" s="800"/>
      <c r="O656" s="191"/>
      <c r="P656" s="191"/>
      <c r="Q656" s="191"/>
      <c r="AJ656" s="359"/>
      <c r="AK656" s="359"/>
      <c r="AL656" s="359"/>
      <c r="AM656" s="359"/>
      <c r="AN656" s="359"/>
      <c r="AO656" s="359"/>
      <c r="AP656" s="359"/>
      <c r="AQ656" s="359"/>
      <c r="AR656" s="359"/>
      <c r="AS656" s="359"/>
      <c r="AT656" s="359"/>
      <c r="AU656" s="359"/>
      <c r="AV656" s="359"/>
      <c r="AW656" s="359"/>
      <c r="AX656" s="359"/>
      <c r="AY656" s="359"/>
      <c r="AZ656" s="359"/>
      <c r="BA656" s="362"/>
      <c r="BB656" s="439"/>
      <c r="BC656" s="362"/>
      <c r="BD656" s="362"/>
      <c r="BE656" s="362"/>
      <c r="BF656" s="362"/>
      <c r="BG656" s="362"/>
      <c r="BH656" s="362"/>
      <c r="BI656" s="362"/>
      <c r="BJ656" s="362"/>
      <c r="BK656" s="362"/>
      <c r="BL656" s="362"/>
      <c r="BM656" s="362"/>
      <c r="BN656" s="362"/>
      <c r="BO656" s="362"/>
      <c r="BP656" s="362"/>
      <c r="BQ656" s="362"/>
      <c r="BR656" s="362"/>
      <c r="BS656" s="362"/>
      <c r="BT656" s="362"/>
      <c r="BU656" s="362"/>
      <c r="BV656" s="362"/>
      <c r="BW656" s="362"/>
      <c r="BX656" s="362"/>
      <c r="BY656" s="362"/>
      <c r="BZ656" s="362"/>
      <c r="CA656" s="362"/>
      <c r="CB656" s="362"/>
      <c r="CC656" s="362"/>
      <c r="CD656" s="362"/>
      <c r="CE656" s="362"/>
      <c r="CF656" s="362"/>
      <c r="CG656" s="362"/>
      <c r="CH656" s="362"/>
      <c r="CI656" s="362"/>
      <c r="CJ656" s="362"/>
      <c r="CK656" s="362"/>
      <c r="CL656" s="362"/>
      <c r="CM656" s="362"/>
      <c r="CN656" s="362"/>
      <c r="CO656" s="362"/>
      <c r="CP656" s="362"/>
      <c r="CQ656" s="362"/>
      <c r="CR656" s="362"/>
      <c r="CS656" s="362"/>
      <c r="CT656" s="362"/>
      <c r="CU656" s="362"/>
      <c r="CV656" s="362"/>
      <c r="CW656" s="362"/>
      <c r="CX656" s="362"/>
      <c r="CY656" s="362"/>
      <c r="CZ656" s="362"/>
    </row>
    <row r="657" s="366" customFormat="true" ht="25.15" customHeight="true" x14ac:dyDescent="0.2">
      <c r="C657" s="799"/>
      <c r="D657" s="800"/>
      <c r="E657" s="191"/>
      <c r="F657" s="191"/>
      <c r="G657" s="191"/>
      <c r="H657" s="799"/>
      <c r="I657" s="800"/>
      <c r="J657" s="191"/>
      <c r="K657" s="191"/>
      <c r="L657" s="191"/>
      <c r="M657" s="799"/>
      <c r="N657" s="800"/>
      <c r="O657" s="191"/>
      <c r="P657" s="191"/>
      <c r="Q657" s="191"/>
      <c r="AJ657" s="359"/>
      <c r="AK657" s="359"/>
      <c r="AL657" s="359"/>
      <c r="AM657" s="359"/>
      <c r="AN657" s="359"/>
      <c r="AO657" s="359"/>
      <c r="AP657" s="359"/>
      <c r="AQ657" s="359"/>
      <c r="AR657" s="359"/>
      <c r="AS657" s="359"/>
      <c r="AT657" s="359"/>
      <c r="AU657" s="359"/>
      <c r="AV657" s="359"/>
      <c r="AW657" s="359"/>
      <c r="AX657" s="359"/>
      <c r="AY657" s="359"/>
      <c r="AZ657" s="359"/>
      <c r="BA657" s="362"/>
      <c r="BB657" s="439"/>
      <c r="BC657" s="362"/>
      <c r="BD657" s="362"/>
      <c r="BE657" s="362"/>
      <c r="BF657" s="362"/>
      <c r="BG657" s="362"/>
      <c r="BH657" s="362"/>
      <c r="BI657" s="362"/>
      <c r="BJ657" s="362"/>
      <c r="BK657" s="362"/>
      <c r="BL657" s="362"/>
      <c r="BM657" s="362"/>
      <c r="BN657" s="362"/>
      <c r="BO657" s="362"/>
      <c r="BP657" s="362"/>
      <c r="BQ657" s="362"/>
      <c r="BR657" s="362"/>
      <c r="BS657" s="362"/>
      <c r="BT657" s="362"/>
      <c r="BU657" s="362"/>
      <c r="BV657" s="362"/>
      <c r="BW657" s="362"/>
      <c r="BX657" s="362"/>
      <c r="BY657" s="362"/>
      <c r="BZ657" s="362"/>
      <c r="CA657" s="362"/>
      <c r="CB657" s="362"/>
      <c r="CC657" s="362"/>
      <c r="CD657" s="362"/>
      <c r="CE657" s="362"/>
      <c r="CF657" s="362"/>
      <c r="CG657" s="362"/>
      <c r="CH657" s="362"/>
      <c r="CI657" s="362"/>
      <c r="CJ657" s="362"/>
      <c r="CK657" s="362"/>
      <c r="CL657" s="362"/>
      <c r="CM657" s="362"/>
      <c r="CN657" s="362"/>
      <c r="CO657" s="362"/>
      <c r="CP657" s="362"/>
      <c r="CQ657" s="362"/>
      <c r="CR657" s="362"/>
      <c r="CS657" s="362"/>
      <c r="CT657" s="362"/>
      <c r="CU657" s="362"/>
      <c r="CV657" s="362"/>
      <c r="CW657" s="362"/>
      <c r="CX657" s="362"/>
      <c r="CY657" s="362"/>
      <c r="CZ657" s="362"/>
    </row>
    <row r="658" s="366" customFormat="true" ht="25.15" customHeight="true" x14ac:dyDescent="0.2">
      <c r="C658" s="799"/>
      <c r="D658" s="800"/>
      <c r="E658" s="191"/>
      <c r="F658" s="191"/>
      <c r="G658" s="191"/>
      <c r="H658" s="799"/>
      <c r="I658" s="800"/>
      <c r="J658" s="191"/>
      <c r="K658" s="191"/>
      <c r="L658" s="191"/>
      <c r="M658" s="799"/>
      <c r="N658" s="800"/>
      <c r="O658" s="191"/>
      <c r="P658" s="191"/>
      <c r="Q658" s="191"/>
      <c r="AJ658" s="359"/>
      <c r="AK658" s="359"/>
      <c r="AL658" s="359"/>
      <c r="AM658" s="359"/>
      <c r="AN658" s="359"/>
      <c r="AO658" s="359"/>
      <c r="AP658" s="359"/>
      <c r="AQ658" s="359"/>
      <c r="AR658" s="359"/>
      <c r="AS658" s="359"/>
      <c r="AT658" s="359"/>
      <c r="AU658" s="359"/>
      <c r="AV658" s="359"/>
      <c r="AW658" s="359"/>
      <c r="AX658" s="359"/>
      <c r="AY658" s="359"/>
      <c r="AZ658" s="359"/>
      <c r="BA658" s="362"/>
      <c r="BB658" s="439"/>
      <c r="BC658" s="362"/>
      <c r="BD658" s="362"/>
      <c r="BE658" s="362"/>
      <c r="BF658" s="362"/>
      <c r="BG658" s="362"/>
      <c r="BH658" s="362"/>
      <c r="BI658" s="362"/>
      <c r="BJ658" s="362"/>
      <c r="BK658" s="362"/>
      <c r="BL658" s="362"/>
      <c r="BM658" s="362"/>
      <c r="BN658" s="362"/>
      <c r="BO658" s="362"/>
      <c r="BP658" s="362"/>
      <c r="BQ658" s="362"/>
      <c r="BR658" s="362"/>
      <c r="BS658" s="362"/>
      <c r="BT658" s="362"/>
      <c r="BU658" s="362"/>
      <c r="BV658" s="362"/>
      <c r="BW658" s="362"/>
      <c r="BX658" s="362"/>
      <c r="BY658" s="362"/>
      <c r="BZ658" s="362"/>
      <c r="CA658" s="362"/>
      <c r="CB658" s="362"/>
      <c r="CC658" s="362"/>
      <c r="CD658" s="362"/>
      <c r="CE658" s="362"/>
      <c r="CF658" s="362"/>
      <c r="CG658" s="362"/>
      <c r="CH658" s="362"/>
      <c r="CI658" s="362"/>
      <c r="CJ658" s="362"/>
      <c r="CK658" s="362"/>
      <c r="CL658" s="362"/>
      <c r="CM658" s="362"/>
      <c r="CN658" s="362"/>
      <c r="CO658" s="362"/>
      <c r="CP658" s="362"/>
      <c r="CQ658" s="362"/>
      <c r="CR658" s="362"/>
      <c r="CS658" s="362"/>
      <c r="CT658" s="362"/>
      <c r="CU658" s="362"/>
      <c r="CV658" s="362"/>
      <c r="CW658" s="362"/>
      <c r="CX658" s="362"/>
      <c r="CY658" s="362"/>
      <c r="CZ658" s="362"/>
    </row>
    <row r="659" s="366" customFormat="true" ht="25.15" customHeight="true" x14ac:dyDescent="0.2">
      <c r="C659" s="799"/>
      <c r="D659" s="800"/>
      <c r="E659" s="191"/>
      <c r="F659" s="191"/>
      <c r="G659" s="191"/>
      <c r="H659" s="799"/>
      <c r="I659" s="800"/>
      <c r="J659" s="191"/>
      <c r="K659" s="191"/>
      <c r="L659" s="191"/>
      <c r="M659" s="799"/>
      <c r="N659" s="800"/>
      <c r="O659" s="191"/>
      <c r="P659" s="191"/>
      <c r="Q659" s="191"/>
      <c r="AJ659" s="359"/>
      <c r="AK659" s="359"/>
      <c r="AL659" s="359"/>
      <c r="AM659" s="359"/>
      <c r="AN659" s="359"/>
      <c r="AO659" s="359"/>
      <c r="AP659" s="359"/>
      <c r="AQ659" s="359"/>
      <c r="AR659" s="359"/>
      <c r="AS659" s="359"/>
      <c r="AT659" s="359"/>
      <c r="AU659" s="359"/>
      <c r="AV659" s="359"/>
      <c r="AW659" s="359"/>
      <c r="AX659" s="359"/>
      <c r="AY659" s="359"/>
      <c r="AZ659" s="359"/>
      <c r="BA659" s="362"/>
      <c r="BB659" s="439"/>
      <c r="BC659" s="362"/>
      <c r="BD659" s="362"/>
      <c r="BE659" s="362"/>
      <c r="BF659" s="362"/>
      <c r="BG659" s="362"/>
      <c r="BH659" s="362"/>
      <c r="BI659" s="362"/>
      <c r="BJ659" s="362"/>
      <c r="BK659" s="362"/>
      <c r="BL659" s="362"/>
      <c r="BM659" s="362"/>
      <c r="BN659" s="362"/>
      <c r="BO659" s="362"/>
      <c r="BP659" s="362"/>
      <c r="BQ659" s="362"/>
      <c r="BR659" s="362"/>
      <c r="BS659" s="362"/>
      <c r="BT659" s="362"/>
      <c r="BU659" s="362"/>
      <c r="BV659" s="362"/>
      <c r="BW659" s="362"/>
      <c r="BX659" s="362"/>
      <c r="BY659" s="362"/>
      <c r="BZ659" s="362"/>
      <c r="CA659" s="362"/>
      <c r="CB659" s="362"/>
      <c r="CC659" s="362"/>
      <c r="CD659" s="362"/>
      <c r="CE659" s="362"/>
      <c r="CF659" s="362"/>
      <c r="CG659" s="362"/>
      <c r="CH659" s="362"/>
      <c r="CI659" s="362"/>
      <c r="CJ659" s="362"/>
      <c r="CK659" s="362"/>
      <c r="CL659" s="362"/>
      <c r="CM659" s="362"/>
      <c r="CN659" s="362"/>
      <c r="CO659" s="362"/>
      <c r="CP659" s="362"/>
      <c r="CQ659" s="362"/>
      <c r="CR659" s="362"/>
      <c r="CS659" s="362"/>
      <c r="CT659" s="362"/>
      <c r="CU659" s="362"/>
      <c r="CV659" s="362"/>
      <c r="CW659" s="362"/>
      <c r="CX659" s="362"/>
      <c r="CY659" s="362"/>
      <c r="CZ659" s="362"/>
    </row>
    <row r="660" s="366" customFormat="true" ht="25.15" customHeight="true" x14ac:dyDescent="0.2">
      <c r="C660" s="799"/>
      <c r="D660" s="800"/>
      <c r="E660" s="191"/>
      <c r="F660" s="191"/>
      <c r="G660" s="191"/>
      <c r="H660" s="799"/>
      <c r="I660" s="800"/>
      <c r="J660" s="191"/>
      <c r="K660" s="191"/>
      <c r="L660" s="191"/>
      <c r="M660" s="799"/>
      <c r="N660" s="800"/>
      <c r="O660" s="191"/>
      <c r="P660" s="191"/>
      <c r="Q660" s="191"/>
      <c r="AJ660" s="359"/>
      <c r="AK660" s="359"/>
      <c r="AL660" s="359"/>
      <c r="AM660" s="359"/>
      <c r="AN660" s="359"/>
      <c r="AO660" s="359"/>
      <c r="AP660" s="359"/>
      <c r="AQ660" s="359"/>
      <c r="AR660" s="359"/>
      <c r="AS660" s="359"/>
      <c r="AT660" s="359"/>
      <c r="AU660" s="359"/>
      <c r="AV660" s="359"/>
      <c r="AW660" s="359"/>
      <c r="AX660" s="359"/>
      <c r="AY660" s="359"/>
      <c r="AZ660" s="359"/>
      <c r="BA660" s="362"/>
      <c r="BB660" s="439"/>
      <c r="BC660" s="362"/>
      <c r="BD660" s="362"/>
      <c r="BE660" s="362"/>
      <c r="BF660" s="362"/>
      <c r="BG660" s="362"/>
      <c r="BH660" s="362"/>
      <c r="BI660" s="362"/>
      <c r="BJ660" s="362"/>
      <c r="BK660" s="362"/>
      <c r="BL660" s="362"/>
      <c r="BM660" s="362"/>
      <c r="BN660" s="362"/>
      <c r="BO660" s="362"/>
      <c r="BP660" s="362"/>
      <c r="BQ660" s="362"/>
      <c r="BR660" s="362"/>
      <c r="BS660" s="362"/>
      <c r="BT660" s="362"/>
      <c r="BU660" s="362"/>
      <c r="BV660" s="362"/>
      <c r="BW660" s="362"/>
      <c r="BX660" s="362"/>
      <c r="BY660" s="362"/>
      <c r="BZ660" s="362"/>
      <c r="CA660" s="362"/>
      <c r="CB660" s="362"/>
      <c r="CC660" s="362"/>
      <c r="CD660" s="362"/>
      <c r="CE660" s="362"/>
      <c r="CF660" s="362"/>
      <c r="CG660" s="362"/>
      <c r="CH660" s="362"/>
      <c r="CI660" s="362"/>
      <c r="CJ660" s="362"/>
      <c r="CK660" s="362"/>
      <c r="CL660" s="362"/>
      <c r="CM660" s="362"/>
      <c r="CN660" s="362"/>
      <c r="CO660" s="362"/>
      <c r="CP660" s="362"/>
      <c r="CQ660" s="362"/>
      <c r="CR660" s="362"/>
      <c r="CS660" s="362"/>
      <c r="CT660" s="362"/>
      <c r="CU660" s="362"/>
      <c r="CV660" s="362"/>
      <c r="CW660" s="362"/>
      <c r="CX660" s="362"/>
      <c r="CY660" s="362"/>
      <c r="CZ660" s="362"/>
    </row>
    <row r="661" s="366" customFormat="true" ht="25.15" customHeight="true" x14ac:dyDescent="0.2">
      <c r="C661" s="799"/>
      <c r="D661" s="800"/>
      <c r="E661" s="191"/>
      <c r="F661" s="191"/>
      <c r="G661" s="191"/>
      <c r="H661" s="799"/>
      <c r="I661" s="800"/>
      <c r="J661" s="191"/>
      <c r="K661" s="191"/>
      <c r="L661" s="191"/>
      <c r="M661" s="799"/>
      <c r="N661" s="800"/>
      <c r="O661" s="191"/>
      <c r="P661" s="191"/>
      <c r="Q661" s="191"/>
      <c r="AJ661" s="359"/>
      <c r="AK661" s="359"/>
      <c r="AL661" s="359"/>
      <c r="AM661" s="359"/>
      <c r="AN661" s="359"/>
      <c r="AO661" s="359"/>
      <c r="AP661" s="359"/>
      <c r="AQ661" s="359"/>
      <c r="AR661" s="359"/>
      <c r="AS661" s="359"/>
      <c r="AT661" s="359"/>
      <c r="AU661" s="359"/>
      <c r="AV661" s="359"/>
      <c r="AW661" s="359"/>
      <c r="AX661" s="359"/>
      <c r="AY661" s="359"/>
      <c r="AZ661" s="359"/>
      <c r="BA661" s="362"/>
      <c r="BB661" s="439"/>
      <c r="BC661" s="362"/>
      <c r="BD661" s="362"/>
      <c r="BE661" s="362"/>
      <c r="BF661" s="362"/>
      <c r="BG661" s="362"/>
      <c r="BH661" s="362"/>
      <c r="BI661" s="362"/>
      <c r="BJ661" s="362"/>
      <c r="BK661" s="362"/>
      <c r="BL661" s="362"/>
      <c r="BM661" s="362"/>
      <c r="BN661" s="362"/>
      <c r="BO661" s="362"/>
      <c r="BP661" s="362"/>
      <c r="BQ661" s="362"/>
      <c r="BR661" s="362"/>
      <c r="BS661" s="362"/>
      <c r="BT661" s="362"/>
      <c r="BU661" s="362"/>
      <c r="BV661" s="362"/>
      <c r="BW661" s="362"/>
      <c r="BX661" s="362"/>
      <c r="BY661" s="362"/>
      <c r="BZ661" s="362"/>
      <c r="CA661" s="362"/>
      <c r="CB661" s="362"/>
      <c r="CC661" s="362"/>
      <c r="CD661" s="362"/>
      <c r="CE661" s="362"/>
      <c r="CF661" s="362"/>
      <c r="CG661" s="362"/>
      <c r="CH661" s="362"/>
      <c r="CI661" s="362"/>
      <c r="CJ661" s="362"/>
      <c r="CK661" s="362"/>
      <c r="CL661" s="362"/>
      <c r="CM661" s="362"/>
      <c r="CN661" s="362"/>
      <c r="CO661" s="362"/>
      <c r="CP661" s="362"/>
      <c r="CQ661" s="362"/>
      <c r="CR661" s="362"/>
      <c r="CS661" s="362"/>
      <c r="CT661" s="362"/>
      <c r="CU661" s="362"/>
      <c r="CV661" s="362"/>
      <c r="CW661" s="362"/>
      <c r="CX661" s="362"/>
      <c r="CY661" s="362"/>
      <c r="CZ661" s="362"/>
    </row>
    <row r="662" s="366" customFormat="true" ht="25.15" customHeight="true" x14ac:dyDescent="0.2">
      <c r="C662" s="799"/>
      <c r="D662" s="800"/>
      <c r="E662" s="191"/>
      <c r="F662" s="191"/>
      <c r="G662" s="191"/>
      <c r="H662" s="799"/>
      <c r="I662" s="800"/>
      <c r="J662" s="191"/>
      <c r="K662" s="191"/>
      <c r="L662" s="191"/>
      <c r="M662" s="799"/>
      <c r="N662" s="800"/>
      <c r="O662" s="191"/>
      <c r="P662" s="191"/>
      <c r="Q662" s="191"/>
      <c r="AJ662" s="359"/>
      <c r="AK662" s="359"/>
      <c r="AL662" s="359"/>
      <c r="AM662" s="359"/>
      <c r="AN662" s="359"/>
      <c r="AO662" s="359"/>
      <c r="AP662" s="359"/>
      <c r="AQ662" s="359"/>
      <c r="AR662" s="359"/>
      <c r="AS662" s="359"/>
      <c r="AT662" s="359"/>
      <c r="AU662" s="359"/>
      <c r="AV662" s="359"/>
      <c r="AW662" s="359"/>
      <c r="AX662" s="359"/>
      <c r="AY662" s="359"/>
      <c r="AZ662" s="359"/>
      <c r="BA662" s="362"/>
      <c r="BB662" s="439"/>
      <c r="BC662" s="362"/>
      <c r="BD662" s="362"/>
      <c r="BE662" s="362"/>
      <c r="BF662" s="362"/>
      <c r="BG662" s="362"/>
      <c r="BH662" s="362"/>
      <c r="BI662" s="362"/>
      <c r="BJ662" s="362"/>
      <c r="BK662" s="362"/>
      <c r="BL662" s="362"/>
      <c r="BM662" s="362"/>
      <c r="BN662" s="362"/>
      <c r="BO662" s="362"/>
      <c r="BP662" s="362"/>
      <c r="BQ662" s="362"/>
      <c r="BR662" s="362"/>
      <c r="BS662" s="362"/>
      <c r="BT662" s="362"/>
      <c r="BU662" s="362"/>
      <c r="BV662" s="362"/>
      <c r="BW662" s="362"/>
      <c r="BX662" s="362"/>
      <c r="BY662" s="362"/>
      <c r="BZ662" s="362"/>
      <c r="CA662" s="362"/>
      <c r="CB662" s="362"/>
      <c r="CC662" s="362"/>
      <c r="CD662" s="362"/>
      <c r="CE662" s="362"/>
      <c r="CF662" s="362"/>
      <c r="CG662" s="362"/>
      <c r="CH662" s="362"/>
      <c r="CI662" s="362"/>
      <c r="CJ662" s="362"/>
      <c r="CK662" s="362"/>
      <c r="CL662" s="362"/>
      <c r="CM662" s="362"/>
      <c r="CN662" s="362"/>
      <c r="CO662" s="362"/>
      <c r="CP662" s="362"/>
      <c r="CQ662" s="362"/>
      <c r="CR662" s="362"/>
      <c r="CS662" s="362"/>
      <c r="CT662" s="362"/>
      <c r="CU662" s="362"/>
      <c r="CV662" s="362"/>
      <c r="CW662" s="362"/>
      <c r="CX662" s="362"/>
      <c r="CY662" s="362"/>
      <c r="CZ662" s="362"/>
    </row>
    <row r="663" s="366" customFormat="true" ht="25.15" customHeight="true" x14ac:dyDescent="0.2">
      <c r="C663" s="799"/>
      <c r="D663" s="800"/>
      <c r="E663" s="191"/>
      <c r="F663" s="191"/>
      <c r="G663" s="191"/>
      <c r="H663" s="799"/>
      <c r="I663" s="800"/>
      <c r="J663" s="191"/>
      <c r="K663" s="191"/>
      <c r="L663" s="191"/>
      <c r="M663" s="799"/>
      <c r="N663" s="800"/>
      <c r="O663" s="191"/>
      <c r="P663" s="191"/>
      <c r="Q663" s="191"/>
      <c r="AJ663" s="359"/>
      <c r="AK663" s="359"/>
      <c r="AL663" s="359"/>
      <c r="AM663" s="359"/>
      <c r="AN663" s="359"/>
      <c r="AO663" s="359"/>
      <c r="AP663" s="359"/>
      <c r="AQ663" s="359"/>
      <c r="AR663" s="359"/>
      <c r="AS663" s="359"/>
      <c r="AT663" s="359"/>
      <c r="AU663" s="359"/>
      <c r="AV663" s="359"/>
      <c r="AW663" s="359"/>
      <c r="AX663" s="359"/>
      <c r="AY663" s="359"/>
      <c r="AZ663" s="359"/>
      <c r="BA663" s="362"/>
      <c r="BB663" s="439"/>
      <c r="BC663" s="362"/>
      <c r="BD663" s="362"/>
      <c r="BE663" s="362"/>
      <c r="BF663" s="362"/>
      <c r="BG663" s="362"/>
      <c r="BH663" s="362"/>
      <c r="BI663" s="362"/>
      <c r="BJ663" s="362"/>
      <c r="BK663" s="362"/>
      <c r="BL663" s="362"/>
      <c r="BM663" s="362"/>
      <c r="BN663" s="362"/>
      <c r="BO663" s="362"/>
      <c r="BP663" s="362"/>
      <c r="BQ663" s="362"/>
      <c r="BR663" s="362"/>
      <c r="BS663" s="362"/>
      <c r="BT663" s="362"/>
      <c r="BU663" s="362"/>
      <c r="BV663" s="362"/>
      <c r="BW663" s="362"/>
      <c r="BX663" s="362"/>
      <c r="BY663" s="362"/>
      <c r="BZ663" s="362"/>
      <c r="CA663" s="362"/>
      <c r="CB663" s="362"/>
      <c r="CC663" s="362"/>
      <c r="CD663" s="362"/>
      <c r="CE663" s="362"/>
      <c r="CF663" s="362"/>
      <c r="CG663" s="362"/>
      <c r="CH663" s="362"/>
      <c r="CI663" s="362"/>
      <c r="CJ663" s="362"/>
      <c r="CK663" s="362"/>
      <c r="CL663" s="362"/>
      <c r="CM663" s="362"/>
      <c r="CN663" s="362"/>
      <c r="CO663" s="362"/>
      <c r="CP663" s="362"/>
      <c r="CQ663" s="362"/>
      <c r="CR663" s="362"/>
      <c r="CS663" s="362"/>
      <c r="CT663" s="362"/>
      <c r="CU663" s="362"/>
      <c r="CV663" s="362"/>
      <c r="CW663" s="362"/>
      <c r="CX663" s="362"/>
      <c r="CY663" s="362"/>
      <c r="CZ663" s="362"/>
    </row>
    <row r="664" s="366" customFormat="true" ht="25.15" customHeight="true" x14ac:dyDescent="0.2">
      <c r="C664" s="799"/>
      <c r="D664" s="800"/>
      <c r="E664" s="191"/>
      <c r="F664" s="191"/>
      <c r="G664" s="191"/>
      <c r="H664" s="799"/>
      <c r="I664" s="800"/>
      <c r="J664" s="191"/>
      <c r="K664" s="191"/>
      <c r="L664" s="191"/>
      <c r="M664" s="799"/>
      <c r="N664" s="800"/>
      <c r="O664" s="191"/>
      <c r="P664" s="191"/>
      <c r="Q664" s="191"/>
      <c r="AJ664" s="359"/>
      <c r="AK664" s="359"/>
      <c r="AL664" s="359"/>
      <c r="AM664" s="359"/>
      <c r="AN664" s="359"/>
      <c r="AO664" s="359"/>
      <c r="AP664" s="359"/>
      <c r="AQ664" s="359"/>
      <c r="AR664" s="359"/>
      <c r="AS664" s="359"/>
      <c r="AT664" s="359"/>
      <c r="AU664" s="359"/>
      <c r="AV664" s="359"/>
      <c r="AW664" s="359"/>
      <c r="AX664" s="359"/>
      <c r="AY664" s="359"/>
      <c r="AZ664" s="359"/>
      <c r="BA664" s="362"/>
      <c r="BB664" s="439"/>
      <c r="BC664" s="362"/>
      <c r="BD664" s="362"/>
      <c r="BE664" s="362"/>
      <c r="BF664" s="362"/>
      <c r="BG664" s="362"/>
      <c r="BH664" s="362"/>
      <c r="BI664" s="362"/>
      <c r="BJ664" s="362"/>
      <c r="BK664" s="362"/>
      <c r="BL664" s="362"/>
      <c r="BM664" s="362"/>
      <c r="BN664" s="362"/>
      <c r="BO664" s="362"/>
      <c r="BP664" s="362"/>
      <c r="BQ664" s="362"/>
      <c r="BR664" s="362"/>
      <c r="BS664" s="362"/>
      <c r="BT664" s="362"/>
      <c r="BU664" s="362"/>
      <c r="BV664" s="362"/>
      <c r="BW664" s="362"/>
      <c r="BX664" s="362"/>
      <c r="BY664" s="362"/>
      <c r="BZ664" s="362"/>
      <c r="CA664" s="362"/>
      <c r="CB664" s="362"/>
      <c r="CC664" s="362"/>
      <c r="CD664" s="362"/>
      <c r="CE664" s="362"/>
      <c r="CF664" s="362"/>
      <c r="CG664" s="362"/>
      <c r="CH664" s="362"/>
      <c r="CI664" s="362"/>
      <c r="CJ664" s="362"/>
      <c r="CK664" s="362"/>
      <c r="CL664" s="362"/>
      <c r="CM664" s="362"/>
      <c r="CN664" s="362"/>
      <c r="CO664" s="362"/>
      <c r="CP664" s="362"/>
      <c r="CQ664" s="362"/>
      <c r="CR664" s="362"/>
      <c r="CS664" s="362"/>
      <c r="CT664" s="362"/>
      <c r="CU664" s="362"/>
      <c r="CV664" s="362"/>
      <c r="CW664" s="362"/>
      <c r="CX664" s="362"/>
      <c r="CY664" s="362"/>
      <c r="CZ664" s="362"/>
    </row>
    <row r="665" s="366" customFormat="true" ht="25.15" customHeight="true" x14ac:dyDescent="0.2">
      <c r="C665" s="799"/>
      <c r="D665" s="800"/>
      <c r="E665" s="191"/>
      <c r="F665" s="191"/>
      <c r="G665" s="191"/>
      <c r="H665" s="799"/>
      <c r="I665" s="800"/>
      <c r="J665" s="191"/>
      <c r="K665" s="191"/>
      <c r="L665" s="191"/>
      <c r="M665" s="799"/>
      <c r="N665" s="800"/>
      <c r="O665" s="191"/>
      <c r="P665" s="191"/>
      <c r="Q665" s="191"/>
      <c r="AJ665" s="359"/>
      <c r="AK665" s="359"/>
      <c r="AL665" s="359"/>
      <c r="AM665" s="359"/>
      <c r="AN665" s="359"/>
      <c r="AO665" s="359"/>
      <c r="AP665" s="359"/>
      <c r="AQ665" s="359"/>
      <c r="AR665" s="359"/>
      <c r="AS665" s="359"/>
      <c r="AT665" s="359"/>
      <c r="AU665" s="359"/>
      <c r="AV665" s="359"/>
      <c r="AW665" s="359"/>
      <c r="AX665" s="359"/>
      <c r="AY665" s="359"/>
      <c r="AZ665" s="359"/>
      <c r="BA665" s="362"/>
      <c r="BB665" s="439"/>
      <c r="BC665" s="362"/>
      <c r="BD665" s="362"/>
      <c r="BE665" s="362"/>
      <c r="BF665" s="362"/>
      <c r="BG665" s="362"/>
      <c r="BH665" s="362"/>
      <c r="BI665" s="362"/>
      <c r="BJ665" s="362"/>
      <c r="BK665" s="362"/>
      <c r="BL665" s="362"/>
      <c r="BM665" s="362"/>
      <c r="BN665" s="362"/>
      <c r="BO665" s="362"/>
      <c r="BP665" s="362"/>
      <c r="BQ665" s="362"/>
      <c r="BR665" s="362"/>
      <c r="BS665" s="362"/>
      <c r="BT665" s="362"/>
      <c r="BU665" s="362"/>
      <c r="BV665" s="362"/>
      <c r="BW665" s="362"/>
      <c r="BX665" s="362"/>
      <c r="BY665" s="362"/>
      <c r="BZ665" s="362"/>
      <c r="CA665" s="362"/>
      <c r="CB665" s="362"/>
      <c r="CC665" s="362"/>
      <c r="CD665" s="362"/>
      <c r="CE665" s="362"/>
      <c r="CF665" s="362"/>
      <c r="CG665" s="362"/>
      <c r="CH665" s="362"/>
      <c r="CI665" s="362"/>
      <c r="CJ665" s="362"/>
      <c r="CK665" s="362"/>
      <c r="CL665" s="362"/>
      <c r="CM665" s="362"/>
      <c r="CN665" s="362"/>
      <c r="CO665" s="362"/>
      <c r="CP665" s="362"/>
      <c r="CQ665" s="362"/>
      <c r="CR665" s="362"/>
      <c r="CS665" s="362"/>
      <c r="CT665" s="362"/>
      <c r="CU665" s="362"/>
      <c r="CV665" s="362"/>
      <c r="CW665" s="362"/>
      <c r="CX665" s="362"/>
      <c r="CY665" s="362"/>
      <c r="CZ665" s="362"/>
    </row>
    <row r="666" s="366" customFormat="true" ht="25.15" customHeight="true" x14ac:dyDescent="0.2">
      <c r="C666" s="799"/>
      <c r="D666" s="800"/>
      <c r="E666" s="191"/>
      <c r="F666" s="191"/>
      <c r="G666" s="191"/>
      <c r="H666" s="799"/>
      <c r="I666" s="800"/>
      <c r="J666" s="191"/>
      <c r="K666" s="191"/>
      <c r="L666" s="191"/>
      <c r="M666" s="799"/>
      <c r="N666" s="800"/>
      <c r="O666" s="191"/>
      <c r="P666" s="191"/>
      <c r="Q666" s="191"/>
      <c r="AJ666" s="359"/>
      <c r="AK666" s="359"/>
      <c r="AL666" s="359"/>
      <c r="AM666" s="359"/>
      <c r="AN666" s="359"/>
      <c r="AO666" s="359"/>
      <c r="AP666" s="359"/>
      <c r="AQ666" s="359"/>
      <c r="AR666" s="359"/>
      <c r="AS666" s="359"/>
      <c r="AT666" s="359"/>
      <c r="AU666" s="359"/>
      <c r="AV666" s="359"/>
      <c r="AW666" s="359"/>
      <c r="AX666" s="359"/>
      <c r="AY666" s="359"/>
      <c r="AZ666" s="359"/>
      <c r="BA666" s="362"/>
      <c r="BB666" s="439"/>
      <c r="BC666" s="362"/>
      <c r="BD666" s="362"/>
      <c r="BE666" s="362"/>
      <c r="BF666" s="362"/>
      <c r="BG666" s="362"/>
      <c r="BH666" s="362"/>
      <c r="BI666" s="362"/>
      <c r="BJ666" s="362"/>
      <c r="BK666" s="362"/>
      <c r="BL666" s="362"/>
      <c r="BM666" s="362"/>
      <c r="BN666" s="362"/>
      <c r="BO666" s="362"/>
      <c r="BP666" s="362"/>
      <c r="BQ666" s="362"/>
      <c r="BR666" s="362"/>
      <c r="BS666" s="362"/>
      <c r="BT666" s="362"/>
      <c r="BU666" s="362"/>
      <c r="BV666" s="362"/>
      <c r="BW666" s="362"/>
      <c r="BX666" s="362"/>
      <c r="BY666" s="362"/>
      <c r="BZ666" s="362"/>
      <c r="CA666" s="362"/>
      <c r="CB666" s="362"/>
      <c r="CC666" s="362"/>
      <c r="CD666" s="362"/>
      <c r="CE666" s="362"/>
      <c r="CF666" s="362"/>
      <c r="CG666" s="362"/>
      <c r="CH666" s="362"/>
      <c r="CI666" s="362"/>
      <c r="CJ666" s="362"/>
      <c r="CK666" s="362"/>
      <c r="CL666" s="362"/>
      <c r="CM666" s="362"/>
      <c r="CN666" s="362"/>
      <c r="CO666" s="362"/>
      <c r="CP666" s="362"/>
      <c r="CQ666" s="362"/>
      <c r="CR666" s="362"/>
      <c r="CS666" s="362"/>
      <c r="CT666" s="362"/>
      <c r="CU666" s="362"/>
      <c r="CV666" s="362"/>
      <c r="CW666" s="362"/>
      <c r="CX666" s="362"/>
      <c r="CY666" s="362"/>
      <c r="CZ666" s="362"/>
    </row>
    <row r="667" s="366" customFormat="true" ht="25.15" customHeight="true" x14ac:dyDescent="0.2">
      <c r="C667" s="799"/>
      <c r="D667" s="800"/>
      <c r="E667" s="191"/>
      <c r="F667" s="191"/>
      <c r="G667" s="191"/>
      <c r="H667" s="799"/>
      <c r="I667" s="800"/>
      <c r="J667" s="191"/>
      <c r="K667" s="191"/>
      <c r="L667" s="191"/>
      <c r="M667" s="799"/>
      <c r="N667" s="800"/>
      <c r="O667" s="191"/>
      <c r="P667" s="191"/>
      <c r="Q667" s="191"/>
      <c r="AJ667" s="359"/>
      <c r="AK667" s="359"/>
      <c r="AL667" s="359"/>
      <c r="AM667" s="359"/>
      <c r="AN667" s="359"/>
      <c r="AO667" s="359"/>
      <c r="AP667" s="359"/>
      <c r="AQ667" s="359"/>
      <c r="AR667" s="359"/>
      <c r="AS667" s="359"/>
      <c r="AT667" s="359"/>
      <c r="AU667" s="359"/>
      <c r="AV667" s="359"/>
      <c r="AW667" s="359"/>
      <c r="AX667" s="359"/>
      <c r="AY667" s="359"/>
      <c r="AZ667" s="359"/>
      <c r="BA667" s="362"/>
      <c r="BB667" s="439"/>
      <c r="BC667" s="362"/>
      <c r="BD667" s="362"/>
      <c r="BE667" s="362"/>
      <c r="BF667" s="362"/>
      <c r="BG667" s="362"/>
      <c r="BH667" s="362"/>
      <c r="BI667" s="362"/>
      <c r="BJ667" s="362"/>
      <c r="BK667" s="362"/>
      <c r="BL667" s="362"/>
      <c r="BM667" s="362"/>
      <c r="BN667" s="362"/>
      <c r="BO667" s="362"/>
      <c r="BP667" s="362"/>
      <c r="BQ667" s="362"/>
      <c r="BR667" s="362"/>
      <c r="BS667" s="362"/>
      <c r="BT667" s="362"/>
      <c r="BU667" s="362"/>
      <c r="BV667" s="362"/>
      <c r="BW667" s="362"/>
      <c r="BX667" s="362"/>
      <c r="BY667" s="362"/>
      <c r="BZ667" s="362"/>
      <c r="CA667" s="362"/>
      <c r="CB667" s="362"/>
      <c r="CC667" s="362"/>
      <c r="CD667" s="362"/>
      <c r="CE667" s="362"/>
      <c r="CF667" s="362"/>
      <c r="CG667" s="362"/>
      <c r="CH667" s="362"/>
      <c r="CI667" s="362"/>
      <c r="CJ667" s="362"/>
      <c r="CK667" s="362"/>
      <c r="CL667" s="362"/>
      <c r="CM667" s="362"/>
      <c r="CN667" s="362"/>
      <c r="CO667" s="362"/>
      <c r="CP667" s="362"/>
      <c r="CQ667" s="362"/>
      <c r="CR667" s="362"/>
      <c r="CS667" s="362"/>
      <c r="CT667" s="362"/>
      <c r="CU667" s="362"/>
      <c r="CV667" s="362"/>
      <c r="CW667" s="362"/>
      <c r="CX667" s="362"/>
      <c r="CY667" s="362"/>
      <c r="CZ667" s="362"/>
    </row>
    <row r="668" s="366" customFormat="true" ht="25.15" customHeight="true" x14ac:dyDescent="0.2">
      <c r="C668" s="799"/>
      <c r="D668" s="800"/>
      <c r="E668" s="191"/>
      <c r="F668" s="191"/>
      <c r="G668" s="191"/>
      <c r="H668" s="799"/>
      <c r="I668" s="800"/>
      <c r="J668" s="191"/>
      <c r="K668" s="191"/>
      <c r="L668" s="191"/>
      <c r="M668" s="799"/>
      <c r="N668" s="800"/>
      <c r="O668" s="191"/>
      <c r="P668" s="191"/>
      <c r="Q668" s="191"/>
      <c r="AJ668" s="359"/>
      <c r="AK668" s="359"/>
      <c r="AL668" s="359"/>
      <c r="AM668" s="359"/>
      <c r="AN668" s="359"/>
      <c r="AO668" s="359"/>
      <c r="AP668" s="359"/>
      <c r="AQ668" s="359"/>
      <c r="AR668" s="359"/>
      <c r="AS668" s="359"/>
      <c r="AT668" s="359"/>
      <c r="AU668" s="359"/>
      <c r="AV668" s="359"/>
      <c r="AW668" s="359"/>
      <c r="AX668" s="359"/>
      <c r="AY668" s="359"/>
      <c r="AZ668" s="359"/>
      <c r="BA668" s="362"/>
      <c r="BB668" s="439"/>
      <c r="BC668" s="362"/>
      <c r="BD668" s="362"/>
      <c r="BE668" s="362"/>
      <c r="BF668" s="362"/>
      <c r="BG668" s="362"/>
      <c r="BH668" s="362"/>
      <c r="BI668" s="362"/>
      <c r="BJ668" s="362"/>
      <c r="BK668" s="362"/>
      <c r="BL668" s="362"/>
      <c r="BM668" s="362"/>
      <c r="BN668" s="362"/>
      <c r="BO668" s="362"/>
      <c r="BP668" s="362"/>
      <c r="BQ668" s="362"/>
      <c r="BR668" s="362"/>
      <c r="BS668" s="362"/>
      <c r="BT668" s="362"/>
      <c r="BU668" s="362"/>
      <c r="BV668" s="362"/>
      <c r="BW668" s="362"/>
      <c r="BX668" s="362"/>
      <c r="BY668" s="362"/>
      <c r="BZ668" s="362"/>
      <c r="CA668" s="362"/>
      <c r="CB668" s="362"/>
      <c r="CC668" s="362"/>
      <c r="CD668" s="362"/>
      <c r="CE668" s="362"/>
      <c r="CF668" s="362"/>
      <c r="CG668" s="362"/>
      <c r="CH668" s="362"/>
      <c r="CI668" s="362"/>
      <c r="CJ668" s="362"/>
      <c r="CK668" s="362"/>
      <c r="CL668" s="362"/>
      <c r="CM668" s="362"/>
      <c r="CN668" s="362"/>
      <c r="CO668" s="362"/>
      <c r="CP668" s="362"/>
      <c r="CQ668" s="362"/>
      <c r="CR668" s="362"/>
      <c r="CS668" s="362"/>
      <c r="CT668" s="362"/>
      <c r="CU668" s="362"/>
      <c r="CV668" s="362"/>
      <c r="CW668" s="362"/>
      <c r="CX668" s="362"/>
      <c r="CY668" s="362"/>
      <c r="CZ668" s="362"/>
    </row>
    <row r="669" s="366" customFormat="true" ht="25.15" customHeight="true" x14ac:dyDescent="0.2">
      <c r="C669" s="799"/>
      <c r="D669" s="800"/>
      <c r="E669" s="191"/>
      <c r="F669" s="191"/>
      <c r="G669" s="191"/>
      <c r="H669" s="799"/>
      <c r="I669" s="800"/>
      <c r="J669" s="191"/>
      <c r="K669" s="191"/>
      <c r="L669" s="191"/>
      <c r="M669" s="799"/>
      <c r="N669" s="800"/>
      <c r="O669" s="191"/>
      <c r="P669" s="191"/>
      <c r="Q669" s="191"/>
      <c r="AJ669" s="359"/>
      <c r="AK669" s="359"/>
      <c r="AL669" s="359"/>
      <c r="AM669" s="359"/>
      <c r="AN669" s="359"/>
      <c r="AO669" s="359"/>
      <c r="AP669" s="359"/>
      <c r="AQ669" s="359"/>
      <c r="AR669" s="359"/>
      <c r="AS669" s="359"/>
      <c r="AT669" s="359"/>
      <c r="AU669" s="359"/>
      <c r="AV669" s="359"/>
      <c r="AW669" s="359"/>
      <c r="AX669" s="359"/>
      <c r="AY669" s="359"/>
      <c r="AZ669" s="359"/>
      <c r="BA669" s="362"/>
      <c r="BB669" s="439"/>
      <c r="BC669" s="362"/>
      <c r="BD669" s="362"/>
      <c r="BE669" s="362"/>
      <c r="BF669" s="362"/>
      <c r="BG669" s="362"/>
      <c r="BH669" s="362"/>
      <c r="BI669" s="362"/>
      <c r="BJ669" s="362"/>
      <c r="BK669" s="362"/>
      <c r="BL669" s="362"/>
      <c r="BM669" s="362"/>
      <c r="BN669" s="362"/>
      <c r="BO669" s="362"/>
      <c r="BP669" s="362"/>
      <c r="BQ669" s="362"/>
      <c r="BR669" s="362"/>
      <c r="BS669" s="362"/>
      <c r="BT669" s="362"/>
      <c r="BU669" s="362"/>
      <c r="BV669" s="362"/>
      <c r="BW669" s="362"/>
      <c r="BX669" s="362"/>
      <c r="BY669" s="362"/>
      <c r="BZ669" s="362"/>
      <c r="CA669" s="362"/>
      <c r="CB669" s="362"/>
      <c r="CC669" s="362"/>
      <c r="CD669" s="362"/>
      <c r="CE669" s="362"/>
      <c r="CF669" s="362"/>
      <c r="CG669" s="362"/>
      <c r="CH669" s="362"/>
      <c r="CI669" s="362"/>
      <c r="CJ669" s="362"/>
      <c r="CK669" s="362"/>
      <c r="CL669" s="362"/>
      <c r="CM669" s="362"/>
      <c r="CN669" s="362"/>
      <c r="CO669" s="362"/>
      <c r="CP669" s="362"/>
      <c r="CQ669" s="362"/>
      <c r="CR669" s="362"/>
      <c r="CS669" s="362"/>
      <c r="CT669" s="362"/>
      <c r="CU669" s="362"/>
      <c r="CV669" s="362"/>
      <c r="CW669" s="362"/>
      <c r="CX669" s="362"/>
      <c r="CY669" s="362"/>
      <c r="CZ669" s="362"/>
    </row>
    <row r="670" s="366" customFormat="true" ht="25.15" customHeight="true" x14ac:dyDescent="0.2">
      <c r="C670" s="799"/>
      <c r="D670" s="800"/>
      <c r="E670" s="191"/>
      <c r="F670" s="191"/>
      <c r="G670" s="191"/>
      <c r="H670" s="799"/>
      <c r="I670" s="800"/>
      <c r="J670" s="191"/>
      <c r="K670" s="191"/>
      <c r="L670" s="191"/>
      <c r="M670" s="799"/>
      <c r="N670" s="800"/>
      <c r="O670" s="191"/>
      <c r="P670" s="191"/>
      <c r="Q670" s="191"/>
      <c r="AJ670" s="359"/>
      <c r="AK670" s="359"/>
      <c r="AL670" s="359"/>
      <c r="AM670" s="359"/>
      <c r="AN670" s="359"/>
      <c r="AO670" s="359"/>
      <c r="AP670" s="359"/>
      <c r="AQ670" s="359"/>
      <c r="AR670" s="359"/>
      <c r="AS670" s="359"/>
      <c r="AT670" s="359"/>
      <c r="AU670" s="359"/>
      <c r="AV670" s="359"/>
      <c r="AW670" s="359"/>
      <c r="AX670" s="359"/>
      <c r="AY670" s="359"/>
      <c r="AZ670" s="359"/>
      <c r="BA670" s="362"/>
      <c r="BB670" s="439"/>
      <c r="BC670" s="362"/>
      <c r="BD670" s="362"/>
      <c r="BE670" s="362"/>
      <c r="BF670" s="362"/>
      <c r="BG670" s="362"/>
      <c r="BH670" s="362"/>
      <c r="BI670" s="362"/>
      <c r="BJ670" s="362"/>
      <c r="BK670" s="362"/>
      <c r="BL670" s="362"/>
      <c r="BM670" s="362"/>
      <c r="BN670" s="362"/>
      <c r="BO670" s="362"/>
      <c r="BP670" s="362"/>
      <c r="BQ670" s="362"/>
      <c r="BR670" s="362"/>
      <c r="BS670" s="362"/>
      <c r="BT670" s="362"/>
      <c r="BU670" s="362"/>
      <c r="BV670" s="362"/>
      <c r="BW670" s="362"/>
      <c r="BX670" s="362"/>
      <c r="BY670" s="362"/>
      <c r="BZ670" s="362"/>
      <c r="CA670" s="362"/>
      <c r="CB670" s="362"/>
      <c r="CC670" s="362"/>
      <c r="CD670" s="362"/>
      <c r="CE670" s="362"/>
      <c r="CF670" s="362"/>
      <c r="CG670" s="362"/>
      <c r="CH670" s="362"/>
      <c r="CI670" s="362"/>
      <c r="CJ670" s="362"/>
      <c r="CK670" s="362"/>
      <c r="CL670" s="362"/>
      <c r="CM670" s="362"/>
      <c r="CN670" s="362"/>
      <c r="CO670" s="362"/>
      <c r="CP670" s="362"/>
      <c r="CQ670" s="362"/>
      <c r="CR670" s="362"/>
      <c r="CS670" s="362"/>
      <c r="CT670" s="362"/>
      <c r="CU670" s="362"/>
      <c r="CV670" s="362"/>
      <c r="CW670" s="362"/>
      <c r="CX670" s="362"/>
      <c r="CY670" s="362"/>
      <c r="CZ670" s="362"/>
    </row>
    <row r="671" s="366" customFormat="true" ht="25.15" customHeight="true" x14ac:dyDescent="0.2">
      <c r="C671" s="799"/>
      <c r="D671" s="800"/>
      <c r="E671" s="191"/>
      <c r="F671" s="191"/>
      <c r="G671" s="191"/>
      <c r="H671" s="799"/>
      <c r="I671" s="800"/>
      <c r="J671" s="191"/>
      <c r="K671" s="191"/>
      <c r="L671" s="191"/>
      <c r="M671" s="799"/>
      <c r="N671" s="800"/>
      <c r="O671" s="191"/>
      <c r="P671" s="191"/>
      <c r="Q671" s="191"/>
      <c r="AJ671" s="359"/>
      <c r="AK671" s="359"/>
      <c r="AL671" s="359"/>
      <c r="AM671" s="359"/>
      <c r="AN671" s="359"/>
      <c r="AO671" s="359"/>
      <c r="AP671" s="359"/>
      <c r="AQ671" s="359"/>
      <c r="AR671" s="359"/>
      <c r="AS671" s="359"/>
      <c r="AT671" s="359"/>
      <c r="AU671" s="359"/>
      <c r="AV671" s="359"/>
      <c r="AW671" s="359"/>
      <c r="AX671" s="359"/>
      <c r="AY671" s="359"/>
      <c r="AZ671" s="359"/>
      <c r="BA671" s="362"/>
      <c r="BB671" s="439"/>
      <c r="BC671" s="362"/>
      <c r="BD671" s="362"/>
      <c r="BE671" s="362"/>
      <c r="BF671" s="362"/>
      <c r="BG671" s="362"/>
      <c r="BH671" s="362"/>
      <c r="BI671" s="362"/>
      <c r="BJ671" s="362"/>
      <c r="BK671" s="362"/>
      <c r="BL671" s="362"/>
      <c r="BM671" s="362"/>
      <c r="BN671" s="362"/>
      <c r="BO671" s="362"/>
      <c r="BP671" s="362"/>
      <c r="BQ671" s="362"/>
      <c r="BR671" s="362"/>
      <c r="BS671" s="362"/>
      <c r="BT671" s="362"/>
      <c r="BU671" s="362"/>
      <c r="BV671" s="362"/>
      <c r="BW671" s="362"/>
      <c r="BX671" s="362"/>
      <c r="BY671" s="362"/>
      <c r="BZ671" s="362"/>
      <c r="CA671" s="362"/>
      <c r="CB671" s="362"/>
      <c r="CC671" s="362"/>
      <c r="CD671" s="362"/>
      <c r="CE671" s="362"/>
      <c r="CF671" s="362"/>
      <c r="CG671" s="362"/>
      <c r="CH671" s="362"/>
      <c r="CI671" s="362"/>
      <c r="CJ671" s="362"/>
      <c r="CK671" s="362"/>
      <c r="CL671" s="362"/>
      <c r="CM671" s="362"/>
      <c r="CN671" s="362"/>
      <c r="CO671" s="362"/>
      <c r="CP671" s="362"/>
      <c r="CQ671" s="362"/>
      <c r="CR671" s="362"/>
      <c r="CS671" s="362"/>
      <c r="CT671" s="362"/>
      <c r="CU671" s="362"/>
      <c r="CV671" s="362"/>
      <c r="CW671" s="362"/>
      <c r="CX671" s="362"/>
      <c r="CY671" s="362"/>
      <c r="CZ671" s="362"/>
    </row>
    <row r="672" s="366" customFormat="true" ht="25.15" customHeight="true" x14ac:dyDescent="0.2">
      <c r="C672" s="799"/>
      <c r="D672" s="800"/>
      <c r="E672" s="191"/>
      <c r="F672" s="191"/>
      <c r="G672" s="191"/>
      <c r="H672" s="799"/>
      <c r="I672" s="800"/>
      <c r="J672" s="191"/>
      <c r="K672" s="191"/>
      <c r="L672" s="191"/>
      <c r="M672" s="799"/>
      <c r="N672" s="800"/>
      <c r="O672" s="191"/>
      <c r="P672" s="191"/>
      <c r="Q672" s="191"/>
      <c r="AJ672" s="359"/>
      <c r="AK672" s="359"/>
      <c r="AL672" s="359"/>
      <c r="AM672" s="359"/>
      <c r="AN672" s="359"/>
      <c r="AO672" s="359"/>
      <c r="AP672" s="359"/>
      <c r="AQ672" s="359"/>
      <c r="AR672" s="359"/>
      <c r="AS672" s="359"/>
      <c r="AT672" s="359"/>
      <c r="AU672" s="359"/>
      <c r="AV672" s="359"/>
      <c r="AW672" s="359"/>
      <c r="AX672" s="359"/>
      <c r="AY672" s="359"/>
      <c r="AZ672" s="359"/>
      <c r="BA672" s="362"/>
      <c r="BB672" s="439"/>
      <c r="BC672" s="362"/>
      <c r="BD672" s="362"/>
      <c r="BE672" s="362"/>
      <c r="BF672" s="362"/>
      <c r="BG672" s="362"/>
      <c r="BH672" s="362"/>
      <c r="BI672" s="362"/>
      <c r="BJ672" s="362"/>
      <c r="BK672" s="362"/>
      <c r="BL672" s="362"/>
      <c r="BM672" s="362"/>
      <c r="BN672" s="362"/>
      <c r="BO672" s="362"/>
      <c r="BP672" s="362"/>
      <c r="BQ672" s="362"/>
      <c r="BR672" s="362"/>
      <c r="BS672" s="362"/>
      <c r="BT672" s="362"/>
      <c r="BU672" s="362"/>
      <c r="BV672" s="362"/>
      <c r="BW672" s="362"/>
      <c r="BX672" s="362"/>
      <c r="BY672" s="362"/>
      <c r="BZ672" s="362"/>
      <c r="CA672" s="362"/>
      <c r="CB672" s="362"/>
      <c r="CC672" s="362"/>
      <c r="CD672" s="362"/>
      <c r="CE672" s="362"/>
      <c r="CF672" s="362"/>
      <c r="CG672" s="362"/>
      <c r="CH672" s="362"/>
      <c r="CI672" s="362"/>
      <c r="CJ672" s="362"/>
      <c r="CK672" s="362"/>
      <c r="CL672" s="362"/>
      <c r="CM672" s="362"/>
      <c r="CN672" s="362"/>
      <c r="CO672" s="362"/>
      <c r="CP672" s="362"/>
      <c r="CQ672" s="362"/>
      <c r="CR672" s="362"/>
      <c r="CS672" s="362"/>
      <c r="CT672" s="362"/>
      <c r="CU672" s="362"/>
      <c r="CV672" s="362"/>
      <c r="CW672" s="362"/>
      <c r="CX672" s="362"/>
      <c r="CY672" s="362"/>
      <c r="CZ672" s="362"/>
    </row>
    <row r="673" s="366" customFormat="true" ht="25.15" customHeight="true" x14ac:dyDescent="0.2">
      <c r="C673" s="799"/>
      <c r="D673" s="800"/>
      <c r="E673" s="191"/>
      <c r="F673" s="191"/>
      <c r="G673" s="191"/>
      <c r="H673" s="799"/>
      <c r="I673" s="800"/>
      <c r="J673" s="191"/>
      <c r="K673" s="191"/>
      <c r="L673" s="191"/>
      <c r="M673" s="799"/>
      <c r="N673" s="800"/>
      <c r="O673" s="191"/>
      <c r="P673" s="191"/>
      <c r="Q673" s="191"/>
      <c r="AJ673" s="359"/>
      <c r="AK673" s="359"/>
      <c r="AL673" s="359"/>
      <c r="AM673" s="359"/>
      <c r="AN673" s="359"/>
      <c r="AO673" s="359"/>
      <c r="AP673" s="359"/>
      <c r="AQ673" s="359"/>
      <c r="AR673" s="359"/>
      <c r="AS673" s="359"/>
      <c r="AT673" s="359"/>
      <c r="AU673" s="359"/>
      <c r="AV673" s="359"/>
      <c r="AW673" s="359"/>
      <c r="AX673" s="359"/>
      <c r="AY673" s="359"/>
      <c r="AZ673" s="359"/>
      <c r="BA673" s="362"/>
      <c r="BB673" s="439"/>
      <c r="BC673" s="362"/>
      <c r="BD673" s="362"/>
      <c r="BE673" s="362"/>
      <c r="BF673" s="362"/>
      <c r="BG673" s="362"/>
      <c r="BH673" s="362"/>
      <c r="BI673" s="362"/>
      <c r="BJ673" s="362"/>
      <c r="BK673" s="362"/>
      <c r="BL673" s="362"/>
      <c r="BM673" s="362"/>
      <c r="BN673" s="362"/>
      <c r="BO673" s="362"/>
      <c r="BP673" s="362"/>
      <c r="BQ673" s="362"/>
      <c r="BR673" s="362"/>
      <c r="BS673" s="362"/>
      <c r="BT673" s="362"/>
      <c r="BU673" s="362"/>
      <c r="BV673" s="362"/>
      <c r="BW673" s="362"/>
      <c r="BX673" s="362"/>
      <c r="BY673" s="362"/>
      <c r="BZ673" s="362"/>
      <c r="CA673" s="362"/>
      <c r="CB673" s="362"/>
      <c r="CC673" s="362"/>
      <c r="CD673" s="362"/>
      <c r="CE673" s="362"/>
      <c r="CF673" s="362"/>
      <c r="CG673" s="362"/>
      <c r="CH673" s="362"/>
      <c r="CI673" s="362"/>
      <c r="CJ673" s="362"/>
      <c r="CK673" s="362"/>
      <c r="CL673" s="362"/>
      <c r="CM673" s="362"/>
      <c r="CN673" s="362"/>
      <c r="CO673" s="362"/>
      <c r="CP673" s="362"/>
      <c r="CQ673" s="362"/>
      <c r="CR673" s="362"/>
      <c r="CS673" s="362"/>
      <c r="CT673" s="362"/>
      <c r="CU673" s="362"/>
      <c r="CV673" s="362"/>
      <c r="CW673" s="362"/>
      <c r="CX673" s="362"/>
      <c r="CY673" s="362"/>
      <c r="CZ673" s="362"/>
    </row>
    <row r="674" s="366" customFormat="true" ht="25.15" customHeight="true" x14ac:dyDescent="0.2">
      <c r="C674" s="799"/>
      <c r="D674" s="800"/>
      <c r="E674" s="191"/>
      <c r="F674" s="191"/>
      <c r="G674" s="191"/>
      <c r="H674" s="799"/>
      <c r="I674" s="800"/>
      <c r="J674" s="191"/>
      <c r="K674" s="191"/>
      <c r="L674" s="191"/>
      <c r="M674" s="799"/>
      <c r="N674" s="800"/>
      <c r="O674" s="191"/>
      <c r="P674" s="191"/>
      <c r="Q674" s="191"/>
      <c r="AJ674" s="359"/>
      <c r="AK674" s="359"/>
      <c r="AL674" s="359"/>
      <c r="AM674" s="359"/>
      <c r="AN674" s="359"/>
      <c r="AO674" s="359"/>
      <c r="AP674" s="359"/>
      <c r="AQ674" s="359"/>
      <c r="AR674" s="359"/>
      <c r="AS674" s="359"/>
      <c r="AT674" s="359"/>
      <c r="AU674" s="359"/>
      <c r="AV674" s="359"/>
      <c r="AW674" s="359"/>
      <c r="AX674" s="359"/>
      <c r="AY674" s="359"/>
      <c r="AZ674" s="359"/>
      <c r="BA674" s="362"/>
      <c r="BB674" s="439"/>
      <c r="BC674" s="362"/>
      <c r="BD674" s="362"/>
      <c r="BE674" s="362"/>
      <c r="BF674" s="362"/>
      <c r="BG674" s="362"/>
      <c r="BH674" s="362"/>
      <c r="BI674" s="362"/>
      <c r="BJ674" s="362"/>
      <c r="BK674" s="362"/>
      <c r="BL674" s="362"/>
      <c r="BM674" s="362"/>
      <c r="BN674" s="362"/>
      <c r="BO674" s="362"/>
      <c r="BP674" s="362"/>
      <c r="BQ674" s="362"/>
      <c r="BR674" s="362"/>
      <c r="BS674" s="362"/>
      <c r="BT674" s="362"/>
      <c r="BU674" s="362"/>
      <c r="BV674" s="362"/>
      <c r="BW674" s="362"/>
      <c r="BX674" s="362"/>
      <c r="BY674" s="362"/>
      <c r="BZ674" s="362"/>
      <c r="CA674" s="362"/>
      <c r="CB674" s="362"/>
      <c r="CC674" s="362"/>
      <c r="CD674" s="362"/>
      <c r="CE674" s="362"/>
      <c r="CF674" s="362"/>
      <c r="CG674" s="362"/>
      <c r="CH674" s="362"/>
      <c r="CI674" s="362"/>
      <c r="CJ674" s="362"/>
      <c r="CK674" s="362"/>
      <c r="CL674" s="362"/>
      <c r="CM674" s="362"/>
      <c r="CN674" s="362"/>
      <c r="CO674" s="362"/>
      <c r="CP674" s="362"/>
      <c r="CQ674" s="362"/>
      <c r="CR674" s="362"/>
      <c r="CS674" s="362"/>
      <c r="CT674" s="362"/>
      <c r="CU674" s="362"/>
      <c r="CV674" s="362"/>
      <c r="CW674" s="362"/>
      <c r="CX674" s="362"/>
      <c r="CY674" s="362"/>
      <c r="CZ674" s="362"/>
    </row>
    <row r="675" s="366" customFormat="true" ht="25.15" customHeight="true" x14ac:dyDescent="0.2">
      <c r="C675" s="799"/>
      <c r="D675" s="800"/>
      <c r="E675" s="191"/>
      <c r="F675" s="191"/>
      <c r="G675" s="191"/>
      <c r="H675" s="799"/>
      <c r="I675" s="800"/>
      <c r="J675" s="191"/>
      <c r="K675" s="191"/>
      <c r="L675" s="191"/>
      <c r="M675" s="799"/>
      <c r="N675" s="800"/>
      <c r="O675" s="191"/>
      <c r="P675" s="191"/>
      <c r="Q675" s="191"/>
      <c r="AJ675" s="359"/>
      <c r="AK675" s="359"/>
      <c r="AL675" s="359"/>
      <c r="AM675" s="359"/>
      <c r="AN675" s="359"/>
      <c r="AO675" s="359"/>
      <c r="AP675" s="359"/>
      <c r="AQ675" s="359"/>
      <c r="AR675" s="359"/>
      <c r="AS675" s="359"/>
      <c r="AT675" s="359"/>
      <c r="AU675" s="359"/>
      <c r="AV675" s="359"/>
      <c r="AW675" s="359"/>
      <c r="AX675" s="359"/>
      <c r="AY675" s="359"/>
      <c r="AZ675" s="359"/>
      <c r="BA675" s="362"/>
      <c r="BB675" s="439"/>
      <c r="BC675" s="362"/>
      <c r="BD675" s="362"/>
      <c r="BE675" s="362"/>
      <c r="BF675" s="362"/>
      <c r="BG675" s="362"/>
      <c r="BH675" s="362"/>
      <c r="BI675" s="362"/>
      <c r="BJ675" s="362"/>
      <c r="BK675" s="362"/>
      <c r="BL675" s="362"/>
      <c r="BM675" s="362"/>
      <c r="BN675" s="362"/>
      <c r="BO675" s="362"/>
      <c r="BP675" s="362"/>
      <c r="BQ675" s="362"/>
      <c r="BR675" s="362"/>
      <c r="BS675" s="362"/>
      <c r="BT675" s="362"/>
      <c r="BU675" s="362"/>
      <c r="BV675" s="362"/>
      <c r="BW675" s="362"/>
      <c r="BX675" s="362"/>
      <c r="BY675" s="362"/>
      <c r="BZ675" s="362"/>
      <c r="CA675" s="362"/>
      <c r="CB675" s="362"/>
      <c r="CC675" s="362"/>
      <c r="CD675" s="362"/>
      <c r="CE675" s="362"/>
      <c r="CF675" s="362"/>
      <c r="CG675" s="362"/>
      <c r="CH675" s="362"/>
      <c r="CI675" s="362"/>
      <c r="CJ675" s="362"/>
      <c r="CK675" s="362"/>
      <c r="CL675" s="362"/>
      <c r="CM675" s="362"/>
      <c r="CN675" s="362"/>
      <c r="CO675" s="362"/>
      <c r="CP675" s="362"/>
      <c r="CQ675" s="362"/>
      <c r="CR675" s="362"/>
      <c r="CS675" s="362"/>
      <c r="CT675" s="362"/>
      <c r="CU675" s="362"/>
      <c r="CV675" s="362"/>
      <c r="CW675" s="362"/>
      <c r="CX675" s="362"/>
      <c r="CY675" s="362"/>
      <c r="CZ675" s="362"/>
    </row>
    <row r="676" s="366" customFormat="true" ht="25.15" customHeight="true" x14ac:dyDescent="0.2">
      <c r="C676" s="799"/>
      <c r="D676" s="800"/>
      <c r="E676" s="191"/>
      <c r="F676" s="191"/>
      <c r="G676" s="191"/>
      <c r="H676" s="799"/>
      <c r="I676" s="800"/>
      <c r="J676" s="191"/>
      <c r="K676" s="191"/>
      <c r="L676" s="191"/>
      <c r="M676" s="799"/>
      <c r="N676" s="800"/>
      <c r="O676" s="191"/>
      <c r="P676" s="191"/>
      <c r="Q676" s="191"/>
      <c r="AJ676" s="359"/>
      <c r="AK676" s="359"/>
      <c r="AL676" s="359"/>
      <c r="AM676" s="359"/>
      <c r="AN676" s="359"/>
      <c r="AO676" s="359"/>
      <c r="AP676" s="359"/>
      <c r="AQ676" s="359"/>
      <c r="AR676" s="359"/>
      <c r="AS676" s="359"/>
      <c r="AT676" s="359"/>
      <c r="AU676" s="359"/>
      <c r="AV676" s="359"/>
      <c r="AW676" s="359"/>
      <c r="AX676" s="359"/>
      <c r="AY676" s="359"/>
      <c r="AZ676" s="359"/>
      <c r="BA676" s="362"/>
      <c r="BB676" s="439"/>
      <c r="BC676" s="362"/>
      <c r="BD676" s="362"/>
      <c r="BE676" s="362"/>
      <c r="BF676" s="362"/>
      <c r="BG676" s="362"/>
      <c r="BH676" s="362"/>
      <c r="BI676" s="362"/>
      <c r="BJ676" s="362"/>
      <c r="BK676" s="362"/>
      <c r="BL676" s="362"/>
      <c r="BM676" s="362"/>
      <c r="BN676" s="362"/>
      <c r="BO676" s="362"/>
      <c r="BP676" s="362"/>
      <c r="BQ676" s="362"/>
      <c r="BR676" s="362"/>
      <c r="BS676" s="362"/>
      <c r="BT676" s="362"/>
      <c r="BU676" s="362"/>
      <c r="BV676" s="362"/>
      <c r="BW676" s="362"/>
      <c r="BX676" s="362"/>
      <c r="BY676" s="362"/>
      <c r="BZ676" s="362"/>
      <c r="CA676" s="362"/>
      <c r="CB676" s="362"/>
      <c r="CC676" s="362"/>
      <c r="CD676" s="362"/>
      <c r="CE676" s="362"/>
      <c r="CF676" s="362"/>
      <c r="CG676" s="362"/>
      <c r="CH676" s="362"/>
      <c r="CI676" s="362"/>
      <c r="CJ676" s="362"/>
      <c r="CK676" s="362"/>
      <c r="CL676" s="362"/>
      <c r="CM676" s="362"/>
      <c r="CN676" s="362"/>
      <c r="CO676" s="362"/>
      <c r="CP676" s="362"/>
      <c r="CQ676" s="362"/>
      <c r="CR676" s="362"/>
      <c r="CS676" s="362"/>
      <c r="CT676" s="362"/>
      <c r="CU676" s="362"/>
      <c r="CV676" s="362"/>
      <c r="CW676" s="362"/>
      <c r="CX676" s="362"/>
      <c r="CY676" s="362"/>
      <c r="CZ676" s="362"/>
    </row>
    <row r="677" s="366" customFormat="true" ht="25.15" customHeight="true" x14ac:dyDescent="0.2">
      <c r="C677" s="799"/>
      <c r="D677" s="800"/>
      <c r="E677" s="191"/>
      <c r="F677" s="191"/>
      <c r="G677" s="191"/>
      <c r="H677" s="799"/>
      <c r="I677" s="800"/>
      <c r="J677" s="191"/>
      <c r="K677" s="191"/>
      <c r="L677" s="191"/>
      <c r="M677" s="799"/>
      <c r="N677" s="800"/>
      <c r="O677" s="191"/>
      <c r="P677" s="191"/>
      <c r="Q677" s="191"/>
      <c r="AJ677" s="359"/>
      <c r="AK677" s="359"/>
      <c r="AL677" s="359"/>
      <c r="AM677" s="359"/>
      <c r="AN677" s="359"/>
      <c r="AO677" s="359"/>
      <c r="AP677" s="359"/>
      <c r="AQ677" s="359"/>
      <c r="AR677" s="359"/>
      <c r="AS677" s="359"/>
      <c r="AT677" s="359"/>
      <c r="AU677" s="359"/>
      <c r="AV677" s="359"/>
      <c r="AW677" s="359"/>
      <c r="AX677" s="359"/>
      <c r="AY677" s="359"/>
      <c r="AZ677" s="359"/>
      <c r="BA677" s="362"/>
      <c r="BB677" s="439"/>
      <c r="BC677" s="362"/>
      <c r="BD677" s="362"/>
      <c r="BE677" s="362"/>
      <c r="BF677" s="362"/>
      <c r="BG677" s="362"/>
      <c r="BH677" s="362"/>
      <c r="BI677" s="362"/>
      <c r="BJ677" s="362"/>
      <c r="BK677" s="362"/>
      <c r="BL677" s="362"/>
      <c r="BM677" s="362"/>
      <c r="BN677" s="362"/>
      <c r="BO677" s="362"/>
      <c r="BP677" s="362"/>
      <c r="BQ677" s="362"/>
      <c r="BR677" s="362"/>
      <c r="BS677" s="362"/>
      <c r="BT677" s="362"/>
      <c r="BU677" s="362"/>
      <c r="BV677" s="362"/>
      <c r="BW677" s="362"/>
      <c r="BX677" s="362"/>
      <c r="BY677" s="362"/>
      <c r="BZ677" s="362"/>
      <c r="CA677" s="362"/>
      <c r="CB677" s="362"/>
      <c r="CC677" s="362"/>
      <c r="CD677" s="362"/>
      <c r="CE677" s="362"/>
      <c r="CF677" s="362"/>
      <c r="CG677" s="362"/>
      <c r="CH677" s="362"/>
      <c r="CI677" s="362"/>
      <c r="CJ677" s="362"/>
      <c r="CK677" s="362"/>
      <c r="CL677" s="362"/>
      <c r="CM677" s="362"/>
      <c r="CN677" s="362"/>
      <c r="CO677" s="362"/>
      <c r="CP677" s="362"/>
      <c r="CQ677" s="362"/>
      <c r="CR677" s="362"/>
      <c r="CS677" s="362"/>
      <c r="CT677" s="362"/>
      <c r="CU677" s="362"/>
      <c r="CV677" s="362"/>
      <c r="CW677" s="362"/>
      <c r="CX677" s="362"/>
      <c r="CY677" s="362"/>
      <c r="CZ677" s="362"/>
    </row>
    <row r="678" s="366" customFormat="true" ht="25.15" customHeight="true" x14ac:dyDescent="0.2">
      <c r="C678" s="799"/>
      <c r="D678" s="800"/>
      <c r="E678" s="191"/>
      <c r="F678" s="191"/>
      <c r="G678" s="191"/>
      <c r="H678" s="799"/>
      <c r="I678" s="800"/>
      <c r="J678" s="191"/>
      <c r="K678" s="191"/>
      <c r="L678" s="191"/>
      <c r="M678" s="799"/>
      <c r="N678" s="800"/>
      <c r="O678" s="191"/>
      <c r="P678" s="191"/>
      <c r="Q678" s="191"/>
      <c r="AJ678" s="359"/>
      <c r="AK678" s="359"/>
      <c r="AL678" s="359"/>
      <c r="AM678" s="359"/>
      <c r="AN678" s="359"/>
      <c r="AO678" s="359"/>
      <c r="AP678" s="359"/>
      <c r="AQ678" s="359"/>
      <c r="AR678" s="359"/>
      <c r="AS678" s="359"/>
      <c r="AT678" s="359"/>
      <c r="AU678" s="359"/>
      <c r="AV678" s="359"/>
      <c r="AW678" s="359"/>
      <c r="AX678" s="359"/>
      <c r="AY678" s="359"/>
      <c r="AZ678" s="359"/>
      <c r="BA678" s="362"/>
      <c r="BB678" s="439"/>
      <c r="BC678" s="362"/>
      <c r="BD678" s="362"/>
      <c r="BE678" s="362"/>
      <c r="BF678" s="362"/>
      <c r="BG678" s="362"/>
      <c r="BH678" s="362"/>
      <c r="BI678" s="362"/>
      <c r="BJ678" s="362"/>
      <c r="BK678" s="362"/>
      <c r="BL678" s="362"/>
      <c r="BM678" s="362"/>
      <c r="BN678" s="362"/>
      <c r="BO678" s="362"/>
      <c r="BP678" s="362"/>
      <c r="BQ678" s="362"/>
      <c r="BR678" s="362"/>
      <c r="BS678" s="362"/>
      <c r="BT678" s="362"/>
      <c r="BU678" s="362"/>
      <c r="BV678" s="362"/>
      <c r="BW678" s="362"/>
      <c r="BX678" s="362"/>
      <c r="BY678" s="362"/>
      <c r="BZ678" s="362"/>
      <c r="CA678" s="362"/>
      <c r="CB678" s="362"/>
      <c r="CC678" s="362"/>
      <c r="CD678" s="362"/>
      <c r="CE678" s="362"/>
      <c r="CF678" s="362"/>
      <c r="CG678" s="362"/>
      <c r="CH678" s="362"/>
      <c r="CI678" s="362"/>
      <c r="CJ678" s="362"/>
      <c r="CK678" s="362"/>
      <c r="CL678" s="362"/>
      <c r="CM678" s="362"/>
      <c r="CN678" s="362"/>
      <c r="CO678" s="362"/>
      <c r="CP678" s="362"/>
      <c r="CQ678" s="362"/>
      <c r="CR678" s="362"/>
      <c r="CS678" s="362"/>
      <c r="CT678" s="362"/>
      <c r="CU678" s="362"/>
      <c r="CV678" s="362"/>
      <c r="CW678" s="362"/>
      <c r="CX678" s="362"/>
      <c r="CY678" s="362"/>
      <c r="CZ678" s="362"/>
    </row>
    <row r="679" s="366" customFormat="true" ht="25.15" customHeight="true" x14ac:dyDescent="0.2">
      <c r="C679" s="799"/>
      <c r="D679" s="800"/>
      <c r="E679" s="191"/>
      <c r="F679" s="191"/>
      <c r="G679" s="191"/>
      <c r="H679" s="799"/>
      <c r="I679" s="800"/>
      <c r="J679" s="191"/>
      <c r="K679" s="191"/>
      <c r="L679" s="191"/>
      <c r="M679" s="799"/>
      <c r="N679" s="800"/>
      <c r="O679" s="191"/>
      <c r="P679" s="191"/>
      <c r="Q679" s="191"/>
      <c r="AJ679" s="359"/>
      <c r="AK679" s="359"/>
      <c r="AL679" s="359"/>
      <c r="AM679" s="359"/>
      <c r="AN679" s="359"/>
      <c r="AO679" s="359"/>
      <c r="AP679" s="359"/>
      <c r="AQ679" s="359"/>
      <c r="AR679" s="359"/>
      <c r="AS679" s="359"/>
      <c r="AT679" s="359"/>
      <c r="AU679" s="359"/>
      <c r="AV679" s="359"/>
      <c r="AW679" s="359"/>
      <c r="AX679" s="359"/>
      <c r="AY679" s="359"/>
      <c r="AZ679" s="359"/>
      <c r="BA679" s="362"/>
      <c r="BB679" s="439"/>
      <c r="BC679" s="362"/>
      <c r="BD679" s="362"/>
      <c r="BE679" s="362"/>
      <c r="BF679" s="362"/>
      <c r="BG679" s="362"/>
      <c r="BH679" s="362"/>
      <c r="BI679" s="362"/>
      <c r="BJ679" s="362"/>
      <c r="BK679" s="362"/>
      <c r="BL679" s="362"/>
      <c r="BM679" s="362"/>
      <c r="BN679" s="362"/>
      <c r="BO679" s="362"/>
      <c r="BP679" s="362"/>
      <c r="BQ679" s="362"/>
      <c r="BR679" s="362"/>
      <c r="BS679" s="362"/>
      <c r="BT679" s="362"/>
      <c r="BU679" s="362"/>
      <c r="BV679" s="362"/>
      <c r="BW679" s="362"/>
      <c r="BX679" s="362"/>
      <c r="BY679" s="362"/>
      <c r="BZ679" s="362"/>
      <c r="CA679" s="362"/>
      <c r="CB679" s="362"/>
      <c r="CC679" s="362"/>
      <c r="CD679" s="362"/>
      <c r="CE679" s="362"/>
      <c r="CF679" s="362"/>
      <c r="CG679" s="362"/>
      <c r="CH679" s="362"/>
      <c r="CI679" s="362"/>
      <c r="CJ679" s="362"/>
      <c r="CK679" s="362"/>
      <c r="CL679" s="362"/>
      <c r="CM679" s="362"/>
      <c r="CN679" s="362"/>
      <c r="CO679" s="362"/>
      <c r="CP679" s="362"/>
      <c r="CQ679" s="362"/>
      <c r="CR679" s="362"/>
      <c r="CS679" s="362"/>
      <c r="CT679" s="362"/>
      <c r="CU679" s="362"/>
      <c r="CV679" s="362"/>
      <c r="CW679" s="362"/>
      <c r="CX679" s="362"/>
      <c r="CY679" s="362"/>
      <c r="CZ679" s="362"/>
    </row>
    <row r="680" s="366" customFormat="true" ht="25.15" customHeight="true" x14ac:dyDescent="0.2">
      <c r="C680" s="799"/>
      <c r="D680" s="800"/>
      <c r="E680" s="191"/>
      <c r="F680" s="191"/>
      <c r="G680" s="191"/>
      <c r="H680" s="799"/>
      <c r="I680" s="800"/>
      <c r="J680" s="191"/>
      <c r="K680" s="191"/>
      <c r="L680" s="191"/>
      <c r="M680" s="799"/>
      <c r="N680" s="800"/>
      <c r="O680" s="191"/>
      <c r="P680" s="191"/>
      <c r="Q680" s="191"/>
      <c r="AJ680" s="359"/>
      <c r="AK680" s="359"/>
      <c r="AL680" s="359"/>
      <c r="AM680" s="359"/>
      <c r="AN680" s="359"/>
      <c r="AO680" s="359"/>
      <c r="AP680" s="359"/>
      <c r="AQ680" s="359"/>
      <c r="AR680" s="359"/>
      <c r="AS680" s="359"/>
      <c r="AT680" s="359"/>
      <c r="AU680" s="359"/>
      <c r="AV680" s="359"/>
      <c r="AW680" s="359"/>
      <c r="AX680" s="359"/>
      <c r="AY680" s="359"/>
      <c r="AZ680" s="359"/>
      <c r="BA680" s="362"/>
      <c r="BB680" s="439"/>
      <c r="BC680" s="362"/>
      <c r="BD680" s="362"/>
      <c r="BE680" s="362"/>
      <c r="BF680" s="362"/>
      <c r="BG680" s="362"/>
      <c r="BH680" s="362"/>
      <c r="BI680" s="362"/>
      <c r="BJ680" s="362"/>
      <c r="BK680" s="362"/>
      <c r="BL680" s="362"/>
      <c r="BM680" s="362"/>
      <c r="BN680" s="362"/>
      <c r="BO680" s="362"/>
      <c r="BP680" s="362"/>
      <c r="BQ680" s="362"/>
      <c r="BR680" s="362"/>
      <c r="BS680" s="362"/>
      <c r="BT680" s="362"/>
      <c r="BU680" s="362"/>
      <c r="BV680" s="362"/>
      <c r="BW680" s="362"/>
      <c r="BX680" s="362"/>
      <c r="BY680" s="362"/>
      <c r="BZ680" s="362"/>
      <c r="CA680" s="362"/>
      <c r="CB680" s="362"/>
      <c r="CC680" s="362"/>
      <c r="CD680" s="362"/>
      <c r="CE680" s="362"/>
      <c r="CF680" s="362"/>
      <c r="CG680" s="362"/>
      <c r="CH680" s="362"/>
      <c r="CI680" s="362"/>
      <c r="CJ680" s="362"/>
      <c r="CK680" s="362"/>
      <c r="CL680" s="362"/>
      <c r="CM680" s="362"/>
      <c r="CN680" s="362"/>
      <c r="CO680" s="362"/>
      <c r="CP680" s="362"/>
      <c r="CQ680" s="362"/>
      <c r="CR680" s="362"/>
      <c r="CS680" s="362"/>
      <c r="CT680" s="362"/>
      <c r="CU680" s="362"/>
      <c r="CV680" s="362"/>
      <c r="CW680" s="362"/>
      <c r="CX680" s="362"/>
      <c r="CY680" s="362"/>
      <c r="CZ680" s="362"/>
    </row>
    <row r="681" s="366" customFormat="true" ht="25.15" customHeight="true" x14ac:dyDescent="0.2">
      <c r="C681" s="799"/>
      <c r="D681" s="800"/>
      <c r="E681" s="191"/>
      <c r="F681" s="191"/>
      <c r="G681" s="191"/>
      <c r="H681" s="799"/>
      <c r="I681" s="800"/>
      <c r="J681" s="191"/>
      <c r="K681" s="191"/>
      <c r="L681" s="191"/>
      <c r="M681" s="799"/>
      <c r="N681" s="800"/>
      <c r="O681" s="191"/>
      <c r="P681" s="191"/>
      <c r="Q681" s="191"/>
      <c r="AJ681" s="359"/>
      <c r="AK681" s="359"/>
      <c r="AL681" s="359"/>
      <c r="AM681" s="359"/>
      <c r="AN681" s="359"/>
      <c r="AO681" s="359"/>
      <c r="AP681" s="359"/>
      <c r="AQ681" s="359"/>
      <c r="AR681" s="359"/>
      <c r="AS681" s="359"/>
      <c r="AT681" s="359"/>
      <c r="AU681" s="359"/>
      <c r="AV681" s="359"/>
      <c r="AW681" s="359"/>
      <c r="AX681" s="359"/>
      <c r="AY681" s="359"/>
      <c r="AZ681" s="359"/>
      <c r="BA681" s="362"/>
      <c r="BB681" s="439"/>
      <c r="BC681" s="362"/>
      <c r="BD681" s="362"/>
      <c r="BE681" s="362"/>
      <c r="BF681" s="362"/>
      <c r="BG681" s="362"/>
      <c r="BH681" s="362"/>
      <c r="BI681" s="362"/>
      <c r="BJ681" s="362"/>
      <c r="BK681" s="362"/>
      <c r="BL681" s="362"/>
      <c r="BM681" s="362"/>
      <c r="BN681" s="362"/>
      <c r="BO681" s="362"/>
      <c r="BP681" s="362"/>
      <c r="BQ681" s="362"/>
      <c r="BR681" s="362"/>
      <c r="BS681" s="362"/>
      <c r="BT681" s="362"/>
      <c r="BU681" s="362"/>
      <c r="BV681" s="362"/>
      <c r="BW681" s="362"/>
      <c r="BX681" s="362"/>
      <c r="BY681" s="362"/>
      <c r="BZ681" s="362"/>
      <c r="CA681" s="362"/>
      <c r="CB681" s="362"/>
      <c r="CC681" s="362"/>
      <c r="CD681" s="362"/>
      <c r="CE681" s="362"/>
      <c r="CF681" s="362"/>
      <c r="CG681" s="362"/>
      <c r="CH681" s="362"/>
      <c r="CI681" s="362"/>
      <c r="CJ681" s="362"/>
      <c r="CK681" s="362"/>
      <c r="CL681" s="362"/>
      <c r="CM681" s="362"/>
      <c r="CN681" s="362"/>
      <c r="CO681" s="362"/>
      <c r="CP681" s="362"/>
      <c r="CQ681" s="362"/>
      <c r="CR681" s="362"/>
      <c r="CS681" s="362"/>
      <c r="CT681" s="362"/>
      <c r="CU681" s="362"/>
      <c r="CV681" s="362"/>
      <c r="CW681" s="362"/>
      <c r="CX681" s="362"/>
      <c r="CY681" s="362"/>
      <c r="CZ681" s="362"/>
    </row>
    <row r="682" s="366" customFormat="true" ht="25.15" customHeight="true" x14ac:dyDescent="0.2">
      <c r="C682" s="799"/>
      <c r="D682" s="800"/>
      <c r="E682" s="191"/>
      <c r="F682" s="191"/>
      <c r="G682" s="191"/>
      <c r="H682" s="799"/>
      <c r="I682" s="800"/>
      <c r="J682" s="191"/>
      <c r="K682" s="191"/>
      <c r="L682" s="191"/>
      <c r="M682" s="799"/>
      <c r="N682" s="800"/>
      <c r="O682" s="191"/>
      <c r="P682" s="191"/>
      <c r="Q682" s="191"/>
      <c r="AJ682" s="359"/>
      <c r="AK682" s="359"/>
      <c r="AL682" s="359"/>
      <c r="AM682" s="359"/>
      <c r="AN682" s="359"/>
      <c r="AO682" s="359"/>
      <c r="AP682" s="359"/>
      <c r="AQ682" s="359"/>
      <c r="AR682" s="359"/>
      <c r="AS682" s="359"/>
      <c r="AT682" s="359"/>
      <c r="AU682" s="359"/>
      <c r="AV682" s="359"/>
      <c r="AW682" s="359"/>
      <c r="AX682" s="359"/>
      <c r="AY682" s="359"/>
      <c r="AZ682" s="359"/>
      <c r="BA682" s="362"/>
      <c r="BB682" s="439"/>
      <c r="BC682" s="362"/>
      <c r="BD682" s="362"/>
      <c r="BE682" s="362"/>
      <c r="BF682" s="362"/>
      <c r="BG682" s="362"/>
      <c r="BH682" s="362"/>
      <c r="BI682" s="362"/>
      <c r="BJ682" s="362"/>
      <c r="BK682" s="362"/>
      <c r="BL682" s="362"/>
      <c r="BM682" s="362"/>
      <c r="BN682" s="362"/>
      <c r="BO682" s="362"/>
      <c r="BP682" s="362"/>
      <c r="BQ682" s="362"/>
      <c r="BR682" s="362"/>
      <c r="BS682" s="362"/>
      <c r="BT682" s="362"/>
      <c r="BU682" s="362"/>
      <c r="BV682" s="362"/>
      <c r="BW682" s="362"/>
      <c r="BX682" s="362"/>
      <c r="BY682" s="362"/>
      <c r="BZ682" s="362"/>
      <c r="CA682" s="362"/>
      <c r="CB682" s="362"/>
      <c r="CC682" s="362"/>
      <c r="CD682" s="362"/>
      <c r="CE682" s="362"/>
      <c r="CF682" s="362"/>
      <c r="CG682" s="362"/>
      <c r="CH682" s="362"/>
      <c r="CI682" s="362"/>
      <c r="CJ682" s="362"/>
      <c r="CK682" s="362"/>
      <c r="CL682" s="362"/>
      <c r="CM682" s="362"/>
      <c r="CN682" s="362"/>
      <c r="CO682" s="362"/>
      <c r="CP682" s="362"/>
      <c r="CQ682" s="362"/>
      <c r="CR682" s="362"/>
      <c r="CS682" s="362"/>
      <c r="CT682" s="362"/>
      <c r="CU682" s="362"/>
      <c r="CV682" s="362"/>
      <c r="CW682" s="362"/>
      <c r="CX682" s="362"/>
      <c r="CY682" s="362"/>
      <c r="CZ682" s="362"/>
    </row>
    <row r="683" s="366" customFormat="true" ht="25.15" customHeight="true" x14ac:dyDescent="0.2">
      <c r="C683" s="799"/>
      <c r="D683" s="800"/>
      <c r="E683" s="191"/>
      <c r="F683" s="191"/>
      <c r="G683" s="191"/>
      <c r="H683" s="799"/>
      <c r="I683" s="800"/>
      <c r="J683" s="191"/>
      <c r="K683" s="191"/>
      <c r="L683" s="191"/>
      <c r="M683" s="799"/>
      <c r="N683" s="800"/>
      <c r="O683" s="191"/>
      <c r="P683" s="191"/>
      <c r="Q683" s="191"/>
      <c r="AJ683" s="359"/>
      <c r="AK683" s="359"/>
      <c r="AL683" s="359"/>
      <c r="AM683" s="359"/>
      <c r="AN683" s="359"/>
      <c r="AO683" s="359"/>
      <c r="AP683" s="359"/>
      <c r="AQ683" s="359"/>
      <c r="AR683" s="359"/>
      <c r="AS683" s="359"/>
      <c r="AT683" s="359"/>
      <c r="AU683" s="359"/>
      <c r="AV683" s="359"/>
      <c r="AW683" s="359"/>
      <c r="AX683" s="359"/>
      <c r="AY683" s="359"/>
      <c r="AZ683" s="359"/>
      <c r="BA683" s="362"/>
      <c r="BB683" s="439"/>
      <c r="BC683" s="362"/>
      <c r="BD683" s="362"/>
      <c r="BE683" s="362"/>
      <c r="BF683" s="362"/>
      <c r="BG683" s="362"/>
      <c r="BH683" s="362"/>
      <c r="BI683" s="362"/>
      <c r="BJ683" s="362"/>
      <c r="BK683" s="362"/>
      <c r="BL683" s="362"/>
      <c r="BM683" s="362"/>
      <c r="BN683" s="362"/>
      <c r="BO683" s="362"/>
      <c r="BP683" s="362"/>
      <c r="BQ683" s="362"/>
      <c r="BR683" s="362"/>
      <c r="BS683" s="362"/>
      <c r="BT683" s="362"/>
      <c r="BU683" s="362"/>
      <c r="BV683" s="362"/>
      <c r="BW683" s="362"/>
      <c r="BX683" s="362"/>
      <c r="BY683" s="362"/>
      <c r="BZ683" s="362"/>
      <c r="CA683" s="362"/>
      <c r="CB683" s="362"/>
      <c r="CC683" s="362"/>
      <c r="CD683" s="362"/>
      <c r="CE683" s="362"/>
      <c r="CF683" s="362"/>
      <c r="CG683" s="362"/>
      <c r="CH683" s="362"/>
      <c r="CI683" s="362"/>
      <c r="CJ683" s="362"/>
      <c r="CK683" s="362"/>
      <c r="CL683" s="362"/>
      <c r="CM683" s="362"/>
      <c r="CN683" s="362"/>
      <c r="CO683" s="362"/>
      <c r="CP683" s="362"/>
      <c r="CQ683" s="362"/>
      <c r="CR683" s="362"/>
      <c r="CS683" s="362"/>
      <c r="CT683" s="362"/>
      <c r="CU683" s="362"/>
      <c r="CV683" s="362"/>
      <c r="CW683" s="362"/>
      <c r="CX683" s="362"/>
      <c r="CY683" s="362"/>
      <c r="CZ683" s="362"/>
    </row>
    <row r="684" s="366" customFormat="true" ht="25.15" customHeight="true" x14ac:dyDescent="0.2">
      <c r="C684" s="799"/>
      <c r="D684" s="800"/>
      <c r="E684" s="191"/>
      <c r="F684" s="191"/>
      <c r="G684" s="191"/>
      <c r="H684" s="799"/>
      <c r="I684" s="800"/>
      <c r="J684" s="191"/>
      <c r="K684" s="191"/>
      <c r="L684" s="191"/>
      <c r="M684" s="799"/>
      <c r="N684" s="800"/>
      <c r="O684" s="191"/>
      <c r="P684" s="191"/>
      <c r="Q684" s="191"/>
      <c r="AJ684" s="359"/>
      <c r="AK684" s="359"/>
      <c r="AL684" s="359"/>
      <c r="AM684" s="359"/>
      <c r="AN684" s="359"/>
      <c r="AO684" s="359"/>
      <c r="AP684" s="359"/>
      <c r="AQ684" s="359"/>
      <c r="AR684" s="359"/>
      <c r="AS684" s="359"/>
      <c r="AT684" s="359"/>
      <c r="AU684" s="359"/>
      <c r="AV684" s="359"/>
      <c r="AW684" s="359"/>
      <c r="AX684" s="359"/>
      <c r="AY684" s="359"/>
      <c r="AZ684" s="359"/>
      <c r="BA684" s="362"/>
      <c r="BB684" s="439"/>
      <c r="BC684" s="362"/>
      <c r="BD684" s="362"/>
      <c r="BE684" s="362"/>
      <c r="BF684" s="362"/>
      <c r="BG684" s="362"/>
      <c r="BH684" s="362"/>
      <c r="BI684" s="362"/>
      <c r="BJ684" s="362"/>
      <c r="BK684" s="362"/>
      <c r="BL684" s="362"/>
      <c r="BM684" s="362"/>
      <c r="BN684" s="362"/>
      <c r="BO684" s="362"/>
      <c r="BP684" s="362"/>
      <c r="BQ684" s="362"/>
      <c r="BR684" s="362"/>
      <c r="BS684" s="362"/>
      <c r="BT684" s="362"/>
      <c r="BU684" s="362"/>
      <c r="BV684" s="362"/>
      <c r="BW684" s="362"/>
      <c r="BX684" s="362"/>
      <c r="BY684" s="362"/>
      <c r="BZ684" s="362"/>
      <c r="CA684" s="362"/>
      <c r="CB684" s="362"/>
      <c r="CC684" s="362"/>
      <c r="CD684" s="362"/>
      <c r="CE684" s="362"/>
      <c r="CF684" s="362"/>
      <c r="CG684" s="362"/>
      <c r="CH684" s="362"/>
      <c r="CI684" s="362"/>
      <c r="CJ684" s="362"/>
      <c r="CK684" s="362"/>
      <c r="CL684" s="362"/>
      <c r="CM684" s="362"/>
      <c r="CN684" s="362"/>
      <c r="CO684" s="362"/>
      <c r="CP684" s="362"/>
      <c r="CQ684" s="362"/>
      <c r="CR684" s="362"/>
      <c r="CS684" s="362"/>
      <c r="CT684" s="362"/>
      <c r="CU684" s="362"/>
      <c r="CV684" s="362"/>
      <c r="CW684" s="362"/>
      <c r="CX684" s="362"/>
      <c r="CY684" s="362"/>
      <c r="CZ684" s="362"/>
    </row>
    <row r="685" s="366" customFormat="true" ht="25.15" customHeight="true" x14ac:dyDescent="0.2">
      <c r="C685" s="799"/>
      <c r="D685" s="800"/>
      <c r="E685" s="191"/>
      <c r="F685" s="191"/>
      <c r="G685" s="191"/>
      <c r="H685" s="799"/>
      <c r="I685" s="800"/>
      <c r="J685" s="191"/>
      <c r="K685" s="191"/>
      <c r="L685" s="191"/>
      <c r="M685" s="799"/>
      <c r="N685" s="800"/>
      <c r="O685" s="191"/>
      <c r="P685" s="191"/>
      <c r="Q685" s="191"/>
      <c r="AJ685" s="359"/>
      <c r="AK685" s="359"/>
      <c r="AL685" s="359"/>
      <c r="AM685" s="359"/>
      <c r="AN685" s="359"/>
      <c r="AO685" s="359"/>
      <c r="AP685" s="359"/>
      <c r="AQ685" s="359"/>
      <c r="AR685" s="359"/>
      <c r="AS685" s="359"/>
      <c r="AT685" s="359"/>
      <c r="AU685" s="359"/>
      <c r="AV685" s="359"/>
      <c r="AW685" s="359"/>
      <c r="AX685" s="359"/>
      <c r="AY685" s="359"/>
      <c r="AZ685" s="359"/>
      <c r="BA685" s="362"/>
      <c r="BB685" s="439"/>
      <c r="BC685" s="362"/>
      <c r="BD685" s="362"/>
      <c r="BE685" s="362"/>
      <c r="BF685" s="362"/>
      <c r="BG685" s="362"/>
      <c r="BH685" s="362"/>
      <c r="BI685" s="362"/>
      <c r="BJ685" s="362"/>
      <c r="BK685" s="362"/>
      <c r="BL685" s="362"/>
      <c r="BM685" s="362"/>
      <c r="BN685" s="362"/>
      <c r="BO685" s="362"/>
      <c r="BP685" s="362"/>
      <c r="BQ685" s="362"/>
      <c r="BR685" s="362"/>
      <c r="BS685" s="362"/>
      <c r="BT685" s="362"/>
      <c r="BU685" s="362"/>
      <c r="BV685" s="362"/>
      <c r="BW685" s="362"/>
      <c r="BX685" s="362"/>
      <c r="BY685" s="362"/>
      <c r="BZ685" s="362"/>
      <c r="CA685" s="362"/>
      <c r="CB685" s="362"/>
      <c r="CC685" s="362"/>
      <c r="CD685" s="362"/>
      <c r="CE685" s="362"/>
      <c r="CF685" s="362"/>
      <c r="CG685" s="362"/>
      <c r="CH685" s="362"/>
      <c r="CI685" s="362"/>
      <c r="CJ685" s="362"/>
      <c r="CK685" s="362"/>
      <c r="CL685" s="362"/>
      <c r="CM685" s="362"/>
      <c r="CN685" s="362"/>
      <c r="CO685" s="362"/>
      <c r="CP685" s="362"/>
      <c r="CQ685" s="362"/>
      <c r="CR685" s="362"/>
      <c r="CS685" s="362"/>
      <c r="CT685" s="362"/>
      <c r="CU685" s="362"/>
      <c r="CV685" s="362"/>
      <c r="CW685" s="362"/>
      <c r="CX685" s="362"/>
      <c r="CY685" s="362"/>
      <c r="CZ685" s="362"/>
    </row>
    <row r="686" s="366" customFormat="true" ht="25.15" customHeight="true" x14ac:dyDescent="0.2">
      <c r="C686" s="799"/>
      <c r="D686" s="800"/>
      <c r="E686" s="191"/>
      <c r="F686" s="191"/>
      <c r="G686" s="191"/>
      <c r="H686" s="799"/>
      <c r="I686" s="800"/>
      <c r="J686" s="191"/>
      <c r="K686" s="191"/>
      <c r="L686" s="191"/>
      <c r="M686" s="799"/>
      <c r="N686" s="800"/>
      <c r="O686" s="191"/>
      <c r="P686" s="191"/>
      <c r="Q686" s="191"/>
      <c r="AJ686" s="359"/>
      <c r="AK686" s="359"/>
      <c r="AL686" s="359"/>
      <c r="AM686" s="359"/>
      <c r="AN686" s="359"/>
      <c r="AO686" s="359"/>
      <c r="AP686" s="359"/>
      <c r="AQ686" s="359"/>
      <c r="AR686" s="359"/>
      <c r="AS686" s="359"/>
      <c r="AT686" s="359"/>
      <c r="AU686" s="359"/>
      <c r="AV686" s="359"/>
      <c r="AW686" s="359"/>
      <c r="AX686" s="359"/>
      <c r="AY686" s="359"/>
      <c r="AZ686" s="359"/>
      <c r="BA686" s="362"/>
      <c r="BB686" s="439"/>
      <c r="BC686" s="362"/>
      <c r="BD686" s="362"/>
      <c r="BE686" s="362"/>
      <c r="BF686" s="362"/>
      <c r="BG686" s="362"/>
      <c r="BH686" s="362"/>
      <c r="BI686" s="362"/>
      <c r="BJ686" s="362"/>
      <c r="BK686" s="362"/>
      <c r="BL686" s="362"/>
      <c r="BM686" s="362"/>
      <c r="BN686" s="362"/>
      <c r="BO686" s="362"/>
      <c r="BP686" s="362"/>
      <c r="BQ686" s="362"/>
      <c r="BR686" s="362"/>
      <c r="BS686" s="362"/>
      <c r="BT686" s="362"/>
      <c r="BU686" s="362"/>
      <c r="BV686" s="362"/>
      <c r="BW686" s="362"/>
      <c r="BX686" s="362"/>
      <c r="BY686" s="362"/>
      <c r="BZ686" s="362"/>
      <c r="CA686" s="362"/>
      <c r="CB686" s="362"/>
      <c r="CC686" s="362"/>
      <c r="CD686" s="362"/>
      <c r="CE686" s="362"/>
      <c r="CF686" s="362"/>
      <c r="CG686" s="362"/>
      <c r="CH686" s="362"/>
      <c r="CI686" s="362"/>
      <c r="CJ686" s="362"/>
      <c r="CK686" s="362"/>
      <c r="CL686" s="362"/>
      <c r="CM686" s="362"/>
      <c r="CN686" s="362"/>
      <c r="CO686" s="362"/>
      <c r="CP686" s="362"/>
      <c r="CQ686" s="362"/>
      <c r="CR686" s="362"/>
      <c r="CS686" s="362"/>
      <c r="CT686" s="362"/>
      <c r="CU686" s="362"/>
      <c r="CV686" s="362"/>
      <c r="CW686" s="362"/>
      <c r="CX686" s="362"/>
      <c r="CY686" s="362"/>
      <c r="CZ686" s="362"/>
    </row>
    <row r="687" s="366" customFormat="true" ht="25.15" customHeight="true" x14ac:dyDescent="0.2">
      <c r="C687" s="799"/>
      <c r="D687" s="800"/>
      <c r="E687" s="191"/>
      <c r="F687" s="191"/>
      <c r="G687" s="191"/>
      <c r="H687" s="799"/>
      <c r="I687" s="800"/>
      <c r="J687" s="191"/>
      <c r="K687" s="191"/>
      <c r="L687" s="191"/>
      <c r="M687" s="799"/>
      <c r="N687" s="800"/>
      <c r="O687" s="191"/>
      <c r="P687" s="191"/>
      <c r="Q687" s="191"/>
      <c r="AJ687" s="359"/>
      <c r="AK687" s="359"/>
      <c r="AL687" s="359"/>
      <c r="AM687" s="359"/>
      <c r="AN687" s="359"/>
      <c r="AO687" s="359"/>
      <c r="AP687" s="359"/>
      <c r="AQ687" s="359"/>
      <c r="AR687" s="359"/>
      <c r="AS687" s="359"/>
      <c r="AT687" s="359"/>
      <c r="AU687" s="359"/>
      <c r="AV687" s="359"/>
      <c r="AW687" s="359"/>
      <c r="AX687" s="359"/>
      <c r="AY687" s="359"/>
      <c r="AZ687" s="359"/>
      <c r="BA687" s="362"/>
      <c r="BB687" s="439"/>
      <c r="BC687" s="362"/>
      <c r="BD687" s="362"/>
      <c r="BE687" s="362"/>
      <c r="BF687" s="362"/>
      <c r="BG687" s="362"/>
      <c r="BH687" s="362"/>
      <c r="BI687" s="362"/>
      <c r="BJ687" s="362"/>
      <c r="BK687" s="362"/>
      <c r="BL687" s="362"/>
      <c r="BM687" s="362"/>
      <c r="BN687" s="362"/>
      <c r="BO687" s="362"/>
      <c r="BP687" s="362"/>
      <c r="BQ687" s="362"/>
      <c r="BR687" s="362"/>
      <c r="BS687" s="362"/>
      <c r="BT687" s="362"/>
      <c r="BU687" s="362"/>
      <c r="BV687" s="362"/>
      <c r="BW687" s="362"/>
      <c r="BX687" s="362"/>
      <c r="BY687" s="362"/>
      <c r="BZ687" s="362"/>
      <c r="CA687" s="362"/>
      <c r="CB687" s="362"/>
      <c r="CC687" s="362"/>
      <c r="CD687" s="362"/>
      <c r="CE687" s="362"/>
      <c r="CF687" s="362"/>
      <c r="CG687" s="362"/>
      <c r="CH687" s="362"/>
      <c r="CI687" s="362"/>
      <c r="CJ687" s="362"/>
      <c r="CK687" s="362"/>
      <c r="CL687" s="362"/>
      <c r="CM687" s="362"/>
      <c r="CN687" s="362"/>
      <c r="CO687" s="362"/>
      <c r="CP687" s="362"/>
      <c r="CQ687" s="362"/>
      <c r="CR687" s="362"/>
      <c r="CS687" s="362"/>
      <c r="CT687" s="362"/>
      <c r="CU687" s="362"/>
      <c r="CV687" s="362"/>
      <c r="CW687" s="362"/>
      <c r="CX687" s="362"/>
      <c r="CY687" s="362"/>
      <c r="CZ687" s="362"/>
    </row>
    <row r="688" s="366" customFormat="true" ht="25.15" customHeight="true" x14ac:dyDescent="0.2">
      <c r="C688" s="799"/>
      <c r="D688" s="800"/>
      <c r="E688" s="191"/>
      <c r="F688" s="191"/>
      <c r="G688" s="191"/>
      <c r="H688" s="799"/>
      <c r="I688" s="800"/>
      <c r="J688" s="191"/>
      <c r="K688" s="191"/>
      <c r="L688" s="191"/>
      <c r="M688" s="799"/>
      <c r="N688" s="800"/>
      <c r="O688" s="191"/>
      <c r="P688" s="191"/>
      <c r="Q688" s="191"/>
      <c r="AJ688" s="359"/>
      <c r="AK688" s="359"/>
      <c r="AL688" s="359"/>
      <c r="AM688" s="359"/>
      <c r="AN688" s="359"/>
      <c r="AO688" s="359"/>
      <c r="AP688" s="359"/>
      <c r="AQ688" s="359"/>
      <c r="AR688" s="359"/>
      <c r="AS688" s="359"/>
      <c r="AT688" s="359"/>
      <c r="AU688" s="359"/>
      <c r="AV688" s="359"/>
      <c r="AW688" s="359"/>
      <c r="AX688" s="359"/>
      <c r="AY688" s="359"/>
      <c r="AZ688" s="359"/>
      <c r="BA688" s="362"/>
      <c r="BB688" s="439"/>
      <c r="BC688" s="362"/>
      <c r="BD688" s="362"/>
      <c r="BE688" s="362"/>
      <c r="BF688" s="362"/>
      <c r="BG688" s="362"/>
      <c r="BH688" s="362"/>
      <c r="BI688" s="362"/>
      <c r="BJ688" s="362"/>
      <c r="BK688" s="362"/>
      <c r="BL688" s="362"/>
      <c r="BM688" s="362"/>
      <c r="BN688" s="362"/>
      <c r="BO688" s="362"/>
      <c r="BP688" s="362"/>
      <c r="BQ688" s="362"/>
      <c r="BR688" s="362"/>
      <c r="BS688" s="362"/>
      <c r="BT688" s="362"/>
      <c r="BU688" s="362"/>
      <c r="BV688" s="362"/>
      <c r="BW688" s="362"/>
      <c r="BX688" s="362"/>
      <c r="BY688" s="362"/>
      <c r="BZ688" s="362"/>
      <c r="CA688" s="362"/>
      <c r="CB688" s="362"/>
      <c r="CC688" s="362"/>
      <c r="CD688" s="362"/>
      <c r="CE688" s="362"/>
      <c r="CF688" s="362"/>
      <c r="CG688" s="362"/>
      <c r="CH688" s="362"/>
      <c r="CI688" s="362"/>
      <c r="CJ688" s="362"/>
      <c r="CK688" s="362"/>
      <c r="CL688" s="362"/>
      <c r="CM688" s="362"/>
      <c r="CN688" s="362"/>
      <c r="CO688" s="362"/>
      <c r="CP688" s="362"/>
      <c r="CQ688" s="362"/>
      <c r="CR688" s="362"/>
      <c r="CS688" s="362"/>
      <c r="CT688" s="362"/>
      <c r="CU688" s="362"/>
      <c r="CV688" s="362"/>
      <c r="CW688" s="362"/>
      <c r="CX688" s="362"/>
      <c r="CY688" s="362"/>
      <c r="CZ688" s="362"/>
    </row>
    <row r="689" s="366" customFormat="true" ht="25.15" customHeight="true" x14ac:dyDescent="0.2">
      <c r="C689" s="799"/>
      <c r="D689" s="800"/>
      <c r="E689" s="191"/>
      <c r="F689" s="191"/>
      <c r="G689" s="191"/>
      <c r="H689" s="799"/>
      <c r="I689" s="800"/>
      <c r="J689" s="191"/>
      <c r="K689" s="191"/>
      <c r="L689" s="191"/>
      <c r="M689" s="799"/>
      <c r="N689" s="800"/>
      <c r="O689" s="191"/>
      <c r="P689" s="191"/>
      <c r="Q689" s="191"/>
      <c r="AJ689" s="359"/>
      <c r="AK689" s="359"/>
      <c r="AL689" s="359"/>
      <c r="AM689" s="359"/>
      <c r="AN689" s="359"/>
      <c r="AO689" s="359"/>
      <c r="AP689" s="359"/>
      <c r="AQ689" s="359"/>
      <c r="AR689" s="359"/>
      <c r="AS689" s="359"/>
      <c r="AT689" s="359"/>
      <c r="AU689" s="359"/>
      <c r="AV689" s="359"/>
      <c r="AW689" s="359"/>
      <c r="AX689" s="359"/>
      <c r="AY689" s="359"/>
      <c r="AZ689" s="359"/>
      <c r="BA689" s="362"/>
      <c r="BB689" s="439"/>
      <c r="BC689" s="362"/>
      <c r="BD689" s="362"/>
      <c r="BE689" s="362"/>
      <c r="BF689" s="362"/>
      <c r="BG689" s="362"/>
      <c r="BH689" s="362"/>
      <c r="BI689" s="362"/>
      <c r="BJ689" s="362"/>
      <c r="BK689" s="362"/>
      <c r="BL689" s="362"/>
      <c r="BM689" s="362"/>
      <c r="BN689" s="362"/>
      <c r="BO689" s="362"/>
      <c r="BP689" s="362"/>
      <c r="BQ689" s="362"/>
      <c r="BR689" s="362"/>
      <c r="BS689" s="362"/>
      <c r="BT689" s="362"/>
      <c r="BU689" s="362"/>
      <c r="BV689" s="362"/>
      <c r="BW689" s="362"/>
      <c r="BX689" s="362"/>
      <c r="BY689" s="362"/>
      <c r="BZ689" s="362"/>
      <c r="CA689" s="362"/>
      <c r="CB689" s="362"/>
      <c r="CC689" s="362"/>
      <c r="CD689" s="362"/>
      <c r="CE689" s="362"/>
      <c r="CF689" s="362"/>
      <c r="CG689" s="362"/>
      <c r="CH689" s="362"/>
      <c r="CI689" s="362"/>
      <c r="CJ689" s="362"/>
      <c r="CK689" s="362"/>
      <c r="CL689" s="362"/>
      <c r="CM689" s="362"/>
      <c r="CN689" s="362"/>
      <c r="CO689" s="362"/>
      <c r="CP689" s="362"/>
      <c r="CQ689" s="362"/>
      <c r="CR689" s="362"/>
      <c r="CS689" s="362"/>
      <c r="CT689" s="362"/>
      <c r="CU689" s="362"/>
      <c r="CV689" s="362"/>
      <c r="CW689" s="362"/>
      <c r="CX689" s="362"/>
      <c r="CY689" s="362"/>
      <c r="CZ689" s="362"/>
    </row>
    <row r="690" s="366" customFormat="true" ht="25.15" customHeight="true" x14ac:dyDescent="0.2">
      <c r="C690" s="799"/>
      <c r="D690" s="800"/>
      <c r="E690" s="191"/>
      <c r="F690" s="191"/>
      <c r="G690" s="191"/>
      <c r="H690" s="799"/>
      <c r="I690" s="800"/>
      <c r="J690" s="191"/>
      <c r="K690" s="191"/>
      <c r="L690" s="191"/>
      <c r="M690" s="799"/>
      <c r="N690" s="800"/>
      <c r="O690" s="191"/>
      <c r="P690" s="191"/>
      <c r="Q690" s="191"/>
      <c r="AJ690" s="359"/>
      <c r="AK690" s="359"/>
      <c r="AL690" s="359"/>
      <c r="AM690" s="359"/>
      <c r="AN690" s="359"/>
      <c r="AO690" s="359"/>
      <c r="AP690" s="359"/>
      <c r="AQ690" s="359"/>
      <c r="AR690" s="359"/>
      <c r="AS690" s="359"/>
      <c r="AT690" s="359"/>
      <c r="AU690" s="359"/>
      <c r="AV690" s="359"/>
      <c r="AW690" s="359"/>
      <c r="AX690" s="359"/>
      <c r="AY690" s="359"/>
      <c r="AZ690" s="359"/>
      <c r="BA690" s="362"/>
      <c r="BB690" s="439"/>
      <c r="BC690" s="362"/>
      <c r="BD690" s="362"/>
      <c r="BE690" s="362"/>
      <c r="BF690" s="362"/>
      <c r="BG690" s="362"/>
      <c r="BH690" s="362"/>
      <c r="BI690" s="362"/>
      <c r="BJ690" s="362"/>
      <c r="BK690" s="362"/>
      <c r="BL690" s="362"/>
      <c r="BM690" s="362"/>
      <c r="BN690" s="362"/>
      <c r="BO690" s="362"/>
      <c r="BP690" s="362"/>
      <c r="BQ690" s="362"/>
      <c r="BR690" s="362"/>
      <c r="BS690" s="362"/>
      <c r="BT690" s="362"/>
      <c r="BU690" s="362"/>
      <c r="BV690" s="362"/>
      <c r="BW690" s="362"/>
      <c r="BX690" s="362"/>
      <c r="BY690" s="362"/>
      <c r="BZ690" s="362"/>
      <c r="CA690" s="362"/>
      <c r="CB690" s="362"/>
      <c r="CC690" s="362"/>
      <c r="CD690" s="362"/>
      <c r="CE690" s="362"/>
      <c r="CF690" s="362"/>
      <c r="CG690" s="362"/>
      <c r="CH690" s="362"/>
      <c r="CI690" s="362"/>
      <c r="CJ690" s="362"/>
      <c r="CK690" s="362"/>
      <c r="CL690" s="362"/>
      <c r="CM690" s="362"/>
      <c r="CN690" s="362"/>
      <c r="CO690" s="362"/>
      <c r="CP690" s="362"/>
      <c r="CQ690" s="362"/>
      <c r="CR690" s="362"/>
      <c r="CS690" s="362"/>
      <c r="CT690" s="362"/>
      <c r="CU690" s="362"/>
      <c r="CV690" s="362"/>
      <c r="CW690" s="362"/>
      <c r="CX690" s="362"/>
      <c r="CY690" s="362"/>
      <c r="CZ690" s="362"/>
    </row>
    <row r="691" s="366" customFormat="true" ht="25.15" customHeight="true" x14ac:dyDescent="0.2">
      <c r="C691" s="799"/>
      <c r="D691" s="800"/>
      <c r="E691" s="191"/>
      <c r="F691" s="191"/>
      <c r="G691" s="191"/>
      <c r="H691" s="799"/>
      <c r="I691" s="800"/>
      <c r="J691" s="191"/>
      <c r="K691" s="191"/>
      <c r="L691" s="191"/>
      <c r="M691" s="799"/>
      <c r="N691" s="800"/>
      <c r="O691" s="191"/>
      <c r="P691" s="191"/>
      <c r="Q691" s="191"/>
      <c r="AJ691" s="359"/>
      <c r="AK691" s="359"/>
      <c r="AL691" s="359"/>
      <c r="AM691" s="359"/>
      <c r="AN691" s="359"/>
      <c r="AO691" s="359"/>
      <c r="AP691" s="359"/>
      <c r="AQ691" s="359"/>
      <c r="AR691" s="359"/>
      <c r="AS691" s="359"/>
      <c r="AT691" s="359"/>
      <c r="AU691" s="359"/>
      <c r="AV691" s="359"/>
      <c r="AW691" s="359"/>
      <c r="AX691" s="359"/>
      <c r="AY691" s="359"/>
      <c r="AZ691" s="359"/>
      <c r="BA691" s="362"/>
      <c r="BB691" s="439"/>
      <c r="BC691" s="362"/>
      <c r="BD691" s="362"/>
      <c r="BE691" s="362"/>
      <c r="BF691" s="362"/>
      <c r="BG691" s="362"/>
      <c r="BH691" s="362"/>
      <c r="BI691" s="362"/>
      <c r="BJ691" s="362"/>
      <c r="BK691" s="362"/>
      <c r="BL691" s="362"/>
      <c r="BM691" s="362"/>
      <c r="BN691" s="362"/>
      <c r="BO691" s="362"/>
      <c r="BP691" s="362"/>
      <c r="BQ691" s="362"/>
      <c r="BR691" s="362"/>
      <c r="BS691" s="362"/>
      <c r="BT691" s="362"/>
      <c r="BU691" s="362"/>
      <c r="BV691" s="362"/>
      <c r="BW691" s="362"/>
      <c r="BX691" s="362"/>
      <c r="BY691" s="362"/>
      <c r="BZ691" s="362"/>
      <c r="CA691" s="362"/>
      <c r="CB691" s="362"/>
      <c r="CC691" s="362"/>
      <c r="CD691" s="362"/>
      <c r="CE691" s="362"/>
      <c r="CF691" s="362"/>
      <c r="CG691" s="362"/>
      <c r="CH691" s="362"/>
      <c r="CI691" s="362"/>
      <c r="CJ691" s="362"/>
      <c r="CK691" s="362"/>
      <c r="CL691" s="362"/>
      <c r="CM691" s="362"/>
      <c r="CN691" s="362"/>
      <c r="CO691" s="362"/>
      <c r="CP691" s="362"/>
      <c r="CQ691" s="362"/>
      <c r="CR691" s="362"/>
      <c r="CS691" s="362"/>
      <c r="CT691" s="362"/>
      <c r="CU691" s="362"/>
      <c r="CV691" s="362"/>
      <c r="CW691" s="362"/>
      <c r="CX691" s="362"/>
      <c r="CY691" s="362"/>
      <c r="CZ691" s="362"/>
    </row>
    <row r="692" s="366" customFormat="true" ht="25.15" customHeight="true" x14ac:dyDescent="0.2">
      <c r="C692" s="799"/>
      <c r="D692" s="800"/>
      <c r="E692" s="191"/>
      <c r="F692" s="191"/>
      <c r="G692" s="191"/>
      <c r="H692" s="799"/>
      <c r="I692" s="800"/>
      <c r="J692" s="191"/>
      <c r="K692" s="191"/>
      <c r="L692" s="191"/>
      <c r="M692" s="799"/>
      <c r="N692" s="800"/>
      <c r="O692" s="191"/>
      <c r="P692" s="191"/>
      <c r="Q692" s="191"/>
      <c r="AJ692" s="359"/>
      <c r="AK692" s="359"/>
      <c r="AL692" s="359"/>
      <c r="AM692" s="359"/>
      <c r="AN692" s="359"/>
      <c r="AO692" s="359"/>
      <c r="AP692" s="359"/>
      <c r="AQ692" s="359"/>
      <c r="AR692" s="359"/>
      <c r="AS692" s="359"/>
      <c r="AT692" s="359"/>
      <c r="AU692" s="359"/>
      <c r="AV692" s="359"/>
      <c r="AW692" s="359"/>
      <c r="AX692" s="359"/>
      <c r="AY692" s="359"/>
      <c r="AZ692" s="359"/>
      <c r="BA692" s="362"/>
      <c r="BB692" s="439"/>
      <c r="BC692" s="362"/>
      <c r="BD692" s="362"/>
      <c r="BE692" s="362"/>
      <c r="BF692" s="362"/>
      <c r="BG692" s="362"/>
      <c r="BH692" s="362"/>
      <c r="BI692" s="362"/>
      <c r="BJ692" s="362"/>
      <c r="BK692" s="362"/>
      <c r="BL692" s="362"/>
      <c r="BM692" s="362"/>
      <c r="BN692" s="362"/>
      <c r="BO692" s="362"/>
      <c r="BP692" s="362"/>
      <c r="BQ692" s="362"/>
      <c r="BR692" s="362"/>
      <c r="BS692" s="362"/>
      <c r="BT692" s="362"/>
      <c r="BU692" s="362"/>
      <c r="BV692" s="362"/>
      <c r="BW692" s="362"/>
      <c r="BX692" s="362"/>
      <c r="BY692" s="362"/>
      <c r="BZ692" s="362"/>
      <c r="CA692" s="362"/>
      <c r="CB692" s="362"/>
      <c r="CC692" s="362"/>
      <c r="CD692" s="362"/>
      <c r="CE692" s="362"/>
      <c r="CF692" s="362"/>
      <c r="CG692" s="362"/>
      <c r="CH692" s="362"/>
      <c r="CI692" s="362"/>
      <c r="CJ692" s="362"/>
      <c r="CK692" s="362"/>
      <c r="CL692" s="362"/>
      <c r="CM692" s="362"/>
      <c r="CN692" s="362"/>
      <c r="CO692" s="362"/>
      <c r="CP692" s="362"/>
      <c r="CQ692" s="362"/>
      <c r="CR692" s="362"/>
      <c r="CS692" s="362"/>
      <c r="CT692" s="362"/>
      <c r="CU692" s="362"/>
      <c r="CV692" s="362"/>
      <c r="CW692" s="362"/>
      <c r="CX692" s="362"/>
      <c r="CY692" s="362"/>
      <c r="CZ692" s="362"/>
    </row>
    <row r="693" s="366" customFormat="true" ht="25.15" customHeight="true" x14ac:dyDescent="0.2">
      <c r="C693" s="799"/>
      <c r="D693" s="800"/>
      <c r="E693" s="191"/>
      <c r="F693" s="191"/>
      <c r="G693" s="191"/>
      <c r="H693" s="799"/>
      <c r="I693" s="800"/>
      <c r="J693" s="191"/>
      <c r="K693" s="191"/>
      <c r="L693" s="191"/>
      <c r="M693" s="799"/>
      <c r="N693" s="800"/>
      <c r="O693" s="191"/>
      <c r="P693" s="191"/>
      <c r="Q693" s="191"/>
      <c r="AJ693" s="359"/>
      <c r="AK693" s="359"/>
      <c r="AL693" s="359"/>
      <c r="AM693" s="359"/>
      <c r="AN693" s="359"/>
      <c r="AO693" s="359"/>
      <c r="AP693" s="359"/>
      <c r="AQ693" s="359"/>
      <c r="AR693" s="359"/>
      <c r="AS693" s="359"/>
      <c r="AT693" s="359"/>
      <c r="AU693" s="359"/>
      <c r="AV693" s="359"/>
      <c r="AW693" s="359"/>
      <c r="AX693" s="359"/>
      <c r="AY693" s="359"/>
      <c r="AZ693" s="359"/>
      <c r="BA693" s="362"/>
      <c r="BB693" s="439"/>
      <c r="BC693" s="362"/>
      <c r="BD693" s="362"/>
      <c r="BE693" s="362"/>
      <c r="BF693" s="362"/>
      <c r="BG693" s="362"/>
      <c r="BH693" s="362"/>
      <c r="BI693" s="362"/>
      <c r="BJ693" s="362"/>
      <c r="BK693" s="362"/>
      <c r="BL693" s="362"/>
      <c r="BM693" s="362"/>
      <c r="BN693" s="362"/>
      <c r="BO693" s="362"/>
      <c r="BP693" s="362"/>
      <c r="BQ693" s="362"/>
      <c r="BR693" s="362"/>
      <c r="BS693" s="362"/>
      <c r="BT693" s="362"/>
      <c r="BU693" s="362"/>
      <c r="BV693" s="362"/>
      <c r="BW693" s="362"/>
      <c r="BX693" s="362"/>
      <c r="BY693" s="362"/>
      <c r="BZ693" s="362"/>
      <c r="CA693" s="362"/>
      <c r="CB693" s="362"/>
      <c r="CC693" s="362"/>
      <c r="CD693" s="362"/>
      <c r="CE693" s="362"/>
      <c r="CF693" s="362"/>
      <c r="CG693" s="362"/>
      <c r="CH693" s="362"/>
      <c r="CI693" s="362"/>
      <c r="CJ693" s="362"/>
      <c r="CK693" s="362"/>
      <c r="CL693" s="362"/>
      <c r="CM693" s="362"/>
      <c r="CN693" s="362"/>
      <c r="CO693" s="362"/>
      <c r="CP693" s="362"/>
      <c r="CQ693" s="362"/>
      <c r="CR693" s="362"/>
      <c r="CS693" s="362"/>
      <c r="CT693" s="362"/>
      <c r="CU693" s="362"/>
      <c r="CV693" s="362"/>
      <c r="CW693" s="362"/>
      <c r="CX693" s="362"/>
      <c r="CY693" s="362"/>
      <c r="CZ693" s="362"/>
    </row>
    <row r="694" s="366" customFormat="true" ht="25.15" customHeight="true" x14ac:dyDescent="0.2">
      <c r="C694" s="799"/>
      <c r="D694" s="800"/>
      <c r="E694" s="191"/>
      <c r="F694" s="191"/>
      <c r="G694" s="191"/>
      <c r="H694" s="799"/>
      <c r="I694" s="800"/>
      <c r="J694" s="191"/>
      <c r="K694" s="191"/>
      <c r="L694" s="191"/>
      <c r="M694" s="799"/>
      <c r="N694" s="800"/>
      <c r="O694" s="191"/>
      <c r="P694" s="191"/>
      <c r="Q694" s="191"/>
      <c r="AJ694" s="359"/>
      <c r="AK694" s="359"/>
      <c r="AL694" s="359"/>
      <c r="AM694" s="359"/>
      <c r="AN694" s="359"/>
      <c r="AO694" s="359"/>
      <c r="AP694" s="359"/>
      <c r="AQ694" s="359"/>
      <c r="AR694" s="359"/>
      <c r="AS694" s="359"/>
      <c r="AT694" s="359"/>
      <c r="AU694" s="359"/>
      <c r="AV694" s="359"/>
      <c r="AW694" s="359"/>
      <c r="AX694" s="359"/>
      <c r="AY694" s="359"/>
      <c r="AZ694" s="359"/>
      <c r="BA694" s="362"/>
      <c r="BB694" s="439"/>
      <c r="BC694" s="362"/>
      <c r="BD694" s="362"/>
      <c r="BE694" s="362"/>
      <c r="BF694" s="362"/>
      <c r="BG694" s="362"/>
      <c r="BH694" s="362"/>
      <c r="BI694" s="362"/>
      <c r="BJ694" s="362"/>
      <c r="BK694" s="362"/>
      <c r="BL694" s="362"/>
      <c r="BM694" s="362"/>
      <c r="BN694" s="362"/>
      <c r="BO694" s="362"/>
      <c r="BP694" s="362"/>
      <c r="BQ694" s="362"/>
      <c r="BR694" s="362"/>
      <c r="BS694" s="362"/>
      <c r="BT694" s="362"/>
      <c r="BU694" s="362"/>
      <c r="BV694" s="362"/>
      <c r="BW694" s="362"/>
      <c r="BX694" s="362"/>
      <c r="BY694" s="362"/>
      <c r="BZ694" s="362"/>
      <c r="CA694" s="362"/>
      <c r="CB694" s="362"/>
      <c r="CC694" s="362"/>
      <c r="CD694" s="362"/>
      <c r="CE694" s="362"/>
      <c r="CF694" s="362"/>
      <c r="CG694" s="362"/>
      <c r="CH694" s="362"/>
      <c r="CI694" s="362"/>
      <c r="CJ694" s="362"/>
      <c r="CK694" s="362"/>
      <c r="CL694" s="362"/>
      <c r="CM694" s="362"/>
      <c r="CN694" s="362"/>
      <c r="CO694" s="362"/>
      <c r="CP694" s="362"/>
      <c r="CQ694" s="362"/>
      <c r="CR694" s="362"/>
      <c r="CS694" s="362"/>
      <c r="CT694" s="362"/>
      <c r="CU694" s="362"/>
      <c r="CV694" s="362"/>
      <c r="CW694" s="362"/>
      <c r="CX694" s="362"/>
      <c r="CY694" s="362"/>
      <c r="CZ694" s="362"/>
    </row>
    <row r="695" s="366" customFormat="true" ht="25.15" customHeight="true" x14ac:dyDescent="0.2">
      <c r="C695" s="191"/>
      <c r="D695" s="191"/>
      <c r="E695" s="191"/>
      <c r="F695" s="191"/>
      <c r="G695" s="191"/>
      <c r="H695" s="191"/>
      <c r="I695" s="191"/>
      <c r="J695" s="191"/>
      <c r="K695" s="191"/>
      <c r="L695" s="191"/>
      <c r="M695" s="191"/>
      <c r="N695" s="191"/>
      <c r="O695" s="191"/>
      <c r="P695" s="191"/>
      <c r="Q695" s="191"/>
      <c r="AJ695" s="359"/>
      <c r="AK695" s="359"/>
      <c r="AL695" s="359"/>
      <c r="AM695" s="359"/>
      <c r="AN695" s="359"/>
      <c r="AO695" s="359"/>
      <c r="AP695" s="359"/>
      <c r="AQ695" s="359"/>
      <c r="AR695" s="359"/>
      <c r="AS695" s="359"/>
      <c r="AT695" s="359"/>
      <c r="AU695" s="359"/>
      <c r="AV695" s="359"/>
      <c r="AW695" s="359"/>
      <c r="AX695" s="359"/>
      <c r="AY695" s="359"/>
      <c r="AZ695" s="359"/>
      <c r="BA695" s="362"/>
      <c r="BB695" s="439"/>
      <c r="BC695" s="362"/>
      <c r="BD695" s="362"/>
      <c r="BE695" s="362"/>
      <c r="BF695" s="362"/>
      <c r="BG695" s="362"/>
      <c r="BH695" s="362"/>
      <c r="BI695" s="362"/>
      <c r="BJ695" s="362"/>
      <c r="BK695" s="362"/>
      <c r="BL695" s="362"/>
      <c r="BM695" s="362"/>
      <c r="BN695" s="362"/>
      <c r="BO695" s="362"/>
      <c r="BP695" s="362"/>
      <c r="BQ695" s="362"/>
      <c r="BR695" s="362"/>
      <c r="BS695" s="362"/>
      <c r="BT695" s="362"/>
      <c r="BU695" s="362"/>
      <c r="BV695" s="362"/>
      <c r="BW695" s="362"/>
      <c r="BX695" s="362"/>
      <c r="BY695" s="362"/>
      <c r="BZ695" s="362"/>
      <c r="CA695" s="362"/>
      <c r="CB695" s="362"/>
      <c r="CC695" s="362"/>
      <c r="CD695" s="362"/>
      <c r="CE695" s="362"/>
      <c r="CF695" s="362"/>
      <c r="CG695" s="362"/>
      <c r="CH695" s="362"/>
      <c r="CI695" s="362"/>
      <c r="CJ695" s="362"/>
      <c r="CK695" s="362"/>
      <c r="CL695" s="362"/>
      <c r="CM695" s="362"/>
      <c r="CN695" s="362"/>
      <c r="CO695" s="362"/>
      <c r="CP695" s="362"/>
      <c r="CQ695" s="362"/>
      <c r="CR695" s="362"/>
      <c r="CS695" s="362"/>
      <c r="CT695" s="362"/>
      <c r="CU695" s="362"/>
      <c r="CV695" s="362"/>
      <c r="CW695" s="362"/>
      <c r="CX695" s="362"/>
      <c r="CY695" s="362"/>
      <c r="CZ695" s="362"/>
    </row>
    <row r="696" s="366" customFormat="true" ht="25.15" customHeight="true" x14ac:dyDescent="0.2">
      <c r="C696" s="191"/>
      <c r="D696" s="191"/>
      <c r="E696" s="191"/>
      <c r="F696" s="191"/>
      <c r="G696" s="191"/>
      <c r="H696" s="191"/>
      <c r="I696" s="191"/>
      <c r="J696" s="191"/>
      <c r="K696" s="191"/>
      <c r="L696" s="191"/>
      <c r="M696" s="191"/>
      <c r="N696" s="191"/>
      <c r="O696" s="191"/>
      <c r="P696" s="191"/>
      <c r="Q696" s="191"/>
      <c r="AJ696" s="359"/>
      <c r="AK696" s="359"/>
      <c r="AL696" s="359"/>
      <c r="AM696" s="359"/>
      <c r="AN696" s="359"/>
      <c r="AO696" s="359"/>
      <c r="AP696" s="359"/>
      <c r="AQ696" s="359"/>
      <c r="AR696" s="359"/>
      <c r="AS696" s="359"/>
      <c r="AT696" s="359"/>
      <c r="AU696" s="359"/>
      <c r="AV696" s="359"/>
      <c r="AW696" s="359"/>
      <c r="AX696" s="359"/>
      <c r="AY696" s="359"/>
      <c r="AZ696" s="359"/>
      <c r="BA696" s="362"/>
      <c r="BB696" s="439"/>
      <c r="BC696" s="362"/>
      <c r="BD696" s="362"/>
      <c r="BE696" s="362"/>
      <c r="BF696" s="362"/>
      <c r="BG696" s="362"/>
      <c r="BH696" s="362"/>
      <c r="BI696" s="362"/>
      <c r="BJ696" s="362"/>
      <c r="BK696" s="362"/>
      <c r="BL696" s="362"/>
      <c r="BM696" s="362"/>
      <c r="BN696" s="362"/>
      <c r="BO696" s="362"/>
      <c r="BP696" s="362"/>
      <c r="BQ696" s="362"/>
      <c r="BR696" s="362"/>
      <c r="BS696" s="362"/>
      <c r="BT696" s="362"/>
      <c r="BU696" s="362"/>
      <c r="BV696" s="362"/>
      <c r="BW696" s="362"/>
      <c r="BX696" s="362"/>
      <c r="BY696" s="362"/>
      <c r="BZ696" s="362"/>
      <c r="CA696" s="362"/>
      <c r="CB696" s="362"/>
      <c r="CC696" s="362"/>
      <c r="CD696" s="362"/>
      <c r="CE696" s="362"/>
      <c r="CF696" s="362"/>
      <c r="CG696" s="362"/>
      <c r="CH696" s="362"/>
      <c r="CI696" s="362"/>
      <c r="CJ696" s="362"/>
      <c r="CK696" s="362"/>
      <c r="CL696" s="362"/>
      <c r="CM696" s="362"/>
      <c r="CN696" s="362"/>
      <c r="CO696" s="362"/>
      <c r="CP696" s="362"/>
      <c r="CQ696" s="362"/>
      <c r="CR696" s="362"/>
      <c r="CS696" s="362"/>
      <c r="CT696" s="362"/>
      <c r="CU696" s="362"/>
      <c r="CV696" s="362"/>
      <c r="CW696" s="362"/>
      <c r="CX696" s="362"/>
      <c r="CY696" s="362"/>
      <c r="CZ696" s="362"/>
    </row>
    <row r="697" s="366" customFormat="true" ht="25.15" customHeight="true" x14ac:dyDescent="0.2">
      <c r="C697" s="191"/>
      <c r="D697" s="191"/>
      <c r="E697" s="191"/>
      <c r="F697" s="191"/>
      <c r="G697" s="191"/>
      <c r="H697" s="191"/>
      <c r="I697" s="191"/>
      <c r="J697" s="191"/>
      <c r="K697" s="191"/>
      <c r="L697" s="191"/>
      <c r="M697" s="191"/>
      <c r="N697" s="191"/>
      <c r="O697" s="191"/>
      <c r="P697" s="191"/>
      <c r="Q697" s="191"/>
      <c r="AJ697" s="359"/>
      <c r="AK697" s="359"/>
      <c r="AL697" s="359"/>
      <c r="AM697" s="359"/>
      <c r="AN697" s="359"/>
      <c r="AO697" s="359"/>
      <c r="AP697" s="359"/>
      <c r="AQ697" s="359"/>
      <c r="AR697" s="359"/>
      <c r="AS697" s="359"/>
      <c r="AT697" s="359"/>
      <c r="AU697" s="359"/>
      <c r="AV697" s="359"/>
      <c r="AW697" s="359"/>
      <c r="AX697" s="359"/>
      <c r="AY697" s="359"/>
      <c r="AZ697" s="359"/>
      <c r="BA697" s="362"/>
      <c r="BB697" s="439"/>
      <c r="BC697" s="362"/>
      <c r="BD697" s="362"/>
      <c r="BE697" s="362"/>
      <c r="BF697" s="362"/>
      <c r="BG697" s="362"/>
      <c r="BH697" s="362"/>
      <c r="BI697" s="362"/>
      <c r="BJ697" s="362"/>
      <c r="BK697" s="362"/>
      <c r="BL697" s="362"/>
      <c r="BM697" s="362"/>
      <c r="BN697" s="362"/>
      <c r="BO697" s="362"/>
      <c r="BP697" s="362"/>
      <c r="BQ697" s="362"/>
      <c r="BR697" s="362"/>
      <c r="BS697" s="362"/>
      <c r="BT697" s="362"/>
      <c r="BU697" s="362"/>
      <c r="BV697" s="362"/>
      <c r="BW697" s="362"/>
      <c r="BX697" s="362"/>
      <c r="BY697" s="362"/>
      <c r="BZ697" s="362"/>
      <c r="CA697" s="362"/>
      <c r="CB697" s="362"/>
      <c r="CC697" s="362"/>
      <c r="CD697" s="362"/>
      <c r="CE697" s="362"/>
      <c r="CF697" s="362"/>
      <c r="CG697" s="362"/>
      <c r="CH697" s="362"/>
      <c r="CI697" s="362"/>
      <c r="CJ697" s="362"/>
      <c r="CK697" s="362"/>
      <c r="CL697" s="362"/>
      <c r="CM697" s="362"/>
      <c r="CN697" s="362"/>
      <c r="CO697" s="362"/>
      <c r="CP697" s="362"/>
      <c r="CQ697" s="362"/>
      <c r="CR697" s="362"/>
      <c r="CS697" s="362"/>
      <c r="CT697" s="362"/>
      <c r="CU697" s="362"/>
      <c r="CV697" s="362"/>
      <c r="CW697" s="362"/>
      <c r="CX697" s="362"/>
      <c r="CY697" s="362"/>
      <c r="CZ697" s="362"/>
    </row>
    <row r="698" s="366" customFormat="true" ht="25.15" customHeight="true" x14ac:dyDescent="0.2">
      <c r="C698" s="191"/>
      <c r="D698" s="191"/>
      <c r="E698" s="191"/>
      <c r="F698" s="191"/>
      <c r="G698" s="191"/>
      <c r="H698" s="191"/>
      <c r="I698" s="191"/>
      <c r="J698" s="191"/>
      <c r="K698" s="191"/>
      <c r="L698" s="191"/>
      <c r="M698" s="191"/>
      <c r="N698" s="191"/>
      <c r="O698" s="191"/>
      <c r="P698" s="191"/>
      <c r="Q698" s="191"/>
      <c r="AJ698" s="359"/>
      <c r="AK698" s="359"/>
      <c r="AL698" s="359"/>
      <c r="AM698" s="359"/>
      <c r="AN698" s="359"/>
      <c r="AO698" s="359"/>
      <c r="AP698" s="359"/>
      <c r="AQ698" s="359"/>
      <c r="AR698" s="359"/>
      <c r="AS698" s="359"/>
      <c r="AT698" s="359"/>
      <c r="AU698" s="359"/>
      <c r="AV698" s="359"/>
      <c r="AW698" s="359"/>
      <c r="AX698" s="359"/>
      <c r="AY698" s="359"/>
      <c r="AZ698" s="359"/>
      <c r="BA698" s="362"/>
      <c r="BB698" s="439"/>
      <c r="BC698" s="362"/>
      <c r="BD698" s="362"/>
      <c r="BE698" s="362"/>
      <c r="BF698" s="362"/>
      <c r="BG698" s="362"/>
      <c r="BH698" s="362"/>
      <c r="BI698" s="362"/>
      <c r="BJ698" s="362"/>
      <c r="BK698" s="362"/>
      <c r="BL698" s="362"/>
      <c r="BM698" s="362"/>
      <c r="BN698" s="362"/>
      <c r="BO698" s="362"/>
      <c r="BP698" s="362"/>
      <c r="BQ698" s="362"/>
      <c r="BR698" s="362"/>
      <c r="BS698" s="362"/>
      <c r="BT698" s="362"/>
      <c r="BU698" s="362"/>
      <c r="BV698" s="362"/>
      <c r="BW698" s="362"/>
      <c r="BX698" s="362"/>
      <c r="BY698" s="362"/>
      <c r="BZ698" s="362"/>
      <c r="CA698" s="362"/>
      <c r="CB698" s="362"/>
      <c r="CC698" s="362"/>
      <c r="CD698" s="362"/>
      <c r="CE698" s="362"/>
      <c r="CF698" s="362"/>
      <c r="CG698" s="362"/>
      <c r="CH698" s="362"/>
      <c r="CI698" s="362"/>
      <c r="CJ698" s="362"/>
      <c r="CK698" s="362"/>
      <c r="CL698" s="362"/>
      <c r="CM698" s="362"/>
      <c r="CN698" s="362"/>
      <c r="CO698" s="362"/>
      <c r="CP698" s="362"/>
      <c r="CQ698" s="362"/>
      <c r="CR698" s="362"/>
      <c r="CS698" s="362"/>
      <c r="CT698" s="362"/>
      <c r="CU698" s="362"/>
      <c r="CV698" s="362"/>
      <c r="CW698" s="362"/>
      <c r="CX698" s="362"/>
      <c r="CY698" s="362"/>
      <c r="CZ698" s="362"/>
    </row>
    <row r="699" s="366" customFormat="true" ht="25.15" customHeight="true" x14ac:dyDescent="0.2">
      <c r="C699" s="191"/>
      <c r="D699" s="191"/>
      <c r="E699" s="191"/>
      <c r="F699" s="191"/>
      <c r="G699" s="191"/>
      <c r="H699" s="191"/>
      <c r="I699" s="191"/>
      <c r="J699" s="191"/>
      <c r="K699" s="191"/>
      <c r="L699" s="191"/>
      <c r="M699" s="191"/>
      <c r="N699" s="191"/>
      <c r="O699" s="191"/>
      <c r="P699" s="191"/>
      <c r="Q699" s="191"/>
      <c r="AJ699" s="359"/>
      <c r="AK699" s="359"/>
      <c r="AL699" s="359"/>
      <c r="AM699" s="359"/>
      <c r="AN699" s="359"/>
      <c r="AO699" s="359"/>
      <c r="AP699" s="359"/>
      <c r="AQ699" s="359"/>
      <c r="AR699" s="359"/>
      <c r="AS699" s="359"/>
      <c r="AT699" s="359"/>
      <c r="AU699" s="359"/>
      <c r="AV699" s="359"/>
      <c r="AW699" s="359"/>
      <c r="AX699" s="359"/>
      <c r="AY699" s="359"/>
      <c r="AZ699" s="359"/>
      <c r="BA699" s="362"/>
      <c r="BB699" s="439"/>
      <c r="BC699" s="362"/>
      <c r="BD699" s="362"/>
      <c r="BE699" s="362"/>
      <c r="BF699" s="362"/>
      <c r="BG699" s="362"/>
      <c r="BH699" s="362"/>
      <c r="BI699" s="362"/>
      <c r="BJ699" s="362"/>
      <c r="BK699" s="362"/>
      <c r="BL699" s="362"/>
      <c r="BM699" s="362"/>
      <c r="BN699" s="362"/>
      <c r="BO699" s="362"/>
      <c r="BP699" s="362"/>
      <c r="BQ699" s="362"/>
      <c r="BR699" s="362"/>
      <c r="BS699" s="362"/>
      <c r="BT699" s="362"/>
      <c r="BU699" s="362"/>
      <c r="BV699" s="362"/>
      <c r="BW699" s="362"/>
      <c r="BX699" s="362"/>
      <c r="BY699" s="362"/>
      <c r="BZ699" s="362"/>
      <c r="CA699" s="362"/>
      <c r="CB699" s="362"/>
      <c r="CC699" s="362"/>
      <c r="CD699" s="362"/>
      <c r="CE699" s="362"/>
      <c r="CF699" s="362"/>
      <c r="CG699" s="362"/>
      <c r="CH699" s="362"/>
      <c r="CI699" s="362"/>
      <c r="CJ699" s="362"/>
      <c r="CK699" s="362"/>
      <c r="CL699" s="362"/>
      <c r="CM699" s="362"/>
      <c r="CN699" s="362"/>
      <c r="CO699" s="362"/>
      <c r="CP699" s="362"/>
      <c r="CQ699" s="362"/>
      <c r="CR699" s="362"/>
      <c r="CS699" s="362"/>
      <c r="CT699" s="362"/>
      <c r="CU699" s="362"/>
      <c r="CV699" s="362"/>
      <c r="CW699" s="362"/>
      <c r="CX699" s="362"/>
      <c r="CY699" s="362"/>
      <c r="CZ699" s="362"/>
    </row>
    <row r="700" s="366" customFormat="true" ht="25.15" customHeight="true" x14ac:dyDescent="0.2">
      <c r="C700" s="191"/>
      <c r="D700" s="191"/>
      <c r="E700" s="191"/>
      <c r="F700" s="191"/>
      <c r="G700" s="191"/>
      <c r="H700" s="191"/>
      <c r="I700" s="191"/>
      <c r="J700" s="191"/>
      <c r="K700" s="191"/>
      <c r="L700" s="191"/>
      <c r="M700" s="191"/>
      <c r="N700" s="191"/>
      <c r="O700" s="191"/>
      <c r="P700" s="191"/>
      <c r="Q700" s="191"/>
      <c r="AJ700" s="359"/>
      <c r="AK700" s="359"/>
      <c r="AL700" s="359"/>
      <c r="AM700" s="359"/>
      <c r="AN700" s="359"/>
      <c r="AO700" s="359"/>
      <c r="AP700" s="359"/>
      <c r="AQ700" s="359"/>
      <c r="AR700" s="359"/>
      <c r="AS700" s="359"/>
      <c r="AT700" s="359"/>
      <c r="AU700" s="359"/>
      <c r="AV700" s="359"/>
      <c r="AW700" s="359"/>
      <c r="AX700" s="359"/>
      <c r="AY700" s="359"/>
      <c r="AZ700" s="359"/>
      <c r="BA700" s="362"/>
      <c r="BB700" s="439"/>
      <c r="BC700" s="362"/>
      <c r="BD700" s="362"/>
      <c r="BE700" s="362"/>
      <c r="BF700" s="362"/>
      <c r="BG700" s="362"/>
      <c r="BH700" s="362"/>
      <c r="BI700" s="362"/>
      <c r="BJ700" s="362"/>
      <c r="BK700" s="362"/>
      <c r="BL700" s="362"/>
      <c r="BM700" s="362"/>
      <c r="BN700" s="362"/>
      <c r="BO700" s="362"/>
      <c r="BP700" s="362"/>
      <c r="BQ700" s="362"/>
      <c r="BR700" s="362"/>
      <c r="BS700" s="362"/>
      <c r="BT700" s="362"/>
      <c r="BU700" s="362"/>
      <c r="BV700" s="362"/>
      <c r="BW700" s="362"/>
      <c r="BX700" s="362"/>
      <c r="BY700" s="362"/>
      <c r="BZ700" s="362"/>
      <c r="CA700" s="362"/>
      <c r="CB700" s="362"/>
      <c r="CC700" s="362"/>
      <c r="CD700" s="362"/>
      <c r="CE700" s="362"/>
      <c r="CF700" s="362"/>
      <c r="CG700" s="362"/>
      <c r="CH700" s="362"/>
      <c r="CI700" s="362"/>
      <c r="CJ700" s="362"/>
      <c r="CK700" s="362"/>
      <c r="CL700" s="362"/>
      <c r="CM700" s="362"/>
      <c r="CN700" s="362"/>
      <c r="CO700" s="362"/>
      <c r="CP700" s="362"/>
      <c r="CQ700" s="362"/>
      <c r="CR700" s="362"/>
      <c r="CS700" s="362"/>
      <c r="CT700" s="362"/>
      <c r="CU700" s="362"/>
      <c r="CV700" s="362"/>
      <c r="CW700" s="362"/>
      <c r="CX700" s="362"/>
      <c r="CY700" s="362"/>
      <c r="CZ700" s="362"/>
    </row>
    <row r="701" ht="25.15" customHeight="true" x14ac:dyDescent="0.2">
      <c r="C701" s="190"/>
      <c r="D701" s="190"/>
      <c r="E701" s="190"/>
      <c r="F701" s="190"/>
      <c r="G701" s="190"/>
      <c r="H701" s="190"/>
      <c r="I701" s="190"/>
      <c r="J701" s="190"/>
      <c r="K701" s="190"/>
      <c r="L701" s="190"/>
      <c r="M701" s="190"/>
      <c r="N701" s="190"/>
      <c r="O701" s="190"/>
      <c r="P701" s="190"/>
      <c r="Q701" s="190"/>
      <c r="BA701" s="362"/>
      <c r="BB701" s="439"/>
      <c r="BC701" s="362"/>
      <c r="BD701" s="362"/>
      <c r="BE701" s="362"/>
      <c r="BF701" s="362"/>
      <c r="BG701" s="362"/>
      <c r="BH701" s="362"/>
      <c r="BI701" s="362"/>
      <c r="BJ701" s="362"/>
      <c r="BK701" s="362"/>
      <c r="BL701" s="362"/>
      <c r="BM701" s="362"/>
      <c r="BN701" s="362"/>
      <c r="BO701" s="362"/>
      <c r="BP701" s="362"/>
      <c r="BQ701" s="362"/>
      <c r="BR701" s="362"/>
      <c r="BS701" s="362"/>
      <c r="BT701" s="362"/>
      <c r="BU701" s="362"/>
      <c r="BV701" s="362"/>
      <c r="BW701" s="362"/>
      <c r="BX701" s="362"/>
      <c r="BY701" s="362"/>
      <c r="BZ701" s="362"/>
      <c r="CA701" s="362"/>
      <c r="CB701" s="362"/>
      <c r="CC701" s="362"/>
      <c r="CD701" s="362"/>
      <c r="CE701" s="362"/>
      <c r="CF701" s="362"/>
      <c r="CG701" s="362"/>
      <c r="CH701" s="362"/>
      <c r="CI701" s="362"/>
      <c r="CJ701" s="362"/>
      <c r="CK701" s="362"/>
      <c r="CL701" s="362"/>
      <c r="CM701" s="362"/>
      <c r="CN701" s="362"/>
      <c r="CO701" s="362"/>
      <c r="CP701" s="362"/>
      <c r="CQ701" s="362"/>
      <c r="CR701" s="362"/>
      <c r="CS701" s="362"/>
      <c r="CT701" s="362"/>
      <c r="CU701" s="362"/>
      <c r="CV701" s="362"/>
      <c r="CW701" s="362"/>
      <c r="CX701" s="362"/>
      <c r="CY701" s="362"/>
      <c r="CZ701" s="362"/>
    </row>
    <row r="702" ht="25.15" customHeight="true" x14ac:dyDescent="0.2">
      <c r="C702" s="190"/>
      <c r="D702" s="190"/>
      <c r="E702" s="190"/>
      <c r="F702" s="190"/>
      <c r="G702" s="190"/>
      <c r="H702" s="190"/>
      <c r="I702" s="190"/>
      <c r="J702" s="190"/>
      <c r="K702" s="190"/>
      <c r="L702" s="190"/>
      <c r="M702" s="190"/>
      <c r="N702" s="190"/>
      <c r="O702" s="190"/>
      <c r="P702" s="190"/>
      <c r="Q702" s="190"/>
      <c r="BA702" s="362"/>
      <c r="BB702" s="439"/>
      <c r="BC702" s="362"/>
      <c r="BD702" s="362"/>
      <c r="BE702" s="362"/>
      <c r="BF702" s="362"/>
      <c r="BG702" s="362"/>
      <c r="BH702" s="362"/>
      <c r="BI702" s="362"/>
      <c r="BJ702" s="362"/>
      <c r="BK702" s="362"/>
      <c r="BL702" s="362"/>
      <c r="BM702" s="362"/>
      <c r="BN702" s="362"/>
      <c r="BO702" s="362"/>
      <c r="BP702" s="362"/>
      <c r="BQ702" s="362"/>
      <c r="BR702" s="362"/>
      <c r="BS702" s="362"/>
      <c r="BT702" s="362"/>
      <c r="BU702" s="362"/>
      <c r="BV702" s="362"/>
      <c r="BW702" s="362"/>
      <c r="BX702" s="362"/>
      <c r="BY702" s="362"/>
      <c r="BZ702" s="362"/>
      <c r="CA702" s="362"/>
      <c r="CB702" s="362"/>
      <c r="CC702" s="362"/>
      <c r="CD702" s="362"/>
      <c r="CE702" s="362"/>
      <c r="CF702" s="362"/>
      <c r="CG702" s="362"/>
      <c r="CH702" s="362"/>
      <c r="CI702" s="362"/>
      <c r="CJ702" s="362"/>
      <c r="CK702" s="362"/>
      <c r="CL702" s="362"/>
      <c r="CM702" s="362"/>
      <c r="CN702" s="362"/>
      <c r="CO702" s="362"/>
      <c r="CP702" s="362"/>
      <c r="CQ702" s="362"/>
      <c r="CR702" s="362"/>
      <c r="CS702" s="362"/>
      <c r="CT702" s="362"/>
      <c r="CU702" s="362"/>
      <c r="CV702" s="362"/>
      <c r="CW702" s="362"/>
      <c r="CX702" s="362"/>
      <c r="CY702" s="362"/>
      <c r="CZ702" s="362"/>
    </row>
    <row r="703" ht="25.15" customHeight="true" x14ac:dyDescent="0.2">
      <c r="C703" s="190"/>
      <c r="D703" s="190"/>
      <c r="E703" s="190"/>
      <c r="F703" s="190"/>
      <c r="G703" s="190"/>
      <c r="H703" s="190"/>
      <c r="I703" s="190"/>
      <c r="J703" s="190"/>
      <c r="K703" s="190"/>
      <c r="L703" s="190"/>
      <c r="M703" s="190"/>
      <c r="N703" s="190"/>
      <c r="O703" s="190"/>
      <c r="P703" s="190"/>
      <c r="Q703" s="190"/>
      <c r="BA703" s="362"/>
      <c r="BB703" s="439"/>
      <c r="BC703" s="362"/>
      <c r="BD703" s="362"/>
      <c r="BE703" s="362"/>
      <c r="BF703" s="362"/>
      <c r="BG703" s="362"/>
      <c r="BH703" s="362"/>
      <c r="BI703" s="362"/>
      <c r="BJ703" s="362"/>
      <c r="BK703" s="362"/>
      <c r="BL703" s="362"/>
      <c r="BM703" s="362"/>
      <c r="BN703" s="362"/>
      <c r="BO703" s="362"/>
      <c r="BP703" s="362"/>
      <c r="BQ703" s="362"/>
      <c r="BR703" s="362"/>
      <c r="BS703" s="362"/>
      <c r="BT703" s="362"/>
      <c r="BU703" s="362"/>
      <c r="BV703" s="362"/>
      <c r="BW703" s="362"/>
      <c r="BX703" s="362"/>
      <c r="BY703" s="362"/>
      <c r="BZ703" s="362"/>
      <c r="CA703" s="362"/>
      <c r="CB703" s="362"/>
      <c r="CC703" s="362"/>
      <c r="CD703" s="362"/>
      <c r="CE703" s="362"/>
      <c r="CF703" s="362"/>
      <c r="CG703" s="362"/>
      <c r="CH703" s="362"/>
      <c r="CI703" s="362"/>
      <c r="CJ703" s="362"/>
      <c r="CK703" s="362"/>
      <c r="CL703" s="362"/>
      <c r="CM703" s="362"/>
      <c r="CN703" s="362"/>
      <c r="CO703" s="362"/>
      <c r="CP703" s="362"/>
      <c r="CQ703" s="362"/>
      <c r="CR703" s="362"/>
      <c r="CS703" s="362"/>
      <c r="CT703" s="362"/>
      <c r="CU703" s="362"/>
      <c r="CV703" s="362"/>
      <c r="CW703" s="362"/>
      <c r="CX703" s="362"/>
      <c r="CY703" s="362"/>
      <c r="CZ703" s="362"/>
    </row>
    <row r="704" ht="25.15" customHeight="true" x14ac:dyDescent="0.2">
      <c r="C704" s="190"/>
      <c r="D704" s="190"/>
      <c r="E704" s="190"/>
      <c r="F704" s="190"/>
      <c r="G704" s="190"/>
      <c r="H704" s="190"/>
      <c r="I704" s="190"/>
      <c r="J704" s="190"/>
      <c r="K704" s="190"/>
      <c r="L704" s="190"/>
      <c r="M704" s="190"/>
      <c r="N704" s="190"/>
      <c r="O704" s="190"/>
      <c r="P704" s="190"/>
      <c r="Q704" s="190"/>
      <c r="BA704" s="362"/>
      <c r="BB704" s="439"/>
      <c r="BC704" s="362"/>
      <c r="BD704" s="362"/>
      <c r="BE704" s="362"/>
      <c r="BF704" s="362"/>
      <c r="BG704" s="362"/>
      <c r="BH704" s="362"/>
      <c r="BI704" s="362"/>
      <c r="BJ704" s="362"/>
      <c r="BK704" s="362"/>
      <c r="BL704" s="362"/>
      <c r="BM704" s="362"/>
      <c r="BN704" s="362"/>
      <c r="BO704" s="362"/>
      <c r="BP704" s="362"/>
      <c r="BQ704" s="362"/>
      <c r="BR704" s="362"/>
      <c r="BS704" s="362"/>
      <c r="BT704" s="362"/>
      <c r="BU704" s="362"/>
      <c r="BV704" s="362"/>
      <c r="BW704" s="362"/>
      <c r="BX704" s="362"/>
      <c r="BY704" s="362"/>
      <c r="BZ704" s="362"/>
      <c r="CA704" s="362"/>
      <c r="CB704" s="362"/>
      <c r="CC704" s="362"/>
      <c r="CD704" s="362"/>
      <c r="CE704" s="362"/>
      <c r="CF704" s="362"/>
      <c r="CG704" s="362"/>
      <c r="CH704" s="362"/>
      <c r="CI704" s="362"/>
      <c r="CJ704" s="362"/>
      <c r="CK704" s="362"/>
      <c r="CL704" s="362"/>
      <c r="CM704" s="362"/>
      <c r="CN704" s="362"/>
      <c r="CO704" s="362"/>
      <c r="CP704" s="362"/>
      <c r="CQ704" s="362"/>
      <c r="CR704" s="362"/>
      <c r="CS704" s="362"/>
      <c r="CT704" s="362"/>
      <c r="CU704" s="362"/>
      <c r="CV704" s="362"/>
      <c r="CW704" s="362"/>
      <c r="CX704" s="362"/>
      <c r="CY704" s="362"/>
      <c r="CZ704" s="362"/>
    </row>
    <row r="705" ht="25.15" customHeight="true" x14ac:dyDescent="0.2">
      <c r="C705" s="190"/>
      <c r="D705" s="190"/>
      <c r="E705" s="190"/>
      <c r="F705" s="190"/>
      <c r="G705" s="190"/>
      <c r="H705" s="190"/>
      <c r="I705" s="190"/>
      <c r="J705" s="190"/>
      <c r="K705" s="190"/>
      <c r="L705" s="190"/>
      <c r="M705" s="190"/>
      <c r="N705" s="190"/>
      <c r="O705" s="190"/>
      <c r="P705" s="190"/>
      <c r="Q705" s="190"/>
      <c r="BA705" s="362"/>
      <c r="BB705" s="439"/>
      <c r="BC705" s="362"/>
      <c r="BD705" s="362"/>
      <c r="BE705" s="362"/>
      <c r="BF705" s="362"/>
      <c r="BG705" s="362"/>
      <c r="BH705" s="362"/>
      <c r="BI705" s="362"/>
      <c r="BJ705" s="362"/>
      <c r="BK705" s="362"/>
      <c r="BL705" s="362"/>
      <c r="BM705" s="362"/>
      <c r="BN705" s="362"/>
      <c r="BO705" s="362"/>
      <c r="BP705" s="362"/>
      <c r="BQ705" s="362"/>
      <c r="BR705" s="362"/>
      <c r="BS705" s="362"/>
      <c r="BT705" s="362"/>
      <c r="BU705" s="362"/>
      <c r="BV705" s="362"/>
      <c r="BW705" s="362"/>
      <c r="BX705" s="362"/>
      <c r="BY705" s="362"/>
      <c r="BZ705" s="362"/>
      <c r="CA705" s="362"/>
      <c r="CB705" s="362"/>
      <c r="CC705" s="362"/>
      <c r="CD705" s="362"/>
      <c r="CE705" s="362"/>
      <c r="CF705" s="362"/>
      <c r="CG705" s="362"/>
      <c r="CH705" s="362"/>
      <c r="CI705" s="362"/>
      <c r="CJ705" s="362"/>
      <c r="CK705" s="362"/>
      <c r="CL705" s="362"/>
      <c r="CM705" s="362"/>
      <c r="CN705" s="362"/>
      <c r="CO705" s="362"/>
      <c r="CP705" s="362"/>
      <c r="CQ705" s="362"/>
      <c r="CR705" s="362"/>
      <c r="CS705" s="362"/>
      <c r="CT705" s="362"/>
      <c r="CU705" s="362"/>
      <c r="CV705" s="362"/>
      <c r="CW705" s="362"/>
      <c r="CX705" s="362"/>
      <c r="CY705" s="362"/>
      <c r="CZ705" s="362"/>
    </row>
    <row r="706" ht="25.15" customHeight="true" x14ac:dyDescent="0.2">
      <c r="C706" s="190"/>
      <c r="D706" s="190"/>
      <c r="E706" s="190"/>
      <c r="F706" s="190"/>
      <c r="G706" s="190"/>
      <c r="H706" s="190"/>
      <c r="I706" s="190"/>
      <c r="J706" s="190"/>
      <c r="K706" s="190"/>
      <c r="L706" s="190"/>
      <c r="M706" s="190"/>
      <c r="N706" s="190"/>
      <c r="O706" s="190"/>
      <c r="P706" s="190"/>
      <c r="Q706" s="190"/>
      <c r="BA706" s="362"/>
      <c r="BB706" s="439"/>
      <c r="BC706" s="362"/>
      <c r="BD706" s="362"/>
      <c r="BE706" s="362"/>
      <c r="BF706" s="362"/>
      <c r="BG706" s="362"/>
      <c r="BH706" s="362"/>
      <c r="BI706" s="362"/>
      <c r="BJ706" s="362"/>
      <c r="BK706" s="362"/>
      <c r="BL706" s="362"/>
      <c r="BM706" s="362"/>
      <c r="BN706" s="362"/>
      <c r="BO706" s="362"/>
      <c r="BP706" s="362"/>
      <c r="BQ706" s="362"/>
      <c r="BR706" s="362"/>
      <c r="BS706" s="362"/>
      <c r="BT706" s="362"/>
      <c r="BU706" s="362"/>
      <c r="BV706" s="362"/>
      <c r="BW706" s="362"/>
      <c r="BX706" s="362"/>
      <c r="BY706" s="362"/>
      <c r="BZ706" s="362"/>
      <c r="CA706" s="362"/>
      <c r="CB706" s="362"/>
      <c r="CC706" s="362"/>
      <c r="CD706" s="362"/>
      <c r="CE706" s="362"/>
      <c r="CF706" s="362"/>
      <c r="CG706" s="362"/>
      <c r="CH706" s="362"/>
      <c r="CI706" s="362"/>
      <c r="CJ706" s="362"/>
      <c r="CK706" s="362"/>
      <c r="CL706" s="362"/>
      <c r="CM706" s="362"/>
      <c r="CN706" s="362"/>
      <c r="CO706" s="362"/>
      <c r="CP706" s="362"/>
      <c r="CQ706" s="362"/>
      <c r="CR706" s="362"/>
      <c r="CS706" s="362"/>
      <c r="CT706" s="362"/>
      <c r="CU706" s="362"/>
      <c r="CV706" s="362"/>
      <c r="CW706" s="362"/>
      <c r="CX706" s="362"/>
      <c r="CY706" s="362"/>
      <c r="CZ706" s="362"/>
    </row>
    <row r="707" ht="25.15" customHeight="true" x14ac:dyDescent="0.2">
      <c r="C707" s="190"/>
      <c r="D707" s="190"/>
      <c r="E707" s="190"/>
      <c r="F707" s="190"/>
      <c r="G707" s="190"/>
      <c r="H707" s="190"/>
      <c r="I707" s="190"/>
      <c r="J707" s="190"/>
      <c r="K707" s="190"/>
      <c r="L707" s="190"/>
      <c r="M707" s="190"/>
      <c r="N707" s="190"/>
      <c r="O707" s="190"/>
      <c r="P707" s="190"/>
      <c r="Q707" s="190"/>
      <c r="BA707" s="362"/>
      <c r="BB707" s="439"/>
      <c r="BC707" s="362"/>
      <c r="BD707" s="362"/>
      <c r="BE707" s="362"/>
      <c r="BF707" s="362"/>
      <c r="BG707" s="362"/>
      <c r="BH707" s="362"/>
      <c r="BI707" s="362"/>
      <c r="BJ707" s="362"/>
      <c r="BK707" s="362"/>
      <c r="BL707" s="362"/>
      <c r="BM707" s="362"/>
      <c r="BN707" s="362"/>
      <c r="BO707" s="362"/>
      <c r="BP707" s="362"/>
      <c r="BQ707" s="362"/>
      <c r="BR707" s="362"/>
      <c r="BS707" s="362"/>
      <c r="BT707" s="362"/>
      <c r="BU707" s="362"/>
      <c r="BV707" s="362"/>
      <c r="BW707" s="362"/>
      <c r="BX707" s="362"/>
      <c r="BY707" s="362"/>
      <c r="BZ707" s="362"/>
      <c r="CA707" s="362"/>
      <c r="CB707" s="362"/>
      <c r="CC707" s="362"/>
      <c r="CD707" s="362"/>
      <c r="CE707" s="362"/>
      <c r="CF707" s="362"/>
      <c r="CG707" s="362"/>
      <c r="CH707" s="362"/>
      <c r="CI707" s="362"/>
      <c r="CJ707" s="362"/>
      <c r="CK707" s="362"/>
      <c r="CL707" s="362"/>
      <c r="CM707" s="362"/>
      <c r="CN707" s="362"/>
      <c r="CO707" s="362"/>
      <c r="CP707" s="362"/>
      <c r="CQ707" s="362"/>
      <c r="CR707" s="362"/>
      <c r="CS707" s="362"/>
      <c r="CT707" s="362"/>
      <c r="CU707" s="362"/>
      <c r="CV707" s="362"/>
      <c r="CW707" s="362"/>
      <c r="CX707" s="362"/>
      <c r="CY707" s="362"/>
      <c r="CZ707" s="362"/>
    </row>
    <row r="708" ht="25.15" customHeight="true" x14ac:dyDescent="0.2">
      <c r="C708" s="190"/>
      <c r="D708" s="190"/>
      <c r="E708" s="190"/>
      <c r="F708" s="190"/>
      <c r="G708" s="190"/>
      <c r="H708" s="190"/>
      <c r="I708" s="190"/>
      <c r="J708" s="190"/>
      <c r="K708" s="190"/>
      <c r="L708" s="190"/>
      <c r="M708" s="190"/>
      <c r="N708" s="190"/>
      <c r="O708" s="190"/>
      <c r="P708" s="190"/>
      <c r="Q708" s="190"/>
      <c r="BA708" s="362"/>
      <c r="BB708" s="439"/>
      <c r="BC708" s="362"/>
      <c r="BD708" s="362"/>
      <c r="BE708" s="362"/>
      <c r="BF708" s="362"/>
      <c r="BG708" s="362"/>
      <c r="BH708" s="362"/>
      <c r="BI708" s="362"/>
      <c r="BJ708" s="362"/>
      <c r="BK708" s="362"/>
      <c r="BL708" s="362"/>
      <c r="BM708" s="362"/>
      <c r="BN708" s="362"/>
      <c r="BO708" s="362"/>
      <c r="BP708" s="362"/>
      <c r="BQ708" s="362"/>
      <c r="BR708" s="362"/>
      <c r="BS708" s="362"/>
      <c r="BT708" s="362"/>
      <c r="BU708" s="362"/>
      <c r="BV708" s="362"/>
      <c r="BW708" s="362"/>
      <c r="BX708" s="362"/>
      <c r="BY708" s="362"/>
      <c r="BZ708" s="362"/>
      <c r="CA708" s="362"/>
      <c r="CB708" s="362"/>
      <c r="CC708" s="362"/>
      <c r="CD708" s="362"/>
      <c r="CE708" s="362"/>
      <c r="CF708" s="362"/>
      <c r="CG708" s="362"/>
      <c r="CH708" s="362"/>
      <c r="CI708" s="362"/>
      <c r="CJ708" s="362"/>
      <c r="CK708" s="362"/>
      <c r="CL708" s="362"/>
      <c r="CM708" s="362"/>
      <c r="CN708" s="362"/>
      <c r="CO708" s="362"/>
      <c r="CP708" s="362"/>
      <c r="CQ708" s="362"/>
      <c r="CR708" s="362"/>
      <c r="CS708" s="362"/>
      <c r="CT708" s="362"/>
      <c r="CU708" s="362"/>
      <c r="CV708" s="362"/>
      <c r="CW708" s="362"/>
      <c r="CX708" s="362"/>
      <c r="CY708" s="362"/>
      <c r="CZ708" s="362"/>
    </row>
    <row r="709" ht="25.15" customHeight="true" x14ac:dyDescent="0.2">
      <c r="C709" s="190"/>
      <c r="D709" s="190"/>
      <c r="E709" s="190"/>
      <c r="F709" s="190"/>
      <c r="G709" s="190"/>
      <c r="H709" s="190"/>
      <c r="I709" s="190"/>
      <c r="J709" s="190"/>
      <c r="K709" s="190"/>
      <c r="L709" s="190"/>
      <c r="M709" s="190"/>
      <c r="N709" s="190"/>
      <c r="O709" s="190"/>
      <c r="P709" s="190"/>
      <c r="Q709" s="190"/>
      <c r="BA709" s="362"/>
      <c r="BB709" s="439"/>
      <c r="BC709" s="362"/>
      <c r="BD709" s="362"/>
      <c r="BE709" s="362"/>
      <c r="BF709" s="362"/>
      <c r="BG709" s="362"/>
      <c r="BH709" s="362"/>
      <c r="BI709" s="362"/>
      <c r="BJ709" s="362"/>
      <c r="BK709" s="362"/>
      <c r="BL709" s="362"/>
      <c r="BM709" s="362"/>
      <c r="BN709" s="362"/>
      <c r="BO709" s="362"/>
      <c r="BP709" s="362"/>
      <c r="BQ709" s="362"/>
      <c r="BR709" s="362"/>
      <c r="BS709" s="362"/>
      <c r="BT709" s="362"/>
      <c r="BU709" s="362"/>
      <c r="BV709" s="362"/>
      <c r="BW709" s="362"/>
      <c r="BX709" s="362"/>
      <c r="BY709" s="362"/>
      <c r="BZ709" s="362"/>
      <c r="CA709" s="362"/>
      <c r="CB709" s="362"/>
      <c r="CC709" s="362"/>
      <c r="CD709" s="362"/>
      <c r="CE709" s="362"/>
      <c r="CF709" s="362"/>
      <c r="CG709" s="362"/>
      <c r="CH709" s="362"/>
      <c r="CI709" s="362"/>
      <c r="CJ709" s="362"/>
      <c r="CK709" s="362"/>
      <c r="CL709" s="362"/>
      <c r="CM709" s="362"/>
      <c r="CN709" s="362"/>
      <c r="CO709" s="362"/>
      <c r="CP709" s="362"/>
      <c r="CQ709" s="362"/>
      <c r="CR709" s="362"/>
      <c r="CS709" s="362"/>
      <c r="CT709" s="362"/>
      <c r="CU709" s="362"/>
      <c r="CV709" s="362"/>
      <c r="CW709" s="362"/>
      <c r="CX709" s="362"/>
      <c r="CY709" s="362"/>
      <c r="CZ709" s="362"/>
    </row>
    <row r="710" ht="25.15" customHeight="true" x14ac:dyDescent="0.2">
      <c r="C710" s="190"/>
      <c r="D710" s="190"/>
      <c r="E710" s="190"/>
      <c r="F710" s="190"/>
      <c r="G710" s="190"/>
      <c r="H710" s="190"/>
      <c r="I710" s="190"/>
      <c r="J710" s="190"/>
      <c r="K710" s="190"/>
      <c r="L710" s="190"/>
      <c r="M710" s="190"/>
      <c r="N710" s="190"/>
      <c r="O710" s="190"/>
      <c r="P710" s="190"/>
      <c r="Q710" s="190"/>
      <c r="BA710" s="362"/>
      <c r="BB710" s="439"/>
      <c r="BC710" s="362"/>
      <c r="BD710" s="362"/>
      <c r="BE710" s="362"/>
      <c r="BF710" s="362"/>
      <c r="BG710" s="362"/>
      <c r="BH710" s="362"/>
      <c r="BI710" s="362"/>
      <c r="BJ710" s="362"/>
      <c r="BK710" s="362"/>
      <c r="BL710" s="362"/>
      <c r="BM710" s="362"/>
      <c r="BN710" s="362"/>
      <c r="BO710" s="362"/>
      <c r="BP710" s="362"/>
      <c r="BQ710" s="362"/>
      <c r="BR710" s="362"/>
      <c r="BS710" s="362"/>
      <c r="BT710" s="362"/>
      <c r="BU710" s="362"/>
      <c r="BV710" s="362"/>
      <c r="BW710" s="362"/>
      <c r="BX710" s="362"/>
      <c r="BY710" s="362"/>
      <c r="BZ710" s="362"/>
      <c r="CA710" s="362"/>
      <c r="CB710" s="362"/>
      <c r="CC710" s="362"/>
      <c r="CD710" s="362"/>
      <c r="CE710" s="362"/>
      <c r="CF710" s="362"/>
      <c r="CG710" s="362"/>
      <c r="CH710" s="362"/>
      <c r="CI710" s="362"/>
      <c r="CJ710" s="362"/>
      <c r="CK710" s="362"/>
      <c r="CL710" s="362"/>
      <c r="CM710" s="362"/>
      <c r="CN710" s="362"/>
      <c r="CO710" s="362"/>
      <c r="CP710" s="362"/>
      <c r="CQ710" s="362"/>
      <c r="CR710" s="362"/>
      <c r="CS710" s="362"/>
      <c r="CT710" s="362"/>
      <c r="CU710" s="362"/>
      <c r="CV710" s="362"/>
      <c r="CW710" s="362"/>
      <c r="CX710" s="362"/>
      <c r="CY710" s="362"/>
      <c r="CZ710" s="362"/>
    </row>
    <row r="711" ht="25.15" customHeight="true" x14ac:dyDescent="0.2">
      <c r="C711" s="190"/>
      <c r="D711" s="190"/>
      <c r="E711" s="190"/>
      <c r="F711" s="190"/>
      <c r="G711" s="190"/>
      <c r="H711" s="190"/>
      <c r="I711" s="190"/>
      <c r="J711" s="190"/>
      <c r="K711" s="190"/>
      <c r="L711" s="190"/>
      <c r="M711" s="190"/>
      <c r="N711" s="190"/>
      <c r="O711" s="190"/>
      <c r="P711" s="190"/>
      <c r="Q711" s="190"/>
      <c r="BA711" s="362"/>
      <c r="BB711" s="439"/>
      <c r="BC711" s="362"/>
      <c r="BD711" s="362"/>
      <c r="BE711" s="362"/>
      <c r="BF711" s="362"/>
      <c r="BG711" s="362"/>
      <c r="BH711" s="362"/>
      <c r="BI711" s="362"/>
      <c r="BJ711" s="362"/>
      <c r="BK711" s="362"/>
      <c r="BL711" s="362"/>
      <c r="BM711" s="362"/>
      <c r="BN711" s="362"/>
      <c r="BO711" s="362"/>
      <c r="BP711" s="362"/>
      <c r="BQ711" s="362"/>
      <c r="BR711" s="362"/>
      <c r="BS711" s="362"/>
      <c r="BT711" s="362"/>
      <c r="BU711" s="362"/>
      <c r="BV711" s="362"/>
      <c r="BW711" s="362"/>
      <c r="BX711" s="362"/>
      <c r="BY711" s="362"/>
      <c r="BZ711" s="362"/>
      <c r="CA711" s="362"/>
      <c r="CB711" s="362"/>
      <c r="CC711" s="362"/>
      <c r="CD711" s="362"/>
      <c r="CE711" s="362"/>
      <c r="CF711" s="362"/>
      <c r="CG711" s="362"/>
      <c r="CH711" s="362"/>
      <c r="CI711" s="362"/>
      <c r="CJ711" s="362"/>
      <c r="CK711" s="362"/>
      <c r="CL711" s="362"/>
      <c r="CM711" s="362"/>
      <c r="CN711" s="362"/>
      <c r="CO711" s="362"/>
      <c r="CP711" s="362"/>
      <c r="CQ711" s="362"/>
      <c r="CR711" s="362"/>
      <c r="CS711" s="362"/>
      <c r="CT711" s="362"/>
      <c r="CU711" s="362"/>
      <c r="CV711" s="362"/>
      <c r="CW711" s="362"/>
      <c r="CX711" s="362"/>
      <c r="CY711" s="362"/>
      <c r="CZ711" s="362"/>
    </row>
    <row r="712" ht="25.15" customHeight="true" x14ac:dyDescent="0.2">
      <c r="C712" s="190"/>
      <c r="D712" s="190"/>
      <c r="E712" s="190"/>
      <c r="F712" s="190"/>
      <c r="G712" s="190"/>
      <c r="H712" s="190"/>
      <c r="I712" s="190"/>
      <c r="J712" s="190"/>
      <c r="K712" s="190"/>
      <c r="L712" s="190"/>
      <c r="M712" s="190"/>
      <c r="N712" s="190"/>
      <c r="O712" s="190"/>
      <c r="P712" s="190"/>
      <c r="Q712" s="190"/>
      <c r="BA712" s="362"/>
      <c r="BB712" s="439"/>
      <c r="BC712" s="362"/>
      <c r="BD712" s="362"/>
      <c r="BE712" s="362"/>
      <c r="BF712" s="362"/>
      <c r="BG712" s="362"/>
      <c r="BH712" s="362"/>
      <c r="BI712" s="362"/>
      <c r="BJ712" s="362"/>
      <c r="BK712" s="362"/>
      <c r="BL712" s="362"/>
      <c r="BM712" s="362"/>
      <c r="BN712" s="362"/>
      <c r="BO712" s="362"/>
      <c r="BP712" s="362"/>
      <c r="BQ712" s="362"/>
      <c r="BR712" s="362"/>
      <c r="BS712" s="362"/>
      <c r="BT712" s="362"/>
      <c r="BU712" s="362"/>
      <c r="BV712" s="362"/>
      <c r="BW712" s="362"/>
      <c r="BX712" s="362"/>
      <c r="BY712" s="362"/>
      <c r="BZ712" s="362"/>
      <c r="CA712" s="362"/>
      <c r="CB712" s="362"/>
      <c r="CC712" s="362"/>
      <c r="CD712" s="362"/>
      <c r="CE712" s="362"/>
      <c r="CF712" s="362"/>
      <c r="CG712" s="362"/>
      <c r="CH712" s="362"/>
      <c r="CI712" s="362"/>
      <c r="CJ712" s="362"/>
      <c r="CK712" s="362"/>
      <c r="CL712" s="362"/>
      <c r="CM712" s="362"/>
      <c r="CN712" s="362"/>
      <c r="CO712" s="362"/>
      <c r="CP712" s="362"/>
      <c r="CQ712" s="362"/>
      <c r="CR712" s="362"/>
      <c r="CS712" s="362"/>
      <c r="CT712" s="362"/>
      <c r="CU712" s="362"/>
      <c r="CV712" s="362"/>
      <c r="CW712" s="362"/>
      <c r="CX712" s="362"/>
      <c r="CY712" s="362"/>
      <c r="CZ712" s="362"/>
    </row>
    <row r="713" ht="25.15" customHeight="true" x14ac:dyDescent="0.2">
      <c r="C713" s="190"/>
      <c r="D713" s="190"/>
      <c r="E713" s="190"/>
      <c r="F713" s="190"/>
      <c r="G713" s="190"/>
      <c r="H713" s="190"/>
      <c r="I713" s="190"/>
      <c r="J713" s="190"/>
      <c r="K713" s="190"/>
      <c r="L713" s="190"/>
      <c r="M713" s="190"/>
      <c r="N713" s="190"/>
      <c r="O713" s="190"/>
      <c r="P713" s="190"/>
      <c r="Q713" s="190"/>
      <c r="BA713" s="362"/>
      <c r="BB713" s="439"/>
      <c r="BC713" s="362"/>
      <c r="BD713" s="362"/>
      <c r="BE713" s="362"/>
      <c r="BF713" s="362"/>
      <c r="BG713" s="362"/>
      <c r="BH713" s="362"/>
      <c r="BI713" s="362"/>
      <c r="BJ713" s="362"/>
      <c r="BK713" s="362"/>
      <c r="BL713" s="362"/>
      <c r="BM713" s="362"/>
      <c r="BN713" s="362"/>
      <c r="BO713" s="362"/>
      <c r="BP713" s="362"/>
      <c r="BQ713" s="362"/>
      <c r="BR713" s="362"/>
      <c r="BS713" s="362"/>
      <c r="BT713" s="362"/>
      <c r="BU713" s="362"/>
      <c r="BV713" s="362"/>
      <c r="BW713" s="362"/>
      <c r="BX713" s="362"/>
      <c r="BY713" s="362"/>
      <c r="BZ713" s="362"/>
      <c r="CA713" s="362"/>
      <c r="CB713" s="362"/>
      <c r="CC713" s="362"/>
      <c r="CD713" s="362"/>
      <c r="CE713" s="362"/>
      <c r="CF713" s="362"/>
      <c r="CG713" s="362"/>
      <c r="CH713" s="362"/>
      <c r="CI713" s="362"/>
      <c r="CJ713" s="362"/>
      <c r="CK713" s="362"/>
      <c r="CL713" s="362"/>
      <c r="CM713" s="362"/>
      <c r="CN713" s="362"/>
      <c r="CO713" s="362"/>
      <c r="CP713" s="362"/>
      <c r="CQ713" s="362"/>
      <c r="CR713" s="362"/>
      <c r="CS713" s="362"/>
      <c r="CT713" s="362"/>
      <c r="CU713" s="362"/>
      <c r="CV713" s="362"/>
      <c r="CW713" s="362"/>
      <c r="CX713" s="362"/>
      <c r="CY713" s="362"/>
      <c r="CZ713" s="362"/>
    </row>
    <row r="714" ht="25.15" customHeight="true" x14ac:dyDescent="0.2">
      <c r="C714" s="190"/>
      <c r="D714" s="190"/>
      <c r="E714" s="190"/>
      <c r="F714" s="190"/>
      <c r="G714" s="190"/>
      <c r="H714" s="190"/>
      <c r="I714" s="190"/>
      <c r="J714" s="190"/>
      <c r="K714" s="190"/>
      <c r="L714" s="190"/>
      <c r="M714" s="190"/>
      <c r="N714" s="190"/>
      <c r="O714" s="190"/>
      <c r="P714" s="190"/>
      <c r="Q714" s="190"/>
      <c r="BA714" s="362"/>
      <c r="BB714" s="439"/>
      <c r="BC714" s="362"/>
      <c r="BD714" s="362"/>
      <c r="BE714" s="362"/>
      <c r="BF714" s="362"/>
      <c r="BG714" s="362"/>
      <c r="BH714" s="362"/>
      <c r="BI714" s="362"/>
      <c r="BJ714" s="362"/>
      <c r="BK714" s="362"/>
      <c r="BL714" s="362"/>
      <c r="BM714" s="362"/>
      <c r="BN714" s="362"/>
      <c r="BO714" s="362"/>
      <c r="BP714" s="362"/>
      <c r="BQ714" s="362"/>
      <c r="BR714" s="362"/>
      <c r="BS714" s="362"/>
      <c r="BT714" s="362"/>
      <c r="BU714" s="362"/>
      <c r="BV714" s="362"/>
      <c r="BW714" s="362"/>
      <c r="BX714" s="362"/>
      <c r="BY714" s="362"/>
      <c r="BZ714" s="362"/>
      <c r="CA714" s="362"/>
      <c r="CB714" s="362"/>
      <c r="CC714" s="362"/>
      <c r="CD714" s="362"/>
      <c r="CE714" s="362"/>
      <c r="CF714" s="362"/>
      <c r="CG714" s="362"/>
      <c r="CH714" s="362"/>
      <c r="CI714" s="362"/>
      <c r="CJ714" s="362"/>
      <c r="CK714" s="362"/>
      <c r="CL714" s="362"/>
      <c r="CM714" s="362"/>
      <c r="CN714" s="362"/>
      <c r="CO714" s="362"/>
      <c r="CP714" s="362"/>
      <c r="CQ714" s="362"/>
      <c r="CR714" s="362"/>
      <c r="CS714" s="362"/>
      <c r="CT714" s="362"/>
      <c r="CU714" s="362"/>
      <c r="CV714" s="362"/>
      <c r="CW714" s="362"/>
      <c r="CX714" s="362"/>
      <c r="CY714" s="362"/>
      <c r="CZ714" s="362"/>
    </row>
    <row r="715" ht="25.15" customHeight="true" x14ac:dyDescent="0.2">
      <c r="C715" s="190"/>
      <c r="D715" s="190"/>
      <c r="E715" s="190"/>
      <c r="F715" s="190"/>
      <c r="G715" s="190"/>
      <c r="H715" s="190"/>
      <c r="I715" s="190"/>
      <c r="J715" s="190"/>
      <c r="K715" s="190"/>
      <c r="L715" s="190"/>
      <c r="M715" s="190"/>
      <c r="N715" s="190"/>
      <c r="O715" s="190"/>
      <c r="P715" s="190"/>
      <c r="Q715" s="190"/>
      <c r="BA715" s="362"/>
      <c r="BB715" s="439"/>
      <c r="BC715" s="362"/>
      <c r="BD715" s="362"/>
      <c r="BE715" s="362"/>
      <c r="BF715" s="362"/>
      <c r="BG715" s="362"/>
      <c r="BH715" s="362"/>
      <c r="BI715" s="362"/>
      <c r="BJ715" s="362"/>
      <c r="BK715" s="362"/>
      <c r="BL715" s="362"/>
      <c r="BM715" s="362"/>
      <c r="BN715" s="362"/>
      <c r="BO715" s="362"/>
      <c r="BP715" s="362"/>
      <c r="BQ715" s="362"/>
      <c r="BR715" s="362"/>
      <c r="BS715" s="362"/>
      <c r="BT715" s="362"/>
      <c r="BU715" s="362"/>
      <c r="BV715" s="362"/>
      <c r="BW715" s="362"/>
      <c r="BX715" s="362"/>
      <c r="BY715" s="362"/>
      <c r="BZ715" s="362"/>
      <c r="CA715" s="362"/>
      <c r="CB715" s="362"/>
      <c r="CC715" s="362"/>
      <c r="CD715" s="362"/>
      <c r="CE715" s="362"/>
      <c r="CF715" s="362"/>
      <c r="CG715" s="362"/>
      <c r="CH715" s="362"/>
      <c r="CI715" s="362"/>
      <c r="CJ715" s="362"/>
      <c r="CK715" s="362"/>
      <c r="CL715" s="362"/>
      <c r="CM715" s="362"/>
      <c r="CN715" s="362"/>
      <c r="CO715" s="362"/>
      <c r="CP715" s="362"/>
      <c r="CQ715" s="362"/>
      <c r="CR715" s="362"/>
      <c r="CS715" s="362"/>
      <c r="CT715" s="362"/>
      <c r="CU715" s="362"/>
      <c r="CV715" s="362"/>
      <c r="CW715" s="362"/>
      <c r="CX715" s="362"/>
      <c r="CY715" s="362"/>
      <c r="CZ715" s="362"/>
    </row>
    <row r="716" ht="25.15" customHeight="true" x14ac:dyDescent="0.2">
      <c r="C716" s="190"/>
      <c r="D716" s="190"/>
      <c r="E716" s="190"/>
      <c r="F716" s="190"/>
      <c r="G716" s="190"/>
      <c r="H716" s="190"/>
      <c r="I716" s="190"/>
      <c r="J716" s="190"/>
      <c r="K716" s="190"/>
      <c r="L716" s="190"/>
      <c r="M716" s="190"/>
      <c r="N716" s="190"/>
      <c r="O716" s="190"/>
      <c r="P716" s="190"/>
      <c r="Q716" s="190"/>
      <c r="BA716" s="362"/>
      <c r="BB716" s="439"/>
      <c r="BC716" s="362"/>
      <c r="BD716" s="362"/>
      <c r="BE716" s="362"/>
      <c r="BF716" s="362"/>
      <c r="BG716" s="362"/>
      <c r="BH716" s="362"/>
      <c r="BI716" s="362"/>
      <c r="BJ716" s="362"/>
      <c r="BK716" s="362"/>
      <c r="BL716" s="362"/>
      <c r="BM716" s="362"/>
      <c r="BN716" s="362"/>
      <c r="BO716" s="362"/>
      <c r="BP716" s="362"/>
      <c r="BQ716" s="362"/>
      <c r="BR716" s="362"/>
      <c r="BS716" s="362"/>
      <c r="BT716" s="362"/>
      <c r="BU716" s="362"/>
      <c r="BV716" s="362"/>
      <c r="BW716" s="362"/>
      <c r="BX716" s="362"/>
      <c r="BY716" s="362"/>
      <c r="BZ716" s="362"/>
      <c r="CA716" s="362"/>
      <c r="CB716" s="362"/>
      <c r="CC716" s="362"/>
      <c r="CD716" s="362"/>
      <c r="CE716" s="362"/>
      <c r="CF716" s="362"/>
      <c r="CG716" s="362"/>
      <c r="CH716" s="362"/>
      <c r="CI716" s="362"/>
      <c r="CJ716" s="362"/>
      <c r="CK716" s="362"/>
      <c r="CL716" s="362"/>
      <c r="CM716" s="362"/>
      <c r="CN716" s="362"/>
      <c r="CO716" s="362"/>
      <c r="CP716" s="362"/>
      <c r="CQ716" s="362"/>
      <c r="CR716" s="362"/>
      <c r="CS716" s="362"/>
      <c r="CT716" s="362"/>
      <c r="CU716" s="362"/>
      <c r="CV716" s="362"/>
      <c r="CW716" s="362"/>
      <c r="CX716" s="362"/>
      <c r="CY716" s="362"/>
      <c r="CZ716" s="362"/>
    </row>
    <row r="717" ht="25.15" customHeight="true" x14ac:dyDescent="0.2">
      <c r="C717" s="190"/>
      <c r="D717" s="190"/>
      <c r="E717" s="190"/>
      <c r="F717" s="190"/>
      <c r="G717" s="190"/>
      <c r="H717" s="190"/>
      <c r="I717" s="190"/>
      <c r="J717" s="190"/>
      <c r="K717" s="190"/>
      <c r="L717" s="190"/>
      <c r="M717" s="190"/>
      <c r="N717" s="190"/>
      <c r="O717" s="190"/>
      <c r="P717" s="190"/>
      <c r="Q717" s="190"/>
      <c r="BA717" s="362"/>
      <c r="BB717" s="439"/>
      <c r="BC717" s="362"/>
      <c r="BD717" s="362"/>
      <c r="BE717" s="362"/>
      <c r="BF717" s="362"/>
      <c r="BG717" s="362"/>
      <c r="BH717" s="362"/>
      <c r="BI717" s="362"/>
      <c r="BJ717" s="362"/>
      <c r="BK717" s="362"/>
      <c r="BL717" s="362"/>
      <c r="BM717" s="362"/>
      <c r="BN717" s="362"/>
      <c r="BO717" s="362"/>
      <c r="BP717" s="362"/>
      <c r="BQ717" s="362"/>
      <c r="BR717" s="362"/>
      <c r="BS717" s="362"/>
      <c r="BT717" s="362"/>
      <c r="BU717" s="362"/>
      <c r="BV717" s="362"/>
      <c r="BW717" s="362"/>
      <c r="BX717" s="362"/>
      <c r="BY717" s="362"/>
      <c r="BZ717" s="362"/>
      <c r="CA717" s="362"/>
      <c r="CB717" s="362"/>
      <c r="CC717" s="362"/>
      <c r="CD717" s="362"/>
      <c r="CE717" s="362"/>
      <c r="CF717" s="362"/>
      <c r="CG717" s="362"/>
      <c r="CH717" s="362"/>
      <c r="CI717" s="362"/>
      <c r="CJ717" s="362"/>
      <c r="CK717" s="362"/>
      <c r="CL717" s="362"/>
      <c r="CM717" s="362"/>
      <c r="CN717" s="362"/>
      <c r="CO717" s="362"/>
      <c r="CP717" s="362"/>
      <c r="CQ717" s="362"/>
      <c r="CR717" s="362"/>
      <c r="CS717" s="362"/>
      <c r="CT717" s="362"/>
      <c r="CU717" s="362"/>
      <c r="CV717" s="362"/>
      <c r="CW717" s="362"/>
      <c r="CX717" s="362"/>
      <c r="CY717" s="362"/>
      <c r="CZ717" s="362"/>
    </row>
    <row r="718" ht="25.15" customHeight="true" x14ac:dyDescent="0.2">
      <c r="C718" s="190"/>
      <c r="D718" s="190"/>
      <c r="E718" s="190"/>
      <c r="F718" s="190"/>
      <c r="G718" s="190"/>
      <c r="H718" s="190"/>
      <c r="I718" s="190"/>
      <c r="J718" s="190"/>
      <c r="K718" s="190"/>
      <c r="L718" s="190"/>
      <c r="M718" s="190"/>
      <c r="N718" s="190"/>
      <c r="O718" s="190"/>
      <c r="P718" s="190"/>
      <c r="Q718" s="190"/>
      <c r="BA718" s="362"/>
      <c r="BB718" s="439"/>
      <c r="BC718" s="362"/>
      <c r="BD718" s="362"/>
      <c r="BE718" s="362"/>
      <c r="BF718" s="362"/>
      <c r="BG718" s="362"/>
      <c r="BH718" s="362"/>
      <c r="BI718" s="362"/>
      <c r="BJ718" s="362"/>
      <c r="BK718" s="362"/>
      <c r="BL718" s="362"/>
      <c r="BM718" s="362"/>
      <c r="BN718" s="362"/>
      <c r="BO718" s="362"/>
      <c r="BP718" s="362"/>
      <c r="BQ718" s="362"/>
      <c r="BR718" s="362"/>
      <c r="BS718" s="362"/>
      <c r="BT718" s="362"/>
      <c r="BU718" s="362"/>
      <c r="BV718" s="362"/>
      <c r="BW718" s="362"/>
      <c r="BX718" s="362"/>
      <c r="BY718" s="362"/>
      <c r="BZ718" s="362"/>
      <c r="CA718" s="362"/>
      <c r="CB718" s="362"/>
      <c r="CC718" s="362"/>
      <c r="CD718" s="362"/>
      <c r="CE718" s="362"/>
      <c r="CF718" s="362"/>
      <c r="CG718" s="362"/>
      <c r="CH718" s="362"/>
      <c r="CI718" s="362"/>
      <c r="CJ718" s="362"/>
      <c r="CK718" s="362"/>
      <c r="CL718" s="362"/>
      <c r="CM718" s="362"/>
      <c r="CN718" s="362"/>
      <c r="CO718" s="362"/>
      <c r="CP718" s="362"/>
      <c r="CQ718" s="362"/>
      <c r="CR718" s="362"/>
      <c r="CS718" s="362"/>
      <c r="CT718" s="362"/>
      <c r="CU718" s="362"/>
      <c r="CV718" s="362"/>
      <c r="CW718" s="362"/>
      <c r="CX718" s="362"/>
      <c r="CY718" s="362"/>
      <c r="CZ718" s="362"/>
    </row>
    <row r="719" ht="25.15" customHeight="true" x14ac:dyDescent="0.2">
      <c r="C719" s="190"/>
      <c r="D719" s="190"/>
      <c r="E719" s="190"/>
      <c r="F719" s="190"/>
      <c r="G719" s="190"/>
      <c r="H719" s="190"/>
      <c r="I719" s="190"/>
      <c r="J719" s="190"/>
      <c r="K719" s="190"/>
      <c r="L719" s="190"/>
      <c r="M719" s="190"/>
      <c r="N719" s="190"/>
      <c r="O719" s="190"/>
      <c r="P719" s="190"/>
      <c r="Q719" s="190"/>
      <c r="BA719" s="362"/>
      <c r="BB719" s="439"/>
      <c r="BC719" s="362"/>
      <c r="BD719" s="362"/>
      <c r="BE719" s="362"/>
      <c r="BF719" s="362"/>
      <c r="BG719" s="362"/>
      <c r="BH719" s="362"/>
      <c r="BI719" s="362"/>
      <c r="BJ719" s="362"/>
      <c r="BK719" s="362"/>
      <c r="BL719" s="362"/>
      <c r="BM719" s="362"/>
      <c r="BN719" s="362"/>
      <c r="BO719" s="362"/>
      <c r="BP719" s="362"/>
      <c r="BQ719" s="362"/>
      <c r="BR719" s="362"/>
      <c r="BS719" s="362"/>
      <c r="BT719" s="362"/>
      <c r="BU719" s="362"/>
      <c r="BV719" s="362"/>
      <c r="BW719" s="362"/>
      <c r="BX719" s="362"/>
      <c r="BY719" s="362"/>
      <c r="BZ719" s="362"/>
      <c r="CA719" s="362"/>
      <c r="CB719" s="362"/>
      <c r="CC719" s="362"/>
      <c r="CD719" s="362"/>
      <c r="CE719" s="362"/>
      <c r="CF719" s="362"/>
      <c r="CG719" s="362"/>
      <c r="CH719" s="362"/>
      <c r="CI719" s="362"/>
      <c r="CJ719" s="362"/>
      <c r="CK719" s="362"/>
      <c r="CL719" s="362"/>
      <c r="CM719" s="362"/>
      <c r="CN719" s="362"/>
      <c r="CO719" s="362"/>
      <c r="CP719" s="362"/>
      <c r="CQ719" s="362"/>
      <c r="CR719" s="362"/>
      <c r="CS719" s="362"/>
      <c r="CT719" s="362"/>
      <c r="CU719" s="362"/>
      <c r="CV719" s="362"/>
      <c r="CW719" s="362"/>
      <c r="CX719" s="362"/>
      <c r="CY719" s="362"/>
      <c r="CZ719" s="362"/>
    </row>
    <row r="720" ht="25.15" customHeight="true" x14ac:dyDescent="0.2">
      <c r="C720" s="190"/>
      <c r="D720" s="190"/>
      <c r="E720" s="190"/>
      <c r="F720" s="190"/>
      <c r="G720" s="190"/>
      <c r="H720" s="190"/>
      <c r="I720" s="190"/>
      <c r="J720" s="190"/>
      <c r="K720" s="190"/>
      <c r="L720" s="190"/>
      <c r="M720" s="190"/>
      <c r="N720" s="190"/>
      <c r="O720" s="190"/>
      <c r="P720" s="190"/>
      <c r="Q720" s="190"/>
      <c r="BA720" s="362"/>
      <c r="BB720" s="439"/>
      <c r="BC720" s="362"/>
      <c r="BD720" s="362"/>
      <c r="BE720" s="362"/>
      <c r="BF720" s="362"/>
      <c r="BG720" s="362"/>
      <c r="BH720" s="362"/>
      <c r="BI720" s="362"/>
      <c r="BJ720" s="362"/>
      <c r="BK720" s="362"/>
      <c r="BL720" s="362"/>
      <c r="BM720" s="362"/>
      <c r="BN720" s="362"/>
      <c r="BO720" s="362"/>
      <c r="BP720" s="362"/>
      <c r="BQ720" s="362"/>
      <c r="BR720" s="362"/>
      <c r="BS720" s="362"/>
      <c r="BT720" s="362"/>
      <c r="BU720" s="362"/>
      <c r="BV720" s="362"/>
      <c r="BW720" s="362"/>
      <c r="BX720" s="362"/>
      <c r="BY720" s="362"/>
      <c r="BZ720" s="362"/>
      <c r="CA720" s="362"/>
      <c r="CB720" s="362"/>
      <c r="CC720" s="362"/>
      <c r="CD720" s="362"/>
      <c r="CE720" s="362"/>
      <c r="CF720" s="362"/>
      <c r="CG720" s="362"/>
      <c r="CH720" s="362"/>
      <c r="CI720" s="362"/>
      <c r="CJ720" s="362"/>
      <c r="CK720" s="362"/>
      <c r="CL720" s="362"/>
      <c r="CM720" s="362"/>
      <c r="CN720" s="362"/>
      <c r="CO720" s="362"/>
      <c r="CP720" s="362"/>
      <c r="CQ720" s="362"/>
      <c r="CR720" s="362"/>
      <c r="CS720" s="362"/>
      <c r="CT720" s="362"/>
      <c r="CU720" s="362"/>
      <c r="CV720" s="362"/>
      <c r="CW720" s="362"/>
      <c r="CX720" s="362"/>
      <c r="CY720" s="362"/>
      <c r="CZ720" s="362"/>
    </row>
    <row r="721" ht="25.15" customHeight="true" x14ac:dyDescent="0.2">
      <c r="C721" s="190"/>
      <c r="D721" s="190"/>
      <c r="E721" s="190"/>
      <c r="F721" s="190"/>
      <c r="G721" s="190"/>
      <c r="H721" s="190"/>
      <c r="I721" s="190"/>
      <c r="J721" s="190"/>
      <c r="K721" s="190"/>
      <c r="L721" s="190"/>
      <c r="M721" s="190"/>
      <c r="N721" s="190"/>
      <c r="O721" s="190"/>
      <c r="P721" s="190"/>
      <c r="Q721" s="190"/>
      <c r="BA721" s="362"/>
      <c r="BB721" s="439"/>
      <c r="BC721" s="362"/>
      <c r="BD721" s="362"/>
      <c r="BE721" s="362"/>
      <c r="BF721" s="362"/>
      <c r="BG721" s="362"/>
      <c r="BH721" s="362"/>
      <c r="BI721" s="362"/>
      <c r="BJ721" s="362"/>
      <c r="BK721" s="362"/>
      <c r="BL721" s="362"/>
      <c r="BM721" s="362"/>
      <c r="BN721" s="362"/>
      <c r="BO721" s="362"/>
      <c r="BP721" s="362"/>
      <c r="BQ721" s="362"/>
      <c r="BR721" s="362"/>
      <c r="BS721" s="362"/>
      <c r="BT721" s="362"/>
      <c r="BU721" s="362"/>
      <c r="BV721" s="362"/>
      <c r="BW721" s="362"/>
      <c r="BX721" s="362"/>
      <c r="BY721" s="362"/>
      <c r="BZ721" s="362"/>
      <c r="CA721" s="362"/>
      <c r="CB721" s="362"/>
      <c r="CC721" s="362"/>
      <c r="CD721" s="362"/>
      <c r="CE721" s="362"/>
      <c r="CF721" s="362"/>
      <c r="CG721" s="362"/>
      <c r="CH721" s="362"/>
      <c r="CI721" s="362"/>
      <c r="CJ721" s="362"/>
      <c r="CK721" s="362"/>
      <c r="CL721" s="362"/>
      <c r="CM721" s="362"/>
      <c r="CN721" s="362"/>
      <c r="CO721" s="362"/>
      <c r="CP721" s="362"/>
      <c r="CQ721" s="362"/>
      <c r="CR721" s="362"/>
      <c r="CS721" s="362"/>
      <c r="CT721" s="362"/>
      <c r="CU721" s="362"/>
      <c r="CV721" s="362"/>
      <c r="CW721" s="362"/>
      <c r="CX721" s="362"/>
      <c r="CY721" s="362"/>
      <c r="CZ721" s="362"/>
    </row>
    <row r="722" ht="25.15" customHeight="true" x14ac:dyDescent="0.2">
      <c r="C722" s="190"/>
      <c r="D722" s="190"/>
      <c r="E722" s="190"/>
      <c r="F722" s="190"/>
      <c r="G722" s="190"/>
      <c r="H722" s="190"/>
      <c r="I722" s="190"/>
      <c r="J722" s="190"/>
      <c r="K722" s="190"/>
      <c r="L722" s="190"/>
      <c r="M722" s="190"/>
      <c r="N722" s="190"/>
      <c r="O722" s="190"/>
      <c r="P722" s="190"/>
      <c r="Q722" s="190"/>
      <c r="BA722" s="362"/>
      <c r="BB722" s="439"/>
      <c r="BC722" s="362"/>
      <c r="BD722" s="362"/>
      <c r="BE722" s="362"/>
      <c r="BF722" s="362"/>
      <c r="BG722" s="362"/>
      <c r="BH722" s="362"/>
      <c r="BI722" s="362"/>
      <c r="BJ722" s="362"/>
      <c r="BK722" s="362"/>
      <c r="BL722" s="362"/>
      <c r="BM722" s="362"/>
      <c r="BN722" s="362"/>
      <c r="BO722" s="362"/>
      <c r="BP722" s="362"/>
      <c r="BQ722" s="362"/>
      <c r="BR722" s="362"/>
      <c r="BS722" s="362"/>
      <c r="BT722" s="362"/>
      <c r="BU722" s="362"/>
      <c r="BV722" s="362"/>
      <c r="BW722" s="362"/>
      <c r="BX722" s="362"/>
      <c r="BY722" s="362"/>
      <c r="BZ722" s="362"/>
      <c r="CA722" s="362"/>
      <c r="CB722" s="362"/>
      <c r="CC722" s="362"/>
      <c r="CD722" s="362"/>
      <c r="CE722" s="362"/>
      <c r="CF722" s="362"/>
      <c r="CG722" s="362"/>
      <c r="CH722" s="362"/>
      <c r="CI722" s="362"/>
      <c r="CJ722" s="362"/>
      <c r="CK722" s="362"/>
      <c r="CL722" s="362"/>
      <c r="CM722" s="362"/>
      <c r="CN722" s="362"/>
      <c r="CO722" s="362"/>
      <c r="CP722" s="362"/>
      <c r="CQ722" s="362"/>
      <c r="CR722" s="362"/>
      <c r="CS722" s="362"/>
      <c r="CT722" s="362"/>
      <c r="CU722" s="362"/>
      <c r="CV722" s="362"/>
      <c r="CW722" s="362"/>
      <c r="CX722" s="362"/>
      <c r="CY722" s="362"/>
      <c r="CZ722" s="362"/>
    </row>
    <row r="723" ht="25.15" customHeight="true" x14ac:dyDescent="0.2">
      <c r="C723" s="190"/>
      <c r="D723" s="190"/>
      <c r="E723" s="190"/>
      <c r="F723" s="190"/>
      <c r="G723" s="190"/>
      <c r="H723" s="190"/>
      <c r="I723" s="190"/>
      <c r="J723" s="190"/>
      <c r="K723" s="190"/>
      <c r="L723" s="190"/>
      <c r="M723" s="190"/>
      <c r="N723" s="190"/>
      <c r="O723" s="190"/>
      <c r="P723" s="190"/>
      <c r="Q723" s="190"/>
      <c r="BA723" s="362"/>
      <c r="BB723" s="439"/>
      <c r="BC723" s="362"/>
      <c r="BD723" s="362"/>
      <c r="BE723" s="362"/>
      <c r="BF723" s="362"/>
      <c r="BG723" s="362"/>
      <c r="BH723" s="362"/>
      <c r="BI723" s="362"/>
      <c r="BJ723" s="362"/>
      <c r="BK723" s="362"/>
      <c r="BL723" s="362"/>
      <c r="BM723" s="362"/>
      <c r="BN723" s="362"/>
      <c r="BO723" s="362"/>
      <c r="BP723" s="362"/>
      <c r="BQ723" s="362"/>
      <c r="BR723" s="362"/>
      <c r="BS723" s="362"/>
      <c r="BT723" s="362"/>
      <c r="BU723" s="362"/>
      <c r="BV723" s="362"/>
      <c r="BW723" s="362"/>
      <c r="BX723" s="362"/>
      <c r="BY723" s="362"/>
      <c r="BZ723" s="362"/>
      <c r="CA723" s="362"/>
      <c r="CB723" s="362"/>
      <c r="CC723" s="362"/>
      <c r="CD723" s="362"/>
      <c r="CE723" s="362"/>
      <c r="CF723" s="362"/>
      <c r="CG723" s="362"/>
      <c r="CH723" s="362"/>
      <c r="CI723" s="362"/>
      <c r="CJ723" s="362"/>
      <c r="CK723" s="362"/>
      <c r="CL723" s="362"/>
      <c r="CM723" s="362"/>
      <c r="CN723" s="362"/>
      <c r="CO723" s="362"/>
      <c r="CP723" s="362"/>
      <c r="CQ723" s="362"/>
      <c r="CR723" s="362"/>
      <c r="CS723" s="362"/>
      <c r="CT723" s="362"/>
      <c r="CU723" s="362"/>
      <c r="CV723" s="362"/>
      <c r="CW723" s="362"/>
      <c r="CX723" s="362"/>
      <c r="CY723" s="362"/>
      <c r="CZ723" s="362"/>
    </row>
    <row r="724" ht="25.15" customHeight="true" x14ac:dyDescent="0.2">
      <c r="C724" s="190"/>
      <c r="D724" s="190"/>
      <c r="E724" s="190"/>
      <c r="F724" s="190"/>
      <c r="G724" s="190"/>
      <c r="H724" s="190"/>
      <c r="I724" s="190"/>
      <c r="J724" s="190"/>
      <c r="K724" s="190"/>
      <c r="L724" s="190"/>
      <c r="M724" s="190"/>
      <c r="N724" s="190"/>
      <c r="O724" s="190"/>
      <c r="P724" s="190"/>
      <c r="Q724" s="190"/>
      <c r="BA724" s="362"/>
      <c r="BB724" s="439"/>
      <c r="BC724" s="362"/>
      <c r="BD724" s="362"/>
      <c r="BE724" s="362"/>
      <c r="BF724" s="362"/>
      <c r="BG724" s="362"/>
      <c r="BH724" s="362"/>
      <c r="BI724" s="362"/>
      <c r="BJ724" s="362"/>
      <c r="BK724" s="362"/>
      <c r="BL724" s="362"/>
      <c r="BM724" s="362"/>
      <c r="BN724" s="362"/>
      <c r="BO724" s="362"/>
      <c r="BP724" s="362"/>
      <c r="BQ724" s="362"/>
      <c r="BR724" s="362"/>
      <c r="BS724" s="362"/>
      <c r="BT724" s="362"/>
      <c r="BU724" s="362"/>
      <c r="BV724" s="362"/>
      <c r="BW724" s="362"/>
      <c r="BX724" s="362"/>
      <c r="BY724" s="362"/>
      <c r="BZ724" s="362"/>
      <c r="CA724" s="362"/>
      <c r="CB724" s="362"/>
      <c r="CC724" s="362"/>
      <c r="CD724" s="362"/>
      <c r="CE724" s="362"/>
      <c r="CF724" s="362"/>
      <c r="CG724" s="362"/>
      <c r="CH724" s="362"/>
      <c r="CI724" s="362"/>
      <c r="CJ724" s="362"/>
      <c r="CK724" s="362"/>
      <c r="CL724" s="362"/>
      <c r="CM724" s="362"/>
      <c r="CN724" s="362"/>
      <c r="CO724" s="362"/>
      <c r="CP724" s="362"/>
      <c r="CQ724" s="362"/>
      <c r="CR724" s="362"/>
      <c r="CS724" s="362"/>
      <c r="CT724" s="362"/>
      <c r="CU724" s="362"/>
      <c r="CV724" s="362"/>
      <c r="CW724" s="362"/>
      <c r="CX724" s="362"/>
      <c r="CY724" s="362"/>
      <c r="CZ724" s="362"/>
    </row>
    <row r="725" ht="25.15" customHeight="true" x14ac:dyDescent="0.2">
      <c r="C725" s="190"/>
      <c r="D725" s="190"/>
      <c r="E725" s="190"/>
      <c r="F725" s="190"/>
      <c r="G725" s="190"/>
      <c r="H725" s="190"/>
      <c r="I725" s="190"/>
      <c r="J725" s="190"/>
      <c r="K725" s="190"/>
      <c r="L725" s="190"/>
      <c r="M725" s="190"/>
      <c r="N725" s="190"/>
      <c r="O725" s="190"/>
      <c r="P725" s="190"/>
      <c r="Q725" s="190"/>
      <c r="BA725" s="362"/>
      <c r="BB725" s="439"/>
      <c r="BC725" s="362"/>
      <c r="BD725" s="362"/>
      <c r="BE725" s="362"/>
      <c r="BF725" s="362"/>
      <c r="BG725" s="362"/>
      <c r="BH725" s="362"/>
      <c r="BI725" s="362"/>
      <c r="BJ725" s="362"/>
      <c r="BK725" s="362"/>
      <c r="BL725" s="362"/>
      <c r="BM725" s="362"/>
      <c r="BN725" s="362"/>
      <c r="BO725" s="362"/>
      <c r="BP725" s="362"/>
      <c r="BQ725" s="362"/>
      <c r="BR725" s="362"/>
      <c r="BS725" s="362"/>
      <c r="BT725" s="362"/>
      <c r="BU725" s="362"/>
      <c r="BV725" s="362"/>
      <c r="BW725" s="362"/>
      <c r="BX725" s="362"/>
      <c r="BY725" s="362"/>
      <c r="BZ725" s="362"/>
      <c r="CA725" s="362"/>
      <c r="CB725" s="362"/>
      <c r="CC725" s="362"/>
      <c r="CD725" s="362"/>
      <c r="CE725" s="362"/>
      <c r="CF725" s="362"/>
      <c r="CG725" s="362"/>
      <c r="CH725" s="362"/>
      <c r="CI725" s="362"/>
      <c r="CJ725" s="362"/>
      <c r="CK725" s="362"/>
      <c r="CL725" s="362"/>
      <c r="CM725" s="362"/>
      <c r="CN725" s="362"/>
      <c r="CO725" s="362"/>
      <c r="CP725" s="362"/>
      <c r="CQ725" s="362"/>
      <c r="CR725" s="362"/>
      <c r="CS725" s="362"/>
      <c r="CT725" s="362"/>
      <c r="CU725" s="362"/>
      <c r="CV725" s="362"/>
      <c r="CW725" s="362"/>
      <c r="CX725" s="362"/>
      <c r="CY725" s="362"/>
      <c r="CZ725" s="362"/>
    </row>
    <row r="726" ht="25.15" customHeight="true" x14ac:dyDescent="0.2">
      <c r="C726" s="190"/>
      <c r="D726" s="190"/>
      <c r="E726" s="190"/>
      <c r="F726" s="190"/>
      <c r="G726" s="190"/>
      <c r="H726" s="190"/>
      <c r="I726" s="190"/>
      <c r="J726" s="190"/>
      <c r="K726" s="190"/>
      <c r="L726" s="190"/>
      <c r="M726" s="190"/>
      <c r="N726" s="190"/>
      <c r="O726" s="190"/>
      <c r="P726" s="190"/>
      <c r="Q726" s="190"/>
      <c r="BA726" s="362"/>
      <c r="BB726" s="439"/>
      <c r="BC726" s="362"/>
      <c r="BD726" s="362"/>
      <c r="BE726" s="362"/>
      <c r="BF726" s="362"/>
      <c r="BG726" s="362"/>
      <c r="BH726" s="362"/>
      <c r="BI726" s="362"/>
      <c r="BJ726" s="362"/>
      <c r="BK726" s="362"/>
      <c r="BL726" s="362"/>
      <c r="BM726" s="362"/>
      <c r="BN726" s="362"/>
      <c r="BO726" s="362"/>
      <c r="BP726" s="362"/>
      <c r="BQ726" s="362"/>
      <c r="BR726" s="362"/>
      <c r="BS726" s="362"/>
      <c r="BT726" s="362"/>
      <c r="BU726" s="362"/>
      <c r="BV726" s="362"/>
      <c r="BW726" s="362"/>
      <c r="BX726" s="362"/>
      <c r="BY726" s="362"/>
      <c r="BZ726" s="362"/>
      <c r="CA726" s="362"/>
      <c r="CB726" s="362"/>
      <c r="CC726" s="362"/>
      <c r="CD726" s="362"/>
      <c r="CE726" s="362"/>
      <c r="CF726" s="362"/>
      <c r="CG726" s="362"/>
      <c r="CH726" s="362"/>
      <c r="CI726" s="362"/>
      <c r="CJ726" s="362"/>
      <c r="CK726" s="362"/>
      <c r="CL726" s="362"/>
      <c r="CM726" s="362"/>
      <c r="CN726" s="362"/>
      <c r="CO726" s="362"/>
      <c r="CP726" s="362"/>
      <c r="CQ726" s="362"/>
      <c r="CR726" s="362"/>
      <c r="CS726" s="362"/>
      <c r="CT726" s="362"/>
      <c r="CU726" s="362"/>
      <c r="CV726" s="362"/>
      <c r="CW726" s="362"/>
      <c r="CX726" s="362"/>
      <c r="CY726" s="362"/>
      <c r="CZ726" s="362"/>
    </row>
    <row r="727" ht="25.15" customHeight="true" x14ac:dyDescent="0.2">
      <c r="C727" s="190"/>
      <c r="D727" s="190"/>
      <c r="E727" s="190"/>
      <c r="F727" s="190"/>
      <c r="G727" s="190"/>
      <c r="H727" s="190"/>
      <c r="I727" s="190"/>
      <c r="J727" s="190"/>
      <c r="K727" s="190"/>
      <c r="L727" s="190"/>
      <c r="M727" s="190"/>
      <c r="N727" s="190"/>
      <c r="O727" s="190"/>
      <c r="P727" s="190"/>
      <c r="Q727" s="190"/>
      <c r="BA727" s="362"/>
      <c r="BB727" s="439"/>
      <c r="BC727" s="362"/>
      <c r="BD727" s="362"/>
      <c r="BE727" s="362"/>
      <c r="BF727" s="362"/>
      <c r="BG727" s="362"/>
      <c r="BH727" s="362"/>
      <c r="BI727" s="362"/>
      <c r="BJ727" s="362"/>
      <c r="BK727" s="362"/>
      <c r="BL727" s="362"/>
      <c r="BM727" s="362"/>
      <c r="BN727" s="362"/>
      <c r="BO727" s="362"/>
      <c r="BP727" s="362"/>
      <c r="BQ727" s="362"/>
      <c r="BR727" s="362"/>
      <c r="BS727" s="362"/>
      <c r="BT727" s="362"/>
      <c r="BU727" s="362"/>
      <c r="BV727" s="362"/>
      <c r="BW727" s="362"/>
      <c r="BX727" s="362"/>
      <c r="BY727" s="362"/>
      <c r="BZ727" s="362"/>
      <c r="CA727" s="362"/>
      <c r="CB727" s="362"/>
      <c r="CC727" s="362"/>
      <c r="CD727" s="362"/>
      <c r="CE727" s="362"/>
      <c r="CF727" s="362"/>
      <c r="CG727" s="362"/>
      <c r="CH727" s="362"/>
      <c r="CI727" s="362"/>
      <c r="CJ727" s="362"/>
      <c r="CK727" s="362"/>
      <c r="CL727" s="362"/>
      <c r="CM727" s="362"/>
      <c r="CN727" s="362"/>
      <c r="CO727" s="362"/>
      <c r="CP727" s="362"/>
      <c r="CQ727" s="362"/>
      <c r="CR727" s="362"/>
      <c r="CS727" s="362"/>
      <c r="CT727" s="362"/>
      <c r="CU727" s="362"/>
      <c r="CV727" s="362"/>
      <c r="CW727" s="362"/>
      <c r="CX727" s="362"/>
      <c r="CY727" s="362"/>
      <c r="CZ727" s="362"/>
    </row>
    <row r="728" ht="25.15" customHeight="true" x14ac:dyDescent="0.2">
      <c r="C728" s="190"/>
      <c r="D728" s="190"/>
      <c r="E728" s="190"/>
      <c r="F728" s="190"/>
      <c r="G728" s="190"/>
      <c r="H728" s="190"/>
      <c r="I728" s="190"/>
      <c r="J728" s="190"/>
      <c r="K728" s="190"/>
      <c r="L728" s="190"/>
      <c r="M728" s="190"/>
      <c r="N728" s="190"/>
      <c r="O728" s="190"/>
      <c r="P728" s="190"/>
      <c r="Q728" s="190"/>
      <c r="BA728" s="362"/>
      <c r="BB728" s="439"/>
      <c r="BC728" s="362"/>
      <c r="BD728" s="362"/>
      <c r="BE728" s="362"/>
      <c r="BF728" s="362"/>
      <c r="BG728" s="362"/>
      <c r="BH728" s="362"/>
      <c r="BI728" s="362"/>
      <c r="BJ728" s="362"/>
      <c r="BK728" s="362"/>
      <c r="BL728" s="362"/>
      <c r="BM728" s="362"/>
      <c r="BN728" s="362"/>
      <c r="BO728" s="362"/>
      <c r="BP728" s="362"/>
      <c r="BQ728" s="362"/>
      <c r="BR728" s="362"/>
      <c r="BS728" s="362"/>
      <c r="BT728" s="362"/>
      <c r="BU728" s="362"/>
      <c r="BV728" s="362"/>
      <c r="BW728" s="362"/>
      <c r="BX728" s="362"/>
      <c r="BY728" s="362"/>
      <c r="BZ728" s="362"/>
      <c r="CA728" s="362"/>
      <c r="CB728" s="362"/>
      <c r="CC728" s="362"/>
      <c r="CD728" s="362"/>
      <c r="CE728" s="362"/>
      <c r="CF728" s="362"/>
      <c r="CG728" s="362"/>
      <c r="CH728" s="362"/>
      <c r="CI728" s="362"/>
      <c r="CJ728" s="362"/>
      <c r="CK728" s="362"/>
      <c r="CL728" s="362"/>
      <c r="CM728" s="362"/>
      <c r="CN728" s="362"/>
      <c r="CO728" s="362"/>
      <c r="CP728" s="362"/>
      <c r="CQ728" s="362"/>
      <c r="CR728" s="362"/>
      <c r="CS728" s="362"/>
      <c r="CT728" s="362"/>
      <c r="CU728" s="362"/>
      <c r="CV728" s="362"/>
      <c r="CW728" s="362"/>
      <c r="CX728" s="362"/>
      <c r="CY728" s="362"/>
      <c r="CZ728" s="362"/>
    </row>
    <row r="729" ht="25.15" customHeight="true" x14ac:dyDescent="0.2">
      <c r="C729" s="190"/>
      <c r="D729" s="190"/>
      <c r="E729" s="190"/>
      <c r="F729" s="190"/>
      <c r="G729" s="190"/>
      <c r="H729" s="190"/>
      <c r="I729" s="190"/>
      <c r="J729" s="190"/>
      <c r="K729" s="190"/>
      <c r="L729" s="190"/>
      <c r="M729" s="190"/>
      <c r="N729" s="190"/>
      <c r="O729" s="190"/>
      <c r="P729" s="190"/>
      <c r="Q729" s="190"/>
      <c r="BA729" s="362"/>
      <c r="BB729" s="439"/>
      <c r="BC729" s="362"/>
      <c r="BD729" s="362"/>
      <c r="BE729" s="362"/>
      <c r="BF729" s="362"/>
      <c r="BG729" s="362"/>
      <c r="BH729" s="362"/>
      <c r="BI729" s="362"/>
      <c r="BJ729" s="362"/>
      <c r="BK729" s="362"/>
      <c r="BL729" s="362"/>
      <c r="BM729" s="362"/>
      <c r="BN729" s="362"/>
      <c r="BO729" s="362"/>
      <c r="BP729" s="362"/>
      <c r="BQ729" s="362"/>
      <c r="BR729" s="362"/>
      <c r="BS729" s="362"/>
      <c r="BT729" s="362"/>
      <c r="BU729" s="362"/>
      <c r="BV729" s="362"/>
      <c r="BW729" s="362"/>
      <c r="BX729" s="362"/>
      <c r="BY729" s="362"/>
      <c r="BZ729" s="362"/>
      <c r="CA729" s="362"/>
      <c r="CB729" s="362"/>
      <c r="CC729" s="362"/>
      <c r="CD729" s="362"/>
      <c r="CE729" s="362"/>
      <c r="CF729" s="362"/>
      <c r="CG729" s="362"/>
      <c r="CH729" s="362"/>
      <c r="CI729" s="362"/>
      <c r="CJ729" s="362"/>
      <c r="CK729" s="362"/>
      <c r="CL729" s="362"/>
      <c r="CM729" s="362"/>
      <c r="CN729" s="362"/>
      <c r="CO729" s="362"/>
      <c r="CP729" s="362"/>
      <c r="CQ729" s="362"/>
      <c r="CR729" s="362"/>
      <c r="CS729" s="362"/>
      <c r="CT729" s="362"/>
      <c r="CU729" s="362"/>
      <c r="CV729" s="362"/>
      <c r="CW729" s="362"/>
      <c r="CX729" s="362"/>
      <c r="CY729" s="362"/>
      <c r="CZ729" s="362"/>
    </row>
    <row r="730" ht="25.15" customHeight="true" x14ac:dyDescent="0.2">
      <c r="C730" s="190"/>
      <c r="D730" s="190"/>
      <c r="E730" s="190"/>
      <c r="F730" s="190"/>
      <c r="G730" s="190"/>
      <c r="H730" s="190"/>
      <c r="I730" s="190"/>
      <c r="J730" s="190"/>
      <c r="K730" s="190"/>
      <c r="L730" s="190"/>
      <c r="M730" s="190"/>
      <c r="N730" s="190"/>
      <c r="O730" s="190"/>
      <c r="P730" s="190"/>
      <c r="Q730" s="190"/>
      <c r="BA730" s="362"/>
      <c r="BB730" s="439"/>
      <c r="BC730" s="362"/>
      <c r="BD730" s="362"/>
      <c r="BE730" s="362"/>
      <c r="BF730" s="362"/>
      <c r="BG730" s="362"/>
      <c r="BH730" s="362"/>
      <c r="BI730" s="362"/>
      <c r="BJ730" s="362"/>
      <c r="BK730" s="362"/>
      <c r="BL730" s="362"/>
      <c r="BM730" s="362"/>
      <c r="BN730" s="362"/>
      <c r="BO730" s="362"/>
      <c r="BP730" s="362"/>
      <c r="BQ730" s="362"/>
      <c r="BR730" s="362"/>
      <c r="BS730" s="362"/>
      <c r="BT730" s="362"/>
      <c r="BU730" s="362"/>
      <c r="BV730" s="362"/>
      <c r="BW730" s="362"/>
      <c r="BX730" s="362"/>
      <c r="BY730" s="362"/>
      <c r="BZ730" s="362"/>
      <c r="CA730" s="362"/>
      <c r="CB730" s="362"/>
      <c r="CC730" s="362"/>
      <c r="CD730" s="362"/>
      <c r="CE730" s="362"/>
      <c r="CF730" s="362"/>
      <c r="CG730" s="362"/>
      <c r="CH730" s="362"/>
      <c r="CI730" s="362"/>
      <c r="CJ730" s="362"/>
      <c r="CK730" s="362"/>
      <c r="CL730" s="362"/>
      <c r="CM730" s="362"/>
      <c r="CN730" s="362"/>
      <c r="CO730" s="362"/>
      <c r="CP730" s="362"/>
      <c r="CQ730" s="362"/>
      <c r="CR730" s="362"/>
      <c r="CS730" s="362"/>
      <c r="CT730" s="362"/>
      <c r="CU730" s="362"/>
      <c r="CV730" s="362"/>
      <c r="CW730" s="362"/>
      <c r="CX730" s="362"/>
      <c r="CY730" s="362"/>
      <c r="CZ730" s="362"/>
    </row>
    <row r="731" ht="25.15" customHeight="true" x14ac:dyDescent="0.2">
      <c r="C731" s="190"/>
      <c r="D731" s="190"/>
      <c r="E731" s="190"/>
      <c r="F731" s="190"/>
      <c r="G731" s="190"/>
      <c r="H731" s="190"/>
      <c r="I731" s="190"/>
      <c r="J731" s="190"/>
      <c r="K731" s="190"/>
      <c r="L731" s="190"/>
      <c r="M731" s="190"/>
      <c r="N731" s="190"/>
      <c r="O731" s="190"/>
      <c r="P731" s="190"/>
      <c r="Q731" s="190"/>
      <c r="BA731" s="362"/>
      <c r="BB731" s="439"/>
      <c r="BC731" s="362"/>
      <c r="BD731" s="362"/>
      <c r="BE731" s="362"/>
      <c r="BF731" s="362"/>
      <c r="BG731" s="362"/>
      <c r="BH731" s="362"/>
      <c r="BI731" s="362"/>
      <c r="BJ731" s="362"/>
      <c r="BK731" s="362"/>
      <c r="BL731" s="362"/>
      <c r="BM731" s="362"/>
      <c r="BN731" s="362"/>
      <c r="BO731" s="362"/>
      <c r="BP731" s="362"/>
      <c r="BQ731" s="362"/>
      <c r="BR731" s="362"/>
      <c r="BS731" s="362"/>
      <c r="BT731" s="362"/>
      <c r="BU731" s="362"/>
      <c r="BV731" s="362"/>
      <c r="BW731" s="362"/>
      <c r="BX731" s="362"/>
      <c r="BY731" s="362"/>
      <c r="BZ731" s="362"/>
      <c r="CA731" s="362"/>
      <c r="CB731" s="362"/>
      <c r="CC731" s="362"/>
      <c r="CD731" s="362"/>
      <c r="CE731" s="362"/>
      <c r="CF731" s="362"/>
      <c r="CG731" s="362"/>
      <c r="CH731" s="362"/>
      <c r="CI731" s="362"/>
      <c r="CJ731" s="362"/>
      <c r="CK731" s="362"/>
      <c r="CL731" s="362"/>
      <c r="CM731" s="362"/>
      <c r="CN731" s="362"/>
      <c r="CO731" s="362"/>
      <c r="CP731" s="362"/>
      <c r="CQ731" s="362"/>
      <c r="CR731" s="362"/>
      <c r="CS731" s="362"/>
      <c r="CT731" s="362"/>
      <c r="CU731" s="362"/>
      <c r="CV731" s="362"/>
      <c r="CW731" s="362"/>
      <c r="CX731" s="362"/>
      <c r="CY731" s="362"/>
      <c r="CZ731" s="362"/>
    </row>
    <row r="732" ht="25.15" customHeight="true" x14ac:dyDescent="0.2">
      <c r="C732" s="190"/>
      <c r="D732" s="190"/>
      <c r="E732" s="190"/>
      <c r="F732" s="190"/>
      <c r="G732" s="190"/>
      <c r="H732" s="190"/>
      <c r="I732" s="190"/>
      <c r="J732" s="190"/>
      <c r="K732" s="190"/>
      <c r="L732" s="190"/>
      <c r="M732" s="190"/>
      <c r="N732" s="190"/>
      <c r="O732" s="190"/>
      <c r="P732" s="190"/>
      <c r="Q732" s="190"/>
      <c r="BA732" s="362"/>
      <c r="BB732" s="439"/>
      <c r="BC732" s="362"/>
      <c r="BD732" s="362"/>
      <c r="BE732" s="362"/>
      <c r="BF732" s="362"/>
      <c r="BG732" s="362"/>
      <c r="BH732" s="362"/>
      <c r="BI732" s="362"/>
      <c r="BJ732" s="362"/>
      <c r="BK732" s="362"/>
      <c r="BL732" s="362"/>
      <c r="BM732" s="362"/>
      <c r="BN732" s="362"/>
      <c r="BO732" s="362"/>
      <c r="BP732" s="362"/>
      <c r="BQ732" s="362"/>
      <c r="BR732" s="362"/>
      <c r="BS732" s="362"/>
      <c r="BT732" s="362"/>
      <c r="BU732" s="362"/>
      <c r="BV732" s="362"/>
      <c r="BW732" s="362"/>
      <c r="BX732" s="362"/>
      <c r="BY732" s="362"/>
      <c r="BZ732" s="362"/>
      <c r="CA732" s="362"/>
      <c r="CB732" s="362"/>
      <c r="CC732" s="362"/>
      <c r="CD732" s="362"/>
      <c r="CE732" s="362"/>
      <c r="CF732" s="362"/>
      <c r="CG732" s="362"/>
      <c r="CH732" s="362"/>
      <c r="CI732" s="362"/>
      <c r="CJ732" s="362"/>
      <c r="CK732" s="362"/>
      <c r="CL732" s="362"/>
      <c r="CM732" s="362"/>
      <c r="CN732" s="362"/>
      <c r="CO732" s="362"/>
      <c r="CP732" s="362"/>
      <c r="CQ732" s="362"/>
      <c r="CR732" s="362"/>
      <c r="CS732" s="362"/>
      <c r="CT732" s="362"/>
      <c r="CU732" s="362"/>
      <c r="CV732" s="362"/>
      <c r="CW732" s="362"/>
      <c r="CX732" s="362"/>
      <c r="CY732" s="362"/>
      <c r="CZ732" s="362"/>
    </row>
    <row r="733" ht="25.15" customHeight="true" x14ac:dyDescent="0.2">
      <c r="C733" s="190"/>
      <c r="D733" s="190"/>
      <c r="E733" s="190"/>
      <c r="F733" s="190"/>
      <c r="G733" s="190"/>
      <c r="H733" s="190"/>
      <c r="I733" s="190"/>
      <c r="J733" s="190"/>
      <c r="K733" s="190"/>
      <c r="L733" s="190"/>
      <c r="M733" s="190"/>
      <c r="N733" s="190"/>
      <c r="O733" s="190"/>
      <c r="P733" s="190"/>
      <c r="Q733" s="190"/>
      <c r="BA733" s="362"/>
      <c r="BB733" s="439"/>
      <c r="BC733" s="362"/>
      <c r="BD733" s="362"/>
      <c r="BE733" s="362"/>
      <c r="BF733" s="362"/>
      <c r="BG733" s="362"/>
      <c r="BH733" s="362"/>
      <c r="BI733" s="362"/>
      <c r="BJ733" s="362"/>
      <c r="BK733" s="362"/>
      <c r="BL733" s="362"/>
      <c r="BM733" s="362"/>
      <c r="BN733" s="362"/>
      <c r="BO733" s="362"/>
      <c r="BP733" s="362"/>
      <c r="BQ733" s="362"/>
      <c r="BR733" s="362"/>
      <c r="BS733" s="362"/>
      <c r="BT733" s="362"/>
      <c r="BU733" s="362"/>
      <c r="BV733" s="362"/>
      <c r="BW733" s="362"/>
      <c r="BX733" s="362"/>
      <c r="BY733" s="362"/>
      <c r="BZ733" s="362"/>
      <c r="CA733" s="362"/>
      <c r="CB733" s="362"/>
      <c r="CC733" s="362"/>
      <c r="CD733" s="362"/>
      <c r="CE733" s="362"/>
      <c r="CF733" s="362"/>
      <c r="CG733" s="362"/>
      <c r="CH733" s="362"/>
      <c r="CI733" s="362"/>
      <c r="CJ733" s="362"/>
      <c r="CK733" s="362"/>
      <c r="CL733" s="362"/>
      <c r="CM733" s="362"/>
      <c r="CN733" s="362"/>
      <c r="CO733" s="362"/>
      <c r="CP733" s="362"/>
      <c r="CQ733" s="362"/>
      <c r="CR733" s="362"/>
      <c r="CS733" s="362"/>
      <c r="CT733" s="362"/>
      <c r="CU733" s="362"/>
      <c r="CV733" s="362"/>
      <c r="CW733" s="362"/>
      <c r="CX733" s="362"/>
      <c r="CY733" s="362"/>
      <c r="CZ733" s="362"/>
    </row>
    <row r="734" ht="25.15" customHeight="true" x14ac:dyDescent="0.2">
      <c r="C734" s="190"/>
      <c r="D734" s="190"/>
      <c r="E734" s="190"/>
      <c r="F734" s="190"/>
      <c r="G734" s="190"/>
      <c r="H734" s="190"/>
      <c r="I734" s="190"/>
      <c r="J734" s="190"/>
      <c r="K734" s="190"/>
      <c r="L734" s="190"/>
      <c r="M734" s="190"/>
      <c r="N734" s="190"/>
      <c r="O734" s="190"/>
      <c r="P734" s="190"/>
      <c r="Q734" s="190"/>
      <c r="BA734" s="362"/>
      <c r="BB734" s="439"/>
      <c r="BC734" s="362"/>
      <c r="BD734" s="362"/>
      <c r="BE734" s="362"/>
      <c r="BF734" s="362"/>
      <c r="BG734" s="362"/>
      <c r="BH734" s="362"/>
      <c r="BI734" s="362"/>
      <c r="BJ734" s="362"/>
      <c r="BK734" s="362"/>
      <c r="BL734" s="362"/>
      <c r="BM734" s="362"/>
      <c r="BN734" s="362"/>
      <c r="BO734" s="362"/>
      <c r="BP734" s="362"/>
      <c r="BQ734" s="362"/>
      <c r="BR734" s="362"/>
      <c r="BS734" s="362"/>
      <c r="BT734" s="362"/>
      <c r="BU734" s="362"/>
      <c r="BV734" s="362"/>
      <c r="BW734" s="362"/>
      <c r="BX734" s="362"/>
      <c r="BY734" s="362"/>
      <c r="BZ734" s="362"/>
      <c r="CA734" s="362"/>
      <c r="CB734" s="362"/>
      <c r="CC734" s="362"/>
      <c r="CD734" s="362"/>
      <c r="CE734" s="362"/>
      <c r="CF734" s="362"/>
      <c r="CG734" s="362"/>
      <c r="CH734" s="362"/>
      <c r="CI734" s="362"/>
      <c r="CJ734" s="362"/>
      <c r="CK734" s="362"/>
      <c r="CL734" s="362"/>
      <c r="CM734" s="362"/>
      <c r="CN734" s="362"/>
      <c r="CO734" s="362"/>
      <c r="CP734" s="362"/>
      <c r="CQ734" s="362"/>
      <c r="CR734" s="362"/>
      <c r="CS734" s="362"/>
      <c r="CT734" s="362"/>
      <c r="CU734" s="362"/>
      <c r="CV734" s="362"/>
      <c r="CW734" s="362"/>
      <c r="CX734" s="362"/>
      <c r="CY734" s="362"/>
      <c r="CZ734" s="362"/>
    </row>
    <row r="735" ht="25.15" customHeight="true" x14ac:dyDescent="0.2">
      <c r="C735" s="190"/>
      <c r="D735" s="190"/>
      <c r="E735" s="190"/>
      <c r="F735" s="190"/>
      <c r="G735" s="190"/>
      <c r="H735" s="190"/>
      <c r="I735" s="190"/>
      <c r="J735" s="190"/>
      <c r="K735" s="190"/>
      <c r="L735" s="190"/>
      <c r="M735" s="190"/>
      <c r="N735" s="190"/>
      <c r="O735" s="190"/>
      <c r="P735" s="190"/>
      <c r="Q735" s="190"/>
      <c r="BA735" s="362"/>
      <c r="BB735" s="439"/>
      <c r="BC735" s="362"/>
      <c r="BD735" s="362"/>
      <c r="BE735" s="362"/>
      <c r="BF735" s="362"/>
      <c r="BG735" s="362"/>
      <c r="BH735" s="362"/>
      <c r="BI735" s="362"/>
      <c r="BJ735" s="362"/>
      <c r="BK735" s="362"/>
      <c r="BL735" s="362"/>
      <c r="BM735" s="362"/>
      <c r="BN735" s="362"/>
      <c r="BO735" s="362"/>
      <c r="BP735" s="362"/>
      <c r="BQ735" s="362"/>
      <c r="BR735" s="362"/>
      <c r="BS735" s="362"/>
      <c r="BT735" s="362"/>
      <c r="BU735" s="362"/>
      <c r="BV735" s="362"/>
      <c r="BW735" s="362"/>
      <c r="BX735" s="362"/>
      <c r="BY735" s="362"/>
      <c r="BZ735" s="362"/>
      <c r="CA735" s="362"/>
      <c r="CB735" s="362"/>
      <c r="CC735" s="362"/>
      <c r="CD735" s="362"/>
      <c r="CE735" s="362"/>
      <c r="CF735" s="362"/>
      <c r="CG735" s="362"/>
      <c r="CH735" s="362"/>
      <c r="CI735" s="362"/>
      <c r="CJ735" s="362"/>
      <c r="CK735" s="362"/>
      <c r="CL735" s="362"/>
      <c r="CM735" s="362"/>
      <c r="CN735" s="362"/>
      <c r="CO735" s="362"/>
      <c r="CP735" s="362"/>
      <c r="CQ735" s="362"/>
      <c r="CR735" s="362"/>
      <c r="CS735" s="362"/>
      <c r="CT735" s="362"/>
      <c r="CU735" s="362"/>
      <c r="CV735" s="362"/>
      <c r="CW735" s="362"/>
      <c r="CX735" s="362"/>
      <c r="CY735" s="362"/>
      <c r="CZ735" s="362"/>
    </row>
    <row r="736" ht="25.15" customHeight="true" x14ac:dyDescent="0.2">
      <c r="C736" s="190"/>
      <c r="D736" s="190"/>
      <c r="E736" s="190"/>
      <c r="F736" s="190"/>
      <c r="G736" s="190"/>
      <c r="H736" s="190"/>
      <c r="I736" s="190"/>
      <c r="J736" s="190"/>
      <c r="K736" s="190"/>
      <c r="L736" s="190"/>
      <c r="M736" s="190"/>
      <c r="N736" s="190"/>
      <c r="O736" s="190"/>
      <c r="P736" s="190"/>
      <c r="Q736" s="190"/>
      <c r="BA736" s="362"/>
      <c r="BB736" s="439"/>
      <c r="BC736" s="362"/>
      <c r="BD736" s="362"/>
      <c r="BE736" s="362"/>
      <c r="BF736" s="362"/>
      <c r="BG736" s="362"/>
      <c r="BH736" s="362"/>
      <c r="BI736" s="362"/>
      <c r="BJ736" s="362"/>
      <c r="BK736" s="362"/>
      <c r="BL736" s="362"/>
      <c r="BM736" s="362"/>
      <c r="BN736" s="362"/>
      <c r="BO736" s="362"/>
      <c r="BP736" s="362"/>
      <c r="BQ736" s="362"/>
      <c r="BR736" s="362"/>
      <c r="BS736" s="362"/>
      <c r="BT736" s="362"/>
      <c r="BU736" s="362"/>
      <c r="BV736" s="362"/>
      <c r="BW736" s="362"/>
      <c r="BX736" s="362"/>
      <c r="BY736" s="362"/>
      <c r="BZ736" s="362"/>
      <c r="CA736" s="362"/>
      <c r="CB736" s="362"/>
      <c r="CC736" s="362"/>
      <c r="CD736" s="362"/>
      <c r="CE736" s="362"/>
      <c r="CF736" s="362"/>
      <c r="CG736" s="362"/>
      <c r="CH736" s="362"/>
      <c r="CI736" s="362"/>
      <c r="CJ736" s="362"/>
      <c r="CK736" s="362"/>
      <c r="CL736" s="362"/>
      <c r="CM736" s="362"/>
      <c r="CN736" s="362"/>
      <c r="CO736" s="362"/>
      <c r="CP736" s="362"/>
      <c r="CQ736" s="362"/>
      <c r="CR736" s="362"/>
      <c r="CS736" s="362"/>
      <c r="CT736" s="362"/>
      <c r="CU736" s="362"/>
      <c r="CV736" s="362"/>
      <c r="CW736" s="362"/>
      <c r="CX736" s="362"/>
      <c r="CY736" s="362"/>
      <c r="CZ736" s="362"/>
    </row>
    <row r="737" ht="25.15" customHeight="true" x14ac:dyDescent="0.2">
      <c r="C737" s="190"/>
      <c r="D737" s="190"/>
      <c r="E737" s="190"/>
      <c r="F737" s="190"/>
      <c r="G737" s="190"/>
      <c r="H737" s="190"/>
      <c r="I737" s="190"/>
      <c r="J737" s="190"/>
      <c r="K737" s="190"/>
      <c r="L737" s="190"/>
      <c r="M737" s="190"/>
      <c r="N737" s="190"/>
      <c r="O737" s="190"/>
      <c r="P737" s="190"/>
      <c r="Q737" s="190"/>
      <c r="BA737" s="362"/>
      <c r="BB737" s="439"/>
      <c r="BC737" s="362"/>
      <c r="BD737" s="362"/>
      <c r="BE737" s="362"/>
      <c r="BF737" s="362"/>
      <c r="BG737" s="362"/>
      <c r="BH737" s="362"/>
      <c r="BI737" s="362"/>
      <c r="BJ737" s="362"/>
      <c r="BK737" s="362"/>
      <c r="BL737" s="362"/>
      <c r="BM737" s="362"/>
      <c r="BN737" s="362"/>
      <c r="BO737" s="362"/>
      <c r="BP737" s="362"/>
      <c r="BQ737" s="362"/>
      <c r="BR737" s="362"/>
      <c r="BS737" s="362"/>
      <c r="BT737" s="362"/>
      <c r="BU737" s="362"/>
      <c r="BV737" s="362"/>
      <c r="BW737" s="362"/>
      <c r="BX737" s="362"/>
      <c r="BY737" s="362"/>
      <c r="BZ737" s="362"/>
      <c r="CA737" s="362"/>
      <c r="CB737" s="362"/>
      <c r="CC737" s="362"/>
      <c r="CD737" s="362"/>
      <c r="CE737" s="362"/>
      <c r="CF737" s="362"/>
      <c r="CG737" s="362"/>
      <c r="CH737" s="362"/>
      <c r="CI737" s="362"/>
      <c r="CJ737" s="362"/>
      <c r="CK737" s="362"/>
      <c r="CL737" s="362"/>
      <c r="CM737" s="362"/>
      <c r="CN737" s="362"/>
      <c r="CO737" s="362"/>
      <c r="CP737" s="362"/>
      <c r="CQ737" s="362"/>
      <c r="CR737" s="362"/>
      <c r="CS737" s="362"/>
      <c r="CT737" s="362"/>
      <c r="CU737" s="362"/>
      <c r="CV737" s="362"/>
      <c r="CW737" s="362"/>
      <c r="CX737" s="362"/>
      <c r="CY737" s="362"/>
      <c r="CZ737" s="362"/>
    </row>
    <row r="738" ht="25.15" customHeight="true" x14ac:dyDescent="0.2">
      <c r="C738" s="190"/>
      <c r="D738" s="190"/>
      <c r="E738" s="190"/>
      <c r="F738" s="190"/>
      <c r="G738" s="190"/>
      <c r="H738" s="190"/>
      <c r="I738" s="190"/>
      <c r="J738" s="190"/>
      <c r="K738" s="190"/>
      <c r="L738" s="190"/>
      <c r="M738" s="190"/>
      <c r="N738" s="190"/>
      <c r="O738" s="190"/>
      <c r="P738" s="190"/>
      <c r="Q738" s="190"/>
      <c r="BA738" s="362"/>
      <c r="BB738" s="439"/>
      <c r="BC738" s="362"/>
      <c r="BD738" s="362"/>
      <c r="BE738" s="362"/>
      <c r="BF738" s="362"/>
      <c r="BG738" s="362"/>
      <c r="BH738" s="362"/>
      <c r="BI738" s="362"/>
      <c r="BJ738" s="362"/>
      <c r="BK738" s="362"/>
      <c r="BL738" s="362"/>
      <c r="BM738" s="362"/>
      <c r="BN738" s="362"/>
      <c r="BO738" s="362"/>
      <c r="BP738" s="362"/>
      <c r="BQ738" s="362"/>
      <c r="BR738" s="362"/>
      <c r="BS738" s="362"/>
      <c r="BT738" s="362"/>
      <c r="BU738" s="362"/>
      <c r="BV738" s="362"/>
      <c r="BW738" s="362"/>
      <c r="BX738" s="362"/>
      <c r="BY738" s="362"/>
      <c r="BZ738" s="362"/>
      <c r="CA738" s="362"/>
      <c r="CB738" s="362"/>
      <c r="CC738" s="362"/>
      <c r="CD738" s="362"/>
      <c r="CE738" s="362"/>
      <c r="CF738" s="362"/>
      <c r="CG738" s="362"/>
      <c r="CH738" s="362"/>
      <c r="CI738" s="362"/>
      <c r="CJ738" s="362"/>
      <c r="CK738" s="362"/>
      <c r="CL738" s="362"/>
      <c r="CM738" s="362"/>
      <c r="CN738" s="362"/>
      <c r="CO738" s="362"/>
      <c r="CP738" s="362"/>
      <c r="CQ738" s="362"/>
      <c r="CR738" s="362"/>
      <c r="CS738" s="362"/>
      <c r="CT738" s="362"/>
      <c r="CU738" s="362"/>
      <c r="CV738" s="362"/>
      <c r="CW738" s="362"/>
      <c r="CX738" s="362"/>
      <c r="CY738" s="362"/>
      <c r="CZ738" s="362"/>
    </row>
    <row r="739" ht="25.15" customHeight="true" x14ac:dyDescent="0.2">
      <c r="C739" s="190"/>
      <c r="D739" s="190"/>
      <c r="E739" s="190"/>
      <c r="F739" s="190"/>
      <c r="G739" s="190"/>
      <c r="H739" s="190"/>
      <c r="I739" s="190"/>
      <c r="J739" s="190"/>
      <c r="K739" s="190"/>
      <c r="L739" s="190"/>
      <c r="M739" s="190"/>
      <c r="N739" s="190"/>
      <c r="O739" s="190"/>
      <c r="P739" s="190"/>
      <c r="Q739" s="190"/>
      <c r="BA739" s="362"/>
      <c r="BB739" s="439"/>
      <c r="BC739" s="362"/>
      <c r="BD739" s="362"/>
      <c r="BE739" s="362"/>
      <c r="BF739" s="362"/>
      <c r="BG739" s="362"/>
      <c r="BH739" s="362"/>
      <c r="BI739" s="362"/>
      <c r="BJ739" s="362"/>
      <c r="BK739" s="362"/>
      <c r="BL739" s="362"/>
      <c r="BM739" s="362"/>
      <c r="BN739" s="362"/>
      <c r="BO739" s="362"/>
      <c r="BP739" s="362"/>
      <c r="BQ739" s="362"/>
      <c r="BR739" s="362"/>
      <c r="BS739" s="362"/>
      <c r="BT739" s="362"/>
      <c r="BU739" s="362"/>
      <c r="BV739" s="362"/>
      <c r="BW739" s="362"/>
      <c r="BX739" s="362"/>
      <c r="BY739" s="362"/>
      <c r="BZ739" s="362"/>
      <c r="CA739" s="362"/>
      <c r="CB739" s="362"/>
      <c r="CC739" s="362"/>
      <c r="CD739" s="362"/>
      <c r="CE739" s="362"/>
      <c r="CF739" s="362"/>
      <c r="CG739" s="362"/>
      <c r="CH739" s="362"/>
      <c r="CI739" s="362"/>
      <c r="CJ739" s="362"/>
      <c r="CK739" s="362"/>
      <c r="CL739" s="362"/>
      <c r="CM739" s="362"/>
      <c r="CN739" s="362"/>
      <c r="CO739" s="362"/>
      <c r="CP739" s="362"/>
      <c r="CQ739" s="362"/>
      <c r="CR739" s="362"/>
      <c r="CS739" s="362"/>
      <c r="CT739" s="362"/>
      <c r="CU739" s="362"/>
      <c r="CV739" s="362"/>
      <c r="CW739" s="362"/>
      <c r="CX739" s="362"/>
      <c r="CY739" s="362"/>
      <c r="CZ739" s="362"/>
    </row>
    <row r="740" ht="25.15" customHeight="true" x14ac:dyDescent="0.2">
      <c r="C740" s="190"/>
      <c r="D740" s="190"/>
      <c r="E740" s="190"/>
      <c r="F740" s="190"/>
      <c r="G740" s="190"/>
      <c r="H740" s="190"/>
      <c r="I740" s="190"/>
      <c r="J740" s="190"/>
      <c r="K740" s="190"/>
      <c r="L740" s="190"/>
      <c r="M740" s="190"/>
      <c r="N740" s="190"/>
      <c r="O740" s="190"/>
      <c r="P740" s="190"/>
      <c r="Q740" s="190"/>
      <c r="BA740" s="362"/>
      <c r="BB740" s="439"/>
      <c r="BC740" s="362"/>
      <c r="BD740" s="362"/>
      <c r="BE740" s="362"/>
      <c r="BF740" s="362"/>
      <c r="BG740" s="362"/>
      <c r="BH740" s="362"/>
      <c r="BI740" s="362"/>
      <c r="BJ740" s="362"/>
      <c r="BK740" s="362"/>
      <c r="BL740" s="362"/>
      <c r="BM740" s="362"/>
      <c r="BN740" s="362"/>
      <c r="BO740" s="362"/>
      <c r="BP740" s="362"/>
      <c r="BQ740" s="362"/>
      <c r="BR740" s="362"/>
      <c r="BS740" s="362"/>
      <c r="BT740" s="362"/>
      <c r="BU740" s="362"/>
      <c r="BV740" s="362"/>
      <c r="BW740" s="362"/>
      <c r="BX740" s="362"/>
      <c r="BY740" s="362"/>
      <c r="BZ740" s="362"/>
      <c r="CA740" s="362"/>
      <c r="CB740" s="362"/>
      <c r="CC740" s="362"/>
      <c r="CD740" s="362"/>
      <c r="CE740" s="362"/>
      <c r="CF740" s="362"/>
      <c r="CG740" s="362"/>
      <c r="CH740" s="362"/>
      <c r="CI740" s="362"/>
      <c r="CJ740" s="362"/>
      <c r="CK740" s="362"/>
      <c r="CL740" s="362"/>
      <c r="CM740" s="362"/>
      <c r="CN740" s="362"/>
      <c r="CO740" s="362"/>
      <c r="CP740" s="362"/>
      <c r="CQ740" s="362"/>
      <c r="CR740" s="362"/>
      <c r="CS740" s="362"/>
      <c r="CT740" s="362"/>
      <c r="CU740" s="362"/>
      <c r="CV740" s="362"/>
      <c r="CW740" s="362"/>
      <c r="CX740" s="362"/>
      <c r="CY740" s="362"/>
      <c r="CZ740" s="362"/>
    </row>
    <row r="741" ht="25.15" customHeight="true" x14ac:dyDescent="0.2">
      <c r="C741" s="190"/>
      <c r="D741" s="190"/>
      <c r="E741" s="190"/>
      <c r="F741" s="190"/>
      <c r="G741" s="190"/>
      <c r="H741" s="190"/>
      <c r="I741" s="190"/>
      <c r="J741" s="190"/>
      <c r="K741" s="190"/>
      <c r="L741" s="190"/>
      <c r="M741" s="190"/>
      <c r="N741" s="190"/>
      <c r="O741" s="190"/>
      <c r="P741" s="190"/>
      <c r="Q741" s="190"/>
      <c r="BA741" s="362"/>
      <c r="BB741" s="439"/>
      <c r="BC741" s="362"/>
      <c r="BD741" s="362"/>
      <c r="BE741" s="362"/>
      <c r="BF741" s="362"/>
      <c r="BG741" s="362"/>
      <c r="BH741" s="362"/>
      <c r="BI741" s="362"/>
      <c r="BJ741" s="362"/>
      <c r="BK741" s="362"/>
      <c r="BL741" s="362"/>
      <c r="BM741" s="362"/>
      <c r="BN741" s="362"/>
      <c r="BO741" s="362"/>
      <c r="BP741" s="362"/>
      <c r="BQ741" s="362"/>
      <c r="BR741" s="362"/>
      <c r="BS741" s="362"/>
      <c r="BT741" s="362"/>
      <c r="BU741" s="362"/>
      <c r="BV741" s="362"/>
      <c r="BW741" s="362"/>
      <c r="BX741" s="362"/>
      <c r="BY741" s="362"/>
      <c r="BZ741" s="362"/>
      <c r="CA741" s="362"/>
      <c r="CB741" s="362"/>
      <c r="CC741" s="362"/>
      <c r="CD741" s="362"/>
      <c r="CE741" s="362"/>
      <c r="CF741" s="362"/>
      <c r="CG741" s="362"/>
      <c r="CH741" s="362"/>
      <c r="CI741" s="362"/>
      <c r="CJ741" s="362"/>
      <c r="CK741" s="362"/>
      <c r="CL741" s="362"/>
      <c r="CM741" s="362"/>
      <c r="CN741" s="362"/>
      <c r="CO741" s="362"/>
      <c r="CP741" s="362"/>
      <c r="CQ741" s="362"/>
      <c r="CR741" s="362"/>
      <c r="CS741" s="362"/>
      <c r="CT741" s="362"/>
      <c r="CU741" s="362"/>
      <c r="CV741" s="362"/>
      <c r="CW741" s="362"/>
      <c r="CX741" s="362"/>
      <c r="CY741" s="362"/>
      <c r="CZ741" s="362"/>
    </row>
    <row r="742" ht="25.15" customHeight="true" x14ac:dyDescent="0.2">
      <c r="C742" s="190"/>
      <c r="D742" s="190"/>
      <c r="E742" s="190"/>
      <c r="F742" s="190"/>
      <c r="G742" s="190"/>
      <c r="H742" s="190"/>
      <c r="I742" s="190"/>
      <c r="J742" s="190"/>
      <c r="K742" s="190"/>
      <c r="L742" s="190"/>
      <c r="M742" s="190"/>
      <c r="N742" s="190"/>
      <c r="O742" s="190"/>
      <c r="P742" s="190"/>
      <c r="Q742" s="190"/>
      <c r="BA742" s="362"/>
      <c r="BB742" s="439"/>
      <c r="BC742" s="362"/>
      <c r="BD742" s="362"/>
      <c r="BE742" s="362"/>
      <c r="BF742" s="362"/>
      <c r="BG742" s="362"/>
      <c r="BH742" s="362"/>
      <c r="BI742" s="362"/>
      <c r="BJ742" s="362"/>
      <c r="BK742" s="362"/>
      <c r="BL742" s="362"/>
      <c r="BM742" s="362"/>
      <c r="BN742" s="362"/>
      <c r="BO742" s="362"/>
      <c r="BP742" s="362"/>
      <c r="BQ742" s="362"/>
      <c r="BR742" s="362"/>
      <c r="BS742" s="362"/>
      <c r="BT742" s="362"/>
      <c r="BU742" s="362"/>
      <c r="BV742" s="362"/>
      <c r="BW742" s="362"/>
      <c r="BX742" s="362"/>
      <c r="BY742" s="362"/>
      <c r="BZ742" s="362"/>
      <c r="CA742" s="362"/>
      <c r="CB742" s="362"/>
      <c r="CC742" s="362"/>
      <c r="CD742" s="362"/>
      <c r="CE742" s="362"/>
      <c r="CF742" s="362"/>
      <c r="CG742" s="362"/>
      <c r="CH742" s="362"/>
      <c r="CI742" s="362"/>
      <c r="CJ742" s="362"/>
      <c r="CK742" s="362"/>
      <c r="CL742" s="362"/>
      <c r="CM742" s="362"/>
      <c r="CN742" s="362"/>
      <c r="CO742" s="362"/>
      <c r="CP742" s="362"/>
      <c r="CQ742" s="362"/>
      <c r="CR742" s="362"/>
      <c r="CS742" s="362"/>
      <c r="CT742" s="362"/>
      <c r="CU742" s="362"/>
      <c r="CV742" s="362"/>
      <c r="CW742" s="362"/>
      <c r="CX742" s="362"/>
      <c r="CY742" s="362"/>
      <c r="CZ742" s="362"/>
    </row>
    <row r="743" ht="25.15" customHeight="true" x14ac:dyDescent="0.2">
      <c r="C743" s="190"/>
      <c r="D743" s="190"/>
      <c r="E743" s="190"/>
      <c r="F743" s="190"/>
      <c r="G743" s="190"/>
      <c r="H743" s="190"/>
      <c r="I743" s="190"/>
      <c r="J743" s="190"/>
      <c r="K743" s="190"/>
      <c r="L743" s="190"/>
      <c r="M743" s="190"/>
      <c r="N743" s="190"/>
      <c r="O743" s="190"/>
      <c r="P743" s="190"/>
      <c r="Q743" s="190"/>
      <c r="BA743" s="362"/>
      <c r="BB743" s="439"/>
      <c r="BC743" s="362"/>
      <c r="BD743" s="362"/>
      <c r="BE743" s="362"/>
      <c r="BF743" s="362"/>
      <c r="BG743" s="362"/>
      <c r="BH743" s="362"/>
      <c r="BI743" s="362"/>
      <c r="BJ743" s="362"/>
      <c r="BK743" s="362"/>
      <c r="BL743" s="362"/>
      <c r="BM743" s="362"/>
      <c r="BN743" s="362"/>
      <c r="BO743" s="362"/>
      <c r="BP743" s="362"/>
      <c r="BQ743" s="362"/>
      <c r="BR743" s="362"/>
      <c r="BS743" s="362"/>
      <c r="BT743" s="362"/>
      <c r="BU743" s="362"/>
      <c r="BV743" s="362"/>
      <c r="BW743" s="362"/>
      <c r="BX743" s="362"/>
      <c r="BY743" s="362"/>
      <c r="BZ743" s="362"/>
      <c r="CA743" s="362"/>
      <c r="CB743" s="362"/>
      <c r="CC743" s="362"/>
      <c r="CD743" s="362"/>
      <c r="CE743" s="362"/>
      <c r="CF743" s="362"/>
      <c r="CG743" s="362"/>
      <c r="CH743" s="362"/>
      <c r="CI743" s="362"/>
      <c r="CJ743" s="362"/>
      <c r="CK743" s="362"/>
      <c r="CL743" s="362"/>
      <c r="CM743" s="362"/>
      <c r="CN743" s="362"/>
      <c r="CO743" s="362"/>
      <c r="CP743" s="362"/>
      <c r="CQ743" s="362"/>
      <c r="CR743" s="362"/>
      <c r="CS743" s="362"/>
      <c r="CT743" s="362"/>
      <c r="CU743" s="362"/>
      <c r="CV743" s="362"/>
      <c r="CW743" s="362"/>
      <c r="CX743" s="362"/>
      <c r="CY743" s="362"/>
      <c r="CZ743" s="362"/>
    </row>
    <row r="744" ht="25.15" customHeight="true" x14ac:dyDescent="0.2">
      <c r="C744" s="190"/>
      <c r="D744" s="190"/>
      <c r="E744" s="190"/>
      <c r="F744" s="190"/>
      <c r="G744" s="190"/>
      <c r="H744" s="190"/>
      <c r="I744" s="190"/>
      <c r="J744" s="190"/>
      <c r="K744" s="190"/>
      <c r="L744" s="190"/>
      <c r="M744" s="190"/>
      <c r="N744" s="190"/>
      <c r="O744" s="190"/>
      <c r="P744" s="190"/>
      <c r="Q744" s="190"/>
      <c r="BA744" s="362"/>
      <c r="BB744" s="439"/>
      <c r="BC744" s="362"/>
      <c r="BD744" s="362"/>
      <c r="BE744" s="362"/>
      <c r="BF744" s="362"/>
      <c r="BG744" s="362"/>
      <c r="BH744" s="362"/>
      <c r="BI744" s="362"/>
      <c r="BJ744" s="362"/>
      <c r="BK744" s="362"/>
      <c r="BL744" s="362"/>
      <c r="BM744" s="362"/>
      <c r="BN744" s="362"/>
      <c r="BO744" s="362"/>
      <c r="BP744" s="362"/>
      <c r="BQ744" s="362"/>
      <c r="BR744" s="362"/>
      <c r="BS744" s="362"/>
      <c r="BT744" s="362"/>
      <c r="BU744" s="362"/>
      <c r="BV744" s="362"/>
      <c r="BW744" s="362"/>
      <c r="BX744" s="362"/>
      <c r="BY744" s="362"/>
      <c r="BZ744" s="362"/>
      <c r="CA744" s="362"/>
      <c r="CB744" s="362"/>
      <c r="CC744" s="362"/>
      <c r="CD744" s="362"/>
      <c r="CE744" s="362"/>
      <c r="CF744" s="362"/>
      <c r="CG744" s="362"/>
      <c r="CH744" s="362"/>
      <c r="CI744" s="362"/>
      <c r="CJ744" s="362"/>
      <c r="CK744" s="362"/>
      <c r="CL744" s="362"/>
      <c r="CM744" s="362"/>
      <c r="CN744" s="362"/>
      <c r="CO744" s="362"/>
      <c r="CP744" s="362"/>
      <c r="CQ744" s="362"/>
      <c r="CR744" s="362"/>
      <c r="CS744" s="362"/>
      <c r="CT744" s="362"/>
      <c r="CU744" s="362"/>
      <c r="CV744" s="362"/>
      <c r="CW744" s="362"/>
      <c r="CX744" s="362"/>
      <c r="CY744" s="362"/>
      <c r="CZ744" s="362"/>
    </row>
    <row r="745" ht="25.15" customHeight="true" x14ac:dyDescent="0.2">
      <c r="C745" s="190"/>
      <c r="D745" s="190"/>
      <c r="E745" s="190"/>
      <c r="F745" s="190"/>
      <c r="G745" s="190"/>
      <c r="H745" s="190"/>
      <c r="I745" s="190"/>
      <c r="J745" s="190"/>
      <c r="K745" s="190"/>
      <c r="L745" s="190"/>
      <c r="M745" s="190"/>
      <c r="N745" s="190"/>
      <c r="O745" s="190"/>
      <c r="P745" s="190"/>
      <c r="Q745" s="190"/>
      <c r="BA745" s="362"/>
      <c r="BB745" s="439"/>
      <c r="BC745" s="362"/>
      <c r="BD745" s="362"/>
      <c r="BE745" s="362"/>
      <c r="BF745" s="362"/>
      <c r="BG745" s="362"/>
      <c r="BH745" s="362"/>
      <c r="BI745" s="362"/>
      <c r="BJ745" s="362"/>
      <c r="BK745" s="362"/>
      <c r="BL745" s="362"/>
      <c r="BM745" s="362"/>
      <c r="BN745" s="362"/>
      <c r="BO745" s="362"/>
      <c r="BP745" s="362"/>
      <c r="BQ745" s="362"/>
      <c r="BR745" s="362"/>
      <c r="BS745" s="362"/>
      <c r="BT745" s="362"/>
      <c r="BU745" s="362"/>
      <c r="BV745" s="362"/>
      <c r="BW745" s="362"/>
      <c r="BX745" s="362"/>
      <c r="BY745" s="362"/>
      <c r="BZ745" s="362"/>
      <c r="CA745" s="362"/>
      <c r="CB745" s="362"/>
      <c r="CC745" s="362"/>
      <c r="CD745" s="362"/>
      <c r="CE745" s="362"/>
      <c r="CF745" s="362"/>
      <c r="CG745" s="362"/>
      <c r="CH745" s="362"/>
      <c r="CI745" s="362"/>
      <c r="CJ745" s="362"/>
      <c r="CK745" s="362"/>
      <c r="CL745" s="362"/>
      <c r="CM745" s="362"/>
      <c r="CN745" s="362"/>
      <c r="CO745" s="362"/>
      <c r="CP745" s="362"/>
      <c r="CQ745" s="362"/>
      <c r="CR745" s="362"/>
      <c r="CS745" s="362"/>
      <c r="CT745" s="362"/>
      <c r="CU745" s="362"/>
      <c r="CV745" s="362"/>
      <c r="CW745" s="362"/>
      <c r="CX745" s="362"/>
      <c r="CY745" s="362"/>
      <c r="CZ745" s="362"/>
    </row>
    <row r="746" ht="25.15" customHeight="true" x14ac:dyDescent="0.2">
      <c r="C746" s="190"/>
      <c r="D746" s="190"/>
      <c r="E746" s="190"/>
      <c r="F746" s="190"/>
      <c r="G746" s="190"/>
      <c r="H746" s="190"/>
      <c r="I746" s="190"/>
      <c r="J746" s="190"/>
      <c r="K746" s="190"/>
      <c r="L746" s="190"/>
      <c r="M746" s="190"/>
      <c r="N746" s="190"/>
      <c r="O746" s="190"/>
      <c r="P746" s="190"/>
      <c r="Q746" s="190"/>
      <c r="BA746" s="362"/>
      <c r="BB746" s="439"/>
      <c r="BC746" s="362"/>
      <c r="BD746" s="362"/>
      <c r="BE746" s="362"/>
      <c r="BF746" s="362"/>
      <c r="BG746" s="362"/>
      <c r="BH746" s="362"/>
      <c r="BI746" s="362"/>
      <c r="BJ746" s="362"/>
      <c r="BK746" s="362"/>
      <c r="BL746" s="362"/>
      <c r="BM746" s="362"/>
      <c r="BN746" s="362"/>
      <c r="BO746" s="362"/>
      <c r="BP746" s="362"/>
      <c r="BQ746" s="362"/>
      <c r="BR746" s="362"/>
      <c r="BS746" s="362"/>
      <c r="BT746" s="362"/>
      <c r="BU746" s="362"/>
      <c r="BV746" s="362"/>
      <c r="BW746" s="362"/>
      <c r="BX746" s="362"/>
      <c r="BY746" s="362"/>
      <c r="BZ746" s="362"/>
      <c r="CA746" s="362"/>
      <c r="CB746" s="362"/>
      <c r="CC746" s="362"/>
      <c r="CD746" s="362"/>
      <c r="CE746" s="362"/>
      <c r="CF746" s="362"/>
      <c r="CG746" s="362"/>
      <c r="CH746" s="362"/>
      <c r="CI746" s="362"/>
      <c r="CJ746" s="362"/>
      <c r="CK746" s="362"/>
      <c r="CL746" s="362"/>
      <c r="CM746" s="362"/>
      <c r="CN746" s="362"/>
      <c r="CO746" s="362"/>
      <c r="CP746" s="362"/>
      <c r="CQ746" s="362"/>
      <c r="CR746" s="362"/>
      <c r="CS746" s="362"/>
      <c r="CT746" s="362"/>
      <c r="CU746" s="362"/>
      <c r="CV746" s="362"/>
      <c r="CW746" s="362"/>
      <c r="CX746" s="362"/>
      <c r="CY746" s="362"/>
      <c r="CZ746" s="362"/>
    </row>
    <row r="747" ht="25.15" customHeight="true" x14ac:dyDescent="0.2">
      <c r="C747" s="190"/>
      <c r="D747" s="190"/>
      <c r="E747" s="190"/>
      <c r="F747" s="190"/>
      <c r="G747" s="190"/>
      <c r="H747" s="190"/>
      <c r="I747" s="190"/>
      <c r="J747" s="190"/>
      <c r="K747" s="190"/>
      <c r="L747" s="190"/>
      <c r="M747" s="190"/>
      <c r="N747" s="190"/>
      <c r="O747" s="190"/>
      <c r="P747" s="190"/>
      <c r="Q747" s="190"/>
      <c r="BA747" s="362"/>
      <c r="BB747" s="439"/>
      <c r="BC747" s="362"/>
      <c r="BD747" s="362"/>
      <c r="BE747" s="362"/>
      <c r="BF747" s="362"/>
      <c r="BG747" s="362"/>
      <c r="BH747" s="362"/>
      <c r="BI747" s="362"/>
      <c r="BJ747" s="362"/>
      <c r="BK747" s="362"/>
      <c r="BL747" s="362"/>
      <c r="BM747" s="362"/>
      <c r="BN747" s="362"/>
      <c r="BO747" s="362"/>
      <c r="BP747" s="362"/>
      <c r="BQ747" s="362"/>
      <c r="BR747" s="362"/>
      <c r="BS747" s="362"/>
      <c r="BT747" s="362"/>
      <c r="BU747" s="362"/>
      <c r="BV747" s="362"/>
      <c r="BW747" s="362"/>
      <c r="BX747" s="362"/>
      <c r="BY747" s="362"/>
      <c r="BZ747" s="362"/>
      <c r="CA747" s="362"/>
      <c r="CB747" s="362"/>
      <c r="CC747" s="362"/>
      <c r="CD747" s="362"/>
      <c r="CE747" s="362"/>
      <c r="CF747" s="362"/>
      <c r="CG747" s="362"/>
      <c r="CH747" s="362"/>
      <c r="CI747" s="362"/>
      <c r="CJ747" s="362"/>
      <c r="CK747" s="362"/>
      <c r="CL747" s="362"/>
      <c r="CM747" s="362"/>
      <c r="CN747" s="362"/>
      <c r="CO747" s="362"/>
      <c r="CP747" s="362"/>
      <c r="CQ747" s="362"/>
      <c r="CR747" s="362"/>
      <c r="CS747" s="362"/>
      <c r="CT747" s="362"/>
      <c r="CU747" s="362"/>
      <c r="CV747" s="362"/>
      <c r="CW747" s="362"/>
      <c r="CX747" s="362"/>
      <c r="CY747" s="362"/>
      <c r="CZ747" s="362"/>
    </row>
    <row r="748" ht="25.15" customHeight="true" x14ac:dyDescent="0.2">
      <c r="C748" s="190"/>
      <c r="D748" s="190"/>
      <c r="E748" s="190"/>
      <c r="F748" s="190"/>
      <c r="G748" s="190"/>
      <c r="H748" s="190"/>
      <c r="I748" s="190"/>
      <c r="J748" s="190"/>
      <c r="K748" s="190"/>
      <c r="L748" s="190"/>
      <c r="M748" s="190"/>
      <c r="N748" s="190"/>
      <c r="O748" s="190"/>
      <c r="P748" s="190"/>
      <c r="Q748" s="190"/>
      <c r="BA748" s="362"/>
      <c r="BB748" s="439"/>
      <c r="BC748" s="362"/>
      <c r="BD748" s="362"/>
      <c r="BE748" s="362"/>
      <c r="BF748" s="362"/>
      <c r="BG748" s="362"/>
      <c r="BH748" s="362"/>
      <c r="BI748" s="362"/>
      <c r="BJ748" s="362"/>
      <c r="BK748" s="362"/>
      <c r="BL748" s="362"/>
      <c r="BM748" s="362"/>
      <c r="BN748" s="362"/>
      <c r="BO748" s="362"/>
      <c r="BP748" s="362"/>
      <c r="BQ748" s="362"/>
      <c r="BR748" s="362"/>
      <c r="BS748" s="362"/>
      <c r="BT748" s="362"/>
      <c r="BU748" s="362"/>
      <c r="BV748" s="362"/>
      <c r="BW748" s="362"/>
      <c r="BX748" s="362"/>
      <c r="BY748" s="362"/>
      <c r="BZ748" s="362"/>
      <c r="CA748" s="362"/>
      <c r="CB748" s="362"/>
      <c r="CC748" s="362"/>
      <c r="CD748" s="362"/>
      <c r="CE748" s="362"/>
      <c r="CF748" s="362"/>
      <c r="CG748" s="362"/>
      <c r="CH748" s="362"/>
      <c r="CI748" s="362"/>
      <c r="CJ748" s="362"/>
      <c r="CK748" s="362"/>
      <c r="CL748" s="362"/>
      <c r="CM748" s="362"/>
      <c r="CN748" s="362"/>
      <c r="CO748" s="362"/>
      <c r="CP748" s="362"/>
      <c r="CQ748" s="362"/>
      <c r="CR748" s="362"/>
      <c r="CS748" s="362"/>
      <c r="CT748" s="362"/>
      <c r="CU748" s="362"/>
      <c r="CV748" s="362"/>
      <c r="CW748" s="362"/>
      <c r="CX748" s="362"/>
      <c r="CY748" s="362"/>
      <c r="CZ748" s="362"/>
    </row>
    <row r="749" ht="25.15" customHeight="true" x14ac:dyDescent="0.2">
      <c r="C749" s="190"/>
      <c r="D749" s="190"/>
      <c r="E749" s="190"/>
      <c r="F749" s="190"/>
      <c r="G749" s="190"/>
      <c r="H749" s="190"/>
      <c r="I749" s="190"/>
      <c r="J749" s="190"/>
      <c r="K749" s="190"/>
      <c r="L749" s="190"/>
      <c r="M749" s="190"/>
      <c r="N749" s="190"/>
      <c r="O749" s="190"/>
      <c r="P749" s="190"/>
      <c r="Q749" s="190"/>
      <c r="BA749" s="362"/>
      <c r="BB749" s="439"/>
      <c r="BC749" s="362"/>
      <c r="BD749" s="362"/>
      <c r="BE749" s="362"/>
      <c r="BF749" s="362"/>
      <c r="BG749" s="362"/>
      <c r="BH749" s="362"/>
      <c r="BI749" s="362"/>
      <c r="BJ749" s="362"/>
      <c r="BK749" s="362"/>
      <c r="BL749" s="362"/>
      <c r="BM749" s="362"/>
      <c r="BN749" s="362"/>
      <c r="BO749" s="362"/>
      <c r="BP749" s="362"/>
      <c r="BQ749" s="362"/>
      <c r="BR749" s="362"/>
      <c r="BS749" s="362"/>
      <c r="BT749" s="362"/>
      <c r="BU749" s="362"/>
      <c r="BV749" s="362"/>
      <c r="BW749" s="362"/>
      <c r="BX749" s="362"/>
      <c r="BY749" s="362"/>
      <c r="BZ749" s="362"/>
      <c r="CA749" s="362"/>
      <c r="CB749" s="362"/>
      <c r="CC749" s="362"/>
      <c r="CD749" s="362"/>
      <c r="CE749" s="362"/>
      <c r="CF749" s="362"/>
      <c r="CG749" s="362"/>
      <c r="CH749" s="362"/>
      <c r="CI749" s="362"/>
      <c r="CJ749" s="362"/>
      <c r="CK749" s="362"/>
      <c r="CL749" s="362"/>
      <c r="CM749" s="362"/>
      <c r="CN749" s="362"/>
      <c r="CO749" s="362"/>
      <c r="CP749" s="362"/>
      <c r="CQ749" s="362"/>
      <c r="CR749" s="362"/>
      <c r="CS749" s="362"/>
      <c r="CT749" s="362"/>
      <c r="CU749" s="362"/>
      <c r="CV749" s="362"/>
      <c r="CW749" s="362"/>
      <c r="CX749" s="362"/>
      <c r="CY749" s="362"/>
      <c r="CZ749" s="362"/>
    </row>
    <row r="750" ht="25.15" customHeight="true" x14ac:dyDescent="0.2">
      <c r="C750" s="190"/>
      <c r="D750" s="190"/>
      <c r="E750" s="190"/>
      <c r="F750" s="190"/>
      <c r="G750" s="190"/>
      <c r="H750" s="190"/>
      <c r="I750" s="190"/>
      <c r="J750" s="190"/>
      <c r="K750" s="190"/>
      <c r="L750" s="190"/>
      <c r="M750" s="190"/>
      <c r="N750" s="190"/>
      <c r="O750" s="190"/>
      <c r="P750" s="190"/>
      <c r="Q750" s="190"/>
      <c r="BA750" s="362"/>
      <c r="BB750" s="439"/>
      <c r="BC750" s="362"/>
      <c r="BD750" s="362"/>
      <c r="BE750" s="362"/>
      <c r="BF750" s="362"/>
      <c r="BG750" s="362"/>
      <c r="BH750" s="362"/>
      <c r="BI750" s="362"/>
      <c r="BJ750" s="362"/>
      <c r="BK750" s="362"/>
      <c r="BL750" s="362"/>
      <c r="BM750" s="362"/>
      <c r="BN750" s="362"/>
      <c r="BO750" s="362"/>
      <c r="BP750" s="362"/>
      <c r="BQ750" s="362"/>
      <c r="BR750" s="362"/>
      <c r="BS750" s="362"/>
      <c r="BT750" s="362"/>
      <c r="BU750" s="362"/>
      <c r="BV750" s="362"/>
      <c r="BW750" s="362"/>
      <c r="BX750" s="362"/>
      <c r="BY750" s="362"/>
      <c r="BZ750" s="362"/>
      <c r="CA750" s="362"/>
      <c r="CB750" s="362"/>
      <c r="CC750" s="362"/>
      <c r="CD750" s="362"/>
      <c r="CE750" s="362"/>
      <c r="CF750" s="362"/>
      <c r="CG750" s="362"/>
      <c r="CH750" s="362"/>
      <c r="CI750" s="362"/>
      <c r="CJ750" s="362"/>
      <c r="CK750" s="362"/>
      <c r="CL750" s="362"/>
      <c r="CM750" s="362"/>
      <c r="CN750" s="362"/>
      <c r="CO750" s="362"/>
      <c r="CP750" s="362"/>
      <c r="CQ750" s="362"/>
      <c r="CR750" s="362"/>
      <c r="CS750" s="362"/>
      <c r="CT750" s="362"/>
      <c r="CU750" s="362"/>
      <c r="CV750" s="362"/>
      <c r="CW750" s="362"/>
      <c r="CX750" s="362"/>
      <c r="CY750" s="362"/>
      <c r="CZ750" s="362"/>
    </row>
    <row r="751" ht="25.15" customHeight="true" x14ac:dyDescent="0.2">
      <c r="C751" s="190"/>
      <c r="D751" s="190"/>
      <c r="E751" s="190"/>
      <c r="F751" s="190"/>
      <c r="G751" s="190"/>
      <c r="H751" s="190"/>
      <c r="I751" s="190"/>
      <c r="J751" s="190"/>
      <c r="K751" s="190"/>
      <c r="L751" s="190"/>
      <c r="M751" s="190"/>
      <c r="N751" s="190"/>
      <c r="O751" s="190"/>
      <c r="P751" s="190"/>
      <c r="Q751" s="190"/>
      <c r="BA751" s="362"/>
      <c r="BB751" s="439"/>
      <c r="BC751" s="362"/>
      <c r="BD751" s="362"/>
      <c r="BE751" s="362"/>
      <c r="BF751" s="362"/>
      <c r="BG751" s="362"/>
      <c r="BH751" s="362"/>
      <c r="BI751" s="362"/>
      <c r="BJ751" s="362"/>
      <c r="BK751" s="362"/>
      <c r="BL751" s="362"/>
      <c r="BM751" s="362"/>
      <c r="BN751" s="362"/>
      <c r="BO751" s="362"/>
      <c r="BP751" s="362"/>
      <c r="BQ751" s="362"/>
      <c r="BR751" s="362"/>
      <c r="BS751" s="362"/>
      <c r="BT751" s="362"/>
      <c r="BU751" s="362"/>
      <c r="BV751" s="362"/>
      <c r="BW751" s="362"/>
      <c r="BX751" s="362"/>
      <c r="BY751" s="362"/>
      <c r="BZ751" s="362"/>
      <c r="CA751" s="362"/>
      <c r="CB751" s="362"/>
      <c r="CC751" s="362"/>
      <c r="CD751" s="362"/>
      <c r="CE751" s="362"/>
      <c r="CF751" s="362"/>
      <c r="CG751" s="362"/>
      <c r="CH751" s="362"/>
      <c r="CI751" s="362"/>
      <c r="CJ751" s="362"/>
      <c r="CK751" s="362"/>
      <c r="CL751" s="362"/>
      <c r="CM751" s="362"/>
      <c r="CN751" s="362"/>
      <c r="CO751" s="362"/>
      <c r="CP751" s="362"/>
      <c r="CQ751" s="362"/>
      <c r="CR751" s="362"/>
      <c r="CS751" s="362"/>
      <c r="CT751" s="362"/>
      <c r="CU751" s="362"/>
      <c r="CV751" s="362"/>
      <c r="CW751" s="362"/>
      <c r="CX751" s="362"/>
      <c r="CY751" s="362"/>
      <c r="CZ751" s="362"/>
    </row>
    <row r="752" ht="25.15" customHeight="true" x14ac:dyDescent="0.2">
      <c r="C752" s="190"/>
      <c r="D752" s="190"/>
      <c r="E752" s="190"/>
      <c r="F752" s="190"/>
      <c r="G752" s="190"/>
      <c r="H752" s="190"/>
      <c r="I752" s="190"/>
      <c r="J752" s="190"/>
      <c r="K752" s="190"/>
      <c r="L752" s="190"/>
      <c r="M752" s="190"/>
      <c r="N752" s="190"/>
      <c r="O752" s="190"/>
      <c r="P752" s="190"/>
      <c r="Q752" s="190"/>
      <c r="BA752" s="362"/>
      <c r="BB752" s="439"/>
      <c r="BC752" s="362"/>
      <c r="BD752" s="362"/>
      <c r="BE752" s="362"/>
      <c r="BF752" s="362"/>
      <c r="BG752" s="362"/>
      <c r="BH752" s="362"/>
      <c r="BI752" s="362"/>
      <c r="BJ752" s="362"/>
      <c r="BK752" s="362"/>
      <c r="BL752" s="362"/>
      <c r="BM752" s="362"/>
      <c r="BN752" s="362"/>
      <c r="BO752" s="362"/>
      <c r="BP752" s="362"/>
      <c r="BQ752" s="362"/>
      <c r="BR752" s="362"/>
      <c r="BS752" s="362"/>
      <c r="BT752" s="362"/>
      <c r="BU752" s="362"/>
      <c r="BV752" s="362"/>
      <c r="BW752" s="362"/>
      <c r="BX752" s="362"/>
      <c r="BY752" s="362"/>
      <c r="BZ752" s="362"/>
      <c r="CA752" s="362"/>
      <c r="CB752" s="362"/>
      <c r="CC752" s="362"/>
      <c r="CD752" s="362"/>
      <c r="CE752" s="362"/>
      <c r="CF752" s="362"/>
      <c r="CG752" s="362"/>
      <c r="CH752" s="362"/>
      <c r="CI752" s="362"/>
      <c r="CJ752" s="362"/>
      <c r="CK752" s="362"/>
      <c r="CL752" s="362"/>
      <c r="CM752" s="362"/>
      <c r="CN752" s="362"/>
      <c r="CO752" s="362"/>
      <c r="CP752" s="362"/>
      <c r="CQ752" s="362"/>
      <c r="CR752" s="362"/>
      <c r="CS752" s="362"/>
      <c r="CT752" s="362"/>
      <c r="CU752" s="362"/>
      <c r="CV752" s="362"/>
      <c r="CW752" s="362"/>
      <c r="CX752" s="362"/>
      <c r="CY752" s="362"/>
      <c r="CZ752" s="362"/>
    </row>
    <row r="753" ht="25.15" customHeight="true" x14ac:dyDescent="0.2">
      <c r="C753" s="190"/>
      <c r="D753" s="190"/>
      <c r="E753" s="190"/>
      <c r="F753" s="190"/>
      <c r="G753" s="190"/>
      <c r="H753" s="190"/>
      <c r="I753" s="190"/>
      <c r="J753" s="190"/>
      <c r="K753" s="190"/>
      <c r="L753" s="190"/>
      <c r="M753" s="190"/>
      <c r="N753" s="190"/>
      <c r="O753" s="190"/>
      <c r="P753" s="190"/>
      <c r="Q753" s="190"/>
      <c r="BA753" s="362"/>
      <c r="BB753" s="439"/>
      <c r="BC753" s="362"/>
      <c r="BD753" s="362"/>
      <c r="BE753" s="362"/>
      <c r="BF753" s="362"/>
      <c r="BG753" s="362"/>
      <c r="BH753" s="362"/>
      <c r="BI753" s="362"/>
      <c r="BJ753" s="362"/>
      <c r="BK753" s="362"/>
      <c r="BL753" s="362"/>
      <c r="BM753" s="362"/>
      <c r="BN753" s="362"/>
      <c r="BO753" s="362"/>
      <c r="BP753" s="362"/>
      <c r="BQ753" s="362"/>
      <c r="BR753" s="362"/>
      <c r="BS753" s="362"/>
      <c r="BT753" s="362"/>
      <c r="BU753" s="362"/>
      <c r="BV753" s="362"/>
      <c r="BW753" s="362"/>
      <c r="BX753" s="362"/>
      <c r="BY753" s="362"/>
      <c r="BZ753" s="362"/>
      <c r="CA753" s="362"/>
      <c r="CB753" s="362"/>
      <c r="CC753" s="362"/>
      <c r="CD753" s="362"/>
      <c r="CE753" s="362"/>
      <c r="CF753" s="362"/>
      <c r="CG753" s="362"/>
      <c r="CH753" s="362"/>
      <c r="CI753" s="362"/>
      <c r="CJ753" s="362"/>
      <c r="CK753" s="362"/>
      <c r="CL753" s="362"/>
      <c r="CM753" s="362"/>
      <c r="CN753" s="362"/>
      <c r="CO753" s="362"/>
      <c r="CP753" s="362"/>
      <c r="CQ753" s="362"/>
      <c r="CR753" s="362"/>
      <c r="CS753" s="362"/>
      <c r="CT753" s="362"/>
      <c r="CU753" s="362"/>
      <c r="CV753" s="362"/>
      <c r="CW753" s="362"/>
      <c r="CX753" s="362"/>
      <c r="CY753" s="362"/>
      <c r="CZ753" s="362"/>
    </row>
    <row r="754" ht="25.15" customHeight="true" x14ac:dyDescent="0.2">
      <c r="C754" s="190"/>
      <c r="D754" s="190"/>
      <c r="E754" s="190"/>
      <c r="F754" s="190"/>
      <c r="G754" s="190"/>
      <c r="H754" s="190"/>
      <c r="I754" s="190"/>
      <c r="J754" s="190"/>
      <c r="K754" s="190"/>
      <c r="L754" s="190"/>
      <c r="M754" s="190"/>
      <c r="N754" s="190"/>
      <c r="O754" s="190"/>
      <c r="P754" s="190"/>
      <c r="Q754" s="190"/>
      <c r="BA754" s="362"/>
      <c r="BB754" s="439"/>
      <c r="BC754" s="362"/>
      <c r="BD754" s="362"/>
      <c r="BE754" s="362"/>
      <c r="BF754" s="362"/>
      <c r="BG754" s="362"/>
      <c r="BH754" s="362"/>
      <c r="BI754" s="362"/>
      <c r="BJ754" s="362"/>
      <c r="BK754" s="362"/>
      <c r="BL754" s="362"/>
      <c r="BM754" s="362"/>
      <c r="BN754" s="362"/>
      <c r="BO754" s="362"/>
      <c r="BP754" s="362"/>
      <c r="BQ754" s="362"/>
      <c r="BR754" s="362"/>
      <c r="BS754" s="362"/>
      <c r="BT754" s="362"/>
      <c r="BU754" s="362"/>
      <c r="BV754" s="362"/>
      <c r="BW754" s="362"/>
      <c r="BX754" s="362"/>
      <c r="BY754" s="362"/>
      <c r="BZ754" s="362"/>
      <c r="CA754" s="362"/>
      <c r="CB754" s="362"/>
      <c r="CC754" s="362"/>
      <c r="CD754" s="362"/>
      <c r="CE754" s="362"/>
      <c r="CF754" s="362"/>
      <c r="CG754" s="362"/>
      <c r="CH754" s="362"/>
      <c r="CI754" s="362"/>
      <c r="CJ754" s="362"/>
      <c r="CK754" s="362"/>
      <c r="CL754" s="362"/>
      <c r="CM754" s="362"/>
      <c r="CN754" s="362"/>
      <c r="CO754" s="362"/>
      <c r="CP754" s="362"/>
      <c r="CQ754" s="362"/>
      <c r="CR754" s="362"/>
      <c r="CS754" s="362"/>
      <c r="CT754" s="362"/>
      <c r="CU754" s="362"/>
      <c r="CV754" s="362"/>
      <c r="CW754" s="362"/>
      <c r="CX754" s="362"/>
      <c r="CY754" s="362"/>
      <c r="CZ754" s="362"/>
    </row>
    <row r="755" ht="25.15" customHeight="true" x14ac:dyDescent="0.2">
      <c r="C755" s="190"/>
      <c r="D755" s="190"/>
      <c r="E755" s="190"/>
      <c r="F755" s="190"/>
      <c r="G755" s="190"/>
      <c r="H755" s="190"/>
      <c r="I755" s="190"/>
      <c r="J755" s="190"/>
      <c r="K755" s="190"/>
      <c r="L755" s="190"/>
      <c r="M755" s="190"/>
      <c r="N755" s="190"/>
      <c r="O755" s="190"/>
      <c r="P755" s="190"/>
      <c r="Q755" s="190"/>
      <c r="BA755" s="362"/>
      <c r="BB755" s="439"/>
      <c r="BC755" s="362"/>
      <c r="BD755" s="362"/>
      <c r="BE755" s="362"/>
      <c r="BF755" s="362"/>
      <c r="BG755" s="362"/>
      <c r="BH755" s="362"/>
      <c r="BI755" s="362"/>
      <c r="BJ755" s="362"/>
      <c r="BK755" s="362"/>
      <c r="BL755" s="362"/>
      <c r="BM755" s="362"/>
      <c r="BN755" s="362"/>
      <c r="BO755" s="362"/>
      <c r="BP755" s="362"/>
      <c r="BQ755" s="362"/>
      <c r="BR755" s="362"/>
      <c r="BS755" s="362"/>
      <c r="BT755" s="362"/>
      <c r="BU755" s="362"/>
      <c r="BV755" s="362"/>
      <c r="BW755" s="362"/>
      <c r="BX755" s="362"/>
      <c r="BY755" s="362"/>
      <c r="BZ755" s="362"/>
      <c r="CA755" s="362"/>
      <c r="CB755" s="362"/>
      <c r="CC755" s="362"/>
      <c r="CD755" s="362"/>
      <c r="CE755" s="362"/>
      <c r="CF755" s="362"/>
      <c r="CG755" s="362"/>
      <c r="CH755" s="362"/>
      <c r="CI755" s="362"/>
      <c r="CJ755" s="362"/>
      <c r="CK755" s="362"/>
      <c r="CL755" s="362"/>
      <c r="CM755" s="362"/>
      <c r="CN755" s="362"/>
      <c r="CO755" s="362"/>
      <c r="CP755" s="362"/>
      <c r="CQ755" s="362"/>
      <c r="CR755" s="362"/>
      <c r="CS755" s="362"/>
      <c r="CT755" s="362"/>
      <c r="CU755" s="362"/>
      <c r="CV755" s="362"/>
      <c r="CW755" s="362"/>
      <c r="CX755" s="362"/>
      <c r="CY755" s="362"/>
      <c r="CZ755" s="362"/>
    </row>
    <row r="756" ht="25.15" customHeight="true" x14ac:dyDescent="0.2">
      <c r="C756" s="190"/>
      <c r="D756" s="190"/>
      <c r="E756" s="190"/>
      <c r="F756" s="190"/>
      <c r="G756" s="190"/>
      <c r="H756" s="190"/>
      <c r="I756" s="190"/>
      <c r="J756" s="190"/>
      <c r="K756" s="190"/>
      <c r="L756" s="190"/>
      <c r="M756" s="190"/>
      <c r="N756" s="190"/>
      <c r="O756" s="190"/>
      <c r="P756" s="190"/>
      <c r="Q756" s="190"/>
      <c r="BA756" s="362"/>
      <c r="BB756" s="439"/>
      <c r="BC756" s="362"/>
      <c r="BD756" s="362"/>
      <c r="BE756" s="362"/>
      <c r="BF756" s="362"/>
      <c r="BG756" s="362"/>
      <c r="BH756" s="362"/>
      <c r="BI756" s="362"/>
      <c r="BJ756" s="362"/>
      <c r="BK756" s="362"/>
      <c r="BL756" s="362"/>
      <c r="BM756" s="362"/>
      <c r="BN756" s="362"/>
      <c r="BO756" s="362"/>
      <c r="BP756" s="362"/>
      <c r="BQ756" s="362"/>
      <c r="BR756" s="362"/>
      <c r="BS756" s="362"/>
      <c r="BT756" s="362"/>
      <c r="BU756" s="362"/>
      <c r="BV756" s="362"/>
      <c r="BW756" s="362"/>
      <c r="BX756" s="362"/>
      <c r="BY756" s="362"/>
      <c r="BZ756" s="362"/>
      <c r="CA756" s="362"/>
      <c r="CB756" s="362"/>
      <c r="CC756" s="362"/>
      <c r="CD756" s="362"/>
      <c r="CE756" s="362"/>
      <c r="CF756" s="362"/>
      <c r="CG756" s="362"/>
      <c r="CH756" s="362"/>
      <c r="CI756" s="362"/>
      <c r="CJ756" s="362"/>
      <c r="CK756" s="362"/>
      <c r="CL756" s="362"/>
      <c r="CM756" s="362"/>
      <c r="CN756" s="362"/>
      <c r="CO756" s="362"/>
      <c r="CP756" s="362"/>
      <c r="CQ756" s="362"/>
      <c r="CR756" s="362"/>
      <c r="CS756" s="362"/>
      <c r="CT756" s="362"/>
      <c r="CU756" s="362"/>
      <c r="CV756" s="362"/>
      <c r="CW756" s="362"/>
      <c r="CX756" s="362"/>
      <c r="CY756" s="362"/>
      <c r="CZ756" s="362"/>
    </row>
    <row r="757" ht="25.15" customHeight="true" x14ac:dyDescent="0.2">
      <c r="C757" s="190"/>
      <c r="D757" s="190"/>
      <c r="E757" s="190"/>
      <c r="F757" s="190"/>
      <c r="G757" s="190"/>
      <c r="H757" s="190"/>
      <c r="I757" s="190"/>
      <c r="J757" s="190"/>
      <c r="K757" s="190"/>
      <c r="L757" s="190"/>
      <c r="M757" s="190"/>
      <c r="N757" s="190"/>
      <c r="O757" s="190"/>
      <c r="P757" s="190"/>
      <c r="Q757" s="190"/>
      <c r="BA757" s="362"/>
      <c r="BB757" s="439"/>
      <c r="BC757" s="362"/>
      <c r="BD757" s="362"/>
      <c r="BE757" s="362"/>
      <c r="BF757" s="362"/>
      <c r="BG757" s="362"/>
      <c r="BH757" s="362"/>
      <c r="BI757" s="362"/>
      <c r="BJ757" s="362"/>
      <c r="BK757" s="362"/>
      <c r="BL757" s="362"/>
      <c r="BM757" s="362"/>
      <c r="BN757" s="362"/>
      <c r="BO757" s="362"/>
      <c r="BP757" s="362"/>
      <c r="BQ757" s="362"/>
      <c r="BR757" s="362"/>
      <c r="BS757" s="362"/>
      <c r="BT757" s="362"/>
      <c r="BU757" s="362"/>
      <c r="BV757" s="362"/>
      <c r="BW757" s="362"/>
      <c r="BX757" s="362"/>
      <c r="BY757" s="362"/>
      <c r="BZ757" s="362"/>
      <c r="CA757" s="362"/>
      <c r="CB757" s="362"/>
      <c r="CC757" s="362"/>
      <c r="CD757" s="362"/>
      <c r="CE757" s="362"/>
      <c r="CF757" s="362"/>
      <c r="CG757" s="362"/>
      <c r="CH757" s="362"/>
      <c r="CI757" s="362"/>
      <c r="CJ757" s="362"/>
      <c r="CK757" s="362"/>
      <c r="CL757" s="362"/>
      <c r="CM757" s="362"/>
      <c r="CN757" s="362"/>
      <c r="CO757" s="362"/>
      <c r="CP757" s="362"/>
      <c r="CQ757" s="362"/>
      <c r="CR757" s="362"/>
      <c r="CS757" s="362"/>
      <c r="CT757" s="362"/>
      <c r="CU757" s="362"/>
      <c r="CV757" s="362"/>
      <c r="CW757" s="362"/>
      <c r="CX757" s="362"/>
      <c r="CY757" s="362"/>
      <c r="CZ757" s="362"/>
    </row>
    <row r="758" ht="25.15" customHeight="true" x14ac:dyDescent="0.2">
      <c r="C758" s="190"/>
      <c r="D758" s="190"/>
      <c r="E758" s="190"/>
      <c r="F758" s="190"/>
      <c r="G758" s="190"/>
      <c r="H758" s="190"/>
      <c r="I758" s="190"/>
      <c r="J758" s="190"/>
      <c r="K758" s="190"/>
      <c r="L758" s="190"/>
      <c r="M758" s="190"/>
      <c r="N758" s="190"/>
      <c r="O758" s="190"/>
      <c r="P758" s="190"/>
      <c r="Q758" s="190"/>
      <c r="BA758" s="362"/>
      <c r="BB758" s="439"/>
      <c r="BC758" s="362"/>
      <c r="BD758" s="362"/>
      <c r="BE758" s="362"/>
      <c r="BF758" s="362"/>
      <c r="BG758" s="362"/>
      <c r="BH758" s="362"/>
      <c r="BI758" s="362"/>
      <c r="BJ758" s="362"/>
      <c r="BK758" s="362"/>
      <c r="BL758" s="362"/>
      <c r="BM758" s="362"/>
      <c r="BN758" s="362"/>
      <c r="BO758" s="362"/>
      <c r="BP758" s="362"/>
      <c r="BQ758" s="362"/>
      <c r="BR758" s="362"/>
      <c r="BS758" s="362"/>
      <c r="BT758" s="362"/>
      <c r="BU758" s="362"/>
      <c r="BV758" s="362"/>
      <c r="BW758" s="362"/>
      <c r="BX758" s="362"/>
      <c r="BY758" s="362"/>
      <c r="BZ758" s="362"/>
      <c r="CA758" s="362"/>
      <c r="CB758" s="362"/>
      <c r="CC758" s="362"/>
      <c r="CD758" s="362"/>
      <c r="CE758" s="362"/>
      <c r="CF758" s="362"/>
      <c r="CG758" s="362"/>
      <c r="CH758" s="362"/>
      <c r="CI758" s="362"/>
      <c r="CJ758" s="362"/>
      <c r="CK758" s="362"/>
      <c r="CL758" s="362"/>
      <c r="CM758" s="362"/>
      <c r="CN758" s="362"/>
      <c r="CO758" s="362"/>
      <c r="CP758" s="362"/>
      <c r="CQ758" s="362"/>
      <c r="CR758" s="362"/>
      <c r="CS758" s="362"/>
      <c r="CT758" s="362"/>
      <c r="CU758" s="362"/>
      <c r="CV758" s="362"/>
      <c r="CW758" s="362"/>
      <c r="CX758" s="362"/>
      <c r="CY758" s="362"/>
      <c r="CZ758" s="362"/>
    </row>
    <row r="759" ht="25.15" customHeight="true" x14ac:dyDescent="0.2">
      <c r="C759" s="190"/>
      <c r="D759" s="190"/>
      <c r="E759" s="190"/>
      <c r="F759" s="190"/>
      <c r="G759" s="190"/>
      <c r="H759" s="190"/>
      <c r="I759" s="190"/>
      <c r="J759" s="190"/>
      <c r="K759" s="190"/>
      <c r="L759" s="190"/>
      <c r="M759" s="190"/>
      <c r="N759" s="190"/>
      <c r="O759" s="190"/>
      <c r="P759" s="190"/>
      <c r="Q759" s="190"/>
      <c r="BA759" s="362"/>
      <c r="BB759" s="439"/>
      <c r="BC759" s="362"/>
      <c r="BD759" s="362"/>
      <c r="BE759" s="362"/>
      <c r="BF759" s="362"/>
      <c r="BG759" s="362"/>
      <c r="BH759" s="362"/>
      <c r="BI759" s="362"/>
      <c r="BJ759" s="362"/>
      <c r="BK759" s="362"/>
      <c r="BL759" s="362"/>
      <c r="BM759" s="362"/>
      <c r="BN759" s="362"/>
      <c r="BO759" s="362"/>
      <c r="BP759" s="362"/>
      <c r="BQ759" s="362"/>
      <c r="BR759" s="362"/>
      <c r="BS759" s="362"/>
      <c r="BT759" s="362"/>
      <c r="BU759" s="362"/>
      <c r="BV759" s="362"/>
      <c r="BW759" s="362"/>
      <c r="BX759" s="362"/>
      <c r="BY759" s="362"/>
      <c r="BZ759" s="362"/>
      <c r="CA759" s="362"/>
      <c r="CB759" s="362"/>
      <c r="CC759" s="362"/>
      <c r="CD759" s="362"/>
      <c r="CE759" s="362"/>
      <c r="CF759" s="362"/>
      <c r="CG759" s="362"/>
      <c r="CH759" s="362"/>
      <c r="CI759" s="362"/>
      <c r="CJ759" s="362"/>
      <c r="CK759" s="362"/>
      <c r="CL759" s="362"/>
      <c r="CM759" s="362"/>
      <c r="CN759" s="362"/>
      <c r="CO759" s="362"/>
      <c r="CP759" s="362"/>
      <c r="CQ759" s="362"/>
      <c r="CR759" s="362"/>
      <c r="CS759" s="362"/>
      <c r="CT759" s="362"/>
      <c r="CU759" s="362"/>
      <c r="CV759" s="362"/>
      <c r="CW759" s="362"/>
      <c r="CX759" s="362"/>
      <c r="CY759" s="362"/>
      <c r="CZ759" s="362"/>
    </row>
    <row r="760" ht="25.15" customHeight="true" x14ac:dyDescent="0.2">
      <c r="C760" s="190"/>
      <c r="D760" s="190"/>
      <c r="E760" s="190"/>
      <c r="F760" s="190"/>
      <c r="G760" s="190"/>
      <c r="H760" s="190"/>
      <c r="I760" s="190"/>
      <c r="J760" s="190"/>
      <c r="K760" s="190"/>
      <c r="L760" s="190"/>
      <c r="M760" s="190"/>
      <c r="N760" s="190"/>
      <c r="O760" s="190"/>
      <c r="P760" s="190"/>
      <c r="Q760" s="190"/>
      <c r="BA760" s="362"/>
      <c r="BB760" s="439"/>
      <c r="BC760" s="362"/>
      <c r="BD760" s="362"/>
      <c r="BE760" s="362"/>
      <c r="BF760" s="362"/>
      <c r="BG760" s="362"/>
      <c r="BH760" s="362"/>
      <c r="BI760" s="362"/>
      <c r="BJ760" s="362"/>
      <c r="BK760" s="362"/>
      <c r="BL760" s="362"/>
      <c r="BM760" s="362"/>
      <c r="BN760" s="362"/>
      <c r="BO760" s="362"/>
      <c r="BP760" s="362"/>
      <c r="BQ760" s="362"/>
      <c r="BR760" s="362"/>
      <c r="BS760" s="362"/>
      <c r="BT760" s="362"/>
      <c r="BU760" s="362"/>
      <c r="BV760" s="362"/>
      <c r="BW760" s="362"/>
      <c r="BX760" s="362"/>
      <c r="BY760" s="362"/>
      <c r="BZ760" s="362"/>
      <c r="CA760" s="362"/>
      <c r="CB760" s="362"/>
      <c r="CC760" s="362"/>
      <c r="CD760" s="362"/>
      <c r="CE760" s="362"/>
      <c r="CF760" s="362"/>
      <c r="CG760" s="362"/>
      <c r="CH760" s="362"/>
      <c r="CI760" s="362"/>
      <c r="CJ760" s="362"/>
      <c r="CK760" s="362"/>
      <c r="CL760" s="362"/>
      <c r="CM760" s="362"/>
      <c r="CN760" s="362"/>
      <c r="CO760" s="362"/>
      <c r="CP760" s="362"/>
      <c r="CQ760" s="362"/>
      <c r="CR760" s="362"/>
      <c r="CS760" s="362"/>
      <c r="CT760" s="362"/>
      <c r="CU760" s="362"/>
      <c r="CV760" s="362"/>
      <c r="CW760" s="362"/>
      <c r="CX760" s="362"/>
      <c r="CY760" s="362"/>
      <c r="CZ760" s="362"/>
    </row>
    <row r="761" ht="25.15" customHeight="true" x14ac:dyDescent="0.2">
      <c r="C761" s="190"/>
      <c r="D761" s="190"/>
      <c r="E761" s="190"/>
      <c r="F761" s="190"/>
      <c r="G761" s="190"/>
      <c r="H761" s="190"/>
      <c r="I761" s="190"/>
      <c r="J761" s="190"/>
      <c r="K761" s="190"/>
      <c r="L761" s="190"/>
      <c r="M761" s="190"/>
      <c r="N761" s="190"/>
      <c r="O761" s="190"/>
      <c r="P761" s="190"/>
      <c r="Q761" s="190"/>
      <c r="BA761" s="362"/>
      <c r="BB761" s="439"/>
      <c r="BC761" s="362"/>
      <c r="BD761" s="362"/>
      <c r="BE761" s="362"/>
      <c r="BF761" s="362"/>
      <c r="BG761" s="362"/>
      <c r="BH761" s="362"/>
      <c r="BI761" s="362"/>
      <c r="BJ761" s="362"/>
      <c r="BK761" s="362"/>
      <c r="BL761" s="362"/>
      <c r="BM761" s="362"/>
      <c r="BN761" s="362"/>
      <c r="BO761" s="362"/>
      <c r="BP761" s="362"/>
      <c r="BQ761" s="362"/>
      <c r="BR761" s="362"/>
      <c r="BS761" s="362"/>
      <c r="BT761" s="362"/>
      <c r="BU761" s="362"/>
      <c r="BV761" s="362"/>
      <c r="BW761" s="362"/>
      <c r="BX761" s="362"/>
      <c r="BY761" s="362"/>
      <c r="BZ761" s="362"/>
      <c r="CA761" s="362"/>
      <c r="CB761" s="362"/>
      <c r="CC761" s="362"/>
      <c r="CD761" s="362"/>
      <c r="CE761" s="362"/>
      <c r="CF761" s="362"/>
      <c r="CG761" s="362"/>
      <c r="CH761" s="362"/>
      <c r="CI761" s="362"/>
      <c r="CJ761" s="362"/>
      <c r="CK761" s="362"/>
      <c r="CL761" s="362"/>
      <c r="CM761" s="362"/>
      <c r="CN761" s="362"/>
      <c r="CO761" s="362"/>
      <c r="CP761" s="362"/>
      <c r="CQ761" s="362"/>
      <c r="CR761" s="362"/>
      <c r="CS761" s="362"/>
      <c r="CT761" s="362"/>
      <c r="CU761" s="362"/>
      <c r="CV761" s="362"/>
      <c r="CW761" s="362"/>
      <c r="CX761" s="362"/>
      <c r="CY761" s="362"/>
      <c r="CZ761" s="362"/>
    </row>
    <row r="762" ht="25.15" customHeight="true" x14ac:dyDescent="0.2">
      <c r="C762" s="190"/>
      <c r="D762" s="190"/>
      <c r="E762" s="190"/>
      <c r="F762" s="190"/>
      <c r="G762" s="190"/>
      <c r="H762" s="190"/>
      <c r="I762" s="190"/>
      <c r="J762" s="190"/>
      <c r="K762" s="190"/>
      <c r="L762" s="190"/>
      <c r="M762" s="190"/>
      <c r="N762" s="190"/>
      <c r="O762" s="190"/>
      <c r="P762" s="190"/>
      <c r="Q762" s="190"/>
      <c r="BA762" s="362"/>
      <c r="BB762" s="439"/>
      <c r="BC762" s="362"/>
      <c r="BD762" s="362"/>
      <c r="BE762" s="362"/>
      <c r="BF762" s="362"/>
      <c r="BG762" s="362"/>
      <c r="BH762" s="362"/>
      <c r="BI762" s="362"/>
      <c r="BJ762" s="362"/>
      <c r="BK762" s="362"/>
      <c r="BL762" s="362"/>
      <c r="BM762" s="362"/>
      <c r="BN762" s="362"/>
      <c r="BO762" s="362"/>
      <c r="BP762" s="362"/>
      <c r="BQ762" s="362"/>
      <c r="BR762" s="362"/>
      <c r="BS762" s="362"/>
      <c r="BT762" s="362"/>
      <c r="BU762" s="362"/>
      <c r="BV762" s="362"/>
      <c r="BW762" s="362"/>
      <c r="BX762" s="362"/>
      <c r="BY762" s="362"/>
      <c r="BZ762" s="362"/>
      <c r="CA762" s="362"/>
      <c r="CB762" s="362"/>
      <c r="CC762" s="362"/>
      <c r="CD762" s="362"/>
      <c r="CE762" s="362"/>
      <c r="CF762" s="362"/>
      <c r="CG762" s="362"/>
      <c r="CH762" s="362"/>
      <c r="CI762" s="362"/>
      <c r="CJ762" s="362"/>
      <c r="CK762" s="362"/>
      <c r="CL762" s="362"/>
      <c r="CM762" s="362"/>
      <c r="CN762" s="362"/>
      <c r="CO762" s="362"/>
      <c r="CP762" s="362"/>
      <c r="CQ762" s="362"/>
      <c r="CR762" s="362"/>
      <c r="CS762" s="362"/>
      <c r="CT762" s="362"/>
      <c r="CU762" s="362"/>
      <c r="CV762" s="362"/>
      <c r="CW762" s="362"/>
      <c r="CX762" s="362"/>
      <c r="CY762" s="362"/>
      <c r="CZ762" s="362"/>
    </row>
    <row r="763" ht="25.15" customHeight="true" x14ac:dyDescent="0.2">
      <c r="C763" s="190"/>
      <c r="D763" s="190"/>
      <c r="E763" s="190"/>
      <c r="F763" s="190"/>
      <c r="G763" s="190"/>
      <c r="H763" s="190"/>
      <c r="I763" s="190"/>
      <c r="J763" s="190"/>
      <c r="K763" s="190"/>
      <c r="L763" s="190"/>
      <c r="M763" s="190"/>
      <c r="N763" s="190"/>
      <c r="O763" s="190"/>
      <c r="P763" s="190"/>
      <c r="Q763" s="190"/>
      <c r="BA763" s="362"/>
      <c r="BB763" s="439"/>
      <c r="BC763" s="362"/>
      <c r="BD763" s="362"/>
      <c r="BE763" s="362"/>
      <c r="BF763" s="362"/>
      <c r="BG763" s="362"/>
      <c r="BH763" s="362"/>
      <c r="BI763" s="362"/>
      <c r="BJ763" s="362"/>
      <c r="BK763" s="362"/>
      <c r="BL763" s="362"/>
      <c r="BM763" s="362"/>
      <c r="BN763" s="362"/>
      <c r="BO763" s="362"/>
      <c r="BP763" s="362"/>
      <c r="BQ763" s="362"/>
      <c r="BR763" s="362"/>
      <c r="BS763" s="362"/>
      <c r="BT763" s="362"/>
      <c r="BU763" s="362"/>
      <c r="BV763" s="362"/>
      <c r="BW763" s="362"/>
      <c r="BX763" s="362"/>
      <c r="BY763" s="362"/>
      <c r="BZ763" s="362"/>
      <c r="CA763" s="362"/>
      <c r="CB763" s="362"/>
      <c r="CC763" s="362"/>
      <c r="CD763" s="362"/>
      <c r="CE763" s="362"/>
      <c r="CF763" s="362"/>
      <c r="CG763" s="362"/>
      <c r="CH763" s="362"/>
      <c r="CI763" s="362"/>
      <c r="CJ763" s="362"/>
      <c r="CK763" s="362"/>
      <c r="CL763" s="362"/>
      <c r="CM763" s="362"/>
      <c r="CN763" s="362"/>
      <c r="CO763" s="362"/>
      <c r="CP763" s="362"/>
      <c r="CQ763" s="362"/>
      <c r="CR763" s="362"/>
      <c r="CS763" s="362"/>
      <c r="CT763" s="362"/>
      <c r="CU763" s="362"/>
      <c r="CV763" s="362"/>
      <c r="CW763" s="362"/>
      <c r="CX763" s="362"/>
      <c r="CY763" s="362"/>
      <c r="CZ763" s="362"/>
    </row>
    <row r="764" ht="25.15" customHeight="true" x14ac:dyDescent="0.2">
      <c r="C764" s="190"/>
      <c r="D764" s="190"/>
      <c r="E764" s="190"/>
      <c r="F764" s="190"/>
      <c r="G764" s="190"/>
      <c r="H764" s="190"/>
      <c r="I764" s="190"/>
      <c r="J764" s="190"/>
      <c r="K764" s="190"/>
      <c r="L764" s="190"/>
      <c r="M764" s="190"/>
      <c r="N764" s="190"/>
      <c r="O764" s="190"/>
      <c r="P764" s="190"/>
      <c r="Q764" s="190"/>
      <c r="BA764" s="362"/>
      <c r="BB764" s="439"/>
      <c r="BC764" s="362"/>
      <c r="BD764" s="362"/>
      <c r="BE764" s="362"/>
      <c r="BF764" s="362"/>
      <c r="BG764" s="362"/>
      <c r="BH764" s="362"/>
      <c r="BI764" s="362"/>
      <c r="BJ764" s="362"/>
      <c r="BK764" s="362"/>
      <c r="BL764" s="362"/>
      <c r="BM764" s="362"/>
      <c r="BN764" s="362"/>
      <c r="BO764" s="362"/>
      <c r="BP764" s="362"/>
      <c r="BQ764" s="362"/>
      <c r="BR764" s="362"/>
      <c r="BS764" s="362"/>
      <c r="BT764" s="362"/>
      <c r="BU764" s="362"/>
      <c r="BV764" s="362"/>
      <c r="BW764" s="362"/>
      <c r="BX764" s="362"/>
      <c r="BY764" s="362"/>
      <c r="BZ764" s="362"/>
      <c r="CA764" s="362"/>
      <c r="CB764" s="362"/>
      <c r="CC764" s="362"/>
      <c r="CD764" s="362"/>
      <c r="CE764" s="362"/>
      <c r="CF764" s="362"/>
      <c r="CG764" s="362"/>
      <c r="CH764" s="362"/>
      <c r="CI764" s="362"/>
      <c r="CJ764" s="362"/>
      <c r="CK764" s="362"/>
      <c r="CL764" s="362"/>
      <c r="CM764" s="362"/>
      <c r="CN764" s="362"/>
      <c r="CO764" s="362"/>
      <c r="CP764" s="362"/>
      <c r="CQ764" s="362"/>
      <c r="CR764" s="362"/>
      <c r="CS764" s="362"/>
      <c r="CT764" s="362"/>
      <c r="CU764" s="362"/>
      <c r="CV764" s="362"/>
      <c r="CW764" s="362"/>
      <c r="CX764" s="362"/>
      <c r="CY764" s="362"/>
      <c r="CZ764" s="362"/>
    </row>
    <row r="765" ht="25.15" customHeight="true" x14ac:dyDescent="0.2">
      <c r="C765" s="190"/>
      <c r="D765" s="190"/>
      <c r="E765" s="190"/>
      <c r="F765" s="190"/>
      <c r="G765" s="190"/>
      <c r="H765" s="190"/>
      <c r="I765" s="190"/>
      <c r="J765" s="190"/>
      <c r="K765" s="190"/>
      <c r="L765" s="190"/>
      <c r="M765" s="190"/>
      <c r="N765" s="190"/>
      <c r="O765" s="190"/>
      <c r="P765" s="190"/>
      <c r="Q765" s="190"/>
      <c r="BA765" s="362"/>
      <c r="BB765" s="439"/>
      <c r="BC765" s="362"/>
      <c r="BD765" s="362"/>
      <c r="BE765" s="362"/>
      <c r="BF765" s="362"/>
      <c r="BG765" s="362"/>
      <c r="BH765" s="362"/>
      <c r="BI765" s="362"/>
      <c r="BJ765" s="362"/>
      <c r="BK765" s="362"/>
      <c r="BL765" s="362"/>
      <c r="BM765" s="362"/>
      <c r="BN765" s="362"/>
      <c r="BO765" s="362"/>
      <c r="BP765" s="362"/>
      <c r="BQ765" s="362"/>
      <c r="BR765" s="362"/>
      <c r="BS765" s="362"/>
      <c r="BT765" s="362"/>
      <c r="BU765" s="362"/>
      <c r="BV765" s="362"/>
      <c r="BW765" s="362"/>
      <c r="BX765" s="362"/>
      <c r="BY765" s="362"/>
      <c r="BZ765" s="362"/>
      <c r="CA765" s="362"/>
      <c r="CB765" s="362"/>
      <c r="CC765" s="362"/>
      <c r="CD765" s="362"/>
      <c r="CE765" s="362"/>
      <c r="CF765" s="362"/>
      <c r="CG765" s="362"/>
      <c r="CH765" s="362"/>
      <c r="CI765" s="362"/>
      <c r="CJ765" s="362"/>
      <c r="CK765" s="362"/>
      <c r="CL765" s="362"/>
      <c r="CM765" s="362"/>
      <c r="CN765" s="362"/>
      <c r="CO765" s="362"/>
      <c r="CP765" s="362"/>
      <c r="CQ765" s="362"/>
      <c r="CR765" s="362"/>
      <c r="CS765" s="362"/>
      <c r="CT765" s="362"/>
      <c r="CU765" s="362"/>
      <c r="CV765" s="362"/>
      <c r="CW765" s="362"/>
      <c r="CX765" s="362"/>
      <c r="CY765" s="362"/>
      <c r="CZ765" s="362"/>
    </row>
    <row r="766" ht="25.15" customHeight="true" x14ac:dyDescent="0.2">
      <c r="C766" s="190"/>
      <c r="D766" s="190"/>
      <c r="E766" s="190"/>
      <c r="F766" s="190"/>
      <c r="G766" s="190"/>
      <c r="H766" s="190"/>
      <c r="I766" s="190"/>
      <c r="J766" s="190"/>
      <c r="K766" s="190"/>
      <c r="L766" s="190"/>
      <c r="M766" s="190"/>
      <c r="N766" s="190"/>
      <c r="O766" s="190"/>
      <c r="P766" s="190"/>
      <c r="Q766" s="190"/>
      <c r="BA766" s="362"/>
      <c r="BB766" s="439"/>
      <c r="BC766" s="362"/>
      <c r="BD766" s="362"/>
      <c r="BE766" s="362"/>
      <c r="BF766" s="362"/>
      <c r="BG766" s="362"/>
      <c r="BH766" s="362"/>
      <c r="BI766" s="362"/>
      <c r="BJ766" s="362"/>
      <c r="BK766" s="362"/>
      <c r="BL766" s="362"/>
      <c r="BM766" s="362"/>
      <c r="BN766" s="362"/>
      <c r="BO766" s="362"/>
      <c r="BP766" s="362"/>
      <c r="BQ766" s="362"/>
      <c r="BR766" s="362"/>
      <c r="BS766" s="362"/>
      <c r="BT766" s="362"/>
      <c r="BU766" s="362"/>
      <c r="BV766" s="362"/>
      <c r="BW766" s="362"/>
      <c r="BX766" s="362"/>
      <c r="BY766" s="362"/>
      <c r="BZ766" s="362"/>
      <c r="CA766" s="362"/>
      <c r="CB766" s="362"/>
      <c r="CC766" s="362"/>
      <c r="CD766" s="362"/>
      <c r="CE766" s="362"/>
      <c r="CF766" s="362"/>
      <c r="CG766" s="362"/>
      <c r="CH766" s="362"/>
      <c r="CI766" s="362"/>
      <c r="CJ766" s="362"/>
      <c r="CK766" s="362"/>
      <c r="CL766" s="362"/>
      <c r="CM766" s="362"/>
      <c r="CN766" s="362"/>
      <c r="CO766" s="362"/>
      <c r="CP766" s="362"/>
      <c r="CQ766" s="362"/>
      <c r="CR766" s="362"/>
      <c r="CS766" s="362"/>
      <c r="CT766" s="362"/>
      <c r="CU766" s="362"/>
      <c r="CV766" s="362"/>
      <c r="CW766" s="362"/>
      <c r="CX766" s="362"/>
      <c r="CY766" s="362"/>
      <c r="CZ766" s="362"/>
    </row>
    <row r="767" ht="25.15" customHeight="true" x14ac:dyDescent="0.2">
      <c r="C767" s="190"/>
      <c r="D767" s="190"/>
      <c r="E767" s="190"/>
      <c r="F767" s="190"/>
      <c r="G767" s="190"/>
      <c r="H767" s="190"/>
      <c r="I767" s="190"/>
      <c r="J767" s="190"/>
      <c r="K767" s="190"/>
      <c r="L767" s="190"/>
      <c r="M767" s="190"/>
      <c r="N767" s="190"/>
      <c r="O767" s="190"/>
      <c r="P767" s="190"/>
      <c r="Q767" s="190"/>
      <c r="BA767" s="362"/>
      <c r="BB767" s="439"/>
      <c r="BC767" s="362"/>
      <c r="BD767" s="362"/>
      <c r="BE767" s="362"/>
      <c r="BF767" s="362"/>
      <c r="BG767" s="362"/>
      <c r="BH767" s="362"/>
      <c r="BI767" s="362"/>
      <c r="BJ767" s="362"/>
      <c r="BK767" s="362"/>
      <c r="BL767" s="362"/>
      <c r="BM767" s="362"/>
      <c r="BN767" s="362"/>
      <c r="BO767" s="362"/>
      <c r="BP767" s="362"/>
      <c r="BQ767" s="362"/>
      <c r="BR767" s="362"/>
      <c r="BS767" s="362"/>
      <c r="BT767" s="362"/>
      <c r="BU767" s="362"/>
      <c r="BV767" s="362"/>
      <c r="BW767" s="362"/>
      <c r="BX767" s="362"/>
      <c r="BY767" s="362"/>
      <c r="BZ767" s="362"/>
      <c r="CA767" s="362"/>
      <c r="CB767" s="362"/>
      <c r="CC767" s="362"/>
      <c r="CD767" s="362"/>
      <c r="CE767" s="362"/>
      <c r="CF767" s="362"/>
      <c r="CG767" s="362"/>
      <c r="CH767" s="362"/>
      <c r="CI767" s="362"/>
      <c r="CJ767" s="362"/>
      <c r="CK767" s="362"/>
      <c r="CL767" s="362"/>
      <c r="CM767" s="362"/>
      <c r="CN767" s="362"/>
      <c r="CO767" s="362"/>
      <c r="CP767" s="362"/>
      <c r="CQ767" s="362"/>
      <c r="CR767" s="362"/>
      <c r="CS767" s="362"/>
      <c r="CT767" s="362"/>
      <c r="CU767" s="362"/>
      <c r="CV767" s="362"/>
      <c r="CW767" s="362"/>
      <c r="CX767" s="362"/>
      <c r="CY767" s="362"/>
      <c r="CZ767" s="362"/>
    </row>
    <row r="768" ht="25.15" customHeight="true" x14ac:dyDescent="0.2">
      <c r="C768" s="190"/>
      <c r="D768" s="190"/>
      <c r="E768" s="190"/>
      <c r="F768" s="190"/>
      <c r="G768" s="190"/>
      <c r="H768" s="190"/>
      <c r="I768" s="190"/>
      <c r="J768" s="190"/>
      <c r="K768" s="190"/>
      <c r="L768" s="190"/>
      <c r="M768" s="190"/>
      <c r="N768" s="190"/>
      <c r="O768" s="190"/>
      <c r="P768" s="190"/>
      <c r="Q768" s="190"/>
      <c r="BA768" s="360"/>
      <c r="BB768" s="440"/>
      <c r="BC768" s="360"/>
      <c r="BD768" s="360"/>
      <c r="BE768" s="360"/>
      <c r="BF768" s="360"/>
      <c r="BG768" s="360"/>
      <c r="BH768" s="360"/>
      <c r="BI768" s="360"/>
      <c r="BJ768" s="360"/>
      <c r="BK768" s="360"/>
      <c r="BL768" s="360"/>
      <c r="BM768" s="360"/>
      <c r="BN768" s="360"/>
      <c r="BO768" s="360"/>
      <c r="BP768" s="360"/>
      <c r="BQ768" s="360"/>
      <c r="BR768" s="360"/>
      <c r="BS768" s="360"/>
      <c r="BT768" s="360"/>
      <c r="BU768" s="360"/>
      <c r="BV768" s="360"/>
      <c r="BW768" s="360"/>
      <c r="BX768" s="360"/>
      <c r="BY768" s="360"/>
      <c r="BZ768" s="360"/>
      <c r="CA768" s="360"/>
      <c r="CB768" s="360"/>
      <c r="CC768" s="360"/>
      <c r="CD768" s="360"/>
      <c r="CE768" s="360"/>
      <c r="CF768" s="360"/>
      <c r="CG768" s="360"/>
      <c r="CH768" s="360"/>
      <c r="CI768" s="360"/>
      <c r="CJ768" s="360"/>
      <c r="CK768" s="360"/>
      <c r="CL768" s="360"/>
      <c r="CM768" s="360"/>
      <c r="CN768" s="360"/>
      <c r="CO768" s="360"/>
      <c r="CP768" s="360"/>
      <c r="CQ768" s="360"/>
      <c r="CR768" s="360"/>
      <c r="CS768" s="360"/>
      <c r="CT768" s="360"/>
      <c r="CU768" s="360"/>
      <c r="CV768" s="360"/>
      <c r="CW768" s="360"/>
      <c r="CX768" s="360"/>
      <c r="CY768" s="360"/>
      <c r="CZ768" s="360"/>
    </row>
    <row r="769" ht="25.15" customHeight="true" x14ac:dyDescent="0.2">
      <c r="C769" s="190"/>
      <c r="D769" s="190"/>
      <c r="E769" s="190"/>
      <c r="F769" s="190"/>
      <c r="G769" s="190"/>
      <c r="H769" s="190"/>
      <c r="I769" s="190"/>
      <c r="J769" s="190"/>
      <c r="K769" s="190"/>
      <c r="L769" s="190"/>
      <c r="M769" s="190"/>
      <c r="N769" s="190"/>
      <c r="O769" s="190"/>
      <c r="P769" s="190"/>
      <c r="Q769" s="190"/>
      <c r="BA769" s="360"/>
      <c r="BB769" s="440"/>
      <c r="BC769" s="360"/>
      <c r="BD769" s="360"/>
      <c r="BE769" s="360"/>
      <c r="BF769" s="360"/>
      <c r="BG769" s="360"/>
      <c r="BH769" s="360"/>
      <c r="BI769" s="360"/>
      <c r="BJ769" s="360"/>
      <c r="BK769" s="360"/>
      <c r="BL769" s="360"/>
      <c r="BM769" s="360"/>
      <c r="BN769" s="360"/>
      <c r="BO769" s="360"/>
      <c r="BP769" s="360"/>
      <c r="BQ769" s="360"/>
      <c r="BR769" s="360"/>
      <c r="BS769" s="360"/>
      <c r="BT769" s="360"/>
      <c r="BU769" s="360"/>
      <c r="BV769" s="360"/>
      <c r="BW769" s="360"/>
      <c r="BX769" s="360"/>
      <c r="BY769" s="360"/>
      <c r="BZ769" s="360"/>
      <c r="CA769" s="360"/>
      <c r="CB769" s="360"/>
      <c r="CC769" s="360"/>
      <c r="CD769" s="360"/>
      <c r="CE769" s="360"/>
      <c r="CF769" s="360"/>
      <c r="CG769" s="360"/>
      <c r="CH769" s="360"/>
      <c r="CI769" s="360"/>
      <c r="CJ769" s="360"/>
      <c r="CK769" s="360"/>
      <c r="CL769" s="360"/>
      <c r="CM769" s="360"/>
      <c r="CN769" s="360"/>
      <c r="CO769" s="360"/>
      <c r="CP769" s="360"/>
      <c r="CQ769" s="360"/>
      <c r="CR769" s="360"/>
      <c r="CS769" s="360"/>
      <c r="CT769" s="360"/>
      <c r="CU769" s="360"/>
      <c r="CV769" s="360"/>
      <c r="CW769" s="360"/>
      <c r="CX769" s="360"/>
      <c r="CY769" s="360"/>
      <c r="CZ769" s="360"/>
    </row>
    <row r="770" ht="25.15" customHeight="true" x14ac:dyDescent="0.2">
      <c r="C770" s="190"/>
      <c r="D770" s="190"/>
      <c r="E770" s="190"/>
      <c r="F770" s="190"/>
      <c r="G770" s="190"/>
      <c r="H770" s="190"/>
      <c r="I770" s="190"/>
      <c r="J770" s="190"/>
      <c r="K770" s="190"/>
      <c r="L770" s="190"/>
      <c r="M770" s="190"/>
      <c r="N770" s="190"/>
      <c r="O770" s="190"/>
      <c r="P770" s="190"/>
      <c r="Q770" s="190"/>
      <c r="BA770" s="360"/>
      <c r="BB770" s="440"/>
      <c r="BC770" s="360"/>
      <c r="BD770" s="360"/>
      <c r="BE770" s="360"/>
      <c r="BF770" s="360"/>
      <c r="BG770" s="360"/>
      <c r="BH770" s="360"/>
      <c r="BI770" s="360"/>
      <c r="BJ770" s="360"/>
      <c r="BK770" s="360"/>
      <c r="BL770" s="360"/>
      <c r="BM770" s="360"/>
      <c r="BN770" s="360"/>
      <c r="BO770" s="360"/>
      <c r="BP770" s="360"/>
      <c r="BQ770" s="360"/>
      <c r="BR770" s="360"/>
      <c r="BS770" s="360"/>
      <c r="BT770" s="360"/>
      <c r="BU770" s="360"/>
      <c r="BV770" s="360"/>
      <c r="BW770" s="360"/>
      <c r="BX770" s="360"/>
      <c r="BY770" s="360"/>
      <c r="BZ770" s="360"/>
      <c r="CA770" s="360"/>
      <c r="CB770" s="360"/>
      <c r="CC770" s="360"/>
      <c r="CD770" s="360"/>
      <c r="CE770" s="360"/>
      <c r="CF770" s="360"/>
      <c r="CG770" s="360"/>
      <c r="CH770" s="360"/>
      <c r="CI770" s="360"/>
      <c r="CJ770" s="360"/>
      <c r="CK770" s="360"/>
      <c r="CL770" s="360"/>
      <c r="CM770" s="360"/>
      <c r="CN770" s="360"/>
      <c r="CO770" s="360"/>
      <c r="CP770" s="360"/>
      <c r="CQ770" s="360"/>
      <c r="CR770" s="360"/>
      <c r="CS770" s="360"/>
      <c r="CT770" s="360"/>
      <c r="CU770" s="360"/>
      <c r="CV770" s="360"/>
      <c r="CW770" s="360"/>
      <c r="CX770" s="360"/>
      <c r="CY770" s="360"/>
      <c r="CZ770" s="360"/>
    </row>
    <row r="771" ht="25.15" customHeight="true" x14ac:dyDescent="0.2">
      <c r="C771" s="190"/>
      <c r="D771" s="190"/>
      <c r="E771" s="190"/>
      <c r="F771" s="190"/>
      <c r="G771" s="190"/>
      <c r="H771" s="190"/>
      <c r="I771" s="190"/>
      <c r="J771" s="190"/>
      <c r="K771" s="190"/>
      <c r="L771" s="190"/>
      <c r="M771" s="190"/>
      <c r="N771" s="190"/>
      <c r="O771" s="190"/>
      <c r="P771" s="190"/>
      <c r="Q771" s="190"/>
      <c r="BA771" s="360"/>
      <c r="BB771" s="440"/>
      <c r="BC771" s="360"/>
      <c r="BD771" s="360"/>
      <c r="BE771" s="360"/>
      <c r="BF771" s="360"/>
      <c r="BG771" s="360"/>
      <c r="BH771" s="360"/>
      <c r="BI771" s="360"/>
      <c r="BJ771" s="360"/>
      <c r="BK771" s="360"/>
      <c r="BL771" s="360"/>
      <c r="BM771" s="360"/>
      <c r="BN771" s="360"/>
      <c r="BO771" s="360"/>
      <c r="BP771" s="360"/>
      <c r="BQ771" s="360"/>
      <c r="BR771" s="360"/>
      <c r="BS771" s="360"/>
      <c r="BT771" s="360"/>
      <c r="BU771" s="360"/>
      <c r="BV771" s="360"/>
      <c r="BW771" s="360"/>
      <c r="BX771" s="360"/>
      <c r="BY771" s="360"/>
      <c r="BZ771" s="360"/>
      <c r="CA771" s="360"/>
      <c r="CB771" s="360"/>
      <c r="CC771" s="360"/>
      <c r="CD771" s="360"/>
      <c r="CE771" s="360"/>
      <c r="CF771" s="360"/>
      <c r="CG771" s="360"/>
      <c r="CH771" s="360"/>
      <c r="CI771" s="360"/>
      <c r="CJ771" s="360"/>
      <c r="CK771" s="360"/>
      <c r="CL771" s="360"/>
      <c r="CM771" s="360"/>
      <c r="CN771" s="360"/>
      <c r="CO771" s="360"/>
      <c r="CP771" s="360"/>
      <c r="CQ771" s="360"/>
      <c r="CR771" s="360"/>
      <c r="CS771" s="360"/>
      <c r="CT771" s="360"/>
      <c r="CU771" s="360"/>
      <c r="CV771" s="360"/>
      <c r="CW771" s="360"/>
      <c r="CX771" s="360"/>
      <c r="CY771" s="360"/>
      <c r="CZ771" s="360"/>
    </row>
    <row r="772" ht="25.15" customHeight="true" x14ac:dyDescent="0.2">
      <c r="C772" s="190"/>
      <c r="D772" s="190"/>
      <c r="E772" s="190"/>
      <c r="F772" s="190"/>
      <c r="G772" s="190"/>
      <c r="H772" s="190"/>
      <c r="I772" s="190"/>
      <c r="J772" s="190"/>
      <c r="K772" s="190"/>
      <c r="L772" s="190"/>
      <c r="M772" s="190"/>
      <c r="N772" s="190"/>
      <c r="O772" s="190"/>
      <c r="P772" s="190"/>
      <c r="Q772" s="190"/>
      <c r="BA772" s="360"/>
      <c r="BB772" s="440"/>
      <c r="BC772" s="360"/>
      <c r="BD772" s="360"/>
      <c r="BE772" s="360"/>
      <c r="BF772" s="360"/>
      <c r="BG772" s="360"/>
      <c r="BH772" s="360"/>
      <c r="BI772" s="360"/>
      <c r="BJ772" s="360"/>
      <c r="BK772" s="360"/>
      <c r="BL772" s="360"/>
      <c r="BM772" s="360"/>
      <c r="BN772" s="360"/>
      <c r="BO772" s="360"/>
      <c r="BP772" s="360"/>
      <c r="BQ772" s="360"/>
      <c r="BR772" s="360"/>
      <c r="BS772" s="360"/>
      <c r="BT772" s="360"/>
      <c r="BU772" s="360"/>
      <c r="BV772" s="360"/>
      <c r="BW772" s="360"/>
      <c r="BX772" s="360"/>
      <c r="BY772" s="360"/>
      <c r="BZ772" s="360"/>
      <c r="CA772" s="360"/>
      <c r="CB772" s="360"/>
      <c r="CC772" s="360"/>
      <c r="CD772" s="360"/>
      <c r="CE772" s="360"/>
      <c r="CF772" s="360"/>
      <c r="CG772" s="360"/>
      <c r="CH772" s="360"/>
      <c r="CI772" s="360"/>
      <c r="CJ772" s="360"/>
      <c r="CK772" s="360"/>
      <c r="CL772" s="360"/>
      <c r="CM772" s="360"/>
      <c r="CN772" s="360"/>
      <c r="CO772" s="360"/>
      <c r="CP772" s="360"/>
      <c r="CQ772" s="360"/>
      <c r="CR772" s="360"/>
      <c r="CS772" s="360"/>
      <c r="CT772" s="360"/>
      <c r="CU772" s="360"/>
      <c r="CV772" s="360"/>
      <c r="CW772" s="360"/>
      <c r="CX772" s="360"/>
      <c r="CY772" s="360"/>
      <c r="CZ772" s="360"/>
    </row>
    <row r="773" ht="25.15" customHeight="true" x14ac:dyDescent="0.2">
      <c r="C773" s="190"/>
      <c r="D773" s="190"/>
      <c r="E773" s="190"/>
      <c r="F773" s="190"/>
      <c r="G773" s="190"/>
      <c r="H773" s="190"/>
      <c r="I773" s="190"/>
      <c r="J773" s="190"/>
      <c r="K773" s="190"/>
      <c r="L773" s="190"/>
      <c r="M773" s="190"/>
      <c r="N773" s="190"/>
      <c r="O773" s="190"/>
      <c r="P773" s="190"/>
      <c r="Q773" s="190"/>
      <c r="BA773" s="360"/>
      <c r="BB773" s="440"/>
      <c r="BC773" s="360"/>
      <c r="BD773" s="360"/>
      <c r="BE773" s="360"/>
      <c r="BF773" s="360"/>
      <c r="BG773" s="360"/>
      <c r="BH773" s="360"/>
      <c r="BI773" s="360"/>
      <c r="BJ773" s="360"/>
      <c r="BK773" s="360"/>
      <c r="BL773" s="360"/>
      <c r="BM773" s="360"/>
      <c r="BN773" s="360"/>
      <c r="BO773" s="360"/>
      <c r="BP773" s="360"/>
      <c r="BQ773" s="360"/>
      <c r="BR773" s="360"/>
      <c r="BS773" s="360"/>
      <c r="BT773" s="360"/>
      <c r="BU773" s="360"/>
      <c r="BV773" s="360"/>
      <c r="BW773" s="360"/>
      <c r="BX773" s="360"/>
      <c r="BY773" s="360"/>
      <c r="BZ773" s="360"/>
      <c r="CA773" s="360"/>
      <c r="CB773" s="360"/>
      <c r="CC773" s="360"/>
      <c r="CD773" s="360"/>
      <c r="CE773" s="360"/>
      <c r="CF773" s="360"/>
      <c r="CG773" s="360"/>
      <c r="CH773" s="360"/>
      <c r="CI773" s="360"/>
      <c r="CJ773" s="360"/>
      <c r="CK773" s="360"/>
      <c r="CL773" s="360"/>
      <c r="CM773" s="360"/>
      <c r="CN773" s="360"/>
      <c r="CO773" s="360"/>
      <c r="CP773" s="360"/>
      <c r="CQ773" s="360"/>
      <c r="CR773" s="360"/>
      <c r="CS773" s="360"/>
      <c r="CT773" s="360"/>
      <c r="CU773" s="360"/>
      <c r="CV773" s="360"/>
      <c r="CW773" s="360"/>
      <c r="CX773" s="360"/>
      <c r="CY773" s="360"/>
      <c r="CZ773" s="360"/>
    </row>
    <row r="774" ht="25.15" customHeight="true" x14ac:dyDescent="0.2">
      <c r="C774" s="190"/>
      <c r="D774" s="190"/>
      <c r="E774" s="190"/>
      <c r="F774" s="190"/>
      <c r="G774" s="190"/>
      <c r="H774" s="190"/>
      <c r="I774" s="190"/>
      <c r="J774" s="190"/>
      <c r="K774" s="190"/>
      <c r="L774" s="190"/>
      <c r="M774" s="190"/>
      <c r="N774" s="190"/>
      <c r="O774" s="190"/>
      <c r="P774" s="190"/>
      <c r="Q774" s="190"/>
      <c r="BA774" s="360"/>
      <c r="BB774" s="440"/>
      <c r="BC774" s="360"/>
      <c r="BD774" s="360"/>
      <c r="BE774" s="360"/>
      <c r="BF774" s="360"/>
      <c r="BG774" s="360"/>
      <c r="BH774" s="360"/>
      <c r="BI774" s="360"/>
      <c r="BJ774" s="360"/>
      <c r="BK774" s="360"/>
      <c r="BL774" s="360"/>
      <c r="BM774" s="360"/>
      <c r="BN774" s="360"/>
      <c r="BO774" s="360"/>
      <c r="BP774" s="360"/>
      <c r="BQ774" s="360"/>
      <c r="BR774" s="360"/>
      <c r="BS774" s="360"/>
      <c r="BT774" s="360"/>
      <c r="BU774" s="360"/>
      <c r="BV774" s="360"/>
      <c r="BW774" s="360"/>
      <c r="BX774" s="360"/>
      <c r="BY774" s="360"/>
      <c r="BZ774" s="360"/>
      <c r="CA774" s="360"/>
      <c r="CB774" s="360"/>
      <c r="CC774" s="360"/>
      <c r="CD774" s="360"/>
      <c r="CE774" s="360"/>
      <c r="CF774" s="360"/>
      <c r="CG774" s="360"/>
      <c r="CH774" s="360"/>
      <c r="CI774" s="360"/>
      <c r="CJ774" s="360"/>
      <c r="CK774" s="360"/>
      <c r="CL774" s="360"/>
      <c r="CM774" s="360"/>
      <c r="CN774" s="360"/>
      <c r="CO774" s="360"/>
      <c r="CP774" s="360"/>
      <c r="CQ774" s="360"/>
      <c r="CR774" s="360"/>
      <c r="CS774" s="360"/>
      <c r="CT774" s="360"/>
      <c r="CU774" s="360"/>
      <c r="CV774" s="360"/>
      <c r="CW774" s="360"/>
      <c r="CX774" s="360"/>
      <c r="CY774" s="360"/>
      <c r="CZ774" s="360"/>
    </row>
    <row r="775" ht="25.15" customHeight="true" x14ac:dyDescent="0.2">
      <c r="C775" s="190"/>
      <c r="D775" s="190"/>
      <c r="E775" s="190"/>
      <c r="F775" s="190"/>
      <c r="G775" s="190"/>
      <c r="H775" s="190"/>
      <c r="I775" s="190"/>
      <c r="J775" s="190"/>
      <c r="K775" s="190"/>
      <c r="L775" s="190"/>
      <c r="M775" s="190"/>
      <c r="N775" s="190"/>
      <c r="O775" s="190"/>
      <c r="P775" s="190"/>
      <c r="Q775" s="190"/>
      <c r="BA775" s="360"/>
      <c r="BB775" s="440"/>
      <c r="BC775" s="360"/>
      <c r="BD775" s="360"/>
      <c r="BE775" s="360"/>
      <c r="BF775" s="360"/>
      <c r="BG775" s="360"/>
      <c r="BH775" s="360"/>
      <c r="BI775" s="360"/>
      <c r="BJ775" s="360"/>
      <c r="BK775" s="360"/>
      <c r="BL775" s="360"/>
      <c r="BM775" s="360"/>
      <c r="BN775" s="360"/>
      <c r="BO775" s="360"/>
      <c r="BP775" s="360"/>
      <c r="BQ775" s="360"/>
      <c r="BR775" s="360"/>
      <c r="BS775" s="360"/>
      <c r="BT775" s="360"/>
      <c r="BU775" s="360"/>
      <c r="BV775" s="360"/>
      <c r="BW775" s="360"/>
      <c r="BX775" s="360"/>
      <c r="BY775" s="360"/>
      <c r="BZ775" s="360"/>
      <c r="CA775" s="360"/>
      <c r="CB775" s="360"/>
      <c r="CC775" s="360"/>
      <c r="CD775" s="360"/>
      <c r="CE775" s="360"/>
      <c r="CF775" s="360"/>
      <c r="CG775" s="360"/>
      <c r="CH775" s="360"/>
      <c r="CI775" s="360"/>
      <c r="CJ775" s="360"/>
      <c r="CK775" s="360"/>
      <c r="CL775" s="360"/>
      <c r="CM775" s="360"/>
      <c r="CN775" s="360"/>
      <c r="CO775" s="360"/>
      <c r="CP775" s="360"/>
      <c r="CQ775" s="360"/>
      <c r="CR775" s="360"/>
      <c r="CS775" s="360"/>
      <c r="CT775" s="360"/>
      <c r="CU775" s="360"/>
      <c r="CV775" s="360"/>
      <c r="CW775" s="360"/>
      <c r="CX775" s="360"/>
      <c r="CY775" s="360"/>
      <c r="CZ775" s="360"/>
    </row>
    <row r="776" ht="25.15" customHeight="true" x14ac:dyDescent="0.2">
      <c r="C776" s="190"/>
      <c r="D776" s="190"/>
      <c r="E776" s="190"/>
      <c r="F776" s="190"/>
      <c r="G776" s="190"/>
      <c r="H776" s="190"/>
      <c r="I776" s="190"/>
      <c r="J776" s="190"/>
      <c r="K776" s="190"/>
      <c r="L776" s="190"/>
      <c r="M776" s="190"/>
      <c r="N776" s="190"/>
      <c r="O776" s="190"/>
      <c r="P776" s="190"/>
      <c r="Q776" s="190"/>
      <c r="BA776" s="360"/>
      <c r="BB776" s="440"/>
      <c r="BC776" s="360"/>
      <c r="BD776" s="360"/>
      <c r="BE776" s="360"/>
      <c r="BF776" s="360"/>
      <c r="BG776" s="360"/>
      <c r="BH776" s="360"/>
      <c r="BI776" s="360"/>
      <c r="BJ776" s="360"/>
      <c r="BK776" s="360"/>
      <c r="BL776" s="360"/>
      <c r="BM776" s="360"/>
      <c r="BN776" s="360"/>
      <c r="BO776" s="360"/>
      <c r="BP776" s="360"/>
      <c r="BQ776" s="360"/>
      <c r="BR776" s="360"/>
      <c r="BS776" s="360"/>
      <c r="BT776" s="360"/>
      <c r="BU776" s="360"/>
      <c r="BV776" s="360"/>
      <c r="BW776" s="360"/>
      <c r="BX776" s="360"/>
      <c r="BY776" s="360"/>
      <c r="BZ776" s="360"/>
      <c r="CA776" s="360"/>
      <c r="CB776" s="360"/>
      <c r="CC776" s="360"/>
      <c r="CD776" s="360"/>
      <c r="CE776" s="360"/>
      <c r="CF776" s="360"/>
      <c r="CG776" s="360"/>
      <c r="CH776" s="360"/>
      <c r="CI776" s="360"/>
      <c r="CJ776" s="360"/>
      <c r="CK776" s="360"/>
      <c r="CL776" s="360"/>
      <c r="CM776" s="360"/>
      <c r="CN776" s="360"/>
      <c r="CO776" s="360"/>
      <c r="CP776" s="360"/>
      <c r="CQ776" s="360"/>
      <c r="CR776" s="360"/>
      <c r="CS776" s="360"/>
      <c r="CT776" s="360"/>
      <c r="CU776" s="360"/>
      <c r="CV776" s="360"/>
      <c r="CW776" s="360"/>
      <c r="CX776" s="360"/>
      <c r="CY776" s="360"/>
      <c r="CZ776" s="360"/>
    </row>
    <row r="777" ht="25.15" customHeight="true" x14ac:dyDescent="0.2">
      <c r="C777" s="190"/>
      <c r="D777" s="190"/>
      <c r="E777" s="190"/>
      <c r="F777" s="190"/>
      <c r="G777" s="190"/>
      <c r="H777" s="190"/>
      <c r="I777" s="190"/>
      <c r="J777" s="190"/>
      <c r="K777" s="190"/>
      <c r="L777" s="190"/>
      <c r="M777" s="190"/>
      <c r="N777" s="190"/>
      <c r="O777" s="190"/>
      <c r="P777" s="190"/>
      <c r="Q777" s="190"/>
      <c r="BA777" s="360"/>
      <c r="BB777" s="440"/>
      <c r="BC777" s="360"/>
      <c r="BD777" s="360"/>
      <c r="BE777" s="360"/>
      <c r="BF777" s="360"/>
      <c r="BG777" s="360"/>
      <c r="BH777" s="360"/>
      <c r="BI777" s="360"/>
      <c r="BJ777" s="360"/>
      <c r="BK777" s="360"/>
      <c r="BL777" s="360"/>
      <c r="BM777" s="360"/>
      <c r="BN777" s="360"/>
      <c r="BO777" s="360"/>
      <c r="BP777" s="360"/>
      <c r="BQ777" s="360"/>
      <c r="BR777" s="360"/>
      <c r="BS777" s="360"/>
      <c r="BT777" s="360"/>
      <c r="BU777" s="360"/>
      <c r="BV777" s="360"/>
      <c r="BW777" s="360"/>
      <c r="BX777" s="360"/>
      <c r="BY777" s="360"/>
      <c r="BZ777" s="360"/>
      <c r="CA777" s="360"/>
      <c r="CB777" s="360"/>
      <c r="CC777" s="360"/>
      <c r="CD777" s="360"/>
      <c r="CE777" s="360"/>
      <c r="CF777" s="360"/>
      <c r="CG777" s="360"/>
      <c r="CH777" s="360"/>
      <c r="CI777" s="360"/>
      <c r="CJ777" s="360"/>
      <c r="CK777" s="360"/>
      <c r="CL777" s="360"/>
      <c r="CM777" s="360"/>
      <c r="CN777" s="360"/>
      <c r="CO777" s="360"/>
      <c r="CP777" s="360"/>
      <c r="CQ777" s="360"/>
      <c r="CR777" s="360"/>
      <c r="CS777" s="360"/>
      <c r="CT777" s="360"/>
      <c r="CU777" s="360"/>
      <c r="CV777" s="360"/>
      <c r="CW777" s="360"/>
      <c r="CX777" s="360"/>
      <c r="CY777" s="360"/>
      <c r="CZ777" s="360"/>
    </row>
    <row r="778" ht="25.15" customHeight="true" x14ac:dyDescent="0.2">
      <c r="C778" s="190"/>
      <c r="D778" s="190"/>
      <c r="E778" s="190"/>
      <c r="F778" s="190"/>
      <c r="G778" s="190"/>
      <c r="H778" s="190"/>
      <c r="I778" s="190"/>
      <c r="J778" s="190"/>
      <c r="K778" s="190"/>
      <c r="L778" s="190"/>
      <c r="M778" s="190"/>
      <c r="N778" s="190"/>
      <c r="O778" s="190"/>
      <c r="P778" s="190"/>
      <c r="Q778" s="190"/>
      <c r="BA778" s="360"/>
      <c r="BB778" s="440"/>
      <c r="BC778" s="360"/>
      <c r="BD778" s="360"/>
      <c r="BE778" s="360"/>
      <c r="BF778" s="360"/>
      <c r="BG778" s="360"/>
      <c r="BH778" s="360"/>
      <c r="BI778" s="360"/>
      <c r="BJ778" s="360"/>
      <c r="BK778" s="360"/>
      <c r="BL778" s="360"/>
      <c r="BM778" s="360"/>
      <c r="BN778" s="360"/>
      <c r="BO778" s="360"/>
      <c r="BP778" s="360"/>
      <c r="BQ778" s="360"/>
      <c r="BR778" s="360"/>
      <c r="BS778" s="360"/>
      <c r="BT778" s="360"/>
      <c r="BU778" s="360"/>
      <c r="BV778" s="360"/>
      <c r="BW778" s="360"/>
      <c r="BX778" s="360"/>
      <c r="BY778" s="360"/>
      <c r="BZ778" s="360"/>
      <c r="CA778" s="360"/>
      <c r="CB778" s="360"/>
      <c r="CC778" s="360"/>
      <c r="CD778" s="360"/>
      <c r="CE778" s="360"/>
      <c r="CF778" s="360"/>
      <c r="CG778" s="360"/>
      <c r="CH778" s="360"/>
      <c r="CI778" s="360"/>
      <c r="CJ778" s="360"/>
      <c r="CK778" s="360"/>
      <c r="CL778" s="360"/>
      <c r="CM778" s="360"/>
      <c r="CN778" s="360"/>
      <c r="CO778" s="360"/>
      <c r="CP778" s="360"/>
      <c r="CQ778" s="360"/>
      <c r="CR778" s="360"/>
      <c r="CS778" s="360"/>
      <c r="CT778" s="360"/>
      <c r="CU778" s="360"/>
      <c r="CV778" s="360"/>
      <c r="CW778" s="360"/>
      <c r="CX778" s="360"/>
      <c r="CY778" s="360"/>
      <c r="CZ778" s="360"/>
    </row>
    <row r="779" ht="25.15" customHeight="true" x14ac:dyDescent="0.2">
      <c r="C779" s="190"/>
      <c r="D779" s="190"/>
      <c r="E779" s="190"/>
      <c r="F779" s="190"/>
      <c r="G779" s="190"/>
      <c r="H779" s="190"/>
      <c r="I779" s="190"/>
      <c r="J779" s="190"/>
      <c r="K779" s="190"/>
      <c r="L779" s="190"/>
      <c r="M779" s="190"/>
      <c r="N779" s="190"/>
      <c r="O779" s="190"/>
      <c r="P779" s="190"/>
      <c r="Q779" s="190"/>
      <c r="BA779" s="360"/>
      <c r="BB779" s="440"/>
      <c r="BC779" s="360"/>
      <c r="BD779" s="360"/>
      <c r="BE779" s="360"/>
      <c r="BF779" s="360"/>
      <c r="BG779" s="360"/>
      <c r="BH779" s="360"/>
      <c r="BI779" s="360"/>
      <c r="BJ779" s="360"/>
      <c r="BK779" s="360"/>
      <c r="BL779" s="360"/>
      <c r="BM779" s="360"/>
      <c r="BN779" s="360"/>
      <c r="BO779" s="360"/>
      <c r="BP779" s="360"/>
      <c r="BQ779" s="360"/>
      <c r="BR779" s="360"/>
      <c r="BS779" s="360"/>
      <c r="BT779" s="360"/>
      <c r="BU779" s="360"/>
      <c r="BV779" s="360"/>
      <c r="BW779" s="360"/>
      <c r="BX779" s="360"/>
      <c r="BY779" s="360"/>
      <c r="BZ779" s="360"/>
      <c r="CA779" s="360"/>
      <c r="CB779" s="360"/>
      <c r="CC779" s="360"/>
      <c r="CD779" s="360"/>
      <c r="CE779" s="360"/>
      <c r="CF779" s="360"/>
      <c r="CG779" s="360"/>
      <c r="CH779" s="360"/>
      <c r="CI779" s="360"/>
      <c r="CJ779" s="360"/>
      <c r="CK779" s="360"/>
      <c r="CL779" s="360"/>
      <c r="CM779" s="360"/>
      <c r="CN779" s="360"/>
      <c r="CO779" s="360"/>
      <c r="CP779" s="360"/>
      <c r="CQ779" s="360"/>
      <c r="CR779" s="360"/>
      <c r="CS779" s="360"/>
      <c r="CT779" s="360"/>
      <c r="CU779" s="360"/>
      <c r="CV779" s="360"/>
      <c r="CW779" s="360"/>
      <c r="CX779" s="360"/>
      <c r="CY779" s="360"/>
      <c r="CZ779" s="360"/>
    </row>
    <row r="780" ht="25.15" customHeight="true" x14ac:dyDescent="0.2">
      <c r="C780" s="190"/>
      <c r="D780" s="190"/>
      <c r="E780" s="190"/>
      <c r="F780" s="190"/>
      <c r="G780" s="190"/>
      <c r="H780" s="190"/>
      <c r="I780" s="190"/>
      <c r="J780" s="190"/>
      <c r="K780" s="190"/>
      <c r="L780" s="190"/>
      <c r="M780" s="190"/>
      <c r="N780" s="190"/>
      <c r="O780" s="190"/>
      <c r="P780" s="190"/>
      <c r="Q780" s="190"/>
      <c r="BA780" s="360"/>
      <c r="BB780" s="440"/>
      <c r="BC780" s="360"/>
      <c r="BD780" s="360"/>
      <c r="BE780" s="360"/>
      <c r="BF780" s="360"/>
      <c r="BG780" s="360"/>
      <c r="BH780" s="360"/>
      <c r="BI780" s="360"/>
      <c r="BJ780" s="360"/>
      <c r="BK780" s="360"/>
      <c r="BL780" s="360"/>
      <c r="BM780" s="360"/>
      <c r="BN780" s="360"/>
      <c r="BO780" s="360"/>
      <c r="BP780" s="360"/>
      <c r="BQ780" s="360"/>
      <c r="BR780" s="360"/>
      <c r="BS780" s="360"/>
      <c r="BT780" s="360"/>
      <c r="BU780" s="360"/>
      <c r="BV780" s="360"/>
      <c r="BW780" s="360"/>
      <c r="BX780" s="360"/>
      <c r="BY780" s="360"/>
      <c r="BZ780" s="360"/>
      <c r="CA780" s="360"/>
      <c r="CB780" s="360"/>
      <c r="CC780" s="360"/>
      <c r="CD780" s="360"/>
      <c r="CE780" s="360"/>
      <c r="CF780" s="360"/>
      <c r="CG780" s="360"/>
      <c r="CH780" s="360"/>
      <c r="CI780" s="360"/>
      <c r="CJ780" s="360"/>
      <c r="CK780" s="360"/>
      <c r="CL780" s="360"/>
      <c r="CM780" s="360"/>
      <c r="CN780" s="360"/>
      <c r="CO780" s="360"/>
      <c r="CP780" s="360"/>
      <c r="CQ780" s="360"/>
      <c r="CR780" s="360"/>
      <c r="CS780" s="360"/>
      <c r="CT780" s="360"/>
      <c r="CU780" s="360"/>
      <c r="CV780" s="360"/>
      <c r="CW780" s="360"/>
      <c r="CX780" s="360"/>
      <c r="CY780" s="360"/>
      <c r="CZ780" s="360"/>
    </row>
    <row r="781" ht="25.15" customHeight="true" x14ac:dyDescent="0.2">
      <c r="C781" s="190"/>
      <c r="D781" s="190"/>
      <c r="E781" s="190"/>
      <c r="F781" s="190"/>
      <c r="G781" s="190"/>
      <c r="H781" s="190"/>
      <c r="I781" s="190"/>
      <c r="J781" s="190"/>
      <c r="K781" s="190"/>
      <c r="L781" s="190"/>
      <c r="M781" s="190"/>
      <c r="N781" s="190"/>
      <c r="O781" s="190"/>
      <c r="P781" s="190"/>
      <c r="Q781" s="190"/>
      <c r="BA781" s="360"/>
      <c r="BB781" s="440"/>
      <c r="BC781" s="360"/>
      <c r="BD781" s="360"/>
      <c r="BE781" s="360"/>
      <c r="BF781" s="360"/>
      <c r="BG781" s="360"/>
      <c r="BH781" s="360"/>
      <c r="BI781" s="360"/>
      <c r="BJ781" s="360"/>
      <c r="BK781" s="360"/>
      <c r="BL781" s="360"/>
      <c r="BM781" s="360"/>
      <c r="BN781" s="360"/>
      <c r="BO781" s="360"/>
      <c r="BP781" s="360"/>
      <c r="BQ781" s="360"/>
      <c r="BR781" s="360"/>
      <c r="BS781" s="360"/>
      <c r="BT781" s="360"/>
      <c r="BU781" s="360"/>
      <c r="BV781" s="360"/>
      <c r="BW781" s="360"/>
      <c r="BX781" s="360"/>
      <c r="BY781" s="360"/>
      <c r="BZ781" s="360"/>
      <c r="CA781" s="360"/>
      <c r="CB781" s="360"/>
      <c r="CC781" s="360"/>
      <c r="CD781" s="360"/>
      <c r="CE781" s="360"/>
      <c r="CF781" s="360"/>
      <c r="CG781" s="360"/>
      <c r="CH781" s="360"/>
      <c r="CI781" s="360"/>
      <c r="CJ781" s="360"/>
      <c r="CK781" s="360"/>
      <c r="CL781" s="360"/>
      <c r="CM781" s="360"/>
      <c r="CN781" s="360"/>
      <c r="CO781" s="360"/>
      <c r="CP781" s="360"/>
      <c r="CQ781" s="360"/>
      <c r="CR781" s="360"/>
      <c r="CS781" s="360"/>
      <c r="CT781" s="360"/>
      <c r="CU781" s="360"/>
      <c r="CV781" s="360"/>
      <c r="CW781" s="360"/>
      <c r="CX781" s="360"/>
      <c r="CY781" s="360"/>
      <c r="CZ781" s="360"/>
    </row>
    <row r="782" ht="25.15" customHeight="true" x14ac:dyDescent="0.2">
      <c r="C782" s="190"/>
      <c r="D782" s="190"/>
      <c r="E782" s="190"/>
      <c r="F782" s="190"/>
      <c r="G782" s="190"/>
      <c r="H782" s="190"/>
      <c r="I782" s="190"/>
      <c r="J782" s="190"/>
      <c r="K782" s="190"/>
      <c r="L782" s="190"/>
      <c r="M782" s="190"/>
      <c r="N782" s="190"/>
      <c r="O782" s="190"/>
      <c r="P782" s="190"/>
      <c r="Q782" s="190"/>
      <c r="BA782" s="360"/>
      <c r="BB782" s="440"/>
      <c r="BC782" s="360"/>
      <c r="BD782" s="360"/>
      <c r="BE782" s="360"/>
      <c r="BF782" s="360"/>
      <c r="BG782" s="360"/>
      <c r="BH782" s="360"/>
      <c r="BI782" s="360"/>
      <c r="BJ782" s="360"/>
      <c r="BK782" s="360"/>
      <c r="BL782" s="360"/>
      <c r="BM782" s="360"/>
      <c r="BN782" s="360"/>
      <c r="BO782" s="360"/>
      <c r="BP782" s="360"/>
      <c r="BQ782" s="360"/>
      <c r="BR782" s="360"/>
      <c r="BS782" s="360"/>
      <c r="BT782" s="360"/>
      <c r="BU782" s="360"/>
      <c r="BV782" s="360"/>
      <c r="BW782" s="360"/>
      <c r="BX782" s="360"/>
      <c r="BY782" s="360"/>
      <c r="BZ782" s="360"/>
      <c r="CA782" s="360"/>
      <c r="CB782" s="360"/>
      <c r="CC782" s="360"/>
      <c r="CD782" s="360"/>
      <c r="CE782" s="360"/>
      <c r="CF782" s="360"/>
      <c r="CG782" s="360"/>
      <c r="CH782" s="360"/>
      <c r="CI782" s="360"/>
      <c r="CJ782" s="360"/>
      <c r="CK782" s="360"/>
      <c r="CL782" s="360"/>
      <c r="CM782" s="360"/>
      <c r="CN782" s="360"/>
      <c r="CO782" s="360"/>
      <c r="CP782" s="360"/>
      <c r="CQ782" s="360"/>
      <c r="CR782" s="360"/>
      <c r="CS782" s="360"/>
      <c r="CT782" s="360"/>
      <c r="CU782" s="360"/>
      <c r="CV782" s="360"/>
      <c r="CW782" s="360"/>
      <c r="CX782" s="360"/>
      <c r="CY782" s="360"/>
      <c r="CZ782" s="360"/>
    </row>
    <row r="783" ht="25.15" customHeight="true" x14ac:dyDescent="0.2">
      <c r="C783" s="190"/>
      <c r="D783" s="190"/>
      <c r="E783" s="190"/>
      <c r="F783" s="190"/>
      <c r="G783" s="190"/>
      <c r="H783" s="190"/>
      <c r="I783" s="190"/>
      <c r="J783" s="190"/>
      <c r="K783" s="190"/>
      <c r="L783" s="190"/>
      <c r="M783" s="190"/>
      <c r="N783" s="190"/>
      <c r="O783" s="190"/>
      <c r="P783" s="190"/>
      <c r="Q783" s="190"/>
      <c r="BA783" s="360"/>
      <c r="BB783" s="440"/>
      <c r="BC783" s="360"/>
      <c r="BD783" s="360"/>
      <c r="BE783" s="360"/>
      <c r="BF783" s="360"/>
      <c r="BG783" s="360"/>
      <c r="BH783" s="360"/>
      <c r="BI783" s="360"/>
      <c r="BJ783" s="360"/>
      <c r="BK783" s="360"/>
      <c r="BL783" s="360"/>
      <c r="BM783" s="360"/>
      <c r="BN783" s="360"/>
      <c r="BO783" s="360"/>
      <c r="BP783" s="360"/>
      <c r="BQ783" s="360"/>
      <c r="BR783" s="360"/>
      <c r="BS783" s="360"/>
      <c r="BT783" s="360"/>
      <c r="BU783" s="360"/>
      <c r="BV783" s="360"/>
      <c r="BW783" s="360"/>
      <c r="BX783" s="360"/>
      <c r="BY783" s="360"/>
      <c r="BZ783" s="360"/>
      <c r="CA783" s="360"/>
      <c r="CB783" s="360"/>
      <c r="CC783" s="360"/>
      <c r="CD783" s="360"/>
      <c r="CE783" s="360"/>
      <c r="CF783" s="360"/>
      <c r="CG783" s="360"/>
      <c r="CH783" s="360"/>
      <c r="CI783" s="360"/>
      <c r="CJ783" s="360"/>
      <c r="CK783" s="360"/>
      <c r="CL783" s="360"/>
      <c r="CM783" s="360"/>
      <c r="CN783" s="360"/>
      <c r="CO783" s="360"/>
      <c r="CP783" s="360"/>
      <c r="CQ783" s="360"/>
      <c r="CR783" s="360"/>
      <c r="CS783" s="360"/>
      <c r="CT783" s="360"/>
      <c r="CU783" s="360"/>
      <c r="CV783" s="360"/>
      <c r="CW783" s="360"/>
      <c r="CX783" s="360"/>
      <c r="CY783" s="360"/>
      <c r="CZ783" s="360"/>
    </row>
    <row r="784" ht="25.15" customHeight="true" x14ac:dyDescent="0.2">
      <c r="C784" s="190"/>
      <c r="D784" s="190"/>
      <c r="E784" s="190"/>
      <c r="F784" s="190"/>
      <c r="G784" s="190"/>
      <c r="H784" s="190"/>
      <c r="I784" s="190"/>
      <c r="J784" s="190"/>
      <c r="K784" s="190"/>
      <c r="L784" s="190"/>
      <c r="M784" s="190"/>
      <c r="N784" s="190"/>
      <c r="O784" s="190"/>
      <c r="P784" s="190"/>
      <c r="Q784" s="190"/>
      <c r="BA784" s="360"/>
      <c r="BB784" s="440"/>
      <c r="BC784" s="360"/>
      <c r="BD784" s="360"/>
      <c r="BE784" s="360"/>
      <c r="BF784" s="360"/>
      <c r="BG784" s="360"/>
      <c r="BH784" s="360"/>
      <c r="BI784" s="360"/>
      <c r="BJ784" s="360"/>
      <c r="BK784" s="360"/>
      <c r="BL784" s="360"/>
      <c r="BM784" s="360"/>
      <c r="BN784" s="360"/>
      <c r="BO784" s="360"/>
      <c r="BP784" s="360"/>
      <c r="BQ784" s="360"/>
      <c r="BR784" s="360"/>
      <c r="BS784" s="360"/>
      <c r="BT784" s="360"/>
      <c r="BU784" s="360"/>
      <c r="BV784" s="360"/>
      <c r="BW784" s="360"/>
      <c r="BX784" s="360"/>
      <c r="BY784" s="360"/>
      <c r="BZ784" s="360"/>
      <c r="CA784" s="360"/>
      <c r="CB784" s="360"/>
      <c r="CC784" s="360"/>
      <c r="CD784" s="360"/>
      <c r="CE784" s="360"/>
      <c r="CF784" s="360"/>
      <c r="CG784" s="360"/>
      <c r="CH784" s="360"/>
      <c r="CI784" s="360"/>
      <c r="CJ784" s="360"/>
      <c r="CK784" s="360"/>
      <c r="CL784" s="360"/>
      <c r="CM784" s="360"/>
      <c r="CN784" s="360"/>
      <c r="CO784" s="360"/>
      <c r="CP784" s="360"/>
      <c r="CQ784" s="360"/>
      <c r="CR784" s="360"/>
      <c r="CS784" s="360"/>
      <c r="CT784" s="360"/>
      <c r="CU784" s="360"/>
      <c r="CV784" s="360"/>
      <c r="CW784" s="360"/>
      <c r="CX784" s="360"/>
      <c r="CY784" s="360"/>
      <c r="CZ784" s="360"/>
    </row>
    <row r="785" ht="25.15" customHeight="true" x14ac:dyDescent="0.2">
      <c r="C785" s="190"/>
      <c r="D785" s="190"/>
      <c r="E785" s="190"/>
      <c r="F785" s="190"/>
      <c r="G785" s="190"/>
      <c r="H785" s="190"/>
      <c r="I785" s="190"/>
      <c r="J785" s="190"/>
      <c r="K785" s="190"/>
      <c r="L785" s="190"/>
      <c r="M785" s="190"/>
      <c r="N785" s="190"/>
      <c r="O785" s="190"/>
      <c r="P785" s="190"/>
      <c r="Q785" s="190"/>
      <c r="BA785" s="360"/>
      <c r="BB785" s="440"/>
      <c r="BC785" s="360"/>
      <c r="BD785" s="360"/>
      <c r="BE785" s="360"/>
      <c r="BF785" s="360"/>
      <c r="BG785" s="360"/>
      <c r="BH785" s="360"/>
      <c r="BI785" s="360"/>
      <c r="BJ785" s="360"/>
      <c r="BK785" s="360"/>
      <c r="BL785" s="360"/>
      <c r="BM785" s="360"/>
      <c r="BN785" s="360"/>
      <c r="BO785" s="360"/>
      <c r="BP785" s="360"/>
      <c r="BQ785" s="360"/>
      <c r="BR785" s="360"/>
      <c r="BS785" s="360"/>
      <c r="BT785" s="360"/>
      <c r="BU785" s="360"/>
      <c r="BV785" s="360"/>
      <c r="BW785" s="360"/>
      <c r="BX785" s="360"/>
      <c r="BY785" s="360"/>
      <c r="BZ785" s="360"/>
      <c r="CA785" s="360"/>
      <c r="CB785" s="360"/>
      <c r="CC785" s="360"/>
      <c r="CD785" s="360"/>
      <c r="CE785" s="360"/>
      <c r="CF785" s="360"/>
      <c r="CG785" s="360"/>
      <c r="CH785" s="360"/>
      <c r="CI785" s="360"/>
      <c r="CJ785" s="360"/>
      <c r="CK785" s="360"/>
      <c r="CL785" s="360"/>
      <c r="CM785" s="360"/>
      <c r="CN785" s="360"/>
      <c r="CO785" s="360"/>
      <c r="CP785" s="360"/>
      <c r="CQ785" s="360"/>
      <c r="CR785" s="360"/>
      <c r="CS785" s="360"/>
      <c r="CT785" s="360"/>
      <c r="CU785" s="360"/>
      <c r="CV785" s="360"/>
      <c r="CW785" s="360"/>
      <c r="CX785" s="360"/>
      <c r="CY785" s="360"/>
      <c r="CZ785" s="360"/>
    </row>
    <row r="786" ht="25.15" customHeight="true" x14ac:dyDescent="0.2">
      <c r="C786" s="190"/>
      <c r="D786" s="190"/>
      <c r="E786" s="190"/>
      <c r="F786" s="190"/>
      <c r="G786" s="190"/>
      <c r="H786" s="190"/>
      <c r="I786" s="190"/>
      <c r="J786" s="190"/>
      <c r="K786" s="190"/>
      <c r="L786" s="190"/>
      <c r="M786" s="190"/>
      <c r="N786" s="190"/>
      <c r="O786" s="190"/>
      <c r="P786" s="190"/>
      <c r="Q786" s="190"/>
      <c r="BA786" s="360"/>
      <c r="BB786" s="440"/>
      <c r="BC786" s="360"/>
      <c r="BD786" s="360"/>
      <c r="BE786" s="360"/>
      <c r="BF786" s="360"/>
      <c r="BG786" s="360"/>
      <c r="BH786" s="360"/>
      <c r="BI786" s="360"/>
      <c r="BJ786" s="360"/>
      <c r="BK786" s="360"/>
      <c r="BL786" s="360"/>
      <c r="BM786" s="360"/>
      <c r="BN786" s="360"/>
      <c r="BO786" s="360"/>
      <c r="BP786" s="360"/>
      <c r="BQ786" s="360"/>
      <c r="BR786" s="360"/>
      <c r="BS786" s="360"/>
      <c r="BT786" s="360"/>
      <c r="BU786" s="360"/>
      <c r="BV786" s="360"/>
      <c r="BW786" s="360"/>
      <c r="BX786" s="360"/>
      <c r="BY786" s="360"/>
      <c r="BZ786" s="360"/>
      <c r="CA786" s="360"/>
      <c r="CB786" s="360"/>
      <c r="CC786" s="360"/>
      <c r="CD786" s="360"/>
      <c r="CE786" s="360"/>
      <c r="CF786" s="360"/>
      <c r="CG786" s="360"/>
      <c r="CH786" s="360"/>
      <c r="CI786" s="360"/>
      <c r="CJ786" s="360"/>
      <c r="CK786" s="360"/>
      <c r="CL786" s="360"/>
      <c r="CM786" s="360"/>
      <c r="CN786" s="360"/>
      <c r="CO786" s="360"/>
      <c r="CP786" s="360"/>
      <c r="CQ786" s="360"/>
      <c r="CR786" s="360"/>
      <c r="CS786" s="360"/>
      <c r="CT786" s="360"/>
      <c r="CU786" s="360"/>
      <c r="CV786" s="360"/>
      <c r="CW786" s="360"/>
      <c r="CX786" s="360"/>
      <c r="CY786" s="360"/>
      <c r="CZ786" s="360"/>
    </row>
    <row r="787" ht="25.15" customHeight="true" x14ac:dyDescent="0.2">
      <c r="C787" s="190"/>
      <c r="D787" s="190"/>
      <c r="E787" s="190"/>
      <c r="F787" s="190"/>
      <c r="G787" s="190"/>
      <c r="H787" s="190"/>
      <c r="I787" s="190"/>
      <c r="J787" s="190"/>
      <c r="K787" s="190"/>
      <c r="L787" s="190"/>
      <c r="M787" s="190"/>
      <c r="N787" s="190"/>
      <c r="O787" s="190"/>
      <c r="P787" s="190"/>
      <c r="Q787" s="190"/>
      <c r="BA787" s="360"/>
      <c r="BB787" s="440"/>
      <c r="BC787" s="360"/>
      <c r="BD787" s="360"/>
      <c r="BE787" s="360"/>
      <c r="BF787" s="360"/>
      <c r="BG787" s="360"/>
      <c r="BH787" s="360"/>
      <c r="BI787" s="360"/>
      <c r="BJ787" s="360"/>
      <c r="BK787" s="360"/>
      <c r="BL787" s="360"/>
      <c r="BM787" s="360"/>
      <c r="BN787" s="360"/>
      <c r="BO787" s="360"/>
      <c r="BP787" s="360"/>
      <c r="BQ787" s="360"/>
      <c r="BR787" s="360"/>
      <c r="BS787" s="360"/>
      <c r="BT787" s="360"/>
      <c r="BU787" s="360"/>
      <c r="BV787" s="360"/>
      <c r="BW787" s="360"/>
      <c r="BX787" s="360"/>
      <c r="BY787" s="360"/>
      <c r="BZ787" s="360"/>
      <c r="CA787" s="360"/>
      <c r="CB787" s="360"/>
      <c r="CC787" s="360"/>
      <c r="CD787" s="360"/>
      <c r="CE787" s="360"/>
      <c r="CF787" s="360"/>
      <c r="CG787" s="360"/>
      <c r="CH787" s="360"/>
      <c r="CI787" s="360"/>
      <c r="CJ787" s="360"/>
      <c r="CK787" s="360"/>
      <c r="CL787" s="360"/>
      <c r="CM787" s="360"/>
      <c r="CN787" s="360"/>
      <c r="CO787" s="360"/>
      <c r="CP787" s="360"/>
      <c r="CQ787" s="360"/>
      <c r="CR787" s="360"/>
      <c r="CS787" s="360"/>
      <c r="CT787" s="360"/>
      <c r="CU787" s="360"/>
      <c r="CV787" s="360"/>
      <c r="CW787" s="360"/>
      <c r="CX787" s="360"/>
      <c r="CY787" s="360"/>
      <c r="CZ787" s="360"/>
    </row>
    <row r="788" ht="25.15" customHeight="true" x14ac:dyDescent="0.2">
      <c r="C788" s="190"/>
      <c r="D788" s="190"/>
      <c r="E788" s="190"/>
      <c r="F788" s="190"/>
      <c r="G788" s="190"/>
      <c r="H788" s="190"/>
      <c r="I788" s="190"/>
      <c r="J788" s="190"/>
      <c r="K788" s="190"/>
      <c r="L788" s="190"/>
      <c r="M788" s="190"/>
      <c r="N788" s="190"/>
      <c r="O788" s="190"/>
      <c r="P788" s="190"/>
      <c r="Q788" s="190"/>
      <c r="BA788" s="360"/>
      <c r="BB788" s="440"/>
      <c r="BC788" s="360"/>
      <c r="BD788" s="360"/>
      <c r="BE788" s="360"/>
      <c r="BF788" s="360"/>
      <c r="BG788" s="360"/>
      <c r="BH788" s="360"/>
      <c r="BI788" s="360"/>
      <c r="BJ788" s="360"/>
      <c r="BK788" s="360"/>
      <c r="BL788" s="360"/>
      <c r="BM788" s="360"/>
      <c r="BN788" s="360"/>
      <c r="BO788" s="360"/>
      <c r="BP788" s="360"/>
      <c r="BQ788" s="360"/>
      <c r="BR788" s="360"/>
      <c r="BS788" s="360"/>
      <c r="BT788" s="360"/>
      <c r="BU788" s="360"/>
      <c r="BV788" s="360"/>
      <c r="BW788" s="360"/>
      <c r="BX788" s="360"/>
      <c r="BY788" s="360"/>
      <c r="BZ788" s="360"/>
      <c r="CA788" s="360"/>
      <c r="CB788" s="360"/>
      <c r="CC788" s="360"/>
      <c r="CD788" s="360"/>
      <c r="CE788" s="360"/>
      <c r="CF788" s="360"/>
      <c r="CG788" s="360"/>
      <c r="CH788" s="360"/>
      <c r="CI788" s="360"/>
      <c r="CJ788" s="360"/>
      <c r="CK788" s="360"/>
      <c r="CL788" s="360"/>
      <c r="CM788" s="360"/>
      <c r="CN788" s="360"/>
      <c r="CO788" s="360"/>
      <c r="CP788" s="360"/>
      <c r="CQ788" s="360"/>
      <c r="CR788" s="360"/>
      <c r="CS788" s="360"/>
      <c r="CT788" s="360"/>
      <c r="CU788" s="360"/>
      <c r="CV788" s="360"/>
      <c r="CW788" s="360"/>
      <c r="CX788" s="360"/>
      <c r="CY788" s="360"/>
      <c r="CZ788" s="360"/>
    </row>
    <row r="789" ht="25.15" customHeight="true" x14ac:dyDescent="0.2">
      <c r="C789" s="190"/>
      <c r="D789" s="190"/>
      <c r="E789" s="190"/>
      <c r="F789" s="190"/>
      <c r="G789" s="190"/>
      <c r="H789" s="190"/>
      <c r="I789" s="190"/>
      <c r="J789" s="190"/>
      <c r="K789" s="190"/>
      <c r="L789" s="190"/>
      <c r="M789" s="190"/>
      <c r="N789" s="190"/>
      <c r="O789" s="190"/>
      <c r="P789" s="190"/>
      <c r="Q789" s="190"/>
      <c r="BA789" s="360"/>
      <c r="BB789" s="440"/>
      <c r="BC789" s="360"/>
      <c r="BD789" s="360"/>
      <c r="BE789" s="360"/>
      <c r="BF789" s="360"/>
      <c r="BG789" s="360"/>
      <c r="BH789" s="360"/>
      <c r="BI789" s="360"/>
      <c r="BJ789" s="360"/>
      <c r="BK789" s="360"/>
      <c r="BL789" s="360"/>
      <c r="BM789" s="360"/>
      <c r="BN789" s="360"/>
      <c r="BO789" s="360"/>
      <c r="BP789" s="360"/>
      <c r="BQ789" s="360"/>
      <c r="BR789" s="360"/>
      <c r="BS789" s="360"/>
      <c r="BT789" s="360"/>
      <c r="BU789" s="360"/>
      <c r="BV789" s="360"/>
      <c r="BW789" s="360"/>
      <c r="BX789" s="360"/>
      <c r="BY789" s="360"/>
      <c r="BZ789" s="360"/>
      <c r="CA789" s="360"/>
      <c r="CB789" s="360"/>
      <c r="CC789" s="360"/>
      <c r="CD789" s="360"/>
      <c r="CE789" s="360"/>
      <c r="CF789" s="360"/>
      <c r="CG789" s="360"/>
      <c r="CH789" s="360"/>
      <c r="CI789" s="360"/>
      <c r="CJ789" s="360"/>
      <c r="CK789" s="360"/>
      <c r="CL789" s="360"/>
      <c r="CM789" s="360"/>
      <c r="CN789" s="360"/>
      <c r="CO789" s="360"/>
      <c r="CP789" s="360"/>
      <c r="CQ789" s="360"/>
      <c r="CR789" s="360"/>
      <c r="CS789" s="360"/>
      <c r="CT789" s="360"/>
      <c r="CU789" s="360"/>
      <c r="CV789" s="360"/>
      <c r="CW789" s="360"/>
      <c r="CX789" s="360"/>
      <c r="CY789" s="360"/>
      <c r="CZ789" s="360"/>
    </row>
    <row r="790" ht="25.15" customHeight="true" x14ac:dyDescent="0.2">
      <c r="C790" s="190"/>
      <c r="D790" s="190"/>
      <c r="E790" s="190"/>
      <c r="F790" s="190"/>
      <c r="G790" s="190"/>
      <c r="H790" s="190"/>
      <c r="I790" s="190"/>
      <c r="J790" s="190"/>
      <c r="K790" s="190"/>
      <c r="L790" s="190"/>
      <c r="M790" s="190"/>
      <c r="N790" s="190"/>
      <c r="O790" s="190"/>
      <c r="P790" s="190"/>
      <c r="Q790" s="190"/>
      <c r="BA790" s="360"/>
      <c r="BB790" s="440"/>
      <c r="BC790" s="360"/>
      <c r="BD790" s="360"/>
      <c r="BE790" s="360"/>
      <c r="BF790" s="360"/>
      <c r="BG790" s="360"/>
      <c r="BH790" s="360"/>
      <c r="BI790" s="360"/>
      <c r="BJ790" s="360"/>
      <c r="BK790" s="360"/>
      <c r="BL790" s="360"/>
      <c r="BM790" s="360"/>
      <c r="BN790" s="360"/>
      <c r="BO790" s="360"/>
      <c r="BP790" s="360"/>
      <c r="BQ790" s="360"/>
      <c r="BR790" s="360"/>
      <c r="BS790" s="360"/>
      <c r="BT790" s="360"/>
      <c r="BU790" s="360"/>
      <c r="BV790" s="360"/>
      <c r="BW790" s="360"/>
      <c r="BX790" s="360"/>
      <c r="BY790" s="360"/>
      <c r="BZ790" s="360"/>
      <c r="CA790" s="360"/>
      <c r="CB790" s="360"/>
      <c r="CC790" s="360"/>
      <c r="CD790" s="360"/>
      <c r="CE790" s="360"/>
      <c r="CF790" s="360"/>
      <c r="CG790" s="360"/>
      <c r="CH790" s="360"/>
      <c r="CI790" s="360"/>
      <c r="CJ790" s="360"/>
      <c r="CK790" s="360"/>
      <c r="CL790" s="360"/>
      <c r="CM790" s="360"/>
      <c r="CN790" s="360"/>
      <c r="CO790" s="360"/>
      <c r="CP790" s="360"/>
      <c r="CQ790" s="360"/>
      <c r="CR790" s="360"/>
      <c r="CS790" s="360"/>
      <c r="CT790" s="360"/>
      <c r="CU790" s="360"/>
      <c r="CV790" s="360"/>
      <c r="CW790" s="360"/>
      <c r="CX790" s="360"/>
      <c r="CY790" s="360"/>
      <c r="CZ790" s="360"/>
    </row>
    <row r="791" ht="25.15" customHeight="true" x14ac:dyDescent="0.2">
      <c r="C791" s="190"/>
      <c r="D791" s="190"/>
      <c r="E791" s="190"/>
      <c r="F791" s="190"/>
      <c r="G791" s="190"/>
      <c r="H791" s="190"/>
      <c r="I791" s="190"/>
      <c r="J791" s="190"/>
      <c r="K791" s="190"/>
      <c r="L791" s="190"/>
      <c r="M791" s="190"/>
      <c r="N791" s="190"/>
      <c r="O791" s="190"/>
      <c r="P791" s="190"/>
      <c r="Q791" s="190"/>
      <c r="BA791" s="360"/>
      <c r="BB791" s="440"/>
      <c r="BC791" s="360"/>
      <c r="BD791" s="360"/>
      <c r="BE791" s="360"/>
      <c r="BF791" s="360"/>
      <c r="BG791" s="360"/>
      <c r="BH791" s="360"/>
      <c r="BI791" s="360"/>
      <c r="BJ791" s="360"/>
      <c r="BK791" s="360"/>
      <c r="BL791" s="360"/>
      <c r="BM791" s="360"/>
      <c r="BN791" s="360"/>
      <c r="BO791" s="360"/>
      <c r="BP791" s="360"/>
      <c r="BQ791" s="360"/>
      <c r="BR791" s="360"/>
      <c r="BS791" s="360"/>
      <c r="BT791" s="360"/>
      <c r="BU791" s="360"/>
      <c r="BV791" s="360"/>
      <c r="BW791" s="360"/>
      <c r="BX791" s="360"/>
      <c r="BY791" s="360"/>
      <c r="BZ791" s="360"/>
      <c r="CA791" s="360"/>
      <c r="CB791" s="360"/>
      <c r="CC791" s="360"/>
      <c r="CD791" s="360"/>
      <c r="CE791" s="360"/>
      <c r="CF791" s="360"/>
      <c r="CG791" s="360"/>
      <c r="CH791" s="360"/>
      <c r="CI791" s="360"/>
      <c r="CJ791" s="360"/>
      <c r="CK791" s="360"/>
      <c r="CL791" s="360"/>
      <c r="CM791" s="360"/>
      <c r="CN791" s="360"/>
      <c r="CO791" s="360"/>
      <c r="CP791" s="360"/>
      <c r="CQ791" s="360"/>
      <c r="CR791" s="360"/>
      <c r="CS791" s="360"/>
      <c r="CT791" s="360"/>
      <c r="CU791" s="360"/>
      <c r="CV791" s="360"/>
      <c r="CW791" s="360"/>
      <c r="CX791" s="360"/>
      <c r="CY791" s="360"/>
      <c r="CZ791" s="360"/>
    </row>
    <row r="792" ht="25.15" customHeight="true" x14ac:dyDescent="0.2">
      <c r="C792" s="190"/>
      <c r="D792" s="190"/>
      <c r="E792" s="190"/>
      <c r="F792" s="190"/>
      <c r="G792" s="190"/>
      <c r="H792" s="190"/>
      <c r="I792" s="190"/>
      <c r="J792" s="190"/>
      <c r="K792" s="190"/>
      <c r="L792" s="190"/>
      <c r="M792" s="190"/>
      <c r="N792" s="190"/>
      <c r="O792" s="190"/>
      <c r="P792" s="190"/>
      <c r="Q792" s="190"/>
      <c r="BA792" s="360"/>
      <c r="BB792" s="440"/>
      <c r="BC792" s="360"/>
      <c r="BD792" s="360"/>
      <c r="BE792" s="360"/>
      <c r="BF792" s="360"/>
      <c r="BG792" s="360"/>
      <c r="BH792" s="360"/>
      <c r="BI792" s="360"/>
      <c r="BJ792" s="360"/>
      <c r="BK792" s="360"/>
      <c r="BL792" s="360"/>
      <c r="BM792" s="360"/>
      <c r="BN792" s="360"/>
      <c r="BO792" s="360"/>
      <c r="BP792" s="360"/>
      <c r="BQ792" s="360"/>
      <c r="BR792" s="360"/>
      <c r="BS792" s="360"/>
      <c r="BT792" s="360"/>
      <c r="BU792" s="360"/>
      <c r="BV792" s="360"/>
      <c r="BW792" s="360"/>
      <c r="BX792" s="360"/>
      <c r="BY792" s="360"/>
      <c r="BZ792" s="360"/>
      <c r="CA792" s="360"/>
      <c r="CB792" s="360"/>
      <c r="CC792" s="360"/>
      <c r="CD792" s="360"/>
      <c r="CE792" s="360"/>
      <c r="CF792" s="360"/>
      <c r="CG792" s="360"/>
      <c r="CH792" s="360"/>
      <c r="CI792" s="360"/>
      <c r="CJ792" s="360"/>
      <c r="CK792" s="360"/>
      <c r="CL792" s="360"/>
      <c r="CM792" s="360"/>
      <c r="CN792" s="360"/>
      <c r="CO792" s="360"/>
      <c r="CP792" s="360"/>
      <c r="CQ792" s="360"/>
      <c r="CR792" s="360"/>
      <c r="CS792" s="360"/>
      <c r="CT792" s="360"/>
      <c r="CU792" s="360"/>
      <c r="CV792" s="360"/>
      <c r="CW792" s="360"/>
      <c r="CX792" s="360"/>
      <c r="CY792" s="360"/>
      <c r="CZ792" s="360"/>
    </row>
    <row r="793" ht="25.15" customHeight="true" x14ac:dyDescent="0.2">
      <c r="C793" s="190"/>
      <c r="D793" s="190"/>
      <c r="E793" s="190"/>
      <c r="F793" s="190"/>
      <c r="G793" s="190"/>
      <c r="H793" s="190"/>
      <c r="I793" s="190"/>
      <c r="J793" s="190"/>
      <c r="K793" s="190"/>
      <c r="L793" s="190"/>
      <c r="M793" s="190"/>
      <c r="N793" s="190"/>
      <c r="O793" s="190"/>
      <c r="P793" s="190"/>
      <c r="Q793" s="190"/>
      <c r="BA793" s="360"/>
      <c r="BB793" s="440"/>
      <c r="BC793" s="360"/>
      <c r="BD793" s="360"/>
      <c r="BE793" s="360"/>
      <c r="BF793" s="360"/>
      <c r="BG793" s="360"/>
      <c r="BH793" s="360"/>
      <c r="BI793" s="360"/>
      <c r="BJ793" s="360"/>
      <c r="BK793" s="360"/>
      <c r="BL793" s="360"/>
      <c r="BM793" s="360"/>
      <c r="BN793" s="360"/>
      <c r="BO793" s="360"/>
      <c r="BP793" s="360"/>
      <c r="BQ793" s="360"/>
      <c r="BR793" s="360"/>
      <c r="BS793" s="360"/>
      <c r="BT793" s="360"/>
      <c r="BU793" s="360"/>
      <c r="BV793" s="360"/>
      <c r="BW793" s="360"/>
      <c r="BX793" s="360"/>
      <c r="BY793" s="360"/>
      <c r="BZ793" s="360"/>
      <c r="CA793" s="360"/>
      <c r="CB793" s="360"/>
      <c r="CC793" s="360"/>
      <c r="CD793" s="360"/>
      <c r="CE793" s="360"/>
      <c r="CF793" s="360"/>
      <c r="CG793" s="360"/>
      <c r="CH793" s="360"/>
      <c r="CI793" s="360"/>
      <c r="CJ793" s="360"/>
      <c r="CK793" s="360"/>
      <c r="CL793" s="360"/>
      <c r="CM793" s="360"/>
      <c r="CN793" s="360"/>
      <c r="CO793" s="360"/>
      <c r="CP793" s="360"/>
      <c r="CQ793" s="360"/>
      <c r="CR793" s="360"/>
      <c r="CS793" s="360"/>
      <c r="CT793" s="360"/>
      <c r="CU793" s="360"/>
      <c r="CV793" s="360"/>
      <c r="CW793" s="360"/>
      <c r="CX793" s="360"/>
      <c r="CY793" s="360"/>
      <c r="CZ793" s="360"/>
    </row>
    <row r="794" ht="25.15" customHeight="true" x14ac:dyDescent="0.2">
      <c r="C794" s="190"/>
      <c r="D794" s="190"/>
      <c r="E794" s="190"/>
      <c r="F794" s="190"/>
      <c r="G794" s="190"/>
      <c r="H794" s="190"/>
      <c r="I794" s="190"/>
      <c r="J794" s="190"/>
      <c r="K794" s="190"/>
      <c r="L794" s="190"/>
      <c r="M794" s="190"/>
      <c r="N794" s="190"/>
      <c r="O794" s="190"/>
      <c r="P794" s="190"/>
      <c r="Q794" s="190"/>
      <c r="BA794" s="360"/>
      <c r="BB794" s="440"/>
      <c r="BC794" s="360"/>
      <c r="BD794" s="360"/>
      <c r="BE794" s="360"/>
      <c r="BF794" s="360"/>
      <c r="BG794" s="360"/>
      <c r="BH794" s="360"/>
      <c r="BI794" s="360"/>
      <c r="BJ794" s="360"/>
      <c r="BK794" s="360"/>
      <c r="BL794" s="360"/>
      <c r="BM794" s="360"/>
      <c r="BN794" s="360"/>
      <c r="BO794" s="360"/>
      <c r="BP794" s="360"/>
      <c r="BQ794" s="360"/>
      <c r="BR794" s="360"/>
      <c r="BS794" s="360"/>
      <c r="BT794" s="360"/>
      <c r="BU794" s="360"/>
      <c r="BV794" s="360"/>
      <c r="BW794" s="360"/>
      <c r="BX794" s="360"/>
      <c r="BY794" s="360"/>
      <c r="BZ794" s="360"/>
      <c r="CA794" s="360"/>
      <c r="CB794" s="360"/>
      <c r="CC794" s="360"/>
      <c r="CD794" s="360"/>
      <c r="CE794" s="360"/>
      <c r="CF794" s="360"/>
      <c r="CG794" s="360"/>
      <c r="CH794" s="360"/>
      <c r="CI794" s="360"/>
      <c r="CJ794" s="360"/>
      <c r="CK794" s="360"/>
      <c r="CL794" s="360"/>
      <c r="CM794" s="360"/>
      <c r="CN794" s="360"/>
      <c r="CO794" s="360"/>
      <c r="CP794" s="360"/>
      <c r="CQ794" s="360"/>
      <c r="CR794" s="360"/>
      <c r="CS794" s="360"/>
      <c r="CT794" s="360"/>
      <c r="CU794" s="360"/>
      <c r="CV794" s="360"/>
      <c r="CW794" s="360"/>
      <c r="CX794" s="360"/>
      <c r="CY794" s="360"/>
      <c r="CZ794" s="360"/>
    </row>
    <row r="795" ht="25.15" customHeight="true" x14ac:dyDescent="0.2">
      <c r="C795" s="190"/>
      <c r="D795" s="190"/>
      <c r="E795" s="190"/>
      <c r="F795" s="190"/>
      <c r="G795" s="190"/>
      <c r="H795" s="190"/>
      <c r="I795" s="190"/>
      <c r="J795" s="190"/>
      <c r="K795" s="190"/>
      <c r="L795" s="190"/>
      <c r="M795" s="190"/>
      <c r="N795" s="190"/>
      <c r="O795" s="190"/>
      <c r="P795" s="190"/>
      <c r="Q795" s="190"/>
      <c r="BA795" s="360"/>
      <c r="BB795" s="440"/>
      <c r="BC795" s="360"/>
      <c r="BD795" s="360"/>
      <c r="BE795" s="360"/>
      <c r="BF795" s="360"/>
      <c r="BG795" s="360"/>
      <c r="BH795" s="360"/>
      <c r="BI795" s="360"/>
      <c r="BJ795" s="360"/>
      <c r="BK795" s="360"/>
      <c r="BL795" s="360"/>
      <c r="BM795" s="360"/>
      <c r="BN795" s="360"/>
      <c r="BO795" s="360"/>
      <c r="BP795" s="360"/>
      <c r="BQ795" s="360"/>
      <c r="BR795" s="360"/>
      <c r="BS795" s="360"/>
      <c r="BT795" s="360"/>
      <c r="BU795" s="360"/>
      <c r="BV795" s="360"/>
      <c r="BW795" s="360"/>
      <c r="BX795" s="360"/>
      <c r="BY795" s="360"/>
      <c r="BZ795" s="360"/>
      <c r="CA795" s="360"/>
      <c r="CB795" s="360"/>
      <c r="CC795" s="360"/>
      <c r="CD795" s="360"/>
      <c r="CE795" s="360"/>
      <c r="CF795" s="360"/>
      <c r="CG795" s="360"/>
      <c r="CH795" s="360"/>
      <c r="CI795" s="360"/>
      <c r="CJ795" s="360"/>
      <c r="CK795" s="360"/>
      <c r="CL795" s="360"/>
      <c r="CM795" s="360"/>
      <c r="CN795" s="360"/>
      <c r="CO795" s="360"/>
      <c r="CP795" s="360"/>
      <c r="CQ795" s="360"/>
      <c r="CR795" s="360"/>
      <c r="CS795" s="360"/>
      <c r="CT795" s="360"/>
      <c r="CU795" s="360"/>
      <c r="CV795" s="360"/>
      <c r="CW795" s="360"/>
      <c r="CX795" s="360"/>
      <c r="CY795" s="360"/>
      <c r="CZ795" s="360"/>
    </row>
    <row r="796" ht="25.15" customHeight="true" x14ac:dyDescent="0.2">
      <c r="C796" s="190"/>
      <c r="D796" s="190"/>
      <c r="E796" s="190"/>
      <c r="F796" s="190"/>
      <c r="G796" s="190"/>
      <c r="H796" s="190"/>
      <c r="I796" s="190"/>
      <c r="J796" s="190"/>
      <c r="K796" s="190"/>
      <c r="L796" s="190"/>
      <c r="M796" s="190"/>
      <c r="N796" s="190"/>
      <c r="O796" s="190"/>
      <c r="P796" s="190"/>
      <c r="Q796" s="190"/>
      <c r="BA796" s="360"/>
      <c r="BB796" s="440"/>
      <c r="BC796" s="360"/>
      <c r="BD796" s="360"/>
      <c r="BE796" s="360"/>
      <c r="BF796" s="360"/>
      <c r="BG796" s="360"/>
      <c r="BH796" s="360"/>
      <c r="BI796" s="360"/>
      <c r="BJ796" s="360"/>
      <c r="BK796" s="360"/>
      <c r="BL796" s="360"/>
      <c r="BM796" s="360"/>
      <c r="BN796" s="360"/>
      <c r="BO796" s="360"/>
      <c r="BP796" s="360"/>
      <c r="BQ796" s="360"/>
      <c r="BR796" s="360"/>
      <c r="BS796" s="360"/>
      <c r="BT796" s="360"/>
      <c r="BU796" s="360"/>
      <c r="BV796" s="360"/>
      <c r="BW796" s="360"/>
      <c r="BX796" s="360"/>
      <c r="BY796" s="360"/>
      <c r="BZ796" s="360"/>
      <c r="CA796" s="360"/>
      <c r="CB796" s="360"/>
      <c r="CC796" s="360"/>
      <c r="CD796" s="360"/>
      <c r="CE796" s="360"/>
      <c r="CF796" s="360"/>
      <c r="CG796" s="360"/>
      <c r="CH796" s="360"/>
      <c r="CI796" s="360"/>
      <c r="CJ796" s="360"/>
      <c r="CK796" s="360"/>
      <c r="CL796" s="360"/>
      <c r="CM796" s="360"/>
      <c r="CN796" s="360"/>
      <c r="CO796" s="360"/>
      <c r="CP796" s="360"/>
      <c r="CQ796" s="360"/>
      <c r="CR796" s="360"/>
      <c r="CS796" s="360"/>
      <c r="CT796" s="360"/>
      <c r="CU796" s="360"/>
      <c r="CV796" s="360"/>
      <c r="CW796" s="360"/>
      <c r="CX796" s="360"/>
      <c r="CY796" s="360"/>
      <c r="CZ796" s="360"/>
    </row>
    <row r="797" ht="25.15" customHeight="true" x14ac:dyDescent="0.2">
      <c r="C797" s="190"/>
      <c r="D797" s="190"/>
      <c r="E797" s="190"/>
      <c r="F797" s="190"/>
      <c r="G797" s="190"/>
      <c r="H797" s="190"/>
      <c r="I797" s="190"/>
      <c r="J797" s="190"/>
      <c r="K797" s="190"/>
      <c r="L797" s="190"/>
      <c r="M797" s="190"/>
      <c r="N797" s="190"/>
      <c r="O797" s="190"/>
      <c r="P797" s="190"/>
      <c r="Q797" s="190"/>
      <c r="BA797" s="360"/>
      <c r="BB797" s="440"/>
      <c r="BC797" s="360"/>
      <c r="BD797" s="360"/>
      <c r="BE797" s="360"/>
      <c r="BF797" s="360"/>
      <c r="BG797" s="360"/>
      <c r="BH797" s="360"/>
      <c r="BI797" s="360"/>
      <c r="BJ797" s="360"/>
      <c r="BK797" s="360"/>
      <c r="BL797" s="360"/>
      <c r="BM797" s="360"/>
      <c r="BN797" s="360"/>
      <c r="BO797" s="360"/>
      <c r="BP797" s="360"/>
      <c r="BQ797" s="360"/>
      <c r="BR797" s="360"/>
      <c r="BS797" s="360"/>
      <c r="BT797" s="360"/>
      <c r="BU797" s="360"/>
      <c r="BV797" s="360"/>
      <c r="BW797" s="360"/>
      <c r="BX797" s="360"/>
      <c r="BY797" s="360"/>
      <c r="BZ797" s="360"/>
      <c r="CA797" s="360"/>
      <c r="CB797" s="360"/>
      <c r="CC797" s="360"/>
      <c r="CD797" s="360"/>
      <c r="CE797" s="360"/>
      <c r="CF797" s="360"/>
      <c r="CG797" s="360"/>
      <c r="CH797" s="360"/>
      <c r="CI797" s="360"/>
      <c r="CJ797" s="360"/>
      <c r="CK797" s="360"/>
      <c r="CL797" s="360"/>
      <c r="CM797" s="360"/>
      <c r="CN797" s="360"/>
      <c r="CO797" s="360"/>
      <c r="CP797" s="360"/>
      <c r="CQ797" s="360"/>
      <c r="CR797" s="360"/>
      <c r="CS797" s="360"/>
      <c r="CT797" s="360"/>
      <c r="CU797" s="360"/>
      <c r="CV797" s="360"/>
      <c r="CW797" s="360"/>
      <c r="CX797" s="360"/>
      <c r="CY797" s="360"/>
      <c r="CZ797" s="360"/>
    </row>
    <row r="798" ht="25.15" customHeight="true" x14ac:dyDescent="0.2">
      <c r="C798" s="190"/>
      <c r="D798" s="190"/>
      <c r="E798" s="190"/>
      <c r="F798" s="190"/>
      <c r="G798" s="190"/>
      <c r="H798" s="190"/>
      <c r="I798" s="190"/>
      <c r="J798" s="190"/>
      <c r="K798" s="190"/>
      <c r="L798" s="190"/>
      <c r="M798" s="190"/>
      <c r="N798" s="190"/>
      <c r="O798" s="190"/>
      <c r="P798" s="190"/>
      <c r="Q798" s="190"/>
      <c r="BA798" s="360"/>
      <c r="BB798" s="440"/>
      <c r="BC798" s="360"/>
      <c r="BD798" s="360"/>
      <c r="BE798" s="360"/>
      <c r="BF798" s="360"/>
      <c r="BG798" s="360"/>
      <c r="BH798" s="360"/>
      <c r="BI798" s="360"/>
      <c r="BJ798" s="360"/>
      <c r="BK798" s="360"/>
      <c r="BL798" s="360"/>
      <c r="BM798" s="360"/>
      <c r="BN798" s="360"/>
      <c r="BO798" s="360"/>
      <c r="BP798" s="360"/>
      <c r="BQ798" s="360"/>
      <c r="BR798" s="360"/>
      <c r="BS798" s="360"/>
      <c r="BT798" s="360"/>
      <c r="BU798" s="360"/>
      <c r="BV798" s="360"/>
      <c r="BW798" s="360"/>
      <c r="BX798" s="360"/>
      <c r="BY798" s="360"/>
      <c r="BZ798" s="360"/>
      <c r="CA798" s="360"/>
      <c r="CB798" s="360"/>
      <c r="CC798" s="360"/>
      <c r="CD798" s="360"/>
      <c r="CE798" s="360"/>
      <c r="CF798" s="360"/>
      <c r="CG798" s="360"/>
      <c r="CH798" s="360"/>
      <c r="CI798" s="360"/>
      <c r="CJ798" s="360"/>
      <c r="CK798" s="360"/>
      <c r="CL798" s="360"/>
      <c r="CM798" s="360"/>
      <c r="CN798" s="360"/>
      <c r="CO798" s="360"/>
      <c r="CP798" s="360"/>
      <c r="CQ798" s="360"/>
      <c r="CR798" s="360"/>
      <c r="CS798" s="360"/>
      <c r="CT798" s="360"/>
      <c r="CU798" s="360"/>
      <c r="CV798" s="360"/>
      <c r="CW798" s="360"/>
      <c r="CX798" s="360"/>
      <c r="CY798" s="360"/>
      <c r="CZ798" s="360"/>
    </row>
    <row r="799" ht="25.15" customHeight="true" x14ac:dyDescent="0.2">
      <c r="C799" s="190"/>
      <c r="D799" s="190"/>
      <c r="E799" s="190"/>
      <c r="F799" s="190"/>
      <c r="G799" s="190"/>
      <c r="H799" s="190"/>
      <c r="I799" s="190"/>
      <c r="J799" s="190"/>
      <c r="K799" s="190"/>
      <c r="L799" s="190"/>
      <c r="M799" s="190"/>
      <c r="N799" s="190"/>
      <c r="O799" s="190"/>
      <c r="P799" s="190"/>
      <c r="Q799" s="190"/>
      <c r="BA799" s="360"/>
      <c r="BB799" s="440"/>
      <c r="BC799" s="360"/>
      <c r="BD799" s="360"/>
      <c r="BE799" s="360"/>
      <c r="BF799" s="360"/>
      <c r="BG799" s="360"/>
      <c r="BH799" s="360"/>
      <c r="BI799" s="360"/>
      <c r="BJ799" s="360"/>
      <c r="BK799" s="360"/>
      <c r="BL799" s="360"/>
      <c r="BM799" s="360"/>
      <c r="BN799" s="360"/>
      <c r="BO799" s="360"/>
      <c r="BP799" s="360"/>
      <c r="BQ799" s="360"/>
      <c r="BR799" s="360"/>
      <c r="BS799" s="360"/>
      <c r="BT799" s="360"/>
      <c r="BU799" s="360"/>
      <c r="BV799" s="360"/>
      <c r="BW799" s="360"/>
      <c r="BX799" s="360"/>
      <c r="BY799" s="360"/>
      <c r="BZ799" s="360"/>
      <c r="CA799" s="360"/>
      <c r="CB799" s="360"/>
      <c r="CC799" s="360"/>
      <c r="CD799" s="360"/>
      <c r="CE799" s="360"/>
      <c r="CF799" s="360"/>
      <c r="CG799" s="360"/>
      <c r="CH799" s="360"/>
      <c r="CI799" s="360"/>
      <c r="CJ799" s="360"/>
      <c r="CK799" s="360"/>
      <c r="CL799" s="360"/>
      <c r="CM799" s="360"/>
      <c r="CN799" s="360"/>
      <c r="CO799" s="360"/>
      <c r="CP799" s="360"/>
      <c r="CQ799" s="360"/>
      <c r="CR799" s="360"/>
      <c r="CS799" s="360"/>
      <c r="CT799" s="360"/>
      <c r="CU799" s="360"/>
      <c r="CV799" s="360"/>
      <c r="CW799" s="360"/>
      <c r="CX799" s="360"/>
      <c r="CY799" s="360"/>
      <c r="CZ799" s="360"/>
    </row>
    <row r="800" ht="25.15" customHeight="true" x14ac:dyDescent="0.2">
      <c r="C800" s="190"/>
      <c r="D800" s="190"/>
      <c r="E800" s="190"/>
      <c r="F800" s="190"/>
      <c r="G800" s="190"/>
      <c r="H800" s="190"/>
      <c r="I800" s="190"/>
      <c r="J800" s="190"/>
      <c r="K800" s="190"/>
      <c r="L800" s="190"/>
      <c r="M800" s="190"/>
      <c r="N800" s="190"/>
      <c r="O800" s="190"/>
      <c r="P800" s="190"/>
      <c r="Q800" s="190"/>
      <c r="BA800" s="360"/>
      <c r="BB800" s="440"/>
      <c r="BC800" s="360"/>
      <c r="BD800" s="360"/>
      <c r="BE800" s="360"/>
      <c r="BF800" s="360"/>
      <c r="BG800" s="360"/>
      <c r="BH800" s="360"/>
      <c r="BI800" s="360"/>
      <c r="BJ800" s="360"/>
      <c r="BK800" s="360"/>
      <c r="BL800" s="360"/>
      <c r="BM800" s="360"/>
      <c r="BN800" s="360"/>
      <c r="BO800" s="360"/>
      <c r="BP800" s="360"/>
      <c r="BQ800" s="360"/>
      <c r="BR800" s="360"/>
      <c r="BS800" s="360"/>
      <c r="BT800" s="360"/>
      <c r="BU800" s="360"/>
      <c r="BV800" s="360"/>
      <c r="BW800" s="360"/>
      <c r="BX800" s="360"/>
      <c r="BY800" s="360"/>
      <c r="BZ800" s="360"/>
      <c r="CA800" s="360"/>
      <c r="CB800" s="360"/>
      <c r="CC800" s="360"/>
      <c r="CD800" s="360"/>
      <c r="CE800" s="360"/>
      <c r="CF800" s="360"/>
      <c r="CG800" s="360"/>
      <c r="CH800" s="360"/>
      <c r="CI800" s="360"/>
      <c r="CJ800" s="360"/>
      <c r="CK800" s="360"/>
      <c r="CL800" s="360"/>
      <c r="CM800" s="360"/>
      <c r="CN800" s="360"/>
      <c r="CO800" s="360"/>
      <c r="CP800" s="360"/>
      <c r="CQ800" s="360"/>
      <c r="CR800" s="360"/>
      <c r="CS800" s="360"/>
      <c r="CT800" s="360"/>
      <c r="CU800" s="360"/>
      <c r="CV800" s="360"/>
      <c r="CW800" s="360"/>
      <c r="CX800" s="360"/>
      <c r="CY800" s="360"/>
      <c r="CZ800" s="360"/>
    </row>
    <row r="801" ht="25.15" customHeight="true" x14ac:dyDescent="0.2">
      <c r="C801" s="190"/>
      <c r="D801" s="190"/>
      <c r="E801" s="190"/>
      <c r="F801" s="190"/>
      <c r="G801" s="190"/>
      <c r="H801" s="190"/>
      <c r="I801" s="190"/>
      <c r="J801" s="190"/>
      <c r="K801" s="190"/>
      <c r="L801" s="190"/>
      <c r="M801" s="190"/>
      <c r="N801" s="190"/>
      <c r="O801" s="190"/>
      <c r="P801" s="190"/>
      <c r="Q801" s="190"/>
    </row>
    <row r="802" ht="25.15" customHeight="true" x14ac:dyDescent="0.2">
      <c r="C802" s="190"/>
      <c r="D802" s="190"/>
      <c r="E802" s="190"/>
      <c r="F802" s="190"/>
      <c r="G802" s="190"/>
      <c r="H802" s="190"/>
      <c r="I802" s="190"/>
      <c r="J802" s="190"/>
      <c r="K802" s="190"/>
      <c r="L802" s="190"/>
      <c r="M802" s="190"/>
      <c r="N802" s="190"/>
      <c r="O802" s="190"/>
      <c r="P802" s="190"/>
      <c r="Q802" s="190"/>
    </row>
    <row r="803" ht="25.15" customHeight="true" x14ac:dyDescent="0.2">
      <c r="C803" s="190"/>
      <c r="D803" s="190"/>
      <c r="E803" s="190"/>
      <c r="F803" s="190"/>
      <c r="G803" s="190"/>
      <c r="H803" s="190"/>
      <c r="I803" s="190"/>
      <c r="J803" s="190"/>
      <c r="K803" s="190"/>
      <c r="L803" s="190"/>
      <c r="M803" s="190"/>
      <c r="N803" s="190"/>
      <c r="O803" s="190"/>
      <c r="P803" s="190"/>
      <c r="Q803" s="190"/>
    </row>
    <row r="804" ht="25.15" customHeight="true" x14ac:dyDescent="0.2">
      <c r="C804" s="190"/>
      <c r="D804" s="190"/>
      <c r="E804" s="190"/>
      <c r="F804" s="190"/>
      <c r="G804" s="190"/>
      <c r="H804" s="190"/>
      <c r="I804" s="190"/>
      <c r="J804" s="190"/>
      <c r="K804" s="190"/>
      <c r="L804" s="190"/>
      <c r="M804" s="190"/>
      <c r="N804" s="190"/>
      <c r="O804" s="190"/>
      <c r="P804" s="190"/>
      <c r="Q804" s="190"/>
    </row>
    <row r="805" ht="25.15" customHeight="true" x14ac:dyDescent="0.2">
      <c r="C805" s="190"/>
      <c r="D805" s="190"/>
      <c r="E805" s="190"/>
      <c r="F805" s="190"/>
      <c r="G805" s="190"/>
      <c r="H805" s="190"/>
      <c r="I805" s="190"/>
      <c r="J805" s="190"/>
      <c r="K805" s="190"/>
      <c r="L805" s="190"/>
      <c r="M805" s="190"/>
      <c r="N805" s="190"/>
      <c r="O805" s="190"/>
      <c r="P805" s="190"/>
      <c r="Q805" s="190"/>
    </row>
    <row r="806" ht="25.15" customHeight="true" x14ac:dyDescent="0.2">
      <c r="C806" s="190"/>
      <c r="D806" s="190"/>
      <c r="E806" s="190"/>
      <c r="F806" s="190"/>
      <c r="G806" s="190"/>
      <c r="H806" s="190"/>
      <c r="I806" s="190"/>
      <c r="J806" s="190"/>
      <c r="K806" s="190"/>
      <c r="L806" s="190"/>
      <c r="M806" s="190"/>
      <c r="N806" s="190"/>
      <c r="O806" s="190"/>
      <c r="P806" s="190"/>
      <c r="Q806" s="190"/>
    </row>
    <row r="807" ht="25.15" customHeight="true" x14ac:dyDescent="0.2">
      <c r="C807" s="190"/>
      <c r="D807" s="190"/>
      <c r="E807" s="190"/>
      <c r="F807" s="190"/>
      <c r="G807" s="190"/>
      <c r="H807" s="190"/>
      <c r="I807" s="190"/>
      <c r="J807" s="190"/>
      <c r="K807" s="190"/>
      <c r="L807" s="190"/>
      <c r="M807" s="190"/>
      <c r="N807" s="190"/>
      <c r="O807" s="190"/>
      <c r="P807" s="190"/>
      <c r="Q807" s="190"/>
    </row>
    <row r="808" ht="25.15" customHeight="true" x14ac:dyDescent="0.2">
      <c r="C808" s="190"/>
      <c r="D808" s="190"/>
      <c r="E808" s="190"/>
      <c r="F808" s="190"/>
      <c r="G808" s="190"/>
      <c r="H808" s="190"/>
      <c r="I808" s="190"/>
      <c r="J808" s="190"/>
      <c r="K808" s="190"/>
      <c r="L808" s="190"/>
      <c r="M808" s="190"/>
      <c r="N808" s="190"/>
      <c r="O808" s="190"/>
      <c r="P808" s="190"/>
      <c r="Q808" s="190"/>
    </row>
    <row r="809" ht="25.15" customHeight="true" x14ac:dyDescent="0.2">
      <c r="C809" s="190"/>
      <c r="D809" s="190"/>
      <c r="E809" s="190"/>
      <c r="F809" s="190"/>
      <c r="G809" s="190"/>
      <c r="H809" s="190"/>
      <c r="I809" s="190"/>
      <c r="J809" s="190"/>
      <c r="K809" s="190"/>
      <c r="L809" s="190"/>
      <c r="M809" s="190"/>
      <c r="N809" s="190"/>
      <c r="O809" s="190"/>
      <c r="P809" s="190"/>
      <c r="Q809" s="190"/>
    </row>
    <row r="810" ht="25.15" customHeight="true" x14ac:dyDescent="0.2">
      <c r="C810" s="190"/>
      <c r="D810" s="190"/>
      <c r="E810" s="190"/>
      <c r="F810" s="190"/>
      <c r="G810" s="190"/>
      <c r="H810" s="190"/>
      <c r="I810" s="190"/>
      <c r="J810" s="190"/>
      <c r="K810" s="190"/>
      <c r="L810" s="190"/>
      <c r="M810" s="190"/>
      <c r="N810" s="190"/>
      <c r="O810" s="190"/>
      <c r="P810" s="190"/>
      <c r="Q810" s="190"/>
    </row>
    <row r="811" ht="25.15" customHeight="true" x14ac:dyDescent="0.2">
      <c r="C811" s="190"/>
      <c r="D811" s="190"/>
      <c r="E811" s="190"/>
      <c r="F811" s="190"/>
      <c r="G811" s="190"/>
      <c r="H811" s="190"/>
      <c r="I811" s="190"/>
      <c r="J811" s="190"/>
      <c r="K811" s="190"/>
      <c r="L811" s="190"/>
      <c r="M811" s="190"/>
      <c r="N811" s="190"/>
      <c r="O811" s="190"/>
      <c r="P811" s="190"/>
      <c r="Q811" s="190"/>
    </row>
    <row r="812" ht="25.15" customHeight="true" x14ac:dyDescent="0.2">
      <c r="C812" s="190"/>
      <c r="D812" s="190"/>
      <c r="E812" s="190"/>
      <c r="F812" s="190"/>
      <c r="G812" s="190"/>
      <c r="H812" s="190"/>
      <c r="I812" s="190"/>
      <c r="J812" s="190"/>
      <c r="K812" s="190"/>
      <c r="L812" s="190"/>
      <c r="M812" s="190"/>
      <c r="N812" s="190"/>
      <c r="O812" s="190"/>
      <c r="P812" s="190"/>
      <c r="Q812" s="190"/>
    </row>
    <row r="813" ht="25.15" customHeight="true" x14ac:dyDescent="0.2">
      <c r="C813" s="190"/>
      <c r="D813" s="190"/>
      <c r="E813" s="190"/>
      <c r="F813" s="190"/>
      <c r="G813" s="190"/>
      <c r="H813" s="190"/>
      <c r="I813" s="190"/>
      <c r="J813" s="190"/>
      <c r="K813" s="190"/>
      <c r="L813" s="190"/>
      <c r="M813" s="190"/>
      <c r="N813" s="190"/>
      <c r="O813" s="190"/>
      <c r="P813" s="190"/>
      <c r="Q813" s="190"/>
    </row>
    <row r="814" ht="25.15" customHeight="true" x14ac:dyDescent="0.2">
      <c r="C814" s="190"/>
      <c r="D814" s="190"/>
      <c r="E814" s="190"/>
      <c r="F814" s="190"/>
      <c r="G814" s="190"/>
      <c r="H814" s="190"/>
      <c r="I814" s="190"/>
      <c r="J814" s="190"/>
      <c r="K814" s="190"/>
      <c r="L814" s="190"/>
      <c r="M814" s="190"/>
      <c r="N814" s="190"/>
      <c r="O814" s="190"/>
      <c r="P814" s="190"/>
      <c r="Q814" s="190"/>
    </row>
    <row r="815" ht="25.15" customHeight="true" x14ac:dyDescent="0.2">
      <c r="C815" s="190"/>
      <c r="D815" s="190"/>
      <c r="E815" s="190"/>
      <c r="F815" s="190"/>
      <c r="G815" s="190"/>
      <c r="H815" s="190"/>
      <c r="I815" s="190"/>
      <c r="J815" s="190"/>
      <c r="K815" s="190"/>
      <c r="L815" s="190"/>
      <c r="M815" s="190"/>
      <c r="N815" s="190"/>
      <c r="O815" s="190"/>
      <c r="P815" s="190"/>
      <c r="Q815" s="190"/>
    </row>
    <row r="816" ht="25.15" customHeight="true" x14ac:dyDescent="0.2">
      <c r="C816" s="190"/>
      <c r="D816" s="190"/>
      <c r="E816" s="190"/>
      <c r="F816" s="190"/>
      <c r="G816" s="190"/>
      <c r="H816" s="190"/>
      <c r="I816" s="190"/>
      <c r="J816" s="190"/>
      <c r="K816" s="190"/>
      <c r="L816" s="190"/>
      <c r="M816" s="190"/>
      <c r="N816" s="190"/>
      <c r="O816" s="190"/>
      <c r="P816" s="190"/>
      <c r="Q816" s="190"/>
    </row>
    <row r="817" ht="25.15" customHeight="true" x14ac:dyDescent="0.2">
      <c r="C817" s="190"/>
      <c r="D817" s="190"/>
      <c r="E817" s="190"/>
      <c r="F817" s="190"/>
      <c r="G817" s="190"/>
      <c r="H817" s="190"/>
      <c r="I817" s="190"/>
      <c r="J817" s="190"/>
      <c r="K817" s="190"/>
      <c r="L817" s="190"/>
      <c r="M817" s="190"/>
      <c r="N817" s="190"/>
      <c r="O817" s="190"/>
      <c r="P817" s="190"/>
      <c r="Q817" s="190"/>
    </row>
    <row r="818" ht="25.15" customHeight="true" x14ac:dyDescent="0.2">
      <c r="C818" s="190"/>
      <c r="D818" s="190"/>
      <c r="E818" s="190"/>
      <c r="F818" s="190"/>
      <c r="G818" s="190"/>
      <c r="H818" s="190"/>
      <c r="I818" s="190"/>
      <c r="J818" s="190"/>
      <c r="K818" s="190"/>
      <c r="L818" s="190"/>
      <c r="M818" s="190"/>
      <c r="N818" s="190"/>
      <c r="O818" s="190"/>
      <c r="P818" s="190"/>
      <c r="Q818" s="190"/>
    </row>
    <row r="819" ht="25.15" customHeight="true" x14ac:dyDescent="0.2">
      <c r="C819" s="190"/>
      <c r="D819" s="190"/>
      <c r="E819" s="190"/>
      <c r="F819" s="190"/>
      <c r="G819" s="190"/>
      <c r="H819" s="190"/>
      <c r="I819" s="190"/>
      <c r="J819" s="190"/>
      <c r="K819" s="190"/>
      <c r="L819" s="190"/>
      <c r="M819" s="190"/>
      <c r="N819" s="190"/>
      <c r="O819" s="190"/>
      <c r="P819" s="190"/>
      <c r="Q819" s="190"/>
    </row>
    <row r="820" ht="25.15" customHeight="true" x14ac:dyDescent="0.2">
      <c r="C820" s="190"/>
      <c r="D820" s="190"/>
      <c r="E820" s="190"/>
      <c r="F820" s="190"/>
      <c r="G820" s="190"/>
      <c r="H820" s="190"/>
      <c r="I820" s="190"/>
      <c r="J820" s="190"/>
      <c r="K820" s="190"/>
      <c r="L820" s="190"/>
      <c r="M820" s="190"/>
      <c r="N820" s="190"/>
      <c r="O820" s="190"/>
      <c r="P820" s="190"/>
      <c r="Q820" s="190"/>
    </row>
    <row r="821" ht="25.15" customHeight="true" x14ac:dyDescent="0.2">
      <c r="C821" s="190"/>
      <c r="D821" s="190"/>
      <c r="E821" s="190"/>
      <c r="F821" s="190"/>
      <c r="G821" s="190"/>
      <c r="H821" s="190"/>
      <c r="I821" s="190"/>
      <c r="J821" s="190"/>
      <c r="K821" s="190"/>
      <c r="L821" s="190"/>
      <c r="M821" s="190"/>
      <c r="N821" s="190"/>
      <c r="O821" s="190"/>
      <c r="P821" s="190"/>
      <c r="Q821" s="190"/>
    </row>
    <row r="822" ht="25.15" customHeight="true" x14ac:dyDescent="0.2">
      <c r="C822" s="190"/>
      <c r="D822" s="190"/>
      <c r="E822" s="190"/>
      <c r="F822" s="190"/>
      <c r="G822" s="190"/>
      <c r="H822" s="190"/>
      <c r="I822" s="190"/>
      <c r="J822" s="190"/>
      <c r="K822" s="190"/>
      <c r="L822" s="190"/>
      <c r="M822" s="190"/>
      <c r="N822" s="190"/>
      <c r="O822" s="190"/>
      <c r="P822" s="190"/>
      <c r="Q822" s="190"/>
    </row>
    <row r="823" ht="25.15" customHeight="true" x14ac:dyDescent="0.2">
      <c r="C823" s="190"/>
      <c r="D823" s="190"/>
      <c r="E823" s="190"/>
      <c r="F823" s="190"/>
      <c r="G823" s="190"/>
      <c r="H823" s="190"/>
      <c r="I823" s="190"/>
      <c r="J823" s="190"/>
      <c r="K823" s="190"/>
      <c r="L823" s="190"/>
      <c r="M823" s="190"/>
      <c r="N823" s="190"/>
      <c r="O823" s="190"/>
      <c r="P823" s="190"/>
      <c r="Q823" s="190"/>
    </row>
    <row r="824" ht="25.15" customHeight="true" x14ac:dyDescent="0.2">
      <c r="C824" s="190"/>
      <c r="D824" s="190"/>
      <c r="E824" s="190"/>
      <c r="F824" s="190"/>
      <c r="G824" s="190"/>
      <c r="H824" s="190"/>
      <c r="I824" s="190"/>
      <c r="J824" s="190"/>
      <c r="K824" s="190"/>
      <c r="L824" s="190"/>
      <c r="M824" s="190"/>
      <c r="N824" s="190"/>
      <c r="O824" s="190"/>
      <c r="P824" s="190"/>
      <c r="Q824" s="190"/>
    </row>
    <row r="825" ht="25.15" customHeight="true" x14ac:dyDescent="0.2">
      <c r="C825" s="190"/>
      <c r="D825" s="190"/>
      <c r="E825" s="190"/>
      <c r="F825" s="190"/>
      <c r="G825" s="190"/>
      <c r="H825" s="190"/>
      <c r="I825" s="190"/>
      <c r="J825" s="190"/>
      <c r="K825" s="190"/>
      <c r="L825" s="190"/>
      <c r="M825" s="190"/>
      <c r="N825" s="190"/>
      <c r="O825" s="190"/>
      <c r="P825" s="190"/>
      <c r="Q825" s="190"/>
    </row>
    <row r="826" ht="25.15" customHeight="true" x14ac:dyDescent="0.2">
      <c r="C826" s="190"/>
      <c r="D826" s="190"/>
      <c r="E826" s="190"/>
      <c r="F826" s="190"/>
      <c r="G826" s="190"/>
      <c r="H826" s="190"/>
      <c r="I826" s="190"/>
      <c r="J826" s="190"/>
      <c r="K826" s="190"/>
      <c r="L826" s="190"/>
      <c r="M826" s="190"/>
      <c r="N826" s="190"/>
      <c r="O826" s="190"/>
      <c r="P826" s="190"/>
      <c r="Q826" s="190"/>
    </row>
    <row r="827" ht="25.15" customHeight="true" x14ac:dyDescent="0.2">
      <c r="C827" s="190"/>
      <c r="D827" s="190"/>
      <c r="E827" s="190"/>
      <c r="F827" s="190"/>
      <c r="G827" s="190"/>
      <c r="H827" s="190"/>
      <c r="I827" s="190"/>
      <c r="J827" s="190"/>
      <c r="K827" s="190"/>
      <c r="L827" s="190"/>
      <c r="M827" s="190"/>
      <c r="N827" s="190"/>
      <c r="O827" s="190"/>
      <c r="P827" s="190"/>
      <c r="Q827" s="190"/>
    </row>
    <row r="828" ht="25.15" customHeight="true" x14ac:dyDescent="0.2">
      <c r="C828" s="190"/>
      <c r="D828" s="190"/>
      <c r="E828" s="190"/>
      <c r="F828" s="190"/>
      <c r="G828" s="190"/>
      <c r="H828" s="190"/>
      <c r="I828" s="190"/>
      <c r="J828" s="190"/>
      <c r="K828" s="190"/>
      <c r="L828" s="190"/>
      <c r="M828" s="190"/>
      <c r="N828" s="190"/>
      <c r="O828" s="190"/>
      <c r="P828" s="190"/>
      <c r="Q828" s="190"/>
    </row>
    <row r="829" ht="25.15" customHeight="true" x14ac:dyDescent="0.2">
      <c r="C829" s="190"/>
      <c r="D829" s="190"/>
      <c r="E829" s="190"/>
      <c r="F829" s="190"/>
      <c r="G829" s="190"/>
      <c r="H829" s="190"/>
      <c r="I829" s="190"/>
      <c r="J829" s="190"/>
      <c r="K829" s="190"/>
      <c r="L829" s="190"/>
      <c r="M829" s="190"/>
      <c r="N829" s="190"/>
      <c r="O829" s="190"/>
      <c r="P829" s="190"/>
      <c r="Q829" s="190"/>
    </row>
    <row r="830" ht="25.15" customHeight="true" x14ac:dyDescent="0.2">
      <c r="C830" s="190"/>
      <c r="D830" s="190"/>
      <c r="E830" s="190"/>
      <c r="F830" s="190"/>
      <c r="G830" s="190"/>
      <c r="H830" s="190"/>
      <c r="I830" s="190"/>
      <c r="J830" s="190"/>
      <c r="K830" s="190"/>
      <c r="L830" s="190"/>
      <c r="M830" s="190"/>
      <c r="N830" s="190"/>
      <c r="O830" s="190"/>
      <c r="P830" s="190"/>
      <c r="Q830" s="190"/>
    </row>
    <row r="831" ht="25.15" customHeight="true" x14ac:dyDescent="0.2">
      <c r="C831" s="190"/>
      <c r="D831" s="190"/>
      <c r="E831" s="190"/>
      <c r="F831" s="190"/>
      <c r="G831" s="190"/>
      <c r="H831" s="190"/>
      <c r="I831" s="190"/>
      <c r="J831" s="190"/>
      <c r="K831" s="190"/>
      <c r="L831" s="190"/>
      <c r="M831" s="190"/>
      <c r="N831" s="190"/>
      <c r="O831" s="190"/>
      <c r="P831" s="190"/>
      <c r="Q831" s="190"/>
    </row>
    <row r="832" ht="25.15" customHeight="true" x14ac:dyDescent="0.2">
      <c r="C832" s="190"/>
      <c r="D832" s="190"/>
      <c r="E832" s="190"/>
      <c r="F832" s="190"/>
      <c r="G832" s="190"/>
      <c r="H832" s="190"/>
      <c r="I832" s="190"/>
      <c r="J832" s="190"/>
      <c r="K832" s="190"/>
      <c r="L832" s="190"/>
      <c r="M832" s="190"/>
      <c r="N832" s="190"/>
      <c r="O832" s="190"/>
      <c r="P832" s="190"/>
      <c r="Q832" s="190"/>
    </row>
    <row r="833" ht="25.15" customHeight="true" x14ac:dyDescent="0.2">
      <c r="C833" s="190"/>
      <c r="D833" s="190"/>
      <c r="E833" s="190"/>
      <c r="F833" s="190"/>
      <c r="G833" s="190"/>
      <c r="H833" s="190"/>
      <c r="I833" s="190"/>
      <c r="J833" s="190"/>
      <c r="K833" s="190"/>
      <c r="L833" s="190"/>
      <c r="M833" s="190"/>
      <c r="N833" s="190"/>
      <c r="O833" s="190"/>
      <c r="P833" s="190"/>
      <c r="Q833" s="190"/>
    </row>
    <row r="834" ht="25.15" customHeight="true" x14ac:dyDescent="0.2">
      <c r="C834" s="190"/>
      <c r="D834" s="190"/>
      <c r="E834" s="190"/>
      <c r="F834" s="190"/>
      <c r="G834" s="190"/>
      <c r="H834" s="190"/>
      <c r="I834" s="190"/>
      <c r="J834" s="190"/>
      <c r="K834" s="190"/>
      <c r="L834" s="190"/>
      <c r="M834" s="190"/>
      <c r="N834" s="190"/>
      <c r="O834" s="190"/>
      <c r="P834" s="190"/>
      <c r="Q834" s="190"/>
    </row>
    <row r="835" ht="25.15" customHeight="true" x14ac:dyDescent="0.2">
      <c r="C835" s="190"/>
      <c r="D835" s="190"/>
      <c r="E835" s="190"/>
      <c r="F835" s="190"/>
      <c r="G835" s="190"/>
      <c r="H835" s="190"/>
      <c r="I835" s="190"/>
      <c r="J835" s="190"/>
      <c r="K835" s="190"/>
      <c r="L835" s="190"/>
      <c r="M835" s="190"/>
      <c r="N835" s="190"/>
      <c r="O835" s="190"/>
      <c r="P835" s="190"/>
      <c r="Q835" s="190"/>
    </row>
    <row r="836" ht="25.15" customHeight="true" x14ac:dyDescent="0.2">
      <c r="C836" s="190"/>
      <c r="D836" s="190"/>
      <c r="E836" s="190"/>
      <c r="F836" s="190"/>
      <c r="G836" s="190"/>
      <c r="H836" s="190"/>
      <c r="I836" s="190"/>
      <c r="J836" s="190"/>
      <c r="K836" s="190"/>
      <c r="L836" s="190"/>
      <c r="M836" s="190"/>
      <c r="N836" s="190"/>
      <c r="O836" s="190"/>
      <c r="P836" s="190"/>
      <c r="Q836" s="190"/>
    </row>
    <row r="837" ht="25.15" customHeight="true" x14ac:dyDescent="0.2">
      <c r="C837" s="190"/>
      <c r="D837" s="190"/>
      <c r="E837" s="190"/>
      <c r="F837" s="190"/>
      <c r="G837" s="190"/>
      <c r="H837" s="190"/>
      <c r="I837" s="190"/>
      <c r="J837" s="190"/>
      <c r="K837" s="190"/>
      <c r="L837" s="190"/>
      <c r="M837" s="190"/>
      <c r="N837" s="190"/>
      <c r="O837" s="190"/>
      <c r="P837" s="190"/>
      <c r="Q837" s="190"/>
    </row>
    <row r="838" ht="25.15" customHeight="true" x14ac:dyDescent="0.2">
      <c r="C838" s="190"/>
      <c r="D838" s="190"/>
      <c r="E838" s="190"/>
      <c r="F838" s="190"/>
      <c r="G838" s="190"/>
      <c r="H838" s="190"/>
      <c r="I838" s="190"/>
      <c r="J838" s="190"/>
      <c r="K838" s="190"/>
      <c r="L838" s="190"/>
      <c r="M838" s="190"/>
      <c r="N838" s="190"/>
      <c r="O838" s="190"/>
      <c r="P838" s="190"/>
      <c r="Q838" s="190"/>
    </row>
    <row r="839" ht="25.15" customHeight="true" x14ac:dyDescent="0.2">
      <c r="C839" s="190"/>
      <c r="D839" s="190"/>
      <c r="E839" s="190"/>
      <c r="F839" s="190"/>
      <c r="G839" s="190"/>
      <c r="H839" s="190"/>
      <c r="I839" s="190"/>
      <c r="J839" s="190"/>
      <c r="K839" s="190"/>
      <c r="L839" s="190"/>
      <c r="M839" s="190"/>
      <c r="N839" s="190"/>
      <c r="O839" s="190"/>
      <c r="P839" s="190"/>
      <c r="Q839" s="190"/>
    </row>
    <row r="840" ht="25.15" customHeight="true" x14ac:dyDescent="0.2">
      <c r="C840" s="190"/>
      <c r="D840" s="190"/>
      <c r="E840" s="190"/>
      <c r="F840" s="190"/>
      <c r="G840" s="190"/>
      <c r="H840" s="190"/>
      <c r="I840" s="190"/>
      <c r="J840" s="190"/>
      <c r="K840" s="190"/>
      <c r="L840" s="190"/>
      <c r="M840" s="190"/>
      <c r="N840" s="190"/>
      <c r="O840" s="190"/>
      <c r="P840" s="190"/>
      <c r="Q840" s="190"/>
    </row>
    <row r="841" ht="25.15" customHeight="true" x14ac:dyDescent="0.2">
      <c r="C841" s="190"/>
      <c r="D841" s="190"/>
      <c r="E841" s="190"/>
      <c r="F841" s="190"/>
      <c r="G841" s="190"/>
      <c r="H841" s="190"/>
      <c r="I841" s="190"/>
      <c r="J841" s="190"/>
      <c r="K841" s="190"/>
      <c r="L841" s="190"/>
      <c r="M841" s="190"/>
      <c r="N841" s="190"/>
      <c r="O841" s="190"/>
      <c r="P841" s="190"/>
      <c r="Q841" s="190"/>
    </row>
    <row r="842" ht="25.15" customHeight="true" x14ac:dyDescent="0.2">
      <c r="C842" s="190"/>
      <c r="D842" s="190"/>
      <c r="E842" s="190"/>
      <c r="F842" s="190"/>
      <c r="G842" s="190"/>
      <c r="H842" s="190"/>
      <c r="I842" s="190"/>
      <c r="J842" s="190"/>
      <c r="K842" s="190"/>
      <c r="L842" s="190"/>
      <c r="M842" s="190"/>
      <c r="N842" s="190"/>
      <c r="O842" s="190"/>
      <c r="P842" s="190"/>
      <c r="Q842" s="190"/>
    </row>
    <row r="843" ht="25.15" customHeight="true" x14ac:dyDescent="0.2">
      <c r="C843" s="190"/>
      <c r="D843" s="190"/>
      <c r="E843" s="190"/>
      <c r="F843" s="190"/>
      <c r="G843" s="190"/>
      <c r="H843" s="190"/>
      <c r="I843" s="190"/>
      <c r="J843" s="190"/>
      <c r="K843" s="190"/>
      <c r="L843" s="190"/>
      <c r="M843" s="190"/>
      <c r="N843" s="190"/>
      <c r="O843" s="190"/>
      <c r="P843" s="190"/>
      <c r="Q843" s="190"/>
    </row>
    <row r="844" ht="25.15" customHeight="true" x14ac:dyDescent="0.2">
      <c r="C844" s="190"/>
      <c r="D844" s="190"/>
      <c r="E844" s="190"/>
      <c r="F844" s="190"/>
      <c r="G844" s="190"/>
      <c r="H844" s="190"/>
      <c r="I844" s="190"/>
      <c r="J844" s="190"/>
      <c r="K844" s="190"/>
      <c r="L844" s="190"/>
      <c r="M844" s="190"/>
      <c r="N844" s="190"/>
      <c r="O844" s="190"/>
      <c r="P844" s="190"/>
      <c r="Q844" s="190"/>
    </row>
    <row r="845" ht="25.15" customHeight="true" x14ac:dyDescent="0.2">
      <c r="C845" s="190"/>
      <c r="D845" s="190"/>
      <c r="E845" s="190"/>
      <c r="F845" s="190"/>
      <c r="G845" s="190"/>
      <c r="H845" s="190"/>
      <c r="I845" s="190"/>
      <c r="J845" s="190"/>
      <c r="K845" s="190"/>
      <c r="L845" s="190"/>
      <c r="M845" s="190"/>
      <c r="N845" s="190"/>
      <c r="O845" s="190"/>
      <c r="P845" s="190"/>
      <c r="Q845" s="190"/>
    </row>
    <row r="846" ht="25.15" customHeight="true" x14ac:dyDescent="0.2">
      <c r="C846" s="190"/>
      <c r="D846" s="190"/>
      <c r="E846" s="190"/>
      <c r="F846" s="190"/>
      <c r="G846" s="190"/>
      <c r="H846" s="190"/>
      <c r="I846" s="190"/>
      <c r="J846" s="190"/>
      <c r="K846" s="190"/>
      <c r="L846" s="190"/>
      <c r="M846" s="190"/>
      <c r="N846" s="190"/>
      <c r="O846" s="190"/>
      <c r="P846" s="190"/>
      <c r="Q846" s="190"/>
    </row>
    <row r="847" ht="25.15" customHeight="true" x14ac:dyDescent="0.2">
      <c r="C847" s="190"/>
      <c r="D847" s="190"/>
      <c r="E847" s="190"/>
      <c r="F847" s="190"/>
      <c r="G847" s="190"/>
      <c r="H847" s="190"/>
      <c r="I847" s="190"/>
      <c r="J847" s="190"/>
      <c r="K847" s="190"/>
      <c r="L847" s="190"/>
      <c r="M847" s="190"/>
      <c r="N847" s="190"/>
      <c r="O847" s="190"/>
      <c r="P847" s="190"/>
      <c r="Q847" s="190"/>
    </row>
    <row r="848" ht="25.15" customHeight="true" x14ac:dyDescent="0.2">
      <c r="C848" s="190"/>
      <c r="D848" s="190"/>
      <c r="E848" s="190"/>
      <c r="F848" s="190"/>
      <c r="G848" s="190"/>
      <c r="H848" s="190"/>
      <c r="I848" s="190"/>
      <c r="J848" s="190"/>
      <c r="K848" s="190"/>
      <c r="L848" s="190"/>
      <c r="M848" s="190"/>
      <c r="N848" s="190"/>
      <c r="O848" s="190"/>
      <c r="P848" s="190"/>
      <c r="Q848" s="190"/>
    </row>
    <row r="849" ht="25.15" customHeight="true" x14ac:dyDescent="0.2">
      <c r="C849" s="190"/>
      <c r="D849" s="190"/>
      <c r="E849" s="190"/>
      <c r="F849" s="190"/>
      <c r="G849" s="190"/>
      <c r="H849" s="190"/>
      <c r="I849" s="190"/>
      <c r="J849" s="190"/>
      <c r="K849" s="190"/>
      <c r="L849" s="190"/>
      <c r="M849" s="190"/>
      <c r="N849" s="190"/>
      <c r="O849" s="190"/>
      <c r="P849" s="190"/>
      <c r="Q849" s="190"/>
    </row>
    <row r="850" ht="25.15" customHeight="true" x14ac:dyDescent="0.2">
      <c r="C850" s="190"/>
      <c r="D850" s="190"/>
      <c r="E850" s="190"/>
      <c r="F850" s="190"/>
      <c r="G850" s="190"/>
      <c r="H850" s="190"/>
      <c r="I850" s="190"/>
      <c r="J850" s="190"/>
      <c r="K850" s="190"/>
      <c r="L850" s="190"/>
      <c r="M850" s="190"/>
      <c r="N850" s="190"/>
      <c r="O850" s="190"/>
      <c r="P850" s="190"/>
      <c r="Q850" s="190"/>
    </row>
    <row r="851" ht="25.15" customHeight="true" x14ac:dyDescent="0.2">
      <c r="C851" s="190"/>
      <c r="D851" s="190"/>
      <c r="E851" s="190"/>
      <c r="F851" s="190"/>
      <c r="G851" s="190"/>
      <c r="H851" s="190"/>
      <c r="I851" s="190"/>
      <c r="J851" s="190"/>
      <c r="K851" s="190"/>
      <c r="L851" s="190"/>
      <c r="M851" s="190"/>
      <c r="N851" s="190"/>
      <c r="O851" s="190"/>
      <c r="P851" s="190"/>
      <c r="Q851" s="190"/>
    </row>
    <row r="852" ht="25.15" customHeight="true" x14ac:dyDescent="0.2">
      <c r="C852" s="190"/>
      <c r="D852" s="190"/>
      <c r="E852" s="190"/>
      <c r="F852" s="190"/>
      <c r="G852" s="190"/>
      <c r="H852" s="190"/>
      <c r="I852" s="190"/>
      <c r="J852" s="190"/>
      <c r="K852" s="190"/>
      <c r="L852" s="190"/>
      <c r="M852" s="190"/>
      <c r="N852" s="190"/>
      <c r="O852" s="190"/>
      <c r="P852" s="190"/>
      <c r="Q852" s="190"/>
    </row>
    <row r="853" ht="25.15" customHeight="true" x14ac:dyDescent="0.2">
      <c r="C853" s="190"/>
      <c r="D853" s="190"/>
      <c r="E853" s="190"/>
      <c r="F853" s="190"/>
      <c r="G853" s="190"/>
      <c r="H853" s="190"/>
      <c r="I853" s="190"/>
      <c r="J853" s="190"/>
      <c r="K853" s="190"/>
      <c r="L853" s="190"/>
      <c r="M853" s="190"/>
      <c r="N853" s="190"/>
      <c r="O853" s="190"/>
      <c r="P853" s="190"/>
      <c r="Q853" s="190"/>
    </row>
    <row r="854" ht="25.15" customHeight="true" x14ac:dyDescent="0.2">
      <c r="C854" s="190"/>
      <c r="D854" s="190"/>
      <c r="E854" s="190"/>
      <c r="F854" s="190"/>
      <c r="G854" s="190"/>
      <c r="H854" s="190"/>
      <c r="I854" s="190"/>
      <c r="J854" s="190"/>
      <c r="K854" s="190"/>
      <c r="L854" s="190"/>
      <c r="M854" s="190"/>
      <c r="N854" s="190"/>
      <c r="O854" s="190"/>
      <c r="P854" s="190"/>
      <c r="Q854" s="190"/>
    </row>
    <row r="855" ht="25.15" customHeight="true" x14ac:dyDescent="0.2">
      <c r="C855" s="190"/>
      <c r="D855" s="190"/>
      <c r="E855" s="190"/>
      <c r="F855" s="190"/>
      <c r="G855" s="190"/>
      <c r="H855" s="190"/>
      <c r="I855" s="190"/>
      <c r="J855" s="190"/>
      <c r="K855" s="190"/>
      <c r="L855" s="190"/>
      <c r="M855" s="190"/>
      <c r="N855" s="190"/>
      <c r="O855" s="190"/>
      <c r="P855" s="190"/>
      <c r="Q855" s="190"/>
    </row>
    <row r="856" ht="25.15" customHeight="true" x14ac:dyDescent="0.2">
      <c r="C856" s="190"/>
      <c r="D856" s="190"/>
      <c r="E856" s="190"/>
      <c r="F856" s="190"/>
      <c r="G856" s="190"/>
      <c r="H856" s="190"/>
      <c r="I856" s="190"/>
      <c r="J856" s="190"/>
      <c r="K856" s="190"/>
      <c r="L856" s="190"/>
      <c r="M856" s="190"/>
      <c r="N856" s="190"/>
      <c r="O856" s="190"/>
      <c r="P856" s="190"/>
      <c r="Q856" s="190"/>
    </row>
    <row r="857" ht="25.15" customHeight="true" x14ac:dyDescent="0.2">
      <c r="C857" s="190"/>
      <c r="D857" s="190"/>
      <c r="E857" s="190"/>
      <c r="F857" s="190"/>
      <c r="G857" s="190"/>
      <c r="H857" s="190"/>
      <c r="I857" s="190"/>
      <c r="J857" s="190"/>
      <c r="K857" s="190"/>
      <c r="L857" s="190"/>
      <c r="M857" s="190"/>
      <c r="N857" s="190"/>
      <c r="O857" s="190"/>
      <c r="P857" s="190"/>
      <c r="Q857" s="190"/>
    </row>
    <row r="858" ht="25.15" customHeight="true" x14ac:dyDescent="0.2">
      <c r="C858" s="190"/>
      <c r="D858" s="190"/>
      <c r="E858" s="190"/>
      <c r="F858" s="190"/>
      <c r="G858" s="190"/>
      <c r="H858" s="190"/>
      <c r="I858" s="190"/>
      <c r="J858" s="190"/>
      <c r="K858" s="190"/>
      <c r="L858" s="190"/>
      <c r="M858" s="190"/>
      <c r="N858" s="190"/>
      <c r="O858" s="190"/>
      <c r="P858" s="190"/>
      <c r="Q858" s="190"/>
    </row>
    <row r="859" ht="25.15" customHeight="true" x14ac:dyDescent="0.2">
      <c r="C859" s="190"/>
      <c r="D859" s="190"/>
      <c r="E859" s="190"/>
      <c r="F859" s="190"/>
      <c r="G859" s="190"/>
      <c r="H859" s="190"/>
      <c r="I859" s="190"/>
      <c r="J859" s="190"/>
      <c r="K859" s="190"/>
      <c r="L859" s="190"/>
      <c r="M859" s="190"/>
      <c r="N859" s="190"/>
      <c r="O859" s="190"/>
      <c r="P859" s="190"/>
      <c r="Q859" s="190"/>
    </row>
    <row r="860" ht="25.15" customHeight="true" x14ac:dyDescent="0.2">
      <c r="C860" s="190"/>
      <c r="D860" s="190"/>
      <c r="E860" s="190"/>
      <c r="F860" s="190"/>
      <c r="G860" s="190"/>
      <c r="H860" s="190"/>
      <c r="I860" s="190"/>
      <c r="J860" s="190"/>
      <c r="K860" s="190"/>
      <c r="L860" s="190"/>
      <c r="M860" s="190"/>
      <c r="N860" s="190"/>
      <c r="O860" s="190"/>
      <c r="P860" s="190"/>
      <c r="Q860" s="190"/>
    </row>
    <row r="861" ht="25.15" customHeight="true" x14ac:dyDescent="0.2">
      <c r="C861" s="190"/>
      <c r="D861" s="190"/>
      <c r="E861" s="190"/>
      <c r="F861" s="190"/>
      <c r="G861" s="190"/>
      <c r="H861" s="190"/>
      <c r="I861" s="190"/>
      <c r="J861" s="190"/>
      <c r="K861" s="190"/>
      <c r="L861" s="190"/>
      <c r="M861" s="190"/>
      <c r="N861" s="190"/>
      <c r="O861" s="190"/>
      <c r="P861" s="190"/>
      <c r="Q861" s="190"/>
    </row>
    <row r="862" ht="25.15" customHeight="true" x14ac:dyDescent="0.2">
      <c r="C862" s="190"/>
      <c r="D862" s="190"/>
      <c r="E862" s="190"/>
      <c r="F862" s="190"/>
      <c r="G862" s="190"/>
      <c r="H862" s="190"/>
      <c r="I862" s="190"/>
      <c r="J862" s="190"/>
      <c r="K862" s="190"/>
      <c r="L862" s="190"/>
      <c r="M862" s="190"/>
      <c r="N862" s="190"/>
      <c r="O862" s="190"/>
      <c r="P862" s="190"/>
      <c r="Q862" s="190"/>
    </row>
    <row r="863" ht="25.15" customHeight="true" x14ac:dyDescent="0.2">
      <c r="C863" s="190"/>
      <c r="D863" s="190"/>
      <c r="E863" s="190"/>
      <c r="F863" s="190"/>
      <c r="G863" s="190"/>
      <c r="H863" s="190"/>
      <c r="I863" s="190"/>
      <c r="J863" s="190"/>
      <c r="K863" s="190"/>
      <c r="L863" s="190"/>
      <c r="M863" s="190"/>
      <c r="N863" s="190"/>
      <c r="O863" s="190"/>
      <c r="P863" s="190"/>
      <c r="Q863" s="190"/>
    </row>
    <row r="864" ht="25.15" customHeight="true" x14ac:dyDescent="0.2">
      <c r="C864" s="190"/>
      <c r="D864" s="190"/>
      <c r="E864" s="190"/>
      <c r="F864" s="190"/>
      <c r="G864" s="190"/>
      <c r="H864" s="190"/>
      <c r="I864" s="190"/>
      <c r="J864" s="190"/>
      <c r="K864" s="190"/>
      <c r="L864" s="190"/>
      <c r="M864" s="190"/>
      <c r="N864" s="190"/>
      <c r="O864" s="190"/>
      <c r="P864" s="190"/>
      <c r="Q864" s="190"/>
    </row>
    <row r="865" ht="25.15" customHeight="true" x14ac:dyDescent="0.2">
      <c r="C865" s="190"/>
      <c r="D865" s="190"/>
      <c r="E865" s="190"/>
      <c r="F865" s="190"/>
      <c r="G865" s="190"/>
      <c r="H865" s="190"/>
      <c r="I865" s="190"/>
      <c r="J865" s="190"/>
      <c r="K865" s="190"/>
      <c r="L865" s="190"/>
      <c r="M865" s="190"/>
      <c r="N865" s="190"/>
      <c r="O865" s="190"/>
      <c r="P865" s="190"/>
      <c r="Q865" s="190"/>
    </row>
    <row r="866" ht="25.15" customHeight="true" x14ac:dyDescent="0.2">
      <c r="C866" s="190"/>
      <c r="D866" s="190"/>
      <c r="E866" s="190"/>
      <c r="F866" s="190"/>
      <c r="G866" s="190"/>
      <c r="H866" s="190"/>
      <c r="I866" s="190"/>
      <c r="J866" s="190"/>
      <c r="K866" s="190"/>
      <c r="L866" s="190"/>
      <c r="M866" s="190"/>
      <c r="N866" s="190"/>
      <c r="O866" s="190"/>
      <c r="P866" s="190"/>
      <c r="Q866" s="190"/>
    </row>
    <row r="867" ht="25.15" customHeight="true" x14ac:dyDescent="0.2">
      <c r="C867" s="190"/>
      <c r="D867" s="190"/>
      <c r="E867" s="190"/>
      <c r="F867" s="190"/>
      <c r="G867" s="190"/>
      <c r="H867" s="190"/>
      <c r="I867" s="190"/>
      <c r="J867" s="190"/>
      <c r="K867" s="190"/>
      <c r="L867" s="190"/>
      <c r="M867" s="190"/>
      <c r="N867" s="190"/>
      <c r="O867" s="190"/>
      <c r="P867" s="190"/>
      <c r="Q867" s="190"/>
    </row>
    <row r="868" ht="25.15" customHeight="true" x14ac:dyDescent="0.2">
      <c r="C868" s="190"/>
      <c r="D868" s="190"/>
      <c r="E868" s="190"/>
      <c r="F868" s="190"/>
      <c r="G868" s="190"/>
      <c r="H868" s="190"/>
      <c r="I868" s="190"/>
      <c r="J868" s="190"/>
      <c r="K868" s="190"/>
      <c r="L868" s="190"/>
      <c r="M868" s="190"/>
      <c r="N868" s="190"/>
      <c r="O868" s="190"/>
      <c r="P868" s="190"/>
      <c r="Q868" s="190"/>
    </row>
    <row r="869" ht="25.15" customHeight="true" x14ac:dyDescent="0.2">
      <c r="C869" s="190"/>
      <c r="D869" s="190"/>
      <c r="E869" s="190"/>
      <c r="F869" s="190"/>
      <c r="G869" s="190"/>
      <c r="H869" s="190"/>
      <c r="I869" s="190"/>
      <c r="J869" s="190"/>
      <c r="K869" s="190"/>
      <c r="L869" s="190"/>
      <c r="M869" s="190"/>
      <c r="N869" s="190"/>
      <c r="O869" s="190"/>
      <c r="P869" s="190"/>
      <c r="Q869" s="190"/>
    </row>
    <row r="870" ht="25.15" customHeight="true" x14ac:dyDescent="0.2">
      <c r="C870" s="190"/>
      <c r="D870" s="190"/>
      <c r="E870" s="190"/>
      <c r="F870" s="190"/>
      <c r="G870" s="190"/>
      <c r="H870" s="190"/>
      <c r="I870" s="190"/>
      <c r="J870" s="190"/>
      <c r="K870" s="190"/>
      <c r="L870" s="190"/>
      <c r="M870" s="190"/>
      <c r="N870" s="190"/>
      <c r="O870" s="190"/>
      <c r="P870" s="190"/>
      <c r="Q870" s="190"/>
    </row>
    <row r="871" ht="25.15" customHeight="true" x14ac:dyDescent="0.2">
      <c r="C871" s="190"/>
      <c r="D871" s="190"/>
      <c r="E871" s="190"/>
      <c r="F871" s="190"/>
      <c r="G871" s="190"/>
      <c r="H871" s="190"/>
      <c r="I871" s="190"/>
      <c r="J871" s="190"/>
      <c r="K871" s="190"/>
      <c r="L871" s="190"/>
      <c r="M871" s="190"/>
      <c r="N871" s="190"/>
      <c r="O871" s="190"/>
      <c r="P871" s="190"/>
      <c r="Q871" s="190"/>
    </row>
    <row r="872" ht="25.15" customHeight="true" x14ac:dyDescent="0.2">
      <c r="C872" s="190"/>
      <c r="D872" s="190"/>
      <c r="E872" s="190"/>
      <c r="F872" s="190"/>
      <c r="G872" s="190"/>
      <c r="H872" s="190"/>
      <c r="I872" s="190"/>
      <c r="J872" s="190"/>
      <c r="K872" s="190"/>
      <c r="L872" s="190"/>
      <c r="M872" s="190"/>
      <c r="N872" s="190"/>
      <c r="O872" s="190"/>
      <c r="P872" s="190"/>
      <c r="Q872" s="190"/>
    </row>
    <row r="873" ht="25.15" customHeight="true" x14ac:dyDescent="0.2">
      <c r="C873" s="190"/>
      <c r="D873" s="190"/>
      <c r="E873" s="190"/>
      <c r="F873" s="190"/>
      <c r="G873" s="190"/>
      <c r="H873" s="190"/>
      <c r="I873" s="190"/>
      <c r="J873" s="190"/>
      <c r="K873" s="190"/>
      <c r="L873" s="190"/>
      <c r="M873" s="190"/>
      <c r="N873" s="190"/>
      <c r="O873" s="190"/>
      <c r="P873" s="190"/>
      <c r="Q873" s="190"/>
    </row>
    <row r="874" ht="25.15" customHeight="true" x14ac:dyDescent="0.2">
      <c r="C874" s="190"/>
      <c r="D874" s="190"/>
      <c r="E874" s="190"/>
      <c r="F874" s="190"/>
      <c r="G874" s="190"/>
      <c r="H874" s="190"/>
      <c r="I874" s="190"/>
      <c r="J874" s="190"/>
      <c r="K874" s="190"/>
      <c r="L874" s="190"/>
      <c r="M874" s="190"/>
      <c r="N874" s="190"/>
      <c r="O874" s="190"/>
      <c r="P874" s="190"/>
      <c r="Q874" s="190"/>
    </row>
    <row r="875" ht="25.15" customHeight="true" x14ac:dyDescent="0.2">
      <c r="C875" s="190"/>
      <c r="D875" s="190"/>
      <c r="E875" s="190"/>
      <c r="F875" s="190"/>
      <c r="G875" s="190"/>
      <c r="H875" s="190"/>
      <c r="I875" s="190"/>
      <c r="J875" s="190"/>
      <c r="K875" s="190"/>
      <c r="L875" s="190"/>
      <c r="M875" s="190"/>
      <c r="N875" s="190"/>
      <c r="O875" s="190"/>
      <c r="P875" s="190"/>
      <c r="Q875" s="190"/>
    </row>
    <row r="876" ht="25.15" customHeight="true" x14ac:dyDescent="0.2">
      <c r="C876" s="190"/>
      <c r="D876" s="190"/>
      <c r="E876" s="190"/>
      <c r="F876" s="190"/>
      <c r="G876" s="190"/>
      <c r="H876" s="190"/>
      <c r="I876" s="190"/>
      <c r="J876" s="190"/>
      <c r="K876" s="190"/>
      <c r="L876" s="190"/>
      <c r="M876" s="190"/>
      <c r="N876" s="190"/>
      <c r="O876" s="190"/>
      <c r="P876" s="190"/>
      <c r="Q876" s="190"/>
    </row>
    <row r="877" ht="25.15" customHeight="true" x14ac:dyDescent="0.2">
      <c r="C877" s="190"/>
      <c r="D877" s="190"/>
      <c r="E877" s="190"/>
      <c r="F877" s="190"/>
      <c r="G877" s="190"/>
      <c r="H877" s="190"/>
      <c r="I877" s="190"/>
      <c r="J877" s="190"/>
      <c r="K877" s="190"/>
      <c r="L877" s="190"/>
      <c r="M877" s="190"/>
      <c r="N877" s="190"/>
      <c r="O877" s="190"/>
      <c r="P877" s="190"/>
      <c r="Q877" s="190"/>
    </row>
    <row r="878" ht="25.15" customHeight="true" x14ac:dyDescent="0.2">
      <c r="C878" s="190"/>
      <c r="D878" s="190"/>
      <c r="E878" s="190"/>
      <c r="F878" s="190"/>
      <c r="G878" s="190"/>
      <c r="H878" s="190"/>
      <c r="I878" s="190"/>
      <c r="J878" s="190"/>
      <c r="K878" s="190"/>
      <c r="L878" s="190"/>
      <c r="M878" s="190"/>
      <c r="N878" s="190"/>
      <c r="O878" s="190"/>
      <c r="P878" s="190"/>
      <c r="Q878" s="190"/>
    </row>
    <row r="879" ht="25.15" customHeight="true" x14ac:dyDescent="0.2">
      <c r="C879" s="190"/>
      <c r="D879" s="190"/>
      <c r="E879" s="190"/>
      <c r="F879" s="190"/>
      <c r="G879" s="190"/>
      <c r="H879" s="190"/>
      <c r="I879" s="190"/>
      <c r="J879" s="190"/>
      <c r="K879" s="190"/>
      <c r="L879" s="190"/>
      <c r="M879" s="190"/>
      <c r="N879" s="190"/>
      <c r="O879" s="190"/>
      <c r="P879" s="190"/>
      <c r="Q879" s="190"/>
    </row>
    <row r="880" ht="25.15" customHeight="true" x14ac:dyDescent="0.2">
      <c r="C880" s="190"/>
      <c r="D880" s="190"/>
      <c r="E880" s="190"/>
      <c r="F880" s="190"/>
      <c r="G880" s="190"/>
      <c r="H880" s="190"/>
      <c r="I880" s="190"/>
      <c r="J880" s="190"/>
      <c r="K880" s="190"/>
      <c r="L880" s="190"/>
      <c r="M880" s="190"/>
      <c r="N880" s="190"/>
      <c r="O880" s="190"/>
      <c r="P880" s="190"/>
      <c r="Q880" s="190"/>
    </row>
    <row r="881" ht="25.15" customHeight="true" x14ac:dyDescent="0.2">
      <c r="C881" s="190"/>
      <c r="D881" s="190"/>
      <c r="E881" s="190"/>
      <c r="F881" s="190"/>
      <c r="G881" s="190"/>
      <c r="H881" s="190"/>
      <c r="I881" s="190"/>
      <c r="J881" s="190"/>
      <c r="K881" s="190"/>
      <c r="L881" s="190"/>
      <c r="M881" s="190"/>
      <c r="N881" s="190"/>
      <c r="O881" s="190"/>
      <c r="P881" s="190"/>
      <c r="Q881" s="190"/>
    </row>
    <row r="882" ht="25.15" customHeight="true" x14ac:dyDescent="0.2">
      <c r="C882" s="190"/>
      <c r="D882" s="190"/>
      <c r="E882" s="190"/>
      <c r="F882" s="190"/>
      <c r="G882" s="190"/>
      <c r="H882" s="190"/>
      <c r="I882" s="190"/>
      <c r="J882" s="190"/>
      <c r="K882" s="190"/>
      <c r="L882" s="190"/>
      <c r="M882" s="190"/>
      <c r="N882" s="190"/>
      <c r="O882" s="190"/>
      <c r="P882" s="190"/>
      <c r="Q882" s="190"/>
    </row>
    <row r="883" ht="25.15" customHeight="true" x14ac:dyDescent="0.2">
      <c r="C883" s="190"/>
      <c r="D883" s="190"/>
      <c r="E883" s="190"/>
      <c r="F883" s="190"/>
      <c r="G883" s="190"/>
      <c r="H883" s="190"/>
      <c r="I883" s="190"/>
      <c r="J883" s="190"/>
      <c r="K883" s="190"/>
      <c r="L883" s="190"/>
      <c r="M883" s="190"/>
      <c r="N883" s="190"/>
      <c r="O883" s="190"/>
      <c r="P883" s="190"/>
      <c r="Q883" s="190"/>
    </row>
    <row r="884" ht="25.15" customHeight="true" x14ac:dyDescent="0.2">
      <c r="C884" s="190"/>
      <c r="D884" s="190"/>
      <c r="E884" s="190"/>
      <c r="F884" s="190"/>
      <c r="G884" s="190"/>
      <c r="H884" s="190"/>
      <c r="I884" s="190"/>
      <c r="J884" s="190"/>
      <c r="K884" s="190"/>
      <c r="L884" s="190"/>
      <c r="M884" s="190"/>
      <c r="N884" s="190"/>
      <c r="O884" s="190"/>
      <c r="P884" s="190"/>
      <c r="Q884" s="190"/>
    </row>
    <row r="885" ht="25.15" customHeight="true" x14ac:dyDescent="0.2">
      <c r="C885" s="190"/>
      <c r="D885" s="190"/>
      <c r="E885" s="190"/>
      <c r="F885" s="190"/>
      <c r="G885" s="190"/>
      <c r="H885" s="190"/>
      <c r="I885" s="190"/>
      <c r="J885" s="190"/>
      <c r="K885" s="190"/>
      <c r="L885" s="190"/>
      <c r="M885" s="190"/>
      <c r="N885" s="190"/>
      <c r="O885" s="190"/>
      <c r="P885" s="190"/>
      <c r="Q885" s="190"/>
    </row>
    <row r="886" ht="25.15" customHeight="true" x14ac:dyDescent="0.2">
      <c r="C886" s="190"/>
      <c r="D886" s="190"/>
      <c r="E886" s="190"/>
      <c r="F886" s="190"/>
      <c r="G886" s="190"/>
      <c r="H886" s="190"/>
      <c r="I886" s="190"/>
      <c r="J886" s="190"/>
      <c r="K886" s="190"/>
      <c r="L886" s="190"/>
      <c r="M886" s="190"/>
      <c r="N886" s="190"/>
      <c r="O886" s="190"/>
      <c r="P886" s="190"/>
      <c r="Q886" s="190"/>
    </row>
    <row r="887" ht="25.15" customHeight="true" x14ac:dyDescent="0.2">
      <c r="C887" s="190"/>
      <c r="D887" s="190"/>
      <c r="E887" s="190"/>
      <c r="F887" s="190"/>
      <c r="G887" s="190"/>
      <c r="H887" s="190"/>
      <c r="I887" s="190"/>
      <c r="J887" s="190"/>
      <c r="K887" s="190"/>
      <c r="L887" s="190"/>
      <c r="M887" s="190"/>
      <c r="N887" s="190"/>
      <c r="O887" s="190"/>
      <c r="P887" s="190"/>
      <c r="Q887" s="190"/>
    </row>
    <row r="888" ht="25.15" customHeight="true" x14ac:dyDescent="0.2">
      <c r="C888" s="190"/>
      <c r="D888" s="190"/>
      <c r="E888" s="190"/>
      <c r="F888" s="190"/>
      <c r="G888" s="190"/>
      <c r="H888" s="190"/>
      <c r="I888" s="190"/>
      <c r="J888" s="190"/>
      <c r="K888" s="190"/>
      <c r="L888" s="190"/>
      <c r="M888" s="190"/>
      <c r="N888" s="190"/>
      <c r="O888" s="190"/>
      <c r="P888" s="190"/>
      <c r="Q888" s="190"/>
    </row>
    <row r="889" ht="25.15" customHeight="true" x14ac:dyDescent="0.2">
      <c r="C889" s="190"/>
      <c r="D889" s="190"/>
      <c r="E889" s="190"/>
      <c r="F889" s="190"/>
      <c r="G889" s="190"/>
      <c r="H889" s="190"/>
      <c r="I889" s="190"/>
      <c r="J889" s="190"/>
      <c r="K889" s="190"/>
      <c r="L889" s="190"/>
      <c r="M889" s="190"/>
      <c r="N889" s="190"/>
      <c r="O889" s="190"/>
      <c r="P889" s="190"/>
      <c r="Q889" s="190"/>
    </row>
    <row r="890" ht="25.15" customHeight="true" x14ac:dyDescent="0.2">
      <c r="C890" s="190"/>
      <c r="D890" s="190"/>
      <c r="E890" s="190"/>
      <c r="F890" s="190"/>
      <c r="G890" s="190"/>
      <c r="H890" s="190"/>
      <c r="I890" s="190"/>
      <c r="J890" s="190"/>
      <c r="K890" s="190"/>
      <c r="L890" s="190"/>
      <c r="M890" s="190"/>
      <c r="N890" s="190"/>
      <c r="O890" s="190"/>
      <c r="P890" s="190"/>
      <c r="Q890" s="190"/>
    </row>
    <row r="891" ht="25.15" customHeight="true" x14ac:dyDescent="0.2">
      <c r="C891" s="190"/>
      <c r="D891" s="190"/>
      <c r="E891" s="190"/>
      <c r="F891" s="190"/>
      <c r="G891" s="190"/>
      <c r="H891" s="190"/>
      <c r="I891" s="190"/>
      <c r="J891" s="190"/>
      <c r="K891" s="190"/>
      <c r="L891" s="190"/>
      <c r="M891" s="190"/>
      <c r="N891" s="190"/>
      <c r="O891" s="190"/>
      <c r="P891" s="190"/>
      <c r="Q891" s="190"/>
    </row>
    <row r="892" ht="25.15" customHeight="true" x14ac:dyDescent="0.2">
      <c r="C892" s="190"/>
      <c r="D892" s="190"/>
      <c r="E892" s="190"/>
      <c r="F892" s="190"/>
      <c r="G892" s="190"/>
      <c r="H892" s="190"/>
      <c r="I892" s="190"/>
      <c r="J892" s="190"/>
      <c r="K892" s="190"/>
      <c r="L892" s="190"/>
      <c r="M892" s="190"/>
      <c r="N892" s="190"/>
      <c r="O892" s="190"/>
      <c r="P892" s="190"/>
      <c r="Q892" s="190"/>
    </row>
    <row r="893" ht="25.15" customHeight="true" x14ac:dyDescent="0.2">
      <c r="C893" s="190"/>
      <c r="D893" s="190"/>
      <c r="E893" s="190"/>
      <c r="F893" s="190"/>
      <c r="G893" s="190"/>
      <c r="H893" s="190"/>
      <c r="I893" s="190"/>
      <c r="J893" s="190"/>
      <c r="K893" s="190"/>
      <c r="L893" s="190"/>
      <c r="M893" s="190"/>
      <c r="N893" s="190"/>
      <c r="O893" s="190"/>
      <c r="P893" s="190"/>
      <c r="Q893" s="190"/>
    </row>
    <row r="894" ht="25.15" customHeight="true" x14ac:dyDescent="0.2">
      <c r="C894" s="190"/>
      <c r="D894" s="190"/>
      <c r="E894" s="190"/>
      <c r="F894" s="190"/>
      <c r="G894" s="190"/>
      <c r="H894" s="190"/>
      <c r="I894" s="190"/>
      <c r="J894" s="190"/>
      <c r="K894" s="190"/>
      <c r="L894" s="190"/>
      <c r="M894" s="190"/>
      <c r="N894" s="190"/>
      <c r="O894" s="190"/>
      <c r="P894" s="190"/>
      <c r="Q894" s="190"/>
    </row>
    <row r="895" ht="25.15" customHeight="true" x14ac:dyDescent="0.2">
      <c r="C895" s="190"/>
      <c r="D895" s="190"/>
      <c r="E895" s="190"/>
      <c r="F895" s="190"/>
      <c r="G895" s="190"/>
      <c r="H895" s="190"/>
      <c r="I895" s="190"/>
      <c r="J895" s="190"/>
      <c r="K895" s="190"/>
      <c r="L895" s="190"/>
      <c r="M895" s="190"/>
      <c r="N895" s="190"/>
      <c r="O895" s="190"/>
      <c r="P895" s="190"/>
      <c r="Q895" s="190"/>
    </row>
    <row r="896" ht="25.15" customHeight="true" x14ac:dyDescent="0.2">
      <c r="C896" s="190"/>
      <c r="D896" s="190"/>
      <c r="E896" s="190"/>
      <c r="F896" s="190"/>
      <c r="G896" s="190"/>
      <c r="H896" s="190"/>
      <c r="I896" s="190"/>
      <c r="J896" s="190"/>
      <c r="K896" s="190"/>
      <c r="L896" s="190"/>
      <c r="M896" s="190"/>
      <c r="N896" s="190"/>
      <c r="O896" s="190"/>
      <c r="P896" s="190"/>
      <c r="Q896" s="190"/>
    </row>
    <row r="897" ht="25.15" customHeight="true" x14ac:dyDescent="0.2">
      <c r="C897" s="190"/>
      <c r="D897" s="190"/>
      <c r="E897" s="190"/>
      <c r="F897" s="190"/>
      <c r="G897" s="190"/>
      <c r="H897" s="190"/>
      <c r="I897" s="190"/>
      <c r="J897" s="190"/>
      <c r="K897" s="190"/>
      <c r="L897" s="190"/>
      <c r="M897" s="190"/>
      <c r="N897" s="190"/>
      <c r="O897" s="190"/>
      <c r="P897" s="190"/>
      <c r="Q897" s="190"/>
    </row>
    <row r="898" ht="25.15" customHeight="true" x14ac:dyDescent="0.2">
      <c r="C898" s="190"/>
      <c r="D898" s="190"/>
      <c r="E898" s="190"/>
      <c r="F898" s="190"/>
      <c r="G898" s="190"/>
      <c r="H898" s="190"/>
      <c r="I898" s="190"/>
      <c r="J898" s="190"/>
      <c r="K898" s="190"/>
      <c r="L898" s="190"/>
      <c r="M898" s="190"/>
      <c r="N898" s="190"/>
      <c r="O898" s="190"/>
      <c r="P898" s="190"/>
      <c r="Q898" s="190"/>
    </row>
    <row r="899" ht="25.15" customHeight="true" x14ac:dyDescent="0.2">
      <c r="C899" s="190"/>
      <c r="D899" s="190"/>
      <c r="E899" s="190"/>
      <c r="F899" s="190"/>
      <c r="G899" s="190"/>
      <c r="H899" s="190"/>
      <c r="I899" s="190"/>
      <c r="J899" s="190"/>
      <c r="K899" s="190"/>
      <c r="L899" s="190"/>
      <c r="M899" s="190"/>
      <c r="N899" s="190"/>
      <c r="O899" s="190"/>
      <c r="P899" s="190"/>
      <c r="Q899" s="190"/>
    </row>
    <row r="900" ht="25.15" customHeight="true" x14ac:dyDescent="0.2">
      <c r="C900" s="190"/>
      <c r="D900" s="190"/>
      <c r="E900" s="190"/>
      <c r="F900" s="190"/>
      <c r="G900" s="190"/>
      <c r="H900" s="190"/>
      <c r="I900" s="190"/>
      <c r="J900" s="190"/>
      <c r="K900" s="190"/>
      <c r="L900" s="190"/>
      <c r="M900" s="190"/>
      <c r="N900" s="190"/>
      <c r="O900" s="190"/>
      <c r="P900" s="190"/>
      <c r="Q900" s="190"/>
    </row>
    <row r="901" ht="25.15" customHeight="true" x14ac:dyDescent="0.2">
      <c r="C901" s="190"/>
      <c r="D901" s="190"/>
      <c r="E901" s="190"/>
      <c r="F901" s="190"/>
      <c r="G901" s="190"/>
      <c r="H901" s="190"/>
      <c r="I901" s="190"/>
      <c r="J901" s="190"/>
      <c r="K901" s="190"/>
      <c r="L901" s="190"/>
      <c r="M901" s="190"/>
      <c r="N901" s="190"/>
      <c r="O901" s="190"/>
      <c r="P901" s="190"/>
      <c r="Q901" s="190"/>
    </row>
    <row r="902" ht="25.15" customHeight="true" x14ac:dyDescent="0.2">
      <c r="C902" s="190"/>
      <c r="D902" s="190"/>
      <c r="E902" s="190"/>
      <c r="F902" s="190"/>
      <c r="G902" s="190"/>
      <c r="H902" s="190"/>
      <c r="I902" s="190"/>
      <c r="J902" s="190"/>
      <c r="K902" s="190"/>
      <c r="L902" s="190"/>
      <c r="M902" s="190"/>
      <c r="N902" s="190"/>
      <c r="O902" s="190"/>
      <c r="P902" s="190"/>
      <c r="Q902" s="190"/>
    </row>
    <row r="903" ht="25.15" customHeight="true" x14ac:dyDescent="0.2">
      <c r="C903" s="190"/>
      <c r="D903" s="190"/>
      <c r="E903" s="190"/>
      <c r="F903" s="190"/>
      <c r="G903" s="190"/>
      <c r="H903" s="190"/>
      <c r="I903" s="190"/>
      <c r="J903" s="190"/>
      <c r="K903" s="190"/>
      <c r="L903" s="190"/>
      <c r="M903" s="190"/>
      <c r="N903" s="190"/>
      <c r="O903" s="190"/>
      <c r="P903" s="190"/>
      <c r="Q903" s="190"/>
    </row>
    <row r="904" ht="25.15" customHeight="true" x14ac:dyDescent="0.2">
      <c r="C904" s="190"/>
      <c r="D904" s="190"/>
      <c r="E904" s="190"/>
      <c r="F904" s="190"/>
      <c r="G904" s="190"/>
      <c r="H904" s="190"/>
      <c r="I904" s="190"/>
      <c r="J904" s="190"/>
      <c r="K904" s="190"/>
      <c r="L904" s="190"/>
      <c r="M904" s="190"/>
      <c r="N904" s="190"/>
      <c r="O904" s="190"/>
      <c r="P904" s="190"/>
      <c r="Q904" s="190"/>
    </row>
    <row r="905" ht="25.15" customHeight="true" x14ac:dyDescent="0.2">
      <c r="C905" s="190"/>
      <c r="D905" s="190"/>
      <c r="E905" s="190"/>
      <c r="F905" s="190"/>
      <c r="G905" s="190"/>
      <c r="H905" s="190"/>
      <c r="I905" s="190"/>
      <c r="J905" s="190"/>
      <c r="K905" s="190"/>
      <c r="L905" s="190"/>
      <c r="M905" s="190"/>
      <c r="N905" s="190"/>
      <c r="O905" s="190"/>
      <c r="P905" s="190"/>
      <c r="Q905" s="190"/>
    </row>
    <row r="906" ht="25.15" customHeight="true" x14ac:dyDescent="0.2">
      <c r="C906" s="190"/>
      <c r="D906" s="190"/>
      <c r="E906" s="190"/>
      <c r="F906" s="190"/>
      <c r="G906" s="190"/>
      <c r="H906" s="190"/>
      <c r="I906" s="190"/>
      <c r="J906" s="190"/>
      <c r="K906" s="190"/>
      <c r="L906" s="190"/>
      <c r="M906" s="190"/>
      <c r="N906" s="190"/>
      <c r="O906" s="190"/>
      <c r="P906" s="190"/>
      <c r="Q906" s="190"/>
    </row>
    <row r="907" ht="25.15" customHeight="true" x14ac:dyDescent="0.2">
      <c r="C907" s="190"/>
      <c r="D907" s="190"/>
      <c r="E907" s="190"/>
      <c r="F907" s="190"/>
      <c r="G907" s="190"/>
      <c r="H907" s="190"/>
      <c r="I907" s="190"/>
      <c r="J907" s="190"/>
      <c r="K907" s="190"/>
      <c r="L907" s="190"/>
      <c r="M907" s="190"/>
      <c r="N907" s="190"/>
      <c r="O907" s="190"/>
      <c r="P907" s="190"/>
      <c r="Q907" s="190"/>
    </row>
    <row r="908" ht="25.15" customHeight="true" x14ac:dyDescent="0.2">
      <c r="C908" s="190"/>
      <c r="D908" s="190"/>
      <c r="E908" s="190"/>
      <c r="F908" s="190"/>
      <c r="G908" s="190"/>
      <c r="H908" s="190"/>
      <c r="I908" s="190"/>
      <c r="J908" s="190"/>
      <c r="K908" s="190"/>
      <c r="L908" s="190"/>
      <c r="M908" s="190"/>
      <c r="N908" s="190"/>
      <c r="O908" s="190"/>
      <c r="P908" s="190"/>
      <c r="Q908" s="190"/>
    </row>
    <row r="909" ht="25.15" customHeight="true" x14ac:dyDescent="0.2">
      <c r="C909" s="190"/>
      <c r="D909" s="190"/>
      <c r="E909" s="190"/>
      <c r="F909" s="190"/>
      <c r="G909" s="190"/>
      <c r="H909" s="190"/>
      <c r="I909" s="190"/>
      <c r="J909" s="190"/>
      <c r="K909" s="190"/>
      <c r="L909" s="190"/>
      <c r="M909" s="190"/>
      <c r="N909" s="190"/>
      <c r="O909" s="190"/>
      <c r="P909" s="190"/>
      <c r="Q909" s="190"/>
    </row>
    <row r="910" ht="25.15" customHeight="true" x14ac:dyDescent="0.2">
      <c r="C910" s="190"/>
      <c r="D910" s="190"/>
      <c r="E910" s="190"/>
      <c r="F910" s="190"/>
      <c r="G910" s="190"/>
      <c r="H910" s="190"/>
      <c r="I910" s="190"/>
      <c r="J910" s="190"/>
      <c r="K910" s="190"/>
      <c r="L910" s="190"/>
      <c r="M910" s="190"/>
      <c r="N910" s="190"/>
      <c r="O910" s="190"/>
      <c r="P910" s="190"/>
      <c r="Q910" s="190"/>
    </row>
    <row r="911" ht="25.15" customHeight="true" x14ac:dyDescent="0.2">
      <c r="C911" s="190"/>
      <c r="D911" s="190"/>
      <c r="E911" s="190"/>
      <c r="F911" s="190"/>
      <c r="G911" s="190"/>
      <c r="H911" s="190"/>
      <c r="I911" s="190"/>
      <c r="J911" s="190"/>
      <c r="K911" s="190"/>
      <c r="L911" s="190"/>
      <c r="M911" s="190"/>
      <c r="N911" s="190"/>
      <c r="O911" s="190"/>
      <c r="P911" s="190"/>
      <c r="Q911" s="190"/>
    </row>
    <row r="912" ht="25.15" customHeight="true" x14ac:dyDescent="0.2">
      <c r="C912" s="190"/>
      <c r="D912" s="190"/>
      <c r="E912" s="190"/>
      <c r="F912" s="190"/>
      <c r="G912" s="190"/>
      <c r="H912" s="190"/>
      <c r="I912" s="190"/>
      <c r="J912" s="190"/>
      <c r="K912" s="190"/>
      <c r="L912" s="190"/>
      <c r="M912" s="190"/>
      <c r="N912" s="190"/>
      <c r="O912" s="190"/>
      <c r="P912" s="190"/>
      <c r="Q912" s="190"/>
    </row>
    <row r="913" ht="25.15" customHeight="true" x14ac:dyDescent="0.2">
      <c r="C913" s="190"/>
      <c r="D913" s="190"/>
      <c r="E913" s="190"/>
      <c r="F913" s="190"/>
      <c r="G913" s="190"/>
      <c r="H913" s="190"/>
      <c r="I913" s="190"/>
      <c r="J913" s="190"/>
      <c r="K913" s="190"/>
      <c r="L913" s="190"/>
      <c r="M913" s="190"/>
      <c r="N913" s="190"/>
      <c r="O913" s="190"/>
      <c r="P913" s="190"/>
      <c r="Q913" s="190"/>
    </row>
    <row r="914" ht="25.15" customHeight="true" x14ac:dyDescent="0.2">
      <c r="C914" s="190"/>
      <c r="D914" s="190"/>
      <c r="E914" s="190"/>
      <c r="F914" s="190"/>
      <c r="G914" s="190"/>
      <c r="H914" s="190"/>
      <c r="I914" s="190"/>
      <c r="J914" s="190"/>
      <c r="K914" s="190"/>
      <c r="L914" s="190"/>
      <c r="M914" s="190"/>
      <c r="N914" s="190"/>
      <c r="O914" s="190"/>
      <c r="P914" s="190"/>
      <c r="Q914" s="190"/>
    </row>
    <row r="915" ht="25.15" customHeight="true" x14ac:dyDescent="0.2">
      <c r="C915" s="190"/>
      <c r="D915" s="190"/>
      <c r="E915" s="190"/>
      <c r="F915" s="190"/>
      <c r="G915" s="190"/>
      <c r="H915" s="190"/>
      <c r="I915" s="190"/>
      <c r="J915" s="190"/>
      <c r="K915" s="190"/>
      <c r="L915" s="190"/>
      <c r="M915" s="190"/>
      <c r="N915" s="190"/>
      <c r="O915" s="190"/>
      <c r="P915" s="190"/>
      <c r="Q915" s="190"/>
    </row>
    <row r="916" ht="25.15" customHeight="true" x14ac:dyDescent="0.2">
      <c r="C916" s="190"/>
      <c r="D916" s="190"/>
      <c r="E916" s="190"/>
      <c r="F916" s="190"/>
      <c r="G916" s="190"/>
      <c r="H916" s="190"/>
      <c r="I916" s="190"/>
      <c r="J916" s="190"/>
      <c r="K916" s="190"/>
      <c r="L916" s="190"/>
      <c r="M916" s="190"/>
      <c r="N916" s="190"/>
      <c r="O916" s="190"/>
      <c r="P916" s="190"/>
      <c r="Q916" s="190"/>
    </row>
    <row r="917" ht="25.15" customHeight="true" x14ac:dyDescent="0.2">
      <c r="C917" s="190"/>
      <c r="D917" s="190"/>
      <c r="E917" s="190"/>
      <c r="F917" s="190"/>
      <c r="G917" s="190"/>
      <c r="H917" s="190"/>
      <c r="I917" s="190"/>
      <c r="J917" s="190"/>
      <c r="K917" s="190"/>
      <c r="L917" s="190"/>
      <c r="M917" s="190"/>
      <c r="N917" s="190"/>
      <c r="O917" s="190"/>
      <c r="P917" s="190"/>
      <c r="Q917" s="190"/>
    </row>
    <row r="918" ht="25.15" customHeight="true" x14ac:dyDescent="0.2">
      <c r="C918" s="190"/>
      <c r="D918" s="190"/>
      <c r="E918" s="190"/>
      <c r="F918" s="190"/>
      <c r="G918" s="190"/>
      <c r="H918" s="190"/>
      <c r="I918" s="190"/>
      <c r="J918" s="190"/>
      <c r="K918" s="190"/>
      <c r="L918" s="190"/>
      <c r="M918" s="190"/>
      <c r="N918" s="190"/>
      <c r="O918" s="190"/>
      <c r="P918" s="190"/>
      <c r="Q918" s="190"/>
    </row>
    <row r="919" ht="25.15" customHeight="true" x14ac:dyDescent="0.2">
      <c r="C919" s="190"/>
      <c r="D919" s="190"/>
      <c r="E919" s="190"/>
      <c r="F919" s="190"/>
      <c r="G919" s="190"/>
      <c r="H919" s="190"/>
      <c r="I919" s="190"/>
      <c r="J919" s="190"/>
      <c r="K919" s="190"/>
      <c r="L919" s="190"/>
      <c r="M919" s="190"/>
      <c r="N919" s="190"/>
      <c r="O919" s="190"/>
      <c r="P919" s="190"/>
      <c r="Q919" s="190"/>
    </row>
    <row r="920" ht="25.15" customHeight="true" x14ac:dyDescent="0.2">
      <c r="C920" s="190"/>
      <c r="D920" s="190"/>
      <c r="E920" s="190"/>
      <c r="F920" s="190"/>
      <c r="G920" s="190"/>
      <c r="H920" s="190"/>
      <c r="I920" s="190"/>
      <c r="J920" s="190"/>
      <c r="K920" s="190"/>
      <c r="L920" s="190"/>
      <c r="M920" s="190"/>
      <c r="N920" s="190"/>
      <c r="O920" s="190"/>
      <c r="P920" s="190"/>
      <c r="Q920" s="190"/>
    </row>
    <row r="921" ht="25.15" customHeight="true" x14ac:dyDescent="0.2">
      <c r="C921" s="190"/>
      <c r="D921" s="190"/>
      <c r="E921" s="190"/>
      <c r="F921" s="190"/>
      <c r="G921" s="190"/>
      <c r="H921" s="190"/>
      <c r="I921" s="190"/>
      <c r="J921" s="190"/>
      <c r="K921" s="190"/>
      <c r="L921" s="190"/>
      <c r="M921" s="190"/>
      <c r="N921" s="190"/>
      <c r="O921" s="190"/>
      <c r="P921" s="190"/>
      <c r="Q921" s="190"/>
    </row>
    <row r="922" ht="25.15" customHeight="true" x14ac:dyDescent="0.2">
      <c r="C922" s="190"/>
      <c r="D922" s="190"/>
      <c r="E922" s="190"/>
      <c r="F922" s="190"/>
      <c r="G922" s="190"/>
      <c r="H922" s="190"/>
      <c r="I922" s="190"/>
      <c r="J922" s="190"/>
      <c r="K922" s="190"/>
      <c r="L922" s="190"/>
      <c r="M922" s="190"/>
      <c r="N922" s="190"/>
      <c r="O922" s="190"/>
      <c r="P922" s="190"/>
      <c r="Q922" s="190"/>
    </row>
    <row r="923" ht="25.15" customHeight="true" x14ac:dyDescent="0.2">
      <c r="C923" s="190"/>
      <c r="D923" s="190"/>
      <c r="E923" s="190"/>
      <c r="F923" s="190"/>
      <c r="G923" s="190"/>
      <c r="H923" s="190"/>
      <c r="I923" s="190"/>
      <c r="J923" s="190"/>
      <c r="K923" s="190"/>
      <c r="L923" s="190"/>
      <c r="M923" s="190"/>
      <c r="N923" s="190"/>
      <c r="O923" s="190"/>
      <c r="P923" s="190"/>
      <c r="Q923" s="190"/>
    </row>
    <row r="924" ht="25.15" customHeight="true" x14ac:dyDescent="0.2">
      <c r="C924" s="190"/>
      <c r="D924" s="190"/>
      <c r="E924" s="190"/>
      <c r="F924" s="190"/>
      <c r="G924" s="190"/>
      <c r="H924" s="190"/>
      <c r="I924" s="190"/>
      <c r="J924" s="190"/>
      <c r="K924" s="190"/>
      <c r="L924" s="190"/>
      <c r="M924" s="190"/>
      <c r="N924" s="190"/>
      <c r="O924" s="190"/>
      <c r="P924" s="190"/>
      <c r="Q924" s="190"/>
    </row>
    <row r="925" ht="25.15" customHeight="true" x14ac:dyDescent="0.2">
      <c r="C925" s="190"/>
      <c r="D925" s="190"/>
      <c r="E925" s="190"/>
      <c r="F925" s="190"/>
      <c r="G925" s="190"/>
      <c r="H925" s="190"/>
      <c r="I925" s="190"/>
      <c r="J925" s="190"/>
      <c r="K925" s="190"/>
      <c r="L925" s="190"/>
      <c r="M925" s="190"/>
      <c r="N925" s="190"/>
      <c r="O925" s="190"/>
      <c r="P925" s="190"/>
      <c r="Q925" s="190"/>
    </row>
    <row r="926" ht="25.15" customHeight="true" x14ac:dyDescent="0.2">
      <c r="C926" s="190"/>
      <c r="D926" s="190"/>
      <c r="E926" s="190"/>
      <c r="F926" s="190"/>
      <c r="G926" s="190"/>
      <c r="H926" s="190"/>
      <c r="I926" s="190"/>
      <c r="J926" s="190"/>
      <c r="K926" s="190"/>
      <c r="L926" s="190"/>
      <c r="M926" s="190"/>
      <c r="N926" s="190"/>
      <c r="O926" s="190"/>
      <c r="P926" s="190"/>
      <c r="Q926" s="190"/>
    </row>
    <row r="927" ht="25.15" customHeight="true" x14ac:dyDescent="0.2">
      <c r="C927" s="190"/>
      <c r="D927" s="190"/>
      <c r="E927" s="190"/>
      <c r="F927" s="190"/>
      <c r="G927" s="190"/>
      <c r="H927" s="190"/>
      <c r="I927" s="190"/>
      <c r="J927" s="190"/>
      <c r="K927" s="190"/>
      <c r="L927" s="190"/>
      <c r="M927" s="190"/>
      <c r="N927" s="190"/>
      <c r="O927" s="190"/>
      <c r="P927" s="190"/>
      <c r="Q927" s="190"/>
    </row>
    <row r="928" ht="25.15" customHeight="true" x14ac:dyDescent="0.2">
      <c r="C928" s="190"/>
      <c r="D928" s="190"/>
      <c r="E928" s="190"/>
      <c r="F928" s="190"/>
      <c r="G928" s="190"/>
      <c r="H928" s="190"/>
      <c r="I928" s="190"/>
      <c r="J928" s="190"/>
      <c r="K928" s="190"/>
      <c r="L928" s="190"/>
      <c r="M928" s="190"/>
      <c r="N928" s="190"/>
      <c r="O928" s="190"/>
      <c r="P928" s="190"/>
      <c r="Q928" s="190"/>
    </row>
    <row r="929" ht="25.15" customHeight="true" x14ac:dyDescent="0.2">
      <c r="C929" s="190"/>
      <c r="D929" s="190"/>
      <c r="E929" s="190"/>
      <c r="F929" s="190"/>
      <c r="G929" s="190"/>
      <c r="H929" s="190"/>
      <c r="I929" s="190"/>
      <c r="J929" s="190"/>
      <c r="K929" s="190"/>
      <c r="L929" s="190"/>
      <c r="M929" s="190"/>
      <c r="N929" s="190"/>
      <c r="O929" s="190"/>
      <c r="P929" s="190"/>
      <c r="Q929" s="190"/>
    </row>
    <row r="930" ht="25.15" customHeight="true" x14ac:dyDescent="0.2">
      <c r="C930" s="190"/>
      <c r="D930" s="190"/>
      <c r="E930" s="190"/>
      <c r="F930" s="190"/>
      <c r="G930" s="190"/>
      <c r="H930" s="190"/>
      <c r="I930" s="190"/>
      <c r="J930" s="190"/>
      <c r="K930" s="190"/>
      <c r="L930" s="190"/>
      <c r="M930" s="190"/>
      <c r="N930" s="190"/>
      <c r="O930" s="190"/>
      <c r="P930" s="190"/>
      <c r="Q930" s="190"/>
    </row>
    <row r="931" ht="25.15" customHeight="true" x14ac:dyDescent="0.2">
      <c r="C931" s="190"/>
      <c r="D931" s="190"/>
      <c r="E931" s="190"/>
      <c r="F931" s="190"/>
      <c r="G931" s="190"/>
      <c r="H931" s="190"/>
      <c r="I931" s="190"/>
      <c r="J931" s="190"/>
      <c r="K931" s="190"/>
      <c r="L931" s="190"/>
      <c r="M931" s="190"/>
      <c r="N931" s="190"/>
      <c r="O931" s="190"/>
      <c r="P931" s="190"/>
      <c r="Q931" s="190"/>
    </row>
    <row r="932" ht="25.15" customHeight="true" x14ac:dyDescent="0.2">
      <c r="C932" s="190"/>
      <c r="D932" s="190"/>
      <c r="E932" s="190"/>
      <c r="F932" s="190"/>
      <c r="G932" s="190"/>
      <c r="H932" s="190"/>
      <c r="I932" s="190"/>
      <c r="J932" s="190"/>
      <c r="K932" s="190"/>
      <c r="L932" s="190"/>
      <c r="M932" s="190"/>
      <c r="N932" s="190"/>
      <c r="O932" s="190"/>
      <c r="P932" s="190"/>
      <c r="Q932" s="190"/>
    </row>
    <row r="933" ht="25.15" customHeight="true" x14ac:dyDescent="0.2">
      <c r="C933" s="190"/>
      <c r="D933" s="190"/>
      <c r="E933" s="190"/>
      <c r="F933" s="190"/>
      <c r="G933" s="190"/>
      <c r="H933" s="190"/>
      <c r="I933" s="190"/>
      <c r="J933" s="190"/>
      <c r="K933" s="190"/>
      <c r="L933" s="190"/>
      <c r="M933" s="190"/>
      <c r="N933" s="190"/>
      <c r="O933" s="190"/>
      <c r="P933" s="190"/>
      <c r="Q933" s="190"/>
    </row>
    <row r="934" ht="25.15" customHeight="true" x14ac:dyDescent="0.2">
      <c r="C934" s="190"/>
      <c r="D934" s="190"/>
      <c r="E934" s="190"/>
      <c r="F934" s="190"/>
      <c r="G934" s="190"/>
      <c r="H934" s="190"/>
      <c r="I934" s="190"/>
      <c r="J934" s="190"/>
      <c r="K934" s="190"/>
      <c r="L934" s="190"/>
      <c r="M934" s="190"/>
      <c r="N934" s="190"/>
      <c r="O934" s="190"/>
      <c r="P934" s="190"/>
      <c r="Q934" s="190"/>
    </row>
    <row r="935" ht="25.15" customHeight="true" x14ac:dyDescent="0.2">
      <c r="C935" s="190"/>
      <c r="D935" s="190"/>
      <c r="E935" s="190"/>
      <c r="F935" s="190"/>
      <c r="G935" s="190"/>
      <c r="H935" s="190"/>
      <c r="I935" s="190"/>
      <c r="J935" s="190"/>
      <c r="K935" s="190"/>
      <c r="L935" s="190"/>
      <c r="M935" s="190"/>
      <c r="N935" s="190"/>
      <c r="O935" s="190"/>
      <c r="P935" s="190"/>
      <c r="Q935" s="190"/>
    </row>
    <row r="936" ht="25.15" customHeight="true" x14ac:dyDescent="0.2">
      <c r="C936" s="190"/>
      <c r="D936" s="190"/>
      <c r="E936" s="190"/>
      <c r="F936" s="190"/>
      <c r="G936" s="190"/>
      <c r="H936" s="190"/>
      <c r="I936" s="190"/>
      <c r="J936" s="190"/>
      <c r="K936" s="190"/>
      <c r="L936" s="190"/>
      <c r="M936" s="190"/>
      <c r="N936" s="190"/>
      <c r="O936" s="190"/>
      <c r="P936" s="190"/>
      <c r="Q936" s="190"/>
    </row>
    <row r="937" ht="25.15" customHeight="true" x14ac:dyDescent="0.2">
      <c r="C937" s="190"/>
      <c r="D937" s="190"/>
      <c r="E937" s="190"/>
      <c r="F937" s="190"/>
      <c r="G937" s="190"/>
      <c r="H937" s="190"/>
      <c r="I937" s="190"/>
      <c r="J937" s="190"/>
      <c r="K937" s="190"/>
      <c r="L937" s="190"/>
      <c r="M937" s="190"/>
      <c r="N937" s="190"/>
      <c r="O937" s="190"/>
      <c r="P937" s="190"/>
      <c r="Q937" s="190"/>
    </row>
    <row r="938" ht="25.15" customHeight="true" x14ac:dyDescent="0.2">
      <c r="C938" s="190"/>
      <c r="D938" s="190"/>
      <c r="E938" s="190"/>
      <c r="F938" s="190"/>
      <c r="G938" s="190"/>
      <c r="H938" s="190"/>
      <c r="I938" s="190"/>
      <c r="J938" s="190"/>
      <c r="K938" s="190"/>
      <c r="L938" s="190"/>
      <c r="M938" s="190"/>
      <c r="N938" s="190"/>
      <c r="O938" s="190"/>
      <c r="P938" s="190"/>
      <c r="Q938" s="190"/>
    </row>
    <row r="939" ht="25.15" customHeight="true" x14ac:dyDescent="0.2">
      <c r="C939" s="190"/>
      <c r="D939" s="190"/>
      <c r="E939" s="190"/>
      <c r="F939" s="190"/>
      <c r="G939" s="190"/>
      <c r="H939" s="190"/>
      <c r="I939" s="190"/>
      <c r="J939" s="190"/>
      <c r="K939" s="190"/>
      <c r="L939" s="190"/>
      <c r="M939" s="190"/>
      <c r="N939" s="190"/>
      <c r="O939" s="190"/>
      <c r="P939" s="190"/>
      <c r="Q939" s="190"/>
    </row>
    <row r="940" ht="25.15" customHeight="true" x14ac:dyDescent="0.2">
      <c r="C940" s="190"/>
      <c r="D940" s="190"/>
      <c r="E940" s="190"/>
      <c r="F940" s="190"/>
      <c r="G940" s="190"/>
      <c r="H940" s="190"/>
      <c r="I940" s="190"/>
      <c r="J940" s="190"/>
      <c r="K940" s="190"/>
      <c r="L940" s="190"/>
      <c r="M940" s="190"/>
      <c r="N940" s="190"/>
      <c r="O940" s="190"/>
      <c r="P940" s="190"/>
      <c r="Q940" s="190"/>
    </row>
    <row r="941" ht="25.15" customHeight="true" x14ac:dyDescent="0.2">
      <c r="C941" s="190"/>
      <c r="D941" s="190"/>
      <c r="E941" s="190"/>
      <c r="F941" s="190"/>
      <c r="G941" s="190"/>
      <c r="H941" s="190"/>
      <c r="I941" s="190"/>
      <c r="J941" s="190"/>
      <c r="K941" s="190"/>
      <c r="L941" s="190"/>
      <c r="M941" s="190"/>
      <c r="N941" s="190"/>
      <c r="O941" s="190"/>
      <c r="P941" s="190"/>
      <c r="Q941" s="190"/>
    </row>
    <row r="942" ht="25.15" customHeight="true" x14ac:dyDescent="0.2">
      <c r="C942" s="190"/>
      <c r="D942" s="190"/>
      <c r="E942" s="190"/>
      <c r="F942" s="190"/>
      <c r="G942" s="190"/>
      <c r="H942" s="190"/>
      <c r="I942" s="190"/>
      <c r="J942" s="190"/>
      <c r="K942" s="190"/>
      <c r="L942" s="190"/>
      <c r="M942" s="190"/>
      <c r="N942" s="190"/>
      <c r="O942" s="190"/>
      <c r="P942" s="190"/>
      <c r="Q942" s="190"/>
    </row>
    <row r="943" ht="25.15" customHeight="true" x14ac:dyDescent="0.2">
      <c r="C943" s="190"/>
      <c r="D943" s="190"/>
      <c r="E943" s="190"/>
      <c r="F943" s="190"/>
      <c r="G943" s="190"/>
      <c r="H943" s="190"/>
      <c r="I943" s="190"/>
      <c r="J943" s="190"/>
      <c r="K943" s="190"/>
      <c r="L943" s="190"/>
      <c r="M943" s="190"/>
      <c r="N943" s="190"/>
      <c r="O943" s="190"/>
      <c r="P943" s="190"/>
      <c r="Q943" s="190"/>
    </row>
    <row r="944" ht="25.15" customHeight="true" x14ac:dyDescent="0.2">
      <c r="C944" s="190"/>
      <c r="D944" s="190"/>
      <c r="E944" s="190"/>
      <c r="F944" s="190"/>
      <c r="G944" s="190"/>
      <c r="H944" s="190"/>
      <c r="I944" s="190"/>
      <c r="J944" s="190"/>
      <c r="K944" s="190"/>
      <c r="L944" s="190"/>
      <c r="M944" s="190"/>
      <c r="N944" s="190"/>
      <c r="O944" s="190"/>
      <c r="P944" s="190"/>
      <c r="Q944" s="190"/>
    </row>
    <row r="945" ht="25.15" customHeight="true" x14ac:dyDescent="0.2">
      <c r="C945" s="190"/>
      <c r="D945" s="190"/>
      <c r="E945" s="190"/>
      <c r="F945" s="190"/>
      <c r="G945" s="190"/>
      <c r="H945" s="190"/>
      <c r="I945" s="190"/>
      <c r="J945" s="190"/>
      <c r="K945" s="190"/>
      <c r="L945" s="190"/>
      <c r="M945" s="190"/>
      <c r="N945" s="190"/>
      <c r="O945" s="190"/>
      <c r="P945" s="190"/>
      <c r="Q945" s="190"/>
    </row>
    <row r="946" ht="25.15" customHeight="true" x14ac:dyDescent="0.2">
      <c r="C946" s="190"/>
      <c r="D946" s="190"/>
      <c r="E946" s="190"/>
      <c r="F946" s="190"/>
      <c r="G946" s="190"/>
      <c r="H946" s="190"/>
      <c r="I946" s="190"/>
      <c r="J946" s="190"/>
      <c r="K946" s="190"/>
      <c r="L946" s="190"/>
      <c r="M946" s="190"/>
      <c r="N946" s="190"/>
      <c r="O946" s="190"/>
      <c r="P946" s="190"/>
      <c r="Q946" s="190"/>
    </row>
    <row r="947" ht="25.15" customHeight="true" x14ac:dyDescent="0.2">
      <c r="C947" s="190"/>
      <c r="D947" s="190"/>
      <c r="E947" s="190"/>
      <c r="F947" s="190"/>
      <c r="G947" s="190"/>
      <c r="H947" s="190"/>
      <c r="I947" s="190"/>
      <c r="J947" s="190"/>
      <c r="K947" s="190"/>
      <c r="L947" s="190"/>
      <c r="M947" s="190"/>
      <c r="N947" s="190"/>
      <c r="O947" s="190"/>
      <c r="P947" s="190"/>
      <c r="Q947" s="190"/>
    </row>
    <row r="948" ht="25.15" customHeight="true" x14ac:dyDescent="0.2">
      <c r="C948" s="190"/>
      <c r="D948" s="190"/>
      <c r="E948" s="190"/>
      <c r="F948" s="190"/>
      <c r="G948" s="190"/>
      <c r="H948" s="190"/>
      <c r="I948" s="190"/>
      <c r="J948" s="190"/>
      <c r="K948" s="190"/>
      <c r="L948" s="190"/>
      <c r="M948" s="190"/>
      <c r="N948" s="190"/>
      <c r="O948" s="190"/>
      <c r="P948" s="190"/>
      <c r="Q948" s="190"/>
    </row>
    <row r="949" ht="25.15" customHeight="true" x14ac:dyDescent="0.2">
      <c r="C949" s="190"/>
      <c r="D949" s="190"/>
      <c r="E949" s="190"/>
      <c r="F949" s="190"/>
      <c r="G949" s="190"/>
      <c r="H949" s="190"/>
      <c r="I949" s="190"/>
      <c r="J949" s="190"/>
      <c r="K949" s="190"/>
      <c r="L949" s="190"/>
      <c r="M949" s="190"/>
      <c r="N949" s="190"/>
      <c r="O949" s="190"/>
      <c r="P949" s="190"/>
      <c r="Q949" s="190"/>
    </row>
    <row r="950" ht="25.15" customHeight="true" x14ac:dyDescent="0.2">
      <c r="C950" s="190"/>
      <c r="D950" s="190"/>
      <c r="E950" s="190"/>
      <c r="F950" s="190"/>
      <c r="G950" s="190"/>
      <c r="H950" s="190"/>
      <c r="I950" s="190"/>
      <c r="J950" s="190"/>
      <c r="K950" s="190"/>
      <c r="L950" s="190"/>
      <c r="M950" s="190"/>
      <c r="N950" s="190"/>
      <c r="O950" s="190"/>
      <c r="P950" s="190"/>
      <c r="Q950" s="190"/>
    </row>
    <row r="951" ht="25.15" customHeight="true" x14ac:dyDescent="0.2">
      <c r="C951" s="190"/>
      <c r="D951" s="190"/>
      <c r="E951" s="190"/>
      <c r="F951" s="190"/>
      <c r="G951" s="190"/>
      <c r="H951" s="190"/>
      <c r="I951" s="190"/>
      <c r="J951" s="190"/>
      <c r="K951" s="190"/>
      <c r="L951" s="190"/>
      <c r="M951" s="190"/>
      <c r="N951" s="190"/>
      <c r="O951" s="190"/>
      <c r="P951" s="190"/>
      <c r="Q951" s="190"/>
    </row>
    <row r="952" ht="25.15" customHeight="true" x14ac:dyDescent="0.2">
      <c r="C952" s="190"/>
      <c r="D952" s="190"/>
      <c r="E952" s="190"/>
      <c r="F952" s="190"/>
      <c r="G952" s="190"/>
      <c r="H952" s="190"/>
      <c r="I952" s="190"/>
      <c r="J952" s="190"/>
      <c r="K952" s="190"/>
      <c r="L952" s="190"/>
      <c r="M952" s="190"/>
      <c r="N952" s="190"/>
      <c r="O952" s="190"/>
      <c r="P952" s="190"/>
      <c r="Q952" s="190"/>
    </row>
    <row r="953" ht="25.15" customHeight="true" x14ac:dyDescent="0.2">
      <c r="C953" s="190"/>
      <c r="D953" s="190"/>
      <c r="E953" s="190"/>
      <c r="F953" s="190"/>
      <c r="G953" s="190"/>
      <c r="H953" s="190"/>
      <c r="I953" s="190"/>
      <c r="J953" s="190"/>
      <c r="K953" s="190"/>
      <c r="L953" s="190"/>
      <c r="M953" s="190"/>
      <c r="N953" s="190"/>
      <c r="O953" s="190"/>
      <c r="P953" s="190"/>
      <c r="Q953" s="190"/>
    </row>
    <row r="954" ht="25.15" customHeight="true" x14ac:dyDescent="0.2">
      <c r="C954" s="190"/>
      <c r="D954" s="190"/>
      <c r="E954" s="190"/>
      <c r="F954" s="190"/>
      <c r="G954" s="190"/>
      <c r="H954" s="190"/>
      <c r="I954" s="190"/>
      <c r="J954" s="190"/>
      <c r="K954" s="190"/>
      <c r="L954" s="190"/>
      <c r="M954" s="190"/>
      <c r="N954" s="190"/>
      <c r="O954" s="190"/>
      <c r="P954" s="190"/>
      <c r="Q954" s="190"/>
    </row>
    <row r="955" ht="25.15" customHeight="true" x14ac:dyDescent="0.2">
      <c r="C955" s="190"/>
      <c r="D955" s="190"/>
      <c r="E955" s="190"/>
      <c r="F955" s="190"/>
      <c r="G955" s="190"/>
      <c r="H955" s="190"/>
      <c r="I955" s="190"/>
      <c r="J955" s="190"/>
      <c r="K955" s="190"/>
      <c r="L955" s="190"/>
      <c r="M955" s="190"/>
      <c r="N955" s="190"/>
      <c r="O955" s="190"/>
      <c r="P955" s="190"/>
      <c r="Q955" s="190"/>
    </row>
    <row r="956" ht="25.15" customHeight="true" x14ac:dyDescent="0.2">
      <c r="C956" s="190"/>
      <c r="D956" s="190"/>
      <c r="E956" s="190"/>
      <c r="F956" s="190"/>
      <c r="G956" s="190"/>
      <c r="H956" s="190"/>
      <c r="I956" s="190"/>
      <c r="J956" s="190"/>
      <c r="K956" s="190"/>
      <c r="L956" s="190"/>
      <c r="M956" s="190"/>
      <c r="N956" s="190"/>
      <c r="O956" s="190"/>
      <c r="P956" s="190"/>
      <c r="Q956" s="190"/>
    </row>
    <row r="957" ht="25.15" customHeight="true" x14ac:dyDescent="0.2">
      <c r="C957" s="190"/>
      <c r="D957" s="190"/>
      <c r="E957" s="190"/>
      <c r="F957" s="190"/>
      <c r="G957" s="190"/>
      <c r="H957" s="190"/>
      <c r="I957" s="190"/>
      <c r="J957" s="190"/>
      <c r="K957" s="190"/>
      <c r="L957" s="190"/>
      <c r="M957" s="190"/>
      <c r="N957" s="190"/>
      <c r="O957" s="190"/>
      <c r="P957" s="190"/>
      <c r="Q957" s="190"/>
    </row>
    <row r="958" ht="25.15" customHeight="true" x14ac:dyDescent="0.2">
      <c r="C958" s="190"/>
      <c r="D958" s="190"/>
      <c r="E958" s="190"/>
      <c r="F958" s="190"/>
      <c r="G958" s="190"/>
      <c r="H958" s="190"/>
      <c r="I958" s="190"/>
      <c r="J958" s="190"/>
      <c r="K958" s="190"/>
      <c r="L958" s="190"/>
      <c r="M958" s="190"/>
      <c r="N958" s="190"/>
      <c r="O958" s="190"/>
      <c r="P958" s="190"/>
      <c r="Q958" s="190"/>
    </row>
    <row r="959" ht="25.15" customHeight="true" x14ac:dyDescent="0.2">
      <c r="C959" s="190"/>
      <c r="D959" s="190"/>
      <c r="E959" s="190"/>
      <c r="F959" s="190"/>
      <c r="G959" s="190"/>
      <c r="H959" s="190"/>
      <c r="I959" s="190"/>
      <c r="J959" s="190"/>
      <c r="K959" s="190"/>
      <c r="L959" s="190"/>
      <c r="M959" s="190"/>
      <c r="N959" s="190"/>
      <c r="O959" s="190"/>
      <c r="P959" s="190"/>
      <c r="Q959" s="190"/>
    </row>
    <row r="960" ht="25.15" customHeight="true" x14ac:dyDescent="0.2">
      <c r="C960" s="190"/>
      <c r="D960" s="190"/>
      <c r="E960" s="190"/>
      <c r="F960" s="190"/>
      <c r="G960" s="190"/>
      <c r="H960" s="190"/>
      <c r="I960" s="190"/>
      <c r="J960" s="190"/>
      <c r="K960" s="190"/>
      <c r="L960" s="190"/>
      <c r="M960" s="190"/>
      <c r="N960" s="190"/>
      <c r="O960" s="190"/>
      <c r="P960" s="190"/>
      <c r="Q960" s="190"/>
    </row>
    <row r="961" ht="25.15" customHeight="true" x14ac:dyDescent="0.2">
      <c r="C961" s="190"/>
      <c r="D961" s="190"/>
      <c r="E961" s="190"/>
      <c r="F961" s="190"/>
      <c r="G961" s="190"/>
      <c r="H961" s="190"/>
      <c r="I961" s="190"/>
      <c r="J961" s="190"/>
      <c r="K961" s="190"/>
      <c r="L961" s="190"/>
      <c r="M961" s="190"/>
      <c r="N961" s="190"/>
      <c r="O961" s="190"/>
      <c r="P961" s="190"/>
      <c r="Q961" s="190"/>
    </row>
    <row r="962" ht="25.15" customHeight="true" x14ac:dyDescent="0.2">
      <c r="C962" s="190"/>
      <c r="D962" s="190"/>
      <c r="E962" s="190"/>
      <c r="F962" s="190"/>
      <c r="G962" s="190"/>
      <c r="H962" s="190"/>
      <c r="I962" s="190"/>
      <c r="J962" s="190"/>
      <c r="K962" s="190"/>
      <c r="L962" s="190"/>
      <c r="M962" s="190"/>
      <c r="N962" s="190"/>
      <c r="O962" s="190"/>
      <c r="P962" s="190"/>
      <c r="Q962" s="190"/>
    </row>
    <row r="963" ht="25.15" customHeight="true" x14ac:dyDescent="0.2">
      <c r="C963" s="190"/>
      <c r="D963" s="190"/>
      <c r="E963" s="190"/>
      <c r="F963" s="190"/>
      <c r="G963" s="190"/>
      <c r="H963" s="190"/>
      <c r="I963" s="190"/>
      <c r="J963" s="190"/>
      <c r="K963" s="190"/>
      <c r="L963" s="190"/>
      <c r="M963" s="190"/>
      <c r="N963" s="190"/>
      <c r="O963" s="190"/>
      <c r="P963" s="190"/>
      <c r="Q963" s="190"/>
    </row>
    <row r="964" ht="25.15" customHeight="true" x14ac:dyDescent="0.2">
      <c r="C964" s="190"/>
      <c r="D964" s="190"/>
      <c r="E964" s="190"/>
      <c r="F964" s="190"/>
      <c r="G964" s="190"/>
      <c r="H964" s="190"/>
      <c r="I964" s="190"/>
      <c r="J964" s="190"/>
      <c r="K964" s="190"/>
      <c r="L964" s="190"/>
      <c r="M964" s="190"/>
      <c r="N964" s="190"/>
      <c r="O964" s="190"/>
      <c r="P964" s="190"/>
      <c r="Q964" s="190"/>
    </row>
    <row r="965" ht="25.15" customHeight="true" x14ac:dyDescent="0.2">
      <c r="C965" s="190"/>
      <c r="D965" s="190"/>
      <c r="E965" s="190"/>
      <c r="F965" s="190"/>
      <c r="G965" s="190"/>
      <c r="H965" s="190"/>
      <c r="I965" s="190"/>
      <c r="J965" s="190"/>
      <c r="K965" s="190"/>
      <c r="L965" s="190"/>
      <c r="M965" s="190"/>
      <c r="N965" s="190"/>
      <c r="O965" s="190"/>
      <c r="P965" s="190"/>
      <c r="Q965" s="190"/>
    </row>
    <row r="966" ht="25.15" customHeight="true" x14ac:dyDescent="0.2">
      <c r="C966" s="190"/>
      <c r="D966" s="190"/>
      <c r="E966" s="190"/>
      <c r="F966" s="190"/>
      <c r="G966" s="190"/>
      <c r="H966" s="190"/>
      <c r="I966" s="190"/>
      <c r="J966" s="190"/>
      <c r="K966" s="190"/>
      <c r="L966" s="190"/>
      <c r="M966" s="190"/>
      <c r="N966" s="190"/>
      <c r="O966" s="190"/>
      <c r="P966" s="190"/>
      <c r="Q966" s="190"/>
    </row>
    <row r="967" ht="25.15" customHeight="true" x14ac:dyDescent="0.2">
      <c r="C967" s="190"/>
      <c r="D967" s="190"/>
      <c r="E967" s="190"/>
      <c r="F967" s="190"/>
      <c r="G967" s="190"/>
      <c r="H967" s="190"/>
      <c r="I967" s="190"/>
      <c r="J967" s="190"/>
      <c r="K967" s="190"/>
      <c r="L967" s="190"/>
      <c r="M967" s="190"/>
      <c r="N967" s="190"/>
      <c r="O967" s="190"/>
      <c r="P967" s="190"/>
      <c r="Q967" s="190"/>
    </row>
    <row r="968" ht="25.15" customHeight="true" x14ac:dyDescent="0.2">
      <c r="C968" s="190"/>
      <c r="D968" s="190"/>
      <c r="E968" s="190"/>
      <c r="F968" s="190"/>
      <c r="G968" s="190"/>
      <c r="H968" s="190"/>
      <c r="I968" s="190"/>
      <c r="J968" s="190"/>
      <c r="K968" s="190"/>
      <c r="L968" s="190"/>
      <c r="M968" s="190"/>
      <c r="N968" s="190"/>
      <c r="O968" s="190"/>
      <c r="P968" s="190"/>
      <c r="Q968" s="190"/>
    </row>
    <row r="969" ht="25.15" customHeight="true" x14ac:dyDescent="0.2">
      <c r="C969" s="190"/>
      <c r="D969" s="190"/>
      <c r="E969" s="190"/>
      <c r="F969" s="190"/>
      <c r="G969" s="190"/>
      <c r="H969" s="190"/>
      <c r="I969" s="190"/>
      <c r="J969" s="190"/>
      <c r="K969" s="190"/>
      <c r="L969" s="190"/>
      <c r="M969" s="190"/>
      <c r="N969" s="190"/>
      <c r="O969" s="190"/>
      <c r="P969" s="190"/>
      <c r="Q969" s="190"/>
    </row>
    <row r="970" ht="25.15" customHeight="true" x14ac:dyDescent="0.2">
      <c r="C970" s="190"/>
      <c r="D970" s="190"/>
      <c r="E970" s="190"/>
      <c r="F970" s="190"/>
      <c r="G970" s="190"/>
      <c r="H970" s="190"/>
      <c r="I970" s="190"/>
      <c r="J970" s="190"/>
      <c r="K970" s="190"/>
      <c r="L970" s="190"/>
      <c r="M970" s="190"/>
      <c r="N970" s="190"/>
      <c r="O970" s="190"/>
      <c r="P970" s="190"/>
      <c r="Q970" s="190"/>
    </row>
    <row r="971" ht="25.15" customHeight="true" x14ac:dyDescent="0.2">
      <c r="C971" s="190"/>
      <c r="D971" s="190"/>
      <c r="E971" s="190"/>
      <c r="F971" s="190"/>
      <c r="G971" s="190"/>
      <c r="H971" s="190"/>
      <c r="I971" s="190"/>
      <c r="J971" s="190"/>
      <c r="K971" s="190"/>
      <c r="L971" s="190"/>
      <c r="M971" s="190"/>
      <c r="N971" s="190"/>
      <c r="O971" s="190"/>
      <c r="P971" s="190"/>
      <c r="Q971" s="190"/>
    </row>
    <row r="972" ht="25.15" customHeight="true" x14ac:dyDescent="0.2">
      <c r="C972" s="190"/>
      <c r="D972" s="190"/>
      <c r="E972" s="190"/>
      <c r="F972" s="190"/>
      <c r="G972" s="190"/>
      <c r="H972" s="190"/>
      <c r="I972" s="190"/>
      <c r="J972" s="190"/>
      <c r="K972" s="190"/>
      <c r="L972" s="190"/>
      <c r="M972" s="190"/>
      <c r="N972" s="190"/>
      <c r="O972" s="190"/>
      <c r="P972" s="190"/>
      <c r="Q972" s="190"/>
    </row>
    <row r="973" ht="25.15" customHeight="true" x14ac:dyDescent="0.2">
      <c r="C973" s="190"/>
      <c r="D973" s="190"/>
      <c r="E973" s="190"/>
      <c r="F973" s="190"/>
      <c r="G973" s="190"/>
      <c r="H973" s="190"/>
      <c r="I973" s="190"/>
      <c r="J973" s="190"/>
      <c r="K973" s="190"/>
      <c r="L973" s="190"/>
      <c r="M973" s="190"/>
      <c r="N973" s="190"/>
      <c r="O973" s="190"/>
      <c r="P973" s="190"/>
      <c r="Q973" s="190"/>
    </row>
    <row r="974" ht="25.15" customHeight="true" x14ac:dyDescent="0.2">
      <c r="C974" s="190"/>
      <c r="D974" s="190"/>
      <c r="E974" s="190"/>
      <c r="F974" s="190"/>
      <c r="G974" s="190"/>
      <c r="H974" s="190"/>
      <c r="I974" s="190"/>
      <c r="J974" s="190"/>
      <c r="K974" s="190"/>
      <c r="L974" s="190"/>
      <c r="M974" s="190"/>
      <c r="N974" s="190"/>
      <c r="O974" s="190"/>
      <c r="P974" s="190"/>
      <c r="Q974" s="190"/>
    </row>
    <row r="975" ht="25.15" customHeight="true" x14ac:dyDescent="0.2">
      <c r="C975" s="190"/>
      <c r="D975" s="190"/>
      <c r="E975" s="190"/>
      <c r="F975" s="190"/>
      <c r="G975" s="190"/>
      <c r="H975" s="190"/>
      <c r="I975" s="190"/>
      <c r="J975" s="190"/>
      <c r="K975" s="190"/>
      <c r="L975" s="190"/>
      <c r="M975" s="190"/>
      <c r="N975" s="190"/>
      <c r="O975" s="190"/>
      <c r="P975" s="190"/>
      <c r="Q975" s="190"/>
    </row>
    <row r="976" ht="25.15" customHeight="true" x14ac:dyDescent="0.2">
      <c r="C976" s="190"/>
      <c r="D976" s="190"/>
      <c r="E976" s="190"/>
      <c r="F976" s="190"/>
      <c r="G976" s="190"/>
      <c r="H976" s="190"/>
      <c r="I976" s="190"/>
      <c r="J976" s="190"/>
      <c r="K976" s="190"/>
      <c r="L976" s="190"/>
      <c r="M976" s="190"/>
      <c r="N976" s="190"/>
      <c r="O976" s="190"/>
      <c r="P976" s="190"/>
      <c r="Q976" s="190"/>
    </row>
    <row r="977" ht="25.15" customHeight="true" x14ac:dyDescent="0.2">
      <c r="C977" s="190"/>
      <c r="D977" s="190"/>
      <c r="E977" s="190"/>
      <c r="F977" s="190"/>
      <c r="G977" s="190"/>
      <c r="H977" s="190"/>
      <c r="I977" s="190"/>
      <c r="J977" s="190"/>
      <c r="K977" s="190"/>
      <c r="L977" s="190"/>
      <c r="M977" s="190"/>
      <c r="N977" s="190"/>
      <c r="O977" s="190"/>
      <c r="P977" s="190"/>
      <c r="Q977" s="190"/>
    </row>
    <row r="978" ht="25.15" customHeight="true" x14ac:dyDescent="0.2">
      <c r="C978" s="190"/>
      <c r="D978" s="190"/>
      <c r="E978" s="190"/>
      <c r="F978" s="190"/>
      <c r="G978" s="190"/>
      <c r="H978" s="190"/>
      <c r="I978" s="190"/>
      <c r="J978" s="190"/>
      <c r="K978" s="190"/>
      <c r="L978" s="190"/>
      <c r="M978" s="190"/>
      <c r="N978" s="190"/>
      <c r="O978" s="190"/>
      <c r="P978" s="190"/>
      <c r="Q978" s="190"/>
    </row>
    <row r="979" ht="25.15" customHeight="true" x14ac:dyDescent="0.2">
      <c r="C979" s="190"/>
      <c r="D979" s="190"/>
      <c r="E979" s="190"/>
      <c r="F979" s="190"/>
      <c r="G979" s="190"/>
      <c r="H979" s="190"/>
      <c r="I979" s="190"/>
      <c r="J979" s="190"/>
      <c r="K979" s="190"/>
      <c r="L979" s="190"/>
      <c r="M979" s="190"/>
      <c r="N979" s="190"/>
      <c r="O979" s="190"/>
      <c r="P979" s="190"/>
      <c r="Q979" s="190"/>
    </row>
    <row r="980" ht="25.15" customHeight="true" x14ac:dyDescent="0.2">
      <c r="C980" s="190"/>
      <c r="D980" s="190"/>
      <c r="E980" s="190"/>
      <c r="F980" s="190"/>
      <c r="G980" s="190"/>
      <c r="H980" s="190"/>
      <c r="I980" s="190"/>
      <c r="J980" s="190"/>
      <c r="K980" s="190"/>
      <c r="L980" s="190"/>
      <c r="M980" s="190"/>
      <c r="N980" s="190"/>
      <c r="O980" s="190"/>
      <c r="P980" s="190"/>
      <c r="Q980" s="190"/>
    </row>
    <row r="981" ht="25.15" customHeight="true" x14ac:dyDescent="0.2">
      <c r="C981" s="190"/>
      <c r="D981" s="190"/>
      <c r="E981" s="190"/>
      <c r="F981" s="190"/>
      <c r="G981" s="190"/>
      <c r="H981" s="190"/>
      <c r="I981" s="190"/>
      <c r="J981" s="190"/>
      <c r="K981" s="190"/>
      <c r="L981" s="190"/>
      <c r="M981" s="190"/>
      <c r="N981" s="190"/>
      <c r="O981" s="190"/>
      <c r="P981" s="190"/>
      <c r="Q981" s="190"/>
    </row>
    <row r="982" ht="25.15" customHeight="true" x14ac:dyDescent="0.2">
      <c r="C982" s="190"/>
      <c r="D982" s="190"/>
      <c r="E982" s="190"/>
      <c r="F982" s="190"/>
      <c r="G982" s="190"/>
      <c r="H982" s="190"/>
      <c r="I982" s="190"/>
      <c r="J982" s="190"/>
      <c r="K982" s="190"/>
      <c r="L982" s="190"/>
      <c r="M982" s="190"/>
      <c r="N982" s="190"/>
      <c r="O982" s="190"/>
      <c r="P982" s="190"/>
      <c r="Q982" s="190"/>
    </row>
    <row r="983" ht="25.15" customHeight="true" x14ac:dyDescent="0.2">
      <c r="C983" s="190"/>
      <c r="D983" s="190"/>
      <c r="E983" s="190"/>
      <c r="F983" s="190"/>
      <c r="G983" s="190"/>
      <c r="H983" s="190"/>
      <c r="I983" s="190"/>
      <c r="J983" s="190"/>
      <c r="K983" s="190"/>
      <c r="L983" s="190"/>
      <c r="M983" s="190"/>
      <c r="N983" s="190"/>
      <c r="O983" s="190"/>
      <c r="P983" s="190"/>
      <c r="Q983" s="190"/>
    </row>
    <row r="984" ht="25.15" customHeight="true" x14ac:dyDescent="0.2">
      <c r="C984" s="190"/>
      <c r="D984" s="190"/>
      <c r="E984" s="190"/>
      <c r="F984" s="190"/>
      <c r="G984" s="190"/>
      <c r="H984" s="190"/>
      <c r="I984" s="190"/>
      <c r="J984" s="190"/>
      <c r="K984" s="190"/>
      <c r="L984" s="190"/>
      <c r="M984" s="190"/>
      <c r="N984" s="190"/>
      <c r="O984" s="190"/>
      <c r="P984" s="190"/>
      <c r="Q984" s="190"/>
    </row>
    <row r="985" ht="25.15" customHeight="true" x14ac:dyDescent="0.2">
      <c r="C985" s="190"/>
      <c r="D985" s="190"/>
      <c r="E985" s="190"/>
      <c r="F985" s="190"/>
      <c r="G985" s="190"/>
      <c r="H985" s="190"/>
      <c r="I985" s="190"/>
      <c r="J985" s="190"/>
      <c r="K985" s="190"/>
      <c r="L985" s="190"/>
      <c r="M985" s="190"/>
      <c r="N985" s="190"/>
      <c r="O985" s="190"/>
      <c r="P985" s="190"/>
      <c r="Q985" s="190"/>
    </row>
    <row r="986" ht="25.15" customHeight="true" x14ac:dyDescent="0.2">
      <c r="C986" s="190"/>
      <c r="D986" s="190"/>
      <c r="E986" s="190"/>
      <c r="F986" s="190"/>
      <c r="G986" s="190"/>
      <c r="H986" s="190"/>
      <c r="I986" s="190"/>
      <c r="J986" s="190"/>
      <c r="K986" s="190"/>
      <c r="L986" s="190"/>
      <c r="M986" s="190"/>
      <c r="N986" s="190"/>
      <c r="O986" s="190"/>
      <c r="P986" s="190"/>
      <c r="Q986" s="190"/>
    </row>
    <row r="987" ht="25.15" customHeight="true" x14ac:dyDescent="0.2">
      <c r="C987" s="190"/>
      <c r="D987" s="190"/>
      <c r="E987" s="190"/>
      <c r="F987" s="190"/>
      <c r="G987" s="190"/>
      <c r="H987" s="190"/>
      <c r="I987" s="190"/>
      <c r="J987" s="190"/>
      <c r="K987" s="190"/>
      <c r="L987" s="190"/>
      <c r="M987" s="190"/>
      <c r="N987" s="190"/>
      <c r="O987" s="190"/>
      <c r="P987" s="190"/>
      <c r="Q987" s="190"/>
    </row>
    <row r="988" ht="25.15" customHeight="true" x14ac:dyDescent="0.2">
      <c r="C988" s="190"/>
      <c r="D988" s="190"/>
      <c r="E988" s="190"/>
      <c r="F988" s="190"/>
      <c r="G988" s="190"/>
      <c r="H988" s="190"/>
      <c r="I988" s="190"/>
      <c r="J988" s="190"/>
      <c r="K988" s="190"/>
      <c r="L988" s="190"/>
      <c r="M988" s="190"/>
      <c r="N988" s="190"/>
      <c r="O988" s="190"/>
      <c r="P988" s="190"/>
      <c r="Q988" s="190"/>
    </row>
    <row r="989" ht="25.15" customHeight="true" x14ac:dyDescent="0.2">
      <c r="C989" s="190"/>
      <c r="D989" s="190"/>
      <c r="E989" s="190"/>
      <c r="F989" s="190"/>
      <c r="G989" s="190"/>
      <c r="H989" s="190"/>
      <c r="I989" s="190"/>
      <c r="J989" s="190"/>
      <c r="K989" s="190"/>
      <c r="L989" s="190"/>
      <c r="M989" s="190"/>
      <c r="N989" s="190"/>
      <c r="O989" s="190"/>
      <c r="P989" s="190"/>
      <c r="Q989" s="190"/>
    </row>
    <row r="990" ht="25.15" customHeight="true" x14ac:dyDescent="0.2">
      <c r="C990" s="190"/>
      <c r="D990" s="190"/>
      <c r="E990" s="190"/>
      <c r="F990" s="190"/>
      <c r="G990" s="190"/>
      <c r="H990" s="190"/>
      <c r="I990" s="190"/>
      <c r="J990" s="190"/>
      <c r="K990" s="190"/>
      <c r="L990" s="190"/>
      <c r="M990" s="190"/>
      <c r="N990" s="190"/>
      <c r="O990" s="190"/>
      <c r="P990" s="190"/>
      <c r="Q990" s="190"/>
    </row>
    <row r="991" ht="25.15" customHeight="true" x14ac:dyDescent="0.2">
      <c r="C991" s="190"/>
      <c r="D991" s="190"/>
      <c r="E991" s="190"/>
      <c r="F991" s="190"/>
      <c r="G991" s="190"/>
      <c r="H991" s="190"/>
      <c r="I991" s="190"/>
      <c r="J991" s="190"/>
      <c r="K991" s="190"/>
      <c r="L991" s="190"/>
      <c r="M991" s="190"/>
      <c r="N991" s="190"/>
      <c r="O991" s="190"/>
      <c r="P991" s="190"/>
      <c r="Q991" s="190"/>
    </row>
    <row r="992" ht="25.15" customHeight="true" x14ac:dyDescent="0.2">
      <c r="C992" s="190"/>
      <c r="D992" s="190"/>
      <c r="E992" s="190"/>
      <c r="F992" s="190"/>
      <c r="G992" s="190"/>
      <c r="H992" s="190"/>
      <c r="I992" s="190"/>
      <c r="J992" s="190"/>
      <c r="K992" s="190"/>
      <c r="L992" s="190"/>
      <c r="M992" s="190"/>
      <c r="N992" s="190"/>
      <c r="O992" s="190"/>
      <c r="P992" s="190"/>
      <c r="Q992" s="190"/>
    </row>
    <row r="993" ht="25.15" customHeight="true" x14ac:dyDescent="0.2">
      <c r="C993" s="190"/>
      <c r="D993" s="190"/>
      <c r="E993" s="190"/>
      <c r="F993" s="190"/>
      <c r="G993" s="190"/>
      <c r="H993" s="190"/>
      <c r="I993" s="190"/>
      <c r="J993" s="190"/>
      <c r="K993" s="190"/>
      <c r="L993" s="190"/>
      <c r="M993" s="190"/>
      <c r="N993" s="190"/>
      <c r="O993" s="190"/>
      <c r="P993" s="190"/>
      <c r="Q993" s="190"/>
    </row>
    <row r="994" ht="25.15" customHeight="true" x14ac:dyDescent="0.2">
      <c r="C994" s="190"/>
      <c r="D994" s="190"/>
      <c r="E994" s="190"/>
      <c r="F994" s="190"/>
      <c r="G994" s="190"/>
      <c r="H994" s="190"/>
      <c r="I994" s="190"/>
      <c r="J994" s="190"/>
      <c r="K994" s="190"/>
      <c r="L994" s="190"/>
      <c r="M994" s="190"/>
      <c r="N994" s="190"/>
      <c r="O994" s="190"/>
      <c r="P994" s="190"/>
      <c r="Q994" s="190"/>
    </row>
    <row r="995" ht="25.15" customHeight="true" x14ac:dyDescent="0.2">
      <c r="C995" s="190"/>
      <c r="D995" s="190"/>
      <c r="E995" s="190"/>
      <c r="F995" s="190"/>
      <c r="G995" s="190"/>
      <c r="H995" s="190"/>
      <c r="I995" s="190"/>
      <c r="J995" s="190"/>
      <c r="K995" s="190"/>
      <c r="L995" s="190"/>
      <c r="M995" s="190"/>
      <c r="N995" s="190"/>
      <c r="O995" s="190"/>
      <c r="P995" s="190"/>
      <c r="Q995" s="190"/>
    </row>
    <row r="996" ht="25.15" customHeight="true" x14ac:dyDescent="0.2">
      <c r="C996" s="190"/>
      <c r="D996" s="190"/>
      <c r="E996" s="190"/>
      <c r="F996" s="190"/>
      <c r="G996" s="190"/>
      <c r="H996" s="190"/>
      <c r="I996" s="190"/>
      <c r="J996" s="190"/>
      <c r="K996" s="190"/>
      <c r="L996" s="190"/>
      <c r="M996" s="190"/>
      <c r="N996" s="190"/>
      <c r="O996" s="190"/>
      <c r="P996" s="190"/>
      <c r="Q996" s="190"/>
    </row>
    <row r="997" ht="25.15" customHeight="true" x14ac:dyDescent="0.2">
      <c r="C997" s="190"/>
      <c r="D997" s="190"/>
      <c r="E997" s="190"/>
      <c r="F997" s="190"/>
      <c r="G997" s="190"/>
      <c r="H997" s="190"/>
      <c r="I997" s="190"/>
      <c r="J997" s="190"/>
      <c r="K997" s="190"/>
      <c r="L997" s="190"/>
      <c r="M997" s="190"/>
      <c r="N997" s="190"/>
      <c r="O997" s="190"/>
      <c r="P997" s="190"/>
      <c r="Q997" s="190"/>
    </row>
    <row r="998" ht="25.15" customHeight="true" x14ac:dyDescent="0.2">
      <c r="C998" s="190"/>
      <c r="D998" s="190"/>
      <c r="E998" s="190"/>
      <c r="F998" s="190"/>
      <c r="G998" s="190"/>
      <c r="H998" s="190"/>
      <c r="I998" s="190"/>
      <c r="J998" s="190"/>
      <c r="K998" s="190"/>
      <c r="L998" s="190"/>
      <c r="M998" s="190"/>
      <c r="N998" s="190"/>
      <c r="O998" s="190"/>
      <c r="P998" s="190"/>
      <c r="Q998" s="190"/>
    </row>
    <row r="999" ht="25.15" customHeight="true" x14ac:dyDescent="0.2">
      <c r="C999" s="190"/>
      <c r="D999" s="190"/>
      <c r="E999" s="190"/>
      <c r="F999" s="190"/>
      <c r="G999" s="190"/>
      <c r="H999" s="190"/>
      <c r="I999" s="190"/>
      <c r="J999" s="190"/>
      <c r="K999" s="190"/>
      <c r="L999" s="190"/>
      <c r="M999" s="190"/>
      <c r="N999" s="190"/>
      <c r="O999" s="190"/>
      <c r="P999" s="190"/>
      <c r="Q999" s="190"/>
    </row>
    <row r="1000" ht="25.15" customHeight="true" x14ac:dyDescent="0.2">
      <c r="C1000" s="190"/>
      <c r="D1000" s="190"/>
      <c r="E1000" s="190"/>
      <c r="F1000" s="190"/>
      <c r="G1000" s="190"/>
      <c r="H1000" s="190"/>
      <c r="I1000" s="190"/>
      <c r="J1000" s="190"/>
      <c r="K1000" s="190"/>
      <c r="L1000" s="190"/>
      <c r="M1000" s="190"/>
      <c r="N1000" s="190"/>
      <c r="O1000" s="190"/>
      <c r="P1000" s="190"/>
      <c r="Q1000" s="190"/>
    </row>
    <row r="1001" ht="25.15" customHeight="true" x14ac:dyDescent="0.2">
      <c r="C1001" s="190"/>
      <c r="D1001" s="190"/>
      <c r="E1001" s="190"/>
      <c r="F1001" s="190"/>
      <c r="G1001" s="190"/>
      <c r="H1001" s="190"/>
      <c r="I1001" s="190"/>
      <c r="J1001" s="190"/>
      <c r="K1001" s="190"/>
      <c r="L1001" s="190"/>
      <c r="M1001" s="190"/>
      <c r="N1001" s="190"/>
      <c r="O1001" s="190"/>
      <c r="P1001" s="190"/>
      <c r="Q1001" s="190"/>
    </row>
    <row r="1002" ht="25.15" customHeight="true" x14ac:dyDescent="0.2">
      <c r="C1002" s="190"/>
      <c r="D1002" s="190"/>
      <c r="E1002" s="190"/>
      <c r="F1002" s="190"/>
      <c r="G1002" s="190"/>
      <c r="H1002" s="190"/>
      <c r="I1002" s="190"/>
      <c r="J1002" s="190"/>
      <c r="K1002" s="190"/>
      <c r="L1002" s="190"/>
      <c r="M1002" s="190"/>
      <c r="N1002" s="190"/>
      <c r="O1002" s="190"/>
      <c r="P1002" s="190"/>
      <c r="Q1002" s="190"/>
    </row>
    <row r="1003" ht="25.15" customHeight="true" x14ac:dyDescent="0.2">
      <c r="C1003" s="190"/>
      <c r="D1003" s="190"/>
      <c r="E1003" s="190"/>
      <c r="F1003" s="190"/>
      <c r="G1003" s="190"/>
      <c r="H1003" s="190"/>
      <c r="I1003" s="190"/>
      <c r="J1003" s="190"/>
      <c r="K1003" s="190"/>
      <c r="L1003" s="190"/>
      <c r="M1003" s="190"/>
      <c r="N1003" s="190"/>
      <c r="O1003" s="190"/>
      <c r="P1003" s="190"/>
      <c r="Q1003" s="190"/>
    </row>
    <row r="1004" ht="25.15" customHeight="true" x14ac:dyDescent="0.2">
      <c r="C1004" s="190"/>
      <c r="D1004" s="190"/>
      <c r="E1004" s="190"/>
      <c r="F1004" s="190"/>
      <c r="G1004" s="190"/>
      <c r="H1004" s="190"/>
      <c r="I1004" s="190"/>
      <c r="J1004" s="190"/>
      <c r="K1004" s="190"/>
      <c r="L1004" s="190"/>
      <c r="M1004" s="190"/>
      <c r="N1004" s="190"/>
      <c r="O1004" s="190"/>
      <c r="P1004" s="190"/>
      <c r="Q1004" s="190"/>
    </row>
    <row r="1005" ht="25.15" customHeight="true" x14ac:dyDescent="0.2">
      <c r="C1005" s="190"/>
      <c r="D1005" s="190"/>
      <c r="E1005" s="190"/>
      <c r="F1005" s="190"/>
      <c r="G1005" s="190"/>
      <c r="H1005" s="190"/>
      <c r="I1005" s="190"/>
      <c r="J1005" s="190"/>
      <c r="K1005" s="190"/>
      <c r="L1005" s="190"/>
      <c r="M1005" s="190"/>
      <c r="N1005" s="190"/>
      <c r="O1005" s="190"/>
      <c r="P1005" s="190"/>
      <c r="Q1005" s="190"/>
    </row>
    <row r="1006" ht="25.15" customHeight="true" x14ac:dyDescent="0.2">
      <c r="C1006" s="190"/>
      <c r="D1006" s="190"/>
      <c r="E1006" s="190"/>
      <c r="F1006" s="190"/>
      <c r="G1006" s="190"/>
      <c r="H1006" s="190"/>
      <c r="I1006" s="190"/>
      <c r="J1006" s="190"/>
      <c r="K1006" s="190"/>
      <c r="L1006" s="190"/>
      <c r="M1006" s="190"/>
      <c r="N1006" s="190"/>
      <c r="O1006" s="190"/>
      <c r="P1006" s="190"/>
      <c r="Q1006" s="190"/>
    </row>
    <row r="1007" ht="25.15" customHeight="true" x14ac:dyDescent="0.2">
      <c r="C1007" s="190"/>
      <c r="D1007" s="190"/>
      <c r="E1007" s="190"/>
      <c r="F1007" s="190"/>
      <c r="G1007" s="190"/>
      <c r="H1007" s="190"/>
      <c r="I1007" s="190"/>
      <c r="J1007" s="190"/>
      <c r="K1007" s="190"/>
      <c r="L1007" s="190"/>
      <c r="M1007" s="190"/>
      <c r="N1007" s="190"/>
      <c r="O1007" s="190"/>
      <c r="P1007" s="190"/>
      <c r="Q1007" s="190"/>
    </row>
    <row r="1008" ht="25.15" customHeight="true" x14ac:dyDescent="0.2">
      <c r="C1008" s="190"/>
      <c r="D1008" s="190"/>
      <c r="E1008" s="190"/>
      <c r="F1008" s="190"/>
      <c r="G1008" s="190"/>
      <c r="H1008" s="190"/>
      <c r="I1008" s="190"/>
      <c r="J1008" s="190"/>
      <c r="K1008" s="190"/>
      <c r="L1008" s="190"/>
      <c r="M1008" s="190"/>
      <c r="N1008" s="190"/>
      <c r="O1008" s="190"/>
      <c r="P1008" s="190"/>
      <c r="Q1008" s="190"/>
    </row>
    <row r="1009" ht="25.15" customHeight="true" x14ac:dyDescent="0.2">
      <c r="C1009" s="190"/>
      <c r="D1009" s="190"/>
      <c r="E1009" s="190"/>
      <c r="F1009" s="190"/>
      <c r="G1009" s="190"/>
      <c r="H1009" s="190"/>
      <c r="I1009" s="190"/>
      <c r="J1009" s="190"/>
      <c r="K1009" s="190"/>
      <c r="L1009" s="190"/>
      <c r="M1009" s="190"/>
      <c r="N1009" s="190"/>
      <c r="O1009" s="190"/>
      <c r="P1009" s="190"/>
      <c r="Q1009" s="190"/>
    </row>
    <row r="1010" ht="25.15" customHeight="true" x14ac:dyDescent="0.2">
      <c r="C1010" s="190"/>
      <c r="D1010" s="190"/>
      <c r="E1010" s="190"/>
      <c r="F1010" s="190"/>
      <c r="G1010" s="190"/>
      <c r="H1010" s="190"/>
      <c r="I1010" s="190"/>
      <c r="J1010" s="190"/>
      <c r="K1010" s="190"/>
      <c r="L1010" s="190"/>
      <c r="M1010" s="190"/>
      <c r="N1010" s="190"/>
      <c r="O1010" s="190"/>
      <c r="P1010" s="190"/>
      <c r="Q1010" s="190"/>
    </row>
    <row r="1011" ht="25.15" customHeight="true" x14ac:dyDescent="0.2">
      <c r="C1011" s="190"/>
      <c r="D1011" s="190"/>
      <c r="E1011" s="190"/>
      <c r="F1011" s="190"/>
      <c r="G1011" s="190"/>
      <c r="H1011" s="190"/>
      <c r="I1011" s="190"/>
      <c r="J1011" s="190"/>
      <c r="K1011" s="190"/>
      <c r="L1011" s="190"/>
      <c r="M1011" s="190"/>
      <c r="N1011" s="190"/>
      <c r="O1011" s="190"/>
      <c r="P1011" s="190"/>
      <c r="Q1011" s="190"/>
    </row>
    <row r="1012" ht="25.15" customHeight="true" x14ac:dyDescent="0.2">
      <c r="C1012" s="190"/>
      <c r="D1012" s="190"/>
      <c r="E1012" s="190"/>
      <c r="F1012" s="190"/>
      <c r="G1012" s="190"/>
      <c r="H1012" s="190"/>
      <c r="I1012" s="190"/>
      <c r="J1012" s="190"/>
      <c r="K1012" s="190"/>
      <c r="L1012" s="190"/>
      <c r="M1012" s="190"/>
      <c r="N1012" s="190"/>
      <c r="O1012" s="190"/>
      <c r="P1012" s="190"/>
      <c r="Q1012" s="190"/>
    </row>
    <row r="1013" ht="25.15" customHeight="true" x14ac:dyDescent="0.2">
      <c r="C1013" s="190"/>
      <c r="D1013" s="190"/>
      <c r="E1013" s="190"/>
      <c r="F1013" s="190"/>
      <c r="G1013" s="190"/>
      <c r="H1013" s="190"/>
      <c r="I1013" s="190"/>
      <c r="J1013" s="190"/>
      <c r="K1013" s="190"/>
      <c r="L1013" s="190"/>
      <c r="M1013" s="190"/>
      <c r="N1013" s="190"/>
      <c r="O1013" s="190"/>
      <c r="P1013" s="190"/>
      <c r="Q1013" s="190"/>
    </row>
    <row r="1014" ht="25.15" customHeight="true" x14ac:dyDescent="0.2">
      <c r="C1014" s="190"/>
      <c r="D1014" s="190"/>
      <c r="E1014" s="190"/>
      <c r="F1014" s="190"/>
      <c r="G1014" s="190"/>
      <c r="H1014" s="190"/>
      <c r="I1014" s="190"/>
      <c r="J1014" s="190"/>
      <c r="K1014" s="190"/>
      <c r="L1014" s="190"/>
      <c r="M1014" s="190"/>
      <c r="N1014" s="190"/>
      <c r="O1014" s="190"/>
      <c r="P1014" s="190"/>
      <c r="Q1014" s="190"/>
    </row>
    <row r="1015" ht="25.15" customHeight="true" x14ac:dyDescent="0.2">
      <c r="C1015" s="190"/>
      <c r="D1015" s="190"/>
      <c r="E1015" s="190"/>
      <c r="F1015" s="190"/>
      <c r="G1015" s="190"/>
      <c r="H1015" s="190"/>
      <c r="I1015" s="190"/>
      <c r="J1015" s="190"/>
      <c r="K1015" s="190"/>
      <c r="L1015" s="190"/>
      <c r="M1015" s="190"/>
      <c r="N1015" s="190"/>
      <c r="O1015" s="190"/>
      <c r="P1015" s="190"/>
      <c r="Q1015" s="190"/>
    </row>
    <row r="1016" ht="25.15" customHeight="true" x14ac:dyDescent="0.2">
      <c r="C1016" s="190"/>
      <c r="D1016" s="190"/>
      <c r="E1016" s="190"/>
      <c r="F1016" s="190"/>
      <c r="G1016" s="190"/>
      <c r="H1016" s="190"/>
      <c r="I1016" s="190"/>
      <c r="J1016" s="190"/>
      <c r="K1016" s="190"/>
      <c r="L1016" s="190"/>
      <c r="M1016" s="190"/>
      <c r="N1016" s="190"/>
      <c r="O1016" s="190"/>
      <c r="P1016" s="190"/>
      <c r="Q1016" s="190"/>
    </row>
    <row r="1017" ht="25.15" customHeight="true" x14ac:dyDescent="0.2">
      <c r="C1017" s="190"/>
      <c r="D1017" s="190"/>
      <c r="E1017" s="190"/>
      <c r="F1017" s="190"/>
      <c r="G1017" s="190"/>
      <c r="H1017" s="190"/>
      <c r="I1017" s="190"/>
      <c r="J1017" s="190"/>
      <c r="K1017" s="190"/>
      <c r="L1017" s="190"/>
      <c r="M1017" s="190"/>
      <c r="N1017" s="190"/>
      <c r="O1017" s="190"/>
      <c r="P1017" s="190"/>
      <c r="Q1017" s="190"/>
    </row>
    <row r="1018" ht="25.15" customHeight="true" x14ac:dyDescent="0.2">
      <c r="C1018" s="190"/>
      <c r="D1018" s="190"/>
      <c r="E1018" s="190"/>
      <c r="F1018" s="190"/>
      <c r="G1018" s="190"/>
      <c r="H1018" s="190"/>
      <c r="I1018" s="190"/>
      <c r="J1018" s="190"/>
      <c r="K1018" s="190"/>
      <c r="L1018" s="190"/>
      <c r="M1018" s="190"/>
      <c r="N1018" s="190"/>
      <c r="O1018" s="190"/>
      <c r="P1018" s="190"/>
      <c r="Q1018" s="190"/>
    </row>
    <row r="1019" ht="25.15" customHeight="true" x14ac:dyDescent="0.2">
      <c r="C1019" s="190"/>
      <c r="D1019" s="190"/>
      <c r="E1019" s="190"/>
      <c r="F1019" s="190"/>
      <c r="G1019" s="190"/>
      <c r="H1019" s="190"/>
      <c r="I1019" s="190"/>
      <c r="J1019" s="190"/>
      <c r="K1019" s="190"/>
      <c r="L1019" s="190"/>
      <c r="M1019" s="190"/>
      <c r="N1019" s="190"/>
      <c r="O1019" s="190"/>
      <c r="P1019" s="190"/>
      <c r="Q1019" s="190"/>
    </row>
    <row r="1020" ht="25.15" customHeight="true" x14ac:dyDescent="0.2">
      <c r="C1020" s="190"/>
      <c r="D1020" s="190"/>
      <c r="E1020" s="190"/>
      <c r="F1020" s="190"/>
      <c r="G1020" s="190"/>
      <c r="H1020" s="190"/>
      <c r="I1020" s="190"/>
      <c r="J1020" s="190"/>
      <c r="K1020" s="190"/>
      <c r="L1020" s="190"/>
      <c r="M1020" s="190"/>
      <c r="N1020" s="190"/>
      <c r="O1020" s="190"/>
      <c r="P1020" s="190"/>
      <c r="Q1020" s="190"/>
    </row>
    <row r="1021" ht="25.15" customHeight="true" x14ac:dyDescent="0.2">
      <c r="C1021" s="190"/>
      <c r="D1021" s="190"/>
      <c r="E1021" s="190"/>
      <c r="F1021" s="190"/>
      <c r="G1021" s="190"/>
      <c r="H1021" s="190"/>
      <c r="I1021" s="190"/>
      <c r="J1021" s="190"/>
      <c r="K1021" s="190"/>
      <c r="L1021" s="190"/>
      <c r="M1021" s="190"/>
      <c r="N1021" s="190"/>
      <c r="O1021" s="190"/>
      <c r="P1021" s="190"/>
      <c r="Q1021" s="190"/>
    </row>
    <row r="1022" ht="25.15" customHeight="true" x14ac:dyDescent="0.2">
      <c r="C1022" s="190"/>
      <c r="D1022" s="190"/>
      <c r="E1022" s="190"/>
      <c r="F1022" s="190"/>
      <c r="G1022" s="190"/>
      <c r="H1022" s="190"/>
      <c r="I1022" s="190"/>
      <c r="J1022" s="190"/>
      <c r="K1022" s="190"/>
      <c r="L1022" s="190"/>
      <c r="M1022" s="190"/>
      <c r="N1022" s="190"/>
      <c r="O1022" s="190"/>
      <c r="P1022" s="190"/>
      <c r="Q1022" s="190"/>
    </row>
    <row r="1023" ht="25.15" customHeight="true" x14ac:dyDescent="0.2">
      <c r="C1023" s="190"/>
      <c r="D1023" s="190"/>
      <c r="E1023" s="190"/>
      <c r="F1023" s="190"/>
      <c r="G1023" s="190"/>
      <c r="H1023" s="190"/>
      <c r="I1023" s="190"/>
      <c r="J1023" s="190"/>
      <c r="K1023" s="190"/>
      <c r="L1023" s="190"/>
      <c r="M1023" s="190"/>
      <c r="N1023" s="190"/>
      <c r="O1023" s="190"/>
      <c r="P1023" s="190"/>
      <c r="Q1023" s="190"/>
    </row>
    <row r="1024" ht="25.15" customHeight="true" x14ac:dyDescent="0.2">
      <c r="C1024" s="190"/>
      <c r="D1024" s="190"/>
      <c r="E1024" s="190"/>
      <c r="F1024" s="190"/>
      <c r="G1024" s="190"/>
      <c r="H1024" s="190"/>
      <c r="I1024" s="190"/>
      <c r="J1024" s="190"/>
      <c r="K1024" s="190"/>
      <c r="L1024" s="190"/>
      <c r="M1024" s="190"/>
      <c r="N1024" s="190"/>
      <c r="O1024" s="190"/>
      <c r="P1024" s="190"/>
      <c r="Q1024" s="190"/>
    </row>
    <row r="1025" s="366" customFormat="true" ht="21" customHeight="true" x14ac:dyDescent="0.2">
      <c r="A1025" s="816" t="s">
        <v>370</v>
      </c>
      <c r="B1025" s="816"/>
      <c r="C1025" s="816"/>
      <c r="AJ1025" s="359"/>
      <c r="AK1025" s="359"/>
      <c r="AL1025" s="359"/>
      <c r="AM1025" s="359"/>
      <c r="AN1025" s="359"/>
      <c r="AO1025" s="359"/>
      <c r="AP1025" s="359"/>
      <c r="AQ1025" s="359"/>
      <c r="AR1025" s="359"/>
      <c r="AS1025" s="359"/>
      <c r="AT1025" s="359"/>
      <c r="AU1025" s="359"/>
      <c r="AV1025" s="359"/>
      <c r="AW1025" s="359"/>
      <c r="AX1025" s="359"/>
      <c r="AY1025" s="359"/>
      <c r="AZ1025" s="359"/>
      <c r="BA1025" s="374"/>
      <c r="BB1025" s="441"/>
      <c r="BC1025"/>
      <c r="BD1025"/>
      <c r="BE1025"/>
      <c r="BF1025"/>
      <c r="BG1025"/>
      <c r="BH1025"/>
      <c r="BI1025"/>
      <c r="BJ1025"/>
      <c r="BK1025"/>
      <c r="BL1025"/>
      <c r="BM1025"/>
      <c r="BN1025"/>
      <c r="BO1025"/>
      <c r="BP1025"/>
      <c r="BQ1025"/>
      <c r="BR1025"/>
      <c r="BS1025"/>
      <c r="BT1025"/>
      <c r="BU1025"/>
      <c r="BV1025"/>
      <c r="BW1025"/>
      <c r="BX1025"/>
      <c r="BY1025" s="374"/>
      <c r="BZ1025" s="376"/>
      <c r="CA1025" s="376"/>
      <c r="CB1025" s="376"/>
      <c r="CC1025" s="376"/>
      <c r="CD1025" s="376"/>
      <c r="CE1025" s="376"/>
      <c r="CF1025" s="376"/>
      <c r="CG1025" s="376"/>
      <c r="CH1025" s="376"/>
      <c r="CI1025" s="376"/>
      <c r="CJ1025" s="376"/>
      <c r="CK1025" s="376"/>
      <c r="CL1025" s="376"/>
      <c r="CM1025" s="376"/>
      <c r="CN1025" s="376"/>
      <c r="CO1025" s="376"/>
      <c r="CP1025" s="376"/>
      <c r="CQ1025" s="376"/>
      <c r="CR1025" s="376"/>
      <c r="CS1025" s="376"/>
      <c r="CT1025" s="376"/>
      <c r="CU1025" s="376"/>
      <c r="CV1025" s="376"/>
      <c r="CW1025" s="376"/>
      <c r="CX1025" s="376"/>
      <c r="CY1025" s="376"/>
      <c r="CZ1025" s="376"/>
    </row>
    <row r="1026" s="366" customFormat="true" ht="15.95" customHeight="true" x14ac:dyDescent="0.2">
      <c r="A1026" s="792" t="s">
        <v>200</v>
      </c>
      <c r="B1026" s="792"/>
      <c r="C1026" s="570" t="s">
        <v>201</v>
      </c>
      <c r="AJ1026" s="359"/>
      <c r="AK1026" s="359"/>
      <c r="AL1026" s="359"/>
      <c r="AM1026" s="359"/>
      <c r="AN1026" s="359"/>
      <c r="AO1026" s="359"/>
      <c r="AP1026" s="359"/>
      <c r="AQ1026" s="359"/>
      <c r="AR1026" s="359"/>
      <c r="AS1026" s="359"/>
      <c r="AT1026" s="359"/>
      <c r="AU1026" s="359"/>
      <c r="AV1026" s="359"/>
      <c r="AW1026" s="359"/>
      <c r="AX1026" s="359"/>
      <c r="AY1026" s="359"/>
      <c r="AZ1026" s="359"/>
      <c r="BA1026" s="374"/>
      <c r="BB1026" s="441"/>
      <c r="BC1026"/>
      <c r="BD1026"/>
      <c r="BE1026"/>
      <c r="BF1026"/>
      <c r="BG1026"/>
      <c r="BH1026"/>
      <c r="BI1026"/>
      <c r="BJ1026"/>
      <c r="BK1026"/>
      <c r="BL1026"/>
      <c r="BM1026"/>
      <c r="BN1026"/>
      <c r="BO1026"/>
      <c r="BP1026"/>
      <c r="BQ1026"/>
      <c r="BR1026"/>
      <c r="BS1026"/>
      <c r="BT1026"/>
      <c r="BU1026"/>
      <c r="BV1026"/>
      <c r="BW1026"/>
      <c r="BX1026"/>
      <c r="BY1026" s="374"/>
      <c r="BZ1026" s="376"/>
      <c r="CA1026" s="376"/>
      <c r="CB1026" s="376"/>
      <c r="CC1026" s="376"/>
      <c r="CD1026" s="376"/>
      <c r="CE1026" s="376"/>
      <c r="CF1026" s="376"/>
      <c r="CG1026" s="376"/>
      <c r="CH1026" s="376"/>
      <c r="CI1026" s="376"/>
      <c r="CJ1026" s="376"/>
      <c r="CK1026" s="376"/>
      <c r="CL1026" s="376"/>
      <c r="CM1026" s="376"/>
      <c r="CN1026" s="376"/>
      <c r="CO1026" s="376"/>
      <c r="CP1026" s="376"/>
      <c r="CQ1026" s="376"/>
      <c r="CR1026" s="376"/>
      <c r="CS1026" s="376"/>
      <c r="CT1026" s="376"/>
      <c r="CU1026" s="376"/>
      <c r="CV1026" s="376"/>
      <c r="CW1026" s="376"/>
      <c r="CX1026" s="376"/>
      <c r="CY1026" s="376"/>
      <c r="CZ1026" s="376"/>
    </row>
    <row r="1027" s="366" customFormat="true" ht="17.1" hidden="true" customHeight="true" x14ac:dyDescent="0.2">
      <c r="A1027" s="571" t="s">
        <v>202</v>
      </c>
      <c r="B1027" s="572" t="s">
        <v>203</v>
      </c>
      <c r="C1027" s="573">
        <v>35701</v>
      </c>
      <c r="AJ1027" s="359"/>
      <c r="AK1027" s="359"/>
      <c r="AL1027" s="359"/>
      <c r="AM1027" s="359"/>
      <c r="AN1027" s="359"/>
      <c r="AO1027" s="359"/>
      <c r="AP1027" s="359"/>
      <c r="AQ1027" s="359"/>
      <c r="AR1027" s="359"/>
      <c r="AS1027" s="359"/>
      <c r="AT1027" s="359"/>
      <c r="AU1027" s="359"/>
      <c r="AV1027" s="359"/>
      <c r="AW1027" s="359"/>
      <c r="AX1027" s="359"/>
      <c r="AY1027" s="359"/>
      <c r="AZ1027" s="359"/>
      <c r="BA1027" s="374"/>
      <c r="BB1027" s="441"/>
      <c r="BC1027"/>
      <c r="BD1027"/>
      <c r="BE1027"/>
      <c r="BF1027"/>
      <c r="BG1027"/>
      <c r="BH1027"/>
      <c r="BI1027"/>
      <c r="BJ1027"/>
      <c r="BK1027"/>
      <c r="BL1027"/>
      <c r="BM1027"/>
      <c r="BN1027"/>
      <c r="BO1027"/>
      <c r="BP1027"/>
      <c r="BQ1027"/>
      <c r="BR1027"/>
      <c r="BS1027"/>
      <c r="BT1027"/>
      <c r="BU1027"/>
      <c r="BV1027"/>
      <c r="BW1027"/>
      <c r="BX1027"/>
      <c r="BY1027" s="374"/>
      <c r="BZ1027" s="376"/>
      <c r="CA1027" s="376"/>
      <c r="CB1027" s="376"/>
      <c r="CC1027" s="376"/>
      <c r="CD1027" s="376"/>
      <c r="CE1027" s="376"/>
      <c r="CF1027" s="376"/>
      <c r="CG1027" s="376"/>
      <c r="CH1027" s="376"/>
      <c r="CI1027" s="376"/>
      <c r="CJ1027" s="376"/>
      <c r="CK1027" s="376"/>
      <c r="CL1027" s="376"/>
      <c r="CM1027" s="376"/>
      <c r="CN1027" s="376"/>
      <c r="CO1027" s="376"/>
      <c r="CP1027" s="376"/>
      <c r="CQ1027" s="376"/>
      <c r="CR1027" s="376"/>
      <c r="CS1027" s="376"/>
      <c r="CT1027" s="376"/>
      <c r="CU1027" s="376"/>
      <c r="CV1027" s="376"/>
      <c r="CW1027" s="376"/>
      <c r="CX1027" s="376"/>
      <c r="CY1027" s="376"/>
      <c r="CZ1027" s="376"/>
    </row>
    <row r="1028" s="366" customFormat="true" ht="17.1" hidden="true" customHeight="true" x14ac:dyDescent="0.2">
      <c r="A1028" s="574" t="s">
        <v>204</v>
      </c>
      <c r="B1028" s="575" t="s">
        <v>203</v>
      </c>
      <c r="C1028" s="576">
        <v>35701</v>
      </c>
      <c r="AJ1028" s="359"/>
      <c r="AK1028" s="359"/>
      <c r="AL1028" s="359"/>
      <c r="AM1028" s="359"/>
      <c r="AN1028" s="359"/>
      <c r="AO1028" s="359"/>
      <c r="AP1028" s="359"/>
      <c r="AQ1028" s="359"/>
      <c r="AR1028" s="359"/>
      <c r="AS1028" s="359"/>
      <c r="AT1028" s="359"/>
      <c r="AU1028" s="359"/>
      <c r="AV1028" s="359"/>
      <c r="AW1028" s="359"/>
      <c r="AX1028" s="359"/>
      <c r="AY1028" s="359"/>
      <c r="AZ1028" s="359"/>
      <c r="BA1028" s="374"/>
      <c r="BB1028" s="441"/>
      <c r="BC1028"/>
      <c r="BD1028"/>
      <c r="BE1028"/>
      <c r="BF1028"/>
      <c r="BG1028"/>
      <c r="BH1028"/>
      <c r="BI1028"/>
      <c r="BJ1028"/>
      <c r="BK1028"/>
      <c r="BL1028"/>
      <c r="BM1028"/>
      <c r="BN1028"/>
      <c r="BO1028"/>
      <c r="BP1028"/>
      <c r="BQ1028"/>
      <c r="BR1028"/>
      <c r="BS1028"/>
      <c r="BT1028"/>
      <c r="BU1028"/>
      <c r="BV1028"/>
      <c r="BW1028"/>
      <c r="BX1028"/>
      <c r="BY1028" s="374"/>
      <c r="BZ1028" s="376"/>
      <c r="CA1028" s="376"/>
      <c r="CB1028" s="376"/>
      <c r="CC1028" s="376"/>
      <c r="CD1028" s="376"/>
      <c r="CE1028" s="376"/>
      <c r="CF1028" s="376"/>
      <c r="CG1028" s="376"/>
      <c r="CH1028" s="376"/>
      <c r="CI1028" s="376"/>
      <c r="CJ1028" s="376"/>
      <c r="CK1028" s="376"/>
      <c r="CL1028" s="376"/>
      <c r="CM1028" s="376"/>
      <c r="CN1028" s="376"/>
      <c r="CO1028" s="376"/>
      <c r="CP1028" s="376"/>
      <c r="CQ1028" s="376"/>
      <c r="CR1028" s="376"/>
      <c r="CS1028" s="376"/>
      <c r="CT1028" s="376"/>
      <c r="CU1028" s="376"/>
      <c r="CV1028" s="376"/>
      <c r="CW1028" s="376"/>
      <c r="CX1028" s="376"/>
      <c r="CY1028" s="376"/>
      <c r="CZ1028" s="376"/>
    </row>
    <row r="1029" s="366" customFormat="true" ht="17.1" hidden="true" customHeight="true" x14ac:dyDescent="0.2">
      <c r="A1029" s="574" t="s">
        <v>205</v>
      </c>
      <c r="B1029" s="575" t="s">
        <v>203</v>
      </c>
      <c r="C1029" s="576">
        <v>35701</v>
      </c>
      <c r="AJ1029" s="359"/>
      <c r="AK1029" s="359"/>
      <c r="AL1029" s="359"/>
      <c r="AM1029" s="359"/>
      <c r="AN1029" s="359"/>
      <c r="AO1029" s="359"/>
      <c r="AP1029" s="359"/>
      <c r="AQ1029" s="359"/>
      <c r="AR1029" s="359"/>
      <c r="AS1029" s="359"/>
      <c r="AT1029" s="359"/>
      <c r="AU1029" s="359"/>
      <c r="AV1029" s="359"/>
      <c r="AW1029" s="359"/>
      <c r="AX1029" s="359"/>
      <c r="AY1029" s="359"/>
      <c r="AZ1029" s="359"/>
      <c r="BA1029" s="374"/>
      <c r="BB1029" s="441"/>
      <c r="BC1029"/>
      <c r="BD1029"/>
      <c r="BE1029"/>
      <c r="BF1029"/>
      <c r="BG1029"/>
      <c r="BH1029"/>
      <c r="BI1029"/>
      <c r="BJ1029"/>
      <c r="BK1029"/>
      <c r="BL1029"/>
      <c r="BM1029"/>
      <c r="BN1029"/>
      <c r="BO1029"/>
      <c r="BP1029"/>
      <c r="BQ1029"/>
      <c r="BR1029"/>
      <c r="BS1029"/>
      <c r="BT1029"/>
      <c r="BU1029"/>
      <c r="BV1029"/>
      <c r="BW1029"/>
      <c r="BX1029"/>
      <c r="BY1029" s="374"/>
      <c r="BZ1029" s="376"/>
      <c r="CA1029" s="376"/>
      <c r="CB1029" s="376"/>
      <c r="CC1029" s="376"/>
      <c r="CD1029" s="376"/>
      <c r="CE1029" s="376"/>
      <c r="CF1029" s="376"/>
      <c r="CG1029" s="376"/>
      <c r="CH1029" s="376"/>
      <c r="CI1029" s="376"/>
      <c r="CJ1029" s="376"/>
      <c r="CK1029" s="376"/>
      <c r="CL1029" s="376"/>
      <c r="CM1029" s="376"/>
      <c r="CN1029" s="376"/>
      <c r="CO1029" s="376"/>
      <c r="CP1029" s="376"/>
      <c r="CQ1029" s="376"/>
      <c r="CR1029" s="376"/>
      <c r="CS1029" s="376"/>
      <c r="CT1029" s="376"/>
      <c r="CU1029" s="376"/>
      <c r="CV1029" s="376"/>
      <c r="CW1029" s="376"/>
      <c r="CX1029" s="376"/>
      <c r="CY1029" s="376"/>
      <c r="CZ1029" s="376"/>
    </row>
    <row r="1030" s="366" customFormat="true" ht="17.1" hidden="true" customHeight="true" x14ac:dyDescent="0.2">
      <c r="A1030" s="574" t="s">
        <v>207</v>
      </c>
      <c r="B1030" s="575" t="s">
        <v>203</v>
      </c>
      <c r="C1030" s="576">
        <v>35701</v>
      </c>
      <c r="AJ1030" s="359"/>
      <c r="AK1030" s="359"/>
      <c r="AL1030" s="359"/>
      <c r="AM1030" s="359"/>
      <c r="AN1030" s="359"/>
      <c r="AO1030" s="359"/>
      <c r="AP1030" s="359"/>
      <c r="AQ1030" s="359"/>
      <c r="AR1030" s="359"/>
      <c r="AS1030" s="359"/>
      <c r="AT1030" s="359"/>
      <c r="AU1030" s="359"/>
      <c r="AV1030" s="359"/>
      <c r="AW1030" s="359"/>
      <c r="AX1030" s="359"/>
      <c r="AY1030" s="359"/>
      <c r="AZ1030" s="359"/>
      <c r="BA1030" s="374"/>
      <c r="BB1030" s="441"/>
      <c r="BC1030"/>
      <c r="BD1030"/>
      <c r="BE1030"/>
      <c r="BF1030"/>
      <c r="BG1030"/>
      <c r="BH1030"/>
      <c r="BI1030"/>
      <c r="BJ1030"/>
      <c r="BK1030"/>
      <c r="BL1030"/>
      <c r="BM1030"/>
      <c r="BN1030"/>
      <c r="BO1030"/>
      <c r="BP1030"/>
      <c r="BQ1030"/>
      <c r="BR1030"/>
      <c r="BS1030"/>
      <c r="BT1030"/>
      <c r="BU1030"/>
      <c r="BV1030"/>
      <c r="BW1030"/>
      <c r="BX1030"/>
      <c r="BY1030" s="374"/>
      <c r="BZ1030" s="376"/>
      <c r="CA1030" s="376"/>
      <c r="CB1030" s="376"/>
      <c r="CC1030" s="376"/>
      <c r="CD1030" s="376"/>
      <c r="CE1030" s="376"/>
      <c r="CF1030" s="376"/>
      <c r="CG1030" s="376"/>
      <c r="CH1030" s="376"/>
      <c r="CI1030" s="376"/>
      <c r="CJ1030" s="376"/>
      <c r="CK1030" s="376"/>
      <c r="CL1030" s="376"/>
      <c r="CM1030" s="376"/>
      <c r="CN1030" s="376"/>
      <c r="CO1030" s="376"/>
      <c r="CP1030" s="376"/>
      <c r="CQ1030" s="376"/>
      <c r="CR1030" s="376"/>
      <c r="CS1030" s="376"/>
      <c r="CT1030" s="376"/>
      <c r="CU1030" s="376"/>
      <c r="CV1030" s="376"/>
      <c r="CW1030" s="376"/>
      <c r="CX1030" s="376"/>
      <c r="CY1030" s="376"/>
      <c r="CZ1030" s="376"/>
    </row>
    <row r="1031" s="366" customFormat="true" ht="17.1" customHeight="true" x14ac:dyDescent="0.2">
      <c r="A1031" s="793" t="s">
        <v>209</v>
      </c>
      <c r="B1031" s="575" t="s">
        <v>210</v>
      </c>
      <c r="C1031" s="576">
        <v>21406</v>
      </c>
      <c r="AJ1031" s="359"/>
      <c r="AK1031" s="359"/>
      <c r="AL1031" s="359"/>
      <c r="AM1031" s="359"/>
      <c r="AN1031" s="359"/>
      <c r="AO1031" s="359"/>
      <c r="AP1031" s="359"/>
      <c r="AQ1031" s="359"/>
      <c r="AR1031" s="359"/>
      <c r="AS1031" s="359"/>
      <c r="AT1031" s="359"/>
      <c r="AU1031" s="359"/>
      <c r="AV1031" s="359"/>
      <c r="AW1031" s="359"/>
      <c r="AX1031" s="359"/>
      <c r="AY1031" s="359"/>
      <c r="AZ1031" s="359"/>
      <c r="BA1031" s="374"/>
      <c r="BB1031" s="441"/>
      <c r="BC1031"/>
      <c r="BD1031"/>
      <c r="BE1031"/>
      <c r="BF1031"/>
      <c r="BG1031"/>
      <c r="BH1031"/>
      <c r="BI1031"/>
      <c r="BJ1031"/>
      <c r="BK1031"/>
      <c r="BL1031"/>
      <c r="BM1031"/>
      <c r="BN1031"/>
      <c r="BO1031"/>
      <c r="BP1031"/>
      <c r="BQ1031"/>
      <c r="BR1031"/>
      <c r="BS1031"/>
      <c r="BT1031"/>
      <c r="BU1031"/>
      <c r="BV1031"/>
      <c r="BW1031"/>
      <c r="BX1031"/>
      <c r="BY1031" s="374"/>
      <c r="BZ1031" s="376"/>
      <c r="CA1031" s="376"/>
      <c r="CB1031" s="376"/>
      <c r="CC1031" s="376"/>
      <c r="CD1031" s="376"/>
      <c r="CE1031" s="376"/>
      <c r="CF1031" s="376"/>
      <c r="CG1031" s="376"/>
      <c r="CH1031" s="376"/>
      <c r="CI1031" s="376"/>
      <c r="CJ1031" s="376"/>
      <c r="CK1031" s="376"/>
      <c r="CL1031" s="376"/>
      <c r="CM1031" s="376"/>
      <c r="CN1031" s="376"/>
      <c r="CO1031" s="376"/>
      <c r="CP1031" s="376"/>
      <c r="CQ1031" s="376"/>
      <c r="CR1031" s="376"/>
      <c r="CS1031" s="376"/>
      <c r="CT1031" s="376"/>
      <c r="CU1031" s="376"/>
      <c r="CV1031" s="376"/>
      <c r="CW1031" s="376"/>
      <c r="CX1031" s="376"/>
      <c r="CY1031" s="376"/>
      <c r="CZ1031" s="376"/>
    </row>
    <row r="1032" s="366" customFormat="true" ht="17.1" customHeight="true" x14ac:dyDescent="0.2">
      <c r="A1032" s="793"/>
      <c r="B1032" s="575" t="s">
        <v>211</v>
      </c>
      <c r="C1032" s="576">
        <v>14295</v>
      </c>
      <c r="AJ1032" s="359"/>
      <c r="AK1032" s="359"/>
      <c r="AL1032" s="359"/>
      <c r="AM1032" s="359"/>
      <c r="AN1032" s="359"/>
      <c r="AO1032" s="359"/>
      <c r="AP1032" s="359"/>
      <c r="AQ1032" s="359"/>
      <c r="AR1032" s="359"/>
      <c r="AS1032" s="359"/>
      <c r="AT1032" s="359"/>
      <c r="AU1032" s="359"/>
      <c r="AV1032" s="359"/>
      <c r="AW1032" s="359"/>
      <c r="AX1032" s="359"/>
      <c r="AY1032" s="359"/>
      <c r="AZ1032" s="359"/>
      <c r="BA1032" s="374"/>
      <c r="BB1032" s="441"/>
      <c r="BC1032"/>
      <c r="BD1032"/>
      <c r="BE1032"/>
      <c r="BF1032"/>
      <c r="BG1032"/>
      <c r="BH1032"/>
      <c r="BI1032"/>
      <c r="BJ1032"/>
      <c r="BK1032"/>
      <c r="BL1032"/>
      <c r="BM1032"/>
      <c r="BN1032"/>
      <c r="BO1032"/>
      <c r="BP1032"/>
      <c r="BQ1032"/>
      <c r="BR1032"/>
      <c r="BS1032"/>
      <c r="BT1032"/>
      <c r="BU1032"/>
      <c r="BV1032"/>
      <c r="BW1032"/>
      <c r="BX1032"/>
      <c r="BY1032" s="374"/>
      <c r="BZ1032" s="376"/>
      <c r="CA1032" s="376"/>
      <c r="CB1032" s="376"/>
      <c r="CC1032" s="376"/>
      <c r="CD1032" s="376"/>
      <c r="CE1032" s="376"/>
      <c r="CF1032" s="376"/>
      <c r="CG1032" s="376"/>
      <c r="CH1032" s="376"/>
      <c r="CI1032" s="376"/>
      <c r="CJ1032" s="376"/>
      <c r="CK1032" s="376"/>
      <c r="CL1032" s="376"/>
      <c r="CM1032" s="376"/>
      <c r="CN1032" s="376"/>
      <c r="CO1032" s="376"/>
      <c r="CP1032" s="376"/>
      <c r="CQ1032" s="376"/>
      <c r="CR1032" s="376"/>
      <c r="CS1032" s="376"/>
      <c r="CT1032" s="376"/>
      <c r="CU1032" s="376"/>
      <c r="CV1032" s="376"/>
      <c r="CW1032" s="376"/>
      <c r="CX1032" s="376"/>
      <c r="CY1032" s="376"/>
      <c r="CZ1032" s="376"/>
    </row>
    <row r="1033" s="366" customFormat="true" ht="17.1" customHeight="true" x14ac:dyDescent="0.2">
      <c r="A1033" s="794"/>
      <c r="B1033" s="577" t="s">
        <v>212</v>
      </c>
      <c r="C1033" s="578">
        <v>0</v>
      </c>
      <c r="AJ1033" s="359"/>
      <c r="AK1033" s="359"/>
      <c r="AL1033" s="359"/>
      <c r="AM1033" s="359"/>
      <c r="AN1033" s="359"/>
      <c r="AO1033" s="359"/>
      <c r="AP1033" s="359"/>
      <c r="AQ1033" s="359"/>
      <c r="AR1033" s="359"/>
      <c r="AS1033" s="359"/>
      <c r="AT1033" s="359"/>
      <c r="AU1033" s="359"/>
      <c r="AV1033" s="359"/>
      <c r="AW1033" s="359"/>
      <c r="AX1033" s="359"/>
      <c r="AY1033" s="359"/>
      <c r="AZ1033" s="359"/>
      <c r="BA1033" s="602"/>
      <c r="BB1033" s="332"/>
      <c r="BC1033" s="602"/>
      <c r="BD1033" s="602"/>
      <c r="BE1033" s="602"/>
      <c r="BF1033" s="602"/>
      <c r="BG1033" s="602"/>
      <c r="BH1033" s="602"/>
      <c r="BI1033" s="602"/>
      <c r="BJ1033" s="602"/>
      <c r="BK1033" s="602"/>
      <c r="BL1033" s="602"/>
      <c r="BM1033" s="602"/>
      <c r="BN1033" s="602"/>
      <c r="BO1033" s="602"/>
      <c r="BP1033" s="602"/>
      <c r="BQ1033" s="602"/>
      <c r="BR1033" s="602"/>
      <c r="BS1033" s="602"/>
      <c r="BT1033" s="602"/>
      <c r="BU1033" s="602"/>
      <c r="BV1033" s="602"/>
      <c r="BW1033" s="602"/>
      <c r="BX1033" s="602"/>
      <c r="BY1033" s="602"/>
      <c r="BZ1033" s="359"/>
      <c r="CA1033" s="359"/>
      <c r="CB1033" s="359"/>
      <c r="CC1033" s="359"/>
      <c r="CD1033" s="359"/>
      <c r="CE1033" s="359"/>
      <c r="CF1033" s="359"/>
      <c r="CG1033" s="359"/>
      <c r="CH1033" s="359"/>
      <c r="CI1033" s="359"/>
      <c r="CJ1033" s="359"/>
      <c r="CK1033" s="359"/>
      <c r="CL1033" s="359"/>
      <c r="CM1033" s="359"/>
      <c r="CN1033" s="359"/>
      <c r="CO1033" s="359"/>
      <c r="CP1033" s="359"/>
      <c r="CQ1033" s="359"/>
      <c r="CR1033" s="359"/>
      <c r="CS1033" s="359"/>
      <c r="CT1033" s="359"/>
      <c r="CU1033" s="359"/>
      <c r="CV1033" s="359"/>
      <c r="CW1033" s="359"/>
      <c r="CX1033" s="359"/>
      <c r="CY1033" s="359"/>
      <c r="CZ1033" s="359"/>
    </row>
    <row r="1034" s="366" customFormat="true" ht="12.95" customHeight="true" x14ac:dyDescent="0.2">
      <c r="A1034" s="795" t="s">
        <v>371</v>
      </c>
      <c r="B1034" s="795"/>
      <c r="C1034" s="795"/>
      <c r="AJ1034" s="359"/>
      <c r="AK1034" s="359"/>
      <c r="AL1034" s="359"/>
      <c r="AM1034" s="359"/>
      <c r="AN1034" s="359"/>
      <c r="AO1034" s="359"/>
      <c r="AP1034" s="359"/>
      <c r="AQ1034" s="359"/>
      <c r="AR1034" s="359"/>
      <c r="AS1034" s="359"/>
      <c r="AT1034" s="359"/>
      <c r="AU1034" s="359"/>
      <c r="AV1034" s="359"/>
      <c r="AW1034" s="359"/>
      <c r="AX1034" s="359"/>
      <c r="AY1034" s="359"/>
      <c r="AZ1034" s="359"/>
      <c r="BA1034" s="374"/>
      <c r="BB1034" s="441"/>
      <c r="BC1034"/>
      <c r="BD1034"/>
      <c r="BE1034"/>
      <c r="BF1034"/>
      <c r="BG1034"/>
      <c r="BH1034"/>
      <c r="BI1034"/>
      <c r="BJ1034"/>
      <c r="BK1034"/>
      <c r="BL1034"/>
      <c r="BM1034"/>
      <c r="BN1034"/>
      <c r="BO1034"/>
      <c r="BP1034"/>
      <c r="BQ1034"/>
      <c r="BR1034"/>
      <c r="BS1034"/>
      <c r="BT1034"/>
      <c r="BU1034"/>
      <c r="BV1034"/>
      <c r="BW1034"/>
      <c r="BX1034"/>
      <c r="BY1034" s="374"/>
      <c r="BZ1034" s="376"/>
      <c r="CA1034" s="376"/>
      <c r="CB1034" s="376"/>
      <c r="CC1034" s="376"/>
      <c r="CD1034" s="376"/>
      <c r="CE1034" s="376"/>
      <c r="CF1034" s="376"/>
      <c r="CG1034" s="376"/>
      <c r="CH1034" s="376"/>
      <c r="CI1034" s="376"/>
      <c r="CJ1034" s="376"/>
      <c r="CK1034" s="376"/>
      <c r="CL1034" s="376"/>
      <c r="CM1034" s="376"/>
      <c r="CN1034" s="376"/>
      <c r="CO1034" s="376"/>
      <c r="CP1034" s="376"/>
      <c r="CQ1034" s="376"/>
      <c r="CR1034" s="376"/>
      <c r="CS1034" s="376"/>
      <c r="CT1034" s="376"/>
      <c r="CU1034" s="376"/>
      <c r="CV1034" s="376"/>
      <c r="CW1034" s="376"/>
      <c r="CX1034" s="376"/>
      <c r="CY1034" s="376"/>
      <c r="CZ1034" s="376"/>
    </row>
    <row r="1035" s="366" customFormat="true" ht="15" customHeight="true" x14ac:dyDescent="0.2">
      <c r="B1035" s="532"/>
      <c r="AJ1035" s="359"/>
      <c r="AK1035" s="359"/>
      <c r="AL1035" s="359"/>
      <c r="AM1035" s="359"/>
      <c r="AN1035" s="359"/>
      <c r="AO1035" s="359"/>
      <c r="AP1035" s="359"/>
      <c r="AQ1035" s="359"/>
      <c r="AR1035" s="359"/>
      <c r="AS1035" s="359"/>
      <c r="AT1035" s="359"/>
      <c r="AU1035" s="359"/>
      <c r="AV1035" s="359"/>
      <c r="AW1035" s="359"/>
      <c r="AX1035" s="359"/>
      <c r="AY1035" s="359"/>
      <c r="AZ1035" s="359"/>
      <c r="BA1035" s="600"/>
      <c r="BB1035" s="387"/>
      <c r="BC1035" s="600"/>
      <c r="BD1035" s="600"/>
      <c r="BE1035" s="600"/>
      <c r="BF1035" s="600"/>
      <c r="BG1035" s="600"/>
      <c r="BH1035" s="600"/>
      <c r="BI1035" s="600"/>
      <c r="BJ1035" s="600"/>
      <c r="BK1035" s="600"/>
      <c r="BL1035" s="600"/>
      <c r="BM1035" s="600"/>
      <c r="BN1035" s="600"/>
      <c r="BO1035" s="600"/>
      <c r="BP1035" s="600"/>
      <c r="BQ1035" s="600"/>
      <c r="BR1035" s="600"/>
      <c r="BS1035" s="600"/>
      <c r="BT1035" s="600"/>
      <c r="BU1035" s="600"/>
      <c r="BV1035" s="600"/>
      <c r="BW1035" s="600"/>
      <c r="BX1035" s="600"/>
      <c r="BY1035" s="600"/>
      <c r="BZ1035" s="359"/>
      <c r="CA1035" s="359"/>
      <c r="CB1035" s="359"/>
      <c r="CC1035" s="359"/>
      <c r="CD1035" s="359"/>
      <c r="CE1035" s="359"/>
      <c r="CF1035" s="359"/>
      <c r="CG1035" s="359"/>
      <c r="CH1035" s="359"/>
      <c r="CI1035" s="359"/>
      <c r="CJ1035" s="359"/>
      <c r="CK1035" s="359"/>
      <c r="CL1035" s="359"/>
      <c r="CM1035" s="359"/>
      <c r="CN1035" s="359"/>
      <c r="CO1035" s="359"/>
      <c r="CP1035" s="359"/>
      <c r="CQ1035" s="359"/>
      <c r="CR1035" s="359"/>
      <c r="CS1035" s="359"/>
      <c r="CT1035" s="359"/>
      <c r="CU1035" s="359"/>
      <c r="CV1035" s="359"/>
      <c r="CW1035" s="359"/>
      <c r="CX1035" s="359"/>
      <c r="CY1035" s="359"/>
      <c r="CZ1035" s="359"/>
    </row>
    <row r="1036" ht="15" customHeight="true" x14ac:dyDescent="0.25">
      <c r="A1036" s="442" t="s">
        <v>122</v>
      </c>
      <c r="B1036" s="314" t="s">
        <v>123</v>
      </c>
    </row>
    <row r="1037" ht="15" customHeight="true" x14ac:dyDescent="0.2">
      <c r="A1037" s="443" t="str">
        <f>R15</f>
        <v>Al-Anbar</v>
      </c>
      <c r="B1037" s="443">
        <f>BR122+BR123</f>
        <v>10087.642187842199</v>
      </c>
    </row>
    <row r="1038" ht="15" customHeight="true" x14ac:dyDescent="0.2">
      <c r="A1038" s="443" t="str">
        <f>S15</f>
        <v>Al-Muthanna</v>
      </c>
      <c r="B1038" s="443">
        <f>BS122+BS123</f>
        <v>5004.7304782780002</v>
      </c>
    </row>
    <row r="1039" ht="15" customHeight="true" x14ac:dyDescent="0.2">
      <c r="A1039" s="443" t="str">
        <f>T15</f>
        <v>Al-Najaf</v>
      </c>
      <c r="B1039" s="443">
        <f>BT122+BT123</f>
        <v>9180.3681674153431</v>
      </c>
    </row>
    <row r="1040" ht="15" customHeight="true" x14ac:dyDescent="0.2">
      <c r="A1040" s="443" t="str">
        <f>U15</f>
        <v>Al-Qadisiya</v>
      </c>
      <c r="B1040" s="443">
        <f>BU122+BU123</f>
        <v>8076.3460315846569</v>
      </c>
    </row>
    <row r="1041" ht="15" customHeight="true" x14ac:dyDescent="0.2">
      <c r="A1041" s="443" t="str">
        <f>V15</f>
        <v>Babil</v>
      </c>
      <c r="B1041" s="443">
        <f>BV122+BV123</f>
        <v>13048.495772646849</v>
      </c>
    </row>
    <row r="1042" ht="15" customHeight="true" x14ac:dyDescent="0.2">
      <c r="A1042" s="443" t="str">
        <f>W15</f>
        <v>Baghdad</v>
      </c>
      <c r="B1042" s="443">
        <f>BW122+BW123</f>
        <v>46470.853577696762</v>
      </c>
    </row>
    <row r="1043" ht="15" customHeight="true" x14ac:dyDescent="0.2">
      <c r="A1043" s="443" t="str">
        <f>X15</f>
        <v>Basrah</v>
      </c>
      <c r="B1043" s="443">
        <f>BX122+XR123</f>
        <v>17679.333949978321</v>
      </c>
    </row>
    <row r="1044" ht="15" customHeight="true" x14ac:dyDescent="0.2">
      <c r="A1044" s="443" t="str">
        <f>Y15</f>
        <v>Diyala</v>
      </c>
      <c r="B1044" s="443">
        <f>BY122+BY123</f>
        <v>9444.1013419417359</v>
      </c>
    </row>
    <row r="1045" ht="15" customHeight="true" x14ac:dyDescent="0.2">
      <c r="A1045" s="443" t="str">
        <f>Z15</f>
        <v>Dohuk</v>
      </c>
      <c r="B1045" s="443">
        <f>BZ122+BZ123</f>
        <v>8930.5101523124358</v>
      </c>
    </row>
    <row r="1046" ht="15" customHeight="true" x14ac:dyDescent="0.2">
      <c r="A1046" s="387" t="str">
        <f>AA15</f>
        <v>Erbil</v>
      </c>
      <c r="B1046" s="443">
        <f>CA122+CA123</f>
        <v>12816.52018555131</v>
      </c>
    </row>
    <row r="1047" ht="15" customHeight="true" x14ac:dyDescent="0.2">
      <c r="A1047" s="387" t="str">
        <f>AB15</f>
        <v>Karbala</v>
      </c>
      <c r="B1047" s="443">
        <f>CB122+CB123</f>
        <v>7301.6852299513348</v>
      </c>
    </row>
    <row r="1048" ht="15" customHeight="true" x14ac:dyDescent="0.2">
      <c r="A1048" s="387" t="str">
        <f>AC15</f>
        <v>Kirkuk</v>
      </c>
      <c r="B1048" s="443">
        <f>CC122+CC123</f>
        <v>9517.1022590251359</v>
      </c>
    </row>
    <row r="1049" ht="15" customHeight="true" x14ac:dyDescent="0.2">
      <c r="A1049" s="387" t="str">
        <f>AD15</f>
        <v>Missan</v>
      </c>
      <c r="B1049" s="443">
        <f>CD122+CD123</f>
        <v>7106.7724307734625</v>
      </c>
    </row>
    <row r="1050" ht="15" customHeight="true" x14ac:dyDescent="0.2">
      <c r="A1050" s="387" t="str">
        <f>AE15</f>
        <v>Ninewa</v>
      </c>
      <c r="B1050" s="443">
        <f>CE122+CE123</f>
        <v>20320.600578776288</v>
      </c>
    </row>
    <row r="1051" ht="15" customHeight="true" x14ac:dyDescent="0.2">
      <c r="A1051" s="387" t="str">
        <f>AF15</f>
        <v>Salahaddin</v>
      </c>
      <c r="B1051" s="443">
        <f>CF122+CF123</f>
        <v>9768.6758202039891</v>
      </c>
    </row>
    <row r="1052" ht="15" customHeight="true" x14ac:dyDescent="0.2">
      <c r="A1052" s="387" t="str">
        <f>AG15</f>
        <v>Suleimaniya</v>
      </c>
      <c r="B1052" s="443">
        <f>CG122+CG123</f>
        <v>13644.574351305127</v>
      </c>
    </row>
    <row r="1053" ht="15" customHeight="true" x14ac:dyDescent="0.2">
      <c r="A1053" s="387" t="str">
        <f>AH15</f>
        <v>Thi-Qar</v>
      </c>
      <c r="B1053" s="443">
        <f>CH122+CH123</f>
        <v>13526.965540380832</v>
      </c>
    </row>
    <row r="1054" ht="15" customHeight="true" x14ac:dyDescent="0.2">
      <c r="A1054" s="387" t="str">
        <f>AI15</f>
        <v>Wasit</v>
      </c>
      <c r="B1054" s="443">
        <f>CI122+CI123</f>
        <v>8031.9193687152947</v>
      </c>
    </row>
    <row r="1055" ht="15" customHeight="true" x14ac:dyDescent="0.2">
      <c r="A1055" s="387">
        <f>AJ15</f>
        <v>0</v>
      </c>
      <c r="B1055" s="443">
        <f>CJ122+CJ123</f>
        <v>0</v>
      </c>
    </row>
    <row r="1056" ht="15" customHeight="true" x14ac:dyDescent="0.2">
      <c r="A1056" s="387">
        <f>AK15</f>
        <v>0</v>
      </c>
      <c r="B1056" s="443">
        <f>CK122+CK123</f>
        <v>0</v>
      </c>
    </row>
    <row r="1057" ht="15" customHeight="true" x14ac:dyDescent="0.2">
      <c r="A1057" s="387">
        <f>AL15</f>
        <v>0</v>
      </c>
      <c r="B1057" s="443">
        <f>CL122+CL123</f>
        <v>0</v>
      </c>
    </row>
    <row r="1058" ht="15" customHeight="true" x14ac:dyDescent="0.2">
      <c r="A1058" s="387">
        <f>AM15</f>
        <v>0</v>
      </c>
      <c r="B1058" s="443">
        <f>CM122+CM123</f>
        <v>0</v>
      </c>
    </row>
    <row r="1059" ht="15" customHeight="true" x14ac:dyDescent="0.2">
      <c r="A1059" s="387">
        <f>AN15</f>
        <v>0</v>
      </c>
      <c r="B1059" s="443">
        <f>CN122+CN123</f>
        <v>0</v>
      </c>
    </row>
    <row r="1060" ht="15" customHeight="true" x14ac:dyDescent="0.2">
      <c r="A1060" s="387">
        <f>AO15</f>
        <v>0</v>
      </c>
      <c r="B1060" s="443">
        <f>CO122+CO123</f>
        <v>0</v>
      </c>
    </row>
    <row r="1061" ht="15" customHeight="true" x14ac:dyDescent="0.2">
      <c r="A1061" s="387">
        <f>AP15</f>
        <v>0</v>
      </c>
      <c r="B1061" s="443">
        <f>CP122+CP123</f>
        <v>0</v>
      </c>
    </row>
    <row r="1062" ht="15" customHeight="true" x14ac:dyDescent="0.2">
      <c r="A1062" s="387">
        <f>AQ15</f>
        <v>0</v>
      </c>
      <c r="B1062" s="443">
        <f>CQ122+CQ123</f>
        <v>0</v>
      </c>
    </row>
    <row r="1063" ht="15" customHeight="true" x14ac:dyDescent="0.2">
      <c r="A1063" s="387">
        <f>AR15</f>
        <v>0</v>
      </c>
      <c r="B1063" s="443">
        <f>CR122+CR123</f>
        <v>0</v>
      </c>
    </row>
    <row r="1064" ht="15" customHeight="true" x14ac:dyDescent="0.2">
      <c r="A1064" s="387">
        <f>AS15</f>
        <v>0</v>
      </c>
      <c r="B1064" s="443">
        <f>CS122+CS123</f>
        <v>0</v>
      </c>
    </row>
    <row r="1065" ht="15" customHeight="true" x14ac:dyDescent="0.2">
      <c r="A1065" s="387">
        <f>AT15</f>
        <v>0</v>
      </c>
      <c r="B1065" s="443">
        <f>CT122+CT123</f>
        <v>0</v>
      </c>
    </row>
    <row r="1066" ht="15" customHeight="true" x14ac:dyDescent="0.2">
      <c r="A1066" s="387">
        <f>AU15</f>
        <v>0</v>
      </c>
      <c r="B1066" s="443">
        <f>CU122+CU123</f>
        <v>0</v>
      </c>
    </row>
    <row r="1067" ht="15" customHeight="true" x14ac:dyDescent="0.2">
      <c r="A1067" s="387">
        <f>AV15</f>
        <v>0</v>
      </c>
      <c r="B1067" s="443">
        <f>CV122+CV123</f>
        <v>0</v>
      </c>
    </row>
    <row r="1068" ht="15" customHeight="true" x14ac:dyDescent="0.2">
      <c r="A1068" s="387">
        <f>AW15</f>
        <v>0</v>
      </c>
      <c r="B1068" s="443">
        <f>CW122+CW123</f>
        <v>0</v>
      </c>
    </row>
    <row r="1069" ht="15" customHeight="true" x14ac:dyDescent="0.2">
      <c r="A1069" s="387">
        <f>AX15</f>
        <v>0</v>
      </c>
      <c r="B1069" s="443">
        <f>CX122+CX123</f>
        <v>0</v>
      </c>
    </row>
    <row r="1070" ht="15" customHeight="true" x14ac:dyDescent="0.2">
      <c r="A1070" s="387">
        <f>AY15</f>
        <v>0</v>
      </c>
      <c r="B1070" s="443">
        <f>CY122+CY123</f>
        <v>0</v>
      </c>
    </row>
    <row r="1071" ht="15" customHeight="true" x14ac:dyDescent="0.2">
      <c r="A1071" s="387"/>
      <c r="B1071" s="443"/>
    </row>
    <row r="1072" ht="15" customHeight="true" x14ac:dyDescent="0.2">
      <c r="A1072" s="443">
        <f>34-COUNTIF(A1037:A1071,"0")</f>
        <v>18</v>
      </c>
      <c r="B1072" s="387" t="s">
        <v>142</v>
      </c>
    </row>
    <row r="1100" s="359" customFormat="true" ht="17.1" customHeight="true" x14ac:dyDescent="0.2">
      <c r="A1100" s="181"/>
      <c r="B1100" s="181"/>
      <c r="BA1100" s="600"/>
      <c r="BB1100" s="387"/>
      <c r="BC1100" s="600"/>
      <c r="BD1100" s="600"/>
      <c r="BE1100" s="600"/>
      <c r="BF1100" s="600"/>
      <c r="BG1100" s="600"/>
      <c r="BH1100" s="600"/>
      <c r="BI1100" s="600"/>
      <c r="BJ1100" s="600"/>
      <c r="BK1100" s="600"/>
      <c r="BL1100" s="600"/>
      <c r="BM1100" s="600"/>
      <c r="BN1100" s="600"/>
      <c r="BO1100" s="600"/>
      <c r="BP1100" s="600"/>
      <c r="BQ1100" s="600"/>
      <c r="BR1100" s="600"/>
      <c r="BS1100" s="600"/>
      <c r="BT1100" s="600"/>
      <c r="BU1100" s="600"/>
      <c r="BV1100" s="600"/>
      <c r="BW1100" s="600"/>
      <c r="BX1100" s="600"/>
      <c r="BY1100" s="600"/>
    </row>
    <row r="1101" s="359" customFormat="true" ht="17.1" customHeight="true" x14ac:dyDescent="0.2">
      <c r="A1101" s="181"/>
      <c r="B1101" s="181"/>
      <c r="BA1101" s="600"/>
      <c r="BB1101" s="387"/>
      <c r="BC1101" s="600"/>
      <c r="BD1101" s="600"/>
      <c r="BE1101" s="600"/>
      <c r="BF1101" s="600"/>
      <c r="BG1101" s="600"/>
      <c r="BH1101" s="600"/>
      <c r="BI1101" s="600"/>
      <c r="BJ1101" s="600"/>
      <c r="BK1101" s="600"/>
      <c r="BL1101" s="600"/>
      <c r="BM1101" s="600"/>
      <c r="BN1101" s="600"/>
      <c r="BO1101" s="600"/>
      <c r="BP1101" s="600"/>
      <c r="BQ1101" s="600"/>
      <c r="BR1101" s="600"/>
      <c r="BS1101" s="600"/>
      <c r="BT1101" s="600"/>
      <c r="BU1101" s="600"/>
      <c r="BV1101" s="600"/>
      <c r="BW1101" s="600"/>
      <c r="BX1101" s="600"/>
      <c r="BY1101" s="600"/>
    </row>
    <row r="1102" s="359" customFormat="true" ht="15" customHeight="true" x14ac:dyDescent="0.2">
      <c r="BA1102" s="600"/>
      <c r="BB1102" s="387"/>
      <c r="BC1102" s="600"/>
      <c r="BD1102" s="600"/>
      <c r="BE1102" s="600"/>
      <c r="BF1102" s="600"/>
      <c r="BG1102" s="600"/>
      <c r="BH1102" s="600"/>
      <c r="BI1102" s="600"/>
      <c r="BJ1102" s="600"/>
      <c r="BK1102" s="600"/>
      <c r="BL1102" s="600"/>
      <c r="BM1102" s="600"/>
      <c r="BN1102" s="600"/>
      <c r="BO1102" s="600"/>
      <c r="BP1102" s="600"/>
      <c r="BQ1102" s="600"/>
      <c r="BR1102" s="600"/>
      <c r="BS1102" s="600"/>
      <c r="BT1102" s="600"/>
      <c r="BU1102" s="600"/>
      <c r="BV1102" s="600"/>
      <c r="BW1102" s="600"/>
      <c r="BX1102" s="600"/>
      <c r="BY1102" s="600"/>
    </row>
    <row r="1103" s="359" customFormat="true" ht="15" customHeight="true" x14ac:dyDescent="0.2">
      <c r="BA1103" s="600"/>
      <c r="BB1103" s="387"/>
      <c r="BC1103" s="600"/>
      <c r="BD1103" s="600"/>
      <c r="BE1103" s="600"/>
      <c r="BF1103" s="600"/>
      <c r="BG1103" s="600"/>
      <c r="BH1103" s="600"/>
      <c r="BI1103" s="600"/>
      <c r="BJ1103" s="600"/>
      <c r="BK1103" s="600"/>
      <c r="BL1103" s="600"/>
      <c r="BM1103" s="600"/>
      <c r="BN1103" s="600"/>
      <c r="BO1103" s="600"/>
      <c r="BP1103" s="600"/>
      <c r="BQ1103" s="600"/>
      <c r="BR1103" s="600"/>
      <c r="BS1103" s="600"/>
      <c r="BT1103" s="600"/>
      <c r="BU1103" s="600"/>
      <c r="BV1103" s="600"/>
      <c r="BW1103" s="600"/>
      <c r="BX1103" s="600"/>
      <c r="BY1103" s="600"/>
    </row>
    <row r="1104" s="359" customFormat="true" ht="15" customHeight="true" x14ac:dyDescent="0.2">
      <c r="BA1104" s="600"/>
      <c r="BB1104" s="387"/>
      <c r="BC1104" s="600"/>
      <c r="BD1104" s="600"/>
      <c r="BE1104" s="600"/>
      <c r="BF1104" s="600"/>
      <c r="BG1104" s="600"/>
      <c r="BH1104" s="600"/>
      <c r="BI1104" s="600"/>
      <c r="BJ1104" s="600"/>
      <c r="BK1104" s="600"/>
      <c r="BL1104" s="600"/>
      <c r="BM1104" s="600"/>
      <c r="BN1104" s="600"/>
      <c r="BO1104" s="600"/>
      <c r="BP1104" s="600"/>
      <c r="BQ1104" s="600"/>
      <c r="BR1104" s="600"/>
      <c r="BS1104" s="600"/>
      <c r="BT1104" s="600"/>
      <c r="BU1104" s="600"/>
      <c r="BV1104" s="600"/>
      <c r="BW1104" s="600"/>
      <c r="BX1104" s="600"/>
      <c r="BY1104" s="600"/>
    </row>
    <row r="1105" s="359" customFormat="true" ht="15" customHeight="true" x14ac:dyDescent="0.2">
      <c r="BA1105" s="600"/>
      <c r="BB1105" s="387"/>
      <c r="BC1105" s="600"/>
      <c r="BD1105" s="600"/>
      <c r="BE1105" s="600"/>
      <c r="BF1105" s="600"/>
      <c r="BG1105" s="600"/>
      <c r="BH1105" s="600"/>
      <c r="BI1105" s="600"/>
      <c r="BJ1105" s="600"/>
      <c r="BK1105" s="600"/>
      <c r="BL1105" s="600"/>
      <c r="BM1105" s="600"/>
      <c r="BN1105" s="600"/>
      <c r="BO1105" s="600"/>
      <c r="BP1105" s="600"/>
      <c r="BQ1105" s="600"/>
      <c r="BR1105" s="600"/>
      <c r="BS1105" s="600"/>
      <c r="BT1105" s="600"/>
      <c r="BU1105" s="600"/>
      <c r="BV1105" s="600"/>
      <c r="BW1105" s="600"/>
      <c r="BX1105" s="600"/>
      <c r="BY1105" s="600"/>
    </row>
    <row r="1106" s="359" customFormat="true" ht="15" customHeight="true" x14ac:dyDescent="0.2">
      <c r="BA1106" s="600"/>
      <c r="BB1106" s="387"/>
      <c r="BC1106" s="600"/>
      <c r="BD1106" s="600"/>
      <c r="BE1106" s="600"/>
      <c r="BF1106" s="600"/>
      <c r="BG1106" s="600"/>
      <c r="BH1106" s="600"/>
      <c r="BI1106" s="600"/>
      <c r="BJ1106" s="600"/>
      <c r="BK1106" s="600"/>
      <c r="BL1106" s="600"/>
      <c r="BM1106" s="600"/>
      <c r="BN1106" s="600"/>
      <c r="BO1106" s="600"/>
      <c r="BP1106" s="600"/>
      <c r="BQ1106" s="600"/>
      <c r="BR1106" s="600"/>
      <c r="BS1106" s="600"/>
      <c r="BT1106" s="600"/>
      <c r="BU1106" s="600"/>
      <c r="BV1106" s="600"/>
      <c r="BW1106" s="600"/>
      <c r="BX1106" s="600"/>
      <c r="BY1106" s="600"/>
    </row>
    <row r="1107" s="359" customFormat="true" ht="15" customHeight="true" x14ac:dyDescent="0.2">
      <c r="BA1107" s="600"/>
      <c r="BB1107" s="387"/>
      <c r="BC1107" s="600"/>
      <c r="BD1107" s="600"/>
      <c r="BE1107" s="600"/>
      <c r="BF1107" s="600"/>
      <c r="BG1107" s="600"/>
      <c r="BH1107" s="600"/>
      <c r="BI1107" s="600"/>
      <c r="BJ1107" s="600"/>
      <c r="BK1107" s="600"/>
      <c r="BL1107" s="600"/>
      <c r="BM1107" s="600"/>
      <c r="BN1107" s="600"/>
      <c r="BO1107" s="600"/>
      <c r="BP1107" s="600"/>
      <c r="BQ1107" s="600"/>
      <c r="BR1107" s="600"/>
      <c r="BS1107" s="600"/>
      <c r="BT1107" s="600"/>
      <c r="BU1107" s="600"/>
      <c r="BV1107" s="600"/>
      <c r="BW1107" s="600"/>
      <c r="BX1107" s="600"/>
      <c r="BY1107" s="600"/>
    </row>
    <row r="1108" s="359" customFormat="true" ht="15" customHeight="true" x14ac:dyDescent="0.2">
      <c r="BA1108" s="600"/>
      <c r="BB1108" s="387"/>
      <c r="BC1108" s="600"/>
      <c r="BD1108" s="600"/>
      <c r="BE1108" s="600"/>
      <c r="BF1108" s="600"/>
      <c r="BG1108" s="600"/>
      <c r="BH1108" s="600"/>
      <c r="BI1108" s="600"/>
      <c r="BJ1108" s="600"/>
      <c r="BK1108" s="600"/>
      <c r="BL1108" s="600"/>
      <c r="BM1108" s="600"/>
      <c r="BN1108" s="600"/>
      <c r="BO1108" s="600"/>
      <c r="BP1108" s="600"/>
      <c r="BQ1108" s="600"/>
      <c r="BR1108" s="600"/>
      <c r="BS1108" s="600"/>
      <c r="BT1108" s="600"/>
      <c r="BU1108" s="600"/>
      <c r="BV1108" s="600"/>
      <c r="BW1108" s="600"/>
      <c r="BX1108" s="600"/>
      <c r="BY1108" s="600"/>
    </row>
    <row r="1109" s="359" customFormat="true" ht="15" customHeight="true" x14ac:dyDescent="0.2">
      <c r="BA1109" s="600"/>
      <c r="BB1109" s="387"/>
      <c r="BC1109" s="600"/>
      <c r="BD1109" s="600"/>
      <c r="BE1109" s="600"/>
      <c r="BF1109" s="600"/>
      <c r="BG1109" s="600"/>
      <c r="BH1109" s="600"/>
      <c r="BI1109" s="600"/>
      <c r="BJ1109" s="600"/>
      <c r="BK1109" s="600"/>
      <c r="BL1109" s="600"/>
      <c r="BM1109" s="600"/>
      <c r="BN1109" s="600"/>
      <c r="BO1109" s="600"/>
      <c r="BP1109" s="600"/>
      <c r="BQ1109" s="600"/>
      <c r="BR1109" s="600"/>
      <c r="BS1109" s="600"/>
      <c r="BT1109" s="600"/>
      <c r="BU1109" s="600"/>
      <c r="BV1109" s="600"/>
      <c r="BW1109" s="600"/>
      <c r="BX1109" s="600"/>
      <c r="BY1109" s="600"/>
    </row>
    <row r="1110" s="359" customFormat="true" ht="15" customHeight="true" x14ac:dyDescent="0.2">
      <c r="BA1110" s="600"/>
      <c r="BB1110" s="387"/>
      <c r="BC1110" s="600"/>
      <c r="BD1110" s="600"/>
      <c r="BE1110" s="600"/>
      <c r="BF1110" s="600"/>
      <c r="BG1110" s="600"/>
      <c r="BH1110" s="600"/>
      <c r="BI1110" s="600"/>
      <c r="BJ1110" s="600"/>
      <c r="BK1110" s="600"/>
      <c r="BL1110" s="600"/>
      <c r="BM1110" s="600"/>
      <c r="BN1110" s="600"/>
      <c r="BO1110" s="600"/>
      <c r="BP1110" s="600"/>
      <c r="BQ1110" s="600"/>
      <c r="BR1110" s="600"/>
      <c r="BS1110" s="600"/>
      <c r="BT1110" s="600"/>
      <c r="BU1110" s="600"/>
      <c r="BV1110" s="600"/>
      <c r="BW1110" s="600"/>
      <c r="BX1110" s="600"/>
      <c r="BY1110" s="600"/>
    </row>
    <row r="1111" s="359" customFormat="true" ht="15" customHeight="true" x14ac:dyDescent="0.2">
      <c r="BA1111" s="600"/>
      <c r="BB1111" s="387"/>
      <c r="BC1111" s="600"/>
      <c r="BD1111" s="600"/>
      <c r="BE1111" s="600"/>
      <c r="BF1111" s="600"/>
      <c r="BG1111" s="600"/>
      <c r="BH1111" s="600"/>
      <c r="BI1111" s="600"/>
      <c r="BJ1111" s="600"/>
      <c r="BK1111" s="600"/>
      <c r="BL1111" s="600"/>
      <c r="BM1111" s="600"/>
      <c r="BN1111" s="600"/>
      <c r="BO1111" s="600"/>
      <c r="BP1111" s="600"/>
      <c r="BQ1111" s="600"/>
      <c r="BR1111" s="600"/>
      <c r="BS1111" s="600"/>
      <c r="BT1111" s="600"/>
      <c r="BU1111" s="600"/>
      <c r="BV1111" s="600"/>
      <c r="BW1111" s="600"/>
      <c r="BX1111" s="600"/>
      <c r="BY1111" s="600"/>
    </row>
    <row r="1112" s="359" customFormat="true" ht="15" customHeight="true" x14ac:dyDescent="0.2">
      <c r="BA1112" s="600"/>
      <c r="BB1112" s="387"/>
      <c r="BC1112" s="600"/>
      <c r="BD1112" s="600"/>
      <c r="BE1112" s="600"/>
      <c r="BF1112" s="600"/>
      <c r="BG1112" s="600"/>
      <c r="BH1112" s="600"/>
      <c r="BI1112" s="600"/>
      <c r="BJ1112" s="600"/>
      <c r="BK1112" s="600"/>
      <c r="BL1112" s="600"/>
      <c r="BM1112" s="600"/>
      <c r="BN1112" s="600"/>
      <c r="BO1112" s="600"/>
      <c r="BP1112" s="600"/>
      <c r="BQ1112" s="600"/>
      <c r="BR1112" s="600"/>
      <c r="BS1112" s="600"/>
      <c r="BT1112" s="600"/>
      <c r="BU1112" s="600"/>
      <c r="BV1112" s="600"/>
      <c r="BW1112" s="600"/>
      <c r="BX1112" s="600"/>
      <c r="BY1112" s="600"/>
    </row>
    <row r="1113" s="359" customFormat="true" ht="15" customHeight="true" x14ac:dyDescent="0.2">
      <c r="BA1113" s="600"/>
      <c r="BB1113" s="387"/>
      <c r="BC1113" s="600"/>
      <c r="BD1113" s="600"/>
      <c r="BE1113" s="600"/>
      <c r="BF1113" s="600"/>
      <c r="BG1113" s="600"/>
      <c r="BH1113" s="600"/>
      <c r="BI1113" s="600"/>
      <c r="BJ1113" s="600"/>
      <c r="BK1113" s="600"/>
      <c r="BL1113" s="600"/>
      <c r="BM1113" s="600"/>
      <c r="BN1113" s="600"/>
      <c r="BO1113" s="600"/>
      <c r="BP1113" s="600"/>
      <c r="BQ1113" s="600"/>
      <c r="BR1113" s="600"/>
      <c r="BS1113" s="600"/>
      <c r="BT1113" s="600"/>
      <c r="BU1113" s="600"/>
      <c r="BV1113" s="600"/>
      <c r="BW1113" s="600"/>
      <c r="BX1113" s="600"/>
      <c r="BY1113" s="600"/>
    </row>
    <row r="1114" s="359" customFormat="true" ht="17.1" customHeight="true" x14ac:dyDescent="0.2">
      <c r="A1114" s="181"/>
      <c r="B1114" s="181"/>
      <c r="C1114" s="179"/>
      <c r="D1114" s="179"/>
      <c r="E1114" s="179"/>
      <c r="F1114" s="179"/>
      <c r="G1114" s="179"/>
      <c r="H1114" s="179"/>
      <c r="I1114" s="179"/>
      <c r="J1114" s="179"/>
      <c r="K1114" s="179"/>
      <c r="L1114" s="179"/>
      <c r="M1114" s="179"/>
      <c r="N1114" s="179"/>
      <c r="O1114" s="179"/>
      <c r="P1114" s="179"/>
      <c r="Q1114" s="179"/>
      <c r="R1114" s="179"/>
      <c r="S1114" s="179"/>
      <c r="T1114" s="179"/>
      <c r="U1114" s="179"/>
      <c r="V1114" s="179"/>
      <c r="W1114" s="179"/>
      <c r="X1114" s="179"/>
      <c r="Y1114" s="179"/>
      <c r="Z1114" s="179"/>
      <c r="AA1114" s="179"/>
      <c r="AB1114" s="179"/>
      <c r="AC1114" s="179"/>
      <c r="AD1114" s="179"/>
      <c r="AE1114" s="179"/>
      <c r="AF1114" s="179"/>
      <c r="AG1114" s="179"/>
      <c r="AH1114" s="179"/>
      <c r="AI1114" s="179"/>
      <c r="BA1114" s="600"/>
      <c r="BB1114" s="387"/>
      <c r="BC1114" s="600"/>
      <c r="BD1114" s="600"/>
      <c r="BE1114" s="600"/>
      <c r="BF1114" s="600"/>
      <c r="BG1114" s="600"/>
      <c r="BH1114" s="600"/>
      <c r="BI1114" s="600"/>
      <c r="BJ1114" s="600"/>
      <c r="BK1114" s="600"/>
      <c r="BL1114" s="600"/>
      <c r="BM1114" s="600"/>
      <c r="BN1114" s="600"/>
      <c r="BO1114" s="600"/>
      <c r="BP1114" s="600"/>
      <c r="BQ1114" s="600"/>
      <c r="BR1114" s="600"/>
      <c r="BS1114" s="600"/>
      <c r="BT1114" s="600"/>
      <c r="BU1114" s="600"/>
      <c r="BV1114" s="600"/>
      <c r="BW1114" s="600"/>
      <c r="BX1114" s="600"/>
      <c r="BY1114" s="600"/>
    </row>
    <row r="1115" s="359" customFormat="true" ht="17.1" customHeight="true" x14ac:dyDescent="0.2">
      <c r="A1115" s="181"/>
      <c r="B1115" s="181"/>
      <c r="C1115" s="179"/>
      <c r="D1115" s="179"/>
      <c r="E1115" s="179"/>
      <c r="F1115" s="179"/>
      <c r="G1115" s="179"/>
      <c r="H1115" s="179"/>
      <c r="I1115" s="179"/>
      <c r="J1115" s="179"/>
      <c r="K1115" s="179"/>
      <c r="L1115" s="179"/>
      <c r="M1115" s="179"/>
      <c r="N1115" s="179"/>
      <c r="O1115" s="179"/>
      <c r="P1115" s="179"/>
      <c r="Q1115" s="179"/>
      <c r="R1115" s="179"/>
      <c r="S1115" s="179"/>
      <c r="T1115" s="179"/>
      <c r="U1115" s="179"/>
      <c r="V1115" s="179"/>
      <c r="W1115" s="179"/>
      <c r="X1115" s="179"/>
      <c r="Y1115" s="179"/>
      <c r="Z1115" s="179"/>
      <c r="AA1115" s="179"/>
      <c r="AB1115" s="179"/>
      <c r="AC1115" s="179"/>
      <c r="AD1115" s="179"/>
      <c r="AE1115" s="179"/>
      <c r="AF1115" s="179"/>
      <c r="AG1115" s="179"/>
      <c r="AH1115" s="179"/>
      <c r="AI1115" s="179"/>
      <c r="BA1115" s="600"/>
      <c r="BB1115" s="387"/>
      <c r="BC1115" s="600"/>
      <c r="BD1115" s="600"/>
      <c r="BE1115" s="600"/>
      <c r="BF1115" s="600"/>
      <c r="BG1115" s="600"/>
      <c r="BH1115" s="600"/>
      <c r="BI1115" s="600"/>
      <c r="BJ1115" s="600"/>
      <c r="BK1115" s="600"/>
      <c r="BL1115" s="600"/>
      <c r="BM1115" s="600"/>
      <c r="BN1115" s="600"/>
      <c r="BO1115" s="600"/>
      <c r="BP1115" s="600"/>
      <c r="BQ1115" s="600"/>
      <c r="BR1115" s="600"/>
      <c r="BS1115" s="600"/>
      <c r="BT1115" s="600"/>
      <c r="BU1115" s="600"/>
      <c r="BV1115" s="600"/>
      <c r="BW1115" s="600"/>
      <c r="BX1115" s="600"/>
      <c r="BY1115" s="600"/>
    </row>
    <row r="1116" s="359" customFormat="true" ht="17.1" customHeight="true" x14ac:dyDescent="0.2">
      <c r="A1116" s="181"/>
      <c r="B1116" s="181"/>
      <c r="C1116" s="179"/>
      <c r="D1116" s="179"/>
      <c r="E1116" s="179"/>
      <c r="F1116" s="179"/>
      <c r="G1116" s="179"/>
      <c r="H1116" s="179"/>
      <c r="I1116" s="179"/>
      <c r="J1116" s="179"/>
      <c r="K1116" s="179"/>
      <c r="L1116" s="179"/>
      <c r="M1116" s="179"/>
      <c r="N1116" s="179"/>
      <c r="O1116" s="179"/>
      <c r="P1116" s="179"/>
      <c r="Q1116" s="179"/>
      <c r="R1116" s="179"/>
      <c r="S1116" s="179"/>
      <c r="T1116" s="179"/>
      <c r="U1116" s="179"/>
      <c r="V1116" s="179"/>
      <c r="W1116" s="179"/>
      <c r="X1116" s="179"/>
      <c r="Y1116" s="179"/>
      <c r="Z1116" s="179"/>
      <c r="AA1116" s="179"/>
      <c r="AB1116" s="179"/>
      <c r="AC1116" s="179"/>
      <c r="AD1116" s="179"/>
      <c r="AE1116" s="179"/>
      <c r="AF1116" s="179"/>
      <c r="AG1116" s="179"/>
      <c r="AH1116" s="179"/>
      <c r="AI1116" s="179"/>
      <c r="BA1116" s="600"/>
      <c r="BB1116" s="387"/>
      <c r="BC1116" s="600"/>
      <c r="BD1116" s="600"/>
      <c r="BE1116" s="600"/>
      <c r="BF1116" s="600"/>
      <c r="BG1116" s="600"/>
      <c r="BH1116" s="600"/>
      <c r="BI1116" s="600"/>
      <c r="BJ1116" s="600"/>
      <c r="BK1116" s="600"/>
      <c r="BL1116" s="600"/>
      <c r="BM1116" s="600"/>
      <c r="BN1116" s="600"/>
      <c r="BO1116" s="600"/>
      <c r="BP1116" s="600"/>
      <c r="BQ1116" s="600"/>
      <c r="BR1116" s="600"/>
      <c r="BS1116" s="600"/>
      <c r="BT1116" s="600"/>
      <c r="BU1116" s="600"/>
      <c r="BV1116" s="600"/>
      <c r="BW1116" s="600"/>
      <c r="BX1116" s="600"/>
      <c r="BY1116" s="600"/>
    </row>
    <row r="1117" s="359" customFormat="true" ht="17.1" customHeight="true" x14ac:dyDescent="0.2">
      <c r="A1117" s="181"/>
      <c r="B1117" s="181"/>
      <c r="C1117" s="179"/>
      <c r="D1117" s="179"/>
      <c r="E1117" s="179"/>
      <c r="F1117" s="179"/>
      <c r="G1117" s="179"/>
      <c r="H1117" s="179"/>
      <c r="I1117" s="179"/>
      <c r="J1117" s="179"/>
      <c r="K1117" s="179"/>
      <c r="L1117" s="179"/>
      <c r="M1117" s="179"/>
      <c r="N1117" s="179"/>
      <c r="O1117" s="179"/>
      <c r="P1117" s="179"/>
      <c r="Q1117" s="179"/>
      <c r="R1117" s="179"/>
      <c r="S1117" s="179"/>
      <c r="T1117" s="179"/>
      <c r="U1117" s="179"/>
      <c r="V1117" s="179"/>
      <c r="W1117" s="179"/>
      <c r="X1117" s="179"/>
      <c r="Y1117" s="179"/>
      <c r="Z1117" s="179"/>
      <c r="AA1117" s="179"/>
      <c r="AB1117" s="179"/>
      <c r="AC1117" s="179"/>
      <c r="AD1117" s="179"/>
      <c r="AE1117" s="179"/>
      <c r="AF1117" s="179"/>
      <c r="AG1117" s="179"/>
      <c r="AH1117" s="179"/>
      <c r="AI1117" s="179"/>
      <c r="BA1117" s="600"/>
      <c r="BB1117" s="387"/>
      <c r="BC1117" s="600"/>
      <c r="BD1117" s="600"/>
      <c r="BE1117" s="600"/>
      <c r="BF1117" s="600"/>
      <c r="BG1117" s="600"/>
      <c r="BH1117" s="600"/>
      <c r="BI1117" s="600"/>
      <c r="BJ1117" s="600"/>
      <c r="BK1117" s="600"/>
      <c r="BL1117" s="600"/>
      <c r="BM1117" s="600"/>
      <c r="BN1117" s="600"/>
      <c r="BO1117" s="600"/>
      <c r="BP1117" s="600"/>
      <c r="BQ1117" s="600"/>
      <c r="BR1117" s="600"/>
      <c r="BS1117" s="600"/>
      <c r="BT1117" s="600"/>
      <c r="BU1117" s="600"/>
      <c r="BV1117" s="600"/>
      <c r="BW1117" s="600"/>
      <c r="BX1117" s="600"/>
      <c r="BY1117" s="600"/>
    </row>
    <row r="1118" s="359" customFormat="true" ht="15" customHeight="true" x14ac:dyDescent="0.2">
      <c r="BA1118" s="600"/>
      <c r="BB1118" s="387"/>
      <c r="BC1118" s="600"/>
      <c r="BD1118" s="600"/>
      <c r="BE1118" s="600"/>
      <c r="BF1118" s="600"/>
      <c r="BG1118" s="600"/>
      <c r="BH1118" s="600"/>
      <c r="BI1118" s="600"/>
      <c r="BJ1118" s="600"/>
      <c r="BK1118" s="600"/>
      <c r="BL1118" s="600"/>
      <c r="BM1118" s="600"/>
      <c r="BN1118" s="600"/>
      <c r="BO1118" s="600"/>
      <c r="BP1118" s="600"/>
      <c r="BQ1118" s="600"/>
      <c r="BR1118" s="600"/>
      <c r="BS1118" s="600"/>
      <c r="BT1118" s="600"/>
      <c r="BU1118" s="600"/>
      <c r="BV1118" s="600"/>
      <c r="BW1118" s="600"/>
      <c r="BX1118" s="600"/>
      <c r="BY1118" s="600"/>
    </row>
    <row r="1119" s="359" customFormat="true" ht="15" customHeight="true" x14ac:dyDescent="0.2">
      <c r="BA1119" s="600"/>
      <c r="BB1119" s="387"/>
      <c r="BC1119" s="600"/>
      <c r="BD1119" s="600"/>
      <c r="BE1119" s="600"/>
      <c r="BF1119" s="600"/>
      <c r="BG1119" s="600"/>
      <c r="BH1119" s="600"/>
      <c r="BI1119" s="600"/>
      <c r="BJ1119" s="600"/>
      <c r="BK1119" s="600"/>
      <c r="BL1119" s="600"/>
      <c r="BM1119" s="600"/>
      <c r="BN1119" s="600"/>
      <c r="BO1119" s="600"/>
      <c r="BP1119" s="600"/>
      <c r="BQ1119" s="600"/>
      <c r="BR1119" s="600"/>
      <c r="BS1119" s="600"/>
      <c r="BT1119" s="600"/>
      <c r="BU1119" s="600"/>
      <c r="BV1119" s="600"/>
      <c r="BW1119" s="600"/>
      <c r="BX1119" s="600"/>
      <c r="BY1119" s="600"/>
    </row>
    <row r="1120" s="359" customFormat="true" ht="15" customHeight="true" x14ac:dyDescent="0.2">
      <c r="BA1120" s="600"/>
      <c r="BB1120" s="387"/>
      <c r="BC1120" s="600"/>
      <c r="BD1120" s="600"/>
      <c r="BE1120" s="600"/>
      <c r="BF1120" s="600"/>
      <c r="BG1120" s="600"/>
      <c r="BH1120" s="600"/>
      <c r="BI1120" s="600"/>
      <c r="BJ1120" s="600"/>
      <c r="BK1120" s="600"/>
      <c r="BL1120" s="600"/>
      <c r="BM1120" s="600"/>
      <c r="BN1120" s="600"/>
      <c r="BO1120" s="600"/>
      <c r="BP1120" s="600"/>
      <c r="BQ1120" s="600"/>
      <c r="BR1120" s="600"/>
      <c r="BS1120" s="600"/>
      <c r="BT1120" s="600"/>
      <c r="BU1120" s="600"/>
      <c r="BV1120" s="600"/>
      <c r="BW1120" s="600"/>
      <c r="BX1120" s="600"/>
      <c r="BY1120" s="600"/>
    </row>
    <row r="1121" s="359" customFormat="true" ht="15" customHeight="true" x14ac:dyDescent="0.2">
      <c r="BA1121" s="600"/>
      <c r="BB1121" s="387"/>
      <c r="BC1121" s="600"/>
      <c r="BD1121" s="600"/>
      <c r="BE1121" s="600"/>
      <c r="BF1121" s="600"/>
      <c r="BG1121" s="600"/>
      <c r="BH1121" s="600"/>
      <c r="BI1121" s="600"/>
      <c r="BJ1121" s="600"/>
      <c r="BK1121" s="600"/>
      <c r="BL1121" s="600"/>
      <c r="BM1121" s="600"/>
      <c r="BN1121" s="600"/>
      <c r="BO1121" s="600"/>
      <c r="BP1121" s="600"/>
      <c r="BQ1121" s="600"/>
      <c r="BR1121" s="600"/>
      <c r="BS1121" s="600"/>
      <c r="BT1121" s="600"/>
      <c r="BU1121" s="600"/>
      <c r="BV1121" s="600"/>
      <c r="BW1121" s="600"/>
      <c r="BX1121" s="600"/>
      <c r="BY1121" s="600"/>
    </row>
    <row r="1122" s="359" customFormat="true" ht="15" customHeight="true" x14ac:dyDescent="0.2">
      <c r="BA1122" s="600"/>
      <c r="BB1122" s="387"/>
      <c r="BC1122" s="600"/>
      <c r="BD1122" s="600"/>
      <c r="BE1122" s="600"/>
      <c r="BF1122" s="600"/>
      <c r="BG1122" s="600"/>
      <c r="BH1122" s="600"/>
      <c r="BI1122" s="600"/>
      <c r="BJ1122" s="600"/>
      <c r="BK1122" s="600"/>
      <c r="BL1122" s="600"/>
      <c r="BM1122" s="600"/>
      <c r="BN1122" s="600"/>
      <c r="BO1122" s="600"/>
      <c r="BP1122" s="600"/>
      <c r="BQ1122" s="600"/>
      <c r="BR1122" s="600"/>
      <c r="BS1122" s="600"/>
      <c r="BT1122" s="600"/>
      <c r="BU1122" s="600"/>
      <c r="BV1122" s="600"/>
      <c r="BW1122" s="600"/>
      <c r="BX1122" s="600"/>
      <c r="BY1122" s="600"/>
    </row>
    <row r="1123" s="359" customFormat="true" ht="15" customHeight="true" x14ac:dyDescent="0.2">
      <c r="BA1123" s="600"/>
      <c r="BB1123" s="387"/>
      <c r="BC1123" s="600"/>
      <c r="BD1123" s="600"/>
      <c r="BE1123" s="600"/>
      <c r="BF1123" s="600"/>
      <c r="BG1123" s="600"/>
      <c r="BH1123" s="600"/>
      <c r="BI1123" s="600"/>
      <c r="BJ1123" s="600"/>
      <c r="BK1123" s="600"/>
      <c r="BL1123" s="600"/>
      <c r="BM1123" s="600"/>
      <c r="BN1123" s="600"/>
      <c r="BO1123" s="600"/>
      <c r="BP1123" s="600"/>
      <c r="BQ1123" s="600"/>
      <c r="BR1123" s="600"/>
      <c r="BS1123" s="600"/>
      <c r="BT1123" s="600"/>
      <c r="BU1123" s="600"/>
      <c r="BV1123" s="600"/>
      <c r="BW1123" s="600"/>
      <c r="BX1123" s="600"/>
      <c r="BY1123" s="600"/>
    </row>
    <row r="1124" s="359" customFormat="true" ht="15" customHeight="true" x14ac:dyDescent="0.2">
      <c r="BA1124" s="600"/>
      <c r="BB1124" s="387"/>
      <c r="BC1124" s="600"/>
      <c r="BD1124" s="600"/>
      <c r="BE1124" s="600"/>
      <c r="BF1124" s="600"/>
      <c r="BG1124" s="600"/>
      <c r="BH1124" s="600"/>
      <c r="BI1124" s="600"/>
      <c r="BJ1124" s="600"/>
      <c r="BK1124" s="600"/>
      <c r="BL1124" s="600"/>
      <c r="BM1124" s="600"/>
      <c r="BN1124" s="600"/>
      <c r="BO1124" s="600"/>
      <c r="BP1124" s="600"/>
      <c r="BQ1124" s="600"/>
      <c r="BR1124" s="600"/>
      <c r="BS1124" s="600"/>
      <c r="BT1124" s="600"/>
      <c r="BU1124" s="600"/>
      <c r="BV1124" s="600"/>
      <c r="BW1124" s="600"/>
      <c r="BX1124" s="600"/>
      <c r="BY1124" s="600"/>
    </row>
    <row r="1125" s="359" customFormat="true" ht="15" customHeight="true" x14ac:dyDescent="0.2">
      <c r="BA1125" s="600"/>
      <c r="BB1125" s="387"/>
      <c r="BC1125" s="600"/>
      <c r="BD1125" s="600"/>
      <c r="BE1125" s="600"/>
      <c r="BF1125" s="600"/>
      <c r="BG1125" s="600"/>
      <c r="BH1125" s="600"/>
      <c r="BI1125" s="600"/>
      <c r="BJ1125" s="600"/>
      <c r="BK1125" s="600"/>
      <c r="BL1125" s="600"/>
      <c r="BM1125" s="600"/>
      <c r="BN1125" s="600"/>
      <c r="BO1125" s="600"/>
      <c r="BP1125" s="600"/>
      <c r="BQ1125" s="600"/>
      <c r="BR1125" s="600"/>
      <c r="BS1125" s="600"/>
      <c r="BT1125" s="600"/>
      <c r="BU1125" s="600"/>
      <c r="BV1125" s="600"/>
      <c r="BW1125" s="600"/>
      <c r="BX1125" s="600"/>
      <c r="BY1125" s="600"/>
    </row>
    <row r="1126" s="359" customFormat="true" ht="15" customHeight="true" x14ac:dyDescent="0.2">
      <c r="BA1126" s="600"/>
      <c r="BB1126" s="387"/>
      <c r="BC1126" s="600"/>
      <c r="BD1126" s="600"/>
      <c r="BE1126" s="600"/>
      <c r="BF1126" s="600"/>
      <c r="BG1126" s="600"/>
      <c r="BH1126" s="600"/>
      <c r="BI1126" s="600"/>
      <c r="BJ1126" s="600"/>
      <c r="BK1126" s="600"/>
      <c r="BL1126" s="600"/>
      <c r="BM1126" s="600"/>
      <c r="BN1126" s="600"/>
      <c r="BO1126" s="600"/>
      <c r="BP1126" s="600"/>
      <c r="BQ1126" s="600"/>
      <c r="BR1126" s="600"/>
      <c r="BS1126" s="600"/>
      <c r="BT1126" s="600"/>
      <c r="BU1126" s="600"/>
      <c r="BV1126" s="600"/>
      <c r="BW1126" s="600"/>
      <c r="BX1126" s="600"/>
      <c r="BY1126" s="600"/>
    </row>
    <row r="1127" s="359" customFormat="true" ht="15" customHeight="true" x14ac:dyDescent="0.2">
      <c r="BA1127" s="600"/>
      <c r="BB1127" s="387"/>
      <c r="BC1127" s="600"/>
      <c r="BD1127" s="600"/>
      <c r="BE1127" s="600"/>
      <c r="BF1127" s="600"/>
      <c r="BG1127" s="600"/>
      <c r="BH1127" s="600"/>
      <c r="BI1127" s="600"/>
      <c r="BJ1127" s="600"/>
      <c r="BK1127" s="600"/>
      <c r="BL1127" s="600"/>
      <c r="BM1127" s="600"/>
      <c r="BN1127" s="600"/>
      <c r="BO1127" s="600"/>
      <c r="BP1127" s="600"/>
      <c r="BQ1127" s="600"/>
      <c r="BR1127" s="600"/>
      <c r="BS1127" s="600"/>
      <c r="BT1127" s="600"/>
      <c r="BU1127" s="600"/>
      <c r="BV1127" s="600"/>
      <c r="BW1127" s="600"/>
      <c r="BX1127" s="600"/>
      <c r="BY1127" s="600"/>
    </row>
    <row r="1128" s="359" customFormat="true" ht="15" customHeight="true" x14ac:dyDescent="0.2">
      <c r="BA1128" s="600"/>
      <c r="BB1128" s="387"/>
      <c r="BC1128" s="600"/>
      <c r="BD1128" s="600"/>
      <c r="BE1128" s="600"/>
      <c r="BF1128" s="600"/>
      <c r="BG1128" s="600"/>
      <c r="BH1128" s="600"/>
      <c r="BI1128" s="600"/>
      <c r="BJ1128" s="600"/>
      <c r="BK1128" s="600"/>
      <c r="BL1128" s="600"/>
      <c r="BM1128" s="600"/>
      <c r="BN1128" s="600"/>
      <c r="BO1128" s="600"/>
      <c r="BP1128" s="600"/>
      <c r="BQ1128" s="600"/>
      <c r="BR1128" s="600"/>
      <c r="BS1128" s="600"/>
      <c r="BT1128" s="600"/>
      <c r="BU1128" s="600"/>
      <c r="BV1128" s="600"/>
      <c r="BW1128" s="600"/>
      <c r="BX1128" s="600"/>
      <c r="BY1128" s="600"/>
    </row>
    <row r="1129" s="359" customFormat="true" ht="15" customHeight="true" x14ac:dyDescent="0.2">
      <c r="BA1129" s="600"/>
      <c r="BB1129" s="387"/>
      <c r="BC1129" s="600"/>
      <c r="BD1129" s="600"/>
      <c r="BE1129" s="600"/>
      <c r="BF1129" s="600"/>
      <c r="BG1129" s="600"/>
      <c r="BH1129" s="600"/>
      <c r="BI1129" s="600"/>
      <c r="BJ1129" s="600"/>
      <c r="BK1129" s="600"/>
      <c r="BL1129" s="600"/>
      <c r="BM1129" s="600"/>
      <c r="BN1129" s="600"/>
      <c r="BO1129" s="600"/>
      <c r="BP1129" s="600"/>
      <c r="BQ1129" s="600"/>
      <c r="BR1129" s="600"/>
      <c r="BS1129" s="600"/>
      <c r="BT1129" s="600"/>
      <c r="BU1129" s="600"/>
      <c r="BV1129" s="600"/>
      <c r="BW1129" s="600"/>
      <c r="BX1129" s="600"/>
      <c r="BY1129" s="600"/>
    </row>
    <row r="1130" s="359" customFormat="true" ht="15" customHeight="true" x14ac:dyDescent="0.2">
      <c r="BA1130" s="600"/>
      <c r="BB1130" s="387"/>
      <c r="BC1130" s="600"/>
      <c r="BD1130" s="600"/>
      <c r="BE1130" s="600"/>
      <c r="BF1130" s="600"/>
      <c r="BG1130" s="600"/>
      <c r="BH1130" s="600"/>
      <c r="BI1130" s="600"/>
      <c r="BJ1130" s="600"/>
      <c r="BK1130" s="600"/>
      <c r="BL1130" s="600"/>
      <c r="BM1130" s="600"/>
      <c r="BN1130" s="600"/>
      <c r="BO1130" s="600"/>
      <c r="BP1130" s="600"/>
      <c r="BQ1130" s="600"/>
      <c r="BR1130" s="600"/>
      <c r="BS1130" s="600"/>
      <c r="BT1130" s="600"/>
      <c r="BU1130" s="600"/>
      <c r="BV1130" s="600"/>
      <c r="BW1130" s="600"/>
      <c r="BX1130" s="600"/>
      <c r="BY1130" s="600"/>
    </row>
    <row r="1131" s="359" customFormat="true" ht="15" customHeight="true" x14ac:dyDescent="0.2">
      <c r="BA1131" s="600"/>
      <c r="BB1131" s="387"/>
      <c r="BC1131" s="600"/>
      <c r="BD1131" s="600"/>
      <c r="BE1131" s="600"/>
      <c r="BF1131" s="600"/>
      <c r="BG1131" s="600"/>
      <c r="BH1131" s="600"/>
      <c r="BI1131" s="600"/>
      <c r="BJ1131" s="600"/>
      <c r="BK1131" s="600"/>
      <c r="BL1131" s="600"/>
      <c r="BM1131" s="600"/>
      <c r="BN1131" s="600"/>
      <c r="BO1131" s="600"/>
      <c r="BP1131" s="600"/>
      <c r="BQ1131" s="600"/>
      <c r="BR1131" s="600"/>
      <c r="BS1131" s="600"/>
      <c r="BT1131" s="600"/>
      <c r="BU1131" s="600"/>
      <c r="BV1131" s="600"/>
      <c r="BW1131" s="600"/>
      <c r="BX1131" s="600"/>
      <c r="BY1131" s="600"/>
    </row>
    <row r="1132" s="359" customFormat="true" ht="15" customHeight="true" x14ac:dyDescent="0.2">
      <c r="BA1132" s="600"/>
      <c r="BB1132" s="387"/>
      <c r="BC1132" s="600"/>
      <c r="BD1132" s="600"/>
      <c r="BE1132" s="600"/>
      <c r="BF1132" s="600"/>
      <c r="BG1132" s="600"/>
      <c r="BH1132" s="600"/>
      <c r="BI1132" s="600"/>
      <c r="BJ1132" s="600"/>
      <c r="BK1132" s="600"/>
      <c r="BL1132" s="600"/>
      <c r="BM1132" s="600"/>
      <c r="BN1132" s="600"/>
      <c r="BO1132" s="600"/>
      <c r="BP1132" s="600"/>
      <c r="BQ1132" s="600"/>
      <c r="BR1132" s="600"/>
      <c r="BS1132" s="600"/>
      <c r="BT1132" s="600"/>
      <c r="BU1132" s="600"/>
      <c r="BV1132" s="600"/>
      <c r="BW1132" s="600"/>
      <c r="BX1132" s="600"/>
      <c r="BY1132" s="600"/>
    </row>
    <row r="1133" s="359" customFormat="true" ht="15" customHeight="true" x14ac:dyDescent="0.2">
      <c r="BA1133" s="600"/>
      <c r="BB1133" s="387"/>
      <c r="BC1133" s="600"/>
      <c r="BD1133" s="600"/>
      <c r="BE1133" s="600"/>
      <c r="BF1133" s="600"/>
      <c r="BG1133" s="600"/>
      <c r="BH1133" s="600"/>
      <c r="BI1133" s="600"/>
      <c r="BJ1133" s="600"/>
      <c r="BK1133" s="600"/>
      <c r="BL1133" s="600"/>
      <c r="BM1133" s="600"/>
      <c r="BN1133" s="600"/>
      <c r="BO1133" s="600"/>
      <c r="BP1133" s="600"/>
      <c r="BQ1133" s="600"/>
      <c r="BR1133" s="600"/>
      <c r="BS1133" s="600"/>
      <c r="BT1133" s="600"/>
      <c r="BU1133" s="600"/>
      <c r="BV1133" s="600"/>
      <c r="BW1133" s="600"/>
      <c r="BX1133" s="600"/>
      <c r="BY1133" s="600"/>
    </row>
    <row r="1134" s="359" customFormat="true" ht="15" customHeight="true" x14ac:dyDescent="0.2">
      <c r="BA1134" s="600"/>
      <c r="BB1134" s="387"/>
      <c r="BC1134" s="600"/>
      <c r="BD1134" s="600"/>
      <c r="BE1134" s="600"/>
      <c r="BF1134" s="600"/>
      <c r="BG1134" s="600"/>
      <c r="BH1134" s="600"/>
      <c r="BI1134" s="600"/>
      <c r="BJ1134" s="600"/>
      <c r="BK1134" s="600"/>
      <c r="BL1134" s="600"/>
      <c r="BM1134" s="600"/>
      <c r="BN1134" s="600"/>
      <c r="BO1134" s="600"/>
      <c r="BP1134" s="600"/>
      <c r="BQ1134" s="600"/>
      <c r="BR1134" s="600"/>
      <c r="BS1134" s="600"/>
      <c r="BT1134" s="600"/>
      <c r="BU1134" s="600"/>
      <c r="BV1134" s="600"/>
      <c r="BW1134" s="600"/>
      <c r="BX1134" s="600"/>
      <c r="BY1134" s="600"/>
    </row>
    <row r="1135" s="359" customFormat="true" ht="15" customHeight="true" x14ac:dyDescent="0.2">
      <c r="BA1135" s="600"/>
      <c r="BB1135" s="387"/>
      <c r="BC1135" s="600"/>
      <c r="BD1135" s="600"/>
      <c r="BE1135" s="600"/>
      <c r="BF1135" s="600"/>
      <c r="BG1135" s="600"/>
      <c r="BH1135" s="600"/>
      <c r="BI1135" s="600"/>
      <c r="BJ1135" s="600"/>
      <c r="BK1135" s="600"/>
      <c r="BL1135" s="600"/>
      <c r="BM1135" s="600"/>
      <c r="BN1135" s="600"/>
      <c r="BO1135" s="600"/>
      <c r="BP1135" s="600"/>
      <c r="BQ1135" s="600"/>
      <c r="BR1135" s="600"/>
      <c r="BS1135" s="600"/>
      <c r="BT1135" s="600"/>
      <c r="BU1135" s="600"/>
      <c r="BV1135" s="600"/>
      <c r="BW1135" s="600"/>
      <c r="BX1135" s="600"/>
      <c r="BY1135" s="600"/>
    </row>
    <row r="1136" s="359" customFormat="true" ht="15" customHeight="true" x14ac:dyDescent="0.2">
      <c r="BA1136" s="600"/>
      <c r="BB1136" s="387"/>
      <c r="BC1136" s="600"/>
      <c r="BD1136" s="600"/>
      <c r="BE1136" s="600"/>
      <c r="BF1136" s="600"/>
      <c r="BG1136" s="600"/>
      <c r="BH1136" s="600"/>
      <c r="BI1136" s="600"/>
      <c r="BJ1136" s="600"/>
      <c r="BK1136" s="600"/>
      <c r="BL1136" s="600"/>
      <c r="BM1136" s="600"/>
      <c r="BN1136" s="600"/>
      <c r="BO1136" s="600"/>
      <c r="BP1136" s="600"/>
      <c r="BQ1136" s="600"/>
      <c r="BR1136" s="600"/>
      <c r="BS1136" s="600"/>
      <c r="BT1136" s="600"/>
      <c r="BU1136" s="600"/>
      <c r="BV1136" s="600"/>
      <c r="BW1136" s="600"/>
      <c r="BX1136" s="600"/>
      <c r="BY1136" s="600"/>
    </row>
    <row r="1137" s="359" customFormat="true" ht="15" customHeight="true" x14ac:dyDescent="0.2">
      <c r="BA1137" s="600"/>
      <c r="BB1137" s="387"/>
      <c r="BC1137" s="600"/>
      <c r="BD1137" s="600"/>
      <c r="BE1137" s="600"/>
      <c r="BF1137" s="600"/>
      <c r="BG1137" s="600"/>
      <c r="BH1137" s="600"/>
      <c r="BI1137" s="600"/>
      <c r="BJ1137" s="600"/>
      <c r="BK1137" s="600"/>
      <c r="BL1137" s="600"/>
      <c r="BM1137" s="600"/>
      <c r="BN1137" s="600"/>
      <c r="BO1137" s="600"/>
      <c r="BP1137" s="600"/>
      <c r="BQ1137" s="600"/>
      <c r="BR1137" s="600"/>
      <c r="BS1137" s="600"/>
      <c r="BT1137" s="600"/>
      <c r="BU1137" s="600"/>
      <c r="BV1137" s="600"/>
      <c r="BW1137" s="600"/>
      <c r="BX1137" s="600"/>
      <c r="BY1137" s="600"/>
    </row>
    <row r="1138" s="359" customFormat="true" ht="15" customHeight="true" x14ac:dyDescent="0.2">
      <c r="BA1138" s="600"/>
      <c r="BB1138" s="387"/>
      <c r="BC1138" s="600"/>
      <c r="BD1138" s="600"/>
      <c r="BE1138" s="600"/>
      <c r="BF1138" s="600"/>
      <c r="BG1138" s="600"/>
      <c r="BH1138" s="600"/>
      <c r="BI1138" s="600"/>
      <c r="BJ1138" s="600"/>
      <c r="BK1138" s="600"/>
      <c r="BL1138" s="600"/>
      <c r="BM1138" s="600"/>
      <c r="BN1138" s="600"/>
      <c r="BO1138" s="600"/>
      <c r="BP1138" s="600"/>
      <c r="BQ1138" s="600"/>
      <c r="BR1138" s="600"/>
      <c r="BS1138" s="600"/>
      <c r="BT1138" s="600"/>
      <c r="BU1138" s="600"/>
      <c r="BV1138" s="600"/>
      <c r="BW1138" s="600"/>
      <c r="BX1138" s="600"/>
      <c r="BY1138" s="600"/>
    </row>
    <row r="1139" s="359" customFormat="true" ht="15" customHeight="true" x14ac:dyDescent="0.2">
      <c r="BA1139" s="600"/>
      <c r="BB1139" s="387"/>
      <c r="BC1139" s="600"/>
      <c r="BD1139" s="600"/>
      <c r="BE1139" s="600"/>
      <c r="BF1139" s="600"/>
      <c r="BG1139" s="600"/>
      <c r="BH1139" s="600"/>
      <c r="BI1139" s="600"/>
      <c r="BJ1139" s="600"/>
      <c r="BK1139" s="600"/>
      <c r="BL1139" s="600"/>
      <c r="BM1139" s="600"/>
      <c r="BN1139" s="600"/>
      <c r="BO1139" s="600"/>
      <c r="BP1139" s="600"/>
      <c r="BQ1139" s="600"/>
      <c r="BR1139" s="600"/>
      <c r="BS1139" s="600"/>
      <c r="BT1139" s="600"/>
      <c r="BU1139" s="600"/>
      <c r="BV1139" s="600"/>
      <c r="BW1139" s="600"/>
      <c r="BX1139" s="600"/>
      <c r="BY1139" s="600"/>
    </row>
    <row r="1140" s="359" customFormat="true" ht="15" customHeight="true" x14ac:dyDescent="0.2">
      <c r="BA1140" s="600"/>
      <c r="BB1140" s="387"/>
      <c r="BC1140" s="600"/>
      <c r="BD1140" s="600"/>
      <c r="BE1140" s="600"/>
      <c r="BF1140" s="600"/>
      <c r="BG1140" s="600"/>
      <c r="BH1140" s="600"/>
      <c r="BI1140" s="600"/>
      <c r="BJ1140" s="600"/>
      <c r="BK1140" s="600"/>
      <c r="BL1140" s="600"/>
      <c r="BM1140" s="600"/>
      <c r="BN1140" s="600"/>
      <c r="BO1140" s="600"/>
      <c r="BP1140" s="600"/>
      <c r="BQ1140" s="600"/>
      <c r="BR1140" s="600"/>
      <c r="BS1140" s="600"/>
      <c r="BT1140" s="600"/>
      <c r="BU1140" s="600"/>
      <c r="BV1140" s="600"/>
      <c r="BW1140" s="600"/>
      <c r="BX1140" s="600"/>
      <c r="BY1140" s="600"/>
    </row>
    <row r="1141" s="359" customFormat="true" ht="15" customHeight="true" x14ac:dyDescent="0.2">
      <c r="BA1141" s="600"/>
      <c r="BB1141" s="387"/>
      <c r="BC1141" s="600"/>
      <c r="BD1141" s="600"/>
      <c r="BE1141" s="600"/>
      <c r="BF1141" s="600"/>
      <c r="BG1141" s="600"/>
      <c r="BH1141" s="600"/>
      <c r="BI1141" s="600"/>
      <c r="BJ1141" s="600"/>
      <c r="BK1141" s="600"/>
      <c r="BL1141" s="600"/>
      <c r="BM1141" s="600"/>
      <c r="BN1141" s="600"/>
      <c r="BO1141" s="600"/>
      <c r="BP1141" s="600"/>
      <c r="BQ1141" s="600"/>
      <c r="BR1141" s="600"/>
      <c r="BS1141" s="600"/>
      <c r="BT1141" s="600"/>
      <c r="BU1141" s="600"/>
      <c r="BV1141" s="600"/>
      <c r="BW1141" s="600"/>
      <c r="BX1141" s="600"/>
      <c r="BY1141" s="600"/>
    </row>
    <row r="1142" s="359" customFormat="true" ht="15" customHeight="true" x14ac:dyDescent="0.2">
      <c r="BA1142" s="600"/>
      <c r="BB1142" s="387"/>
      <c r="BC1142" s="600"/>
      <c r="BD1142" s="600"/>
      <c r="BE1142" s="600"/>
      <c r="BF1142" s="600"/>
      <c r="BG1142" s="600"/>
      <c r="BH1142" s="600"/>
      <c r="BI1142" s="600"/>
      <c r="BJ1142" s="600"/>
      <c r="BK1142" s="600"/>
      <c r="BL1142" s="600"/>
      <c r="BM1142" s="600"/>
      <c r="BN1142" s="600"/>
      <c r="BO1142" s="600"/>
      <c r="BP1142" s="600"/>
      <c r="BQ1142" s="600"/>
      <c r="BR1142" s="600"/>
      <c r="BS1142" s="600"/>
      <c r="BT1142" s="600"/>
      <c r="BU1142" s="600"/>
      <c r="BV1142" s="600"/>
      <c r="BW1142" s="600"/>
      <c r="BX1142" s="600"/>
      <c r="BY1142" s="600"/>
    </row>
    <row r="1143" s="359" customFormat="true" ht="15" customHeight="true" x14ac:dyDescent="0.2">
      <c r="BA1143" s="600"/>
      <c r="BB1143" s="387"/>
      <c r="BC1143" s="600"/>
      <c r="BD1143" s="600"/>
      <c r="BE1143" s="600"/>
      <c r="BF1143" s="600"/>
      <c r="BG1143" s="600"/>
      <c r="BH1143" s="600"/>
      <c r="BI1143" s="600"/>
      <c r="BJ1143" s="600"/>
      <c r="BK1143" s="600"/>
      <c r="BL1143" s="600"/>
      <c r="BM1143" s="600"/>
      <c r="BN1143" s="600"/>
      <c r="BO1143" s="600"/>
      <c r="BP1143" s="600"/>
      <c r="BQ1143" s="600"/>
      <c r="BR1143" s="600"/>
      <c r="BS1143" s="600"/>
      <c r="BT1143" s="600"/>
      <c r="BU1143" s="600"/>
      <c r="BV1143" s="600"/>
      <c r="BW1143" s="600"/>
      <c r="BX1143" s="600"/>
      <c r="BY1143" s="600"/>
    </row>
    <row r="1144" s="359" customFormat="true" ht="15" customHeight="true" x14ac:dyDescent="0.2">
      <c r="BA1144" s="600"/>
      <c r="BB1144" s="387"/>
      <c r="BC1144" s="600"/>
      <c r="BD1144" s="600"/>
      <c r="BE1144" s="600"/>
      <c r="BF1144" s="600"/>
      <c r="BG1144" s="600"/>
      <c r="BH1144" s="600"/>
      <c r="BI1144" s="600"/>
      <c r="BJ1144" s="600"/>
      <c r="BK1144" s="600"/>
      <c r="BL1144" s="600"/>
      <c r="BM1144" s="600"/>
      <c r="BN1144" s="600"/>
      <c r="BO1144" s="600"/>
      <c r="BP1144" s="600"/>
      <c r="BQ1144" s="600"/>
      <c r="BR1144" s="600"/>
      <c r="BS1144" s="600"/>
      <c r="BT1144" s="600"/>
      <c r="BU1144" s="600"/>
      <c r="BV1144" s="600"/>
      <c r="BW1144" s="600"/>
      <c r="BX1144" s="600"/>
      <c r="BY1144" s="600"/>
    </row>
    <row r="1145" s="359" customFormat="true" ht="15" customHeight="true" x14ac:dyDescent="0.2">
      <c r="BA1145" s="600"/>
      <c r="BB1145" s="387"/>
      <c r="BC1145" s="600"/>
      <c r="BD1145" s="600"/>
      <c r="BE1145" s="600"/>
      <c r="BF1145" s="600"/>
      <c r="BG1145" s="600"/>
      <c r="BH1145" s="600"/>
      <c r="BI1145" s="600"/>
      <c r="BJ1145" s="600"/>
      <c r="BK1145" s="600"/>
      <c r="BL1145" s="600"/>
      <c r="BM1145" s="600"/>
      <c r="BN1145" s="600"/>
      <c r="BO1145" s="600"/>
      <c r="BP1145" s="600"/>
      <c r="BQ1145" s="600"/>
      <c r="BR1145" s="600"/>
      <c r="BS1145" s="600"/>
      <c r="BT1145" s="600"/>
      <c r="BU1145" s="600"/>
      <c r="BV1145" s="600"/>
      <c r="BW1145" s="600"/>
      <c r="BX1145" s="600"/>
      <c r="BY1145" s="600"/>
    </row>
    <row r="1146" s="359" customFormat="true" ht="15" customHeight="true" x14ac:dyDescent="0.2">
      <c r="BA1146" s="600"/>
      <c r="BB1146" s="387"/>
      <c r="BC1146" s="600"/>
      <c r="BD1146" s="600"/>
      <c r="BE1146" s="600"/>
      <c r="BF1146" s="600"/>
      <c r="BG1146" s="600"/>
      <c r="BH1146" s="600"/>
      <c r="BI1146" s="600"/>
      <c r="BJ1146" s="600"/>
      <c r="BK1146" s="600"/>
      <c r="BL1146" s="600"/>
      <c r="BM1146" s="600"/>
      <c r="BN1146" s="600"/>
      <c r="BO1146" s="600"/>
      <c r="BP1146" s="600"/>
      <c r="BQ1146" s="600"/>
      <c r="BR1146" s="600"/>
      <c r="BS1146" s="600"/>
      <c r="BT1146" s="600"/>
      <c r="BU1146" s="600"/>
      <c r="BV1146" s="600"/>
      <c r="BW1146" s="600"/>
      <c r="BX1146" s="600"/>
      <c r="BY1146" s="600"/>
    </row>
    <row r="1147" s="359" customFormat="true" ht="15" customHeight="true" x14ac:dyDescent="0.2">
      <c r="BA1147" s="600"/>
      <c r="BB1147" s="387"/>
      <c r="BC1147" s="600"/>
      <c r="BD1147" s="600"/>
      <c r="BE1147" s="600"/>
      <c r="BF1147" s="600"/>
      <c r="BG1147" s="600"/>
      <c r="BH1147" s="600"/>
      <c r="BI1147" s="600"/>
      <c r="BJ1147" s="600"/>
      <c r="BK1147" s="600"/>
      <c r="BL1147" s="600"/>
      <c r="BM1147" s="600"/>
      <c r="BN1147" s="600"/>
      <c r="BO1147" s="600"/>
      <c r="BP1147" s="600"/>
      <c r="BQ1147" s="600"/>
      <c r="BR1147" s="600"/>
      <c r="BS1147" s="600"/>
      <c r="BT1147" s="600"/>
      <c r="BU1147" s="600"/>
      <c r="BV1147" s="600"/>
      <c r="BW1147" s="600"/>
      <c r="BX1147" s="600"/>
      <c r="BY1147" s="600"/>
    </row>
    <row r="1148" s="359" customFormat="true" ht="15" customHeight="true" x14ac:dyDescent="0.2">
      <c r="BA1148" s="600"/>
      <c r="BB1148" s="387"/>
      <c r="BC1148" s="600"/>
      <c r="BD1148" s="600"/>
      <c r="BE1148" s="600"/>
      <c r="BF1148" s="600"/>
      <c r="BG1148" s="600"/>
      <c r="BH1148" s="600"/>
      <c r="BI1148" s="600"/>
      <c r="BJ1148" s="600"/>
      <c r="BK1148" s="600"/>
      <c r="BL1148" s="600"/>
      <c r="BM1148" s="600"/>
      <c r="BN1148" s="600"/>
      <c r="BO1148" s="600"/>
      <c r="BP1148" s="600"/>
      <c r="BQ1148" s="600"/>
      <c r="BR1148" s="600"/>
      <c r="BS1148" s="600"/>
      <c r="BT1148" s="600"/>
      <c r="BU1148" s="600"/>
      <c r="BV1148" s="600"/>
      <c r="BW1148" s="600"/>
      <c r="BX1148" s="600"/>
      <c r="BY1148" s="600"/>
    </row>
    <row r="1149" s="359" customFormat="true" ht="15" customHeight="true" x14ac:dyDescent="0.2">
      <c r="BA1149" s="600"/>
      <c r="BB1149" s="387"/>
      <c r="BC1149" s="600"/>
      <c r="BD1149" s="600"/>
      <c r="BE1149" s="600"/>
      <c r="BF1149" s="600"/>
      <c r="BG1149" s="600"/>
      <c r="BH1149" s="600"/>
      <c r="BI1149" s="600"/>
      <c r="BJ1149" s="600"/>
      <c r="BK1149" s="600"/>
      <c r="BL1149" s="600"/>
      <c r="BM1149" s="600"/>
      <c r="BN1149" s="600"/>
      <c r="BO1149" s="600"/>
      <c r="BP1149" s="600"/>
      <c r="BQ1149" s="600"/>
      <c r="BR1149" s="600"/>
      <c r="BS1149" s="600"/>
      <c r="BT1149" s="600"/>
      <c r="BU1149" s="600"/>
      <c r="BV1149" s="600"/>
      <c r="BW1149" s="600"/>
      <c r="BX1149" s="600"/>
      <c r="BY1149" s="600"/>
    </row>
    <row r="1150" s="359" customFormat="true" ht="15" customHeight="true" x14ac:dyDescent="0.2">
      <c r="BA1150" s="600"/>
      <c r="BB1150" s="387"/>
      <c r="BC1150" s="600"/>
      <c r="BD1150" s="600"/>
      <c r="BE1150" s="600"/>
      <c r="BF1150" s="600"/>
      <c r="BG1150" s="600"/>
      <c r="BH1150" s="600"/>
      <c r="BI1150" s="600"/>
      <c r="BJ1150" s="600"/>
      <c r="BK1150" s="600"/>
      <c r="BL1150" s="600"/>
      <c r="BM1150" s="600"/>
      <c r="BN1150" s="600"/>
      <c r="BO1150" s="600"/>
      <c r="BP1150" s="600"/>
      <c r="BQ1150" s="600"/>
      <c r="BR1150" s="600"/>
      <c r="BS1150" s="600"/>
      <c r="BT1150" s="600"/>
      <c r="BU1150" s="600"/>
      <c r="BV1150" s="600"/>
      <c r="BW1150" s="600"/>
      <c r="BX1150" s="600"/>
      <c r="BY1150" s="600"/>
    </row>
    <row r="1151" s="359" customFormat="true" ht="15" customHeight="true" x14ac:dyDescent="0.2">
      <c r="BA1151" s="600"/>
      <c r="BB1151" s="387"/>
      <c r="BC1151" s="600"/>
      <c r="BD1151" s="600"/>
      <c r="BE1151" s="600"/>
      <c r="BF1151" s="600"/>
      <c r="BG1151" s="600"/>
      <c r="BH1151" s="600"/>
      <c r="BI1151" s="600"/>
      <c r="BJ1151" s="600"/>
      <c r="BK1151" s="600"/>
      <c r="BL1151" s="600"/>
      <c r="BM1151" s="600"/>
      <c r="BN1151" s="600"/>
      <c r="BO1151" s="600"/>
      <c r="BP1151" s="600"/>
      <c r="BQ1151" s="600"/>
      <c r="BR1151" s="600"/>
      <c r="BS1151" s="600"/>
      <c r="BT1151" s="600"/>
      <c r="BU1151" s="600"/>
      <c r="BV1151" s="600"/>
      <c r="BW1151" s="600"/>
      <c r="BX1151" s="600"/>
      <c r="BY1151" s="600"/>
    </row>
    <row r="1152" s="359" customFormat="true" ht="15" customHeight="true" x14ac:dyDescent="0.2">
      <c r="BA1152" s="600"/>
      <c r="BB1152" s="387"/>
      <c r="BC1152" s="600"/>
      <c r="BD1152" s="600"/>
      <c r="BE1152" s="600"/>
      <c r="BF1152" s="600"/>
      <c r="BG1152" s="600"/>
      <c r="BH1152" s="600"/>
      <c r="BI1152" s="600"/>
      <c r="BJ1152" s="600"/>
      <c r="BK1152" s="600"/>
      <c r="BL1152" s="600"/>
      <c r="BM1152" s="600"/>
      <c r="BN1152" s="600"/>
      <c r="BO1152" s="600"/>
      <c r="BP1152" s="600"/>
      <c r="BQ1152" s="600"/>
      <c r="BR1152" s="600"/>
      <c r="BS1152" s="600"/>
      <c r="BT1152" s="600"/>
      <c r="BU1152" s="600"/>
      <c r="BV1152" s="600"/>
      <c r="BW1152" s="600"/>
      <c r="BX1152" s="600"/>
      <c r="BY1152" s="600"/>
    </row>
    <row r="1153" s="359" customFormat="true" ht="15" customHeight="true" x14ac:dyDescent="0.2">
      <c r="BA1153" s="600"/>
      <c r="BB1153" s="387"/>
      <c r="BC1153" s="600"/>
      <c r="BD1153" s="600"/>
      <c r="BE1153" s="600"/>
      <c r="BF1153" s="600"/>
      <c r="BG1153" s="600"/>
      <c r="BH1153" s="600"/>
      <c r="BI1153" s="600"/>
      <c r="BJ1153" s="600"/>
      <c r="BK1153" s="600"/>
      <c r="BL1153" s="600"/>
      <c r="BM1153" s="600"/>
      <c r="BN1153" s="600"/>
      <c r="BO1153" s="600"/>
      <c r="BP1153" s="600"/>
      <c r="BQ1153" s="600"/>
      <c r="BR1153" s="600"/>
      <c r="BS1153" s="600"/>
      <c r="BT1153" s="600"/>
      <c r="BU1153" s="600"/>
      <c r="BV1153" s="600"/>
      <c r="BW1153" s="600"/>
      <c r="BX1153" s="600"/>
      <c r="BY1153" s="600"/>
    </row>
    <row r="1154" s="359" customFormat="true" ht="15" customHeight="true" x14ac:dyDescent="0.2">
      <c r="BA1154" s="600"/>
      <c r="BB1154" s="387"/>
      <c r="BC1154" s="600"/>
      <c r="BD1154" s="600"/>
      <c r="BE1154" s="600"/>
      <c r="BF1154" s="600"/>
      <c r="BG1154" s="600"/>
      <c r="BH1154" s="600"/>
      <c r="BI1154" s="600"/>
      <c r="BJ1154" s="600"/>
      <c r="BK1154" s="600"/>
      <c r="BL1154" s="600"/>
      <c r="BM1154" s="600"/>
      <c r="BN1154" s="600"/>
      <c r="BO1154" s="600"/>
      <c r="BP1154" s="600"/>
      <c r="BQ1154" s="600"/>
      <c r="BR1154" s="600"/>
      <c r="BS1154" s="600"/>
      <c r="BT1154" s="600"/>
      <c r="BU1154" s="600"/>
      <c r="BV1154" s="600"/>
      <c r="BW1154" s="600"/>
      <c r="BX1154" s="600"/>
      <c r="BY1154" s="600"/>
    </row>
    <row r="1155" s="359" customFormat="true" ht="15" customHeight="true" x14ac:dyDescent="0.2">
      <c r="BA1155" s="600"/>
      <c r="BB1155" s="387"/>
      <c r="BC1155" s="600"/>
      <c r="BD1155" s="600"/>
      <c r="BE1155" s="600"/>
      <c r="BF1155" s="600"/>
      <c r="BG1155" s="600"/>
      <c r="BH1155" s="600"/>
      <c r="BI1155" s="600"/>
      <c r="BJ1155" s="600"/>
      <c r="BK1155" s="600"/>
      <c r="BL1155" s="600"/>
      <c r="BM1155" s="600"/>
      <c r="BN1155" s="600"/>
      <c r="BO1155" s="600"/>
      <c r="BP1155" s="600"/>
      <c r="BQ1155" s="600"/>
      <c r="BR1155" s="600"/>
      <c r="BS1155" s="600"/>
      <c r="BT1155" s="600"/>
      <c r="BU1155" s="600"/>
      <c r="BV1155" s="600"/>
      <c r="BW1155" s="600"/>
      <c r="BX1155" s="600"/>
      <c r="BY1155" s="600"/>
    </row>
    <row r="1156" s="359" customFormat="true" ht="15" customHeight="true" x14ac:dyDescent="0.2">
      <c r="BA1156" s="600"/>
      <c r="BB1156" s="387"/>
      <c r="BC1156" s="600"/>
      <c r="BD1156" s="600"/>
      <c r="BE1156" s="600"/>
      <c r="BF1156" s="600"/>
      <c r="BG1156" s="600"/>
      <c r="BH1156" s="600"/>
      <c r="BI1156" s="600"/>
      <c r="BJ1156" s="600"/>
      <c r="BK1156" s="600"/>
      <c r="BL1156" s="600"/>
      <c r="BM1156" s="600"/>
      <c r="BN1156" s="600"/>
      <c r="BO1156" s="600"/>
      <c r="BP1156" s="600"/>
      <c r="BQ1156" s="600"/>
      <c r="BR1156" s="600"/>
      <c r="BS1156" s="600"/>
      <c r="BT1156" s="600"/>
      <c r="BU1156" s="600"/>
      <c r="BV1156" s="600"/>
      <c r="BW1156" s="600"/>
      <c r="BX1156" s="600"/>
      <c r="BY1156" s="600"/>
    </row>
    <row r="1157" s="359" customFormat="true" ht="15" customHeight="true" x14ac:dyDescent="0.2">
      <c r="BA1157" s="600"/>
      <c r="BB1157" s="387"/>
      <c r="BC1157" s="600"/>
      <c r="BD1157" s="600"/>
      <c r="BE1157" s="600"/>
      <c r="BF1157" s="600"/>
      <c r="BG1157" s="600"/>
      <c r="BH1157" s="600"/>
      <c r="BI1157" s="600"/>
      <c r="BJ1157" s="600"/>
      <c r="BK1157" s="600"/>
      <c r="BL1157" s="600"/>
      <c r="BM1157" s="600"/>
      <c r="BN1157" s="600"/>
      <c r="BO1157" s="600"/>
      <c r="BP1157" s="600"/>
      <c r="BQ1157" s="600"/>
      <c r="BR1157" s="600"/>
      <c r="BS1157" s="600"/>
      <c r="BT1157" s="600"/>
      <c r="BU1157" s="600"/>
      <c r="BV1157" s="600"/>
      <c r="BW1157" s="600"/>
      <c r="BX1157" s="600"/>
      <c r="BY1157" s="600"/>
    </row>
    <row r="1158" s="359" customFormat="true" ht="15" customHeight="true" x14ac:dyDescent="0.2">
      <c r="BA1158" s="600"/>
      <c r="BB1158" s="387"/>
      <c r="BC1158" s="600"/>
      <c r="BD1158" s="600"/>
      <c r="BE1158" s="600"/>
      <c r="BF1158" s="600"/>
      <c r="BG1158" s="600"/>
      <c r="BH1158" s="600"/>
      <c r="BI1158" s="600"/>
      <c r="BJ1158" s="600"/>
      <c r="BK1158" s="600"/>
      <c r="BL1158" s="600"/>
      <c r="BM1158" s="600"/>
      <c r="BN1158" s="600"/>
      <c r="BO1158" s="600"/>
      <c r="BP1158" s="600"/>
      <c r="BQ1158" s="600"/>
      <c r="BR1158" s="600"/>
      <c r="BS1158" s="600"/>
      <c r="BT1158" s="600"/>
      <c r="BU1158" s="600"/>
      <c r="BV1158" s="600"/>
      <c r="BW1158" s="600"/>
      <c r="BX1158" s="600"/>
      <c r="BY1158" s="600"/>
    </row>
    <row r="1159" s="359" customFormat="true" ht="15" customHeight="true" x14ac:dyDescent="0.2">
      <c r="BA1159" s="600"/>
      <c r="BB1159" s="387"/>
      <c r="BC1159" s="600"/>
      <c r="BD1159" s="600"/>
      <c r="BE1159" s="600"/>
      <c r="BF1159" s="600"/>
      <c r="BG1159" s="600"/>
      <c r="BH1159" s="600"/>
      <c r="BI1159" s="600"/>
      <c r="BJ1159" s="600"/>
      <c r="BK1159" s="600"/>
      <c r="BL1159" s="600"/>
      <c r="BM1159" s="600"/>
      <c r="BN1159" s="600"/>
      <c r="BO1159" s="600"/>
      <c r="BP1159" s="600"/>
      <c r="BQ1159" s="600"/>
      <c r="BR1159" s="600"/>
      <c r="BS1159" s="600"/>
      <c r="BT1159" s="600"/>
      <c r="BU1159" s="600"/>
      <c r="BV1159" s="600"/>
      <c r="BW1159" s="600"/>
      <c r="BX1159" s="600"/>
      <c r="BY1159" s="600"/>
    </row>
    <row r="1160" s="359" customFormat="true" ht="15" customHeight="true" x14ac:dyDescent="0.2">
      <c r="BA1160" s="600"/>
      <c r="BB1160" s="387"/>
      <c r="BC1160" s="600"/>
      <c r="BD1160" s="600"/>
      <c r="BE1160" s="600"/>
      <c r="BF1160" s="600"/>
      <c r="BG1160" s="600"/>
      <c r="BH1160" s="600"/>
      <c r="BI1160" s="600"/>
      <c r="BJ1160" s="600"/>
      <c r="BK1160" s="600"/>
      <c r="BL1160" s="600"/>
      <c r="BM1160" s="600"/>
      <c r="BN1160" s="600"/>
      <c r="BO1160" s="600"/>
      <c r="BP1160" s="600"/>
      <c r="BQ1160" s="600"/>
      <c r="BR1160" s="600"/>
      <c r="BS1160" s="600"/>
      <c r="BT1160" s="600"/>
      <c r="BU1160" s="600"/>
      <c r="BV1160" s="600"/>
      <c r="BW1160" s="600"/>
      <c r="BX1160" s="600"/>
      <c r="BY1160" s="600"/>
    </row>
    <row r="1161" s="359" customFormat="true" ht="15" customHeight="true" x14ac:dyDescent="0.2">
      <c r="BA1161" s="600"/>
      <c r="BB1161" s="387"/>
      <c r="BC1161" s="600"/>
      <c r="BD1161" s="600"/>
      <c r="BE1161" s="600"/>
      <c r="BF1161" s="600"/>
      <c r="BG1161" s="600"/>
      <c r="BH1161" s="600"/>
      <c r="BI1161" s="600"/>
      <c r="BJ1161" s="600"/>
      <c r="BK1161" s="600"/>
      <c r="BL1161" s="600"/>
      <c r="BM1161" s="600"/>
      <c r="BN1161" s="600"/>
      <c r="BO1161" s="600"/>
      <c r="BP1161" s="600"/>
      <c r="BQ1161" s="600"/>
      <c r="BR1161" s="600"/>
      <c r="BS1161" s="600"/>
      <c r="BT1161" s="600"/>
      <c r="BU1161" s="600"/>
      <c r="BV1161" s="600"/>
      <c r="BW1161" s="600"/>
      <c r="BX1161" s="600"/>
      <c r="BY1161" s="600"/>
    </row>
    <row r="1162" s="359" customFormat="true" ht="15" customHeight="true" x14ac:dyDescent="0.2">
      <c r="BA1162" s="600"/>
      <c r="BB1162" s="387"/>
      <c r="BC1162" s="600"/>
      <c r="BD1162" s="600"/>
      <c r="BE1162" s="600"/>
      <c r="BF1162" s="600"/>
      <c r="BG1162" s="600"/>
      <c r="BH1162" s="600"/>
      <c r="BI1162" s="600"/>
      <c r="BJ1162" s="600"/>
      <c r="BK1162" s="600"/>
      <c r="BL1162" s="600"/>
      <c r="BM1162" s="600"/>
      <c r="BN1162" s="600"/>
      <c r="BO1162" s="600"/>
      <c r="BP1162" s="600"/>
      <c r="BQ1162" s="600"/>
      <c r="BR1162" s="600"/>
      <c r="BS1162" s="600"/>
      <c r="BT1162" s="600"/>
      <c r="BU1162" s="600"/>
      <c r="BV1162" s="600"/>
      <c r="BW1162" s="600"/>
      <c r="BX1162" s="600"/>
      <c r="BY1162" s="600"/>
    </row>
    <row r="1163" s="359" customFormat="true" ht="15" customHeight="true" x14ac:dyDescent="0.2">
      <c r="BA1163" s="600"/>
      <c r="BB1163" s="387"/>
      <c r="BC1163" s="600"/>
      <c r="BD1163" s="600"/>
      <c r="BE1163" s="600"/>
      <c r="BF1163" s="600"/>
      <c r="BG1163" s="600"/>
      <c r="BH1163" s="600"/>
      <c r="BI1163" s="600"/>
      <c r="BJ1163" s="600"/>
      <c r="BK1163" s="600"/>
      <c r="BL1163" s="600"/>
      <c r="BM1163" s="600"/>
      <c r="BN1163" s="600"/>
      <c r="BO1163" s="600"/>
      <c r="BP1163" s="600"/>
      <c r="BQ1163" s="600"/>
      <c r="BR1163" s="600"/>
      <c r="BS1163" s="600"/>
      <c r="BT1163" s="600"/>
      <c r="BU1163" s="600"/>
      <c r="BV1163" s="600"/>
      <c r="BW1163" s="600"/>
      <c r="BX1163" s="600"/>
      <c r="BY1163" s="600"/>
    </row>
    <row r="1164" s="359" customFormat="true" ht="15" customHeight="true" x14ac:dyDescent="0.2">
      <c r="BA1164" s="600"/>
      <c r="BB1164" s="387"/>
      <c r="BC1164" s="600"/>
      <c r="BD1164" s="600"/>
      <c r="BE1164" s="600"/>
      <c r="BF1164" s="600"/>
      <c r="BG1164" s="600"/>
      <c r="BH1164" s="600"/>
      <c r="BI1164" s="600"/>
      <c r="BJ1164" s="600"/>
      <c r="BK1164" s="600"/>
      <c r="BL1164" s="600"/>
      <c r="BM1164" s="600"/>
      <c r="BN1164" s="600"/>
      <c r="BO1164" s="600"/>
      <c r="BP1164" s="600"/>
      <c r="BQ1164" s="600"/>
      <c r="BR1164" s="600"/>
      <c r="BS1164" s="600"/>
      <c r="BT1164" s="600"/>
      <c r="BU1164" s="600"/>
      <c r="BV1164" s="600"/>
      <c r="BW1164" s="600"/>
      <c r="BX1164" s="600"/>
      <c r="BY1164" s="600"/>
    </row>
    <row r="1165" s="359" customFormat="true" ht="15" customHeight="true" x14ac:dyDescent="0.2">
      <c r="BA1165" s="600"/>
      <c r="BB1165" s="387"/>
      <c r="BC1165" s="600"/>
      <c r="BD1165" s="600"/>
      <c r="BE1165" s="600"/>
      <c r="BF1165" s="600"/>
      <c r="BG1165" s="600"/>
      <c r="BH1165" s="600"/>
      <c r="BI1165" s="600"/>
      <c r="BJ1165" s="600"/>
      <c r="BK1165" s="600"/>
      <c r="BL1165" s="600"/>
      <c r="BM1165" s="600"/>
      <c r="BN1165" s="600"/>
      <c r="BO1165" s="600"/>
      <c r="BP1165" s="600"/>
      <c r="BQ1165" s="600"/>
      <c r="BR1165" s="600"/>
      <c r="BS1165" s="600"/>
      <c r="BT1165" s="600"/>
      <c r="BU1165" s="600"/>
      <c r="BV1165" s="600"/>
      <c r="BW1165" s="600"/>
      <c r="BX1165" s="600"/>
      <c r="BY1165" s="600"/>
    </row>
    <row r="1166" s="359" customFormat="true" ht="15" customHeight="true" x14ac:dyDescent="0.2">
      <c r="BA1166" s="600"/>
      <c r="BB1166" s="387"/>
      <c r="BC1166" s="600"/>
      <c r="BD1166" s="600"/>
      <c r="BE1166" s="600"/>
      <c r="BF1166" s="600"/>
      <c r="BG1166" s="600"/>
      <c r="BH1166" s="600"/>
      <c r="BI1166" s="600"/>
      <c r="BJ1166" s="600"/>
      <c r="BK1166" s="600"/>
      <c r="BL1166" s="600"/>
      <c r="BM1166" s="600"/>
      <c r="BN1166" s="600"/>
      <c r="BO1166" s="600"/>
      <c r="BP1166" s="600"/>
      <c r="BQ1166" s="600"/>
      <c r="BR1166" s="600"/>
      <c r="BS1166" s="600"/>
      <c r="BT1166" s="600"/>
      <c r="BU1166" s="600"/>
      <c r="BV1166" s="600"/>
      <c r="BW1166" s="600"/>
      <c r="BX1166" s="600"/>
      <c r="BY1166" s="600"/>
    </row>
    <row r="1167" s="359" customFormat="true" ht="15" customHeight="true" x14ac:dyDescent="0.2">
      <c r="BA1167" s="600"/>
      <c r="BB1167" s="387"/>
      <c r="BC1167" s="600"/>
      <c r="BD1167" s="600"/>
      <c r="BE1167" s="600"/>
      <c r="BF1167" s="600"/>
      <c r="BG1167" s="600"/>
      <c r="BH1167" s="600"/>
      <c r="BI1167" s="600"/>
      <c r="BJ1167" s="600"/>
      <c r="BK1167" s="600"/>
      <c r="BL1167" s="600"/>
      <c r="BM1167" s="600"/>
      <c r="BN1167" s="600"/>
      <c r="BO1167" s="600"/>
      <c r="BP1167" s="600"/>
      <c r="BQ1167" s="600"/>
      <c r="BR1167" s="600"/>
      <c r="BS1167" s="600"/>
      <c r="BT1167" s="600"/>
      <c r="BU1167" s="600"/>
      <c r="BV1167" s="600"/>
      <c r="BW1167" s="600"/>
      <c r="BX1167" s="600"/>
      <c r="BY1167" s="600"/>
    </row>
    <row r="1168" s="359" customFormat="true" ht="15" customHeight="true" x14ac:dyDescent="0.2">
      <c r="BA1168" s="600"/>
      <c r="BB1168" s="387"/>
      <c r="BC1168" s="600"/>
      <c r="BD1168" s="600"/>
      <c r="BE1168" s="600"/>
      <c r="BF1168" s="600"/>
      <c r="BG1168" s="600"/>
      <c r="BH1168" s="600"/>
      <c r="BI1168" s="600"/>
      <c r="BJ1168" s="600"/>
      <c r="BK1168" s="600"/>
      <c r="BL1168" s="600"/>
      <c r="BM1168" s="600"/>
      <c r="BN1168" s="600"/>
      <c r="BO1168" s="600"/>
      <c r="BP1168" s="600"/>
      <c r="BQ1168" s="600"/>
      <c r="BR1168" s="600"/>
      <c r="BS1168" s="600"/>
      <c r="BT1168" s="600"/>
      <c r="BU1168" s="600"/>
      <c r="BV1168" s="600"/>
      <c r="BW1168" s="600"/>
      <c r="BX1168" s="600"/>
      <c r="BY1168" s="600"/>
    </row>
    <row r="1169" s="359" customFormat="true" ht="15" customHeight="true" x14ac:dyDescent="0.2">
      <c r="BA1169" s="600"/>
      <c r="BB1169" s="387"/>
      <c r="BC1169" s="600"/>
      <c r="BD1169" s="600"/>
      <c r="BE1169" s="600"/>
      <c r="BF1169" s="600"/>
      <c r="BG1169" s="600"/>
      <c r="BH1169" s="600"/>
      <c r="BI1169" s="600"/>
      <c r="BJ1169" s="600"/>
      <c r="BK1169" s="600"/>
      <c r="BL1169" s="600"/>
      <c r="BM1169" s="600"/>
      <c r="BN1169" s="600"/>
      <c r="BO1169" s="600"/>
      <c r="BP1169" s="600"/>
      <c r="BQ1169" s="600"/>
      <c r="BR1169" s="600"/>
      <c r="BS1169" s="600"/>
      <c r="BT1169" s="600"/>
      <c r="BU1169" s="600"/>
      <c r="BV1169" s="600"/>
      <c r="BW1169" s="600"/>
      <c r="BX1169" s="600"/>
      <c r="BY1169" s="600"/>
    </row>
    <row r="1170" s="359" customFormat="true" ht="15" customHeight="true" x14ac:dyDescent="0.2">
      <c r="A1170" s="456"/>
      <c r="B1170" s="178"/>
      <c r="C1170" s="177"/>
      <c r="D1170" s="177"/>
      <c r="E1170" s="177"/>
      <c r="F1170" s="177"/>
      <c r="G1170" s="177"/>
      <c r="H1170" s="177"/>
      <c r="I1170" s="177"/>
      <c r="J1170" s="177"/>
      <c r="K1170" s="177"/>
      <c r="L1170" s="177"/>
      <c r="M1170" s="177"/>
      <c r="N1170" s="177"/>
      <c r="O1170" s="177"/>
      <c r="P1170" s="177"/>
      <c r="Q1170" s="177"/>
      <c r="R1170" s="177"/>
      <c r="S1170" s="177"/>
      <c r="T1170" s="177"/>
      <c r="U1170" s="177"/>
      <c r="V1170" s="177"/>
      <c r="W1170" s="177"/>
      <c r="X1170" s="177"/>
      <c r="Y1170" s="177"/>
      <c r="Z1170" s="177"/>
      <c r="AA1170" s="177"/>
      <c r="AB1170" s="177"/>
      <c r="BA1170" s="600"/>
      <c r="BB1170" s="387"/>
      <c r="BC1170" s="600"/>
      <c r="BD1170" s="600"/>
      <c r="BE1170" s="600"/>
      <c r="BF1170" s="600"/>
      <c r="BG1170" s="600"/>
      <c r="BH1170" s="600"/>
      <c r="BI1170" s="600"/>
      <c r="BJ1170" s="600"/>
      <c r="BK1170" s="600"/>
      <c r="BL1170" s="600"/>
      <c r="BM1170" s="600"/>
      <c r="BN1170" s="600"/>
      <c r="BO1170" s="600"/>
      <c r="BP1170" s="600"/>
      <c r="BQ1170" s="600"/>
      <c r="BR1170" s="600"/>
      <c r="BS1170" s="600"/>
      <c r="BT1170" s="600"/>
      <c r="BU1170" s="600"/>
      <c r="BV1170" s="600"/>
      <c r="BW1170" s="600"/>
      <c r="BX1170" s="600"/>
      <c r="BY1170" s="600"/>
    </row>
    <row r="1171" s="359" customFormat="true" ht="15" customHeight="true" x14ac:dyDescent="0.2">
      <c r="A1171" s="456"/>
      <c r="B1171" s="178"/>
      <c r="C1171" s="177"/>
      <c r="D1171" s="177"/>
      <c r="E1171" s="177"/>
      <c r="F1171" s="177"/>
      <c r="G1171" s="177"/>
      <c r="H1171" s="177"/>
      <c r="I1171" s="177"/>
      <c r="J1171" s="177"/>
      <c r="K1171" s="177"/>
      <c r="L1171" s="177"/>
      <c r="M1171" s="177"/>
      <c r="N1171" s="177"/>
      <c r="O1171" s="177"/>
      <c r="P1171" s="177"/>
      <c r="Q1171" s="177"/>
      <c r="R1171" s="177"/>
      <c r="S1171" s="177"/>
      <c r="T1171" s="177"/>
      <c r="U1171" s="177"/>
      <c r="V1171" s="177"/>
      <c r="W1171" s="177"/>
      <c r="X1171" s="177"/>
      <c r="Y1171" s="177"/>
      <c r="Z1171" s="177"/>
      <c r="AA1171" s="177"/>
      <c r="AB1171" s="177"/>
      <c r="BA1171" s="600"/>
      <c r="BB1171" s="387"/>
      <c r="BC1171" s="600"/>
      <c r="BD1171" s="600"/>
      <c r="BE1171" s="600"/>
      <c r="BF1171" s="600"/>
      <c r="BG1171" s="600"/>
      <c r="BH1171" s="600"/>
      <c r="BI1171" s="600"/>
      <c r="BJ1171" s="600"/>
      <c r="BK1171" s="600"/>
      <c r="BL1171" s="600"/>
      <c r="BM1171" s="600"/>
      <c r="BN1171" s="600"/>
      <c r="BO1171" s="600"/>
      <c r="BP1171" s="600"/>
      <c r="BQ1171" s="600"/>
      <c r="BR1171" s="600"/>
      <c r="BS1171" s="600"/>
      <c r="BT1171" s="600"/>
      <c r="BU1171" s="600"/>
      <c r="BV1171" s="600"/>
      <c r="BW1171" s="600"/>
      <c r="BX1171" s="600"/>
      <c r="BY1171" s="600"/>
    </row>
    <row r="1172" s="359" customFormat="true" ht="15" customHeight="true" x14ac:dyDescent="0.2">
      <c r="A1172" s="456"/>
      <c r="B1172" s="178"/>
      <c r="C1172" s="177"/>
      <c r="D1172" s="177"/>
      <c r="E1172" s="177"/>
      <c r="F1172" s="177"/>
      <c r="G1172" s="177"/>
      <c r="H1172" s="177"/>
      <c r="I1172" s="177"/>
      <c r="J1172" s="177"/>
      <c r="K1172" s="177"/>
      <c r="L1172" s="177"/>
      <c r="M1172" s="177"/>
      <c r="N1172" s="177"/>
      <c r="O1172" s="177"/>
      <c r="P1172" s="177"/>
      <c r="Q1172" s="177"/>
      <c r="R1172" s="177"/>
      <c r="S1172" s="177"/>
      <c r="T1172" s="177"/>
      <c r="U1172" s="177"/>
      <c r="V1172" s="177"/>
      <c r="W1172" s="177"/>
      <c r="X1172" s="177"/>
      <c r="Y1172" s="177"/>
      <c r="Z1172" s="177"/>
      <c r="AA1172" s="177"/>
      <c r="AB1172" s="177"/>
      <c r="BA1172" s="600"/>
      <c r="BB1172" s="387"/>
      <c r="BC1172" s="600"/>
      <c r="BD1172" s="600"/>
      <c r="BE1172" s="600"/>
      <c r="BF1172" s="600"/>
      <c r="BG1172" s="600"/>
      <c r="BH1172" s="600"/>
      <c r="BI1172" s="600"/>
      <c r="BJ1172" s="600"/>
      <c r="BK1172" s="600"/>
      <c r="BL1172" s="600"/>
      <c r="BM1172" s="600"/>
      <c r="BN1172" s="600"/>
      <c r="BO1172" s="600"/>
      <c r="BP1172" s="600"/>
      <c r="BQ1172" s="600"/>
      <c r="BR1172" s="600"/>
      <c r="BS1172" s="600"/>
      <c r="BT1172" s="600"/>
      <c r="BU1172" s="600"/>
      <c r="BV1172" s="600"/>
      <c r="BW1172" s="600"/>
      <c r="BX1172" s="600"/>
      <c r="BY1172" s="600"/>
    </row>
    <row r="1173" s="359" customFormat="true" ht="15" customHeight="true" x14ac:dyDescent="0.2">
      <c r="A1173" s="456"/>
      <c r="B1173" s="178"/>
      <c r="C1173" s="177"/>
      <c r="D1173" s="177"/>
      <c r="E1173" s="177"/>
      <c r="F1173" s="177"/>
      <c r="G1173" s="177"/>
      <c r="H1173" s="177"/>
      <c r="I1173" s="177"/>
      <c r="J1173" s="177"/>
      <c r="K1173" s="177"/>
      <c r="L1173" s="177"/>
      <c r="M1173" s="177"/>
      <c r="N1173" s="177"/>
      <c r="O1173" s="177"/>
      <c r="P1173" s="177"/>
      <c r="Q1173" s="177"/>
      <c r="R1173" s="177"/>
      <c r="S1173" s="177"/>
      <c r="T1173" s="177"/>
      <c r="U1173" s="177"/>
      <c r="V1173" s="177"/>
      <c r="W1173" s="177"/>
      <c r="X1173" s="177"/>
      <c r="Y1173" s="177"/>
      <c r="Z1173" s="177"/>
      <c r="AA1173" s="177"/>
      <c r="AB1173" s="177"/>
      <c r="BA1173" s="600"/>
      <c r="BB1173" s="387"/>
      <c r="BC1173" s="600"/>
      <c r="BD1173" s="600"/>
      <c r="BE1173" s="600"/>
      <c r="BF1173" s="600"/>
      <c r="BG1173" s="600"/>
      <c r="BH1173" s="600"/>
      <c r="BI1173" s="600"/>
      <c r="BJ1173" s="600"/>
      <c r="BK1173" s="600"/>
      <c r="BL1173" s="600"/>
      <c r="BM1173" s="600"/>
      <c r="BN1173" s="600"/>
      <c r="BO1173" s="600"/>
      <c r="BP1173" s="600"/>
      <c r="BQ1173" s="600"/>
      <c r="BR1173" s="600"/>
      <c r="BS1173" s="600"/>
      <c r="BT1173" s="600"/>
      <c r="BU1173" s="600"/>
      <c r="BV1173" s="600"/>
      <c r="BW1173" s="600"/>
      <c r="BX1173" s="600"/>
      <c r="BY1173" s="600"/>
    </row>
    <row r="1174" s="359" customFormat="true" ht="15" customHeight="true" x14ac:dyDescent="0.2">
      <c r="A1174" s="456"/>
      <c r="B1174" s="178"/>
      <c r="C1174" s="177"/>
      <c r="D1174" s="177"/>
      <c r="E1174" s="177"/>
      <c r="F1174" s="177"/>
      <c r="G1174" s="177"/>
      <c r="H1174" s="177"/>
      <c r="I1174" s="177"/>
      <c r="J1174" s="177"/>
      <c r="K1174" s="177"/>
      <c r="L1174" s="177"/>
      <c r="M1174" s="177"/>
      <c r="N1174" s="177"/>
      <c r="O1174" s="177"/>
      <c r="P1174" s="177"/>
      <c r="Q1174" s="177"/>
      <c r="R1174" s="177"/>
      <c r="S1174" s="177"/>
      <c r="T1174" s="177"/>
      <c r="U1174" s="177"/>
      <c r="V1174" s="177"/>
      <c r="W1174" s="177"/>
      <c r="X1174" s="177"/>
      <c r="Y1174" s="177"/>
      <c r="Z1174" s="177"/>
      <c r="AA1174" s="177"/>
      <c r="AB1174" s="177"/>
      <c r="BA1174" s="600"/>
      <c r="BB1174" s="387"/>
      <c r="BC1174" s="600"/>
      <c r="BD1174" s="600"/>
      <c r="BE1174" s="600"/>
      <c r="BF1174" s="600"/>
      <c r="BG1174" s="600"/>
      <c r="BH1174" s="600"/>
      <c r="BI1174" s="600"/>
      <c r="BJ1174" s="600"/>
      <c r="BK1174" s="600"/>
      <c r="BL1174" s="600"/>
      <c r="BM1174" s="600"/>
      <c r="BN1174" s="600"/>
      <c r="BO1174" s="600"/>
      <c r="BP1174" s="600"/>
      <c r="BQ1174" s="600"/>
      <c r="BR1174" s="600"/>
      <c r="BS1174" s="600"/>
      <c r="BT1174" s="600"/>
      <c r="BU1174" s="600"/>
      <c r="BV1174" s="600"/>
      <c r="BW1174" s="600"/>
      <c r="BX1174" s="600"/>
      <c r="BY1174" s="600"/>
    </row>
    <row r="1175" s="359" customFormat="true" ht="15" customHeight="true" x14ac:dyDescent="0.2">
      <c r="A1175" s="456"/>
      <c r="B1175" s="178"/>
      <c r="C1175" s="177"/>
      <c r="D1175" s="177"/>
      <c r="E1175" s="177"/>
      <c r="F1175" s="177"/>
      <c r="G1175" s="177"/>
      <c r="H1175" s="177"/>
      <c r="I1175" s="177"/>
      <c r="J1175" s="177"/>
      <c r="K1175" s="177"/>
      <c r="L1175" s="177"/>
      <c r="M1175" s="177"/>
      <c r="N1175" s="177"/>
      <c r="O1175" s="177"/>
      <c r="P1175" s="177"/>
      <c r="Q1175" s="177"/>
      <c r="R1175" s="177"/>
      <c r="S1175" s="177"/>
      <c r="T1175" s="177"/>
      <c r="U1175" s="177"/>
      <c r="V1175" s="177"/>
      <c r="W1175" s="177"/>
      <c r="X1175" s="177"/>
      <c r="Y1175" s="177"/>
      <c r="Z1175" s="177"/>
      <c r="AA1175" s="177"/>
      <c r="AB1175" s="177"/>
      <c r="BA1175" s="600"/>
      <c r="BB1175" s="387"/>
      <c r="BC1175" s="600"/>
      <c r="BD1175" s="600"/>
      <c r="BE1175" s="600"/>
      <c r="BF1175" s="600"/>
      <c r="BG1175" s="600"/>
      <c r="BH1175" s="600"/>
      <c r="BI1175" s="600"/>
      <c r="BJ1175" s="600"/>
      <c r="BK1175" s="600"/>
      <c r="BL1175" s="600"/>
      <c r="BM1175" s="600"/>
      <c r="BN1175" s="600"/>
      <c r="BO1175" s="600"/>
      <c r="BP1175" s="600"/>
      <c r="BQ1175" s="600"/>
      <c r="BR1175" s="600"/>
      <c r="BS1175" s="600"/>
      <c r="BT1175" s="600"/>
      <c r="BU1175" s="600"/>
      <c r="BV1175" s="600"/>
      <c r="BW1175" s="600"/>
      <c r="BX1175" s="600"/>
      <c r="BY1175" s="600"/>
    </row>
    <row r="1176" s="359" customFormat="true" ht="15" customHeight="true" x14ac:dyDescent="0.2">
      <c r="A1176" s="176"/>
      <c r="B1176" s="456"/>
      <c r="C1176" s="175"/>
      <c r="D1176" s="174"/>
      <c r="E1176" s="174"/>
      <c r="F1176" s="174"/>
      <c r="G1176" s="174"/>
      <c r="H1176" s="175"/>
      <c r="I1176" s="174"/>
      <c r="J1176" s="174"/>
      <c r="K1176" s="174"/>
      <c r="L1176" s="174"/>
      <c r="M1176" s="175"/>
      <c r="N1176" s="174"/>
      <c r="O1176" s="174"/>
      <c r="P1176" s="174"/>
      <c r="Q1176" s="174"/>
      <c r="R1176" s="175"/>
      <c r="S1176" s="174"/>
      <c r="T1176" s="174"/>
      <c r="U1176" s="174"/>
      <c r="BA1176" s="600"/>
      <c r="BB1176" s="387"/>
      <c r="BC1176" s="600"/>
      <c r="BD1176" s="600"/>
      <c r="BE1176" s="600"/>
      <c r="BF1176" s="600"/>
      <c r="BG1176" s="600"/>
      <c r="BH1176" s="600"/>
      <c r="BI1176" s="600"/>
      <c r="BJ1176" s="600"/>
      <c r="BK1176" s="600"/>
      <c r="BL1176" s="600"/>
      <c r="BM1176" s="600"/>
      <c r="BN1176" s="600"/>
      <c r="BO1176" s="600"/>
      <c r="BP1176" s="600"/>
      <c r="BQ1176" s="600"/>
      <c r="BR1176" s="600"/>
      <c r="BS1176" s="600"/>
      <c r="BT1176" s="600"/>
      <c r="BU1176" s="600"/>
      <c r="BV1176" s="600"/>
      <c r="BW1176" s="600"/>
      <c r="BX1176" s="600"/>
      <c r="BY1176" s="600"/>
    </row>
    <row r="1177" s="359" customFormat="true" ht="15" customHeight="true" x14ac:dyDescent="0.2">
      <c r="A1177" s="174"/>
      <c r="B1177" s="174"/>
      <c r="C1177" s="175"/>
      <c r="D1177" s="175"/>
      <c r="E1177" s="175"/>
      <c r="F1177" s="175"/>
      <c r="G1177" s="175"/>
      <c r="H1177" s="175"/>
      <c r="I1177" s="175"/>
      <c r="J1177" s="175"/>
      <c r="K1177" s="175"/>
      <c r="L1177" s="175"/>
      <c r="M1177" s="175"/>
      <c r="N1177" s="175"/>
      <c r="O1177" s="175"/>
      <c r="P1177" s="175"/>
      <c r="Q1177" s="175"/>
      <c r="R1177" s="175"/>
      <c r="S1177" s="175"/>
      <c r="T1177" s="175"/>
      <c r="U1177" s="175"/>
      <c r="BA1177" s="600"/>
      <c r="BB1177" s="387"/>
      <c r="BC1177" s="600"/>
      <c r="BD1177" s="600"/>
      <c r="BE1177" s="600"/>
      <c r="BF1177" s="600"/>
      <c r="BG1177" s="600"/>
      <c r="BH1177" s="600"/>
      <c r="BI1177" s="600"/>
      <c r="BJ1177" s="600"/>
      <c r="BK1177" s="600"/>
      <c r="BL1177" s="600"/>
      <c r="BM1177" s="600"/>
      <c r="BN1177" s="600"/>
      <c r="BO1177" s="600"/>
      <c r="BP1177" s="600"/>
      <c r="BQ1177" s="600"/>
      <c r="BR1177" s="600"/>
      <c r="BS1177" s="600"/>
      <c r="BT1177" s="600"/>
      <c r="BU1177" s="600"/>
      <c r="BV1177" s="600"/>
      <c r="BW1177" s="600"/>
      <c r="BX1177" s="600"/>
      <c r="BY1177" s="600"/>
    </row>
    <row r="1178" s="359" customFormat="true" ht="15" customHeight="true" x14ac:dyDescent="0.2">
      <c r="BA1178" s="600"/>
      <c r="BB1178" s="387"/>
      <c r="BC1178" s="600"/>
      <c r="BD1178" s="600"/>
      <c r="BE1178" s="600"/>
      <c r="BF1178" s="600"/>
      <c r="BG1178" s="600"/>
      <c r="BH1178" s="600"/>
      <c r="BI1178" s="600"/>
      <c r="BJ1178" s="600"/>
      <c r="BK1178" s="600"/>
      <c r="BL1178" s="600"/>
      <c r="BM1178" s="600"/>
      <c r="BN1178" s="600"/>
      <c r="BO1178" s="600"/>
      <c r="BP1178" s="600"/>
      <c r="BQ1178" s="600"/>
      <c r="BR1178" s="600"/>
      <c r="BS1178" s="600"/>
      <c r="BT1178" s="600"/>
      <c r="BU1178" s="600"/>
      <c r="BV1178" s="600"/>
      <c r="BW1178" s="600"/>
      <c r="BX1178" s="600"/>
      <c r="BY1178" s="600"/>
    </row>
    <row r="1179" s="359" customFormat="true" ht="15" customHeight="true" x14ac:dyDescent="0.2">
      <c r="BA1179" s="600"/>
      <c r="BB1179" s="387"/>
      <c r="BC1179" s="600"/>
      <c r="BD1179" s="600"/>
      <c r="BE1179" s="600"/>
      <c r="BF1179" s="600"/>
      <c r="BG1179" s="600"/>
      <c r="BH1179" s="600"/>
      <c r="BI1179" s="600"/>
      <c r="BJ1179" s="600"/>
      <c r="BK1179" s="600"/>
      <c r="BL1179" s="600"/>
      <c r="BM1179" s="600"/>
      <c r="BN1179" s="600"/>
      <c r="BO1179" s="600"/>
      <c r="BP1179" s="600"/>
      <c r="BQ1179" s="600"/>
      <c r="BR1179" s="600"/>
      <c r="BS1179" s="600"/>
      <c r="BT1179" s="600"/>
      <c r="BU1179" s="600"/>
      <c r="BV1179" s="600"/>
      <c r="BW1179" s="600"/>
      <c r="BX1179" s="600"/>
      <c r="BY1179" s="600"/>
    </row>
    <row r="1180" s="359" customFormat="true" ht="15" customHeight="true" x14ac:dyDescent="0.2">
      <c r="BA1180" s="600"/>
      <c r="BB1180" s="387"/>
      <c r="BC1180" s="600"/>
      <c r="BD1180" s="600"/>
      <c r="BE1180" s="600"/>
      <c r="BF1180" s="600"/>
      <c r="BG1180" s="600"/>
      <c r="BH1180" s="600"/>
      <c r="BI1180" s="600"/>
      <c r="BJ1180" s="600"/>
      <c r="BK1180" s="600"/>
      <c r="BL1180" s="600"/>
      <c r="BM1180" s="600"/>
      <c r="BN1180" s="600"/>
      <c r="BO1180" s="600"/>
      <c r="BP1180" s="600"/>
      <c r="BQ1180" s="600"/>
      <c r="BR1180" s="600"/>
      <c r="BS1180" s="600"/>
      <c r="BT1180" s="600"/>
      <c r="BU1180" s="600"/>
      <c r="BV1180" s="600"/>
      <c r="BW1180" s="600"/>
      <c r="BX1180" s="600"/>
      <c r="BY1180" s="600"/>
    </row>
    <row r="1181" s="359" customFormat="true" ht="15" customHeight="true" x14ac:dyDescent="0.2">
      <c r="BA1181" s="600"/>
      <c r="BB1181" s="387"/>
      <c r="BC1181" s="600"/>
      <c r="BD1181" s="600"/>
      <c r="BE1181" s="600"/>
      <c r="BF1181" s="600"/>
      <c r="BG1181" s="600"/>
      <c r="BH1181" s="600"/>
      <c r="BI1181" s="600"/>
      <c r="BJ1181" s="600"/>
      <c r="BK1181" s="600"/>
      <c r="BL1181" s="600"/>
      <c r="BM1181" s="600"/>
      <c r="BN1181" s="600"/>
      <c r="BO1181" s="600"/>
      <c r="BP1181" s="600"/>
      <c r="BQ1181" s="600"/>
      <c r="BR1181" s="600"/>
      <c r="BS1181" s="600"/>
      <c r="BT1181" s="600"/>
      <c r="BU1181" s="600"/>
      <c r="BV1181" s="600"/>
      <c r="BW1181" s="600"/>
      <c r="BX1181" s="600"/>
      <c r="BY1181" s="600"/>
    </row>
    <row r="1182" s="359" customFormat="true" ht="15" customHeight="true" x14ac:dyDescent="0.2">
      <c r="BA1182" s="600"/>
      <c r="BB1182" s="387"/>
      <c r="BC1182" s="600"/>
      <c r="BD1182" s="600"/>
      <c r="BE1182" s="600"/>
      <c r="BF1182" s="600"/>
      <c r="BG1182" s="600"/>
      <c r="BH1182" s="600"/>
      <c r="BI1182" s="600"/>
      <c r="BJ1182" s="600"/>
      <c r="BK1182" s="600"/>
      <c r="BL1182" s="600"/>
      <c r="BM1182" s="600"/>
      <c r="BN1182" s="600"/>
      <c r="BO1182" s="600"/>
      <c r="BP1182" s="600"/>
      <c r="BQ1182" s="600"/>
      <c r="BR1182" s="600"/>
      <c r="BS1182" s="600"/>
      <c r="BT1182" s="600"/>
      <c r="BU1182" s="600"/>
      <c r="BV1182" s="600"/>
      <c r="BW1182" s="600"/>
      <c r="BX1182" s="600"/>
      <c r="BY1182" s="600"/>
    </row>
    <row r="1183" s="359" customFormat="true" ht="15" customHeight="true" x14ac:dyDescent="0.2">
      <c r="BA1183" s="600"/>
      <c r="BB1183" s="387"/>
      <c r="BC1183" s="600"/>
      <c r="BD1183" s="600"/>
      <c r="BE1183" s="600"/>
      <c r="BF1183" s="600"/>
      <c r="BG1183" s="600"/>
      <c r="BH1183" s="600"/>
      <c r="BI1183" s="600"/>
      <c r="BJ1183" s="600"/>
      <c r="BK1183" s="600"/>
      <c r="BL1183" s="600"/>
      <c r="BM1183" s="600"/>
      <c r="BN1183" s="600"/>
      <c r="BO1183" s="600"/>
      <c r="BP1183" s="600"/>
      <c r="BQ1183" s="600"/>
      <c r="BR1183" s="600"/>
      <c r="BS1183" s="600"/>
      <c r="BT1183" s="600"/>
      <c r="BU1183" s="600"/>
      <c r="BV1183" s="600"/>
      <c r="BW1183" s="600"/>
      <c r="BX1183" s="600"/>
      <c r="BY1183" s="600"/>
    </row>
    <row r="1184" s="359" customFormat="true" ht="15" customHeight="true" x14ac:dyDescent="0.2">
      <c r="BA1184" s="600"/>
      <c r="BB1184" s="387"/>
      <c r="BC1184" s="600"/>
      <c r="BD1184" s="600"/>
      <c r="BE1184" s="600"/>
      <c r="BF1184" s="600"/>
      <c r="BG1184" s="600"/>
      <c r="BH1184" s="600"/>
      <c r="BI1184" s="600"/>
      <c r="BJ1184" s="600"/>
      <c r="BK1184" s="600"/>
      <c r="BL1184" s="600"/>
      <c r="BM1184" s="600"/>
      <c r="BN1184" s="600"/>
      <c r="BO1184" s="600"/>
      <c r="BP1184" s="600"/>
      <c r="BQ1184" s="600"/>
      <c r="BR1184" s="600"/>
      <c r="BS1184" s="600"/>
      <c r="BT1184" s="600"/>
      <c r="BU1184" s="600"/>
      <c r="BV1184" s="600"/>
      <c r="BW1184" s="600"/>
      <c r="BX1184" s="600"/>
      <c r="BY1184" s="600"/>
    </row>
    <row r="1185" s="359" customFormat="true" ht="15" customHeight="true" x14ac:dyDescent="0.2">
      <c r="BA1185" s="600"/>
      <c r="BB1185" s="387"/>
      <c r="BC1185" s="600"/>
      <c r="BD1185" s="600"/>
      <c r="BE1185" s="600"/>
      <c r="BF1185" s="600"/>
      <c r="BG1185" s="600"/>
      <c r="BH1185" s="600"/>
      <c r="BI1185" s="600"/>
      <c r="BJ1185" s="600"/>
      <c r="BK1185" s="600"/>
      <c r="BL1185" s="600"/>
      <c r="BM1185" s="600"/>
      <c r="BN1185" s="600"/>
      <c r="BO1185" s="600"/>
      <c r="BP1185" s="600"/>
      <c r="BQ1185" s="600"/>
      <c r="BR1185" s="600"/>
      <c r="BS1185" s="600"/>
      <c r="BT1185" s="600"/>
      <c r="BU1185" s="600"/>
      <c r="BV1185" s="600"/>
      <c r="BW1185" s="600"/>
      <c r="BX1185" s="600"/>
      <c r="BY1185" s="600"/>
    </row>
    <row r="1186" s="359" customFormat="true" ht="15" customHeight="true" x14ac:dyDescent="0.2">
      <c r="BA1186" s="600"/>
      <c r="BB1186" s="387"/>
      <c r="BC1186" s="600"/>
      <c r="BD1186" s="600"/>
      <c r="BE1186" s="600"/>
      <c r="BF1186" s="600"/>
      <c r="BG1186" s="600"/>
      <c r="BH1186" s="600"/>
      <c r="BI1186" s="600"/>
      <c r="BJ1186" s="600"/>
      <c r="BK1186" s="600"/>
      <c r="BL1186" s="600"/>
      <c r="BM1186" s="600"/>
      <c r="BN1186" s="600"/>
      <c r="BO1186" s="600"/>
      <c r="BP1186" s="600"/>
      <c r="BQ1186" s="600"/>
      <c r="BR1186" s="600"/>
      <c r="BS1186" s="600"/>
      <c r="BT1186" s="600"/>
      <c r="BU1186" s="600"/>
      <c r="BV1186" s="600"/>
      <c r="BW1186" s="600"/>
      <c r="BX1186" s="600"/>
      <c r="BY1186" s="600"/>
    </row>
    <row r="1187" s="359" customFormat="true" ht="15" customHeight="true" x14ac:dyDescent="0.2">
      <c r="BA1187" s="600"/>
      <c r="BB1187" s="387"/>
      <c r="BC1187" s="600"/>
      <c r="BD1187" s="600"/>
      <c r="BE1187" s="600"/>
      <c r="BF1187" s="600"/>
      <c r="BG1187" s="600"/>
      <c r="BH1187" s="600"/>
      <c r="BI1187" s="600"/>
      <c r="BJ1187" s="600"/>
      <c r="BK1187" s="600"/>
      <c r="BL1187" s="600"/>
      <c r="BM1187" s="600"/>
      <c r="BN1187" s="600"/>
      <c r="BO1187" s="600"/>
      <c r="BP1187" s="600"/>
      <c r="BQ1187" s="600"/>
      <c r="BR1187" s="600"/>
      <c r="BS1187" s="600"/>
      <c r="BT1187" s="600"/>
      <c r="BU1187" s="600"/>
      <c r="BV1187" s="600"/>
      <c r="BW1187" s="600"/>
      <c r="BX1187" s="600"/>
      <c r="BY1187" s="600"/>
    </row>
    <row r="1188" s="359" customFormat="true" ht="15" customHeight="true" x14ac:dyDescent="0.2">
      <c r="BA1188" s="600"/>
      <c r="BB1188" s="387"/>
      <c r="BC1188" s="600"/>
      <c r="BD1188" s="600"/>
      <c r="BE1188" s="600"/>
      <c r="BF1188" s="600"/>
      <c r="BG1188" s="600"/>
      <c r="BH1188" s="600"/>
      <c r="BI1188" s="600"/>
      <c r="BJ1188" s="600"/>
      <c r="BK1188" s="600"/>
      <c r="BL1188" s="600"/>
      <c r="BM1188" s="600"/>
      <c r="BN1188" s="600"/>
      <c r="BO1188" s="600"/>
      <c r="BP1188" s="600"/>
      <c r="BQ1188" s="600"/>
      <c r="BR1188" s="600"/>
      <c r="BS1188" s="600"/>
      <c r="BT1188" s="600"/>
      <c r="BU1188" s="600"/>
      <c r="BV1188" s="600"/>
      <c r="BW1188" s="600"/>
      <c r="BX1188" s="600"/>
      <c r="BY1188" s="600"/>
    </row>
    <row r="1189" s="359" customFormat="true" ht="15" customHeight="true" x14ac:dyDescent="0.2">
      <c r="BA1189" s="600"/>
      <c r="BB1189" s="387"/>
      <c r="BC1189" s="600"/>
      <c r="BD1189" s="600"/>
      <c r="BE1189" s="600"/>
      <c r="BF1189" s="600"/>
      <c r="BG1189" s="600"/>
      <c r="BH1189" s="600"/>
      <c r="BI1189" s="600"/>
      <c r="BJ1189" s="600"/>
      <c r="BK1189" s="600"/>
      <c r="BL1189" s="600"/>
      <c r="BM1189" s="600"/>
      <c r="BN1189" s="600"/>
      <c r="BO1189" s="600"/>
      <c r="BP1189" s="600"/>
      <c r="BQ1189" s="600"/>
      <c r="BR1189" s="600"/>
      <c r="BS1189" s="600"/>
      <c r="BT1189" s="600"/>
      <c r="BU1189" s="600"/>
      <c r="BV1189" s="600"/>
      <c r="BW1189" s="600"/>
      <c r="BX1189" s="600"/>
      <c r="BY1189" s="600"/>
    </row>
    <row r="1190" s="359" customFormat="true" ht="15" customHeight="true" x14ac:dyDescent="0.2">
      <c r="BA1190" s="600"/>
      <c r="BB1190" s="387"/>
      <c r="BC1190" s="600"/>
      <c r="BD1190" s="600"/>
      <c r="BE1190" s="600"/>
      <c r="BF1190" s="600"/>
      <c r="BG1190" s="600"/>
      <c r="BH1190" s="600"/>
      <c r="BI1190" s="600"/>
      <c r="BJ1190" s="600"/>
      <c r="BK1190" s="600"/>
      <c r="BL1190" s="600"/>
      <c r="BM1190" s="600"/>
      <c r="BN1190" s="600"/>
      <c r="BO1190" s="600"/>
      <c r="BP1190" s="600"/>
      <c r="BQ1190" s="600"/>
      <c r="BR1190" s="600"/>
      <c r="BS1190" s="600"/>
      <c r="BT1190" s="600"/>
      <c r="BU1190" s="600"/>
      <c r="BV1190" s="600"/>
      <c r="BW1190" s="600"/>
      <c r="BX1190" s="600"/>
      <c r="BY1190" s="600"/>
    </row>
    <row r="1191" s="359" customFormat="true" ht="15" customHeight="true" x14ac:dyDescent="0.2">
      <c r="BA1191" s="600"/>
      <c r="BB1191" s="387"/>
      <c r="BC1191" s="600"/>
      <c r="BD1191" s="600"/>
      <c r="BE1191" s="600"/>
      <c r="BF1191" s="600"/>
      <c r="BG1191" s="600"/>
      <c r="BH1191" s="600"/>
      <c r="BI1191" s="600"/>
      <c r="BJ1191" s="600"/>
      <c r="BK1191" s="600"/>
      <c r="BL1191" s="600"/>
      <c r="BM1191" s="600"/>
      <c r="BN1191" s="600"/>
      <c r="BO1191" s="600"/>
      <c r="BP1191" s="600"/>
      <c r="BQ1191" s="600"/>
      <c r="BR1191" s="600"/>
      <c r="BS1191" s="600"/>
      <c r="BT1191" s="600"/>
      <c r="BU1191" s="600"/>
      <c r="BV1191" s="600"/>
      <c r="BW1191" s="600"/>
      <c r="BX1191" s="600"/>
      <c r="BY1191" s="600"/>
    </row>
    <row r="1192" s="359" customFormat="true" ht="15" customHeight="true" x14ac:dyDescent="0.2">
      <c r="BA1192" s="600"/>
      <c r="BB1192" s="387"/>
      <c r="BC1192" s="600"/>
      <c r="BD1192" s="600"/>
      <c r="BE1192" s="600"/>
      <c r="BF1192" s="600"/>
      <c r="BG1192" s="600"/>
      <c r="BH1192" s="600"/>
      <c r="BI1192" s="600"/>
      <c r="BJ1192" s="600"/>
      <c r="BK1192" s="600"/>
      <c r="BL1192" s="600"/>
      <c r="BM1192" s="600"/>
      <c r="BN1192" s="600"/>
      <c r="BO1192" s="600"/>
      <c r="BP1192" s="600"/>
      <c r="BQ1192" s="600"/>
      <c r="BR1192" s="600"/>
      <c r="BS1192" s="600"/>
      <c r="BT1192" s="600"/>
      <c r="BU1192" s="600"/>
      <c r="BV1192" s="600"/>
      <c r="BW1192" s="600"/>
      <c r="BX1192" s="600"/>
      <c r="BY1192" s="600"/>
    </row>
    <row r="1193" s="359" customFormat="true" ht="15" customHeight="true" x14ac:dyDescent="0.2">
      <c r="BA1193" s="600"/>
      <c r="BB1193" s="387"/>
      <c r="BC1193" s="600"/>
      <c r="BD1193" s="600"/>
      <c r="BE1193" s="600"/>
      <c r="BF1193" s="600"/>
      <c r="BG1193" s="600"/>
      <c r="BH1193" s="600"/>
      <c r="BI1193" s="600"/>
      <c r="BJ1193" s="600"/>
      <c r="BK1193" s="600"/>
      <c r="BL1193" s="600"/>
      <c r="BM1193" s="600"/>
      <c r="BN1193" s="600"/>
      <c r="BO1193" s="600"/>
      <c r="BP1193" s="600"/>
      <c r="BQ1193" s="600"/>
      <c r="BR1193" s="600"/>
      <c r="BS1193" s="600"/>
      <c r="BT1193" s="600"/>
      <c r="BU1193" s="600"/>
      <c r="BV1193" s="600"/>
      <c r="BW1193" s="600"/>
      <c r="BX1193" s="600"/>
      <c r="BY1193" s="600"/>
    </row>
    <row r="1194" s="359" customFormat="true" ht="15" customHeight="true" x14ac:dyDescent="0.2">
      <c r="BA1194" s="600"/>
      <c r="BB1194" s="387"/>
      <c r="BC1194" s="600"/>
      <c r="BD1194" s="600"/>
      <c r="BE1194" s="600"/>
      <c r="BF1194" s="600"/>
      <c r="BG1194" s="600"/>
      <c r="BH1194" s="600"/>
      <c r="BI1194" s="600"/>
      <c r="BJ1194" s="600"/>
      <c r="BK1194" s="600"/>
      <c r="BL1194" s="600"/>
      <c r="BM1194" s="600"/>
      <c r="BN1194" s="600"/>
      <c r="BO1194" s="600"/>
      <c r="BP1194" s="600"/>
      <c r="BQ1194" s="600"/>
      <c r="BR1194" s="600"/>
      <c r="BS1194" s="600"/>
      <c r="BT1194" s="600"/>
      <c r="BU1194" s="600"/>
      <c r="BV1194" s="600"/>
      <c r="BW1194" s="600"/>
      <c r="BX1194" s="600"/>
      <c r="BY1194" s="600"/>
    </row>
    <row r="1195" s="359" customFormat="true" ht="15" customHeight="true" x14ac:dyDescent="0.2">
      <c r="BA1195" s="600"/>
      <c r="BB1195" s="387"/>
      <c r="BC1195" s="600"/>
      <c r="BD1195" s="600"/>
      <c r="BE1195" s="600"/>
      <c r="BF1195" s="600"/>
      <c r="BG1195" s="600"/>
      <c r="BH1195" s="600"/>
      <c r="BI1195" s="600"/>
      <c r="BJ1195" s="600"/>
      <c r="BK1195" s="600"/>
      <c r="BL1195" s="600"/>
      <c r="BM1195" s="600"/>
      <c r="BN1195" s="600"/>
      <c r="BO1195" s="600"/>
      <c r="BP1195" s="600"/>
      <c r="BQ1195" s="600"/>
      <c r="BR1195" s="600"/>
      <c r="BS1195" s="600"/>
      <c r="BT1195" s="600"/>
      <c r="BU1195" s="600"/>
      <c r="BV1195" s="600"/>
      <c r="BW1195" s="600"/>
      <c r="BX1195" s="600"/>
      <c r="BY1195" s="600"/>
    </row>
    <row r="1196" s="359" customFormat="true" ht="15" customHeight="true" x14ac:dyDescent="0.2">
      <c r="BA1196" s="600"/>
      <c r="BB1196" s="387"/>
      <c r="BC1196" s="600"/>
      <c r="BD1196" s="600"/>
      <c r="BE1196" s="600"/>
      <c r="BF1196" s="600"/>
      <c r="BG1196" s="600"/>
      <c r="BH1196" s="600"/>
      <c r="BI1196" s="600"/>
      <c r="BJ1196" s="600"/>
      <c r="BK1196" s="600"/>
      <c r="BL1196" s="600"/>
      <c r="BM1196" s="600"/>
      <c r="BN1196" s="600"/>
      <c r="BO1196" s="600"/>
      <c r="BP1196" s="600"/>
      <c r="BQ1196" s="600"/>
      <c r="BR1196" s="600"/>
      <c r="BS1196" s="600"/>
      <c r="BT1196" s="600"/>
      <c r="BU1196" s="600"/>
      <c r="BV1196" s="600"/>
      <c r="BW1196" s="600"/>
      <c r="BX1196" s="600"/>
      <c r="BY1196" s="600"/>
    </row>
    <row r="1197" s="359" customFormat="true" ht="15" customHeight="true" x14ac:dyDescent="0.2">
      <c r="BA1197" s="600"/>
      <c r="BB1197" s="387"/>
      <c r="BC1197" s="600"/>
      <c r="BD1197" s="600"/>
      <c r="BE1197" s="600"/>
      <c r="BF1197" s="600"/>
      <c r="BG1197" s="600"/>
      <c r="BH1197" s="600"/>
      <c r="BI1197" s="600"/>
      <c r="BJ1197" s="600"/>
      <c r="BK1197" s="600"/>
      <c r="BL1197" s="600"/>
      <c r="BM1197" s="600"/>
      <c r="BN1197" s="600"/>
      <c r="BO1197" s="600"/>
      <c r="BP1197" s="600"/>
      <c r="BQ1197" s="600"/>
      <c r="BR1197" s="600"/>
      <c r="BS1197" s="600"/>
      <c r="BT1197" s="600"/>
      <c r="BU1197" s="600"/>
      <c r="BV1197" s="600"/>
      <c r="BW1197" s="600"/>
      <c r="BX1197" s="600"/>
      <c r="BY1197" s="600"/>
    </row>
    <row r="1198" s="359" customFormat="true" ht="15" customHeight="true" x14ac:dyDescent="0.2">
      <c r="BA1198" s="600"/>
      <c r="BB1198" s="387"/>
      <c r="BC1198" s="600"/>
      <c r="BD1198" s="600"/>
      <c r="BE1198" s="600"/>
      <c r="BF1198" s="600"/>
      <c r="BG1198" s="600"/>
      <c r="BH1198" s="600"/>
      <c r="BI1198" s="600"/>
      <c r="BJ1198" s="600"/>
      <c r="BK1198" s="600"/>
      <c r="BL1198" s="600"/>
      <c r="BM1198" s="600"/>
      <c r="BN1198" s="600"/>
      <c r="BO1198" s="600"/>
      <c r="BP1198" s="600"/>
      <c r="BQ1198" s="600"/>
      <c r="BR1198" s="600"/>
      <c r="BS1198" s="600"/>
      <c r="BT1198" s="600"/>
      <c r="BU1198" s="600"/>
      <c r="BV1198" s="600"/>
      <c r="BW1198" s="600"/>
      <c r="BX1198" s="600"/>
      <c r="BY1198" s="600"/>
    </row>
    <row r="1199" s="359" customFormat="true" ht="15" customHeight="true" x14ac:dyDescent="0.2">
      <c r="BA1199" s="600"/>
      <c r="BB1199" s="387"/>
      <c r="BC1199" s="600"/>
      <c r="BD1199" s="600"/>
      <c r="BE1199" s="600"/>
      <c r="BF1199" s="600"/>
      <c r="BG1199" s="600"/>
      <c r="BH1199" s="600"/>
      <c r="BI1199" s="600"/>
      <c r="BJ1199" s="600"/>
      <c r="BK1199" s="600"/>
      <c r="BL1199" s="600"/>
      <c r="BM1199" s="600"/>
      <c r="BN1199" s="600"/>
      <c r="BO1199" s="600"/>
      <c r="BP1199" s="600"/>
      <c r="BQ1199" s="600"/>
      <c r="BR1199" s="600"/>
      <c r="BS1199" s="600"/>
      <c r="BT1199" s="600"/>
      <c r="BU1199" s="600"/>
      <c r="BV1199" s="600"/>
      <c r="BW1199" s="600"/>
      <c r="BX1199" s="600"/>
      <c r="BY1199" s="600"/>
    </row>
    <row r="1200" s="359" customFormat="true" ht="15" customHeight="true" x14ac:dyDescent="0.2">
      <c r="BA1200" s="600"/>
      <c r="BB1200" s="387"/>
      <c r="BC1200" s="600"/>
      <c r="BD1200" s="600"/>
      <c r="BE1200" s="600"/>
      <c r="BF1200" s="600"/>
      <c r="BG1200" s="600"/>
      <c r="BH1200" s="600"/>
      <c r="BI1200" s="600"/>
      <c r="BJ1200" s="600"/>
      <c r="BK1200" s="600"/>
      <c r="BL1200" s="600"/>
      <c r="BM1200" s="600"/>
      <c r="BN1200" s="600"/>
      <c r="BO1200" s="600"/>
      <c r="BP1200" s="600"/>
      <c r="BQ1200" s="600"/>
      <c r="BR1200" s="600"/>
      <c r="BS1200" s="600"/>
      <c r="BT1200" s="600"/>
      <c r="BU1200" s="600"/>
      <c r="BV1200" s="600"/>
      <c r="BW1200" s="600"/>
      <c r="BX1200" s="600"/>
      <c r="BY1200" s="600"/>
    </row>
  </sheetData>
  <mergeCells count="1001">
    <mergeCell ref="BA341:BA342"/>
    <mergeCell ref="BA343:BA344"/>
    <mergeCell ref="BA345:BA346"/>
    <mergeCell ref="BA347:BA348"/>
    <mergeCell ref="BA349:BA350"/>
    <mergeCell ref="BA351:BA352"/>
    <mergeCell ref="BA353:BA354"/>
    <mergeCell ref="BA153:BA166"/>
    <mergeCell ref="BA231:BA236"/>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A29:A30"/>
    <mergeCell ref="A35:A36"/>
    <mergeCell ref="A37:A38"/>
    <mergeCell ref="A41:A42"/>
    <mergeCell ref="A43:A44"/>
    <mergeCell ref="A45:A4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E640"/>
    <mergeCell ref="H640:I640"/>
    <mergeCell ref="M640:N640"/>
    <mergeCell ref="C637:D637"/>
    <mergeCell ref="H637:I637"/>
    <mergeCell ref="M637:O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J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1:D561"/>
    <mergeCell ref="H561:I561"/>
    <mergeCell ref="M561:N562"/>
    <mergeCell ref="C562:E562"/>
    <mergeCell ref="H562:I562"/>
    <mergeCell ref="C563:D564"/>
    <mergeCell ref="H563:I563"/>
    <mergeCell ref="M563:N563"/>
    <mergeCell ref="H564:I564"/>
    <mergeCell ref="M564:N564"/>
    <mergeCell ref="M558:N558"/>
    <mergeCell ref="C559:D559"/>
    <mergeCell ref="H559:I559"/>
    <mergeCell ref="M559:N559"/>
    <mergeCell ref="C560:D560"/>
    <mergeCell ref="H560:I560"/>
    <mergeCell ref="M560:O560"/>
    <mergeCell ref="C555:D555"/>
    <mergeCell ref="H555:I556"/>
    <mergeCell ref="M555:N556"/>
    <mergeCell ref="O555:Q555"/>
    <mergeCell ref="C556:G556"/>
    <mergeCell ref="C557:D558"/>
    <mergeCell ref="E557:G557"/>
    <mergeCell ref="H557:I557"/>
    <mergeCell ref="M557:N557"/>
    <mergeCell ref="H558:I558"/>
    <mergeCell ref="C553:D553"/>
    <mergeCell ref="H553:I553"/>
    <mergeCell ref="M553:N553"/>
    <mergeCell ref="C554:D554"/>
    <mergeCell ref="H554:J554"/>
    <mergeCell ref="M554:Q554"/>
    <mergeCell ref="C551:D551"/>
    <mergeCell ref="H551:I551"/>
    <mergeCell ref="M551:N551"/>
    <mergeCell ref="C552:D552"/>
    <mergeCell ref="H552:I552"/>
    <mergeCell ref="M552:N552"/>
    <mergeCell ref="C549:D549"/>
    <mergeCell ref="H549:I550"/>
    <mergeCell ref="J549:L549"/>
    <mergeCell ref="M549:N549"/>
    <mergeCell ref="C550:D550"/>
    <mergeCell ref="M550:N550"/>
    <mergeCell ref="C547:D547"/>
    <mergeCell ref="H547:I547"/>
    <mergeCell ref="M547:N547"/>
    <mergeCell ref="C548:D548"/>
    <mergeCell ref="H548:L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E479"/>
    <mergeCell ref="H479:I479"/>
    <mergeCell ref="M479:N479"/>
    <mergeCell ref="C480:D480"/>
    <mergeCell ref="H480:I480"/>
    <mergeCell ref="M480:N480"/>
    <mergeCell ref="C477:D477"/>
    <mergeCell ref="H477:I477"/>
    <mergeCell ref="M477:N477"/>
    <mergeCell ref="C478:D478"/>
    <mergeCell ref="H478:I478"/>
    <mergeCell ref="M478:O478"/>
    <mergeCell ref="C475:D475"/>
    <mergeCell ref="H475:J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H400:J400"/>
    <mergeCell ref="M400:O400"/>
    <mergeCell ref="C405:D405"/>
    <mergeCell ref="H405:I405"/>
    <mergeCell ref="M405:N405"/>
    <mergeCell ref="C406:D406"/>
    <mergeCell ref="H406:I406"/>
    <mergeCell ref="M406:N406"/>
    <mergeCell ref="C401:D402"/>
    <mergeCell ref="H401:I402"/>
    <mergeCell ref="M401:N402"/>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A1025:C1025"/>
    <mergeCell ref="A1026:B102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220:G220"/>
    <mergeCell ref="H220:L220"/>
    <mergeCell ref="M220:Q22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0:E400"/>
    <mergeCell ref="M27:Q27"/>
    <mergeCell ref="M14:Q14"/>
    <mergeCell ref="A16:A17"/>
    <mergeCell ref="A18:A21"/>
    <mergeCell ref="A22:A23"/>
    <mergeCell ref="A24:A26"/>
    <mergeCell ref="A39:A40"/>
    <mergeCell ref="A50:A52"/>
    <mergeCell ref="C14:G14"/>
    <mergeCell ref="H14:L14"/>
    <mergeCell ref="C27:G27"/>
    <mergeCell ref="H27:L27"/>
    <mergeCell ref="A208:B208"/>
    <mergeCell ref="A153:A165"/>
    <mergeCell ref="C133:G133"/>
    <mergeCell ref="H133:L133"/>
    <mergeCell ref="A151:A152"/>
    <mergeCell ref="M133:Q133"/>
    <mergeCell ref="A135:A139"/>
    <mergeCell ref="M120:Q120"/>
    <mergeCell ref="A122:A123"/>
    <mergeCell ref="A124:A127"/>
    <mergeCell ref="A128:A129"/>
    <mergeCell ref="A130:A132"/>
    <mergeCell ref="A108:B108"/>
    <mergeCell ref="C120:G120"/>
    <mergeCell ref="H120:L120"/>
    <mergeCell ref="A58:A73"/>
    <mergeCell ref="C56:G56"/>
    <mergeCell ref="H56:L56"/>
    <mergeCell ref="M56:Q56"/>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76200</xdr:rowOff>
                  </from>
                  <to>
                    <xdr:col>1</xdr:col>
                    <xdr:colOff>1704975</xdr:colOff>
                    <xdr:row>399</xdr:row>
                    <xdr:rowOff>266700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56ACE8-2126-41DC-B3E5-BCC21900095B}">
  <sheetPr codeName="Feuil8"/>
  <dimension ref="A1:CZ1072"/>
  <sheetViews>
    <sheetView showGridLines="false" zoomScaleNormal="100" workbookViewId="0"/>
  </sheetViews>
  <sheetFormatPr defaultColWidth="9.140625" defaultRowHeight="15" customHeight="true" x14ac:dyDescent="0.2"/>
  <cols>
    <col min="1" max="1" width="31.5703125" style="387" customWidth="true"/>
    <col min="2" max="2" width="41.5703125" style="387" customWidth="true"/>
    <col min="3" max="7" width="10.7109375" style="387" customWidth="true"/>
    <col min="8" max="17" width="10.7109375" style="605" customWidth="true"/>
    <col min="18" max="25" width="12.5703125" style="605" customWidth="true"/>
    <col min="26" max="52" width="12.5703125" style="359" customWidth="true"/>
    <col min="53" max="53" width="31.5703125" style="605" customWidth="true"/>
    <col min="54" max="54" width="41.5703125" style="387" customWidth="true"/>
    <col min="55" max="69" width="9.140625" style="605" customWidth="true"/>
    <col min="70" max="77" width="12.5703125" style="605" customWidth="true"/>
    <col min="78" max="104" width="12.5703125" style="359" customWidth="true"/>
    <col min="105" max="115" width="10.5703125" style="605" customWidth="true"/>
    <col min="116" max="16384" width="9.140625" style="605"/>
  </cols>
  <sheetData>
    <row r="1" s="319" customFormat="true" ht="18" customHeight="true" x14ac:dyDescent="0.2">
      <c r="A1" s="330"/>
      <c r="B1" s="330"/>
      <c r="C1" s="330"/>
      <c r="D1" s="330"/>
      <c r="E1" s="330"/>
      <c r="F1" s="330"/>
      <c r="G1" s="330"/>
      <c r="Z1" s="359"/>
      <c r="AA1" s="359"/>
      <c r="AB1" s="359"/>
      <c r="AC1" s="359"/>
      <c r="AD1" s="359"/>
      <c r="AE1" s="359"/>
      <c r="AF1" s="359"/>
      <c r="AG1" s="359"/>
      <c r="AH1" s="359"/>
      <c r="AI1" s="359"/>
      <c r="AJ1" s="359"/>
      <c r="AK1" s="359"/>
      <c r="AL1" s="359"/>
      <c r="AM1" s="359"/>
      <c r="AN1" s="359"/>
      <c r="AO1" s="359"/>
      <c r="AP1" s="359"/>
      <c r="AQ1" s="359"/>
      <c r="AR1" s="359"/>
      <c r="AS1" s="359"/>
      <c r="AT1" s="359"/>
      <c r="AU1" s="359"/>
      <c r="AV1" s="359"/>
      <c r="AW1" s="359"/>
      <c r="AX1" s="359"/>
      <c r="AY1" s="359"/>
      <c r="AZ1" s="359"/>
      <c r="BB1" s="330"/>
      <c r="BZ1" s="359"/>
      <c r="CA1" s="359"/>
      <c r="CB1" s="359"/>
      <c r="CC1" s="359"/>
      <c r="CD1" s="359"/>
      <c r="CE1" s="359"/>
      <c r="CF1" s="359"/>
      <c r="CG1" s="359"/>
      <c r="CH1" s="359"/>
      <c r="CI1" s="359"/>
      <c r="CJ1" s="359"/>
      <c r="CK1" s="359"/>
      <c r="CL1" s="359"/>
      <c r="CM1" s="359"/>
      <c r="CN1" s="359"/>
      <c r="CO1" s="359"/>
      <c r="CP1" s="359"/>
      <c r="CQ1" s="359"/>
      <c r="CR1" s="359"/>
      <c r="CS1" s="359"/>
      <c r="CT1" s="359"/>
      <c r="CU1" s="359"/>
      <c r="CV1" s="359"/>
      <c r="CW1" s="359"/>
      <c r="CX1" s="359"/>
      <c r="CY1" s="359"/>
      <c r="CZ1" s="359"/>
    </row>
    <row r="2" s="319" customFormat="true" ht="22.5" customHeight="true" x14ac:dyDescent="0.35">
      <c r="A2" s="377" t="str">
        <f>A1026</f>
        <v>Iraq</v>
      </c>
      <c r="B2" s="378"/>
      <c r="C2" s="330"/>
      <c r="D2" s="330"/>
      <c r="E2" s="330"/>
      <c r="F2" s="330"/>
      <c r="G2" s="330"/>
      <c r="Z2" s="359"/>
      <c r="AA2" s="359"/>
      <c r="AB2" s="359"/>
      <c r="AC2" s="359"/>
      <c r="AD2" s="359"/>
      <c r="AE2" s="359"/>
      <c r="AF2" s="359"/>
      <c r="AG2" s="359"/>
      <c r="AH2" s="359"/>
      <c r="AI2" s="359"/>
      <c r="AJ2" s="359"/>
      <c r="AK2" s="359"/>
      <c r="AL2" s="359"/>
      <c r="AM2" s="359"/>
      <c r="AN2" s="359"/>
      <c r="AO2" s="359"/>
      <c r="AP2" s="359"/>
      <c r="AQ2" s="359"/>
      <c r="AR2" s="359"/>
      <c r="AS2" s="359"/>
      <c r="AT2" s="359"/>
      <c r="AU2" s="359"/>
      <c r="AV2" s="359"/>
      <c r="AW2" s="359"/>
      <c r="AX2" s="359"/>
      <c r="AY2" s="359"/>
      <c r="AZ2" s="359"/>
      <c r="BB2" s="330"/>
      <c r="BZ2" s="359"/>
      <c r="CA2" s="359"/>
      <c r="CB2" s="359"/>
      <c r="CC2" s="359"/>
      <c r="CD2" s="359"/>
      <c r="CE2" s="359"/>
      <c r="CF2" s="359"/>
      <c r="CG2" s="359"/>
      <c r="CH2" s="359"/>
      <c r="CI2" s="359"/>
      <c r="CJ2" s="359"/>
      <c r="CK2" s="359"/>
      <c r="CL2" s="359"/>
      <c r="CM2" s="359"/>
      <c r="CN2" s="359"/>
      <c r="CO2" s="359"/>
      <c r="CP2" s="359"/>
      <c r="CQ2" s="359"/>
      <c r="CR2" s="359"/>
      <c r="CS2" s="359"/>
      <c r="CT2" s="359"/>
      <c r="CU2" s="359"/>
      <c r="CV2" s="359"/>
      <c r="CW2" s="359"/>
      <c r="CX2" s="359"/>
      <c r="CY2" s="359"/>
      <c r="CZ2" s="359"/>
    </row>
    <row r="3" s="319" customFormat="true" ht="22.5" customHeight="true" x14ac:dyDescent="0.35">
      <c r="A3" s="334" t="str">
        <f>A1034</f>
        <v>2018</v>
      </c>
      <c r="B3" s="380"/>
      <c r="C3" s="330"/>
      <c r="D3" s="330"/>
      <c r="E3" s="330"/>
      <c r="F3" s="330"/>
      <c r="G3" s="330"/>
      <c r="Z3" s="359"/>
      <c r="AA3" s="359"/>
      <c r="AB3" s="359"/>
      <c r="AC3" s="359"/>
      <c r="AD3" s="359"/>
      <c r="AE3" s="359"/>
      <c r="AF3" s="359"/>
      <c r="AG3" s="359"/>
      <c r="AH3" s="359"/>
      <c r="AI3" s="359"/>
      <c r="AJ3" s="359"/>
      <c r="AK3" s="359"/>
      <c r="AL3" s="359"/>
      <c r="AM3" s="359"/>
      <c r="AN3" s="359"/>
      <c r="AO3" s="359"/>
      <c r="AP3" s="359"/>
      <c r="AQ3" s="359"/>
      <c r="AR3" s="359"/>
      <c r="AS3" s="359"/>
      <c r="AT3" s="359"/>
      <c r="AU3" s="359"/>
      <c r="AV3" s="359"/>
      <c r="AW3" s="359"/>
      <c r="AX3" s="359"/>
      <c r="AY3" s="359"/>
      <c r="AZ3" s="359"/>
      <c r="BB3" s="330"/>
      <c r="BZ3" s="359"/>
      <c r="CA3" s="359"/>
      <c r="CB3" s="359"/>
      <c r="CC3" s="359"/>
      <c r="CD3" s="359"/>
      <c r="CE3" s="359"/>
      <c r="CF3" s="359"/>
      <c r="CG3" s="359"/>
      <c r="CH3" s="359"/>
      <c r="CI3" s="359"/>
      <c r="CJ3" s="359"/>
      <c r="CK3" s="359"/>
      <c r="CL3" s="359"/>
      <c r="CM3" s="359"/>
      <c r="CN3" s="359"/>
      <c r="CO3" s="359"/>
      <c r="CP3" s="359"/>
      <c r="CQ3" s="359"/>
      <c r="CR3" s="359"/>
      <c r="CS3" s="359"/>
      <c r="CT3" s="359"/>
      <c r="CU3" s="359"/>
      <c r="CV3" s="359"/>
      <c r="CW3" s="359"/>
      <c r="CX3" s="359"/>
      <c r="CY3" s="359"/>
      <c r="CZ3" s="359"/>
    </row>
    <row r="4" s="319" customFormat="true" ht="22.5" customHeight="true" x14ac:dyDescent="0.35">
      <c r="A4" s="379" t="s">
        <v>97</v>
      </c>
      <c r="B4" s="380"/>
      <c r="C4" s="330"/>
      <c r="D4" s="330"/>
      <c r="E4" s="330"/>
      <c r="F4" s="330"/>
      <c r="G4" s="330"/>
      <c r="Z4" s="359"/>
      <c r="AA4" s="359"/>
      <c r="AB4" s="359"/>
      <c r="AC4" s="359"/>
      <c r="AD4" s="359"/>
      <c r="AE4" s="359"/>
      <c r="AF4" s="359"/>
      <c r="AG4" s="359"/>
      <c r="AH4" s="359"/>
      <c r="AI4" s="359"/>
      <c r="AJ4" s="359"/>
      <c r="AK4" s="359"/>
      <c r="AL4" s="359"/>
      <c r="AM4" s="359"/>
      <c r="AN4" s="359"/>
      <c r="AO4" s="359"/>
      <c r="AP4" s="359"/>
      <c r="AQ4" s="359"/>
      <c r="AR4" s="359"/>
      <c r="AS4" s="359"/>
      <c r="AT4" s="359"/>
      <c r="AU4" s="359"/>
      <c r="AV4" s="359"/>
      <c r="AW4" s="359"/>
      <c r="AX4" s="359"/>
      <c r="AY4" s="359"/>
      <c r="AZ4" s="359"/>
      <c r="BB4" s="330"/>
      <c r="BZ4" s="359"/>
      <c r="CA4" s="359"/>
      <c r="CB4" s="359"/>
      <c r="CC4" s="359"/>
      <c r="CD4" s="359"/>
      <c r="CE4" s="359"/>
      <c r="CF4" s="359"/>
      <c r="CG4" s="359"/>
      <c r="CH4" s="359"/>
      <c r="CI4" s="359"/>
      <c r="CJ4" s="359"/>
      <c r="CK4" s="359"/>
      <c r="CL4" s="359"/>
      <c r="CM4" s="359"/>
      <c r="CN4" s="359"/>
      <c r="CO4" s="359"/>
      <c r="CP4" s="359"/>
      <c r="CQ4" s="359"/>
      <c r="CR4" s="359"/>
      <c r="CS4" s="359"/>
      <c r="CT4" s="359"/>
      <c r="CU4" s="359"/>
      <c r="CV4" s="359"/>
      <c r="CW4" s="359"/>
      <c r="CX4" s="359"/>
      <c r="CY4" s="359"/>
      <c r="CZ4" s="359"/>
    </row>
    <row r="5" s="319" customFormat="true" ht="20.1" customHeight="true" x14ac:dyDescent="0.35">
      <c r="A5" s="379" t="s">
        <v>98</v>
      </c>
      <c r="B5" s="380"/>
      <c r="C5" s="330"/>
      <c r="D5" s="330"/>
      <c r="E5" s="330"/>
      <c r="F5" s="330"/>
      <c r="G5" s="330"/>
      <c r="Z5" s="359"/>
      <c r="AA5" s="359"/>
      <c r="AB5" s="359"/>
      <c r="AC5" s="359"/>
      <c r="AD5" s="359"/>
      <c r="AE5" s="359"/>
      <c r="AF5" s="359"/>
      <c r="AG5" s="359"/>
      <c r="AH5" s="359"/>
      <c r="AI5" s="359"/>
      <c r="AJ5" s="359"/>
      <c r="AK5" s="359"/>
      <c r="AL5" s="359"/>
      <c r="AM5" s="359"/>
      <c r="AN5" s="359"/>
      <c r="AO5" s="359"/>
      <c r="AP5" s="359"/>
      <c r="AQ5" s="359"/>
      <c r="AR5" s="359"/>
      <c r="AS5" s="359"/>
      <c r="AT5" s="359"/>
      <c r="AU5" s="359"/>
      <c r="AV5" s="359"/>
      <c r="AW5" s="359"/>
      <c r="AX5" s="359"/>
      <c r="AY5" s="359"/>
      <c r="AZ5" s="359"/>
      <c r="BB5" s="330"/>
      <c r="BZ5" s="359"/>
      <c r="CA5" s="359"/>
      <c r="CB5" s="359"/>
      <c r="CC5" s="359"/>
      <c r="CD5" s="359"/>
      <c r="CE5" s="359"/>
      <c r="CF5" s="359"/>
      <c r="CG5" s="359"/>
      <c r="CH5" s="359"/>
      <c r="CI5" s="359"/>
      <c r="CJ5" s="359"/>
      <c r="CK5" s="359"/>
      <c r="CL5" s="359"/>
      <c r="CM5" s="359"/>
      <c r="CN5" s="359"/>
      <c r="CO5" s="359"/>
      <c r="CP5" s="359"/>
      <c r="CQ5" s="359"/>
      <c r="CR5" s="359"/>
      <c r="CS5" s="359"/>
      <c r="CT5" s="359"/>
      <c r="CU5" s="359"/>
      <c r="CV5" s="359"/>
      <c r="CW5" s="359"/>
      <c r="CX5" s="359"/>
      <c r="CY5" s="359"/>
      <c r="CZ5" s="359"/>
    </row>
    <row r="6" s="319" customFormat="true" ht="15" customHeight="true" x14ac:dyDescent="0.2">
      <c r="A6" s="381" t="s">
        <v>99</v>
      </c>
      <c r="B6" s="382"/>
      <c r="C6" s="330"/>
      <c r="D6" s="330"/>
      <c r="E6" s="330"/>
      <c r="F6" s="330"/>
      <c r="G6" s="330"/>
      <c r="Z6" s="359"/>
      <c r="AA6" s="359"/>
      <c r="AB6" s="359"/>
      <c r="AC6" s="359"/>
      <c r="AD6" s="359"/>
      <c r="AE6" s="359"/>
      <c r="AF6" s="359"/>
      <c r="AG6" s="359"/>
      <c r="AH6" s="359"/>
      <c r="AI6" s="359"/>
      <c r="AJ6" s="359"/>
      <c r="AK6" s="359"/>
      <c r="AL6" s="359"/>
      <c r="AM6" s="359"/>
      <c r="AN6" s="359"/>
      <c r="AO6" s="359"/>
      <c r="AP6" s="359"/>
      <c r="AQ6" s="359"/>
      <c r="AR6" s="359"/>
      <c r="AS6" s="359"/>
      <c r="AT6" s="359"/>
      <c r="AU6" s="359"/>
      <c r="AV6" s="359"/>
      <c r="AW6" s="359"/>
      <c r="AX6" s="359"/>
      <c r="AY6" s="359"/>
      <c r="AZ6" s="359"/>
      <c r="BB6" s="330"/>
      <c r="BZ6" s="359"/>
      <c r="CA6" s="359"/>
      <c r="CB6" s="359"/>
      <c r="CC6" s="359"/>
      <c r="CD6" s="359"/>
      <c r="CE6" s="359"/>
      <c r="CF6" s="359"/>
      <c r="CG6" s="359"/>
      <c r="CH6" s="359"/>
      <c r="CI6" s="359"/>
      <c r="CJ6" s="359"/>
      <c r="CK6" s="359"/>
      <c r="CL6" s="359"/>
      <c r="CM6" s="359"/>
      <c r="CN6" s="359"/>
      <c r="CO6" s="359"/>
      <c r="CP6" s="359"/>
      <c r="CQ6" s="359"/>
      <c r="CR6" s="359"/>
      <c r="CS6" s="359"/>
      <c r="CT6" s="359"/>
      <c r="CU6" s="359"/>
      <c r="CV6" s="359"/>
      <c r="CW6" s="359"/>
      <c r="CX6" s="359"/>
      <c r="CY6" s="359"/>
      <c r="CZ6" s="359"/>
    </row>
    <row r="7" s="319" customFormat="true" ht="15" customHeight="true" x14ac:dyDescent="0.2">
      <c r="A7" s="383" t="s">
        <v>41</v>
      </c>
      <c r="B7" s="384"/>
      <c r="C7" s="330"/>
      <c r="D7" s="330"/>
      <c r="E7" s="330"/>
      <c r="F7" s="330"/>
      <c r="G7" s="330"/>
      <c r="Z7" s="359"/>
      <c r="AA7" s="359"/>
      <c r="AB7" s="359"/>
      <c r="AC7" s="359"/>
      <c r="AD7" s="359"/>
      <c r="AE7" s="359"/>
      <c r="AF7" s="359"/>
      <c r="AG7" s="359"/>
      <c r="AH7" s="359"/>
      <c r="AI7" s="359"/>
      <c r="AJ7" s="359"/>
      <c r="AK7" s="359"/>
      <c r="AL7" s="359"/>
      <c r="AM7" s="359"/>
      <c r="AN7" s="359"/>
      <c r="AO7" s="359"/>
      <c r="AP7" s="359"/>
      <c r="AQ7" s="359"/>
      <c r="AR7" s="359"/>
      <c r="AS7" s="359"/>
      <c r="AT7" s="359"/>
      <c r="AU7" s="359"/>
      <c r="AV7" s="359"/>
      <c r="AW7" s="359"/>
      <c r="AX7" s="359"/>
      <c r="AY7" s="359"/>
      <c r="AZ7" s="359"/>
      <c r="BB7" s="330"/>
      <c r="BZ7" s="359"/>
      <c r="CA7" s="359"/>
      <c r="CB7" s="359"/>
      <c r="CC7" s="359"/>
      <c r="CD7" s="359"/>
      <c r="CE7" s="359"/>
      <c r="CF7" s="359"/>
      <c r="CG7" s="359"/>
      <c r="CH7" s="359"/>
      <c r="CI7" s="359"/>
      <c r="CJ7" s="359"/>
      <c r="CK7" s="359"/>
      <c r="CL7" s="359"/>
      <c r="CM7" s="359"/>
      <c r="CN7" s="359"/>
      <c r="CO7" s="359"/>
      <c r="CP7" s="359"/>
      <c r="CQ7" s="359"/>
      <c r="CR7" s="359"/>
      <c r="CS7" s="359"/>
      <c r="CT7" s="359"/>
      <c r="CU7" s="359"/>
      <c r="CV7" s="359"/>
      <c r="CW7" s="359"/>
      <c r="CX7" s="359"/>
      <c r="CY7" s="359"/>
      <c r="CZ7" s="359"/>
    </row>
    <row r="8" s="319" customFormat="true" ht="15" customHeight="true" x14ac:dyDescent="0.2">
      <c r="A8" s="383" t="s">
        <v>40</v>
      </c>
      <c r="B8" s="384"/>
      <c r="C8" s="330"/>
      <c r="D8" s="330"/>
      <c r="E8" s="330"/>
      <c r="F8" s="330"/>
      <c r="G8" s="330"/>
      <c r="Z8" s="359"/>
      <c r="AA8" s="359"/>
      <c r="AB8" s="359"/>
      <c r="AC8" s="359"/>
      <c r="AD8" s="359"/>
      <c r="AE8" s="359"/>
      <c r="AF8" s="359"/>
      <c r="AG8" s="359"/>
      <c r="AH8" s="359"/>
      <c r="AI8" s="359"/>
      <c r="AJ8" s="359"/>
      <c r="AK8" s="359"/>
      <c r="AL8" s="359"/>
      <c r="AM8" s="359"/>
      <c r="AN8" s="359"/>
      <c r="AO8" s="359"/>
      <c r="AP8" s="359"/>
      <c r="AQ8" s="359"/>
      <c r="AR8" s="359"/>
      <c r="AS8" s="359"/>
      <c r="AT8" s="359"/>
      <c r="AU8" s="359"/>
      <c r="AV8" s="359"/>
      <c r="AW8" s="359"/>
      <c r="AX8" s="359"/>
      <c r="AY8" s="359"/>
      <c r="AZ8" s="359"/>
      <c r="BB8" s="330"/>
      <c r="BZ8" s="359"/>
      <c r="CA8" s="359"/>
      <c r="CB8" s="359"/>
      <c r="CC8" s="359"/>
      <c r="CD8" s="359"/>
      <c r="CE8" s="359"/>
      <c r="CF8" s="359"/>
      <c r="CG8" s="359"/>
      <c r="CH8" s="359"/>
      <c r="CI8" s="359"/>
      <c r="CJ8" s="359"/>
      <c r="CK8" s="359"/>
      <c r="CL8" s="359"/>
      <c r="CM8" s="359"/>
      <c r="CN8" s="359"/>
      <c r="CO8" s="359"/>
      <c r="CP8" s="359"/>
      <c r="CQ8" s="359"/>
      <c r="CR8" s="359"/>
      <c r="CS8" s="359"/>
      <c r="CT8" s="359"/>
      <c r="CU8" s="359"/>
      <c r="CV8" s="359"/>
      <c r="CW8" s="359"/>
      <c r="CX8" s="359"/>
      <c r="CY8" s="359"/>
      <c r="CZ8" s="359"/>
    </row>
    <row r="9" s="319" customFormat="true" ht="15" customHeight="true" x14ac:dyDescent="0.2">
      <c r="A9" s="383" t="s">
        <v>137</v>
      </c>
      <c r="B9" s="385" t="str">
        <f>A1025</f>
        <v>MICS18</v>
      </c>
      <c r="C9" s="330"/>
      <c r="D9" s="330"/>
      <c r="E9" s="330"/>
      <c r="F9" s="330"/>
      <c r="G9" s="330"/>
      <c r="Z9" s="359"/>
      <c r="AA9" s="359"/>
      <c r="AB9" s="359"/>
      <c r="AC9" s="359"/>
      <c r="AD9" s="359"/>
      <c r="AE9" s="359"/>
      <c r="AF9" s="359"/>
      <c r="AG9" s="359"/>
      <c r="AH9" s="359"/>
      <c r="AI9" s="359"/>
      <c r="AJ9" s="359"/>
      <c r="AK9" s="359"/>
      <c r="AL9" s="359"/>
      <c r="AM9" s="359"/>
      <c r="AN9" s="359"/>
      <c r="AO9" s="359"/>
      <c r="AP9" s="359"/>
      <c r="AQ9" s="359"/>
      <c r="AR9" s="359"/>
      <c r="AS9" s="359"/>
      <c r="AT9" s="359"/>
      <c r="AU9" s="359"/>
      <c r="AV9" s="359"/>
      <c r="AW9" s="359"/>
      <c r="AX9" s="359"/>
      <c r="AY9" s="359"/>
      <c r="AZ9" s="359"/>
      <c r="BB9" s="330"/>
      <c r="BZ9" s="359"/>
      <c r="CA9" s="359"/>
      <c r="CB9" s="359"/>
      <c r="CC9" s="359"/>
      <c r="CD9" s="359"/>
      <c r="CE9" s="359"/>
      <c r="CF9" s="359"/>
      <c r="CG9" s="359"/>
      <c r="CH9" s="359"/>
      <c r="CI9" s="359"/>
      <c r="CJ9" s="359"/>
      <c r="CK9" s="359"/>
      <c r="CL9" s="359"/>
      <c r="CM9" s="359"/>
      <c r="CN9" s="359"/>
      <c r="CO9" s="359"/>
      <c r="CP9" s="359"/>
      <c r="CQ9" s="359"/>
      <c r="CR9" s="359"/>
      <c r="CS9" s="359"/>
      <c r="CT9" s="359"/>
      <c r="CU9" s="359"/>
      <c r="CV9" s="359"/>
      <c r="CW9" s="359"/>
      <c r="CX9" s="359"/>
      <c r="CY9" s="359"/>
      <c r="CZ9" s="359"/>
    </row>
    <row r="10" s="319" customFormat="true" ht="15" customHeight="true" x14ac:dyDescent="0.2">
      <c r="A10" s="431" t="str">
        <f>B1028</f>
        <v/>
      </c>
      <c r="B10" s="372"/>
      <c r="C10" s="330"/>
      <c r="D10" s="330"/>
      <c r="E10" s="330"/>
      <c r="F10" s="330"/>
      <c r="G10" s="330"/>
      <c r="Z10" s="359"/>
      <c r="AA10" s="359"/>
      <c r="AB10" s="359"/>
      <c r="AC10" s="359"/>
      <c r="AD10" s="359"/>
      <c r="AE10" s="359"/>
      <c r="AF10" s="359"/>
      <c r="AG10" s="359"/>
      <c r="AH10" s="359"/>
      <c r="AI10" s="359"/>
      <c r="AJ10" s="359"/>
      <c r="AK10" s="359"/>
      <c r="AL10" s="359"/>
      <c r="AM10" s="359"/>
      <c r="AN10" s="359"/>
      <c r="AO10" s="359"/>
      <c r="AP10" s="359"/>
      <c r="AQ10" s="359"/>
      <c r="AR10" s="359"/>
      <c r="AS10" s="359"/>
      <c r="AT10" s="359"/>
      <c r="AU10" s="359"/>
      <c r="AV10" s="359"/>
      <c r="AW10" s="359"/>
      <c r="AX10" s="359"/>
      <c r="AY10" s="359"/>
      <c r="AZ10" s="359"/>
      <c r="BB10" s="330"/>
      <c r="BZ10" s="359"/>
      <c r="CA10" s="359"/>
      <c r="CB10" s="359"/>
      <c r="CC10" s="359"/>
      <c r="CD10" s="359"/>
      <c r="CE10" s="359"/>
      <c r="CF10" s="359"/>
      <c r="CG10" s="359"/>
      <c r="CH10" s="359"/>
      <c r="CI10" s="359"/>
      <c r="CJ10" s="359"/>
      <c r="CK10" s="359"/>
      <c r="CL10" s="359"/>
      <c r="CM10" s="359"/>
      <c r="CN10" s="359"/>
      <c r="CO10" s="359"/>
      <c r="CP10" s="359"/>
      <c r="CQ10" s="359"/>
      <c r="CR10" s="359"/>
      <c r="CS10" s="359"/>
      <c r="CT10" s="359"/>
      <c r="CU10" s="359"/>
      <c r="CV10" s="359"/>
      <c r="CW10" s="359"/>
      <c r="CX10" s="359"/>
      <c r="CY10" s="359"/>
      <c r="CZ10" s="359"/>
    </row>
    <row r="11" s="319" customFormat="true" ht="15" customHeight="true" x14ac:dyDescent="0.2">
      <c r="A11" s="431" t="str">
        <f>B1027</f>
        <v/>
      </c>
      <c r="B11" s="617"/>
      <c r="C11" s="330"/>
      <c r="D11" s="330"/>
      <c r="E11" s="330"/>
      <c r="F11" s="330"/>
      <c r="G11" s="330"/>
      <c r="Z11" s="359"/>
      <c r="AA11" s="359"/>
      <c r="AB11" s="359"/>
      <c r="AC11" s="359"/>
      <c r="AD11" s="359"/>
      <c r="AE11" s="359"/>
      <c r="AF11" s="359"/>
      <c r="AG11" s="359"/>
      <c r="AH11" s="359"/>
      <c r="AI11" s="359"/>
      <c r="AJ11" s="359"/>
      <c r="AK11" s="359"/>
      <c r="AL11" s="359"/>
      <c r="AM11" s="359"/>
      <c r="AN11" s="359"/>
      <c r="AO11" s="359"/>
      <c r="AP11" s="359"/>
      <c r="AQ11" s="359"/>
      <c r="AR11" s="359"/>
      <c r="AS11" s="359"/>
      <c r="AT11" s="359"/>
      <c r="AU11" s="359"/>
      <c r="AV11" s="359"/>
      <c r="AW11" s="359"/>
      <c r="AX11" s="359"/>
      <c r="AY11" s="359"/>
      <c r="AZ11" s="359"/>
      <c r="BB11" s="330"/>
      <c r="BZ11" s="359"/>
      <c r="CA11" s="359"/>
      <c r="CB11" s="359"/>
      <c r="CC11" s="359"/>
      <c r="CD11" s="359"/>
      <c r="CE11" s="359"/>
      <c r="CF11" s="359"/>
      <c r="CG11" s="359"/>
      <c r="CH11" s="359"/>
      <c r="CI11" s="359"/>
      <c r="CJ11" s="359"/>
      <c r="CK11" s="359"/>
      <c r="CL11" s="359"/>
      <c r="CM11" s="359"/>
      <c r="CN11" s="359"/>
      <c r="CO11" s="359"/>
      <c r="CP11" s="359"/>
      <c r="CQ11" s="359"/>
      <c r="CR11" s="359"/>
      <c r="CS11" s="359"/>
      <c r="CT11" s="359"/>
      <c r="CU11" s="359"/>
      <c r="CV11" s="359"/>
      <c r="CW11" s="359"/>
      <c r="CX11" s="359"/>
      <c r="CY11" s="359"/>
      <c r="CZ11" s="359"/>
    </row>
    <row r="12" s="319" customFormat="true" ht="18" customHeight="true" x14ac:dyDescent="0.2">
      <c r="A12" s="616"/>
      <c r="B12" s="372"/>
      <c r="C12" s="330"/>
      <c r="D12" s="330"/>
      <c r="E12" s="330"/>
      <c r="F12" s="330"/>
      <c r="G12" s="330"/>
      <c r="Z12" s="359"/>
      <c r="AA12" s="359"/>
      <c r="AB12" s="359"/>
      <c r="AC12" s="359"/>
      <c r="AD12" s="359"/>
      <c r="AE12" s="359"/>
      <c r="AF12" s="359"/>
      <c r="AG12" s="359"/>
      <c r="AH12" s="359"/>
      <c r="AI12" s="359"/>
      <c r="AJ12" s="359"/>
      <c r="AK12" s="359"/>
      <c r="AL12" s="359"/>
      <c r="AM12" s="359"/>
      <c r="AN12" s="359"/>
      <c r="AO12" s="359"/>
      <c r="AP12" s="359"/>
      <c r="AQ12" s="359"/>
      <c r="AR12" s="359"/>
      <c r="AS12" s="359"/>
      <c r="AT12" s="359"/>
      <c r="AU12" s="359"/>
      <c r="AV12" s="359"/>
      <c r="AW12" s="359"/>
      <c r="AX12" s="359"/>
      <c r="AY12" s="359"/>
      <c r="AZ12" s="359"/>
      <c r="BB12" s="330"/>
      <c r="BZ12" s="359"/>
      <c r="CA12" s="359"/>
      <c r="CB12" s="359"/>
      <c r="CC12" s="359"/>
      <c r="CD12" s="359"/>
      <c r="CE12" s="359"/>
      <c r="CF12" s="359"/>
      <c r="CG12" s="359"/>
      <c r="CH12" s="359"/>
      <c r="CI12" s="359"/>
      <c r="CJ12" s="359"/>
      <c r="CK12" s="359"/>
      <c r="CL12" s="359"/>
      <c r="CM12" s="359"/>
      <c r="CN12" s="359"/>
      <c r="CO12" s="359"/>
      <c r="CP12" s="359"/>
      <c r="CQ12" s="359"/>
      <c r="CR12" s="359"/>
      <c r="CS12" s="359"/>
      <c r="CT12" s="359"/>
      <c r="CU12" s="359"/>
      <c r="CV12" s="359"/>
      <c r="CW12" s="359"/>
      <c r="CX12" s="359"/>
      <c r="CY12" s="359"/>
      <c r="CZ12" s="359"/>
    </row>
    <row r="13" s="319" customFormat="true" ht="18" customHeight="true" x14ac:dyDescent="0.2">
      <c r="A13" s="432"/>
      <c r="B13" s="373"/>
      <c r="C13" s="330"/>
      <c r="D13" s="330"/>
      <c r="E13" s="330"/>
      <c r="F13" s="330"/>
      <c r="G13" s="330"/>
      <c r="Z13" s="359"/>
      <c r="AA13" s="359"/>
      <c r="AB13" s="359"/>
      <c r="AC13" s="359"/>
      <c r="AD13" s="359"/>
      <c r="AE13" s="359"/>
      <c r="AF13" s="359"/>
      <c r="AG13" s="359"/>
      <c r="AH13" s="359"/>
      <c r="AI13" s="359"/>
      <c r="AJ13" s="359"/>
      <c r="AK13" s="359"/>
      <c r="AL13" s="359"/>
      <c r="AM13" s="359"/>
      <c r="AN13" s="359"/>
      <c r="AO13" s="359"/>
      <c r="AP13" s="359"/>
      <c r="AQ13" s="359"/>
      <c r="AR13" s="359"/>
      <c r="AS13" s="359"/>
      <c r="AT13" s="359"/>
      <c r="AU13" s="359"/>
      <c r="AV13" s="359"/>
      <c r="AW13" s="359"/>
      <c r="AX13" s="359"/>
      <c r="AY13" s="359"/>
      <c r="AZ13" s="359"/>
      <c r="BB13" s="330"/>
      <c r="BZ13" s="359"/>
      <c r="CA13" s="359"/>
      <c r="CB13" s="359"/>
      <c r="CC13" s="359"/>
      <c r="CD13" s="359"/>
      <c r="CE13" s="359"/>
      <c r="CF13" s="359"/>
      <c r="CG13" s="359"/>
      <c r="CH13" s="359"/>
      <c r="CI13" s="359"/>
      <c r="CJ13" s="359"/>
      <c r="CK13" s="359"/>
      <c r="CL13" s="359"/>
      <c r="CM13" s="359"/>
      <c r="CN13" s="359"/>
      <c r="CO13" s="359"/>
      <c r="CP13" s="359"/>
      <c r="CQ13" s="359"/>
      <c r="CR13" s="359"/>
      <c r="CS13" s="359"/>
      <c r="CT13" s="359"/>
      <c r="CU13" s="359"/>
      <c r="CV13" s="359"/>
      <c r="CW13" s="359"/>
      <c r="CX13" s="359"/>
      <c r="CY13" s="359"/>
      <c r="CZ13" s="359"/>
    </row>
    <row r="14" s="326" customFormat="true" ht="15" customHeight="true" x14ac:dyDescent="0.2">
      <c r="A14" s="311" t="s">
        <v>97</v>
      </c>
      <c r="B14" s="356"/>
      <c r="C14" s="770" t="s">
        <v>116</v>
      </c>
      <c r="D14" s="771"/>
      <c r="E14" s="771"/>
      <c r="F14" s="771"/>
      <c r="G14" s="772"/>
      <c r="H14" s="773" t="s">
        <v>39</v>
      </c>
      <c r="I14" s="774"/>
      <c r="J14" s="774"/>
      <c r="K14" s="774"/>
      <c r="L14" s="775"/>
      <c r="M14" s="782" t="s">
        <v>38</v>
      </c>
      <c r="N14" s="783"/>
      <c r="O14" s="783"/>
      <c r="P14" s="783"/>
      <c r="Q14" s="784"/>
      <c r="R14" s="526" t="s">
        <v>143</v>
      </c>
      <c r="S14" s="475"/>
      <c r="T14" s="475"/>
      <c r="U14" s="475"/>
      <c r="V14" s="475"/>
      <c r="W14" s="475"/>
      <c r="X14" s="475"/>
      <c r="Y14" s="475"/>
      <c r="Z14" s="460"/>
      <c r="AA14" s="460"/>
      <c r="AB14" s="460"/>
      <c r="AC14" s="460"/>
      <c r="AD14" s="460"/>
      <c r="AE14" s="460"/>
      <c r="AF14" s="460"/>
      <c r="AG14" s="460"/>
      <c r="AH14" s="460"/>
      <c r="AI14" s="460"/>
      <c r="AJ14" s="634"/>
      <c r="AK14" s="634"/>
      <c r="AL14" s="634"/>
      <c r="AM14" s="634"/>
      <c r="AN14" s="634"/>
      <c r="AO14" s="634"/>
      <c r="AP14" s="634"/>
      <c r="AQ14" s="634"/>
      <c r="AR14" s="634"/>
      <c r="AS14" s="634"/>
      <c r="AT14" s="634"/>
      <c r="AU14" s="634"/>
      <c r="AV14" s="634"/>
      <c r="AW14" s="634"/>
      <c r="AX14" s="634"/>
      <c r="AY14" s="634"/>
      <c r="AZ14" s="363"/>
      <c r="BA14" s="365" t="s">
        <v>132</v>
      </c>
      <c r="BB14" s="311" t="s">
        <v>97</v>
      </c>
      <c r="BC14" s="782" t="s">
        <v>116</v>
      </c>
      <c r="BD14" s="783"/>
      <c r="BE14" s="783"/>
      <c r="BF14" s="783"/>
      <c r="BG14" s="811"/>
      <c r="BH14" s="782" t="s">
        <v>39</v>
      </c>
      <c r="BI14" s="783"/>
      <c r="BJ14" s="783"/>
      <c r="BK14" s="783"/>
      <c r="BL14" s="811"/>
      <c r="BM14" s="782" t="s">
        <v>38</v>
      </c>
      <c r="BN14" s="783"/>
      <c r="BO14" s="783"/>
      <c r="BP14" s="783"/>
      <c r="BQ14" s="811"/>
      <c r="BR14" s="526" t="s">
        <v>143</v>
      </c>
      <c r="BS14" s="475"/>
      <c r="BT14" s="475"/>
      <c r="BU14" s="475"/>
      <c r="BV14" s="475"/>
      <c r="BW14" s="475"/>
      <c r="BX14" s="475"/>
      <c r="BY14" s="475"/>
      <c r="BZ14" s="459"/>
      <c r="CA14" s="459"/>
      <c r="CB14" s="459"/>
      <c r="CC14" s="459"/>
      <c r="CD14" s="459"/>
      <c r="CE14" s="459"/>
      <c r="CF14" s="459"/>
      <c r="CG14" s="459"/>
      <c r="CH14" s="459"/>
      <c r="CI14" s="459"/>
      <c r="CJ14" s="363"/>
      <c r="CK14" s="363"/>
      <c r="CL14" s="363"/>
      <c r="CM14" s="363"/>
      <c r="CN14" s="363"/>
      <c r="CO14" s="363"/>
      <c r="CP14" s="363"/>
      <c r="CQ14" s="363"/>
      <c r="CR14" s="363"/>
      <c r="CS14" s="363"/>
      <c r="CT14" s="363"/>
      <c r="CU14" s="363"/>
      <c r="CV14" s="363"/>
      <c r="CW14" s="363"/>
      <c r="CX14" s="363"/>
      <c r="CY14" s="363"/>
      <c r="CZ14" s="363"/>
    </row>
    <row r="15" s="326" customFormat="true" ht="12.75" x14ac:dyDescent="0.2">
      <c r="A15" s="351" t="s">
        <v>88</v>
      </c>
      <c r="B15" s="394"/>
      <c r="C15" s="436" t="s">
        <v>0</v>
      </c>
      <c r="D15" s="613" t="s">
        <v>1</v>
      </c>
      <c r="E15" s="613" t="s">
        <v>2</v>
      </c>
      <c r="F15" s="613" t="s">
        <v>3</v>
      </c>
      <c r="G15" s="614" t="s">
        <v>4</v>
      </c>
      <c r="H15" s="399" t="s">
        <v>0</v>
      </c>
      <c r="I15" s="609" t="s">
        <v>1</v>
      </c>
      <c r="J15" s="609" t="s">
        <v>2</v>
      </c>
      <c r="K15" s="609" t="s">
        <v>3</v>
      </c>
      <c r="L15" s="611" t="s">
        <v>4</v>
      </c>
      <c r="M15" s="400" t="s">
        <v>0</v>
      </c>
      <c r="N15" s="609" t="s">
        <v>1</v>
      </c>
      <c r="O15" s="609" t="s">
        <v>2</v>
      </c>
      <c r="P15" s="609" t="s">
        <v>3</v>
      </c>
      <c r="Q15" s="611" t="s">
        <v>4</v>
      </c>
      <c r="R15" s="400" t="s">
        <v>444</v>
      </c>
      <c r="S15" s="609" t="s">
        <v>445</v>
      </c>
      <c r="T15" s="609" t="s">
        <v>446</v>
      </c>
      <c r="U15" s="609" t="s">
        <v>447</v>
      </c>
      <c r="V15" s="609" t="s">
        <v>448</v>
      </c>
      <c r="W15" s="609" t="s">
        <v>449</v>
      </c>
      <c r="X15" s="609" t="s">
        <v>450</v>
      </c>
      <c r="Y15" s="609" t="s">
        <v>451</v>
      </c>
      <c r="Z15" s="609" t="s">
        <v>452</v>
      </c>
      <c r="AA15" s="609" t="s">
        <v>453</v>
      </c>
      <c r="AB15" s="609" t="s">
        <v>454</v>
      </c>
      <c r="AC15" s="609" t="s">
        <v>455</v>
      </c>
      <c r="AD15" s="609" t="s">
        <v>456</v>
      </c>
      <c r="AE15" s="609" t="s">
        <v>457</v>
      </c>
      <c r="AF15" s="609" t="s">
        <v>458</v>
      </c>
      <c r="AG15" s="609" t="s">
        <v>459</v>
      </c>
      <c r="AH15" s="609" t="s">
        <v>460</v>
      </c>
      <c r="AI15" s="611" t="s">
        <v>461</v>
      </c>
      <c r="AJ15" s="168"/>
      <c r="AK15" s="168"/>
      <c r="AL15" s="168"/>
      <c r="AM15" s="168"/>
      <c r="AN15" s="168"/>
      <c r="AO15" s="168"/>
      <c r="AP15" s="168"/>
      <c r="AQ15" s="168"/>
      <c r="AR15" s="168"/>
      <c r="AS15" s="168"/>
      <c r="AT15" s="168"/>
      <c r="AU15" s="168"/>
      <c r="AV15" s="168"/>
      <c r="AW15" s="168"/>
      <c r="AX15" s="168"/>
      <c r="AY15" s="168"/>
      <c r="AZ15" s="363"/>
      <c r="BA15" s="351" t="s">
        <v>121</v>
      </c>
      <c r="BB15" s="350"/>
      <c r="BC15" s="476" t="s">
        <v>0</v>
      </c>
      <c r="BD15" s="568" t="s">
        <v>1</v>
      </c>
      <c r="BE15" s="568" t="s">
        <v>2</v>
      </c>
      <c r="BF15" s="568" t="s">
        <v>3</v>
      </c>
      <c r="BG15" s="477" t="s">
        <v>4</v>
      </c>
      <c r="BH15" s="476" t="s">
        <v>0</v>
      </c>
      <c r="BI15" s="568" t="s">
        <v>1</v>
      </c>
      <c r="BJ15" s="568" t="s">
        <v>2</v>
      </c>
      <c r="BK15" s="568" t="s">
        <v>3</v>
      </c>
      <c r="BL15" s="477" t="s">
        <v>4</v>
      </c>
      <c r="BM15" s="476" t="s">
        <v>0</v>
      </c>
      <c r="BN15" s="568" t="s">
        <v>1</v>
      </c>
      <c r="BO15" s="568" t="s">
        <v>2</v>
      </c>
      <c r="BP15" s="568" t="s">
        <v>3</v>
      </c>
      <c r="BQ15" s="477" t="s">
        <v>4</v>
      </c>
      <c r="BR15" s="476" t="s">
        <v>444</v>
      </c>
      <c r="BS15" s="568" t="s">
        <v>445</v>
      </c>
      <c r="BT15" s="568" t="s">
        <v>446</v>
      </c>
      <c r="BU15" s="568" t="s">
        <v>447</v>
      </c>
      <c r="BV15" s="568" t="s">
        <v>448</v>
      </c>
      <c r="BW15" s="568" t="s">
        <v>449</v>
      </c>
      <c r="BX15" s="568" t="s">
        <v>450</v>
      </c>
      <c r="BY15" s="569" t="s">
        <v>451</v>
      </c>
      <c r="BZ15" s="569" t="s">
        <v>452</v>
      </c>
      <c r="CA15" s="569" t="s">
        <v>453</v>
      </c>
      <c r="CB15" s="569" t="s">
        <v>454</v>
      </c>
      <c r="CC15" s="569" t="s">
        <v>455</v>
      </c>
      <c r="CD15" s="569" t="s">
        <v>456</v>
      </c>
      <c r="CE15" s="569" t="s">
        <v>457</v>
      </c>
      <c r="CF15" s="569" t="s">
        <v>458</v>
      </c>
      <c r="CG15" s="569" t="s">
        <v>459</v>
      </c>
      <c r="CH15" s="569" t="s">
        <v>460</v>
      </c>
      <c r="CI15" s="569" t="s">
        <v>461</v>
      </c>
      <c r="CJ15" s="168"/>
      <c r="CK15" s="168"/>
      <c r="CL15" s="168"/>
      <c r="CM15" s="168"/>
      <c r="CN15" s="168"/>
      <c r="CO15" s="168"/>
      <c r="CP15" s="168"/>
      <c r="CQ15" s="168"/>
      <c r="CR15" s="168"/>
      <c r="CS15" s="168"/>
      <c r="CT15" s="168"/>
      <c r="CU15" s="168"/>
      <c r="CV15" s="168"/>
      <c r="CW15" s="168"/>
      <c r="CX15" s="168"/>
      <c r="CY15" s="168"/>
      <c r="CZ15" s="168"/>
    </row>
    <row r="16" s="326" customFormat="true" ht="15" customHeight="true" x14ac:dyDescent="0.2">
      <c r="A16" s="776" t="s">
        <v>13</v>
      </c>
      <c r="B16" s="396" t="s">
        <v>14</v>
      </c>
      <c r="C16" s="491">
        <v>97.738842340034026</v>
      </c>
      <c r="D16" s="478">
        <v>99.30937459644349</v>
      </c>
      <c r="E16" s="478">
        <v>99.546117423531058</v>
      </c>
      <c r="F16" s="478">
        <v>99.558370408339826</v>
      </c>
      <c r="G16" s="498">
        <v>99.892529433638416</v>
      </c>
      <c r="H16" s="485">
        <v>99.836413824571906</v>
      </c>
      <c r="I16" s="478">
        <v>99.781121247724215</v>
      </c>
      <c r="J16" s="478">
        <v>99.856119061895527</v>
      </c>
      <c r="K16" s="478">
        <v>99.626546290108806</v>
      </c>
      <c r="L16" s="494">
        <v>99.871899668386334</v>
      </c>
      <c r="M16" s="491">
        <v>95.002481617748415</v>
      </c>
      <c r="N16" s="478">
        <v>97.858458062787406</v>
      </c>
      <c r="O16" s="478">
        <v>98.766048945940483</v>
      </c>
      <c r="P16" s="478">
        <v>98.523285618961708</v>
      </c>
      <c r="Q16" s="494">
        <v>99.270553743379224</v>
      </c>
      <c r="R16" s="491">
        <v>99.651467010484467</v>
      </c>
      <c r="S16" s="478">
        <v>97.823891668586313</v>
      </c>
      <c r="T16" s="478">
        <v>98.800212419467272</v>
      </c>
      <c r="U16" s="478">
        <v>100</v>
      </c>
      <c r="V16" s="478">
        <v>97.196327578902725</v>
      </c>
      <c r="W16" s="478">
        <v>99.630643816371446</v>
      </c>
      <c r="X16" s="478">
        <v>99.970317212099872</v>
      </c>
      <c r="Y16" s="494">
        <v>99.466761676650492</v>
      </c>
      <c r="Z16" s="494">
        <v>99.844831595713075</v>
      </c>
      <c r="AA16" s="494">
        <v>100</v>
      </c>
      <c r="AB16" s="494">
        <v>99.846833433671193</v>
      </c>
      <c r="AC16" s="494">
        <v>100</v>
      </c>
      <c r="AD16" s="494">
        <v>98.121460949072457</v>
      </c>
      <c r="AE16" s="494">
        <v>99.287145009534086</v>
      </c>
      <c r="AF16" s="494">
        <v>98.102990600912932</v>
      </c>
      <c r="AG16" s="494">
        <v>98.921969851883844</v>
      </c>
      <c r="AH16" s="494">
        <v>99.562958206061452</v>
      </c>
      <c r="AI16" s="494">
        <v>98.983393426190489</v>
      </c>
      <c r="AJ16" s="1"/>
      <c r="AK16" s="1"/>
      <c r="AL16" s="1"/>
      <c r="AM16" s="1"/>
      <c r="AN16" s="1"/>
      <c r="AO16" s="1"/>
      <c r="AP16" s="1"/>
      <c r="AQ16" s="1"/>
      <c r="AR16" s="1"/>
      <c r="AS16" s="1"/>
      <c r="AT16" s="1"/>
      <c r="AU16" s="1"/>
      <c r="AV16" s="1"/>
      <c r="AW16" s="1"/>
      <c r="AX16" s="1"/>
      <c r="AY16" s="1"/>
      <c r="AZ16" s="375"/>
      <c r="BA16" s="808" t="s">
        <v>13</v>
      </c>
      <c r="BB16" s="619" t="s">
        <v>14</v>
      </c>
      <c r="BC16" s="507">
        <v>25073.829823765442</v>
      </c>
      <c r="BD16" s="503">
        <v>25469.02661299636</v>
      </c>
      <c r="BE16" s="503">
        <v>25553.063338974884</v>
      </c>
      <c r="BF16" s="503">
        <v>25547.688520536449</v>
      </c>
      <c r="BG16" s="516">
        <v>25625.365895348175</v>
      </c>
      <c r="BH16" s="507">
        <v>17767.052270065087</v>
      </c>
      <c r="BI16" s="503">
        <v>17781.05769854784</v>
      </c>
      <c r="BJ16" s="503">
        <v>17778.920643802416</v>
      </c>
      <c r="BK16" s="503">
        <v>17707.02465874653</v>
      </c>
      <c r="BL16" s="516">
        <v>17773.20373627952</v>
      </c>
      <c r="BM16" s="507">
        <v>7465.5016192479561</v>
      </c>
      <c r="BN16" s="503">
        <v>7692.4021155425671</v>
      </c>
      <c r="BO16" s="503">
        <v>7751.0770595950171</v>
      </c>
      <c r="BP16" s="503">
        <v>7789.4905865717465</v>
      </c>
      <c r="BQ16" s="516">
        <v>7763.2438032228374</v>
      </c>
      <c r="BR16" s="507">
        <v>5137.1269256168189</v>
      </c>
      <c r="BS16" s="503">
        <v>5880.4240511783628</v>
      </c>
      <c r="BT16" s="503">
        <v>21309.958518639385</v>
      </c>
      <c r="BU16" s="503">
        <v>10304.255295164641</v>
      </c>
      <c r="BV16" s="503">
        <v>7024.0425989823816</v>
      </c>
      <c r="BW16" s="503">
        <v>4496.5869194851348</v>
      </c>
      <c r="BX16" s="503">
        <v>10352.404165809117</v>
      </c>
      <c r="BY16" s="511">
        <v>3714.2951446542079</v>
      </c>
      <c r="BZ16" s="511">
        <v>5257.9890821944646</v>
      </c>
      <c r="CA16" s="511">
        <v>5374.2026628096637</v>
      </c>
      <c r="CB16" s="511">
        <v>4209.4534447987235</v>
      </c>
      <c r="CC16" s="511">
        <v>12092.242522578706</v>
      </c>
      <c r="CD16" s="511">
        <v>4867.3988888228123</v>
      </c>
      <c r="CE16" s="511">
        <v>3775.4598985562338</v>
      </c>
      <c r="CF16" s="511">
        <v>3787.8733653234949</v>
      </c>
      <c r="CG16" s="511">
        <v>6840.1641509202573</v>
      </c>
      <c r="CH16" s="511">
        <v>8478.4992404358436</v>
      </c>
      <c r="CI16" s="511">
        <v>4366.5973156513828</v>
      </c>
      <c r="CJ16" s="2"/>
      <c r="CK16" s="2"/>
      <c r="CL16" s="2"/>
      <c r="CM16" s="2"/>
      <c r="CN16" s="2"/>
      <c r="CO16" s="2"/>
      <c r="CP16" s="2"/>
      <c r="CQ16" s="2"/>
      <c r="CR16" s="2"/>
      <c r="CS16" s="2"/>
      <c r="CT16" s="2"/>
      <c r="CU16" s="2"/>
      <c r="CV16" s="2"/>
      <c r="CW16" s="2"/>
      <c r="CX16" s="2"/>
      <c r="CY16" s="2"/>
      <c r="CZ16" s="4"/>
    </row>
    <row r="17" s="326" customFormat="true" ht="15" customHeight="true" x14ac:dyDescent="0.2">
      <c r="A17" s="777"/>
      <c r="B17" s="397" t="s">
        <v>52</v>
      </c>
      <c r="C17" s="492">
        <v>2.2611576599659835</v>
      </c>
      <c r="D17" s="481">
        <v>0.69062540355650426</v>
      </c>
      <c r="E17" s="481">
        <v>0.45388257646890495</v>
      </c>
      <c r="F17" s="481">
        <v>0.44162959166021193</v>
      </c>
      <c r="G17" s="500">
        <v>0.10747056636159166</v>
      </c>
      <c r="H17" s="486">
        <v>0.16358617542808174</v>
      </c>
      <c r="I17" s="481">
        <v>0.21887875227578429</v>
      </c>
      <c r="J17" s="481">
        <v>0.14388093810445313</v>
      </c>
      <c r="K17" s="481">
        <v>0.37345370989123039</v>
      </c>
      <c r="L17" s="496">
        <v>0.12810033161370071</v>
      </c>
      <c r="M17" s="492">
        <v>4.997518382251557</v>
      </c>
      <c r="N17" s="481">
        <v>2.1415419372126352</v>
      </c>
      <c r="O17" s="481">
        <v>1.2339510540594774</v>
      </c>
      <c r="P17" s="481">
        <v>1.4767143810383148</v>
      </c>
      <c r="Q17" s="496">
        <v>0.72944625662078089</v>
      </c>
      <c r="R17" s="492">
        <v>0.3485329895155464</v>
      </c>
      <c r="S17" s="481">
        <v>2.1761083314137002</v>
      </c>
      <c r="T17" s="481">
        <v>1.1997875805326419</v>
      </c>
      <c r="U17" s="481">
        <v>0</v>
      </c>
      <c r="V17" s="481">
        <v>2.8036724210972475</v>
      </c>
      <c r="W17" s="481">
        <v>0.36935618362855854</v>
      </c>
      <c r="X17" s="481">
        <v>2.9682787900128117E-2</v>
      </c>
      <c r="Y17" s="496">
        <v>0.53323832334947641</v>
      </c>
      <c r="Z17" s="496">
        <v>0.15516840428693909</v>
      </c>
      <c r="AA17" s="496">
        <v>0</v>
      </c>
      <c r="AB17" s="496">
        <v>0.15316656632884829</v>
      </c>
      <c r="AC17" s="496">
        <v>0</v>
      </c>
      <c r="AD17" s="496">
        <v>1.8785390509275766</v>
      </c>
      <c r="AE17" s="496">
        <v>0.71285499046592704</v>
      </c>
      <c r="AF17" s="496">
        <v>1.8970093990870691</v>
      </c>
      <c r="AG17" s="496">
        <v>1.0780301481161607</v>
      </c>
      <c r="AH17" s="496">
        <v>0.43704179393853859</v>
      </c>
      <c r="AI17" s="496">
        <v>1.0166065738095247</v>
      </c>
      <c r="AJ17" s="1"/>
      <c r="AK17" s="1"/>
      <c r="AL17" s="1"/>
      <c r="AM17" s="1"/>
      <c r="AN17" s="1"/>
      <c r="AO17" s="1"/>
      <c r="AP17" s="1"/>
      <c r="AQ17" s="1"/>
      <c r="AR17" s="1"/>
      <c r="AS17" s="1"/>
      <c r="AT17" s="1"/>
      <c r="AU17" s="1"/>
      <c r="AV17" s="1"/>
      <c r="AW17" s="1"/>
      <c r="AX17" s="1"/>
      <c r="AY17" s="1"/>
      <c r="AZ17" s="375"/>
      <c r="BA17" s="809"/>
      <c r="BB17" s="618" t="s">
        <v>52</v>
      </c>
      <c r="BC17" s="508">
        <v>580.07523941654063</v>
      </c>
      <c r="BD17" s="504">
        <v>177.11879522219732</v>
      </c>
      <c r="BE17" s="504">
        <v>116.50971956667637</v>
      </c>
      <c r="BF17" s="504">
        <v>113.32663645368058</v>
      </c>
      <c r="BG17" s="517">
        <v>27.569354801708467</v>
      </c>
      <c r="BH17" s="508">
        <v>29.112064607988017</v>
      </c>
      <c r="BI17" s="504">
        <v>39.004329421590313</v>
      </c>
      <c r="BJ17" s="504">
        <v>25.617336270893134</v>
      </c>
      <c r="BK17" s="504">
        <v>66.375421975266462</v>
      </c>
      <c r="BL17" s="517">
        <v>22.796735618477072</v>
      </c>
      <c r="BM17" s="508">
        <v>392.71586320278124</v>
      </c>
      <c r="BN17" s="504">
        <v>168.34111281181134</v>
      </c>
      <c r="BO17" s="504">
        <v>96.839448473013221</v>
      </c>
      <c r="BP17" s="504">
        <v>116.75263058765923</v>
      </c>
      <c r="BQ17" s="517">
        <v>57.044802491323402</v>
      </c>
      <c r="BR17" s="508">
        <v>17.967203681182752</v>
      </c>
      <c r="BS17" s="504">
        <v>130.8109864752395</v>
      </c>
      <c r="BT17" s="504">
        <v>258.77903443952101</v>
      </c>
      <c r="BU17" s="504">
        <v>0</v>
      </c>
      <c r="BV17" s="504">
        <v>202.61171393942348</v>
      </c>
      <c r="BW17" s="504">
        <v>16.669993491121193</v>
      </c>
      <c r="BX17" s="504">
        <v>3.0737945590205875</v>
      </c>
      <c r="BY17" s="512">
        <v>19.912224767094749</v>
      </c>
      <c r="BZ17" s="512">
        <v>8.171417214121405</v>
      </c>
      <c r="CA17" s="512">
        <v>0</v>
      </c>
      <c r="CB17" s="512">
        <v>6.4573658281238533</v>
      </c>
      <c r="CC17" s="512">
        <v>0</v>
      </c>
      <c r="CD17" s="512">
        <v>93.18653432851869</v>
      </c>
      <c r="CE17" s="512">
        <v>27.10678637935813</v>
      </c>
      <c r="CF17" s="512">
        <v>73.245793349987537</v>
      </c>
      <c r="CG17" s="512">
        <v>74.542623684065177</v>
      </c>
      <c r="CH17" s="512">
        <v>37.217240073136225</v>
      </c>
      <c r="CI17" s="512">
        <v>44.847033250889275</v>
      </c>
      <c r="CJ17" s="2"/>
      <c r="CK17" s="2"/>
      <c r="CL17" s="2"/>
      <c r="CM17" s="2"/>
      <c r="CN17" s="2"/>
      <c r="CO17" s="2"/>
      <c r="CP17" s="2"/>
      <c r="CQ17" s="2"/>
      <c r="CR17" s="2"/>
      <c r="CS17" s="2"/>
      <c r="CT17" s="2"/>
      <c r="CU17" s="2"/>
      <c r="CV17" s="2"/>
      <c r="CW17" s="2"/>
      <c r="CX17" s="2"/>
      <c r="CY17" s="2"/>
      <c r="CZ17" s="4"/>
    </row>
    <row r="18" s="326" customFormat="true" ht="15" customHeight="true" x14ac:dyDescent="0.2">
      <c r="A18" s="777" t="s">
        <v>61</v>
      </c>
      <c r="B18" s="397" t="s">
        <v>15</v>
      </c>
      <c r="C18" s="492">
        <v>96.255032677960045</v>
      </c>
      <c r="D18" s="481">
        <v>98.943881948613949</v>
      </c>
      <c r="E18" s="481">
        <v>99.437348542592048</v>
      </c>
      <c r="F18" s="481">
        <v>99.462897814696873</v>
      </c>
      <c r="G18" s="500">
        <v>99.829734978502017</v>
      </c>
      <c r="H18" s="486">
        <v>99.824915126515748</v>
      </c>
      <c r="I18" s="481">
        <v>99.760537588912584</v>
      </c>
      <c r="J18" s="481">
        <v>99.811864142173761</v>
      </c>
      <c r="K18" s="481">
        <v>99.626546290108806</v>
      </c>
      <c r="L18" s="496">
        <v>99.781381459296256</v>
      </c>
      <c r="M18" s="492">
        <v>92.020430729814663</v>
      </c>
      <c r="N18" s="481">
        <v>96.076338296222715</v>
      </c>
      <c r="O18" s="481">
        <v>97.562225598436243</v>
      </c>
      <c r="P18" s="481">
        <v>98.305584885459041</v>
      </c>
      <c r="Q18" s="496">
        <v>98.918301067129889</v>
      </c>
      <c r="R18" s="492">
        <v>99.598858257350017</v>
      </c>
      <c r="S18" s="481">
        <v>97.272529295979851</v>
      </c>
      <c r="T18" s="481">
        <v>98.757889432756457</v>
      </c>
      <c r="U18" s="481">
        <v>99.964120284586585</v>
      </c>
      <c r="V18" s="481">
        <v>97.196327578902725</v>
      </c>
      <c r="W18" s="481">
        <v>99.630643816371446</v>
      </c>
      <c r="X18" s="481">
        <v>99.970290419381726</v>
      </c>
      <c r="Y18" s="496">
        <v>98.849356480980518</v>
      </c>
      <c r="Z18" s="496">
        <v>99.844831595713075</v>
      </c>
      <c r="AA18" s="496">
        <v>99.161368649108169</v>
      </c>
      <c r="AB18" s="496">
        <v>99.481278069565846</v>
      </c>
      <c r="AC18" s="496">
        <v>100</v>
      </c>
      <c r="AD18" s="496">
        <v>92.405930827372941</v>
      </c>
      <c r="AE18" s="496">
        <v>99.287145009534086</v>
      </c>
      <c r="AF18" s="496">
        <v>97.869154735531708</v>
      </c>
      <c r="AG18" s="496">
        <v>98.728503763400226</v>
      </c>
      <c r="AH18" s="496">
        <v>99.562958206061452</v>
      </c>
      <c r="AI18" s="496">
        <v>96.614868376367653</v>
      </c>
      <c r="AJ18" s="1"/>
      <c r="AK18" s="1"/>
      <c r="AL18" s="1"/>
      <c r="AM18" s="1"/>
      <c r="AN18" s="1"/>
      <c r="AO18" s="1"/>
      <c r="AP18" s="1"/>
      <c r="AQ18" s="1"/>
      <c r="AR18" s="1"/>
      <c r="AS18" s="1"/>
      <c r="AT18" s="1"/>
      <c r="AU18" s="1"/>
      <c r="AV18" s="1"/>
      <c r="AW18" s="1"/>
      <c r="AX18" s="1"/>
      <c r="AY18" s="1"/>
      <c r="AZ18" s="375"/>
      <c r="BA18" s="809" t="s">
        <v>61</v>
      </c>
      <c r="BB18" s="618" t="s">
        <v>15</v>
      </c>
      <c r="BC18" s="508">
        <v>24677.241991762356</v>
      </c>
      <c r="BD18" s="504">
        <v>25363.110671536408</v>
      </c>
      <c r="BE18" s="504">
        <v>25511.304957978457</v>
      </c>
      <c r="BF18" s="504">
        <v>25503.387796324205</v>
      </c>
      <c r="BG18" s="517">
        <v>25609.257274431351</v>
      </c>
      <c r="BH18" s="508">
        <v>17765.005942862666</v>
      </c>
      <c r="BI18" s="504">
        <v>17777.389677779982</v>
      </c>
      <c r="BJ18" s="504">
        <v>17759.446933644012</v>
      </c>
      <c r="BK18" s="504">
        <v>17707.02465874653</v>
      </c>
      <c r="BL18" s="517">
        <v>17757.095115362696</v>
      </c>
      <c r="BM18" s="508">
        <v>7229.3420977836122</v>
      </c>
      <c r="BN18" s="504">
        <v>7538.3149743950808</v>
      </c>
      <c r="BO18" s="504">
        <v>7644.5909411229459</v>
      </c>
      <c r="BP18" s="504">
        <v>7758.5982616472847</v>
      </c>
      <c r="BQ18" s="517">
        <v>7727.4940886881714</v>
      </c>
      <c r="BR18" s="508">
        <v>5134.4148948724887</v>
      </c>
      <c r="BS18" s="504">
        <v>5847.2803630518047</v>
      </c>
      <c r="BT18" s="504">
        <v>21265.530322760686</v>
      </c>
      <c r="BU18" s="504">
        <v>10288.946145172651</v>
      </c>
      <c r="BV18" s="504">
        <v>7024.0425989823816</v>
      </c>
      <c r="BW18" s="504">
        <v>4496.5869194851348</v>
      </c>
      <c r="BX18" s="504">
        <v>10343.065380256538</v>
      </c>
      <c r="BY18" s="512">
        <v>3691.2399543383094</v>
      </c>
      <c r="BZ18" s="512">
        <v>5257.9890821944646</v>
      </c>
      <c r="CA18" s="512">
        <v>5329.1329144188785</v>
      </c>
      <c r="CB18" s="512">
        <v>4194.0419566845803</v>
      </c>
      <c r="CC18" s="512">
        <v>12092.242522578706</v>
      </c>
      <c r="CD18" s="512">
        <v>4583.8751347499629</v>
      </c>
      <c r="CE18" s="512">
        <v>3775.4598985562338</v>
      </c>
      <c r="CF18" s="512">
        <v>3778.8446839254107</v>
      </c>
      <c r="CG18" s="512">
        <v>6826.7865381933188</v>
      </c>
      <c r="CH18" s="512">
        <v>8478.4992404358436</v>
      </c>
      <c r="CI18" s="512">
        <v>4256.3241413756896</v>
      </c>
      <c r="CJ18" s="2"/>
      <c r="CK18" s="2"/>
      <c r="CL18" s="2"/>
      <c r="CM18" s="2"/>
      <c r="CN18" s="2"/>
      <c r="CO18" s="2"/>
      <c r="CP18" s="2"/>
      <c r="CQ18" s="2"/>
      <c r="CR18" s="2"/>
      <c r="CS18" s="2"/>
      <c r="CT18" s="2"/>
      <c r="CU18" s="2"/>
      <c r="CV18" s="2"/>
      <c r="CW18" s="2"/>
      <c r="CX18" s="2"/>
      <c r="CY18" s="2"/>
      <c r="CZ18" s="4"/>
    </row>
    <row r="19" s="326" customFormat="true" ht="15" customHeight="true" x14ac:dyDescent="0.2">
      <c r="A19" s="777"/>
      <c r="B19" s="397" t="s">
        <v>16</v>
      </c>
      <c r="C19" s="492">
        <v>1.4823497594957304</v>
      </c>
      <c r="D19" s="481">
        <v>0.36516096050320979</v>
      </c>
      <c r="E19" s="481">
        <v>0.10852268538963548</v>
      </c>
      <c r="F19" s="481">
        <v>9.5129701047538845E-2</v>
      </c>
      <c r="G19" s="500">
        <v>6.2794455136401403E-2</v>
      </c>
      <c r="H19" s="486">
        <v>1.1498698056165492E-2</v>
      </c>
      <c r="I19" s="481">
        <v>2.0583658811629719E-2</v>
      </c>
      <c r="J19" s="481">
        <v>4.4160986474185676E-2</v>
      </c>
      <c r="K19" s="481">
        <v>0</v>
      </c>
      <c r="L19" s="496">
        <v>9.0518209090086871E-2</v>
      </c>
      <c r="M19" s="492">
        <v>2.9807903498420742</v>
      </c>
      <c r="N19" s="481">
        <v>1.7781427438232633</v>
      </c>
      <c r="O19" s="481">
        <v>1.2018845820144759</v>
      </c>
      <c r="P19" s="481">
        <v>0.21509691171927936</v>
      </c>
      <c r="Q19" s="496">
        <v>0.35147838758209565</v>
      </c>
      <c r="R19" s="492">
        <v>5.2608753134422107E-2</v>
      </c>
      <c r="S19" s="481">
        <v>0.5513623726064566</v>
      </c>
      <c r="T19" s="481">
        <v>4.0331402425719073E-2</v>
      </c>
      <c r="U19" s="481">
        <v>3.5879715413392674E-2</v>
      </c>
      <c r="V19" s="481">
        <v>0</v>
      </c>
      <c r="W19" s="481">
        <v>0</v>
      </c>
      <c r="X19" s="481">
        <v>0</v>
      </c>
      <c r="Y19" s="496">
        <v>0.61740519566996876</v>
      </c>
      <c r="Z19" s="496">
        <v>0</v>
      </c>
      <c r="AA19" s="496">
        <v>0.83863135089182061</v>
      </c>
      <c r="AB19" s="496">
        <v>0.36555536410531458</v>
      </c>
      <c r="AC19" s="496">
        <v>0</v>
      </c>
      <c r="AD19" s="496">
        <v>5.7155301216995014</v>
      </c>
      <c r="AE19" s="496">
        <v>0</v>
      </c>
      <c r="AF19" s="496">
        <v>0.23383586538121912</v>
      </c>
      <c r="AG19" s="496">
        <v>0.19346608848361413</v>
      </c>
      <c r="AH19" s="496">
        <v>0</v>
      </c>
      <c r="AI19" s="496">
        <v>2.3671428448912666</v>
      </c>
      <c r="AJ19" s="1"/>
      <c r="AK19" s="1"/>
      <c r="AL19" s="1"/>
      <c r="AM19" s="1"/>
      <c r="AN19" s="1"/>
      <c r="AO19" s="1"/>
      <c r="AP19" s="1"/>
      <c r="AQ19" s="1"/>
      <c r="AR19" s="1"/>
      <c r="AS19" s="1"/>
      <c r="AT19" s="1"/>
      <c r="AU19" s="1"/>
      <c r="AV19" s="1"/>
      <c r="AW19" s="1"/>
      <c r="AX19" s="1"/>
      <c r="AY19" s="1"/>
      <c r="AZ19" s="375"/>
      <c r="BA19" s="809"/>
      <c r="BB19" s="618" t="s">
        <v>16</v>
      </c>
      <c r="BC19" s="508">
        <v>380.0352325877173</v>
      </c>
      <c r="BD19" s="504">
        <v>93.604755258919639</v>
      </c>
      <c r="BE19" s="504">
        <v>27.842207806334329</v>
      </c>
      <c r="BF19" s="504">
        <v>24.392308187961131</v>
      </c>
      <c r="BG19" s="517">
        <v>16.108620916825469</v>
      </c>
      <c r="BH19" s="508">
        <v>2.0463272024230696</v>
      </c>
      <c r="BI19" s="504">
        <v>3.6680207678580112</v>
      </c>
      <c r="BJ19" s="504">
        <v>7.8575297893298242</v>
      </c>
      <c r="BK19" s="504">
        <v>0</v>
      </c>
      <c r="BL19" s="517">
        <v>16.108620916825469</v>
      </c>
      <c r="BM19" s="508">
        <v>234.1779210320357</v>
      </c>
      <c r="BN19" s="504">
        <v>139.5161421644423</v>
      </c>
      <c r="BO19" s="504">
        <v>94.174932271025057</v>
      </c>
      <c r="BP19" s="504">
        <v>16.976151734363466</v>
      </c>
      <c r="BQ19" s="517">
        <v>27.457478879455042</v>
      </c>
      <c r="BR19" s="508">
        <v>2.7120307443294722</v>
      </c>
      <c r="BS19" s="504">
        <v>33.143688126557521</v>
      </c>
      <c r="BT19" s="504">
        <v>8.6845584304185977</v>
      </c>
      <c r="BU19" s="504">
        <v>3.6929696229161886</v>
      </c>
      <c r="BV19" s="504">
        <v>0</v>
      </c>
      <c r="BW19" s="504">
        <v>0</v>
      </c>
      <c r="BX19" s="504">
        <v>0</v>
      </c>
      <c r="BY19" s="512">
        <v>23.055190315897995</v>
      </c>
      <c r="BZ19" s="512">
        <v>0</v>
      </c>
      <c r="CA19" s="512">
        <v>45.069748390784873</v>
      </c>
      <c r="CB19" s="512">
        <v>15.411488114142287</v>
      </c>
      <c r="CC19" s="512">
        <v>0</v>
      </c>
      <c r="CD19" s="512">
        <v>283.52375407284893</v>
      </c>
      <c r="CE19" s="512">
        <v>0</v>
      </c>
      <c r="CF19" s="512">
        <v>9.0286813980841849</v>
      </c>
      <c r="CG19" s="512">
        <v>13.377612726938459</v>
      </c>
      <c r="CH19" s="512">
        <v>0</v>
      </c>
      <c r="CI19" s="512">
        <v>104.28340281483931</v>
      </c>
      <c r="CJ19" s="2"/>
      <c r="CK19" s="2"/>
      <c r="CL19" s="2"/>
      <c r="CM19" s="2"/>
      <c r="CN19" s="2"/>
      <c r="CO19" s="2"/>
      <c r="CP19" s="2"/>
      <c r="CQ19" s="2"/>
      <c r="CR19" s="2"/>
      <c r="CS19" s="2"/>
      <c r="CT19" s="2"/>
      <c r="CU19" s="2"/>
      <c r="CV19" s="2"/>
      <c r="CW19" s="2"/>
      <c r="CX19" s="2"/>
      <c r="CY19" s="2"/>
      <c r="CZ19" s="4"/>
    </row>
    <row r="20" s="326" customFormat="true" ht="15" customHeight="true" x14ac:dyDescent="0.2">
      <c r="A20" s="777"/>
      <c r="B20" s="397" t="s">
        <v>22</v>
      </c>
      <c r="C20" s="492">
        <v>0.5293647116022191</v>
      </c>
      <c r="D20" s="481">
        <v>0.22138740304522031</v>
      </c>
      <c r="E20" s="481">
        <v>0.24094986199239185</v>
      </c>
      <c r="F20" s="481">
        <v>0.29415218999946896</v>
      </c>
      <c r="G20" s="500">
        <v>0.10747056636159166</v>
      </c>
      <c r="H20" s="486">
        <v>0.16358617542808174</v>
      </c>
      <c r="I20" s="481">
        <v>0.21887875227578429</v>
      </c>
      <c r="J20" s="481">
        <v>0.1152934205465319</v>
      </c>
      <c r="K20" s="481">
        <v>0.37345370989123039</v>
      </c>
      <c r="L20" s="496">
        <v>0.12810033161370071</v>
      </c>
      <c r="M20" s="492">
        <v>0.8308900325958487</v>
      </c>
      <c r="N20" s="481">
        <v>0.73241783322634479</v>
      </c>
      <c r="O20" s="481">
        <v>0.24671805904487271</v>
      </c>
      <c r="P20" s="481">
        <v>0.43198139415735792</v>
      </c>
      <c r="Q20" s="496">
        <v>4.2298732401529454E-2</v>
      </c>
      <c r="R20" s="492">
        <v>0</v>
      </c>
      <c r="S20" s="481">
        <v>0.16224126756943161</v>
      </c>
      <c r="T20" s="481">
        <v>0.25549436129920944</v>
      </c>
      <c r="U20" s="481">
        <v>0</v>
      </c>
      <c r="V20" s="481">
        <v>0</v>
      </c>
      <c r="W20" s="481">
        <v>0.36935618362855854</v>
      </c>
      <c r="X20" s="481">
        <v>2.9709580618273331E-2</v>
      </c>
      <c r="Y20" s="496">
        <v>0.53323832334947641</v>
      </c>
      <c r="Z20" s="496">
        <v>0.15516840428693909</v>
      </c>
      <c r="AA20" s="496">
        <v>0</v>
      </c>
      <c r="AB20" s="496">
        <v>6.6085323104325175E-2</v>
      </c>
      <c r="AC20" s="496">
        <v>0</v>
      </c>
      <c r="AD20" s="496">
        <v>1.8785390509275766</v>
      </c>
      <c r="AE20" s="496">
        <v>0.42553042118026452</v>
      </c>
      <c r="AF20" s="496">
        <v>0</v>
      </c>
      <c r="AG20" s="496">
        <v>1.0780301481161607</v>
      </c>
      <c r="AH20" s="496">
        <v>0.17877984193772678</v>
      </c>
      <c r="AI20" s="496">
        <v>0.97059769271912266</v>
      </c>
      <c r="AJ20" s="1"/>
      <c r="AK20" s="1"/>
      <c r="AL20" s="1"/>
      <c r="AM20" s="1"/>
      <c r="AN20" s="1"/>
      <c r="AO20" s="1"/>
      <c r="AP20" s="1"/>
      <c r="AQ20" s="1"/>
      <c r="AR20" s="1"/>
      <c r="AS20" s="1"/>
      <c r="AT20" s="1"/>
      <c r="AU20" s="1"/>
      <c r="AV20" s="1"/>
      <c r="AW20" s="1"/>
      <c r="AX20" s="1"/>
      <c r="AY20" s="1"/>
      <c r="AZ20" s="375"/>
      <c r="BA20" s="809"/>
      <c r="BB20" s="618" t="s">
        <v>22</v>
      </c>
      <c r="BC20" s="508">
        <v>135.71509693226258</v>
      </c>
      <c r="BD20" s="504">
        <v>56.750079885041522</v>
      </c>
      <c r="BE20" s="504">
        <v>61.817269858495948</v>
      </c>
      <c r="BF20" s="504">
        <v>75.423877018652476</v>
      </c>
      <c r="BG20" s="517">
        <v>27.569354801708467</v>
      </c>
      <c r="BH20" s="508">
        <v>29.112064607988017</v>
      </c>
      <c r="BI20" s="504">
        <v>39.004329421590313</v>
      </c>
      <c r="BJ20" s="504">
        <v>20.514068158048563</v>
      </c>
      <c r="BK20" s="504">
        <v>66.375421975266462</v>
      </c>
      <c r="BL20" s="517">
        <v>22.796735618477072</v>
      </c>
      <c r="BM20" s="508">
        <v>65.27668088090968</v>
      </c>
      <c r="BN20" s="504">
        <v>57.466764633568694</v>
      </c>
      <c r="BO20" s="504">
        <v>19.331853364526982</v>
      </c>
      <c r="BP20" s="504">
        <v>34.093384395996793</v>
      </c>
      <c r="BQ20" s="517">
        <v>3.3043754397884304</v>
      </c>
      <c r="BR20" s="508">
        <v>0</v>
      </c>
      <c r="BS20" s="504">
        <v>9.7527039216670026</v>
      </c>
      <c r="BT20" s="504">
        <v>55.015585273338132</v>
      </c>
      <c r="BU20" s="504">
        <v>0</v>
      </c>
      <c r="BV20" s="504">
        <v>0</v>
      </c>
      <c r="BW20" s="504">
        <v>16.669993491121193</v>
      </c>
      <c r="BX20" s="504">
        <v>3.0737945590205875</v>
      </c>
      <c r="BY20" s="512">
        <v>19.912224767094749</v>
      </c>
      <c r="BZ20" s="512">
        <v>8.171417214121405</v>
      </c>
      <c r="CA20" s="512">
        <v>0</v>
      </c>
      <c r="CB20" s="512">
        <v>2.7860982809929258</v>
      </c>
      <c r="CC20" s="512">
        <v>0</v>
      </c>
      <c r="CD20" s="512">
        <v>93.18653432851869</v>
      </c>
      <c r="CE20" s="512">
        <v>16.181078030066846</v>
      </c>
      <c r="CF20" s="512">
        <v>0</v>
      </c>
      <c r="CG20" s="512">
        <v>74.542623684065177</v>
      </c>
      <c r="CH20" s="512">
        <v>15.224384463718902</v>
      </c>
      <c r="CI20" s="512">
        <v>42.759240482435381</v>
      </c>
      <c r="CJ20" s="2"/>
      <c r="CK20" s="2"/>
      <c r="CL20" s="2"/>
      <c r="CM20" s="2"/>
      <c r="CN20" s="2"/>
      <c r="CO20" s="2"/>
      <c r="CP20" s="2"/>
      <c r="CQ20" s="2"/>
      <c r="CR20" s="2"/>
      <c r="CS20" s="2"/>
      <c r="CT20" s="2"/>
      <c r="CU20" s="2"/>
      <c r="CV20" s="2"/>
      <c r="CW20" s="2"/>
      <c r="CX20" s="2"/>
      <c r="CY20" s="2"/>
      <c r="CZ20" s="4"/>
    </row>
    <row r="21" s="326" customFormat="true" ht="15" customHeight="true" x14ac:dyDescent="0.2">
      <c r="A21" s="777"/>
      <c r="B21" s="397" t="s">
        <v>17</v>
      </c>
      <c r="C21" s="492">
        <v>1.7332528509419762</v>
      </c>
      <c r="D21" s="481">
        <v>0.46956968783767933</v>
      </c>
      <c r="E21" s="481">
        <v>0.21317891002591324</v>
      </c>
      <c r="F21" s="481">
        <v>0.14782029425614568</v>
      </c>
      <c r="G21" s="500">
        <v>0</v>
      </c>
      <c r="H21" s="486">
        <v>0</v>
      </c>
      <c r="I21" s="481">
        <v>0</v>
      </c>
      <c r="J21" s="481">
        <v>2.8681450805507384E-2</v>
      </c>
      <c r="K21" s="481">
        <v>0</v>
      </c>
      <c r="L21" s="496">
        <v>0</v>
      </c>
      <c r="M21" s="492">
        <v>4.1678888877474201</v>
      </c>
      <c r="N21" s="481">
        <v>1.4131011267277056</v>
      </c>
      <c r="O21" s="481">
        <v>0.98917176050437561</v>
      </c>
      <c r="P21" s="481">
        <v>1.0473368086643613</v>
      </c>
      <c r="Q21" s="496">
        <v>0.68792181288647269</v>
      </c>
      <c r="R21" s="492">
        <v>0.3485329895155464</v>
      </c>
      <c r="S21" s="481">
        <v>2.0138670638442684</v>
      </c>
      <c r="T21" s="481">
        <v>0.94628480351853206</v>
      </c>
      <c r="U21" s="481">
        <v>0</v>
      </c>
      <c r="V21" s="481">
        <v>2.8036724210972475</v>
      </c>
      <c r="W21" s="481">
        <v>0</v>
      </c>
      <c r="X21" s="481">
        <v>0</v>
      </c>
      <c r="Y21" s="496">
        <v>0</v>
      </c>
      <c r="Z21" s="496">
        <v>0</v>
      </c>
      <c r="AA21" s="496">
        <v>0</v>
      </c>
      <c r="AB21" s="496">
        <v>8.7081243224523097E-2</v>
      </c>
      <c r="AC21" s="496">
        <v>0</v>
      </c>
      <c r="AD21" s="496">
        <v>0</v>
      </c>
      <c r="AE21" s="496">
        <v>0.28732456928566247</v>
      </c>
      <c r="AF21" s="496">
        <v>1.8970093990870691</v>
      </c>
      <c r="AG21" s="496">
        <v>0</v>
      </c>
      <c r="AH21" s="496">
        <v>0.25826195200081187</v>
      </c>
      <c r="AI21" s="496">
        <v>4.7391086021965872E-2</v>
      </c>
      <c r="AJ21" s="1"/>
      <c r="AK21" s="1"/>
      <c r="AL21" s="1"/>
      <c r="AM21" s="1"/>
      <c r="AN21" s="1"/>
      <c r="AO21" s="1"/>
      <c r="AP21" s="1"/>
      <c r="AQ21" s="1"/>
      <c r="AR21" s="1"/>
      <c r="AS21" s="1"/>
      <c r="AT21" s="1"/>
      <c r="AU21" s="1"/>
      <c r="AV21" s="1"/>
      <c r="AW21" s="1"/>
      <c r="AX21" s="1"/>
      <c r="AY21" s="1"/>
      <c r="AZ21" s="375"/>
      <c r="BA21" s="809"/>
      <c r="BB21" s="618" t="s">
        <v>17</v>
      </c>
      <c r="BC21" s="508">
        <v>444.36014248427801</v>
      </c>
      <c r="BD21" s="504">
        <v>120.36871533715585</v>
      </c>
      <c r="BE21" s="504">
        <v>54.692449708180426</v>
      </c>
      <c r="BF21" s="504">
        <v>37.902759435028109</v>
      </c>
      <c r="BG21" s="517">
        <v>0</v>
      </c>
      <c r="BH21" s="508">
        <v>0</v>
      </c>
      <c r="BI21" s="504">
        <v>0</v>
      </c>
      <c r="BJ21" s="504">
        <v>5.1032681128445709</v>
      </c>
      <c r="BK21" s="504">
        <v>0</v>
      </c>
      <c r="BL21" s="517">
        <v>0</v>
      </c>
      <c r="BM21" s="508">
        <v>327.43918232187161</v>
      </c>
      <c r="BN21" s="504">
        <v>110.87434817824263</v>
      </c>
      <c r="BO21" s="504">
        <v>77.507595108486214</v>
      </c>
      <c r="BP21" s="504">
        <v>82.659246191662433</v>
      </c>
      <c r="BQ21" s="517">
        <v>53.740427051534972</v>
      </c>
      <c r="BR21" s="508">
        <v>17.967203681182752</v>
      </c>
      <c r="BS21" s="504">
        <v>121.05828255357248</v>
      </c>
      <c r="BT21" s="504">
        <v>203.76344916618291</v>
      </c>
      <c r="BU21" s="504">
        <v>0</v>
      </c>
      <c r="BV21" s="504">
        <v>202.61171393942348</v>
      </c>
      <c r="BW21" s="504">
        <v>0</v>
      </c>
      <c r="BX21" s="504">
        <v>0</v>
      </c>
      <c r="BY21" s="512">
        <v>0</v>
      </c>
      <c r="BZ21" s="512">
        <v>0</v>
      </c>
      <c r="CA21" s="512">
        <v>0</v>
      </c>
      <c r="CB21" s="512">
        <v>3.6712675471309271</v>
      </c>
      <c r="CC21" s="512">
        <v>0</v>
      </c>
      <c r="CD21" s="512">
        <v>0</v>
      </c>
      <c r="CE21" s="512">
        <v>10.925708349291284</v>
      </c>
      <c r="CF21" s="512">
        <v>73.245793349987537</v>
      </c>
      <c r="CG21" s="512">
        <v>0</v>
      </c>
      <c r="CH21" s="512">
        <v>21.992855609417326</v>
      </c>
      <c r="CI21" s="512">
        <v>2.0877927684538955</v>
      </c>
      <c r="CJ21" s="2"/>
      <c r="CK21" s="2"/>
      <c r="CL21" s="2"/>
      <c r="CM21" s="2"/>
      <c r="CN21" s="2"/>
      <c r="CO21" s="2"/>
      <c r="CP21" s="2"/>
      <c r="CQ21" s="2"/>
      <c r="CR21" s="2"/>
      <c r="CS21" s="2"/>
      <c r="CT21" s="2"/>
      <c r="CU21" s="2"/>
      <c r="CV21" s="2"/>
      <c r="CW21" s="2"/>
      <c r="CX21" s="2"/>
      <c r="CY21" s="2"/>
      <c r="CZ21" s="4"/>
    </row>
    <row r="22" s="326" customFormat="true" ht="15" customHeight="true" x14ac:dyDescent="0.2">
      <c r="A22" s="777" t="s">
        <v>55</v>
      </c>
      <c r="B22" s="397" t="s">
        <v>50</v>
      </c>
      <c r="C22" s="492">
        <v>1.5166661133413484</v>
      </c>
      <c r="D22" s="481">
        <v>0.36770162092629138</v>
      </c>
      <c r="E22" s="481">
        <v>0.10901776643362231</v>
      </c>
      <c r="F22" s="481">
        <v>9.5552014660490056E-2</v>
      </c>
      <c r="G22" s="500">
        <v>6.286201329811919E-2</v>
      </c>
      <c r="H22" s="486">
        <v>1.1517539157977459E-2</v>
      </c>
      <c r="I22" s="481">
        <v>2.0628810895527181E-2</v>
      </c>
      <c r="J22" s="481">
        <v>4.42246588698995E-2</v>
      </c>
      <c r="K22" s="481">
        <v>0</v>
      </c>
      <c r="L22" s="496">
        <v>9.0634311944243207E-2</v>
      </c>
      <c r="M22" s="492">
        <v>3.1376337229841909</v>
      </c>
      <c r="N22" s="481">
        <v>1.8171296040041089</v>
      </c>
      <c r="O22" s="481">
        <v>1.216924427120871</v>
      </c>
      <c r="P22" s="481">
        <v>0.21832665770837151</v>
      </c>
      <c r="Q22" s="496">
        <v>0.35406383444464495</v>
      </c>
      <c r="R22" s="492">
        <v>5.2792753295731278E-2</v>
      </c>
      <c r="S22" s="481">
        <v>0.56362751798343425</v>
      </c>
      <c r="T22" s="481">
        <v>4.0821992627783243E-2</v>
      </c>
      <c r="U22" s="481">
        <v>3.5879715413392674E-2</v>
      </c>
      <c r="V22" s="481">
        <v>0</v>
      </c>
      <c r="W22" s="481">
        <v>0</v>
      </c>
      <c r="X22" s="481">
        <v>0</v>
      </c>
      <c r="Y22" s="496">
        <v>0.6207150863894092</v>
      </c>
      <c r="Z22" s="496">
        <v>0</v>
      </c>
      <c r="AA22" s="496">
        <v>0.83863135089182061</v>
      </c>
      <c r="AB22" s="496">
        <v>0.36611613161288192</v>
      </c>
      <c r="AC22" s="496">
        <v>0</v>
      </c>
      <c r="AD22" s="496">
        <v>5.8249541602993542</v>
      </c>
      <c r="AE22" s="496">
        <v>0</v>
      </c>
      <c r="AF22" s="496">
        <v>0.23835753013124053</v>
      </c>
      <c r="AG22" s="496">
        <v>0.19557443990782988</v>
      </c>
      <c r="AH22" s="496">
        <v>0</v>
      </c>
      <c r="AI22" s="496">
        <v>2.3914879235984463</v>
      </c>
      <c r="AJ22" s="1"/>
      <c r="AK22" s="1"/>
      <c r="AL22" s="1"/>
      <c r="AM22" s="1"/>
      <c r="AN22" s="1"/>
      <c r="AO22" s="1"/>
      <c r="AP22" s="1"/>
      <c r="AQ22" s="1"/>
      <c r="AR22" s="1"/>
      <c r="AS22" s="1"/>
      <c r="AT22" s="1"/>
      <c r="AU22" s="1"/>
      <c r="AV22" s="1"/>
      <c r="AW22" s="1"/>
      <c r="AX22" s="1"/>
      <c r="AY22" s="1"/>
      <c r="AZ22" s="375"/>
      <c r="BA22" s="809" t="s">
        <v>55</v>
      </c>
      <c r="BB22" s="618" t="s">
        <v>50</v>
      </c>
      <c r="BC22" s="508">
        <v>380.0352325877173</v>
      </c>
      <c r="BD22" s="504">
        <v>93.604755258919639</v>
      </c>
      <c r="BE22" s="504">
        <v>27.842207806334329</v>
      </c>
      <c r="BF22" s="504">
        <v>24.392308187961131</v>
      </c>
      <c r="BG22" s="517">
        <v>16.108620916825469</v>
      </c>
      <c r="BH22" s="508">
        <v>2.0463272024230696</v>
      </c>
      <c r="BI22" s="504">
        <v>3.6680207678580112</v>
      </c>
      <c r="BJ22" s="504">
        <v>7.8575297893298242</v>
      </c>
      <c r="BK22" s="504">
        <v>0</v>
      </c>
      <c r="BL22" s="517">
        <v>16.108620916825469</v>
      </c>
      <c r="BM22" s="508">
        <v>234.1779210320357</v>
      </c>
      <c r="BN22" s="504">
        <v>139.5161421644423</v>
      </c>
      <c r="BO22" s="504">
        <v>94.174932271025057</v>
      </c>
      <c r="BP22" s="504">
        <v>16.976151734363466</v>
      </c>
      <c r="BQ22" s="517">
        <v>27.457478879455042</v>
      </c>
      <c r="BR22" s="508">
        <v>2.7120307443294722</v>
      </c>
      <c r="BS22" s="504">
        <v>33.143688126557521</v>
      </c>
      <c r="BT22" s="504">
        <v>8.6845584304185977</v>
      </c>
      <c r="BU22" s="504">
        <v>3.6929696229161886</v>
      </c>
      <c r="BV22" s="504">
        <v>0</v>
      </c>
      <c r="BW22" s="504">
        <v>0</v>
      </c>
      <c r="BX22" s="504">
        <v>0</v>
      </c>
      <c r="BY22" s="512">
        <v>23.055190315897995</v>
      </c>
      <c r="BZ22" s="512">
        <v>0</v>
      </c>
      <c r="CA22" s="512">
        <v>45.069748390784873</v>
      </c>
      <c r="CB22" s="512">
        <v>15.411488114142287</v>
      </c>
      <c r="CC22" s="512">
        <v>0</v>
      </c>
      <c r="CD22" s="512">
        <v>283.52375407284893</v>
      </c>
      <c r="CE22" s="512">
        <v>0</v>
      </c>
      <c r="CF22" s="512">
        <v>9.0286813980841849</v>
      </c>
      <c r="CG22" s="512">
        <v>13.377612726938459</v>
      </c>
      <c r="CH22" s="512">
        <v>0</v>
      </c>
      <c r="CI22" s="512">
        <v>104.28340281483931</v>
      </c>
      <c r="CJ22" s="2"/>
      <c r="CK22" s="2"/>
      <c r="CL22" s="2"/>
      <c r="CM22" s="2"/>
      <c r="CN22" s="2"/>
      <c r="CO22" s="2"/>
      <c r="CP22" s="2"/>
      <c r="CQ22" s="2"/>
      <c r="CR22" s="2"/>
      <c r="CS22" s="2"/>
      <c r="CT22" s="2"/>
      <c r="CU22" s="2"/>
      <c r="CV22" s="2"/>
      <c r="CW22" s="2"/>
      <c r="CX22" s="2"/>
      <c r="CY22" s="2"/>
      <c r="CZ22" s="4"/>
    </row>
    <row r="23" s="326" customFormat="true" ht="15" customHeight="true" x14ac:dyDescent="0.2">
      <c r="A23" s="785"/>
      <c r="B23" s="398" t="s">
        <v>49</v>
      </c>
      <c r="C23" s="490">
        <v>98.483333886658613</v>
      </c>
      <c r="D23" s="482">
        <v>99.632298379073774</v>
      </c>
      <c r="E23" s="482">
        <v>99.89098223356639</v>
      </c>
      <c r="F23" s="482">
        <v>99.904447985339502</v>
      </c>
      <c r="G23" s="501">
        <v>99.937137986701885</v>
      </c>
      <c r="H23" s="484">
        <v>99.988482460842036</v>
      </c>
      <c r="I23" s="482">
        <v>99.979371189104469</v>
      </c>
      <c r="J23" s="482">
        <v>99.955775341130078</v>
      </c>
      <c r="K23" s="482">
        <v>100</v>
      </c>
      <c r="L23" s="497">
        <v>99.909365688055757</v>
      </c>
      <c r="M23" s="490">
        <v>96.862366277015838</v>
      </c>
      <c r="N23" s="482">
        <v>98.182870395995906</v>
      </c>
      <c r="O23" s="482">
        <v>98.783075572879127</v>
      </c>
      <c r="P23" s="482">
        <v>99.781673342291626</v>
      </c>
      <c r="Q23" s="497">
        <v>99.645936165555355</v>
      </c>
      <c r="R23" s="490">
        <v>99.947207246704252</v>
      </c>
      <c r="S23" s="482">
        <v>99.436372482016552</v>
      </c>
      <c r="T23" s="482">
        <v>99.959178007372216</v>
      </c>
      <c r="U23" s="482">
        <v>99.964120284586585</v>
      </c>
      <c r="V23" s="482">
        <v>100</v>
      </c>
      <c r="W23" s="482">
        <v>100</v>
      </c>
      <c r="X23" s="482">
        <v>100</v>
      </c>
      <c r="Y23" s="497">
        <v>99.379284913610576</v>
      </c>
      <c r="Z23" s="497">
        <v>100</v>
      </c>
      <c r="AA23" s="497">
        <v>99.161368649108169</v>
      </c>
      <c r="AB23" s="497">
        <v>99.633883868387102</v>
      </c>
      <c r="AC23" s="497">
        <v>100</v>
      </c>
      <c r="AD23" s="497">
        <v>94.17504583970063</v>
      </c>
      <c r="AE23" s="497">
        <v>100</v>
      </c>
      <c r="AF23" s="497">
        <v>99.761642469868761</v>
      </c>
      <c r="AG23" s="497">
        <v>99.80442556009217</v>
      </c>
      <c r="AH23" s="497">
        <v>100</v>
      </c>
      <c r="AI23" s="497">
        <v>97.608512076401539</v>
      </c>
      <c r="AJ23" s="1"/>
      <c r="AK23" s="1"/>
      <c r="AL23" s="1"/>
      <c r="AM23" s="1"/>
      <c r="AN23" s="1"/>
      <c r="AO23" s="1"/>
      <c r="AP23" s="1"/>
      <c r="AQ23" s="1"/>
      <c r="AR23" s="1"/>
      <c r="AS23" s="1"/>
      <c r="AT23" s="1"/>
      <c r="AU23" s="1"/>
      <c r="AV23" s="1"/>
      <c r="AW23" s="1"/>
      <c r="AX23" s="1"/>
      <c r="AY23" s="1"/>
      <c r="AZ23" s="375"/>
      <c r="BA23" s="810"/>
      <c r="BB23" s="620" t="s">
        <v>49</v>
      </c>
      <c r="BC23" s="509">
        <v>24677.241991762356</v>
      </c>
      <c r="BD23" s="505">
        <v>25363.110671536408</v>
      </c>
      <c r="BE23" s="505">
        <v>25511.304957978457</v>
      </c>
      <c r="BF23" s="505">
        <v>25503.387796324205</v>
      </c>
      <c r="BG23" s="518">
        <v>25609.257274431351</v>
      </c>
      <c r="BH23" s="509">
        <v>17765.005942862666</v>
      </c>
      <c r="BI23" s="505">
        <v>17777.389677779982</v>
      </c>
      <c r="BJ23" s="505">
        <v>17759.446933644012</v>
      </c>
      <c r="BK23" s="505">
        <v>17707.02465874653</v>
      </c>
      <c r="BL23" s="518">
        <v>17757.095115362696</v>
      </c>
      <c r="BM23" s="509">
        <v>7229.3420977836122</v>
      </c>
      <c r="BN23" s="505">
        <v>7538.3149743950808</v>
      </c>
      <c r="BO23" s="505">
        <v>7644.5909411229459</v>
      </c>
      <c r="BP23" s="505">
        <v>7758.5982616472847</v>
      </c>
      <c r="BQ23" s="518">
        <v>7727.4940886881714</v>
      </c>
      <c r="BR23" s="509">
        <v>5134.4148948724887</v>
      </c>
      <c r="BS23" s="505">
        <v>5847.2803630518047</v>
      </c>
      <c r="BT23" s="505">
        <v>21265.530322760686</v>
      </c>
      <c r="BU23" s="505">
        <v>10288.946145172651</v>
      </c>
      <c r="BV23" s="505">
        <v>7024.0425989823816</v>
      </c>
      <c r="BW23" s="505">
        <v>4496.5869194851348</v>
      </c>
      <c r="BX23" s="505">
        <v>10343.065380256538</v>
      </c>
      <c r="BY23" s="513">
        <v>3691.2399543383094</v>
      </c>
      <c r="BZ23" s="513">
        <v>5257.9890821944646</v>
      </c>
      <c r="CA23" s="513">
        <v>5329.1329144188785</v>
      </c>
      <c r="CB23" s="513">
        <v>4194.0419566845803</v>
      </c>
      <c r="CC23" s="513">
        <v>12092.242522578706</v>
      </c>
      <c r="CD23" s="513">
        <v>4583.8751347499629</v>
      </c>
      <c r="CE23" s="513">
        <v>3775.4598985562338</v>
      </c>
      <c r="CF23" s="513">
        <v>3778.8446839254107</v>
      </c>
      <c r="CG23" s="513">
        <v>6826.7865381933188</v>
      </c>
      <c r="CH23" s="513">
        <v>8478.4992404358436</v>
      </c>
      <c r="CI23" s="513">
        <v>4256.3241413756896</v>
      </c>
      <c r="CJ23" s="2"/>
      <c r="CK23" s="2"/>
      <c r="CL23" s="2"/>
      <c r="CM23" s="2"/>
      <c r="CN23" s="2"/>
      <c r="CO23" s="2"/>
      <c r="CP23" s="2"/>
      <c r="CQ23" s="2"/>
      <c r="CR23" s="2"/>
      <c r="CS23" s="2"/>
      <c r="CT23" s="2"/>
      <c r="CU23" s="2"/>
      <c r="CV23" s="2"/>
      <c r="CW23" s="2"/>
      <c r="CX23" s="2"/>
      <c r="CY23" s="2"/>
      <c r="CZ23" s="4"/>
    </row>
    <row r="24" s="327" customFormat="true" ht="15" hidden="true" customHeight="true" x14ac:dyDescent="0.2">
      <c r="A24" s="819" t="s">
        <v>48</v>
      </c>
      <c r="B24" s="395" t="s">
        <v>60</v>
      </c>
      <c r="C24" s="401"/>
      <c r="D24" s="402"/>
      <c r="E24" s="402"/>
      <c r="F24" s="402"/>
      <c r="G24" s="403"/>
      <c r="H24" s="404"/>
      <c r="I24" s="402"/>
      <c r="J24" s="402"/>
      <c r="K24" s="402"/>
      <c r="L24" s="405"/>
      <c r="M24" s="401"/>
      <c r="N24" s="402"/>
      <c r="O24" s="402"/>
      <c r="P24" s="402"/>
      <c r="Q24" s="403"/>
      <c r="R24" s="404"/>
      <c r="S24" s="402"/>
      <c r="T24" s="402"/>
      <c r="U24" s="402"/>
      <c r="V24" s="402"/>
      <c r="W24" s="402"/>
      <c r="X24" s="402"/>
      <c r="Y24" s="402"/>
      <c r="Z24" s="402"/>
      <c r="AA24" s="402"/>
      <c r="AB24" s="402"/>
      <c r="AC24" s="402"/>
      <c r="AD24" s="402"/>
      <c r="AE24" s="402"/>
      <c r="AF24" s="402"/>
      <c r="AG24" s="402"/>
      <c r="AH24" s="402"/>
      <c r="AI24" s="405"/>
      <c r="AJ24" s="635"/>
      <c r="AK24" s="635"/>
      <c r="AL24" s="635"/>
      <c r="AM24" s="635"/>
      <c r="AN24" s="635"/>
      <c r="AO24" s="635"/>
      <c r="AP24" s="635"/>
      <c r="AQ24" s="635"/>
      <c r="AR24" s="635"/>
      <c r="AS24" s="635"/>
      <c r="AT24" s="635"/>
      <c r="AU24" s="635"/>
      <c r="AV24" s="635"/>
      <c r="AW24" s="635"/>
      <c r="AX24" s="635"/>
      <c r="AY24" s="635"/>
      <c r="AZ24" s="364"/>
      <c r="BB24" s="329"/>
      <c r="BZ24" s="364"/>
      <c r="CA24" s="364"/>
      <c r="CB24" s="364"/>
      <c r="CC24" s="364"/>
      <c r="CD24" s="364"/>
      <c r="CE24" s="364"/>
      <c r="CF24" s="364"/>
      <c r="CG24" s="364"/>
      <c r="CH24" s="364"/>
      <c r="CI24" s="364"/>
      <c r="CJ24" s="364"/>
      <c r="CK24" s="364"/>
      <c r="CL24" s="364"/>
      <c r="CM24" s="364"/>
      <c r="CN24" s="364"/>
      <c r="CO24" s="364"/>
      <c r="CP24" s="364"/>
      <c r="CQ24" s="364"/>
      <c r="CR24" s="364"/>
      <c r="CS24" s="364"/>
      <c r="CT24" s="364"/>
      <c r="CU24" s="364"/>
      <c r="CV24" s="364"/>
      <c r="CW24" s="364"/>
      <c r="CX24" s="364"/>
      <c r="CY24" s="364"/>
      <c r="CZ24" s="364"/>
    </row>
    <row r="25" s="327" customFormat="true" ht="15" hidden="true" customHeight="true" x14ac:dyDescent="0.2">
      <c r="A25" s="820"/>
      <c r="B25" s="392" t="s">
        <v>59</v>
      </c>
      <c r="C25" s="406"/>
      <c r="D25" s="407"/>
      <c r="E25" s="407"/>
      <c r="F25" s="407"/>
      <c r="G25" s="408"/>
      <c r="H25" s="409"/>
      <c r="I25" s="407"/>
      <c r="J25" s="407"/>
      <c r="K25" s="407"/>
      <c r="L25" s="410"/>
      <c r="M25" s="406"/>
      <c r="N25" s="407"/>
      <c r="O25" s="407"/>
      <c r="P25" s="407"/>
      <c r="Q25" s="408"/>
      <c r="R25" s="409"/>
      <c r="S25" s="407"/>
      <c r="T25" s="407"/>
      <c r="U25" s="407"/>
      <c r="V25" s="407"/>
      <c r="W25" s="407"/>
      <c r="X25" s="407"/>
      <c r="Y25" s="407"/>
      <c r="Z25" s="407"/>
      <c r="AA25" s="407"/>
      <c r="AB25" s="407"/>
      <c r="AC25" s="407"/>
      <c r="AD25" s="407"/>
      <c r="AE25" s="407"/>
      <c r="AF25" s="407"/>
      <c r="AG25" s="407"/>
      <c r="AH25" s="407"/>
      <c r="AI25" s="410"/>
      <c r="AJ25" s="635"/>
      <c r="AK25" s="635"/>
      <c r="AL25" s="635"/>
      <c r="AM25" s="635"/>
      <c r="AN25" s="635"/>
      <c r="AO25" s="635"/>
      <c r="AP25" s="635"/>
      <c r="AQ25" s="635"/>
      <c r="AR25" s="635"/>
      <c r="AS25" s="635"/>
      <c r="AT25" s="635"/>
      <c r="AU25" s="635"/>
      <c r="AV25" s="635"/>
      <c r="AW25" s="635"/>
      <c r="AX25" s="635"/>
      <c r="AY25" s="635"/>
      <c r="AZ25" s="364"/>
      <c r="BB25" s="329"/>
      <c r="BZ25" s="364"/>
      <c r="CA25" s="364"/>
      <c r="CB25" s="364"/>
      <c r="CC25" s="364"/>
      <c r="CD25" s="364"/>
      <c r="CE25" s="364"/>
      <c r="CF25" s="364"/>
      <c r="CG25" s="364"/>
      <c r="CH25" s="364"/>
      <c r="CI25" s="364"/>
      <c r="CJ25" s="364"/>
      <c r="CK25" s="364"/>
      <c r="CL25" s="364"/>
      <c r="CM25" s="364"/>
      <c r="CN25" s="364"/>
      <c r="CO25" s="364"/>
      <c r="CP25" s="364"/>
      <c r="CQ25" s="364"/>
      <c r="CR25" s="364"/>
      <c r="CS25" s="364"/>
      <c r="CT25" s="364"/>
      <c r="CU25" s="364"/>
      <c r="CV25" s="364"/>
      <c r="CW25" s="364"/>
      <c r="CX25" s="364"/>
      <c r="CY25" s="364"/>
      <c r="CZ25" s="364"/>
    </row>
    <row r="26" s="327" customFormat="true" ht="15" hidden="true" customHeight="true" x14ac:dyDescent="0.2">
      <c r="A26" s="821"/>
      <c r="B26" s="393" t="s">
        <v>47</v>
      </c>
      <c r="C26" s="411"/>
      <c r="D26" s="412"/>
      <c r="E26" s="412"/>
      <c r="F26" s="412"/>
      <c r="G26" s="413"/>
      <c r="H26" s="414"/>
      <c r="I26" s="412"/>
      <c r="J26" s="412"/>
      <c r="K26" s="412"/>
      <c r="L26" s="415"/>
      <c r="M26" s="411"/>
      <c r="N26" s="412"/>
      <c r="O26" s="412"/>
      <c r="P26" s="412"/>
      <c r="Q26" s="415"/>
      <c r="R26" s="464"/>
      <c r="S26" s="448"/>
      <c r="T26" s="448"/>
      <c r="U26" s="448"/>
      <c r="V26" s="448"/>
      <c r="W26" s="448"/>
      <c r="X26" s="448"/>
      <c r="Y26" s="448"/>
      <c r="Z26" s="448"/>
      <c r="AA26" s="448"/>
      <c r="AB26" s="448"/>
      <c r="AC26" s="448"/>
      <c r="AD26" s="448"/>
      <c r="AE26" s="448"/>
      <c r="AF26" s="448"/>
      <c r="AG26" s="448"/>
      <c r="AH26" s="448"/>
      <c r="AI26" s="630"/>
      <c r="AJ26" s="635"/>
      <c r="AK26" s="635"/>
      <c r="AL26" s="635"/>
      <c r="AM26" s="635"/>
      <c r="AN26" s="635"/>
      <c r="AO26" s="635"/>
      <c r="AP26" s="635"/>
      <c r="AQ26" s="635"/>
      <c r="AR26" s="635"/>
      <c r="AS26" s="635"/>
      <c r="AT26" s="635"/>
      <c r="AU26" s="635"/>
      <c r="AV26" s="635"/>
      <c r="AW26" s="635"/>
      <c r="AX26" s="635"/>
      <c r="AY26" s="635"/>
      <c r="AZ26" s="364"/>
      <c r="BB26" s="329"/>
      <c r="BZ26" s="364"/>
      <c r="CA26" s="364"/>
      <c r="CB26" s="364"/>
      <c r="CC26" s="364"/>
      <c r="CD26" s="364"/>
      <c r="CE26" s="364"/>
      <c r="CF26" s="364"/>
      <c r="CG26" s="364"/>
      <c r="CH26" s="364"/>
      <c r="CI26" s="364"/>
      <c r="CJ26" s="364"/>
      <c r="CK26" s="364"/>
      <c r="CL26" s="364"/>
      <c r="CM26" s="364"/>
      <c r="CN26" s="364"/>
      <c r="CO26" s="364"/>
      <c r="CP26" s="364"/>
      <c r="CQ26" s="364"/>
      <c r="CR26" s="364"/>
      <c r="CS26" s="364"/>
      <c r="CT26" s="364"/>
      <c r="CU26" s="364"/>
      <c r="CV26" s="364"/>
      <c r="CW26" s="364"/>
      <c r="CX26" s="364"/>
      <c r="CY26" s="364"/>
      <c r="CZ26" s="364"/>
    </row>
    <row r="27" s="326" customFormat="true" ht="15" customHeight="true" x14ac:dyDescent="0.2">
      <c r="B27" s="394"/>
      <c r="C27" s="778" t="s">
        <v>116</v>
      </c>
      <c r="D27" s="779"/>
      <c r="E27" s="779"/>
      <c r="F27" s="779"/>
      <c r="G27" s="780"/>
      <c r="H27" s="773" t="s">
        <v>39</v>
      </c>
      <c r="I27" s="774"/>
      <c r="J27" s="774"/>
      <c r="K27" s="774"/>
      <c r="L27" s="775"/>
      <c r="M27" s="782" t="s">
        <v>38</v>
      </c>
      <c r="N27" s="783"/>
      <c r="O27" s="783"/>
      <c r="P27" s="783"/>
      <c r="Q27" s="811"/>
      <c r="R27" s="526" t="s">
        <v>143</v>
      </c>
      <c r="S27" s="475"/>
      <c r="T27" s="475"/>
      <c r="U27" s="475"/>
      <c r="V27" s="475"/>
      <c r="W27" s="475"/>
      <c r="X27" s="475"/>
      <c r="Y27" s="475"/>
      <c r="Z27" s="460"/>
      <c r="AA27" s="460"/>
      <c r="AB27" s="460"/>
      <c r="AC27" s="460"/>
      <c r="AD27" s="460"/>
      <c r="AE27" s="460"/>
      <c r="AF27" s="460"/>
      <c r="AG27" s="460"/>
      <c r="AH27" s="460"/>
      <c r="AI27" s="460"/>
      <c r="AJ27" s="634"/>
      <c r="AK27" s="634"/>
      <c r="AL27" s="634"/>
      <c r="AM27" s="634"/>
      <c r="AN27" s="634"/>
      <c r="AO27" s="634"/>
      <c r="AP27" s="634"/>
      <c r="AQ27" s="634"/>
      <c r="AR27" s="634"/>
      <c r="AS27" s="634"/>
      <c r="AT27" s="634"/>
      <c r="AU27" s="634"/>
      <c r="AV27" s="634"/>
      <c r="AW27" s="634"/>
      <c r="AX27" s="634"/>
      <c r="AY27" s="634"/>
      <c r="AZ27" s="363"/>
      <c r="BA27" s="365" t="s">
        <v>132</v>
      </c>
      <c r="BB27" s="311" t="s">
        <v>97</v>
      </c>
      <c r="BC27" s="782" t="s">
        <v>116</v>
      </c>
      <c r="BD27" s="783"/>
      <c r="BE27" s="783"/>
      <c r="BF27" s="783"/>
      <c r="BG27" s="811"/>
      <c r="BH27" s="782" t="s">
        <v>39</v>
      </c>
      <c r="BI27" s="783"/>
      <c r="BJ27" s="783"/>
      <c r="BK27" s="783"/>
      <c r="BL27" s="811"/>
      <c r="BM27" s="782" t="s">
        <v>38</v>
      </c>
      <c r="BN27" s="783"/>
      <c r="BO27" s="783"/>
      <c r="BP27" s="783"/>
      <c r="BQ27" s="811"/>
      <c r="BR27" s="526" t="s">
        <v>143</v>
      </c>
      <c r="BS27" s="475"/>
      <c r="BT27" s="475"/>
      <c r="BU27" s="475"/>
      <c r="BV27" s="475"/>
      <c r="BW27" s="475"/>
      <c r="BX27" s="475"/>
      <c r="BY27" s="475"/>
      <c r="BZ27" s="459"/>
      <c r="CA27" s="459"/>
      <c r="CB27" s="459"/>
      <c r="CC27" s="459"/>
      <c r="CD27" s="459"/>
      <c r="CE27" s="459"/>
      <c r="CF27" s="459"/>
      <c r="CG27" s="459"/>
      <c r="CH27" s="459"/>
      <c r="CI27" s="459"/>
      <c r="CJ27" s="363"/>
      <c r="CK27" s="363"/>
      <c r="CL27" s="363"/>
      <c r="CM27" s="363"/>
      <c r="CN27" s="363"/>
      <c r="CO27" s="363"/>
      <c r="CP27" s="363"/>
      <c r="CQ27" s="363"/>
      <c r="CR27" s="363"/>
      <c r="CS27" s="363"/>
      <c r="CT27" s="363"/>
      <c r="CU27" s="363"/>
      <c r="CV27" s="363"/>
      <c r="CW27" s="363"/>
      <c r="CX27" s="363"/>
      <c r="CY27" s="363"/>
      <c r="CZ27" s="363"/>
    </row>
    <row r="28" s="326" customFormat="true" ht="12.75" x14ac:dyDescent="0.2">
      <c r="A28" s="351" t="s">
        <v>70</v>
      </c>
      <c r="B28" s="394"/>
      <c r="C28" s="436" t="s">
        <v>0</v>
      </c>
      <c r="D28" s="613" t="s">
        <v>1</v>
      </c>
      <c r="E28" s="613" t="s">
        <v>2</v>
      </c>
      <c r="F28" s="613" t="s">
        <v>3</v>
      </c>
      <c r="G28" s="614" t="s">
        <v>4</v>
      </c>
      <c r="H28" s="399" t="s">
        <v>0</v>
      </c>
      <c r="I28" s="609" t="s">
        <v>1</v>
      </c>
      <c r="J28" s="609" t="s">
        <v>2</v>
      </c>
      <c r="K28" s="609" t="s">
        <v>3</v>
      </c>
      <c r="L28" s="611" t="s">
        <v>4</v>
      </c>
      <c r="M28" s="400" t="s">
        <v>0</v>
      </c>
      <c r="N28" s="609" t="s">
        <v>1</v>
      </c>
      <c r="O28" s="609" t="s">
        <v>2</v>
      </c>
      <c r="P28" s="609" t="s">
        <v>3</v>
      </c>
      <c r="Q28" s="610" t="s">
        <v>4</v>
      </c>
      <c r="R28" s="400" t="s">
        <v>444</v>
      </c>
      <c r="S28" s="609" t="s">
        <v>445</v>
      </c>
      <c r="T28" s="609" t="s">
        <v>446</v>
      </c>
      <c r="U28" s="609" t="s">
        <v>447</v>
      </c>
      <c r="V28" s="609" t="s">
        <v>448</v>
      </c>
      <c r="W28" s="609" t="s">
        <v>449</v>
      </c>
      <c r="X28" s="609" t="s">
        <v>450</v>
      </c>
      <c r="Y28" s="609" t="s">
        <v>451</v>
      </c>
      <c r="Z28" s="609" t="s">
        <v>452</v>
      </c>
      <c r="AA28" s="609" t="s">
        <v>453</v>
      </c>
      <c r="AB28" s="609" t="s">
        <v>454</v>
      </c>
      <c r="AC28" s="609" t="s">
        <v>455</v>
      </c>
      <c r="AD28" s="609" t="s">
        <v>456</v>
      </c>
      <c r="AE28" s="609" t="s">
        <v>457</v>
      </c>
      <c r="AF28" s="609" t="s">
        <v>458</v>
      </c>
      <c r="AG28" s="609" t="s">
        <v>459</v>
      </c>
      <c r="AH28" s="609" t="s">
        <v>460</v>
      </c>
      <c r="AI28" s="611" t="s">
        <v>461</v>
      </c>
      <c r="AJ28" s="168"/>
      <c r="AK28" s="168"/>
      <c r="AL28" s="168"/>
      <c r="AM28" s="168"/>
      <c r="AN28" s="168"/>
      <c r="AO28" s="168"/>
      <c r="AP28" s="168"/>
      <c r="AQ28" s="168"/>
      <c r="AR28" s="168"/>
      <c r="AS28" s="168"/>
      <c r="AT28" s="168"/>
      <c r="AU28" s="168"/>
      <c r="AV28" s="168"/>
      <c r="AW28" s="168"/>
      <c r="AX28" s="168"/>
      <c r="AY28" s="168"/>
      <c r="AZ28" s="363"/>
      <c r="BA28" s="351" t="s">
        <v>121</v>
      </c>
      <c r="BB28" s="350"/>
      <c r="BC28" s="476" t="s">
        <v>0</v>
      </c>
      <c r="BD28" s="568" t="s">
        <v>1</v>
      </c>
      <c r="BE28" s="568" t="s">
        <v>2</v>
      </c>
      <c r="BF28" s="568" t="s">
        <v>3</v>
      </c>
      <c r="BG28" s="477" t="s">
        <v>4</v>
      </c>
      <c r="BH28" s="476" t="s">
        <v>0</v>
      </c>
      <c r="BI28" s="568" t="s">
        <v>1</v>
      </c>
      <c r="BJ28" s="568" t="s">
        <v>2</v>
      </c>
      <c r="BK28" s="568" t="s">
        <v>3</v>
      </c>
      <c r="BL28" s="477" t="s">
        <v>4</v>
      </c>
      <c r="BM28" s="476" t="s">
        <v>0</v>
      </c>
      <c r="BN28" s="568" t="s">
        <v>1</v>
      </c>
      <c r="BO28" s="568" t="s">
        <v>2</v>
      </c>
      <c r="BP28" s="568" t="s">
        <v>3</v>
      </c>
      <c r="BQ28" s="477" t="s">
        <v>4</v>
      </c>
      <c r="BR28" s="476" t="s">
        <v>444</v>
      </c>
      <c r="BS28" s="568" t="s">
        <v>445</v>
      </c>
      <c r="BT28" s="568" t="s">
        <v>446</v>
      </c>
      <c r="BU28" s="568" t="s">
        <v>447</v>
      </c>
      <c r="BV28" s="568" t="s">
        <v>448</v>
      </c>
      <c r="BW28" s="568" t="s">
        <v>449</v>
      </c>
      <c r="BX28" s="568" t="s">
        <v>450</v>
      </c>
      <c r="BY28" s="569" t="s">
        <v>451</v>
      </c>
      <c r="BZ28" s="569" t="s">
        <v>452</v>
      </c>
      <c r="CA28" s="569" t="s">
        <v>453</v>
      </c>
      <c r="CB28" s="569" t="s">
        <v>454</v>
      </c>
      <c r="CC28" s="569" t="s">
        <v>455</v>
      </c>
      <c r="CD28" s="569" t="s">
        <v>456</v>
      </c>
      <c r="CE28" s="569" t="s">
        <v>457</v>
      </c>
      <c r="CF28" s="569" t="s">
        <v>458</v>
      </c>
      <c r="CG28" s="569" t="s">
        <v>459</v>
      </c>
      <c r="CH28" s="569" t="s">
        <v>460</v>
      </c>
      <c r="CI28" s="569" t="s">
        <v>461</v>
      </c>
      <c r="CJ28" s="168"/>
      <c r="CK28" s="168"/>
      <c r="CL28" s="168"/>
      <c r="CM28" s="168"/>
      <c r="CN28" s="168"/>
      <c r="CO28" s="168"/>
      <c r="CP28" s="168"/>
      <c r="CQ28" s="168"/>
      <c r="CR28" s="168"/>
      <c r="CS28" s="168"/>
      <c r="CT28" s="168"/>
      <c r="CU28" s="168"/>
      <c r="CV28" s="168"/>
      <c r="CW28" s="168"/>
      <c r="CX28" s="168"/>
      <c r="CY28" s="168"/>
      <c r="CZ28" s="168"/>
    </row>
    <row r="29" s="326" customFormat="true" ht="15" customHeight="true" x14ac:dyDescent="0.2">
      <c r="A29" s="776" t="s">
        <v>58</v>
      </c>
      <c r="B29" s="396" t="s">
        <v>50</v>
      </c>
      <c r="C29" s="491">
        <v>55.346994494731938</v>
      </c>
      <c r="D29" s="478">
        <v>67.360650287144907</v>
      </c>
      <c r="E29" s="478">
        <v>75.482917262862841</v>
      </c>
      <c r="F29" s="478">
        <v>81.698287261827247</v>
      </c>
      <c r="G29" s="498">
        <v>91.009635173092619</v>
      </c>
      <c r="H29" s="485">
        <v>67.298231315027664</v>
      </c>
      <c r="I29" s="478">
        <v>72.208455919696547</v>
      </c>
      <c r="J29" s="478">
        <v>79.847616760223303</v>
      </c>
      <c r="K29" s="478">
        <v>85.507840828100711</v>
      </c>
      <c r="L29" s="494">
        <v>92.913103600584648</v>
      </c>
      <c r="M29" s="491">
        <v>47.246450685825245</v>
      </c>
      <c r="N29" s="478">
        <v>52.145156810829526</v>
      </c>
      <c r="O29" s="478">
        <v>63.132502928689206</v>
      </c>
      <c r="P29" s="478">
        <v>68.982428503823428</v>
      </c>
      <c r="Q29" s="498">
        <v>78.618311298763047</v>
      </c>
      <c r="R29" s="491">
        <v>96.021465456024373</v>
      </c>
      <c r="S29" s="478">
        <v>49.88475604216282</v>
      </c>
      <c r="T29" s="478">
        <v>84.995381565651414</v>
      </c>
      <c r="U29" s="478">
        <v>9.1844834042515355</v>
      </c>
      <c r="V29" s="478">
        <v>86.369357655451211</v>
      </c>
      <c r="W29" s="478">
        <v>99.209966110615156</v>
      </c>
      <c r="X29" s="478">
        <v>97.084232714267344</v>
      </c>
      <c r="Y29" s="494">
        <v>59.816449301139166</v>
      </c>
      <c r="Z29" s="494">
        <v>91.677501042193384</v>
      </c>
      <c r="AA29" s="494">
        <v>29.90632584829282</v>
      </c>
      <c r="AB29" s="494">
        <v>78.958720543841295</v>
      </c>
      <c r="AC29" s="494">
        <v>97.446933406784296</v>
      </c>
      <c r="AD29" s="494">
        <v>31.00896098103328</v>
      </c>
      <c r="AE29" s="494">
        <v>93.849724881635026</v>
      </c>
      <c r="AF29" s="494">
        <v>97.331815075847786</v>
      </c>
      <c r="AG29" s="494">
        <v>86.529520961287986</v>
      </c>
      <c r="AH29" s="494">
        <v>81.614329094968539</v>
      </c>
      <c r="AI29" s="494">
        <v>35.855596366083361</v>
      </c>
      <c r="AJ29" s="1"/>
      <c r="AK29" s="1"/>
      <c r="AL29" s="1"/>
      <c r="AM29" s="1"/>
      <c r="AN29" s="1"/>
      <c r="AO29" s="1"/>
      <c r="AP29" s="1"/>
      <c r="AQ29" s="1"/>
      <c r="AR29" s="1"/>
      <c r="AS29" s="1"/>
      <c r="AT29" s="1"/>
      <c r="AU29" s="1"/>
      <c r="AV29" s="1"/>
      <c r="AW29" s="1"/>
      <c r="AX29" s="1"/>
      <c r="AY29" s="1"/>
      <c r="AZ29" s="363"/>
      <c r="BA29" s="808" t="s">
        <v>58</v>
      </c>
      <c r="BB29" s="619" t="s">
        <v>50</v>
      </c>
      <c r="BC29" s="507">
        <v>14198.665423003089</v>
      </c>
      <c r="BD29" s="503">
        <v>17275.410320562776</v>
      </c>
      <c r="BE29" s="503">
        <v>19376.142593509063</v>
      </c>
      <c r="BF29" s="503">
        <v>20964.609877258819</v>
      </c>
      <c r="BG29" s="516">
        <v>23346.642782351082</v>
      </c>
      <c r="BH29" s="507">
        <v>11976.503839150741</v>
      </c>
      <c r="BI29" s="503">
        <v>12867.591634328888</v>
      </c>
      <c r="BJ29" s="503">
        <v>14216.499252257343</v>
      </c>
      <c r="BK29" s="503">
        <v>15197.65065076511</v>
      </c>
      <c r="BL29" s="516">
        <v>16534.816355215113</v>
      </c>
      <c r="BM29" s="507">
        <v>3712.7288476309873</v>
      </c>
      <c r="BN29" s="503">
        <v>4098.9968829220525</v>
      </c>
      <c r="BO29" s="503">
        <v>4954.5861192971342</v>
      </c>
      <c r="BP29" s="503">
        <v>5453.9185746153753</v>
      </c>
      <c r="BQ29" s="516">
        <v>6148.1788405020543</v>
      </c>
      <c r="BR29" s="507">
        <v>4949.9969285894213</v>
      </c>
      <c r="BS29" s="503">
        <v>2998.6899336545134</v>
      </c>
      <c r="BT29" s="503">
        <v>18332.430782133379</v>
      </c>
      <c r="BU29" s="503">
        <v>946.3926175161065</v>
      </c>
      <c r="BV29" s="503">
        <v>6241.6149100505263</v>
      </c>
      <c r="BW29" s="503">
        <v>4477.6006538487391</v>
      </c>
      <c r="BX29" s="503">
        <v>10053.536321718469</v>
      </c>
      <c r="BY29" s="511">
        <v>2233.6702579292964</v>
      </c>
      <c r="BZ29" s="511">
        <v>4827.8843467288825</v>
      </c>
      <c r="CA29" s="511">
        <v>1607.2265600874875</v>
      </c>
      <c r="CB29" s="511">
        <v>3328.8292353404454</v>
      </c>
      <c r="CC29" s="511">
        <v>11783.519518364126</v>
      </c>
      <c r="CD29" s="511">
        <v>1538.2259982958203</v>
      </c>
      <c r="CE29" s="511">
        <v>3568.6983722527625</v>
      </c>
      <c r="CF29" s="511">
        <v>3758.0973593782037</v>
      </c>
      <c r="CG29" s="511">
        <v>5983.2626479428473</v>
      </c>
      <c r="CH29" s="511">
        <v>6950.044873197071</v>
      </c>
      <c r="CI29" s="511">
        <v>1581.7496796567925</v>
      </c>
      <c r="CJ29" s="2"/>
      <c r="CK29" s="2"/>
      <c r="CL29" s="2"/>
      <c r="CM29" s="2"/>
      <c r="CN29" s="2"/>
      <c r="CO29" s="2"/>
      <c r="CP29" s="2"/>
      <c r="CQ29" s="2"/>
      <c r="CR29" s="2"/>
      <c r="CS29" s="2"/>
      <c r="CT29" s="2"/>
      <c r="CU29" s="2"/>
      <c r="CV29" s="2"/>
      <c r="CW29" s="2"/>
      <c r="CX29" s="2"/>
      <c r="CY29" s="2"/>
      <c r="CZ29" s="4"/>
    </row>
    <row r="30" s="326" customFormat="true" ht="15" customHeight="true" x14ac:dyDescent="0.2">
      <c r="A30" s="777"/>
      <c r="B30" s="397" t="s">
        <v>49</v>
      </c>
      <c r="C30" s="492">
        <v>44.653005505268666</v>
      </c>
      <c r="D30" s="481">
        <v>32.639349712855378</v>
      </c>
      <c r="E30" s="481">
        <v>24.517082737137457</v>
      </c>
      <c r="F30" s="481">
        <v>18.301712738172849</v>
      </c>
      <c r="G30" s="500">
        <v>8.9903648269071859</v>
      </c>
      <c r="H30" s="486">
        <v>32.701768684972265</v>
      </c>
      <c r="I30" s="481">
        <v>27.791544080303453</v>
      </c>
      <c r="J30" s="481">
        <v>20.15238323977659</v>
      </c>
      <c r="K30" s="481">
        <v>14.492159171899216</v>
      </c>
      <c r="L30" s="496">
        <v>7.0868963994156404</v>
      </c>
      <c r="M30" s="492">
        <v>52.753549314174833</v>
      </c>
      <c r="N30" s="481">
        <v>47.854843189170552</v>
      </c>
      <c r="O30" s="481">
        <v>36.867497071310666</v>
      </c>
      <c r="P30" s="481">
        <v>31.017571496176572</v>
      </c>
      <c r="Q30" s="500">
        <v>21.381688701236872</v>
      </c>
      <c r="R30" s="492">
        <v>3.9785345439756168</v>
      </c>
      <c r="S30" s="481">
        <v>50.115243957836896</v>
      </c>
      <c r="T30" s="481">
        <v>15.004618434348435</v>
      </c>
      <c r="U30" s="481">
        <v>90.815516595748392</v>
      </c>
      <c r="V30" s="481">
        <v>13.630642344548791</v>
      </c>
      <c r="W30" s="481">
        <v>0.79003388938484309</v>
      </c>
      <c r="X30" s="481">
        <v>2.9157672857325863</v>
      </c>
      <c r="Y30" s="496">
        <v>40.183550698860813</v>
      </c>
      <c r="Z30" s="496">
        <v>8.3224989578066797</v>
      </c>
      <c r="AA30" s="496">
        <v>70.093674151707177</v>
      </c>
      <c r="AB30" s="496">
        <v>21.041279456158779</v>
      </c>
      <c r="AC30" s="496">
        <v>2.553066593215644</v>
      </c>
      <c r="AD30" s="496">
        <v>68.991039018966717</v>
      </c>
      <c r="AE30" s="496">
        <v>6.1502751183650446</v>
      </c>
      <c r="AF30" s="496">
        <v>2.6681849241522153</v>
      </c>
      <c r="AG30" s="496">
        <v>13.470479038712044</v>
      </c>
      <c r="AH30" s="496">
        <v>18.385670905031517</v>
      </c>
      <c r="AI30" s="496">
        <v>64.144403633916738</v>
      </c>
      <c r="AJ30" s="1"/>
      <c r="AK30" s="1"/>
      <c r="AL30" s="1"/>
      <c r="AM30" s="1"/>
      <c r="AN30" s="1"/>
      <c r="AO30" s="1"/>
      <c r="AP30" s="1"/>
      <c r="AQ30" s="1"/>
      <c r="AR30" s="1"/>
      <c r="AS30" s="1"/>
      <c r="AT30" s="1"/>
      <c r="AU30" s="1"/>
      <c r="AV30" s="1"/>
      <c r="AW30" s="1"/>
      <c r="AX30" s="1"/>
      <c r="AY30" s="1"/>
      <c r="AZ30" s="363"/>
      <c r="BA30" s="809"/>
      <c r="BB30" s="618" t="s">
        <v>49</v>
      </c>
      <c r="BC30" s="508">
        <v>11455.239640179047</v>
      </c>
      <c r="BD30" s="504">
        <v>8370.7350876558558</v>
      </c>
      <c r="BE30" s="504">
        <v>6293.430465032583</v>
      </c>
      <c r="BF30" s="504">
        <v>4696.4052797313261</v>
      </c>
      <c r="BG30" s="517">
        <v>2306.2924677987503</v>
      </c>
      <c r="BH30" s="508">
        <v>5819.6604955223238</v>
      </c>
      <c r="BI30" s="504">
        <v>4952.4703936405422</v>
      </c>
      <c r="BJ30" s="504">
        <v>3588.0387278159524</v>
      </c>
      <c r="BK30" s="504">
        <v>2575.7494299566656</v>
      </c>
      <c r="BL30" s="517">
        <v>1261.184116682929</v>
      </c>
      <c r="BM30" s="508">
        <v>4145.4886348197588</v>
      </c>
      <c r="BN30" s="504">
        <v>3761.7463454323297</v>
      </c>
      <c r="BO30" s="504">
        <v>2893.3303887708885</v>
      </c>
      <c r="BP30" s="504">
        <v>2452.3246425440288</v>
      </c>
      <c r="BQ30" s="517">
        <v>1672.1097652120993</v>
      </c>
      <c r="BR30" s="508">
        <v>205.09720070858003</v>
      </c>
      <c r="BS30" s="504">
        <v>3012.5451039990712</v>
      </c>
      <c r="BT30" s="504">
        <v>3236.306770945514</v>
      </c>
      <c r="BU30" s="504">
        <v>9357.8626776485271</v>
      </c>
      <c r="BV30" s="504">
        <v>985.03940287128137</v>
      </c>
      <c r="BW30" s="504">
        <v>35.65625912751662</v>
      </c>
      <c r="BX30" s="504">
        <v>301.94163864966225</v>
      </c>
      <c r="BY30" s="512">
        <v>1500.5371114920063</v>
      </c>
      <c r="BZ30" s="512">
        <v>438.27615267970663</v>
      </c>
      <c r="CA30" s="512">
        <v>3766.9761027221762</v>
      </c>
      <c r="CB30" s="512">
        <v>887.08157528640356</v>
      </c>
      <c r="CC30" s="512">
        <v>308.72300421457362</v>
      </c>
      <c r="CD30" s="512">
        <v>3422.3594248555087</v>
      </c>
      <c r="CE30" s="512">
        <v>233.86831268283223</v>
      </c>
      <c r="CF30" s="512">
        <v>103.02179929527871</v>
      </c>
      <c r="CG30" s="512">
        <v>931.44412666147696</v>
      </c>
      <c r="CH30" s="512">
        <v>1565.6716073119135</v>
      </c>
      <c r="CI30" s="512">
        <v>2829.6946692454831</v>
      </c>
      <c r="CJ30" s="2"/>
      <c r="CK30" s="2"/>
      <c r="CL30" s="2"/>
      <c r="CM30" s="2"/>
      <c r="CN30" s="2"/>
      <c r="CO30" s="2"/>
      <c r="CP30" s="2"/>
      <c r="CQ30" s="2"/>
      <c r="CR30" s="2"/>
      <c r="CS30" s="2"/>
      <c r="CT30" s="2"/>
      <c r="CU30" s="2"/>
      <c r="CV30" s="2"/>
      <c r="CW30" s="2"/>
      <c r="CX30" s="2"/>
      <c r="CY30" s="2"/>
      <c r="CZ30" s="4"/>
    </row>
    <row r="31" s="326" customFormat="true" ht="15" customHeight="true" x14ac:dyDescent="0.2">
      <c r="A31" s="777" t="s">
        <v>105</v>
      </c>
      <c r="B31" s="397" t="s">
        <v>50</v>
      </c>
      <c r="C31" s="492">
        <v>40.816059596937805</v>
      </c>
      <c r="D31" s="481">
        <v>51.712791709044637</v>
      </c>
      <c r="E31" s="481">
        <v>61.240607535397118</v>
      </c>
      <c r="F31" s="481">
        <v>73.05402722638928</v>
      </c>
      <c r="G31" s="500">
        <v>87.891894835868527</v>
      </c>
      <c r="H31" s="486">
        <v>46.658222568824378</v>
      </c>
      <c r="I31" s="481">
        <v>53.995133749089149</v>
      </c>
      <c r="J31" s="481">
        <v>65.42608947341337</v>
      </c>
      <c r="K31" s="481">
        <v>78.765227713924546</v>
      </c>
      <c r="L31" s="496">
        <v>90.802533294796973</v>
      </c>
      <c r="M31" s="492">
        <v>37.679855806186396</v>
      </c>
      <c r="N31" s="481">
        <v>41.121509927294149</v>
      </c>
      <c r="O31" s="481">
        <v>52.391715726750576</v>
      </c>
      <c r="P31" s="481">
        <v>62.413853505672279</v>
      </c>
      <c r="Q31" s="500">
        <v>73.8388001059391</v>
      </c>
      <c r="R31" s="492">
        <v>95.205890516209664</v>
      </c>
      <c r="S31" s="481">
        <v>49.113085674867996</v>
      </c>
      <c r="T31" s="481">
        <v>71.453681995855163</v>
      </c>
      <c r="U31" s="481">
        <v>4.0107756383129756</v>
      </c>
      <c r="V31" s="481">
        <v>84.057497451992816</v>
      </c>
      <c r="W31" s="481">
        <v>99.209966110615156</v>
      </c>
      <c r="X31" s="481">
        <v>96.916878670571208</v>
      </c>
      <c r="Y31" s="496">
        <v>35.441080716884613</v>
      </c>
      <c r="Z31" s="496">
        <v>90.918515652803578</v>
      </c>
      <c r="AA31" s="496">
        <v>23.910379857223241</v>
      </c>
      <c r="AB31" s="496">
        <v>19.292209422721005</v>
      </c>
      <c r="AC31" s="496">
        <v>96.369834593808221</v>
      </c>
      <c r="AD31" s="496">
        <v>30.442286436203087</v>
      </c>
      <c r="AE31" s="496">
        <v>71.39428477834096</v>
      </c>
      <c r="AF31" s="496">
        <v>96.398281523855118</v>
      </c>
      <c r="AG31" s="496">
        <v>86.372001789050216</v>
      </c>
      <c r="AH31" s="496">
        <v>14.559000299855915</v>
      </c>
      <c r="AI31" s="496">
        <v>32.892616440770603</v>
      </c>
      <c r="AJ31" s="1"/>
      <c r="AK31" s="1"/>
      <c r="AL31" s="1"/>
      <c r="AM31" s="1"/>
      <c r="AN31" s="1"/>
      <c r="AO31" s="1"/>
      <c r="AP31" s="1"/>
      <c r="AQ31" s="1"/>
      <c r="AR31" s="1"/>
      <c r="AS31" s="1"/>
      <c r="AT31" s="1"/>
      <c r="AU31" s="1"/>
      <c r="AV31" s="1"/>
      <c r="AW31" s="1"/>
      <c r="AX31" s="1"/>
      <c r="AY31" s="1"/>
      <c r="AZ31" s="363"/>
      <c r="BA31" s="809" t="s">
        <v>105</v>
      </c>
      <c r="BB31" s="618" t="s">
        <v>50</v>
      </c>
      <c r="BC31" s="508">
        <v>10470.913179530202</v>
      </c>
      <c r="BD31" s="504">
        <v>13262.337756350778</v>
      </c>
      <c r="BE31" s="504">
        <v>15720.202492793476</v>
      </c>
      <c r="BF31" s="504">
        <v>18746.404999355444</v>
      </c>
      <c r="BG31" s="517">
        <v>22546.85087237518</v>
      </c>
      <c r="BH31" s="508">
        <v>8303.3739639855085</v>
      </c>
      <c r="BI31" s="504">
        <v>9621.9663261727419</v>
      </c>
      <c r="BJ31" s="504">
        <v>11648.812949170631</v>
      </c>
      <c r="BK31" s="504">
        <v>13999.259046087367</v>
      </c>
      <c r="BL31" s="517">
        <v>16159.219253637399</v>
      </c>
      <c r="BM31" s="508">
        <v>2960.9650163239698</v>
      </c>
      <c r="BN31" s="504">
        <v>3232.4563070068471</v>
      </c>
      <c r="BO31" s="504">
        <v>4111.6581073797342</v>
      </c>
      <c r="BP31" s="504">
        <v>4934.5910593600211</v>
      </c>
      <c r="BQ31" s="517">
        <v>5774.4072712808111</v>
      </c>
      <c r="BR31" s="508">
        <v>4907.9532727470068</v>
      </c>
      <c r="BS31" s="504">
        <v>2952.3030141604968</v>
      </c>
      <c r="BT31" s="504">
        <v>15411.657141697606</v>
      </c>
      <c r="BU31" s="504">
        <v>413.28056108803816</v>
      </c>
      <c r="BV31" s="504">
        <v>6074.5447649485768</v>
      </c>
      <c r="BW31" s="504">
        <v>4477.6006538487391</v>
      </c>
      <c r="BX31" s="504">
        <v>10036.20601060773</v>
      </c>
      <c r="BY31" s="512">
        <v>1323.4434479324577</v>
      </c>
      <c r="BZ31" s="512">
        <v>4787.9149579565537</v>
      </c>
      <c r="CA31" s="512">
        <v>1284.9922709747968</v>
      </c>
      <c r="CB31" s="512">
        <v>813.34234266126589</v>
      </c>
      <c r="CC31" s="512">
        <v>11653.274117691242</v>
      </c>
      <c r="CD31" s="512">
        <v>1510.1156234282646</v>
      </c>
      <c r="CE31" s="512">
        <v>2714.8152879292356</v>
      </c>
      <c r="CF31" s="512">
        <v>3722.0525165495696</v>
      </c>
      <c r="CG31" s="512">
        <v>5972.3706590688216</v>
      </c>
      <c r="CH31" s="512">
        <v>1239.8031879321818</v>
      </c>
      <c r="CI31" s="512">
        <v>1451.0394691824742</v>
      </c>
      <c r="CJ31" s="2"/>
      <c r="CK31" s="2"/>
      <c r="CL31" s="2"/>
      <c r="CM31" s="2"/>
      <c r="CN31" s="2"/>
      <c r="CO31" s="2"/>
      <c r="CP31" s="2"/>
      <c r="CQ31" s="2"/>
      <c r="CR31" s="2"/>
      <c r="CS31" s="2"/>
      <c r="CT31" s="2"/>
      <c r="CU31" s="2"/>
      <c r="CV31" s="2"/>
      <c r="CW31" s="2"/>
      <c r="CX31" s="2"/>
      <c r="CY31" s="2"/>
      <c r="CZ31" s="4"/>
    </row>
    <row r="32" s="326" customFormat="true" ht="15" customHeight="true" x14ac:dyDescent="0.2">
      <c r="A32" s="777"/>
      <c r="B32" s="397" t="s">
        <v>49</v>
      </c>
      <c r="C32" s="492">
        <v>59.183940403062763</v>
      </c>
      <c r="D32" s="481">
        <v>48.287208290955597</v>
      </c>
      <c r="E32" s="481">
        <v>38.759392464603472</v>
      </c>
      <c r="F32" s="481">
        <v>26.945972773610809</v>
      </c>
      <c r="G32" s="500">
        <v>12.108105164131331</v>
      </c>
      <c r="H32" s="486">
        <v>53.341777431175665</v>
      </c>
      <c r="I32" s="481">
        <v>46.00486625091083</v>
      </c>
      <c r="J32" s="481">
        <v>34.573910526586666</v>
      </c>
      <c r="K32" s="481">
        <v>21.234772286075337</v>
      </c>
      <c r="L32" s="496">
        <v>9.1974667052033787</v>
      </c>
      <c r="M32" s="492">
        <v>62.320144193813661</v>
      </c>
      <c r="N32" s="481">
        <v>58.878490072706001</v>
      </c>
      <c r="O32" s="481">
        <v>47.608284273249268</v>
      </c>
      <c r="P32" s="481">
        <v>37.586146494327764</v>
      </c>
      <c r="Q32" s="500">
        <v>26.161199894060839</v>
      </c>
      <c r="R32" s="492">
        <v>4.7941094837903142</v>
      </c>
      <c r="S32" s="481">
        <v>50.886914325131713</v>
      </c>
      <c r="T32" s="481">
        <v>28.546318004144482</v>
      </c>
      <c r="U32" s="481">
        <v>95.989224361686993</v>
      </c>
      <c r="V32" s="481">
        <v>15.942502548007218</v>
      </c>
      <c r="W32" s="481">
        <v>0.79003388938484309</v>
      </c>
      <c r="X32" s="481">
        <v>3.0831213294287596</v>
      </c>
      <c r="Y32" s="496">
        <v>64.558919283115415</v>
      </c>
      <c r="Z32" s="496">
        <v>9.0814843471964632</v>
      </c>
      <c r="AA32" s="496">
        <v>76.089620142776766</v>
      </c>
      <c r="AB32" s="496">
        <v>80.707790577278999</v>
      </c>
      <c r="AC32" s="496">
        <v>3.6301654061917064</v>
      </c>
      <c r="AD32" s="496">
        <v>69.557713563796909</v>
      </c>
      <c r="AE32" s="496">
        <v>28.605715221659072</v>
      </c>
      <c r="AF32" s="496">
        <v>3.6017184761448551</v>
      </c>
      <c r="AG32" s="496">
        <v>13.627998210949807</v>
      </c>
      <c r="AH32" s="496">
        <v>85.440999700144076</v>
      </c>
      <c r="AI32" s="496">
        <v>67.107383559229575</v>
      </c>
      <c r="AJ32" s="1"/>
      <c r="AK32" s="1"/>
      <c r="AL32" s="1"/>
      <c r="AM32" s="1"/>
      <c r="AN32" s="1"/>
      <c r="AO32" s="1"/>
      <c r="AP32" s="1"/>
      <c r="AQ32" s="1"/>
      <c r="AR32" s="1"/>
      <c r="AS32" s="1"/>
      <c r="AT32" s="1"/>
      <c r="AU32" s="1"/>
      <c r="AV32" s="1"/>
      <c r="AW32" s="1"/>
      <c r="AX32" s="1"/>
      <c r="AY32" s="1"/>
      <c r="AZ32" s="363"/>
      <c r="BA32" s="809"/>
      <c r="BB32" s="618" t="s">
        <v>49</v>
      </c>
      <c r="BC32" s="508">
        <v>15182.991883651923</v>
      </c>
      <c r="BD32" s="504">
        <v>12383.807651867841</v>
      </c>
      <c r="BE32" s="504">
        <v>9949.3705657482442</v>
      </c>
      <c r="BF32" s="504">
        <v>6914.6101576347019</v>
      </c>
      <c r="BG32" s="517">
        <v>3106.0843777746645</v>
      </c>
      <c r="BH32" s="508">
        <v>9492.7903706875768</v>
      </c>
      <c r="BI32" s="504">
        <v>8198.0957017966848</v>
      </c>
      <c r="BJ32" s="504">
        <v>6155.7250309026886</v>
      </c>
      <c r="BK32" s="504">
        <v>3774.1410346344023</v>
      </c>
      <c r="BL32" s="517">
        <v>1636.781218260654</v>
      </c>
      <c r="BM32" s="508">
        <v>4897.2524661267753</v>
      </c>
      <c r="BN32" s="504">
        <v>4628.2869213475406</v>
      </c>
      <c r="BO32" s="504">
        <v>3736.2584006882867</v>
      </c>
      <c r="BP32" s="504">
        <v>2971.6521577993858</v>
      </c>
      <c r="BQ32" s="517">
        <v>2045.8813344333448</v>
      </c>
      <c r="BR32" s="508">
        <v>247.14085655099319</v>
      </c>
      <c r="BS32" s="504">
        <v>3058.9320234930874</v>
      </c>
      <c r="BT32" s="504">
        <v>6157.0804113812419</v>
      </c>
      <c r="BU32" s="504">
        <v>9890.9747340766007</v>
      </c>
      <c r="BV32" s="504">
        <v>1152.1095479732326</v>
      </c>
      <c r="BW32" s="504">
        <v>35.65625912751662</v>
      </c>
      <c r="BX32" s="504">
        <v>319.27194976040431</v>
      </c>
      <c r="BY32" s="512">
        <v>2410.7639214888468</v>
      </c>
      <c r="BZ32" s="512">
        <v>478.24554145203382</v>
      </c>
      <c r="CA32" s="512">
        <v>4089.2103918348666</v>
      </c>
      <c r="CB32" s="512">
        <v>3402.5684679655801</v>
      </c>
      <c r="CC32" s="512">
        <v>438.96840488745556</v>
      </c>
      <c r="CD32" s="512">
        <v>3450.4697997230646</v>
      </c>
      <c r="CE32" s="512">
        <v>1087.7513970063574</v>
      </c>
      <c r="CF32" s="512">
        <v>139.06664212391161</v>
      </c>
      <c r="CG32" s="512">
        <v>942.33611553550213</v>
      </c>
      <c r="CH32" s="512">
        <v>7275.9132925767972</v>
      </c>
      <c r="CI32" s="512">
        <v>2960.4048797198047</v>
      </c>
      <c r="CJ32" s="2"/>
      <c r="CK32" s="2"/>
      <c r="CL32" s="2"/>
      <c r="CM32" s="2"/>
      <c r="CN32" s="2"/>
      <c r="CO32" s="2"/>
      <c r="CP32" s="2"/>
      <c r="CQ32" s="2"/>
      <c r="CR32" s="2"/>
      <c r="CS32" s="2"/>
      <c r="CT32" s="2"/>
      <c r="CU32" s="2"/>
      <c r="CV32" s="2"/>
      <c r="CW32" s="2"/>
      <c r="CX32" s="2"/>
      <c r="CY32" s="2"/>
      <c r="CZ32" s="4"/>
    </row>
    <row r="33" s="326" customFormat="true" ht="15" customHeight="true" x14ac:dyDescent="0.2">
      <c r="A33" s="777" t="s">
        <v>106</v>
      </c>
      <c r="B33" s="397" t="s">
        <v>50</v>
      </c>
      <c r="C33" s="492">
        <v>48.802524217047583</v>
      </c>
      <c r="D33" s="481">
        <v>64.518209401705235</v>
      </c>
      <c r="E33" s="481">
        <v>73.9821625318271</v>
      </c>
      <c r="F33" s="481">
        <v>80.589027984417214</v>
      </c>
      <c r="G33" s="500">
        <v>90.559712868331218</v>
      </c>
      <c r="H33" s="486">
        <v>64.492982807319464</v>
      </c>
      <c r="I33" s="481">
        <v>71.494360292417156</v>
      </c>
      <c r="J33" s="481">
        <v>78.805860093607166</v>
      </c>
      <c r="K33" s="481">
        <v>85.063020221308392</v>
      </c>
      <c r="L33" s="496">
        <v>92.460969844281692</v>
      </c>
      <c r="M33" s="492">
        <v>36.866321973705844</v>
      </c>
      <c r="N33" s="481">
        <v>46.379794333791594</v>
      </c>
      <c r="O33" s="481">
        <v>56.711708191966338</v>
      </c>
      <c r="P33" s="481">
        <v>65.160177094923952</v>
      </c>
      <c r="Q33" s="500">
        <v>76.742132050634353</v>
      </c>
      <c r="R33" s="492">
        <v>80.365616054676039</v>
      </c>
      <c r="S33" s="481">
        <v>48.859615320839772</v>
      </c>
      <c r="T33" s="481">
        <v>83.968981785383434</v>
      </c>
      <c r="U33" s="481">
        <v>8.9487900369495819</v>
      </c>
      <c r="V33" s="481">
        <v>83.614674785917899</v>
      </c>
      <c r="W33" s="481">
        <v>98.655982819247242</v>
      </c>
      <c r="X33" s="481">
        <v>93.113862326827459</v>
      </c>
      <c r="Y33" s="496">
        <v>58.499159868796546</v>
      </c>
      <c r="Z33" s="496">
        <v>88.351070272784753</v>
      </c>
      <c r="AA33" s="496">
        <v>29.717742758085759</v>
      </c>
      <c r="AB33" s="496">
        <v>78.142936304221649</v>
      </c>
      <c r="AC33" s="496">
        <v>96.142679320074336</v>
      </c>
      <c r="AD33" s="496">
        <v>29.828595666752523</v>
      </c>
      <c r="AE33" s="496">
        <v>92.731208438380961</v>
      </c>
      <c r="AF33" s="496">
        <v>91.864830356581422</v>
      </c>
      <c r="AG33" s="496">
        <v>86.251373150075111</v>
      </c>
      <c r="AH33" s="496">
        <v>74.342510488291268</v>
      </c>
      <c r="AI33" s="496">
        <v>34.351737137456148</v>
      </c>
      <c r="AJ33" s="1"/>
      <c r="AK33" s="1"/>
      <c r="AL33" s="1"/>
      <c r="AM33" s="1"/>
      <c r="AN33" s="1"/>
      <c r="AO33" s="1"/>
      <c r="AP33" s="1"/>
      <c r="AQ33" s="1"/>
      <c r="AR33" s="1"/>
      <c r="AS33" s="1"/>
      <c r="AT33" s="1"/>
      <c r="AU33" s="1"/>
      <c r="AV33" s="1"/>
      <c r="AW33" s="1"/>
      <c r="AX33" s="1"/>
      <c r="AY33" s="1"/>
      <c r="AZ33" s="363"/>
      <c r="BA33" s="809" t="s">
        <v>106</v>
      </c>
      <c r="BB33" s="618" t="s">
        <v>50</v>
      </c>
      <c r="BC33" s="508">
        <v>12519.753231077782</v>
      </c>
      <c r="BD33" s="504">
        <v>16546.433797940263</v>
      </c>
      <c r="BE33" s="504">
        <v>18990.905261396325</v>
      </c>
      <c r="BF33" s="504">
        <v>20679.962685952312</v>
      </c>
      <c r="BG33" s="517">
        <v>23231.224504834659</v>
      </c>
      <c r="BH33" s="508">
        <v>11477.277204723026</v>
      </c>
      <c r="BI33" s="504">
        <v>12740.339350608685</v>
      </c>
      <c r="BJ33" s="504">
        <v>14031.019290889728</v>
      </c>
      <c r="BK33" s="504">
        <v>15118.590904678418</v>
      </c>
      <c r="BL33" s="517">
        <v>16454.35462980983</v>
      </c>
      <c r="BM33" s="508">
        <v>2897.0357584743315</v>
      </c>
      <c r="BN33" s="504">
        <v>3645.7965424182089</v>
      </c>
      <c r="BO33" s="504">
        <v>4450.6875092046976</v>
      </c>
      <c r="BP33" s="504">
        <v>5151.7220818564801</v>
      </c>
      <c r="BQ33" s="517">
        <v>6001.4562085378739</v>
      </c>
      <c r="BR33" s="508">
        <v>4142.9231552087767</v>
      </c>
      <c r="BS33" s="504">
        <v>2937.0663154290874</v>
      </c>
      <c r="BT33" s="504">
        <v>18111.049307281999</v>
      </c>
      <c r="BU33" s="504">
        <v>922.10617123554312</v>
      </c>
      <c r="BV33" s="504">
        <v>6042.5435016520787</v>
      </c>
      <c r="BW33" s="504">
        <v>4452.5979646543437</v>
      </c>
      <c r="BX33" s="504">
        <v>9642.3854913021478</v>
      </c>
      <c r="BY33" s="512">
        <v>2184.4799388701504</v>
      </c>
      <c r="BZ33" s="512">
        <v>4652.7091635101115</v>
      </c>
      <c r="CA33" s="512">
        <v>1597.0917226319707</v>
      </c>
      <c r="CB33" s="512">
        <v>3294.4364993909307</v>
      </c>
      <c r="CC33" s="512">
        <v>11625.805951088512</v>
      </c>
      <c r="CD33" s="512">
        <v>1479.6729685756748</v>
      </c>
      <c r="CE33" s="512">
        <v>3526.1660386160565</v>
      </c>
      <c r="CF33" s="512">
        <v>3547.0105649808584</v>
      </c>
      <c r="CG33" s="512">
        <v>5964.0295423974976</v>
      </c>
      <c r="CH33" s="512">
        <v>6330.7974176755361</v>
      </c>
      <c r="CI33" s="512">
        <v>1515.407766700072</v>
      </c>
      <c r="CJ33" s="2"/>
      <c r="CK33" s="2"/>
      <c r="CL33" s="2"/>
      <c r="CM33" s="2"/>
      <c r="CN33" s="2"/>
      <c r="CO33" s="2"/>
      <c r="CP33" s="2"/>
      <c r="CQ33" s="2"/>
      <c r="CR33" s="2"/>
      <c r="CS33" s="2"/>
      <c r="CT33" s="2"/>
      <c r="CU33" s="2"/>
      <c r="CV33" s="2"/>
      <c r="CW33" s="2"/>
      <c r="CX33" s="2"/>
      <c r="CY33" s="2"/>
      <c r="CZ33" s="4"/>
    </row>
    <row r="34" s="326" customFormat="true" ht="15" customHeight="true" x14ac:dyDescent="0.2">
      <c r="A34" s="777"/>
      <c r="B34" s="397" t="s">
        <v>49</v>
      </c>
      <c r="C34" s="492">
        <v>51.197475782952992</v>
      </c>
      <c r="D34" s="481">
        <v>35.481790598295085</v>
      </c>
      <c r="E34" s="481">
        <v>26.017837468173223</v>
      </c>
      <c r="F34" s="481">
        <v>19.410972015582914</v>
      </c>
      <c r="G34" s="500">
        <v>9.4402871316685921</v>
      </c>
      <c r="H34" s="486">
        <v>35.507017192680472</v>
      </c>
      <c r="I34" s="481">
        <v>28.505639707582837</v>
      </c>
      <c r="J34" s="481">
        <v>21.194139906392742</v>
      </c>
      <c r="K34" s="481">
        <v>14.936979778691533</v>
      </c>
      <c r="L34" s="496">
        <v>7.5390301557185788</v>
      </c>
      <c r="M34" s="492">
        <v>63.133678026294213</v>
      </c>
      <c r="N34" s="481">
        <v>53.620205666208463</v>
      </c>
      <c r="O34" s="481">
        <v>43.28829180803347</v>
      </c>
      <c r="P34" s="481">
        <v>34.839822905076076</v>
      </c>
      <c r="Q34" s="500">
        <v>23.257867949365561</v>
      </c>
      <c r="R34" s="492">
        <v>19.634383945323936</v>
      </c>
      <c r="S34" s="481">
        <v>51.140384679159958</v>
      </c>
      <c r="T34" s="481">
        <v>16.031018214616381</v>
      </c>
      <c r="U34" s="481">
        <v>91.051209963050354</v>
      </c>
      <c r="V34" s="481">
        <v>16.385325214082116</v>
      </c>
      <c r="W34" s="481">
        <v>1.3440171807527286</v>
      </c>
      <c r="X34" s="481">
        <v>6.8861376731724846</v>
      </c>
      <c r="Y34" s="496">
        <v>41.500840131203418</v>
      </c>
      <c r="Z34" s="496">
        <v>11.648929727215213</v>
      </c>
      <c r="AA34" s="496">
        <v>70.282257241914252</v>
      </c>
      <c r="AB34" s="496">
        <v>21.857063695778404</v>
      </c>
      <c r="AC34" s="496">
        <v>3.8573206799255821</v>
      </c>
      <c r="AD34" s="496">
        <v>70.171404333247466</v>
      </c>
      <c r="AE34" s="496">
        <v>7.2687915616191239</v>
      </c>
      <c r="AF34" s="496">
        <v>8.1351696434185534</v>
      </c>
      <c r="AG34" s="496">
        <v>13.748626849924902</v>
      </c>
      <c r="AH34" s="496">
        <v>25.657489511708793</v>
      </c>
      <c r="AI34" s="496">
        <v>65.648262862543987</v>
      </c>
      <c r="AJ34" s="1"/>
      <c r="AK34" s="1"/>
      <c r="AL34" s="1"/>
      <c r="AM34" s="1"/>
      <c r="AN34" s="1"/>
      <c r="AO34" s="1"/>
      <c r="AP34" s="1"/>
      <c r="AQ34" s="1"/>
      <c r="AR34" s="1"/>
      <c r="AS34" s="1"/>
      <c r="AT34" s="1"/>
      <c r="AU34" s="1"/>
      <c r="AV34" s="1"/>
      <c r="AW34" s="1"/>
      <c r="AX34" s="1"/>
      <c r="AY34" s="1"/>
      <c r="AZ34" s="363"/>
      <c r="BA34" s="809"/>
      <c r="BB34" s="618" t="s">
        <v>49</v>
      </c>
      <c r="BC34" s="508">
        <v>13134.151832104348</v>
      </c>
      <c r="BD34" s="504">
        <v>9099.7116102783784</v>
      </c>
      <c r="BE34" s="504">
        <v>6678.6677971453273</v>
      </c>
      <c r="BF34" s="504">
        <v>4981.0524710378422</v>
      </c>
      <c r="BG34" s="517">
        <v>2421.7107453151757</v>
      </c>
      <c r="BH34" s="508">
        <v>6318.8871299500406</v>
      </c>
      <c r="BI34" s="504">
        <v>5079.7226773607454</v>
      </c>
      <c r="BJ34" s="504">
        <v>3773.5186891835706</v>
      </c>
      <c r="BK34" s="504">
        <v>2654.8091760433585</v>
      </c>
      <c r="BL34" s="517">
        <v>1341.6458420882102</v>
      </c>
      <c r="BM34" s="508">
        <v>4961.1817239764132</v>
      </c>
      <c r="BN34" s="504">
        <v>4214.946685936171</v>
      </c>
      <c r="BO34" s="504">
        <v>3397.2289988633206</v>
      </c>
      <c r="BP34" s="504">
        <v>2754.5211353029258</v>
      </c>
      <c r="BQ34" s="517">
        <v>1818.8323971762807</v>
      </c>
      <c r="BR34" s="508">
        <v>1012.1709740892235</v>
      </c>
      <c r="BS34" s="504">
        <v>3074.1687222244973</v>
      </c>
      <c r="BT34" s="504">
        <v>3457.6882457968859</v>
      </c>
      <c r="BU34" s="504">
        <v>9382.1491239290917</v>
      </c>
      <c r="BV34" s="504">
        <v>1184.1108112697293</v>
      </c>
      <c r="BW34" s="504">
        <v>60.658948321911105</v>
      </c>
      <c r="BX34" s="504">
        <v>713.09246906598401</v>
      </c>
      <c r="BY34" s="512">
        <v>1549.7274305511519</v>
      </c>
      <c r="BZ34" s="512">
        <v>613.45133589847183</v>
      </c>
      <c r="CA34" s="512">
        <v>3777.110940177693</v>
      </c>
      <c r="CB34" s="512">
        <v>921.4743112359173</v>
      </c>
      <c r="CC34" s="512">
        <v>466.43657149018327</v>
      </c>
      <c r="CD34" s="512">
        <v>3480.912454575654</v>
      </c>
      <c r="CE34" s="512">
        <v>276.40064631953834</v>
      </c>
      <c r="CF34" s="512">
        <v>314.108593692623</v>
      </c>
      <c r="CG34" s="512">
        <v>950.67723220682615</v>
      </c>
      <c r="CH34" s="512">
        <v>2184.9190628334486</v>
      </c>
      <c r="CI34" s="512">
        <v>2896.0365822022054</v>
      </c>
      <c r="CJ34" s="2"/>
      <c r="CK34" s="2"/>
      <c r="CL34" s="2"/>
      <c r="CM34" s="2"/>
      <c r="CN34" s="2"/>
      <c r="CO34" s="2"/>
      <c r="CP34" s="2"/>
      <c r="CQ34" s="2"/>
      <c r="CR34" s="2"/>
      <c r="CS34" s="2"/>
      <c r="CT34" s="2"/>
      <c r="CU34" s="2"/>
      <c r="CV34" s="2"/>
      <c r="CW34" s="2"/>
      <c r="CX34" s="2"/>
      <c r="CY34" s="2"/>
      <c r="CZ34" s="4"/>
    </row>
    <row r="35" s="326" customFormat="true" ht="15" customHeight="true" x14ac:dyDescent="0.2">
      <c r="A35" s="777" t="s">
        <v>56</v>
      </c>
      <c r="B35" s="397" t="s">
        <v>50</v>
      </c>
      <c r="C35" s="492">
        <v>82.332451477838504</v>
      </c>
      <c r="D35" s="481">
        <v>88.498084000607378</v>
      </c>
      <c r="E35" s="481">
        <v>92.122808985342957</v>
      </c>
      <c r="F35" s="481">
        <v>95.317731831611624</v>
      </c>
      <c r="G35" s="500">
        <v>97.091305066533778</v>
      </c>
      <c r="H35" s="486">
        <v>88.04719609577495</v>
      </c>
      <c r="I35" s="481">
        <v>91.72243975074106</v>
      </c>
      <c r="J35" s="481">
        <v>93.812963809252864</v>
      </c>
      <c r="K35" s="481">
        <v>96.243809573691792</v>
      </c>
      <c r="L35" s="496">
        <v>97.74688845676755</v>
      </c>
      <c r="M35" s="492">
        <v>75.451531071386739</v>
      </c>
      <c r="N35" s="481">
        <v>83.160582517279551</v>
      </c>
      <c r="O35" s="481">
        <v>85.350112973961686</v>
      </c>
      <c r="P35" s="481">
        <v>89.906394835197759</v>
      </c>
      <c r="Q35" s="500">
        <v>93.87387466861253</v>
      </c>
      <c r="R35" s="492">
        <v>98.553415447108634</v>
      </c>
      <c r="S35" s="481">
        <v>62.045711760287006</v>
      </c>
      <c r="T35" s="481">
        <v>92.340553627653605</v>
      </c>
      <c r="U35" s="481">
        <v>96.554305576202523</v>
      </c>
      <c r="V35" s="481">
        <v>97.841046894330589</v>
      </c>
      <c r="W35" s="481">
        <v>99.69471096894658</v>
      </c>
      <c r="X35" s="481">
        <v>99.451819910154583</v>
      </c>
      <c r="Y35" s="496">
        <v>84.70767714991257</v>
      </c>
      <c r="Z35" s="496">
        <v>99.508261656661034</v>
      </c>
      <c r="AA35" s="496">
        <v>60.976890118094673</v>
      </c>
      <c r="AB35" s="496">
        <v>95.736714347334242</v>
      </c>
      <c r="AC35" s="496">
        <v>98.922901187023911</v>
      </c>
      <c r="AD35" s="496">
        <v>77.823155948531635</v>
      </c>
      <c r="AE35" s="496">
        <v>99.042189496523065</v>
      </c>
      <c r="AF35" s="496">
        <v>99.043247730398932</v>
      </c>
      <c r="AG35" s="496">
        <v>98.015034608811106</v>
      </c>
      <c r="AH35" s="496">
        <v>97.877658506828837</v>
      </c>
      <c r="AI35" s="496">
        <v>46.352637953565669</v>
      </c>
      <c r="AJ35" s="1"/>
      <c r="AK35" s="1"/>
      <c r="AL35" s="1"/>
      <c r="AM35" s="1"/>
      <c r="AN35" s="1"/>
      <c r="AO35" s="1"/>
      <c r="AP35" s="1"/>
      <c r="AQ35" s="1"/>
      <c r="AR35" s="1"/>
      <c r="AS35" s="1"/>
      <c r="AT35" s="1"/>
      <c r="AU35" s="1"/>
      <c r="AV35" s="1"/>
      <c r="AW35" s="1"/>
      <c r="AX35" s="1"/>
      <c r="AY35" s="1"/>
      <c r="AZ35" s="363"/>
      <c r="BA35" s="809" t="s">
        <v>56</v>
      </c>
      <c r="BB35" s="618" t="s">
        <v>50</v>
      </c>
      <c r="BC35" s="508">
        <v>21121.488938315062</v>
      </c>
      <c r="BD35" s="504">
        <v>22696.347306283173</v>
      </c>
      <c r="BE35" s="504">
        <v>23647.531756073309</v>
      </c>
      <c r="BF35" s="504">
        <v>24459.497612609055</v>
      </c>
      <c r="BG35" s="517">
        <v>24906.769622243402</v>
      </c>
      <c r="BH35" s="508">
        <v>15669.023709275969</v>
      </c>
      <c r="BI35" s="504">
        <v>16344.995657148946</v>
      </c>
      <c r="BJ35" s="504">
        <v>16702.964771650859</v>
      </c>
      <c r="BK35" s="504">
        <v>17105.797328460263</v>
      </c>
      <c r="BL35" s="517">
        <v>17395.036731031956</v>
      </c>
      <c r="BM35" s="508">
        <v>5929.145405428465</v>
      </c>
      <c r="BN35" s="504">
        <v>6537.0398588871049</v>
      </c>
      <c r="BO35" s="504">
        <v>6698.2056057382551</v>
      </c>
      <c r="BP35" s="504">
        <v>7108.2182434503748</v>
      </c>
      <c r="BQ35" s="517">
        <v>7341.2079244518973</v>
      </c>
      <c r="BR35" s="508">
        <v>5080.5213339365673</v>
      </c>
      <c r="BS35" s="504">
        <v>3729.7135646959337</v>
      </c>
      <c r="BT35" s="504">
        <v>19916.691667008705</v>
      </c>
      <c r="BU35" s="504">
        <v>9949.2021450452976</v>
      </c>
      <c r="BV35" s="504">
        <v>7070.6342351969888</v>
      </c>
      <c r="BW35" s="504">
        <v>4499.4784346776796</v>
      </c>
      <c r="BX35" s="504">
        <v>10298.71129198107</v>
      </c>
      <c r="BY35" s="512">
        <v>3163.1603225976405</v>
      </c>
      <c r="BZ35" s="512">
        <v>5240.2647690112226</v>
      </c>
      <c r="CA35" s="512">
        <v>3277.0216524251664</v>
      </c>
      <c r="CB35" s="512">
        <v>4036.1744899082069</v>
      </c>
      <c r="CC35" s="512">
        <v>11961.997121905822</v>
      </c>
      <c r="CD35" s="512">
        <v>3860.4841298191873</v>
      </c>
      <c r="CE35" s="512">
        <v>3766.1453018255638</v>
      </c>
      <c r="CF35" s="512">
        <v>3824.1778134908723</v>
      </c>
      <c r="CG35" s="512">
        <v>6777.452238226233</v>
      </c>
      <c r="CH35" s="512">
        <v>8334.9838962023223</v>
      </c>
      <c r="CI35" s="512">
        <v>2044.820827569702</v>
      </c>
      <c r="CJ35" s="2"/>
      <c r="CK35" s="2"/>
      <c r="CL35" s="2"/>
      <c r="CM35" s="2"/>
      <c r="CN35" s="2"/>
      <c r="CO35" s="2"/>
      <c r="CP35" s="2"/>
      <c r="CQ35" s="2"/>
      <c r="CR35" s="2"/>
      <c r="CS35" s="2"/>
      <c r="CT35" s="2"/>
      <c r="CU35" s="2"/>
      <c r="CV35" s="2"/>
      <c r="CW35" s="2"/>
      <c r="CX35" s="2"/>
      <c r="CY35" s="2"/>
      <c r="CZ35" s="4"/>
    </row>
    <row r="36" s="326" customFormat="true" ht="15" customHeight="true" x14ac:dyDescent="0.2">
      <c r="A36" s="777"/>
      <c r="B36" s="397" t="s">
        <v>49</v>
      </c>
      <c r="C36" s="492">
        <v>17.66754852216172</v>
      </c>
      <c r="D36" s="481">
        <v>11.50191599939278</v>
      </c>
      <c r="E36" s="481">
        <v>7.8771910146569937</v>
      </c>
      <c r="F36" s="481">
        <v>4.6822681683884628</v>
      </c>
      <c r="G36" s="500">
        <v>2.9086949334661916</v>
      </c>
      <c r="H36" s="486">
        <v>11.952803904224977</v>
      </c>
      <c r="I36" s="481">
        <v>8.2775602492588281</v>
      </c>
      <c r="J36" s="481">
        <v>6.1870361907471478</v>
      </c>
      <c r="K36" s="481">
        <v>3.756190426308228</v>
      </c>
      <c r="L36" s="496">
        <v>2.2531115432325275</v>
      </c>
      <c r="M36" s="492">
        <v>24.548468928613289</v>
      </c>
      <c r="N36" s="481">
        <v>16.839417482720524</v>
      </c>
      <c r="O36" s="481">
        <v>14.649887026038307</v>
      </c>
      <c r="P36" s="481">
        <v>10.09360516480225</v>
      </c>
      <c r="Q36" s="500">
        <v>6.1261253313874109</v>
      </c>
      <c r="R36" s="492">
        <v>1.4465845528913404</v>
      </c>
      <c r="S36" s="481">
        <v>37.954288239712781</v>
      </c>
      <c r="T36" s="481">
        <v>7.6594463723461956</v>
      </c>
      <c r="U36" s="481">
        <v>3.4456944237974603</v>
      </c>
      <c r="V36" s="481">
        <v>2.1589531056694065</v>
      </c>
      <c r="W36" s="481">
        <v>0.30528903105341398</v>
      </c>
      <c r="X36" s="481">
        <v>0.54818008984538613</v>
      </c>
      <c r="Y36" s="496">
        <v>15.292322850087414</v>
      </c>
      <c r="Z36" s="496">
        <v>0.49173834333898397</v>
      </c>
      <c r="AA36" s="496">
        <v>39.023109881905441</v>
      </c>
      <c r="AB36" s="496">
        <v>4.2632856526657523</v>
      </c>
      <c r="AC36" s="496">
        <v>1.0770988129760628</v>
      </c>
      <c r="AD36" s="496">
        <v>22.176844051468343</v>
      </c>
      <c r="AE36" s="496">
        <v>0.95781050347694585</v>
      </c>
      <c r="AF36" s="496">
        <v>0.95675226960108928</v>
      </c>
      <c r="AG36" s="496">
        <v>1.9849653911889091</v>
      </c>
      <c r="AH36" s="496">
        <v>2.1223414931711617</v>
      </c>
      <c r="AI36" s="496">
        <v>53.647362046434374</v>
      </c>
      <c r="AJ36" s="1"/>
      <c r="AK36" s="1"/>
      <c r="AL36" s="1"/>
      <c r="AM36" s="1"/>
      <c r="AN36" s="1"/>
      <c r="AO36" s="1"/>
      <c r="AP36" s="1"/>
      <c r="AQ36" s="1"/>
      <c r="AR36" s="1"/>
      <c r="AS36" s="1"/>
      <c r="AT36" s="1"/>
      <c r="AU36" s="1"/>
      <c r="AV36" s="1"/>
      <c r="AW36" s="1"/>
      <c r="AX36" s="1"/>
      <c r="AY36" s="1"/>
      <c r="AZ36" s="363"/>
      <c r="BA36" s="809"/>
      <c r="BB36" s="618" t="s">
        <v>49</v>
      </c>
      <c r="BC36" s="508">
        <v>4532.4161248669789</v>
      </c>
      <c r="BD36" s="504">
        <v>2949.7981019354274</v>
      </c>
      <c r="BE36" s="504">
        <v>2022.0413024682491</v>
      </c>
      <c r="BF36" s="504">
        <v>1201.5175443810872</v>
      </c>
      <c r="BG36" s="517">
        <v>746.16562790647231</v>
      </c>
      <c r="BH36" s="508">
        <v>2127.1406253970968</v>
      </c>
      <c r="BI36" s="504">
        <v>1475.066370820464</v>
      </c>
      <c r="BJ36" s="504">
        <v>1101.5732084224571</v>
      </c>
      <c r="BK36" s="504">
        <v>667.60275226153067</v>
      </c>
      <c r="BL36" s="517">
        <v>400.96374086604868</v>
      </c>
      <c r="BM36" s="508">
        <v>1929.0720770222774</v>
      </c>
      <c r="BN36" s="504">
        <v>1323.7033694672764</v>
      </c>
      <c r="BO36" s="504">
        <v>1149.7109023297774</v>
      </c>
      <c r="BP36" s="504">
        <v>798.02497370902915</v>
      </c>
      <c r="BQ36" s="517">
        <v>479.08068126225857</v>
      </c>
      <c r="BR36" s="508">
        <v>74.572795361433236</v>
      </c>
      <c r="BS36" s="504">
        <v>2281.5214729576551</v>
      </c>
      <c r="BT36" s="504">
        <v>1652.0458860701754</v>
      </c>
      <c r="BU36" s="504">
        <v>355.05315011934255</v>
      </c>
      <c r="BV36" s="504">
        <v>156.02007772481747</v>
      </c>
      <c r="BW36" s="504">
        <v>13.778478298576434</v>
      </c>
      <c r="BX36" s="504">
        <v>56.766668387065224</v>
      </c>
      <c r="BY36" s="512">
        <v>571.04704682366219</v>
      </c>
      <c r="BZ36" s="512">
        <v>25.895730397363742</v>
      </c>
      <c r="CA36" s="512">
        <v>2097.1810103845032</v>
      </c>
      <c r="CB36" s="512">
        <v>179.73632071863872</v>
      </c>
      <c r="CC36" s="512">
        <v>130.24540067288197</v>
      </c>
      <c r="CD36" s="512">
        <v>1100.1012933321413</v>
      </c>
      <c r="CE36" s="512">
        <v>36.421383110028195</v>
      </c>
      <c r="CF36" s="512">
        <v>36.94134518261103</v>
      </c>
      <c r="CG36" s="512">
        <v>137.25453637809068</v>
      </c>
      <c r="CH36" s="512">
        <v>180.73258430665697</v>
      </c>
      <c r="CI36" s="512">
        <v>2366.6235213325713</v>
      </c>
      <c r="CJ36" s="2"/>
      <c r="CK36" s="2"/>
      <c r="CL36" s="2"/>
      <c r="CM36" s="2"/>
      <c r="CN36" s="2"/>
      <c r="CO36" s="2"/>
      <c r="CP36" s="2"/>
      <c r="CQ36" s="2"/>
      <c r="CR36" s="2"/>
      <c r="CS36" s="2"/>
      <c r="CT36" s="2"/>
      <c r="CU36" s="2"/>
      <c r="CV36" s="2"/>
      <c r="CW36" s="2"/>
      <c r="CX36" s="2"/>
      <c r="CY36" s="2"/>
      <c r="CZ36" s="4"/>
    </row>
    <row r="37" s="326" customFormat="true" ht="15" customHeight="true" x14ac:dyDescent="0.2">
      <c r="A37" s="777" t="s">
        <v>127</v>
      </c>
      <c r="B37" s="397" t="s">
        <v>50</v>
      </c>
      <c r="C37" s="492">
        <v>83.180904802030113</v>
      </c>
      <c r="D37" s="481">
        <v>88.630978689219788</v>
      </c>
      <c r="E37" s="481">
        <v>92.13977046617704</v>
      </c>
      <c r="F37" s="481">
        <v>95.347474284338603</v>
      </c>
      <c r="G37" s="500">
        <v>97.10113487060184</v>
      </c>
      <c r="H37" s="486">
        <v>88.03452393614603</v>
      </c>
      <c r="I37" s="481">
        <v>91.704282187099878</v>
      </c>
      <c r="J37" s="481">
        <v>93.804049016853867</v>
      </c>
      <c r="K37" s="481">
        <v>96.229729358106681</v>
      </c>
      <c r="L37" s="496">
        <v>97.762682996938793</v>
      </c>
      <c r="M37" s="492">
        <v>77.686509069585256</v>
      </c>
      <c r="N37" s="481">
        <v>83.418108211323855</v>
      </c>
      <c r="O37" s="481">
        <v>85.68131717693619</v>
      </c>
      <c r="P37" s="481">
        <v>90.146058141094173</v>
      </c>
      <c r="Q37" s="500">
        <v>93.99508856255818</v>
      </c>
      <c r="R37" s="492">
        <v>98.697495516899863</v>
      </c>
      <c r="S37" s="481">
        <v>61.949792741777202</v>
      </c>
      <c r="T37" s="481">
        <v>93.12474543547961</v>
      </c>
      <c r="U37" s="481">
        <v>96.554305576202523</v>
      </c>
      <c r="V37" s="481">
        <v>98.710266509960448</v>
      </c>
      <c r="W37" s="481">
        <v>100</v>
      </c>
      <c r="X37" s="481">
        <v>99.45165714670847</v>
      </c>
      <c r="Y37" s="496">
        <v>84.695020882688894</v>
      </c>
      <c r="Z37" s="496">
        <v>99.507497448310488</v>
      </c>
      <c r="AA37" s="496">
        <v>60.976890118094673</v>
      </c>
      <c r="AB37" s="496">
        <v>95.796361101076187</v>
      </c>
      <c r="AC37" s="496">
        <v>98.922901187023911</v>
      </c>
      <c r="AD37" s="496">
        <v>77.550727033109439</v>
      </c>
      <c r="AE37" s="496">
        <v>99.035312674782844</v>
      </c>
      <c r="AF37" s="496">
        <v>99.024747091051267</v>
      </c>
      <c r="AG37" s="496">
        <v>98.644344279644642</v>
      </c>
      <c r="AH37" s="496">
        <v>98.127737890920926</v>
      </c>
      <c r="AI37" s="496">
        <v>45.849466812778708</v>
      </c>
      <c r="AJ37" s="1"/>
      <c r="AK37" s="1"/>
      <c r="AL37" s="1"/>
      <c r="AM37" s="1"/>
      <c r="AN37" s="1"/>
      <c r="AO37" s="1"/>
      <c r="AP37" s="1"/>
      <c r="AQ37" s="1"/>
      <c r="AR37" s="1"/>
      <c r="AS37" s="1"/>
      <c r="AT37" s="1"/>
      <c r="AU37" s="1"/>
      <c r="AV37" s="1"/>
      <c r="AW37" s="1"/>
      <c r="AX37" s="1"/>
      <c r="AY37" s="1"/>
      <c r="AZ37" s="363"/>
      <c r="BA37" s="809" t="s">
        <v>127</v>
      </c>
      <c r="BB37" s="618" t="s">
        <v>50</v>
      </c>
      <c r="BC37" s="508">
        <v>20856.638515929368</v>
      </c>
      <c r="BD37" s="504">
        <v>22573.447549716519</v>
      </c>
      <c r="BE37" s="504">
        <v>23544.533907608293</v>
      </c>
      <c r="BF37" s="504">
        <v>24359.075742361416</v>
      </c>
      <c r="BG37" s="517">
        <v>24882.521099127236</v>
      </c>
      <c r="BH37" s="508">
        <v>15641.139883438025</v>
      </c>
      <c r="BI37" s="504">
        <v>16305.991327727357</v>
      </c>
      <c r="BJ37" s="504">
        <v>16677.347435379968</v>
      </c>
      <c r="BK37" s="504">
        <v>17039.421906485</v>
      </c>
      <c r="BL37" s="517">
        <v>17375.560827099027</v>
      </c>
      <c r="BM37" s="508">
        <v>5799.687592527097</v>
      </c>
      <c r="BN37" s="504">
        <v>6416.856320793464</v>
      </c>
      <c r="BO37" s="504">
        <v>6641.2249200603455</v>
      </c>
      <c r="BP37" s="504">
        <v>7021.9187130660248</v>
      </c>
      <c r="BQ37" s="517">
        <v>7297.0678881666163</v>
      </c>
      <c r="BR37" s="508">
        <v>5070.2156171081151</v>
      </c>
      <c r="BS37" s="504">
        <v>3642.9105120426138</v>
      </c>
      <c r="BT37" s="504">
        <v>19844.844622889228</v>
      </c>
      <c r="BU37" s="504">
        <v>9949.2021450452976</v>
      </c>
      <c r="BV37" s="504">
        <v>6933.4511692286615</v>
      </c>
      <c r="BW37" s="504">
        <v>4496.5869194851348</v>
      </c>
      <c r="BX37" s="504">
        <v>10295.637497422049</v>
      </c>
      <c r="BY37" s="512">
        <v>3145.8230484095811</v>
      </c>
      <c r="BZ37" s="512">
        <v>5232.0933517971007</v>
      </c>
      <c r="CA37" s="512">
        <v>3277.0216524251664</v>
      </c>
      <c r="CB37" s="512">
        <v>4032.503222361076</v>
      </c>
      <c r="CC37" s="512">
        <v>11961.997121905822</v>
      </c>
      <c r="CD37" s="512">
        <v>3774.7032258835816</v>
      </c>
      <c r="CE37" s="512">
        <v>3739.0385154462056</v>
      </c>
      <c r="CF37" s="512">
        <v>3750.9320201408832</v>
      </c>
      <c r="CG37" s="512">
        <v>6747.4350743266095</v>
      </c>
      <c r="CH37" s="512">
        <v>8319.7595117386063</v>
      </c>
      <c r="CI37" s="512">
        <v>2002.0615870872666</v>
      </c>
      <c r="CJ37" s="2"/>
      <c r="CK37" s="2"/>
      <c r="CL37" s="2"/>
      <c r="CM37" s="2"/>
      <c r="CN37" s="2"/>
      <c r="CO37" s="2"/>
      <c r="CP37" s="2"/>
      <c r="CQ37" s="2"/>
      <c r="CR37" s="2"/>
      <c r="CS37" s="2"/>
      <c r="CT37" s="2"/>
      <c r="CU37" s="2"/>
      <c r="CV37" s="2"/>
      <c r="CW37" s="2"/>
      <c r="CX37" s="2"/>
      <c r="CY37" s="2"/>
      <c r="CZ37" s="4"/>
    </row>
    <row r="38" s="326" customFormat="true" ht="15" customHeight="true" x14ac:dyDescent="0.2">
      <c r="A38" s="777"/>
      <c r="B38" s="397" t="s">
        <v>49</v>
      </c>
      <c r="C38" s="492">
        <v>16.819095197970142</v>
      </c>
      <c r="D38" s="481">
        <v>11.369021310780395</v>
      </c>
      <c r="E38" s="481">
        <v>7.8602295338229284</v>
      </c>
      <c r="F38" s="481">
        <v>4.6525257156614419</v>
      </c>
      <c r="G38" s="500">
        <v>2.898865129398144</v>
      </c>
      <c r="H38" s="486">
        <v>11.965476063853915</v>
      </c>
      <c r="I38" s="481">
        <v>8.2957178129000226</v>
      </c>
      <c r="J38" s="481">
        <v>6.1959509831461919</v>
      </c>
      <c r="K38" s="481">
        <v>3.7702706418933167</v>
      </c>
      <c r="L38" s="496">
        <v>2.2373170030613068</v>
      </c>
      <c r="M38" s="492">
        <v>22.313490930414837</v>
      </c>
      <c r="N38" s="481">
        <v>16.581891788676174</v>
      </c>
      <c r="O38" s="481">
        <v>14.318682823063799</v>
      </c>
      <c r="P38" s="481">
        <v>9.8539418589058005</v>
      </c>
      <c r="Q38" s="500">
        <v>6.0049114374417476</v>
      </c>
      <c r="R38" s="492">
        <v>1.3025044831001209</v>
      </c>
      <c r="S38" s="481">
        <v>38.050207258222592</v>
      </c>
      <c r="T38" s="481">
        <v>6.8752545645202519</v>
      </c>
      <c r="U38" s="481">
        <v>3.4456944237974603</v>
      </c>
      <c r="V38" s="481">
        <v>1.2897334900395609</v>
      </c>
      <c r="W38" s="481">
        <v>0</v>
      </c>
      <c r="X38" s="481">
        <v>0.54834285329149424</v>
      </c>
      <c r="Y38" s="496">
        <v>15.304979117311079</v>
      </c>
      <c r="Z38" s="496">
        <v>0.49250255168951296</v>
      </c>
      <c r="AA38" s="496">
        <v>39.023109881905441</v>
      </c>
      <c r="AB38" s="496">
        <v>4.2036388989237707</v>
      </c>
      <c r="AC38" s="496">
        <v>1.0770988129760628</v>
      </c>
      <c r="AD38" s="496">
        <v>22.449272966890497</v>
      </c>
      <c r="AE38" s="496">
        <v>0.96468732521714839</v>
      </c>
      <c r="AF38" s="496">
        <v>0.97525290894871652</v>
      </c>
      <c r="AG38" s="496">
        <v>1.3556557203553885</v>
      </c>
      <c r="AH38" s="496">
        <v>1.8722621090791005</v>
      </c>
      <c r="AI38" s="496">
        <v>54.150533187221313</v>
      </c>
      <c r="AJ38" s="1"/>
      <c r="AK38" s="1"/>
      <c r="AL38" s="1"/>
      <c r="AM38" s="1"/>
      <c r="AN38" s="1"/>
      <c r="AO38" s="1"/>
      <c r="AP38" s="1"/>
      <c r="AQ38" s="1"/>
      <c r="AR38" s="1"/>
      <c r="AS38" s="1"/>
      <c r="AT38" s="1"/>
      <c r="AU38" s="1"/>
      <c r="AV38" s="1"/>
      <c r="AW38" s="1"/>
      <c r="AX38" s="1"/>
      <c r="AY38" s="1"/>
      <c r="AZ38" s="363"/>
      <c r="BA38" s="809"/>
      <c r="BB38" s="618" t="s">
        <v>49</v>
      </c>
      <c r="BC38" s="508">
        <v>4217.1913078361395</v>
      </c>
      <c r="BD38" s="504">
        <v>2895.5790632798867</v>
      </c>
      <c r="BE38" s="504">
        <v>2008.5294313665829</v>
      </c>
      <c r="BF38" s="504">
        <v>1188.6127781750445</v>
      </c>
      <c r="BG38" s="517">
        <v>742.84479622093272</v>
      </c>
      <c r="BH38" s="508">
        <v>2125.9123866270515</v>
      </c>
      <c r="BI38" s="504">
        <v>1475.066370820464</v>
      </c>
      <c r="BJ38" s="504">
        <v>1101.5732084224571</v>
      </c>
      <c r="BK38" s="504">
        <v>667.60275226153067</v>
      </c>
      <c r="BL38" s="517">
        <v>397.64290918050915</v>
      </c>
      <c r="BM38" s="508">
        <v>1665.8140267208655</v>
      </c>
      <c r="BN38" s="504">
        <v>1275.5457947491052</v>
      </c>
      <c r="BO38" s="504">
        <v>1109.8521395346704</v>
      </c>
      <c r="BP38" s="504">
        <v>767.5718735057203</v>
      </c>
      <c r="BQ38" s="517">
        <v>466.1759150562159</v>
      </c>
      <c r="BR38" s="508">
        <v>66.911308508702476</v>
      </c>
      <c r="BS38" s="504">
        <v>2237.5135391357362</v>
      </c>
      <c r="BT38" s="504">
        <v>1465.1138957501264</v>
      </c>
      <c r="BU38" s="504">
        <v>355.05315011934255</v>
      </c>
      <c r="BV38" s="504">
        <v>90.591429753720959</v>
      </c>
      <c r="BW38" s="504">
        <v>0</v>
      </c>
      <c r="BX38" s="504">
        <v>56.766668387065224</v>
      </c>
      <c r="BY38" s="512">
        <v>568.47209624462585</v>
      </c>
      <c r="BZ38" s="512">
        <v>25.895730397363742</v>
      </c>
      <c r="CA38" s="512">
        <v>2097.1810103845032</v>
      </c>
      <c r="CB38" s="512">
        <v>176.95022243764581</v>
      </c>
      <c r="CC38" s="512">
        <v>130.24540067288197</v>
      </c>
      <c r="CD38" s="512">
        <v>1092.695662939228</v>
      </c>
      <c r="CE38" s="512">
        <v>36.421383110028195</v>
      </c>
      <c r="CF38" s="512">
        <v>36.94134518261103</v>
      </c>
      <c r="CG38" s="512">
        <v>92.729076593649069</v>
      </c>
      <c r="CH38" s="512">
        <v>158.73972869723966</v>
      </c>
      <c r="CI38" s="512">
        <v>2364.5357285641171</v>
      </c>
      <c r="CJ38" s="2"/>
      <c r="CK38" s="2"/>
      <c r="CL38" s="2"/>
      <c r="CM38" s="2"/>
      <c r="CN38" s="2"/>
      <c r="CO38" s="2"/>
      <c r="CP38" s="2"/>
      <c r="CQ38" s="2"/>
      <c r="CR38" s="2"/>
      <c r="CS38" s="2"/>
      <c r="CT38" s="2"/>
      <c r="CU38" s="2"/>
      <c r="CV38" s="2"/>
      <c r="CW38" s="2"/>
      <c r="CX38" s="2"/>
      <c r="CY38" s="2"/>
      <c r="CZ38" s="4"/>
    </row>
    <row r="39" s="326" customFormat="true" ht="15" customHeight="true" x14ac:dyDescent="0.2">
      <c r="A39" s="777" t="s">
        <v>124</v>
      </c>
      <c r="B39" s="397" t="s">
        <v>50</v>
      </c>
      <c r="C39" s="492">
        <v>60.832948386740782</v>
      </c>
      <c r="D39" s="481">
        <v>64.301218947457571</v>
      </c>
      <c r="E39" s="481">
        <v>67.318246023418709</v>
      </c>
      <c r="F39" s="481">
        <v>75.240367807748257</v>
      </c>
      <c r="G39" s="500">
        <v>80.385971649681267</v>
      </c>
      <c r="H39" s="486">
        <v>66.074364766157601</v>
      </c>
      <c r="I39" s="481">
        <v>64.267590316102144</v>
      </c>
      <c r="J39" s="481">
        <v>67.811037092940268</v>
      </c>
      <c r="K39" s="481">
        <v>76.174904546975924</v>
      </c>
      <c r="L39" s="496">
        <v>81.968131626026747</v>
      </c>
      <c r="M39" s="492">
        <v>58.85695166379017</v>
      </c>
      <c r="N39" s="481">
        <v>58.730273200441104</v>
      </c>
      <c r="O39" s="481">
        <v>61.001176569356964</v>
      </c>
      <c r="P39" s="481">
        <v>68.78833504595309</v>
      </c>
      <c r="Q39" s="500">
        <v>81.13632998000611</v>
      </c>
      <c r="R39" s="492">
        <v>28.997836306272212</v>
      </c>
      <c r="S39" s="481">
        <v>68.362533806352133</v>
      </c>
      <c r="T39" s="481">
        <v>68.963061993993364</v>
      </c>
      <c r="U39" s="481">
        <v>94.743566419768129</v>
      </c>
      <c r="V39" s="481">
        <v>82.341366793199768</v>
      </c>
      <c r="W39" s="481">
        <v>93.996309117199075</v>
      </c>
      <c r="X39" s="481">
        <v>94.371803188831834</v>
      </c>
      <c r="Y39" s="496">
        <v>90.682374312824621</v>
      </c>
      <c r="Z39" s="496">
        <v>66.541536817992977</v>
      </c>
      <c r="AA39" s="496">
        <v>82.799395443700888</v>
      </c>
      <c r="AB39" s="496">
        <v>69.783788075866809</v>
      </c>
      <c r="AC39" s="496">
        <v>59.569958962412919</v>
      </c>
      <c r="AD39" s="496">
        <v>76.455172671080916</v>
      </c>
      <c r="AE39" s="496">
        <v>49.943782888709968</v>
      </c>
      <c r="AF39" s="496">
        <v>32.266426444650023</v>
      </c>
      <c r="AG39" s="496">
        <v>97.295274166862399</v>
      </c>
      <c r="AH39" s="496">
        <v>98.432834848654565</v>
      </c>
      <c r="AI39" s="496">
        <v>59.277601569756634</v>
      </c>
      <c r="AJ39" s="1"/>
      <c r="AK39" s="1"/>
      <c r="AL39" s="1"/>
      <c r="AM39" s="1"/>
      <c r="AN39" s="1"/>
      <c r="AO39" s="1"/>
      <c r="AP39" s="1"/>
      <c r="AQ39" s="1"/>
      <c r="AR39" s="1"/>
      <c r="AS39" s="1"/>
      <c r="AT39" s="1"/>
      <c r="AU39" s="1"/>
      <c r="AV39" s="1"/>
      <c r="AW39" s="1"/>
      <c r="AX39" s="1"/>
      <c r="AY39" s="1"/>
      <c r="AZ39" s="363"/>
      <c r="BA39" s="809" t="s">
        <v>124</v>
      </c>
      <c r="BB39" s="618" t="s">
        <v>50</v>
      </c>
      <c r="BC39" s="508">
        <v>6348.6775058464818</v>
      </c>
      <c r="BD39" s="504">
        <v>8497.8610876363891</v>
      </c>
      <c r="BE39" s="504">
        <v>10570.439441688093</v>
      </c>
      <c r="BF39" s="504">
        <v>14069.154277988897</v>
      </c>
      <c r="BG39" s="517">
        <v>18084.758624384103</v>
      </c>
      <c r="BH39" s="508">
        <v>5457.936458329722</v>
      </c>
      <c r="BI39" s="504">
        <v>6167.2794346578921</v>
      </c>
      <c r="BJ39" s="504">
        <v>7869.600363293428</v>
      </c>
      <c r="BK39" s="504">
        <v>10641.061702055775</v>
      </c>
      <c r="BL39" s="517">
        <v>13220.23589351649</v>
      </c>
      <c r="BM39" s="508">
        <v>1741.0504419615488</v>
      </c>
      <c r="BN39" s="504">
        <v>1897.3540272817545</v>
      </c>
      <c r="BO39" s="504">
        <v>2498.0511703670663</v>
      </c>
      <c r="BP39" s="504">
        <v>3393.1793080643943</v>
      </c>
      <c r="BQ39" s="517">
        <v>4685.1421380158654</v>
      </c>
      <c r="BR39" s="508">
        <v>1423.2002560195069</v>
      </c>
      <c r="BS39" s="504">
        <v>2012.3405014329433</v>
      </c>
      <c r="BT39" s="504">
        <v>10615.774144160156</v>
      </c>
      <c r="BU39" s="504">
        <v>391.55674289443584</v>
      </c>
      <c r="BV39" s="504">
        <v>5001.863185923422</v>
      </c>
      <c r="BW39" s="504">
        <v>4191.485898249367</v>
      </c>
      <c r="BX39" s="504">
        <v>9453.9572390826543</v>
      </c>
      <c r="BY39" s="512">
        <v>1200.1299412726635</v>
      </c>
      <c r="BZ39" s="512">
        <v>3162.5536817251755</v>
      </c>
      <c r="CA39" s="512">
        <v>1059.2607739222185</v>
      </c>
      <c r="CB39" s="512">
        <v>567.58109673402828</v>
      </c>
      <c r="CC39" s="512">
        <v>6932.0409725799836</v>
      </c>
      <c r="CD39" s="512">
        <v>1154.5615074250497</v>
      </c>
      <c r="CE39" s="512">
        <v>1355.1555527883581</v>
      </c>
      <c r="CF39" s="512">
        <v>1200.017432957354</v>
      </c>
      <c r="CG39" s="512">
        <v>5810.8344070022567</v>
      </c>
      <c r="CH39" s="512">
        <v>1220.3734244256389</v>
      </c>
      <c r="CI39" s="512">
        <v>818.20417894874072</v>
      </c>
      <c r="CJ39" s="2"/>
      <c r="CK39" s="2"/>
      <c r="CL39" s="2"/>
      <c r="CM39" s="2"/>
      <c r="CN39" s="2"/>
      <c r="CO39" s="2"/>
      <c r="CP39" s="2"/>
      <c r="CQ39" s="2"/>
      <c r="CR39" s="2"/>
      <c r="CS39" s="2"/>
      <c r="CT39" s="2"/>
      <c r="CU39" s="2"/>
      <c r="CV39" s="2"/>
      <c r="CW39" s="2"/>
      <c r="CX39" s="2"/>
      <c r="CY39" s="2"/>
      <c r="CZ39" s="4"/>
    </row>
    <row r="40" s="326" customFormat="true" ht="15" customHeight="true" x14ac:dyDescent="0.2">
      <c r="A40" s="777"/>
      <c r="B40" s="397" t="s">
        <v>49</v>
      </c>
      <c r="C40" s="492">
        <v>39.167051613259183</v>
      </c>
      <c r="D40" s="481">
        <v>35.698781052542621</v>
      </c>
      <c r="E40" s="481">
        <v>32.681753976580957</v>
      </c>
      <c r="F40" s="481">
        <v>24.759632192251679</v>
      </c>
      <c r="G40" s="500">
        <v>19.614028350318975</v>
      </c>
      <c r="H40" s="486">
        <v>33.925635233842385</v>
      </c>
      <c r="I40" s="481">
        <v>35.732409683898005</v>
      </c>
      <c r="J40" s="481">
        <v>32.188962907059889</v>
      </c>
      <c r="K40" s="481">
        <v>23.825095453023994</v>
      </c>
      <c r="L40" s="496">
        <v>18.031868373973399</v>
      </c>
      <c r="M40" s="492">
        <v>41.143048336209816</v>
      </c>
      <c r="N40" s="481">
        <v>41.269726799558789</v>
      </c>
      <c r="O40" s="481">
        <v>38.998823430643064</v>
      </c>
      <c r="P40" s="481">
        <v>31.211664954046874</v>
      </c>
      <c r="Q40" s="500">
        <v>18.863670019993876</v>
      </c>
      <c r="R40" s="492">
        <v>71.002163693727709</v>
      </c>
      <c r="S40" s="481">
        <v>31.637466193647878</v>
      </c>
      <c r="T40" s="481">
        <v>31.036938006006615</v>
      </c>
      <c r="U40" s="481">
        <v>5.2564335802318531</v>
      </c>
      <c r="V40" s="481">
        <v>17.658633206800186</v>
      </c>
      <c r="W40" s="481">
        <v>6.0036908828008624</v>
      </c>
      <c r="X40" s="481">
        <v>5.6281968111681913</v>
      </c>
      <c r="Y40" s="496">
        <v>9.3176256871752923</v>
      </c>
      <c r="Z40" s="496">
        <v>33.45846318200703</v>
      </c>
      <c r="AA40" s="496">
        <v>17.200604556299119</v>
      </c>
      <c r="AB40" s="496">
        <v>30.216211924133084</v>
      </c>
      <c r="AC40" s="496">
        <v>40.430041037587344</v>
      </c>
      <c r="AD40" s="496">
        <v>23.544827328919098</v>
      </c>
      <c r="AE40" s="496">
        <v>50.056217111290088</v>
      </c>
      <c r="AF40" s="496">
        <v>67.733573555350034</v>
      </c>
      <c r="AG40" s="496">
        <v>2.7047258331376178</v>
      </c>
      <c r="AH40" s="496">
        <v>1.5671651513454212</v>
      </c>
      <c r="AI40" s="496">
        <v>40.72239843024331</v>
      </c>
      <c r="AJ40" s="1"/>
      <c r="AK40" s="1"/>
      <c r="AL40" s="1"/>
      <c r="AM40" s="1"/>
      <c r="AN40" s="1"/>
      <c r="AO40" s="1"/>
      <c r="AP40" s="1"/>
      <c r="AQ40" s="1"/>
      <c r="AR40" s="1"/>
      <c r="AS40" s="1"/>
      <c r="AT40" s="1"/>
      <c r="AU40" s="1"/>
      <c r="AV40" s="1"/>
      <c r="AW40" s="1"/>
      <c r="AX40" s="1"/>
      <c r="AY40" s="1"/>
      <c r="AZ40" s="363"/>
      <c r="BA40" s="809"/>
      <c r="BB40" s="618" t="s">
        <v>49</v>
      </c>
      <c r="BC40" s="508">
        <v>4087.5707349674462</v>
      </c>
      <c r="BD40" s="504">
        <v>4717.8465252787864</v>
      </c>
      <c r="BE40" s="504">
        <v>5131.7513700136969</v>
      </c>
      <c r="BF40" s="504">
        <v>4629.7897701554903</v>
      </c>
      <c r="BG40" s="517">
        <v>4412.6476434617043</v>
      </c>
      <c r="BH40" s="508">
        <v>2802.3570422522207</v>
      </c>
      <c r="BI40" s="504">
        <v>3428.9718085020672</v>
      </c>
      <c r="BJ40" s="504">
        <v>3735.590621335733</v>
      </c>
      <c r="BK40" s="504">
        <v>3328.1867864586839</v>
      </c>
      <c r="BL40" s="517">
        <v>2908.271163144032</v>
      </c>
      <c r="BM40" s="508">
        <v>1217.054578337478</v>
      </c>
      <c r="BN40" s="504">
        <v>1333.2695061832694</v>
      </c>
      <c r="BO40" s="504">
        <v>1597.0356965671133</v>
      </c>
      <c r="BP40" s="504">
        <v>1539.603707831581</v>
      </c>
      <c r="BQ40" s="517">
        <v>1089.2651332649448</v>
      </c>
      <c r="BR40" s="508">
        <v>3484.7530167274967</v>
      </c>
      <c r="BS40" s="504">
        <v>931.29015323708632</v>
      </c>
      <c r="BT40" s="504">
        <v>4777.6463873771181</v>
      </c>
      <c r="BU40" s="504">
        <v>21.723818193602256</v>
      </c>
      <c r="BV40" s="504">
        <v>1072.6815790251517</v>
      </c>
      <c r="BW40" s="504">
        <v>267.7167423811498</v>
      </c>
      <c r="BX40" s="504">
        <v>563.82023218797906</v>
      </c>
      <c r="BY40" s="512">
        <v>123.31350665979305</v>
      </c>
      <c r="BZ40" s="512">
        <v>1590.1975064169271</v>
      </c>
      <c r="CA40" s="512">
        <v>220.04901843303929</v>
      </c>
      <c r="CB40" s="512">
        <v>245.76124592723679</v>
      </c>
      <c r="CC40" s="512">
        <v>4704.7657221399804</v>
      </c>
      <c r="CD40" s="512">
        <v>355.55411600321503</v>
      </c>
      <c r="CE40" s="512">
        <v>1358.2063000934313</v>
      </c>
      <c r="CF40" s="512">
        <v>2519.0725475084719</v>
      </c>
      <c r="CG40" s="512">
        <v>161.53625206656582</v>
      </c>
      <c r="CH40" s="512">
        <v>19.429763506542734</v>
      </c>
      <c r="CI40" s="512">
        <v>562.08813599233326</v>
      </c>
      <c r="CJ40" s="2"/>
      <c r="CK40" s="2"/>
      <c r="CL40" s="2"/>
      <c r="CM40" s="2"/>
      <c r="CN40" s="2"/>
      <c r="CO40" s="2"/>
      <c r="CP40" s="2"/>
      <c r="CQ40" s="2"/>
      <c r="CR40" s="2"/>
      <c r="CS40" s="2"/>
      <c r="CT40" s="2"/>
      <c r="CU40" s="2"/>
      <c r="CV40" s="2"/>
      <c r="CW40" s="2"/>
      <c r="CX40" s="2"/>
      <c r="CY40" s="2"/>
      <c r="CZ40" s="4"/>
    </row>
    <row r="41" s="326" customFormat="true" ht="15" customHeight="true" x14ac:dyDescent="0.2">
      <c r="A41" s="777" t="s">
        <v>57</v>
      </c>
      <c r="B41" s="397" t="s">
        <v>50</v>
      </c>
      <c r="C41" s="492">
        <v>1.561861538255326</v>
      </c>
      <c r="D41" s="481">
        <v>0.37123831708379362</v>
      </c>
      <c r="E41" s="481">
        <v>0.10852268538963548</v>
      </c>
      <c r="F41" s="481">
        <v>0.12532675845947613</v>
      </c>
      <c r="G41" s="500">
        <v>6.2794455136401403E-2</v>
      </c>
      <c r="H41" s="486">
        <v>1.1498698056165492E-2</v>
      </c>
      <c r="I41" s="481">
        <v>2.0583658811629719E-2</v>
      </c>
      <c r="J41" s="481">
        <v>4.4160986474185676E-2</v>
      </c>
      <c r="K41" s="481">
        <v>0</v>
      </c>
      <c r="L41" s="496">
        <v>9.0518209090086871E-2</v>
      </c>
      <c r="M41" s="492">
        <v>3.2402621284003641</v>
      </c>
      <c r="N41" s="481">
        <v>1.7781427438232633</v>
      </c>
      <c r="O41" s="481">
        <v>1.2217663836999204</v>
      </c>
      <c r="P41" s="481">
        <v>0.21509691171927936</v>
      </c>
      <c r="Q41" s="500">
        <v>0.45059338145615391</v>
      </c>
      <c r="R41" s="492">
        <v>0.13678275814949747</v>
      </c>
      <c r="S41" s="481">
        <v>0.5513623726064566</v>
      </c>
      <c r="T41" s="481">
        <v>9.0875044151095957E-2</v>
      </c>
      <c r="U41" s="481">
        <v>3.5879715413392674E-2</v>
      </c>
      <c r="V41" s="481">
        <v>0.17857179335350148</v>
      </c>
      <c r="W41" s="481">
        <v>0</v>
      </c>
      <c r="X41" s="481">
        <v>0</v>
      </c>
      <c r="Y41" s="496">
        <v>0.61740519566996876</v>
      </c>
      <c r="Z41" s="496">
        <v>0</v>
      </c>
      <c r="AA41" s="496">
        <v>0.83863135089182061</v>
      </c>
      <c r="AB41" s="496">
        <v>0.40250727274201797</v>
      </c>
      <c r="AC41" s="496">
        <v>0</v>
      </c>
      <c r="AD41" s="496">
        <v>5.7155301216995014</v>
      </c>
      <c r="AE41" s="496">
        <v>0</v>
      </c>
      <c r="AF41" s="496">
        <v>0.23383586538121912</v>
      </c>
      <c r="AG41" s="496">
        <v>0.19346608848361413</v>
      </c>
      <c r="AH41" s="496">
        <v>0</v>
      </c>
      <c r="AI41" s="496">
        <v>2.3671428448912666</v>
      </c>
      <c r="AJ41" s="1"/>
      <c r="AK41" s="1"/>
      <c r="AL41" s="1"/>
      <c r="AM41" s="1"/>
      <c r="AN41" s="1"/>
      <c r="AO41" s="1"/>
      <c r="AP41" s="1"/>
      <c r="AQ41" s="1"/>
      <c r="AR41" s="1"/>
      <c r="AS41" s="1"/>
      <c r="AT41" s="1"/>
      <c r="AU41" s="1"/>
      <c r="AV41" s="1"/>
      <c r="AW41" s="1"/>
      <c r="AX41" s="1"/>
      <c r="AY41" s="1"/>
      <c r="AZ41" s="363"/>
      <c r="BA41" s="809" t="s">
        <v>57</v>
      </c>
      <c r="BB41" s="618" t="s">
        <v>50</v>
      </c>
      <c r="BC41" s="508">
        <v>400.41994755852511</v>
      </c>
      <c r="BD41" s="504">
        <v>95.162614769867375</v>
      </c>
      <c r="BE41" s="504">
        <v>27.842207806334329</v>
      </c>
      <c r="BF41" s="504">
        <v>32.135167911586706</v>
      </c>
      <c r="BG41" s="517">
        <v>16.108620916825469</v>
      </c>
      <c r="BH41" s="508">
        <v>2.0463272024230696</v>
      </c>
      <c r="BI41" s="504">
        <v>3.6680207678580112</v>
      </c>
      <c r="BJ41" s="504">
        <v>7.8575297893298242</v>
      </c>
      <c r="BK41" s="504">
        <v>0</v>
      </c>
      <c r="BL41" s="517">
        <v>16.108620916825469</v>
      </c>
      <c r="BM41" s="508">
        <v>254.56263600284345</v>
      </c>
      <c r="BN41" s="504">
        <v>139.5161421644423</v>
      </c>
      <c r="BO41" s="504">
        <v>95.732791781972793</v>
      </c>
      <c r="BP41" s="504">
        <v>16.976151734363466</v>
      </c>
      <c r="BQ41" s="517">
        <v>35.200338603080624</v>
      </c>
      <c r="BR41" s="508">
        <v>7.0512799352566278</v>
      </c>
      <c r="BS41" s="504">
        <v>33.143688126557521</v>
      </c>
      <c r="BT41" s="504">
        <v>19.568117727882154</v>
      </c>
      <c r="BU41" s="504">
        <v>3.6929696229161886</v>
      </c>
      <c r="BV41" s="504">
        <v>12.90476620604263</v>
      </c>
      <c r="BW41" s="504">
        <v>0</v>
      </c>
      <c r="BX41" s="504">
        <v>0</v>
      </c>
      <c r="BY41" s="512">
        <v>23.055190315897995</v>
      </c>
      <c r="BZ41" s="512">
        <v>0</v>
      </c>
      <c r="CA41" s="512">
        <v>45.069748390784873</v>
      </c>
      <c r="CB41" s="512">
        <v>16.96934762509002</v>
      </c>
      <c r="CC41" s="512">
        <v>0</v>
      </c>
      <c r="CD41" s="512">
        <v>283.52375407284893</v>
      </c>
      <c r="CE41" s="512">
        <v>0</v>
      </c>
      <c r="CF41" s="512">
        <v>9.0286813980841849</v>
      </c>
      <c r="CG41" s="512">
        <v>13.377612726938459</v>
      </c>
      <c r="CH41" s="512">
        <v>0</v>
      </c>
      <c r="CI41" s="512">
        <v>104.28340281483931</v>
      </c>
      <c r="CJ41" s="2"/>
      <c r="CK41" s="2"/>
      <c r="CL41" s="2"/>
      <c r="CM41" s="2"/>
      <c r="CN41" s="2"/>
      <c r="CO41" s="2"/>
      <c r="CP41" s="2"/>
      <c r="CQ41" s="2"/>
      <c r="CR41" s="2"/>
      <c r="CS41" s="2"/>
      <c r="CT41" s="2"/>
      <c r="CU41" s="2"/>
      <c r="CV41" s="2"/>
      <c r="CW41" s="2"/>
      <c r="CX41" s="2"/>
      <c r="CY41" s="2"/>
      <c r="CZ41" s="4"/>
    </row>
    <row r="42" s="326" customFormat="true" ht="15" customHeight="true" x14ac:dyDescent="0.2">
      <c r="A42" s="777"/>
      <c r="B42" s="397" t="s">
        <v>49</v>
      </c>
      <c r="C42" s="492">
        <v>98.438138461744643</v>
      </c>
      <c r="D42" s="481">
        <v>99.628761682916249</v>
      </c>
      <c r="E42" s="481">
        <v>99.89147731461037</v>
      </c>
      <c r="F42" s="481">
        <v>99.874673241540521</v>
      </c>
      <c r="G42" s="500">
        <v>99.937205544863588</v>
      </c>
      <c r="H42" s="486">
        <v>99.988501301943842</v>
      </c>
      <c r="I42" s="481">
        <v>99.979416341188369</v>
      </c>
      <c r="J42" s="481">
        <v>99.955839013525818</v>
      </c>
      <c r="K42" s="481">
        <v>100</v>
      </c>
      <c r="L42" s="496">
        <v>99.909481790909936</v>
      </c>
      <c r="M42" s="492">
        <v>96.75973787159964</v>
      </c>
      <c r="N42" s="481">
        <v>98.221857256176762</v>
      </c>
      <c r="O42" s="481">
        <v>98.778233616300071</v>
      </c>
      <c r="P42" s="481">
        <v>99.784903088280728</v>
      </c>
      <c r="Q42" s="500">
        <v>99.549406618543841</v>
      </c>
      <c r="R42" s="492">
        <v>99.863217241850506</v>
      </c>
      <c r="S42" s="481">
        <v>99.448637627393566</v>
      </c>
      <c r="T42" s="481">
        <v>99.90912495584891</v>
      </c>
      <c r="U42" s="481">
        <v>99.964120284586585</v>
      </c>
      <c r="V42" s="481">
        <v>99.821428206646488</v>
      </c>
      <c r="W42" s="481">
        <v>100</v>
      </c>
      <c r="X42" s="481">
        <v>100</v>
      </c>
      <c r="Y42" s="496">
        <v>99.382594804329997</v>
      </c>
      <c r="Z42" s="496">
        <v>100</v>
      </c>
      <c r="AA42" s="496">
        <v>99.161368649108169</v>
      </c>
      <c r="AB42" s="496">
        <v>99.597492727258</v>
      </c>
      <c r="AC42" s="496">
        <v>100</v>
      </c>
      <c r="AD42" s="496">
        <v>94.284469878300499</v>
      </c>
      <c r="AE42" s="496">
        <v>100</v>
      </c>
      <c r="AF42" s="496">
        <v>99.766164134618791</v>
      </c>
      <c r="AG42" s="496">
        <v>99.806533911516382</v>
      </c>
      <c r="AH42" s="496">
        <v>100</v>
      </c>
      <c r="AI42" s="496">
        <v>97.632857155108724</v>
      </c>
      <c r="AJ42" s="1"/>
      <c r="AK42" s="1"/>
      <c r="AL42" s="1"/>
      <c r="AM42" s="1"/>
      <c r="AN42" s="1"/>
      <c r="AO42" s="1"/>
      <c r="AP42" s="1"/>
      <c r="AQ42" s="1"/>
      <c r="AR42" s="1"/>
      <c r="AS42" s="1"/>
      <c r="AT42" s="1"/>
      <c r="AU42" s="1"/>
      <c r="AV42" s="1"/>
      <c r="AW42" s="1"/>
      <c r="AX42" s="1"/>
      <c r="AY42" s="1"/>
      <c r="AZ42" s="363"/>
      <c r="BA42" s="809"/>
      <c r="BB42" s="618" t="s">
        <v>49</v>
      </c>
      <c r="BC42" s="508">
        <v>25236.93251620809</v>
      </c>
      <c r="BD42" s="504">
        <v>25538.671607247652</v>
      </c>
      <c r="BE42" s="504">
        <v>25627.814677545139</v>
      </c>
      <c r="BF42" s="504">
        <v>25608.971573054252</v>
      </c>
      <c r="BG42" s="517">
        <v>25636.826629233055</v>
      </c>
      <c r="BH42" s="508">
        <v>17794.118007470657</v>
      </c>
      <c r="BI42" s="504">
        <v>17816.394007201572</v>
      </c>
      <c r="BJ42" s="504">
        <v>17785.06426991491</v>
      </c>
      <c r="BK42" s="504">
        <v>17773.400080721789</v>
      </c>
      <c r="BL42" s="517">
        <v>17779.89185098117</v>
      </c>
      <c r="BM42" s="508">
        <v>7601.6732460155854</v>
      </c>
      <c r="BN42" s="504">
        <v>7706.6560872068912</v>
      </c>
      <c r="BO42" s="504">
        <v>7739.8725300850128</v>
      </c>
      <c r="BP42" s="504">
        <v>7875.3508922349411</v>
      </c>
      <c r="BQ42" s="517">
        <v>7776.7960314558695</v>
      </c>
      <c r="BR42" s="508">
        <v>5148.0428493627451</v>
      </c>
      <c r="BS42" s="504">
        <v>5978.0913495270452</v>
      </c>
      <c r="BT42" s="504">
        <v>21513.425797902761</v>
      </c>
      <c r="BU42" s="504">
        <v>10288.946145172651</v>
      </c>
      <c r="BV42" s="504">
        <v>7213.7495467157642</v>
      </c>
      <c r="BW42" s="504">
        <v>4513.256912976256</v>
      </c>
      <c r="BX42" s="504">
        <v>10346.139174815558</v>
      </c>
      <c r="BY42" s="512">
        <v>3711.1521791054042</v>
      </c>
      <c r="BZ42" s="512">
        <v>5266.1604994085856</v>
      </c>
      <c r="CA42" s="512">
        <v>5329.1329144188785</v>
      </c>
      <c r="CB42" s="512">
        <v>4198.9414630017563</v>
      </c>
      <c r="CC42" s="512">
        <v>12092.242522578706</v>
      </c>
      <c r="CD42" s="512">
        <v>4677.0616690784809</v>
      </c>
      <c r="CE42" s="512">
        <v>3802.5666849355916</v>
      </c>
      <c r="CF42" s="512">
        <v>3852.0904772753988</v>
      </c>
      <c r="CG42" s="512">
        <v>6901.3291618773837</v>
      </c>
      <c r="CH42" s="512">
        <v>8515.7164805089797</v>
      </c>
      <c r="CI42" s="512">
        <v>4301.1711746265782</v>
      </c>
      <c r="CJ42" s="2"/>
      <c r="CK42" s="2"/>
      <c r="CL42" s="2"/>
      <c r="CM42" s="2"/>
      <c r="CN42" s="2"/>
      <c r="CO42" s="2"/>
      <c r="CP42" s="2"/>
      <c r="CQ42" s="2"/>
      <c r="CR42" s="2"/>
      <c r="CS42" s="2"/>
      <c r="CT42" s="2"/>
      <c r="CU42" s="2"/>
      <c r="CV42" s="2"/>
      <c r="CW42" s="2"/>
      <c r="CX42" s="2"/>
      <c r="CY42" s="2"/>
      <c r="CZ42" s="4"/>
    </row>
    <row r="43" s="326" customFormat="true" ht="15" customHeight="true" x14ac:dyDescent="0.2">
      <c r="A43" s="777" t="s">
        <v>54</v>
      </c>
      <c r="B43" s="397" t="s">
        <v>50</v>
      </c>
      <c r="C43" s="492">
        <v>74.028469813204495</v>
      </c>
      <c r="D43" s="481">
        <v>76.032279445134932</v>
      </c>
      <c r="E43" s="481">
        <v>76.734867211287224</v>
      </c>
      <c r="F43" s="481">
        <v>79.785764552966626</v>
      </c>
      <c r="G43" s="500">
        <v>81.679511651471898</v>
      </c>
      <c r="H43" s="486">
        <v>78.367921401396785</v>
      </c>
      <c r="I43" s="481">
        <v>76.910347819074559</v>
      </c>
      <c r="J43" s="481">
        <v>75.652118770977992</v>
      </c>
      <c r="K43" s="481">
        <v>79.771304093177235</v>
      </c>
      <c r="L43" s="496">
        <v>82.930903027274084</v>
      </c>
      <c r="M43" s="492">
        <v>69.64784748995045</v>
      </c>
      <c r="N43" s="481">
        <v>74.01668989302344</v>
      </c>
      <c r="O43" s="481">
        <v>72.588871638203486</v>
      </c>
      <c r="P43" s="481">
        <v>76.422543959914364</v>
      </c>
      <c r="Q43" s="500">
        <v>83.451184818573367</v>
      </c>
      <c r="R43" s="492">
        <v>30.128411688720512</v>
      </c>
      <c r="S43" s="481">
        <v>71.659671025432843</v>
      </c>
      <c r="T43" s="481">
        <v>73.848281117323666</v>
      </c>
      <c r="U43" s="481">
        <v>95.365297901688493</v>
      </c>
      <c r="V43" s="481">
        <v>80.552173492559817</v>
      </c>
      <c r="W43" s="481">
        <v>94.04393445152273</v>
      </c>
      <c r="X43" s="481">
        <v>94.078759405176683</v>
      </c>
      <c r="Y43" s="496">
        <v>91.580388811102566</v>
      </c>
      <c r="Z43" s="496">
        <v>69.4456378343247</v>
      </c>
      <c r="AA43" s="496">
        <v>93.767310407372307</v>
      </c>
      <c r="AB43" s="496">
        <v>72.937593096692623</v>
      </c>
      <c r="AC43" s="496">
        <v>59.927130312877289</v>
      </c>
      <c r="AD43" s="496">
        <v>85.365446911164767</v>
      </c>
      <c r="AE43" s="496">
        <v>57.073502681744245</v>
      </c>
      <c r="AF43" s="496">
        <v>32.391493804912642</v>
      </c>
      <c r="AG43" s="496">
        <v>97.201675718964907</v>
      </c>
      <c r="AH43" s="496">
        <v>97.022821696492471</v>
      </c>
      <c r="AI43" s="496">
        <v>70.28370289737785</v>
      </c>
      <c r="AJ43" s="1"/>
      <c r="AK43" s="1"/>
      <c r="AL43" s="1"/>
      <c r="AM43" s="1"/>
      <c r="AN43" s="1"/>
      <c r="AO43" s="1"/>
      <c r="AP43" s="1"/>
      <c r="AQ43" s="1"/>
      <c r="AR43" s="1"/>
      <c r="AS43" s="1"/>
      <c r="AT43" s="1"/>
      <c r="AU43" s="1"/>
      <c r="AV43" s="1"/>
      <c r="AW43" s="1"/>
      <c r="AX43" s="1"/>
      <c r="AY43" s="1"/>
      <c r="AZ43" s="363"/>
      <c r="BA43" s="809" t="s">
        <v>54</v>
      </c>
      <c r="BB43" s="618" t="s">
        <v>50</v>
      </c>
      <c r="BC43" s="508">
        <v>18886.86570875386</v>
      </c>
      <c r="BD43" s="504">
        <v>19397.099483783586</v>
      </c>
      <c r="BE43" s="504">
        <v>19605.128348559756</v>
      </c>
      <c r="BF43" s="504">
        <v>20429.727745689088</v>
      </c>
      <c r="BG43" s="517">
        <v>20893.27912624415</v>
      </c>
      <c r="BH43" s="508">
        <v>13871.571691594945</v>
      </c>
      <c r="BI43" s="504">
        <v>13592.742898354814</v>
      </c>
      <c r="BJ43" s="504">
        <v>13421.693097549736</v>
      </c>
      <c r="BK43" s="504">
        <v>14140.915836576502</v>
      </c>
      <c r="BL43" s="517">
        <v>14729.364983944863</v>
      </c>
      <c r="BM43" s="508">
        <v>5442.6124626491101</v>
      </c>
      <c r="BN43" s="504">
        <v>5798.629193387851</v>
      </c>
      <c r="BO43" s="504">
        <v>5665.8896603738658</v>
      </c>
      <c r="BP43" s="504">
        <v>6030.4746716641321</v>
      </c>
      <c r="BQ43" s="517">
        <v>6518.2059169345384</v>
      </c>
      <c r="BR43" s="508">
        <v>1553.147982215964</v>
      </c>
      <c r="BS43" s="504">
        <v>4284.3713361301143</v>
      </c>
      <c r="BT43" s="504">
        <v>15846.069801096633</v>
      </c>
      <c r="BU43" s="504">
        <v>9826.683758784271</v>
      </c>
      <c r="BV43" s="504">
        <v>5821.2271198523313</v>
      </c>
      <c r="BW43" s="504">
        <v>4227.1421573768839</v>
      </c>
      <c r="BX43" s="504">
        <v>9724.9678544060025</v>
      </c>
      <c r="BY43" s="512">
        <v>3413.9956315716763</v>
      </c>
      <c r="BZ43" s="512">
        <v>3632.6990439593128</v>
      </c>
      <c r="CA43" s="512">
        <v>5022.1399529615437</v>
      </c>
      <c r="CB43" s="512">
        <v>3072.5907131944455</v>
      </c>
      <c r="CC43" s="512">
        <v>7236.6654802317125</v>
      </c>
      <c r="CD43" s="512">
        <v>4204.097122151551</v>
      </c>
      <c r="CE43" s="512">
        <v>2165.4837856405857</v>
      </c>
      <c r="CF43" s="512">
        <v>1249.7145633899813</v>
      </c>
      <c r="CG43" s="512">
        <v>6721.210855968191</v>
      </c>
      <c r="CH43" s="512">
        <v>8262.188417063051</v>
      </c>
      <c r="CI43" s="512">
        <v>2947.704837036144</v>
      </c>
      <c r="CJ43" s="2"/>
      <c r="CK43" s="2"/>
      <c r="CL43" s="2"/>
      <c r="CM43" s="2"/>
      <c r="CN43" s="2"/>
      <c r="CO43" s="2"/>
      <c r="CP43" s="2"/>
      <c r="CQ43" s="2"/>
      <c r="CR43" s="2"/>
      <c r="CS43" s="2"/>
      <c r="CT43" s="2"/>
      <c r="CU43" s="2"/>
      <c r="CV43" s="2"/>
      <c r="CW43" s="2"/>
      <c r="CX43" s="2"/>
      <c r="CY43" s="2"/>
      <c r="CZ43" s="4"/>
    </row>
    <row r="44" s="326" customFormat="true" ht="15" customHeight="true" x14ac:dyDescent="0.2">
      <c r="A44" s="777"/>
      <c r="B44" s="397" t="s">
        <v>49</v>
      </c>
      <c r="C44" s="492">
        <v>25.971530186795931</v>
      </c>
      <c r="D44" s="481">
        <v>23.967720554865409</v>
      </c>
      <c r="E44" s="481">
        <v>23.265132788713121</v>
      </c>
      <c r="F44" s="481">
        <v>20.214235447033527</v>
      </c>
      <c r="G44" s="500">
        <v>18.320488348528077</v>
      </c>
      <c r="H44" s="486">
        <v>21.63207859860319</v>
      </c>
      <c r="I44" s="481">
        <v>23.08965218092532</v>
      </c>
      <c r="J44" s="481">
        <v>24.347881229021962</v>
      </c>
      <c r="K44" s="481">
        <v>20.228695906822654</v>
      </c>
      <c r="L44" s="496">
        <v>17.069096972726442</v>
      </c>
      <c r="M44" s="492">
        <v>30.352152510049603</v>
      </c>
      <c r="N44" s="481">
        <v>25.983310106976543</v>
      </c>
      <c r="O44" s="481">
        <v>27.411128361796361</v>
      </c>
      <c r="P44" s="481">
        <v>23.577456040085689</v>
      </c>
      <c r="Q44" s="500">
        <v>16.54881518142658</v>
      </c>
      <c r="R44" s="492">
        <v>69.871588311279396</v>
      </c>
      <c r="S44" s="481">
        <v>28.34032897456693</v>
      </c>
      <c r="T44" s="481">
        <v>26.151718882676079</v>
      </c>
      <c r="U44" s="481">
        <v>4.6347020983115081</v>
      </c>
      <c r="V44" s="481">
        <v>19.447826507440212</v>
      </c>
      <c r="W44" s="481">
        <v>5.956065548477202</v>
      </c>
      <c r="X44" s="481">
        <v>5.9212405948233</v>
      </c>
      <c r="Y44" s="496">
        <v>8.4196111888974468</v>
      </c>
      <c r="Z44" s="496">
        <v>30.554362165675304</v>
      </c>
      <c r="AA44" s="496">
        <v>6.2326895926276622</v>
      </c>
      <c r="AB44" s="496">
        <v>27.062406903307306</v>
      </c>
      <c r="AC44" s="496">
        <v>40.072869687122875</v>
      </c>
      <c r="AD44" s="496">
        <v>14.634553088835245</v>
      </c>
      <c r="AE44" s="496">
        <v>42.926497318255784</v>
      </c>
      <c r="AF44" s="496">
        <v>67.608506195087386</v>
      </c>
      <c r="AG44" s="496">
        <v>2.7983242810350517</v>
      </c>
      <c r="AH44" s="496">
        <v>2.9771783035075257</v>
      </c>
      <c r="AI44" s="496">
        <v>29.716297102622118</v>
      </c>
      <c r="AJ44" s="1"/>
      <c r="AK44" s="1"/>
      <c r="AL44" s="1"/>
      <c r="AM44" s="1"/>
      <c r="AN44" s="1"/>
      <c r="AO44" s="1"/>
      <c r="AP44" s="1"/>
      <c r="AQ44" s="1"/>
      <c r="AR44" s="1"/>
      <c r="AS44" s="1"/>
      <c r="AT44" s="1"/>
      <c r="AU44" s="1"/>
      <c r="AV44" s="1"/>
      <c r="AW44" s="1"/>
      <c r="AX44" s="1"/>
      <c r="AY44" s="1"/>
      <c r="AZ44" s="363"/>
      <c r="BA44" s="809"/>
      <c r="BB44" s="618" t="s">
        <v>49</v>
      </c>
      <c r="BC44" s="508">
        <v>6626.1102536171484</v>
      </c>
      <c r="BD44" s="504">
        <v>6114.5642797375958</v>
      </c>
      <c r="BE44" s="504">
        <v>5944.0503508412248</v>
      </c>
      <c r="BF44" s="504">
        <v>5176.0026250797819</v>
      </c>
      <c r="BG44" s="517">
        <v>4686.3046687669939</v>
      </c>
      <c r="BH44" s="508">
        <v>3829.0020170599114</v>
      </c>
      <c r="BI44" s="504">
        <v>4080.7474495638276</v>
      </c>
      <c r="BJ44" s="504">
        <v>4319.6382961965292</v>
      </c>
      <c r="BK44" s="504">
        <v>3585.9046000796734</v>
      </c>
      <c r="BL44" s="517">
        <v>3031.6438152729484</v>
      </c>
      <c r="BM44" s="508">
        <v>2371.8608610733954</v>
      </c>
      <c r="BN44" s="504">
        <v>2035.5892805382693</v>
      </c>
      <c r="BO44" s="504">
        <v>2139.5625150142719</v>
      </c>
      <c r="BP44" s="504">
        <v>1860.4883337381455</v>
      </c>
      <c r="BQ44" s="517">
        <v>1292.5950095057608</v>
      </c>
      <c r="BR44" s="508">
        <v>3601.9461470820329</v>
      </c>
      <c r="BS44" s="504">
        <v>1694.4048357693241</v>
      </c>
      <c r="BT44" s="504">
        <v>5611.5315964521433</v>
      </c>
      <c r="BU44" s="504">
        <v>477.57153638037028</v>
      </c>
      <c r="BV44" s="504">
        <v>1405.4271930694786</v>
      </c>
      <c r="BW44" s="504">
        <v>267.7167423811498</v>
      </c>
      <c r="BX44" s="504">
        <v>612.08156662503688</v>
      </c>
      <c r="BY44" s="512">
        <v>313.8719565573968</v>
      </c>
      <c r="BZ44" s="512">
        <v>1598.297685634823</v>
      </c>
      <c r="CA44" s="512">
        <v>333.82038240783288</v>
      </c>
      <c r="CB44" s="512">
        <v>1140.0389922047184</v>
      </c>
      <c r="CC44" s="512">
        <v>4839.1096193757048</v>
      </c>
      <c r="CD44" s="512">
        <v>720.72582937183222</v>
      </c>
      <c r="CE44" s="512">
        <v>1628.7178734302645</v>
      </c>
      <c r="CF44" s="512">
        <v>2608.4420591997559</v>
      </c>
      <c r="CG44" s="512">
        <v>193.49591863612841</v>
      </c>
      <c r="CH44" s="512">
        <v>253.52806344592798</v>
      </c>
      <c r="CI44" s="512">
        <v>1246.304180018813</v>
      </c>
      <c r="CJ44" s="2"/>
      <c r="CK44" s="2"/>
      <c r="CL44" s="2"/>
      <c r="CM44" s="2"/>
      <c r="CN44" s="2"/>
      <c r="CO44" s="2"/>
      <c r="CP44" s="2"/>
      <c r="CQ44" s="2"/>
      <c r="CR44" s="2"/>
      <c r="CS44" s="2"/>
      <c r="CT44" s="2"/>
      <c r="CU44" s="2"/>
      <c r="CV44" s="2"/>
      <c r="CW44" s="2"/>
      <c r="CX44" s="2"/>
      <c r="CY44" s="2"/>
      <c r="CZ44" s="4"/>
    </row>
    <row r="45" s="326" customFormat="true" ht="15" customHeight="true" x14ac:dyDescent="0.2">
      <c r="A45" s="777" t="s">
        <v>53</v>
      </c>
      <c r="B45" s="397" t="s">
        <v>50</v>
      </c>
      <c r="C45" s="492">
        <v>74.118373593513653</v>
      </c>
      <c r="D45" s="481">
        <v>76.021538540579456</v>
      </c>
      <c r="E45" s="481">
        <v>76.671146914930844</v>
      </c>
      <c r="F45" s="481">
        <v>79.746187366938486</v>
      </c>
      <c r="G45" s="500">
        <v>81.67842280874433</v>
      </c>
      <c r="H45" s="486">
        <v>78.349361900113806</v>
      </c>
      <c r="I45" s="481">
        <v>76.943857582345174</v>
      </c>
      <c r="J45" s="481">
        <v>75.61883026341269</v>
      </c>
      <c r="K45" s="481">
        <v>79.73765350339724</v>
      </c>
      <c r="L45" s="496">
        <v>82.908966222733795</v>
      </c>
      <c r="M45" s="492">
        <v>70.160888994426202</v>
      </c>
      <c r="N45" s="481">
        <v>73.606943841719243</v>
      </c>
      <c r="O45" s="481">
        <v>72.491721290142181</v>
      </c>
      <c r="P45" s="481">
        <v>76.2880408144039</v>
      </c>
      <c r="Q45" s="500">
        <v>83.456148230393353</v>
      </c>
      <c r="R45" s="492">
        <v>29.96850282302217</v>
      </c>
      <c r="S45" s="481">
        <v>71.140168495120662</v>
      </c>
      <c r="T45" s="481">
        <v>74.073921147886452</v>
      </c>
      <c r="U45" s="481">
        <v>95.365297901688493</v>
      </c>
      <c r="V45" s="481">
        <v>79.991192062629452</v>
      </c>
      <c r="W45" s="481">
        <v>94.021763083587174</v>
      </c>
      <c r="X45" s="481">
        <v>94.076998158800578</v>
      </c>
      <c r="Y45" s="496">
        <v>91.535174353533449</v>
      </c>
      <c r="Z45" s="496">
        <v>69.397833738642007</v>
      </c>
      <c r="AA45" s="496">
        <v>93.767310407372307</v>
      </c>
      <c r="AB45" s="496">
        <v>72.95805642250815</v>
      </c>
      <c r="AC45" s="496">
        <v>59.927130312877289</v>
      </c>
      <c r="AD45" s="496">
        <v>85.168697617268521</v>
      </c>
      <c r="AE45" s="496">
        <v>56.852766579726243</v>
      </c>
      <c r="AF45" s="496">
        <v>32.672882862446741</v>
      </c>
      <c r="AG45" s="496">
        <v>97.442841122899452</v>
      </c>
      <c r="AH45" s="496">
        <v>97.009753067656135</v>
      </c>
      <c r="AI45" s="496">
        <v>70.595952471309644</v>
      </c>
      <c r="AJ45" s="1"/>
      <c r="AK45" s="1"/>
      <c r="AL45" s="1"/>
      <c r="AM45" s="1"/>
      <c r="AN45" s="1"/>
      <c r="AO45" s="1"/>
      <c r="AP45" s="1"/>
      <c r="AQ45" s="1"/>
      <c r="AR45" s="1"/>
      <c r="AS45" s="1"/>
      <c r="AT45" s="1"/>
      <c r="AU45" s="1"/>
      <c r="AV45" s="1"/>
      <c r="AW45" s="1"/>
      <c r="AX45" s="1"/>
      <c r="AY45" s="1"/>
      <c r="AZ45" s="363"/>
      <c r="BA45" s="809" t="s">
        <v>53</v>
      </c>
      <c r="BB45" s="618" t="s">
        <v>50</v>
      </c>
      <c r="BC45" s="508">
        <v>18479.860505539182</v>
      </c>
      <c r="BD45" s="504">
        <v>19262.72546367432</v>
      </c>
      <c r="BE45" s="504">
        <v>19499.518997916733</v>
      </c>
      <c r="BF45" s="504">
        <v>20330.332062347676</v>
      </c>
      <c r="BG45" s="517">
        <v>20870.482390625675</v>
      </c>
      <c r="BH45" s="508">
        <v>13845.477436534085</v>
      </c>
      <c r="BI45" s="504">
        <v>13571.704978075017</v>
      </c>
      <c r="BJ45" s="504">
        <v>13397.470205428461</v>
      </c>
      <c r="BK45" s="504">
        <v>14082.024452964275</v>
      </c>
      <c r="BL45" s="517">
        <v>14706.56824832639</v>
      </c>
      <c r="BM45" s="508">
        <v>5207.1710133107854</v>
      </c>
      <c r="BN45" s="504">
        <v>5642.618044170481</v>
      </c>
      <c r="BO45" s="504">
        <v>5588.1060533317477</v>
      </c>
      <c r="BP45" s="504">
        <v>5930.7927837361967</v>
      </c>
      <c r="BQ45" s="517">
        <v>6470.9862042260638</v>
      </c>
      <c r="BR45" s="508">
        <v>1539.5200277257084</v>
      </c>
      <c r="BS45" s="504">
        <v>4160.252286446781</v>
      </c>
      <c r="BT45" s="504">
        <v>15702.798961530094</v>
      </c>
      <c r="BU45" s="504">
        <v>9826.683758784271</v>
      </c>
      <c r="BV45" s="504">
        <v>5618.6154059129058</v>
      </c>
      <c r="BW45" s="504">
        <v>4210.4721638857627</v>
      </c>
      <c r="BX45" s="504">
        <v>9721.8940598469817</v>
      </c>
      <c r="BY45" s="512">
        <v>3394.0834068045815</v>
      </c>
      <c r="BZ45" s="512">
        <v>3624.5276267451914</v>
      </c>
      <c r="CA45" s="512">
        <v>5022.1399529615437</v>
      </c>
      <c r="CB45" s="512">
        <v>3068.7415887321727</v>
      </c>
      <c r="CC45" s="512">
        <v>7236.6654802317125</v>
      </c>
      <c r="CD45" s="512">
        <v>4115.0418101265213</v>
      </c>
      <c r="CE45" s="512">
        <v>2141.6976548081288</v>
      </c>
      <c r="CF45" s="512">
        <v>1236.6394816855645</v>
      </c>
      <c r="CG45" s="512">
        <v>6665.2502861267503</v>
      </c>
      <c r="CH45" s="512">
        <v>8224.9711769899131</v>
      </c>
      <c r="CI45" s="512">
        <v>2932.9242907589551</v>
      </c>
      <c r="CJ45" s="2"/>
      <c r="CK45" s="2"/>
      <c r="CL45" s="2"/>
      <c r="CM45" s="2"/>
      <c r="CN45" s="2"/>
      <c r="CO45" s="2"/>
      <c r="CP45" s="2"/>
      <c r="CQ45" s="2"/>
      <c r="CR45" s="2"/>
      <c r="CS45" s="2"/>
      <c r="CT45" s="2"/>
      <c r="CU45" s="2"/>
      <c r="CV45" s="2"/>
      <c r="CW45" s="2"/>
      <c r="CX45" s="2"/>
      <c r="CY45" s="2"/>
      <c r="CZ45" s="4"/>
    </row>
    <row r="46" s="326" customFormat="true" ht="15" customHeight="true" x14ac:dyDescent="0.2">
      <c r="A46" s="777"/>
      <c r="B46" s="397" t="s">
        <v>49</v>
      </c>
      <c r="C46" s="492">
        <v>25.881626406486813</v>
      </c>
      <c r="D46" s="481">
        <v>23.978461459420856</v>
      </c>
      <c r="E46" s="481">
        <v>23.328853085069518</v>
      </c>
      <c r="F46" s="481">
        <v>20.253812633061582</v>
      </c>
      <c r="G46" s="500">
        <v>18.321577191255649</v>
      </c>
      <c r="H46" s="486">
        <v>21.650638099886169</v>
      </c>
      <c r="I46" s="481">
        <v>23.056142417654694</v>
      </c>
      <c r="J46" s="481">
        <v>24.381169736587303</v>
      </c>
      <c r="K46" s="481">
        <v>20.262346496602603</v>
      </c>
      <c r="L46" s="496">
        <v>17.091033777266727</v>
      </c>
      <c r="M46" s="492">
        <v>29.839111005573869</v>
      </c>
      <c r="N46" s="481">
        <v>26.393056158280746</v>
      </c>
      <c r="O46" s="481">
        <v>27.508278709857688</v>
      </c>
      <c r="P46" s="481">
        <v>23.711959185596118</v>
      </c>
      <c r="Q46" s="500">
        <v>16.543851769606572</v>
      </c>
      <c r="R46" s="492">
        <v>70.031497176977737</v>
      </c>
      <c r="S46" s="481">
        <v>28.859831504879104</v>
      </c>
      <c r="T46" s="481">
        <v>25.926078852113442</v>
      </c>
      <c r="U46" s="481">
        <v>4.6347020983115081</v>
      </c>
      <c r="V46" s="481">
        <v>20.008807937370594</v>
      </c>
      <c r="W46" s="481">
        <v>5.978236916412766</v>
      </c>
      <c r="X46" s="481">
        <v>5.9230018411994187</v>
      </c>
      <c r="Y46" s="496">
        <v>8.4648256464665526</v>
      </c>
      <c r="Z46" s="496">
        <v>30.602166261358022</v>
      </c>
      <c r="AA46" s="496">
        <v>6.2326895926276622</v>
      </c>
      <c r="AB46" s="496">
        <v>27.041943577491768</v>
      </c>
      <c r="AC46" s="496">
        <v>40.072869687122875</v>
      </c>
      <c r="AD46" s="496">
        <v>14.831302382731474</v>
      </c>
      <c r="AE46" s="496">
        <v>43.147233420273778</v>
      </c>
      <c r="AF46" s="496">
        <v>67.327117137553287</v>
      </c>
      <c r="AG46" s="496">
        <v>2.5571588771005125</v>
      </c>
      <c r="AH46" s="496">
        <v>2.9902469323438328</v>
      </c>
      <c r="AI46" s="496">
        <v>29.404047528690359</v>
      </c>
      <c r="AJ46" s="1"/>
      <c r="AK46" s="1"/>
      <c r="AL46" s="1"/>
      <c r="AM46" s="1"/>
      <c r="AN46" s="1"/>
      <c r="AO46" s="1"/>
      <c r="AP46" s="1"/>
      <c r="AQ46" s="1"/>
      <c r="AR46" s="1"/>
      <c r="AS46" s="1"/>
      <c r="AT46" s="1"/>
      <c r="AU46" s="1"/>
      <c r="AV46" s="1"/>
      <c r="AW46" s="1"/>
      <c r="AX46" s="1"/>
      <c r="AY46" s="1"/>
      <c r="AZ46" s="363"/>
      <c r="BA46" s="809"/>
      <c r="BB46" s="618" t="s">
        <v>49</v>
      </c>
      <c r="BC46" s="508">
        <v>6453.0402174152978</v>
      </c>
      <c r="BD46" s="504">
        <v>6075.7849551751351</v>
      </c>
      <c r="BE46" s="504">
        <v>5933.1499819175715</v>
      </c>
      <c r="BF46" s="504">
        <v>5163.4661161171225</v>
      </c>
      <c r="BG46" s="517">
        <v>4681.5320495837623</v>
      </c>
      <c r="BH46" s="508">
        <v>3825.9842075127826</v>
      </c>
      <c r="BI46" s="504">
        <v>4066.7464909725095</v>
      </c>
      <c r="BJ46" s="504">
        <v>4319.6382961965292</v>
      </c>
      <c r="BK46" s="504">
        <v>3578.4205617166313</v>
      </c>
      <c r="BL46" s="517">
        <v>3031.6438152729484</v>
      </c>
      <c r="BM46" s="508">
        <v>2214.5864472089393</v>
      </c>
      <c r="BN46" s="504">
        <v>2023.2593169438308</v>
      </c>
      <c r="BO46" s="504">
        <v>2120.5066735833757</v>
      </c>
      <c r="BP46" s="504">
        <v>1843.4175910784209</v>
      </c>
      <c r="BQ46" s="517">
        <v>1282.7699197229115</v>
      </c>
      <c r="BR46" s="508">
        <v>3597.6068978911057</v>
      </c>
      <c r="BS46" s="504">
        <v>1687.7128989774187</v>
      </c>
      <c r="BT46" s="504">
        <v>5496.0234015791721</v>
      </c>
      <c r="BU46" s="504">
        <v>477.57153638037028</v>
      </c>
      <c r="BV46" s="504">
        <v>1405.4271930694786</v>
      </c>
      <c r="BW46" s="504">
        <v>267.7167423811498</v>
      </c>
      <c r="BX46" s="504">
        <v>612.08156662503688</v>
      </c>
      <c r="BY46" s="512">
        <v>313.8719565573968</v>
      </c>
      <c r="BZ46" s="512">
        <v>1598.297685634823</v>
      </c>
      <c r="CA46" s="512">
        <v>333.82038240783288</v>
      </c>
      <c r="CB46" s="512">
        <v>1137.430750838867</v>
      </c>
      <c r="CC46" s="512">
        <v>4839.1096193757048</v>
      </c>
      <c r="CD46" s="512">
        <v>716.59460706834363</v>
      </c>
      <c r="CE46" s="512">
        <v>1625.3972178833631</v>
      </c>
      <c r="CF46" s="512">
        <v>2548.271347554185</v>
      </c>
      <c r="CG46" s="512">
        <v>174.91386479350427</v>
      </c>
      <c r="CH46" s="512">
        <v>253.52806344592798</v>
      </c>
      <c r="CI46" s="512">
        <v>1221.5975877452017</v>
      </c>
      <c r="CJ46" s="2"/>
      <c r="CK46" s="2"/>
      <c r="CL46" s="2"/>
      <c r="CM46" s="2"/>
      <c r="CN46" s="2"/>
      <c r="CO46" s="2"/>
      <c r="CP46" s="2"/>
      <c r="CQ46" s="2"/>
      <c r="CR46" s="2"/>
      <c r="CS46" s="2"/>
      <c r="CT46" s="2"/>
      <c r="CU46" s="2"/>
      <c r="CV46" s="2"/>
      <c r="CW46" s="2"/>
      <c r="CX46" s="2"/>
      <c r="CY46" s="2"/>
      <c r="CZ46" s="4"/>
    </row>
    <row r="47" s="326" customFormat="true" ht="15" customHeight="true" x14ac:dyDescent="0.2">
      <c r="A47" s="777" t="s">
        <v>103</v>
      </c>
      <c r="B47" s="397" t="s">
        <v>102</v>
      </c>
      <c r="C47" s="492">
        <v>36.459993439727</v>
      </c>
      <c r="D47" s="481">
        <v>50.324298585231375</v>
      </c>
      <c r="E47" s="481">
        <v>61.285669673228696</v>
      </c>
      <c r="F47" s="481">
        <v>69.355311727201212</v>
      </c>
      <c r="G47" s="500">
        <v>80.507376374238376</v>
      </c>
      <c r="H47" s="486">
        <v>46.952436651177649</v>
      </c>
      <c r="I47" s="481">
        <v>55.668593979702763</v>
      </c>
      <c r="J47" s="481">
        <v>63.324177172136018</v>
      </c>
      <c r="K47" s="481">
        <v>75.250137084240961</v>
      </c>
      <c r="L47" s="496">
        <v>81.582373112237931</v>
      </c>
      <c r="M47" s="492">
        <v>29.216031550906486</v>
      </c>
      <c r="N47" s="481">
        <v>34.126004334032309</v>
      </c>
      <c r="O47" s="481">
        <v>50.292255732030554</v>
      </c>
      <c r="P47" s="481">
        <v>56.759913346663204</v>
      </c>
      <c r="Q47" s="500">
        <v>71.659922783969165</v>
      </c>
      <c r="R47" s="492">
        <v>38.695341537185826</v>
      </c>
      <c r="S47" s="481">
        <v>37.61367613718005</v>
      </c>
      <c r="T47" s="481">
        <v>66.461518027578677</v>
      </c>
      <c r="U47" s="481">
        <v>46.824307114285489</v>
      </c>
      <c r="V47" s="481">
        <v>56.421446292281161</v>
      </c>
      <c r="W47" s="481">
        <v>79.250883738285538</v>
      </c>
      <c r="X47" s="481">
        <v>95.402028160217213</v>
      </c>
      <c r="Y47" s="496">
        <v>68.930644988714803</v>
      </c>
      <c r="Z47" s="496">
        <v>97.593773193695085</v>
      </c>
      <c r="AA47" s="496">
        <v>32.601304168154819</v>
      </c>
      <c r="AB47" s="496">
        <v>46.605183981055582</v>
      </c>
      <c r="AC47" s="496">
        <v>76.416847388947559</v>
      </c>
      <c r="AD47" s="496">
        <v>38.217973815835599</v>
      </c>
      <c r="AE47" s="496">
        <v>55.623179093931583</v>
      </c>
      <c r="AF47" s="496">
        <v>49.274423770423681</v>
      </c>
      <c r="AG47" s="496">
        <v>89.505232982431323</v>
      </c>
      <c r="AH47" s="496">
        <v>13.660379837361342</v>
      </c>
      <c r="AI47" s="496">
        <v>47.75468282078262</v>
      </c>
      <c r="AJ47" s="1"/>
      <c r="AK47" s="1"/>
      <c r="AL47" s="1"/>
      <c r="AM47" s="1"/>
      <c r="AN47" s="1"/>
      <c r="AO47" s="1"/>
      <c r="AP47" s="1"/>
      <c r="AQ47" s="1"/>
      <c r="AR47" s="1"/>
      <c r="AS47" s="1"/>
      <c r="AT47" s="1"/>
      <c r="AU47" s="1"/>
      <c r="AV47" s="1"/>
      <c r="AW47" s="1"/>
      <c r="AX47" s="1"/>
      <c r="AY47" s="1"/>
      <c r="AZ47" s="363"/>
      <c r="BA47" s="809" t="s">
        <v>103</v>
      </c>
      <c r="BB47" s="618" t="s">
        <v>102</v>
      </c>
      <c r="BC47" s="508">
        <v>3135.0737517334724</v>
      </c>
      <c r="BD47" s="504">
        <v>4327.038831101584</v>
      </c>
      <c r="BE47" s="504">
        <v>5117.6939705467194</v>
      </c>
      <c r="BF47" s="504">
        <v>5671.5814263671764</v>
      </c>
      <c r="BG47" s="517">
        <v>7044.2021738638332</v>
      </c>
      <c r="BH47" s="508">
        <v>2771.9112076480151</v>
      </c>
      <c r="BI47" s="504">
        <v>3403.6843934534377</v>
      </c>
      <c r="BJ47" s="504">
        <v>3526.8105788031662</v>
      </c>
      <c r="BK47" s="504">
        <v>4485.8601936606265</v>
      </c>
      <c r="BL47" s="517">
        <v>4778.6560569109661</v>
      </c>
      <c r="BM47" s="508">
        <v>757.61017455493356</v>
      </c>
      <c r="BN47" s="504">
        <v>900.34722091038225</v>
      </c>
      <c r="BO47" s="504">
        <v>1299.9738320183205</v>
      </c>
      <c r="BP47" s="504">
        <v>1498.0284301474783</v>
      </c>
      <c r="BQ47" s="517">
        <v>1872.7080655054529</v>
      </c>
      <c r="BR47" s="508">
        <v>656.08726695738108</v>
      </c>
      <c r="BS47" s="504">
        <v>743.09997638098537</v>
      </c>
      <c r="BT47" s="504">
        <v>4590.0168332650846</v>
      </c>
      <c r="BU47" s="504">
        <v>1656.5422344884189</v>
      </c>
      <c r="BV47" s="504">
        <v>1339.7207496348326</v>
      </c>
      <c r="BW47" s="504">
        <v>1170.9543953618606</v>
      </c>
      <c r="BX47" s="504">
        <v>3038.3667486650938</v>
      </c>
      <c r="BY47" s="512">
        <v>874.13338387570263</v>
      </c>
      <c r="BZ47" s="512">
        <v>1627.0235138118499</v>
      </c>
      <c r="CA47" s="512">
        <v>608.9517351604278</v>
      </c>
      <c r="CB47" s="512">
        <v>738.40701051879171</v>
      </c>
      <c r="CC47" s="512">
        <v>3110.3870626967005</v>
      </c>
      <c r="CD47" s="512">
        <v>624.38037415575309</v>
      </c>
      <c r="CE47" s="512">
        <v>694.98058990046059</v>
      </c>
      <c r="CF47" s="512">
        <v>619.1955700314976</v>
      </c>
      <c r="CG47" s="512">
        <v>2070.1296798299463</v>
      </c>
      <c r="CH47" s="512">
        <v>390.20610621171841</v>
      </c>
      <c r="CI47" s="512">
        <v>743.00692266627868</v>
      </c>
      <c r="CJ47" s="2"/>
      <c r="CK47" s="2"/>
      <c r="CL47" s="2"/>
      <c r="CM47" s="2"/>
      <c r="CN47" s="2"/>
      <c r="CO47" s="2"/>
      <c r="CP47" s="2"/>
      <c r="CQ47" s="2"/>
      <c r="CR47" s="2"/>
      <c r="CS47" s="2"/>
      <c r="CT47" s="2"/>
      <c r="CU47" s="2"/>
      <c r="CV47" s="2"/>
      <c r="CW47" s="2"/>
      <c r="CX47" s="2"/>
      <c r="CY47" s="2"/>
      <c r="CZ47" s="4"/>
    </row>
    <row r="48" s="326" customFormat="true" ht="15" customHeight="true" x14ac:dyDescent="0.2">
      <c r="A48" s="777"/>
      <c r="B48" s="397" t="s">
        <v>101</v>
      </c>
      <c r="C48" s="492">
        <v>53.39899730770955</v>
      </c>
      <c r="D48" s="481">
        <v>43.246126920804912</v>
      </c>
      <c r="E48" s="481">
        <v>34.146786176457056</v>
      </c>
      <c r="F48" s="481">
        <v>27.935056023689043</v>
      </c>
      <c r="G48" s="500">
        <v>18.128785698597277</v>
      </c>
      <c r="H48" s="486">
        <v>48.028558322379716</v>
      </c>
      <c r="I48" s="481">
        <v>40.151633983547384</v>
      </c>
      <c r="J48" s="481">
        <v>32.843387543055655</v>
      </c>
      <c r="K48" s="481">
        <v>23.28606503188259</v>
      </c>
      <c r="L48" s="496">
        <v>17.084834914569843</v>
      </c>
      <c r="M48" s="492">
        <v>53.448125746847751</v>
      </c>
      <c r="N48" s="481">
        <v>56.050748333565956</v>
      </c>
      <c r="O48" s="481">
        <v>40.424609532743176</v>
      </c>
      <c r="P48" s="481">
        <v>36.837065018205486</v>
      </c>
      <c r="Q48" s="500">
        <v>24.556978159071523</v>
      </c>
      <c r="R48" s="492">
        <v>59.640987170931922</v>
      </c>
      <c r="S48" s="481">
        <v>52.101166519449684</v>
      </c>
      <c r="T48" s="481">
        <v>32.116655815944732</v>
      </c>
      <c r="U48" s="481">
        <v>39.976490382569416</v>
      </c>
      <c r="V48" s="481">
        <v>41.287247873781851</v>
      </c>
      <c r="W48" s="481">
        <v>17.386134770941162</v>
      </c>
      <c r="X48" s="481">
        <v>4.5735721243167031</v>
      </c>
      <c r="Y48" s="496">
        <v>24.551487021550042</v>
      </c>
      <c r="Z48" s="496">
        <v>2.4062268063049204</v>
      </c>
      <c r="AA48" s="496">
        <v>57.533583343620599</v>
      </c>
      <c r="AB48" s="496">
        <v>45.496509725644671</v>
      </c>
      <c r="AC48" s="496">
        <v>19.863952194833281</v>
      </c>
      <c r="AD48" s="496">
        <v>54.35025574485848</v>
      </c>
      <c r="AE48" s="496">
        <v>35.541830259796782</v>
      </c>
      <c r="AF48" s="496">
        <v>27.812153210076971</v>
      </c>
      <c r="AG48" s="496">
        <v>10.494767017568689</v>
      </c>
      <c r="AH48" s="496">
        <v>83.11434643812504</v>
      </c>
      <c r="AI48" s="496">
        <v>46.434342350328116</v>
      </c>
      <c r="AJ48" s="1"/>
      <c r="AK48" s="1"/>
      <c r="AL48" s="1"/>
      <c r="AM48" s="1"/>
      <c r="AN48" s="1"/>
      <c r="AO48" s="1"/>
      <c r="AP48" s="1"/>
      <c r="AQ48" s="1"/>
      <c r="AR48" s="1"/>
      <c r="AS48" s="1"/>
      <c r="AT48" s="1"/>
      <c r="AU48" s="1"/>
      <c r="AV48" s="1"/>
      <c r="AW48" s="1"/>
      <c r="AX48" s="1"/>
      <c r="AY48" s="1"/>
      <c r="AZ48" s="363"/>
      <c r="BA48" s="809"/>
      <c r="BB48" s="618" t="s">
        <v>101</v>
      </c>
      <c r="BC48" s="508">
        <v>4591.6024396723005</v>
      </c>
      <c r="BD48" s="504">
        <v>3718.4357406222571</v>
      </c>
      <c r="BE48" s="504">
        <v>2851.4463929426438</v>
      </c>
      <c r="BF48" s="504">
        <v>2284.4096716292688</v>
      </c>
      <c r="BG48" s="517">
        <v>1586.2252302688905</v>
      </c>
      <c r="BH48" s="508">
        <v>2835.4417490629112</v>
      </c>
      <c r="BI48" s="504">
        <v>2454.947757640216</v>
      </c>
      <c r="BJ48" s="504">
        <v>1829.1971850768796</v>
      </c>
      <c r="BK48" s="504">
        <v>1388.1440784164442</v>
      </c>
      <c r="BL48" s="517">
        <v>1000.7376193079407</v>
      </c>
      <c r="BM48" s="508">
        <v>1385.9802898332712</v>
      </c>
      <c r="BN48" s="504">
        <v>1478.7882870233</v>
      </c>
      <c r="BO48" s="504">
        <v>1044.9110662708929</v>
      </c>
      <c r="BP48" s="504">
        <v>972.21731723639141</v>
      </c>
      <c r="BQ48" s="517">
        <v>641.75412526710591</v>
      </c>
      <c r="BR48" s="508">
        <v>1011.2248843704798</v>
      </c>
      <c r="BS48" s="504">
        <v>1029.3164504533713</v>
      </c>
      <c r="BT48" s="504">
        <v>2218.0653586966823</v>
      </c>
      <c r="BU48" s="504">
        <v>1414.2813591179147</v>
      </c>
      <c r="BV48" s="504">
        <v>980.36094972257774</v>
      </c>
      <c r="BW48" s="504">
        <v>256.88509664596012</v>
      </c>
      <c r="BX48" s="504">
        <v>145.6592667171428</v>
      </c>
      <c r="BY48" s="512">
        <v>311.34591055751082</v>
      </c>
      <c r="BZ48" s="512">
        <v>40.115137116918227</v>
      </c>
      <c r="CA48" s="512">
        <v>1074.6556403506536</v>
      </c>
      <c r="CB48" s="512">
        <v>720.84130703589403</v>
      </c>
      <c r="CC48" s="512">
        <v>808.52039873305853</v>
      </c>
      <c r="CD48" s="512">
        <v>887.93909329056464</v>
      </c>
      <c r="CE48" s="512">
        <v>444.07533985756021</v>
      </c>
      <c r="CF48" s="512">
        <v>349.49494571367734</v>
      </c>
      <c r="CG48" s="512">
        <v>242.72914512421613</v>
      </c>
      <c r="CH48" s="512">
        <v>2374.1452199778023</v>
      </c>
      <c r="CI48" s="512">
        <v>722.46397165337385</v>
      </c>
      <c r="CJ48" s="2"/>
      <c r="CK48" s="2"/>
      <c r="CL48" s="2"/>
      <c r="CM48" s="2"/>
      <c r="CN48" s="2"/>
      <c r="CO48" s="2"/>
      <c r="CP48" s="2"/>
      <c r="CQ48" s="2"/>
      <c r="CR48" s="2"/>
      <c r="CS48" s="2"/>
      <c r="CT48" s="2"/>
      <c r="CU48" s="2"/>
      <c r="CV48" s="2"/>
      <c r="CW48" s="2"/>
      <c r="CX48" s="2"/>
      <c r="CY48" s="2"/>
      <c r="CZ48" s="4"/>
    </row>
    <row r="49" s="326" customFormat="true" ht="15" customHeight="true" x14ac:dyDescent="0.2">
      <c r="A49" s="777"/>
      <c r="B49" s="397" t="s">
        <v>69</v>
      </c>
      <c r="C49" s="492">
        <v>10.141009252563519</v>
      </c>
      <c r="D49" s="481">
        <v>6.4295744939637025</v>
      </c>
      <c r="E49" s="481">
        <v>4.5675441503143297</v>
      </c>
      <c r="F49" s="481">
        <v>2.7096322491097906</v>
      </c>
      <c r="G49" s="500">
        <v>1.3638379271644336</v>
      </c>
      <c r="H49" s="486">
        <v>5.0190050264424872</v>
      </c>
      <c r="I49" s="481">
        <v>4.1797720367496876</v>
      </c>
      <c r="J49" s="481">
        <v>3.8324352848083652</v>
      </c>
      <c r="K49" s="481">
        <v>1.4637978838763466</v>
      </c>
      <c r="L49" s="496">
        <v>1.3327919731921907</v>
      </c>
      <c r="M49" s="492">
        <v>17.335842702245706</v>
      </c>
      <c r="N49" s="481">
        <v>9.8232473324017811</v>
      </c>
      <c r="O49" s="481">
        <v>9.2831347352262625</v>
      </c>
      <c r="P49" s="481">
        <v>6.4030216351313118</v>
      </c>
      <c r="Q49" s="500">
        <v>3.7830990569593492</v>
      </c>
      <c r="R49" s="492">
        <v>1.6636712918822314</v>
      </c>
      <c r="S49" s="481">
        <v>10.285157343370317</v>
      </c>
      <c r="T49" s="481">
        <v>1.4218261564765495</v>
      </c>
      <c r="U49" s="481">
        <v>13.199202503145047</v>
      </c>
      <c r="V49" s="481">
        <v>2.2913058339371126</v>
      </c>
      <c r="W49" s="481">
        <v>3.3629814907733229</v>
      </c>
      <c r="X49" s="481">
        <v>2.4399715466082612E-2</v>
      </c>
      <c r="Y49" s="496">
        <v>6.5178679897350991</v>
      </c>
      <c r="Z49" s="496">
        <v>0</v>
      </c>
      <c r="AA49" s="496">
        <v>9.8651124882246091</v>
      </c>
      <c r="AB49" s="496">
        <v>7.8983062932997328</v>
      </c>
      <c r="AC49" s="496">
        <v>3.7192004162191816</v>
      </c>
      <c r="AD49" s="496">
        <v>7.4317704393058488</v>
      </c>
      <c r="AE49" s="496">
        <v>8.8349906462715868</v>
      </c>
      <c r="AF49" s="496">
        <v>22.913423019499334</v>
      </c>
      <c r="AG49" s="496">
        <v>0</v>
      </c>
      <c r="AH49" s="496">
        <v>3.2252737245136767</v>
      </c>
      <c r="AI49" s="496">
        <v>5.8109748288893135</v>
      </c>
      <c r="AJ49" s="1"/>
      <c r="AK49" s="1"/>
      <c r="AL49" s="1"/>
      <c r="AM49" s="1"/>
      <c r="AN49" s="1"/>
      <c r="AO49" s="1"/>
      <c r="AP49" s="1"/>
      <c r="AQ49" s="1"/>
      <c r="AR49" s="1"/>
      <c r="AS49" s="1"/>
      <c r="AT49" s="1"/>
      <c r="AU49" s="1"/>
      <c r="AV49" s="1"/>
      <c r="AW49" s="1"/>
      <c r="AX49" s="1"/>
      <c r="AY49" s="1"/>
      <c r="AZ49" s="363"/>
      <c r="BA49" s="809"/>
      <c r="BB49" s="618" t="s">
        <v>69</v>
      </c>
      <c r="BC49" s="508">
        <v>871.99170719423523</v>
      </c>
      <c r="BD49" s="504">
        <v>552.8346998363503</v>
      </c>
      <c r="BE49" s="504">
        <v>381.41531752700365</v>
      </c>
      <c r="BF49" s="504">
        <v>221.58216225433395</v>
      </c>
      <c r="BG49" s="517">
        <v>119.33254471827314</v>
      </c>
      <c r="BH49" s="508">
        <v>296.30488375705437</v>
      </c>
      <c r="BI49" s="504">
        <v>255.55926299962141</v>
      </c>
      <c r="BJ49" s="504">
        <v>213.44569970959077</v>
      </c>
      <c r="BK49" s="504">
        <v>87.260873046578283</v>
      </c>
      <c r="BL49" s="517">
        <v>78.067776068918889</v>
      </c>
      <c r="BM49" s="508">
        <v>449.54123193701639</v>
      </c>
      <c r="BN49" s="504">
        <v>259.16697863228069</v>
      </c>
      <c r="BO49" s="504">
        <v>239.95408555931203</v>
      </c>
      <c r="BP49" s="504">
        <v>168.99089309198158</v>
      </c>
      <c r="BQ49" s="517">
        <v>98.864746727842274</v>
      </c>
      <c r="BR49" s="508">
        <v>28.207880009471825</v>
      </c>
      <c r="BS49" s="504">
        <v>203.19471436556586</v>
      </c>
      <c r="BT49" s="504">
        <v>98.195259240029159</v>
      </c>
      <c r="BU49" s="504">
        <v>466.95910213168509</v>
      </c>
      <c r="BV49" s="504">
        <v>54.406793359794655</v>
      </c>
      <c r="BW49" s="504">
        <v>49.689010044934484</v>
      </c>
      <c r="BX49" s="504">
        <v>0.777082894134418</v>
      </c>
      <c r="BY49" s="512">
        <v>82.655341502390499</v>
      </c>
      <c r="BZ49" s="512">
        <v>0</v>
      </c>
      <c r="CA49" s="512">
        <v>184.2680076929324</v>
      </c>
      <c r="CB49" s="512">
        <v>125.13982866300702</v>
      </c>
      <c r="CC49" s="512">
        <v>151.38223118921115</v>
      </c>
      <c r="CD49" s="512">
        <v>121.41542693743656</v>
      </c>
      <c r="CE49" s="512">
        <v>110.38827897164838</v>
      </c>
      <c r="CF49" s="512">
        <v>287.93619371451319</v>
      </c>
      <c r="CG49" s="512">
        <v>0</v>
      </c>
      <c r="CH49" s="512">
        <v>92.129319718282886</v>
      </c>
      <c r="CI49" s="512">
        <v>90.411961095158972</v>
      </c>
      <c r="CJ49" s="2"/>
      <c r="CK49" s="2"/>
      <c r="CL49" s="2"/>
      <c r="CM49" s="2"/>
      <c r="CN49" s="2"/>
      <c r="CO49" s="2"/>
      <c r="CP49" s="2"/>
      <c r="CQ49" s="2"/>
      <c r="CR49" s="2"/>
      <c r="CS49" s="2"/>
      <c r="CT49" s="2"/>
      <c r="CU49" s="2"/>
      <c r="CV49" s="2"/>
      <c r="CW49" s="2"/>
      <c r="CX49" s="2"/>
      <c r="CY49" s="2"/>
      <c r="CZ49" s="4"/>
    </row>
    <row r="50" s="326" customFormat="true" ht="15" customHeight="true" x14ac:dyDescent="0.2">
      <c r="A50" s="777" t="s">
        <v>104</v>
      </c>
      <c r="B50" s="397" t="s">
        <v>102</v>
      </c>
      <c r="C50" s="492">
        <v>36.780337603216765</v>
      </c>
      <c r="D50" s="481">
        <v>50.383509739242449</v>
      </c>
      <c r="E50" s="481">
        <v>61.222411309698046</v>
      </c>
      <c r="F50" s="481">
        <v>69.339634814852076</v>
      </c>
      <c r="G50" s="500">
        <v>80.489329175611545</v>
      </c>
      <c r="H50" s="486">
        <v>46.952436651177649</v>
      </c>
      <c r="I50" s="481">
        <v>55.697635788018275</v>
      </c>
      <c r="J50" s="481">
        <v>63.296128529536865</v>
      </c>
      <c r="K50" s="481">
        <v>75.219025943233248</v>
      </c>
      <c r="L50" s="496">
        <v>81.571925491843174</v>
      </c>
      <c r="M50" s="492">
        <v>29.998901943839311</v>
      </c>
      <c r="N50" s="481">
        <v>33.971215634625139</v>
      </c>
      <c r="O50" s="481">
        <v>50.489895164555854</v>
      </c>
      <c r="P50" s="481">
        <v>56.329471207944273</v>
      </c>
      <c r="Q50" s="500">
        <v>71.829209976966339</v>
      </c>
      <c r="R50" s="492">
        <v>38.931978046280925</v>
      </c>
      <c r="S50" s="481">
        <v>38.261980690233415</v>
      </c>
      <c r="T50" s="481">
        <v>67.143648155549414</v>
      </c>
      <c r="U50" s="481">
        <v>46.824307114285489</v>
      </c>
      <c r="V50" s="481">
        <v>56.734438279945309</v>
      </c>
      <c r="W50" s="481">
        <v>79.16327462233987</v>
      </c>
      <c r="X50" s="481">
        <v>95.402028160217213</v>
      </c>
      <c r="Y50" s="496">
        <v>68.930644988714803</v>
      </c>
      <c r="Z50" s="496">
        <v>97.593773193695085</v>
      </c>
      <c r="AA50" s="496">
        <v>32.601304168154819</v>
      </c>
      <c r="AB50" s="496">
        <v>46.636474162792915</v>
      </c>
      <c r="AC50" s="496">
        <v>76.416847388947559</v>
      </c>
      <c r="AD50" s="496">
        <v>38.162339452038836</v>
      </c>
      <c r="AE50" s="496">
        <v>55.623179093931583</v>
      </c>
      <c r="AF50" s="496">
        <v>49.395824241760948</v>
      </c>
      <c r="AG50" s="496">
        <v>89.367236928202487</v>
      </c>
      <c r="AH50" s="496">
        <v>13.57863489258909</v>
      </c>
      <c r="AI50" s="496">
        <v>47.640467892596405</v>
      </c>
      <c r="AJ50" s="1"/>
      <c r="AK50" s="1"/>
      <c r="AL50" s="1"/>
      <c r="AM50" s="1"/>
      <c r="AN50" s="1"/>
      <c r="AO50" s="1"/>
      <c r="AP50" s="1"/>
      <c r="AQ50" s="1"/>
      <c r="AR50" s="1"/>
      <c r="AS50" s="1"/>
      <c r="AT50" s="1"/>
      <c r="AU50" s="1"/>
      <c r="AV50" s="1"/>
      <c r="AW50" s="1"/>
      <c r="AX50" s="1"/>
      <c r="AY50" s="1"/>
      <c r="AZ50" s="363"/>
      <c r="BA50" s="809" t="s">
        <v>104</v>
      </c>
      <c r="BB50" s="618" t="s">
        <v>102</v>
      </c>
      <c r="BC50" s="508">
        <v>3083.4467968267932</v>
      </c>
      <c r="BD50" s="504">
        <v>4323.8406933896513</v>
      </c>
      <c r="BE50" s="504">
        <v>5087.250434829748</v>
      </c>
      <c r="BF50" s="504">
        <v>5667.400161778336</v>
      </c>
      <c r="BG50" s="517">
        <v>7036.1087229950617</v>
      </c>
      <c r="BH50" s="508">
        <v>2771.9112076480151</v>
      </c>
      <c r="BI50" s="504">
        <v>3402.0409712760306</v>
      </c>
      <c r="BJ50" s="504">
        <v>3522.5544716565778</v>
      </c>
      <c r="BK50" s="504">
        <v>4478.3761552975857</v>
      </c>
      <c r="BL50" s="517">
        <v>4775.3352252254263</v>
      </c>
      <c r="BM50" s="508">
        <v>738.02568824300363</v>
      </c>
      <c r="BN50" s="504">
        <v>868.30475231563287</v>
      </c>
      <c r="BO50" s="504">
        <v>1296.7756943063882</v>
      </c>
      <c r="BP50" s="504">
        <v>1472.0145783454716</v>
      </c>
      <c r="BQ50" s="517">
        <v>1872.7080655054529</v>
      </c>
      <c r="BR50" s="508">
        <v>656.08726695738108</v>
      </c>
      <c r="BS50" s="504">
        <v>738.41238780694539</v>
      </c>
      <c r="BT50" s="504">
        <v>4587.8401214055921</v>
      </c>
      <c r="BU50" s="504">
        <v>1656.5422344884189</v>
      </c>
      <c r="BV50" s="504">
        <v>1302.1204434828705</v>
      </c>
      <c r="BW50" s="504">
        <v>1164.7420484837764</v>
      </c>
      <c r="BX50" s="504">
        <v>3038.3667486650938</v>
      </c>
      <c r="BY50" s="512">
        <v>874.13338387570263</v>
      </c>
      <c r="BZ50" s="512">
        <v>1627.0235138118499</v>
      </c>
      <c r="CA50" s="512">
        <v>608.9517351604278</v>
      </c>
      <c r="CB50" s="512">
        <v>738.40701051879171</v>
      </c>
      <c r="CC50" s="512">
        <v>3110.3870626967005</v>
      </c>
      <c r="CD50" s="512">
        <v>622.91052874672243</v>
      </c>
      <c r="CE50" s="512">
        <v>694.98058990046059</v>
      </c>
      <c r="CF50" s="512">
        <v>615.72991128854221</v>
      </c>
      <c r="CG50" s="512">
        <v>2040.1125159303228</v>
      </c>
      <c r="CH50" s="512">
        <v>385.77642229675354</v>
      </c>
      <c r="CI50" s="512">
        <v>735.52288430323699</v>
      </c>
      <c r="CJ50" s="2"/>
      <c r="CK50" s="2"/>
      <c r="CL50" s="2"/>
      <c r="CM50" s="2"/>
      <c r="CN50" s="2"/>
      <c r="CO50" s="2"/>
      <c r="CP50" s="2"/>
      <c r="CQ50" s="2"/>
      <c r="CR50" s="2"/>
      <c r="CS50" s="2"/>
      <c r="CT50" s="2"/>
      <c r="CU50" s="2"/>
      <c r="CV50" s="2"/>
      <c r="CW50" s="2"/>
      <c r="CX50" s="2"/>
      <c r="CY50" s="2"/>
      <c r="CZ50" s="4"/>
    </row>
    <row r="51" s="326" customFormat="true" ht="15" customHeight="true" x14ac:dyDescent="0.2">
      <c r="A51" s="777"/>
      <c r="B51" s="397" t="s">
        <v>101</v>
      </c>
      <c r="C51" s="492">
        <v>53.849720808963411</v>
      </c>
      <c r="D51" s="481">
        <v>43.174589539026684</v>
      </c>
      <c r="E51" s="481">
        <v>34.187453852515411</v>
      </c>
      <c r="F51" s="481">
        <v>27.94934676865773</v>
      </c>
      <c r="G51" s="500">
        <v>18.14557019116468</v>
      </c>
      <c r="H51" s="486">
        <v>48.028558322379716</v>
      </c>
      <c r="I51" s="481">
        <v>40.118391451809764</v>
      </c>
      <c r="J51" s="481">
        <v>32.868505246433841</v>
      </c>
      <c r="K51" s="481">
        <v>23.31533614563331</v>
      </c>
      <c r="L51" s="496">
        <v>17.094526492685823</v>
      </c>
      <c r="M51" s="492">
        <v>55.175424009384329</v>
      </c>
      <c r="N51" s="481">
        <v>55.954471773103656</v>
      </c>
      <c r="O51" s="481">
        <v>40.167504818039703</v>
      </c>
      <c r="P51" s="481">
        <v>37.203766990328873</v>
      </c>
      <c r="Q51" s="500">
        <v>24.378753889458814</v>
      </c>
      <c r="R51" s="492">
        <v>59.394176688661936</v>
      </c>
      <c r="S51" s="481">
        <v>51.332460684803749</v>
      </c>
      <c r="T51" s="481">
        <v>32.461680461679791</v>
      </c>
      <c r="U51" s="481">
        <v>39.976490382569416</v>
      </c>
      <c r="V51" s="481">
        <v>41.119922267782243</v>
      </c>
      <c r="W51" s="481">
        <v>17.459544350307461</v>
      </c>
      <c r="X51" s="481">
        <v>4.5735721243167031</v>
      </c>
      <c r="Y51" s="496">
        <v>24.551487021550042</v>
      </c>
      <c r="Z51" s="496">
        <v>2.4062268063049204</v>
      </c>
      <c r="AA51" s="496">
        <v>57.533583343620599</v>
      </c>
      <c r="AB51" s="496">
        <v>45.527055556303949</v>
      </c>
      <c r="AC51" s="496">
        <v>19.863952194833281</v>
      </c>
      <c r="AD51" s="496">
        <v>54.399197841570292</v>
      </c>
      <c r="AE51" s="496">
        <v>35.541830259796782</v>
      </c>
      <c r="AF51" s="496">
        <v>28.037603168780535</v>
      </c>
      <c r="AG51" s="496">
        <v>10.632763071797521</v>
      </c>
      <c r="AH51" s="496">
        <v>83.17857907111231</v>
      </c>
      <c r="AI51" s="496">
        <v>46.50346940482585</v>
      </c>
      <c r="AJ51" s="1"/>
      <c r="AK51" s="1"/>
      <c r="AL51" s="1"/>
      <c r="AM51" s="1"/>
      <c r="AN51" s="1"/>
      <c r="AO51" s="1"/>
      <c r="AP51" s="1"/>
      <c r="AQ51" s="1"/>
      <c r="AR51" s="1"/>
      <c r="AS51" s="1"/>
      <c r="AT51" s="1"/>
      <c r="AU51" s="1"/>
      <c r="AV51" s="1"/>
      <c r="AW51" s="1"/>
      <c r="AX51" s="1"/>
      <c r="AY51" s="1"/>
      <c r="AZ51" s="363"/>
      <c r="BA51" s="809"/>
      <c r="BB51" s="618" t="s">
        <v>101</v>
      </c>
      <c r="BC51" s="508">
        <v>4514.4433128828432</v>
      </c>
      <c r="BD51" s="504">
        <v>3705.1814797220914</v>
      </c>
      <c r="BE51" s="504">
        <v>2840.7920523930889</v>
      </c>
      <c r="BF51" s="504">
        <v>2284.4096716292688</v>
      </c>
      <c r="BG51" s="517">
        <v>1586.2252302688905</v>
      </c>
      <c r="BH51" s="508">
        <v>2835.4417490629112</v>
      </c>
      <c r="BI51" s="504">
        <v>2450.4525100526357</v>
      </c>
      <c r="BJ51" s="504">
        <v>1829.1971850768796</v>
      </c>
      <c r="BK51" s="504">
        <v>1388.1440784164442</v>
      </c>
      <c r="BL51" s="517">
        <v>1000.7376193079407</v>
      </c>
      <c r="BM51" s="508">
        <v>1357.4123597876558</v>
      </c>
      <c r="BN51" s="504">
        <v>1430.197090279456</v>
      </c>
      <c r="BO51" s="504">
        <v>1031.6568053707274</v>
      </c>
      <c r="BP51" s="504">
        <v>972.21731723639141</v>
      </c>
      <c r="BQ51" s="517">
        <v>635.59503230513099</v>
      </c>
      <c r="BR51" s="508">
        <v>1000.9191675420278</v>
      </c>
      <c r="BS51" s="504">
        <v>990.65767590927214</v>
      </c>
      <c r="BT51" s="504">
        <v>2218.0653586966823</v>
      </c>
      <c r="BU51" s="504">
        <v>1414.2813591179147</v>
      </c>
      <c r="BV51" s="504">
        <v>943.74938824823766</v>
      </c>
      <c r="BW51" s="504">
        <v>256.88509664596012</v>
      </c>
      <c r="BX51" s="504">
        <v>145.6592667171428</v>
      </c>
      <c r="BY51" s="512">
        <v>311.34591055751082</v>
      </c>
      <c r="BZ51" s="512">
        <v>40.115137116918227</v>
      </c>
      <c r="CA51" s="512">
        <v>1074.6556403506536</v>
      </c>
      <c r="CB51" s="512">
        <v>720.84130703589403</v>
      </c>
      <c r="CC51" s="512">
        <v>808.52039873305853</v>
      </c>
      <c r="CD51" s="512">
        <v>887.93909329056464</v>
      </c>
      <c r="CE51" s="512">
        <v>444.07533985756021</v>
      </c>
      <c r="CF51" s="512">
        <v>349.49494571367734</v>
      </c>
      <c r="CG51" s="512">
        <v>242.72914512421613</v>
      </c>
      <c r="CH51" s="512">
        <v>2363.1487921730936</v>
      </c>
      <c r="CI51" s="512">
        <v>717.96872406579359</v>
      </c>
      <c r="CJ51" s="2"/>
      <c r="CK51" s="2"/>
      <c r="CL51" s="2"/>
      <c r="CM51" s="2"/>
      <c r="CN51" s="2"/>
      <c r="CO51" s="2"/>
      <c r="CP51" s="2"/>
      <c r="CQ51" s="2"/>
      <c r="CR51" s="2"/>
      <c r="CS51" s="2"/>
      <c r="CT51" s="2"/>
      <c r="CU51" s="2"/>
      <c r="CV51" s="2"/>
      <c r="CW51" s="2"/>
      <c r="CX51" s="2"/>
      <c r="CY51" s="2"/>
      <c r="CZ51" s="4"/>
    </row>
    <row r="52" s="326" customFormat="true" ht="15" customHeight="true" x14ac:dyDescent="0.2">
      <c r="A52" s="777"/>
      <c r="B52" s="397" t="s">
        <v>69</v>
      </c>
      <c r="C52" s="492">
        <v>9.369941587819925</v>
      </c>
      <c r="D52" s="481">
        <v>6.4419007217308311</v>
      </c>
      <c r="E52" s="481">
        <v>4.590134837786648</v>
      </c>
      <c r="F52" s="481">
        <v>2.7110184164902367</v>
      </c>
      <c r="G52" s="500">
        <v>1.3651006332238584</v>
      </c>
      <c r="H52" s="486">
        <v>5.0190050264424872</v>
      </c>
      <c r="I52" s="481">
        <v>4.1839727601717893</v>
      </c>
      <c r="J52" s="481">
        <v>3.8353662240293489</v>
      </c>
      <c r="K52" s="481">
        <v>1.4656379111333497</v>
      </c>
      <c r="L52" s="496">
        <v>1.3335480154709207</v>
      </c>
      <c r="M52" s="492">
        <v>14.825674046776264</v>
      </c>
      <c r="N52" s="481">
        <v>10.074312592271205</v>
      </c>
      <c r="O52" s="481">
        <v>9.3426000174044503</v>
      </c>
      <c r="P52" s="481">
        <v>6.4667618017268582</v>
      </c>
      <c r="Q52" s="500">
        <v>3.7920361335748733</v>
      </c>
      <c r="R52" s="492">
        <v>1.6738452650571272</v>
      </c>
      <c r="S52" s="481">
        <v>10.405558624962904</v>
      </c>
      <c r="T52" s="481">
        <v>0.39467138277073627</v>
      </c>
      <c r="U52" s="481">
        <v>13.199202503145047</v>
      </c>
      <c r="V52" s="481">
        <v>2.1456394522725439</v>
      </c>
      <c r="W52" s="481">
        <v>3.3771810273527207</v>
      </c>
      <c r="X52" s="481">
        <v>2.4399715466082612E-2</v>
      </c>
      <c r="Y52" s="496">
        <v>6.5178679897350991</v>
      </c>
      <c r="Z52" s="496">
        <v>0</v>
      </c>
      <c r="AA52" s="496">
        <v>9.8651124882246091</v>
      </c>
      <c r="AB52" s="496">
        <v>7.8364702809031197</v>
      </c>
      <c r="AC52" s="496">
        <v>3.7192004162191816</v>
      </c>
      <c r="AD52" s="496">
        <v>7.4384627063908084</v>
      </c>
      <c r="AE52" s="496">
        <v>8.8349906462715868</v>
      </c>
      <c r="AF52" s="496">
        <v>22.566572589458477</v>
      </c>
      <c r="AG52" s="496">
        <v>0</v>
      </c>
      <c r="AH52" s="496">
        <v>3.2427860362986718</v>
      </c>
      <c r="AI52" s="496">
        <v>5.8560627025777512</v>
      </c>
      <c r="AJ52" s="1"/>
      <c r="AK52" s="1"/>
      <c r="AL52" s="1"/>
      <c r="AM52" s="1"/>
      <c r="AN52" s="1"/>
      <c r="AO52" s="1"/>
      <c r="AP52" s="1"/>
      <c r="AQ52" s="1"/>
      <c r="AR52" s="1"/>
      <c r="AS52" s="1"/>
      <c r="AT52" s="1"/>
      <c r="AU52" s="1"/>
      <c r="AV52" s="1"/>
      <c r="AW52" s="1"/>
      <c r="AX52" s="1"/>
      <c r="AY52" s="1"/>
      <c r="AZ52" s="363"/>
      <c r="BA52" s="809"/>
      <c r="BB52" s="618" t="s">
        <v>69</v>
      </c>
      <c r="BC52" s="508">
        <v>785.52069551669001</v>
      </c>
      <c r="BD52" s="504">
        <v>552.8346998363503</v>
      </c>
      <c r="BE52" s="504">
        <v>381.41531752700365</v>
      </c>
      <c r="BF52" s="504">
        <v>221.58216225433395</v>
      </c>
      <c r="BG52" s="517">
        <v>119.33254471827314</v>
      </c>
      <c r="BH52" s="508">
        <v>296.30488375705437</v>
      </c>
      <c r="BI52" s="504">
        <v>255.55926299962141</v>
      </c>
      <c r="BJ52" s="504">
        <v>213.44569970959077</v>
      </c>
      <c r="BK52" s="504">
        <v>87.260873046578283</v>
      </c>
      <c r="BL52" s="517">
        <v>78.067776068918889</v>
      </c>
      <c r="BM52" s="508">
        <v>364.7376264812093</v>
      </c>
      <c r="BN52" s="504">
        <v>257.4995724105425</v>
      </c>
      <c r="BO52" s="504">
        <v>239.95408555931203</v>
      </c>
      <c r="BP52" s="504">
        <v>168.99089309198158</v>
      </c>
      <c r="BQ52" s="517">
        <v>98.864746727842274</v>
      </c>
      <c r="BR52" s="508">
        <v>28.207880009471825</v>
      </c>
      <c r="BS52" s="504">
        <v>200.81535906177729</v>
      </c>
      <c r="BT52" s="504">
        <v>26.967393854612212</v>
      </c>
      <c r="BU52" s="504">
        <v>466.95910213168509</v>
      </c>
      <c r="BV52" s="504">
        <v>49.244886877377603</v>
      </c>
      <c r="BW52" s="504">
        <v>49.689010044934484</v>
      </c>
      <c r="BX52" s="504">
        <v>0.777082894134418</v>
      </c>
      <c r="BY52" s="512">
        <v>82.655341502390499</v>
      </c>
      <c r="BZ52" s="512">
        <v>0</v>
      </c>
      <c r="CA52" s="512">
        <v>184.2680076929324</v>
      </c>
      <c r="CB52" s="512">
        <v>124.07680248172717</v>
      </c>
      <c r="CC52" s="512">
        <v>151.38223118921115</v>
      </c>
      <c r="CD52" s="512">
        <v>121.41542693743656</v>
      </c>
      <c r="CE52" s="512">
        <v>110.38827897164838</v>
      </c>
      <c r="CF52" s="512">
        <v>281.29733538987034</v>
      </c>
      <c r="CG52" s="512">
        <v>0</v>
      </c>
      <c r="CH52" s="512">
        <v>92.129319718282886</v>
      </c>
      <c r="CI52" s="512">
        <v>90.411961095158972</v>
      </c>
      <c r="CJ52" s="2"/>
      <c r="CK52" s="2"/>
      <c r="CL52" s="2"/>
      <c r="CM52" s="2"/>
      <c r="CN52" s="2"/>
      <c r="CO52" s="2"/>
      <c r="CP52" s="2"/>
      <c r="CQ52" s="2"/>
      <c r="CR52" s="2"/>
      <c r="CS52" s="2"/>
      <c r="CT52" s="2"/>
      <c r="CU52" s="2"/>
      <c r="CV52" s="2"/>
      <c r="CW52" s="2"/>
      <c r="CX52" s="2"/>
      <c r="CY52" s="2"/>
      <c r="CZ52" s="4"/>
    </row>
    <row r="53" s="326" customFormat="true" ht="15" customHeight="true" x14ac:dyDescent="0.2">
      <c r="A53" s="777" t="s">
        <v>107</v>
      </c>
      <c r="B53" s="397" t="s">
        <v>102</v>
      </c>
      <c r="C53" s="492">
        <v>47.4428491904224</v>
      </c>
      <c r="D53" s="481">
        <v>62.862400931255316</v>
      </c>
      <c r="E53" s="481">
        <v>69.554635866276399</v>
      </c>
      <c r="F53" s="481">
        <v>76.12265538239194</v>
      </c>
      <c r="G53" s="500">
        <v>83.760918039965318</v>
      </c>
      <c r="H53" s="486">
        <v>61.473334122772272</v>
      </c>
      <c r="I53" s="481">
        <v>68.992372062479163</v>
      </c>
      <c r="J53" s="481">
        <v>71.519275480354523</v>
      </c>
      <c r="K53" s="481">
        <v>81.144484838104731</v>
      </c>
      <c r="L53" s="496">
        <v>84.518170274131052</v>
      </c>
      <c r="M53" s="492">
        <v>40.347584246976083</v>
      </c>
      <c r="N53" s="481">
        <v>39.805768052283767</v>
      </c>
      <c r="O53" s="481">
        <v>61.12644297513117</v>
      </c>
      <c r="P53" s="481">
        <v>62.320709265769125</v>
      </c>
      <c r="Q53" s="500">
        <v>74.697025637847659</v>
      </c>
      <c r="R53" s="492">
        <v>37.809608804958877</v>
      </c>
      <c r="S53" s="481">
        <v>53.033711398647519</v>
      </c>
      <c r="T53" s="481">
        <v>71.253079905909047</v>
      </c>
      <c r="U53" s="481">
        <v>74.759825582908874</v>
      </c>
      <c r="V53" s="481">
        <v>59.81468505628532</v>
      </c>
      <c r="W53" s="481">
        <v>79.922056887444853</v>
      </c>
      <c r="X53" s="481">
        <v>95.645603488550236</v>
      </c>
      <c r="Y53" s="496">
        <v>70.401216086029933</v>
      </c>
      <c r="Z53" s="496">
        <v>97.881395798558515</v>
      </c>
      <c r="AA53" s="496">
        <v>33.154412357562734</v>
      </c>
      <c r="AB53" s="496">
        <v>60.794202524966842</v>
      </c>
      <c r="AC53" s="496">
        <v>77.456652326136322</v>
      </c>
      <c r="AD53" s="496">
        <v>66.030768930463438</v>
      </c>
      <c r="AE53" s="496">
        <v>52.484533410048407</v>
      </c>
      <c r="AF53" s="496">
        <v>50.3921925971663</v>
      </c>
      <c r="AG53" s="496">
        <v>90.098919482866052</v>
      </c>
      <c r="AH53" s="496">
        <v>9.0233481161788607</v>
      </c>
      <c r="AI53" s="496">
        <v>70.235566939616774</v>
      </c>
      <c r="AJ53" s="1"/>
      <c r="AK53" s="1"/>
      <c r="AL53" s="1"/>
      <c r="AM53" s="1"/>
      <c r="AN53" s="1"/>
      <c r="AO53" s="1"/>
      <c r="AP53" s="1"/>
      <c r="AQ53" s="1"/>
      <c r="AR53" s="1"/>
      <c r="AS53" s="1"/>
      <c r="AT53" s="1"/>
      <c r="AU53" s="1"/>
      <c r="AV53" s="1"/>
      <c r="AW53" s="1"/>
      <c r="AX53" s="1"/>
      <c r="AY53" s="1"/>
      <c r="AZ53" s="363"/>
      <c r="BA53" s="809" t="s">
        <v>107</v>
      </c>
      <c r="BB53" s="618" t="s">
        <v>102</v>
      </c>
      <c r="BC53" s="508">
        <v>1726.8940620685814</v>
      </c>
      <c r="BD53" s="504">
        <v>2894.5250732554241</v>
      </c>
      <c r="BE53" s="504">
        <v>3449.2879573842715</v>
      </c>
      <c r="BF53" s="504">
        <v>4479.2590940722894</v>
      </c>
      <c r="BG53" s="517">
        <v>6391.2952479560336</v>
      </c>
      <c r="BH53" s="508">
        <v>1848.6637965422237</v>
      </c>
      <c r="BI53" s="504">
        <v>2110.7386145251248</v>
      </c>
      <c r="BJ53" s="504">
        <v>2681.1286118539306</v>
      </c>
      <c r="BK53" s="504">
        <v>3781.6305157629931</v>
      </c>
      <c r="BL53" s="517">
        <v>4462.398299926298</v>
      </c>
      <c r="BM53" s="508">
        <v>458.11678941911754</v>
      </c>
      <c r="BN53" s="504">
        <v>432.88808872132137</v>
      </c>
      <c r="BO53" s="504">
        <v>844.78726232893098</v>
      </c>
      <c r="BP53" s="504">
        <v>942.47391727572278</v>
      </c>
      <c r="BQ53" s="517">
        <v>1378.4355383809441</v>
      </c>
      <c r="BR53" s="508">
        <v>607.69542436567576</v>
      </c>
      <c r="BS53" s="504">
        <v>468.37911636040468</v>
      </c>
      <c r="BT53" s="504">
        <v>3638.0613093241491</v>
      </c>
      <c r="BU53" s="504">
        <v>153.53404195396271</v>
      </c>
      <c r="BV53" s="504">
        <v>1162.9208412701403</v>
      </c>
      <c r="BW53" s="504">
        <v>1164.7420484837764</v>
      </c>
      <c r="BX53" s="504">
        <v>2946.8173267326929</v>
      </c>
      <c r="BY53" s="512">
        <v>343.87787359052936</v>
      </c>
      <c r="BZ53" s="512">
        <v>1475.8282311328069</v>
      </c>
      <c r="CA53" s="512">
        <v>155.57882136704754</v>
      </c>
      <c r="CB53" s="512">
        <v>176.13110834235729</v>
      </c>
      <c r="CC53" s="512">
        <v>3057.9760173802301</v>
      </c>
      <c r="CD53" s="512">
        <v>248.33051847536058</v>
      </c>
      <c r="CE53" s="512">
        <v>520.30348579181464</v>
      </c>
      <c r="CF53" s="512">
        <v>607.3940779881724</v>
      </c>
      <c r="CG53" s="512">
        <v>1771.7031336033899</v>
      </c>
      <c r="CH53" s="512">
        <v>58.235400073601653</v>
      </c>
      <c r="CI53" s="512">
        <v>383.75265850049061</v>
      </c>
      <c r="CJ53" s="2"/>
      <c r="CK53" s="2"/>
      <c r="CL53" s="2"/>
      <c r="CM53" s="2"/>
      <c r="CN53" s="2"/>
      <c r="CO53" s="2"/>
      <c r="CP53" s="2"/>
      <c r="CQ53" s="2"/>
      <c r="CR53" s="2"/>
      <c r="CS53" s="2"/>
      <c r="CT53" s="2"/>
      <c r="CU53" s="2"/>
      <c r="CV53" s="2"/>
      <c r="CW53" s="2"/>
      <c r="CX53" s="2"/>
      <c r="CY53" s="2"/>
      <c r="CZ53" s="4"/>
    </row>
    <row r="54" s="326" customFormat="true" ht="15" customHeight="true" x14ac:dyDescent="0.2">
      <c r="A54" s="777"/>
      <c r="B54" s="397" t="s">
        <v>101</v>
      </c>
      <c r="C54" s="492">
        <v>46.410972383650943</v>
      </c>
      <c r="D54" s="481">
        <v>32.556197065029885</v>
      </c>
      <c r="E54" s="481">
        <v>26.314322539404998</v>
      </c>
      <c r="F54" s="481">
        <v>22.15925003732568</v>
      </c>
      <c r="G54" s="500">
        <v>15.383747326228155</v>
      </c>
      <c r="H54" s="486">
        <v>36.536440036343862</v>
      </c>
      <c r="I54" s="481">
        <v>27.719005316359635</v>
      </c>
      <c r="J54" s="481">
        <v>24.911623699323535</v>
      </c>
      <c r="K54" s="481">
        <v>17.857052333338842</v>
      </c>
      <c r="L54" s="496">
        <v>14.672198192597063</v>
      </c>
      <c r="M54" s="492">
        <v>52.817096230882434</v>
      </c>
      <c r="N54" s="481">
        <v>52.195180236455272</v>
      </c>
      <c r="O54" s="481">
        <v>28.463612414558813</v>
      </c>
      <c r="P54" s="481">
        <v>32.602559737548994</v>
      </c>
      <c r="Q54" s="500">
        <v>23.29194725800718</v>
      </c>
      <c r="R54" s="492">
        <v>60.643339559587432</v>
      </c>
      <c r="S54" s="481">
        <v>41.715999511302883</v>
      </c>
      <c r="T54" s="481">
        <v>28.448640002553045</v>
      </c>
      <c r="U54" s="481">
        <v>25.240174417091104</v>
      </c>
      <c r="V54" s="481">
        <v>38.501407304672213</v>
      </c>
      <c r="W54" s="481">
        <v>17.626894585287367</v>
      </c>
      <c r="X54" s="481">
        <v>4.3291745332511704</v>
      </c>
      <c r="Y54" s="496">
        <v>24.781148212065588</v>
      </c>
      <c r="Z54" s="496">
        <v>2.1186042014415034</v>
      </c>
      <c r="AA54" s="496">
        <v>59.259818317922509</v>
      </c>
      <c r="AB54" s="496">
        <v>34.597890020980628</v>
      </c>
      <c r="AC54" s="496">
        <v>19.56980826891543</v>
      </c>
      <c r="AD54" s="496">
        <v>29.204055351029229</v>
      </c>
      <c r="AE54" s="496">
        <v>37.365112998838441</v>
      </c>
      <c r="AF54" s="496">
        <v>27.572496369505213</v>
      </c>
      <c r="AG54" s="496">
        <v>9.9010805171339449</v>
      </c>
      <c r="AH54" s="496">
        <v>82.949820816186389</v>
      </c>
      <c r="AI54" s="496">
        <v>25.303574766554142</v>
      </c>
      <c r="AJ54" s="1"/>
      <c r="AK54" s="1"/>
      <c r="AL54" s="1"/>
      <c r="AM54" s="1"/>
      <c r="AN54" s="1"/>
      <c r="AO54" s="1"/>
      <c r="AP54" s="1"/>
      <c r="AQ54" s="1"/>
      <c r="AR54" s="1"/>
      <c r="AS54" s="1"/>
      <c r="AT54" s="1"/>
      <c r="AU54" s="1"/>
      <c r="AV54" s="1"/>
      <c r="AW54" s="1"/>
      <c r="AX54" s="1"/>
      <c r="AY54" s="1"/>
      <c r="AZ54" s="363"/>
      <c r="BA54" s="809"/>
      <c r="BB54" s="618" t="s">
        <v>101</v>
      </c>
      <c r="BC54" s="508">
        <v>1689.3343041533749</v>
      </c>
      <c r="BD54" s="504">
        <v>1499.0634671689727</v>
      </c>
      <c r="BE54" s="504">
        <v>1304.9550861915006</v>
      </c>
      <c r="BF54" s="504">
        <v>1303.9090892048951</v>
      </c>
      <c r="BG54" s="517">
        <v>1173.8418522939946</v>
      </c>
      <c r="BH54" s="508">
        <v>1098.7462273451636</v>
      </c>
      <c r="BI54" s="504">
        <v>848.02961731020537</v>
      </c>
      <c r="BJ54" s="504">
        <v>933.89183013104685</v>
      </c>
      <c r="BK54" s="504">
        <v>832.20411294816688</v>
      </c>
      <c r="BL54" s="517">
        <v>774.66409954767539</v>
      </c>
      <c r="BM54" s="508">
        <v>599.69881724816958</v>
      </c>
      <c r="BN54" s="504">
        <v>567.62305863176755</v>
      </c>
      <c r="BO54" s="504">
        <v>393.37635297165451</v>
      </c>
      <c r="BP54" s="504">
        <v>493.04737624257109</v>
      </c>
      <c r="BQ54" s="517">
        <v>429.82230663631555</v>
      </c>
      <c r="BR54" s="508">
        <v>974.69085593347575</v>
      </c>
      <c r="BS54" s="504">
        <v>368.42420554585965</v>
      </c>
      <c r="BT54" s="504">
        <v>1452.539267535527</v>
      </c>
      <c r="BU54" s="504">
        <v>51.835674677723318</v>
      </c>
      <c r="BV54" s="504">
        <v>748.54676457297296</v>
      </c>
      <c r="BW54" s="504">
        <v>256.88509664596012</v>
      </c>
      <c r="BX54" s="504">
        <v>133.38079388627253</v>
      </c>
      <c r="BY54" s="512">
        <v>121.04462147192746</v>
      </c>
      <c r="BZ54" s="512">
        <v>31.943719902796822</v>
      </c>
      <c r="CA54" s="512">
        <v>278.07980997813445</v>
      </c>
      <c r="CB54" s="512">
        <v>100.23595116984595</v>
      </c>
      <c r="CC54" s="512">
        <v>772.61284284654585</v>
      </c>
      <c r="CD54" s="512">
        <v>109.83149710919649</v>
      </c>
      <c r="CE54" s="512">
        <v>370.41766930481231</v>
      </c>
      <c r="CF54" s="512">
        <v>332.34058982243221</v>
      </c>
      <c r="CG54" s="512">
        <v>194.69462540670725</v>
      </c>
      <c r="CH54" s="512">
        <v>535.34629708044747</v>
      </c>
      <c r="CI54" s="512">
        <v>138.25351612209917</v>
      </c>
      <c r="CJ54" s="2"/>
      <c r="CK54" s="2"/>
      <c r="CL54" s="2"/>
      <c r="CM54" s="2"/>
      <c r="CN54" s="2"/>
      <c r="CO54" s="2"/>
      <c r="CP54" s="2"/>
      <c r="CQ54" s="2"/>
      <c r="CR54" s="2"/>
      <c r="CS54" s="2"/>
      <c r="CT54" s="2"/>
      <c r="CU54" s="2"/>
      <c r="CV54" s="2"/>
      <c r="CW54" s="2"/>
      <c r="CX54" s="2"/>
      <c r="CY54" s="2"/>
      <c r="CZ54" s="4"/>
    </row>
    <row r="55" s="326" customFormat="true" ht="15" customHeight="true" x14ac:dyDescent="0.2">
      <c r="A55" s="785"/>
      <c r="B55" s="398" t="s">
        <v>69</v>
      </c>
      <c r="C55" s="490">
        <v>6.1461784259266175</v>
      </c>
      <c r="D55" s="482">
        <v>4.5814020037147545</v>
      </c>
      <c r="E55" s="482">
        <v>4.1310415943186234</v>
      </c>
      <c r="F55" s="482">
        <v>1.718094580282304</v>
      </c>
      <c r="G55" s="501">
        <v>0.85533463380645836</v>
      </c>
      <c r="H55" s="484">
        <v>1.9902258408839888</v>
      </c>
      <c r="I55" s="482">
        <v>3.2886226211612302</v>
      </c>
      <c r="J55" s="482">
        <v>3.5691008203219345</v>
      </c>
      <c r="K55" s="482">
        <v>0.99846282855646662</v>
      </c>
      <c r="L55" s="497">
        <v>0.80963153327180348</v>
      </c>
      <c r="M55" s="490">
        <v>6.835319522141428</v>
      </c>
      <c r="N55" s="482">
        <v>7.9990517112609529</v>
      </c>
      <c r="O55" s="482">
        <v>10.409944610310063</v>
      </c>
      <c r="P55" s="482">
        <v>5.0767309966819658</v>
      </c>
      <c r="Q55" s="501">
        <v>2.0110271041451173</v>
      </c>
      <c r="R55" s="493">
        <v>1.5470516354537176</v>
      </c>
      <c r="S55" s="497">
        <v>5.2502890900495327</v>
      </c>
      <c r="T55" s="497">
        <v>0.29828009153776819</v>
      </c>
      <c r="U55" s="497">
        <v>0</v>
      </c>
      <c r="V55" s="497">
        <v>1.6839076390425132</v>
      </c>
      <c r="W55" s="497">
        <v>2.4510485272678113</v>
      </c>
      <c r="X55" s="497">
        <v>2.5221978198602339E-2</v>
      </c>
      <c r="Y55" s="497">
        <v>4.8176357019045293</v>
      </c>
      <c r="Z55" s="497">
        <v>0</v>
      </c>
      <c r="AA55" s="497">
        <v>7.5857693245147519</v>
      </c>
      <c r="AB55" s="497">
        <v>4.6079074540525289</v>
      </c>
      <c r="AC55" s="497">
        <v>2.9735394049482942</v>
      </c>
      <c r="AD55" s="497">
        <v>4.7651757185073178</v>
      </c>
      <c r="AE55" s="497">
        <v>10.150353591113159</v>
      </c>
      <c r="AF55" s="497">
        <v>22.035311033328458</v>
      </c>
      <c r="AG55" s="497">
        <v>0</v>
      </c>
      <c r="AH55" s="497">
        <v>8.0268310676347969</v>
      </c>
      <c r="AI55" s="497">
        <v>4.4608582938290935</v>
      </c>
      <c r="AJ55" s="1"/>
      <c r="AK55" s="1"/>
      <c r="AL55" s="1"/>
      <c r="AM55" s="1"/>
      <c r="AN55" s="1"/>
      <c r="AO55" s="1"/>
      <c r="AP55" s="1"/>
      <c r="AQ55" s="1"/>
      <c r="AR55" s="1"/>
      <c r="AS55" s="1"/>
      <c r="AT55" s="1"/>
      <c r="AU55" s="1"/>
      <c r="AV55" s="1"/>
      <c r="AW55" s="1"/>
      <c r="AX55" s="1"/>
      <c r="AY55" s="1"/>
      <c r="AZ55" s="363"/>
      <c r="BA55" s="810"/>
      <c r="BB55" s="620" t="s">
        <v>69</v>
      </c>
      <c r="BC55" s="506">
        <v>223.71757196845113</v>
      </c>
      <c r="BD55" s="502">
        <v>210.9525371917764</v>
      </c>
      <c r="BE55" s="502">
        <v>204.86272187711151</v>
      </c>
      <c r="BF55" s="502">
        <v>101.09724541986944</v>
      </c>
      <c r="BG55" s="515">
        <v>65.265475932953308</v>
      </c>
      <c r="BH55" s="506">
        <v>59.851291807874858</v>
      </c>
      <c r="BI55" s="502">
        <v>100.611452361715</v>
      </c>
      <c r="BJ55" s="502">
        <v>133.79915083990221</v>
      </c>
      <c r="BK55" s="502">
        <v>46.532028749180967</v>
      </c>
      <c r="BL55" s="515">
        <v>42.747001809439759</v>
      </c>
      <c r="BM55" s="506">
        <v>77.609965815287538</v>
      </c>
      <c r="BN55" s="502">
        <v>86.989759934354652</v>
      </c>
      <c r="BO55" s="502">
        <v>143.86880996686651</v>
      </c>
      <c r="BP55" s="502">
        <v>76.775226177119578</v>
      </c>
      <c r="BQ55" s="515">
        <v>37.110864928420739</v>
      </c>
      <c r="BR55" s="510">
        <v>24.865007331135281</v>
      </c>
      <c r="BS55" s="514">
        <v>46.369105608113003</v>
      </c>
      <c r="BT55" s="514">
        <v>15.229675149455922</v>
      </c>
      <c r="BU55" s="514">
        <v>0</v>
      </c>
      <c r="BV55" s="514">
        <v>32.738637449546552</v>
      </c>
      <c r="BW55" s="514">
        <v>35.720292917430243</v>
      </c>
      <c r="BX55" s="514">
        <v>0.777082894134418</v>
      </c>
      <c r="BY55" s="514">
        <v>23.531956023036514</v>
      </c>
      <c r="BZ55" s="514">
        <v>0</v>
      </c>
      <c r="CA55" s="514">
        <v>35.596620984932088</v>
      </c>
      <c r="CB55" s="514">
        <v>13.349888859681597</v>
      </c>
      <c r="CC55" s="514">
        <v>117.39485136512533</v>
      </c>
      <c r="CD55" s="514">
        <v>17.921017367665172</v>
      </c>
      <c r="CE55" s="514">
        <v>100.62515587619795</v>
      </c>
      <c r="CF55" s="514">
        <v>265.59902910483339</v>
      </c>
      <c r="CG55" s="514">
        <v>0</v>
      </c>
      <c r="CH55" s="514">
        <v>51.804021359743118</v>
      </c>
      <c r="CI55" s="514">
        <v>24.373210099131263</v>
      </c>
      <c r="CJ55" s="2"/>
      <c r="CK55" s="2"/>
      <c r="CL55" s="2"/>
      <c r="CM55" s="2"/>
      <c r="CN55" s="2"/>
      <c r="CO55" s="2"/>
      <c r="CP55" s="2"/>
      <c r="CQ55" s="2"/>
      <c r="CR55" s="2"/>
      <c r="CS55" s="2"/>
      <c r="CT55" s="2"/>
      <c r="CU55" s="2"/>
      <c r="CV55" s="2"/>
      <c r="CW55" s="2"/>
      <c r="CX55" s="2"/>
      <c r="CY55" s="2"/>
      <c r="CZ55" s="4"/>
    </row>
    <row r="56" s="326" customFormat="true" ht="15" customHeight="true" x14ac:dyDescent="0.2">
      <c r="A56" s="328"/>
      <c r="B56" s="394"/>
      <c r="C56" s="778" t="s">
        <v>116</v>
      </c>
      <c r="D56" s="779"/>
      <c r="E56" s="779"/>
      <c r="F56" s="779"/>
      <c r="G56" s="780"/>
      <c r="H56" s="773" t="s">
        <v>39</v>
      </c>
      <c r="I56" s="774"/>
      <c r="J56" s="774"/>
      <c r="K56" s="774"/>
      <c r="L56" s="775"/>
      <c r="M56" s="782" t="s">
        <v>38</v>
      </c>
      <c r="N56" s="783"/>
      <c r="O56" s="783"/>
      <c r="P56" s="783"/>
      <c r="Q56" s="811"/>
      <c r="R56" s="526" t="s">
        <v>143</v>
      </c>
      <c r="S56" s="475"/>
      <c r="T56" s="475"/>
      <c r="U56" s="475"/>
      <c r="V56" s="475"/>
      <c r="W56" s="475"/>
      <c r="X56" s="475"/>
      <c r="Y56" s="475"/>
      <c r="Z56" s="460"/>
      <c r="AA56" s="460"/>
      <c r="AB56" s="460"/>
      <c r="AC56" s="460"/>
      <c r="AD56" s="460"/>
      <c r="AE56" s="460"/>
      <c r="AF56" s="460"/>
      <c r="AG56" s="460"/>
      <c r="AH56" s="460"/>
      <c r="AI56" s="460"/>
      <c r="AJ56" s="634"/>
      <c r="AK56" s="634"/>
      <c r="AL56" s="634"/>
      <c r="AM56" s="634"/>
      <c r="AN56" s="634"/>
      <c r="AO56" s="634"/>
      <c r="AP56" s="634"/>
      <c r="AQ56" s="634"/>
      <c r="AR56" s="634"/>
      <c r="AS56" s="634"/>
      <c r="AT56" s="634"/>
      <c r="AU56" s="634"/>
      <c r="AV56" s="634"/>
      <c r="AW56" s="634"/>
      <c r="AX56" s="634"/>
      <c r="AY56" s="634"/>
      <c r="AZ56" s="363"/>
      <c r="BA56" s="365" t="s">
        <v>132</v>
      </c>
      <c r="BB56" s="311" t="s">
        <v>97</v>
      </c>
      <c r="BC56" s="781" t="s">
        <v>116</v>
      </c>
      <c r="BD56" s="774"/>
      <c r="BE56" s="774"/>
      <c r="BF56" s="774"/>
      <c r="BG56" s="812"/>
      <c r="BH56" s="781" t="s">
        <v>39</v>
      </c>
      <c r="BI56" s="774"/>
      <c r="BJ56" s="774"/>
      <c r="BK56" s="774"/>
      <c r="BL56" s="812"/>
      <c r="BM56" s="781" t="s">
        <v>38</v>
      </c>
      <c r="BN56" s="774"/>
      <c r="BO56" s="774"/>
      <c r="BP56" s="774"/>
      <c r="BQ56" s="812"/>
      <c r="BR56" s="525" t="s">
        <v>143</v>
      </c>
      <c r="BS56" s="445"/>
      <c r="BT56" s="445"/>
      <c r="BU56" s="445"/>
      <c r="BV56" s="445"/>
      <c r="BW56" s="445"/>
      <c r="BX56" s="445"/>
      <c r="BY56" s="445"/>
      <c r="BZ56" s="363"/>
      <c r="CA56" s="363"/>
      <c r="CB56" s="363"/>
      <c r="CC56" s="363"/>
      <c r="CD56" s="363"/>
      <c r="CE56" s="363"/>
      <c r="CF56" s="363"/>
      <c r="CG56" s="363"/>
      <c r="CH56" s="363"/>
      <c r="CI56" s="363"/>
      <c r="CJ56" s="363"/>
      <c r="CK56" s="363"/>
      <c r="CL56" s="363"/>
      <c r="CM56" s="363"/>
      <c r="CN56" s="363"/>
      <c r="CO56" s="363"/>
      <c r="CP56" s="363"/>
      <c r="CQ56" s="363"/>
      <c r="CR56" s="363"/>
      <c r="CS56" s="363"/>
      <c r="CT56" s="363"/>
      <c r="CU56" s="363"/>
      <c r="CV56" s="363"/>
      <c r="CW56" s="363"/>
      <c r="CX56" s="363"/>
      <c r="CY56" s="363"/>
      <c r="CZ56" s="363"/>
    </row>
    <row r="57" s="326" customFormat="true" ht="12.75" x14ac:dyDescent="0.2">
      <c r="A57" s="351" t="s">
        <v>70</v>
      </c>
      <c r="B57" s="394"/>
      <c r="C57" s="436" t="s">
        <v>0</v>
      </c>
      <c r="D57" s="613" t="s">
        <v>1</v>
      </c>
      <c r="E57" s="613" t="s">
        <v>2</v>
      </c>
      <c r="F57" s="613" t="s">
        <v>3</v>
      </c>
      <c r="G57" s="614" t="s">
        <v>4</v>
      </c>
      <c r="H57" s="399" t="s">
        <v>0</v>
      </c>
      <c r="I57" s="609" t="s">
        <v>1</v>
      </c>
      <c r="J57" s="609" t="s">
        <v>2</v>
      </c>
      <c r="K57" s="609" t="s">
        <v>3</v>
      </c>
      <c r="L57" s="611" t="s">
        <v>4</v>
      </c>
      <c r="M57" s="400" t="s">
        <v>0</v>
      </c>
      <c r="N57" s="609" t="s">
        <v>1</v>
      </c>
      <c r="O57" s="609" t="s">
        <v>2</v>
      </c>
      <c r="P57" s="609" t="s">
        <v>3</v>
      </c>
      <c r="Q57" s="610" t="s">
        <v>4</v>
      </c>
      <c r="R57" s="400" t="s">
        <v>444</v>
      </c>
      <c r="S57" s="609" t="s">
        <v>445</v>
      </c>
      <c r="T57" s="609" t="s">
        <v>446</v>
      </c>
      <c r="U57" s="609" t="s">
        <v>447</v>
      </c>
      <c r="V57" s="609" t="s">
        <v>448</v>
      </c>
      <c r="W57" s="609" t="s">
        <v>449</v>
      </c>
      <c r="X57" s="609" t="s">
        <v>450</v>
      </c>
      <c r="Y57" s="609" t="s">
        <v>451</v>
      </c>
      <c r="Z57" s="609" t="s">
        <v>452</v>
      </c>
      <c r="AA57" s="609" t="s">
        <v>453</v>
      </c>
      <c r="AB57" s="609" t="s">
        <v>454</v>
      </c>
      <c r="AC57" s="609" t="s">
        <v>455</v>
      </c>
      <c r="AD57" s="609" t="s">
        <v>456</v>
      </c>
      <c r="AE57" s="609" t="s">
        <v>457</v>
      </c>
      <c r="AF57" s="609" t="s">
        <v>458</v>
      </c>
      <c r="AG57" s="609" t="s">
        <v>459</v>
      </c>
      <c r="AH57" s="609" t="s">
        <v>460</v>
      </c>
      <c r="AI57" s="611" t="s">
        <v>461</v>
      </c>
      <c r="AJ57" s="168"/>
      <c r="AK57" s="168"/>
      <c r="AL57" s="168"/>
      <c r="AM57" s="168"/>
      <c r="AN57" s="168"/>
      <c r="AO57" s="168"/>
      <c r="AP57" s="168"/>
      <c r="AQ57" s="168"/>
      <c r="AR57" s="168"/>
      <c r="AS57" s="168"/>
      <c r="AT57" s="168"/>
      <c r="AU57" s="168"/>
      <c r="AV57" s="168"/>
      <c r="AW57" s="168"/>
      <c r="AX57" s="168"/>
      <c r="AY57" s="168"/>
      <c r="AZ57" s="363"/>
      <c r="BA57" s="351" t="s">
        <v>121</v>
      </c>
      <c r="BB57" s="350"/>
      <c r="BC57" s="476" t="s">
        <v>0</v>
      </c>
      <c r="BD57" s="568" t="s">
        <v>1</v>
      </c>
      <c r="BE57" s="568" t="s">
        <v>2</v>
      </c>
      <c r="BF57" s="568" t="s">
        <v>3</v>
      </c>
      <c r="BG57" s="477" t="s">
        <v>4</v>
      </c>
      <c r="BH57" s="476" t="s">
        <v>0</v>
      </c>
      <c r="BI57" s="568" t="s">
        <v>1</v>
      </c>
      <c r="BJ57" s="568" t="s">
        <v>2</v>
      </c>
      <c r="BK57" s="568" t="s">
        <v>3</v>
      </c>
      <c r="BL57" s="477" t="s">
        <v>4</v>
      </c>
      <c r="BM57" s="476" t="s">
        <v>0</v>
      </c>
      <c r="BN57" s="568" t="s">
        <v>1</v>
      </c>
      <c r="BO57" s="568" t="s">
        <v>2</v>
      </c>
      <c r="BP57" s="568" t="s">
        <v>3</v>
      </c>
      <c r="BQ57" s="477" t="s">
        <v>4</v>
      </c>
      <c r="BR57" s="476" t="s">
        <v>444</v>
      </c>
      <c r="BS57" s="568" t="s">
        <v>445</v>
      </c>
      <c r="BT57" s="568" t="s">
        <v>446</v>
      </c>
      <c r="BU57" s="568" t="s">
        <v>447</v>
      </c>
      <c r="BV57" s="568" t="s">
        <v>448</v>
      </c>
      <c r="BW57" s="568" t="s">
        <v>449</v>
      </c>
      <c r="BX57" s="568" t="s">
        <v>450</v>
      </c>
      <c r="BY57" s="569" t="s">
        <v>451</v>
      </c>
      <c r="BZ57" s="569" t="s">
        <v>452</v>
      </c>
      <c r="CA57" s="569" t="s">
        <v>453</v>
      </c>
      <c r="CB57" s="569" t="s">
        <v>454</v>
      </c>
      <c r="CC57" s="569" t="s">
        <v>455</v>
      </c>
      <c r="CD57" s="569" t="s">
        <v>456</v>
      </c>
      <c r="CE57" s="569" t="s">
        <v>457</v>
      </c>
      <c r="CF57" s="569" t="s">
        <v>458</v>
      </c>
      <c r="CG57" s="569" t="s">
        <v>459</v>
      </c>
      <c r="CH57" s="569" t="s">
        <v>460</v>
      </c>
      <c r="CI57" s="569" t="s">
        <v>461</v>
      </c>
      <c r="CJ57" s="168"/>
      <c r="CK57" s="168"/>
      <c r="CL57" s="168"/>
      <c r="CM57" s="168"/>
      <c r="CN57" s="168"/>
      <c r="CO57" s="168"/>
      <c r="CP57" s="168"/>
      <c r="CQ57" s="168"/>
      <c r="CR57" s="168"/>
      <c r="CS57" s="168"/>
      <c r="CT57" s="168"/>
      <c r="CU57" s="168"/>
      <c r="CV57" s="168"/>
      <c r="CW57" s="168"/>
      <c r="CX57" s="168"/>
      <c r="CY57" s="168"/>
      <c r="CZ57" s="168"/>
    </row>
    <row r="58" s="326" customFormat="true" ht="15" customHeight="true" x14ac:dyDescent="0.2">
      <c r="A58" s="842" t="s">
        <v>255</v>
      </c>
      <c r="B58" s="396" t="s">
        <v>462</v>
      </c>
      <c r="C58" s="418">
        <v>29.98047371368104</v>
      </c>
      <c r="D58" s="416">
        <v>41.719521636993598</v>
      </c>
      <c r="E58" s="416">
        <v>48.741171694230495</v>
      </c>
      <c r="F58" s="416">
        <v>61.367233399479481</v>
      </c>
      <c r="G58" s="420">
        <v>76.428360967293415</v>
      </c>
      <c r="H58" s="417">
        <v>36.058810487777073</v>
      </c>
      <c r="I58" s="416">
        <v>44.175407771088722</v>
      </c>
      <c r="J58" s="416">
        <v>52.842054031335408</v>
      </c>
      <c r="K58" s="416">
        <v>67.094873655922427</v>
      </c>
      <c r="L58" s="419">
        <v>79.529979114212551</v>
      </c>
      <c r="M58" s="418">
        <v>27.318126814690419</v>
      </c>
      <c r="N58" s="416">
        <v>30.960739526829883</v>
      </c>
      <c r="O58" s="416">
        <v>40.602856026100639</v>
      </c>
      <c r="P58" s="416">
        <v>48.160970473958699</v>
      </c>
      <c r="Q58" s="420">
        <v>62.728142504645156</v>
      </c>
      <c r="R58" s="418">
        <v>77.96084103403274</v>
      </c>
      <c r="S58" s="416">
        <v>37.344531389262578</v>
      </c>
      <c r="T58" s="416">
        <v>48.966462437277904</v>
      </c>
      <c r="U58" s="416">
        <v>0.88798473936908906</v>
      </c>
      <c r="V58" s="416">
        <v>52.72521291925942</v>
      </c>
      <c r="W58" s="416">
        <v>92.788029274525442</v>
      </c>
      <c r="X58" s="416">
        <v>90.299606417243979</v>
      </c>
      <c r="Y58" s="419">
        <v>17.851729790689607</v>
      </c>
      <c r="Z58" s="419">
        <v>86.823376548809307</v>
      </c>
      <c r="AA58" s="419">
        <v>22.740284506041153</v>
      </c>
      <c r="AB58" s="419">
        <v>15.268059009182448</v>
      </c>
      <c r="AC58" s="419">
        <v>93.934117201788069</v>
      </c>
      <c r="AD58" s="419">
        <v>27.929882259236454</v>
      </c>
      <c r="AE58" s="419">
        <v>36.157218477905474</v>
      </c>
      <c r="AF58" s="419">
        <v>74.665755068203239</v>
      </c>
      <c r="AG58" s="419">
        <v>85.014341654879203</v>
      </c>
      <c r="AH58" s="419">
        <v>13.304935463812907</v>
      </c>
      <c r="AI58" s="419">
        <v>19.763056294819929</v>
      </c>
      <c r="AJ58" s="636"/>
      <c r="AK58" s="636"/>
      <c r="AL58" s="636"/>
      <c r="AM58" s="636"/>
      <c r="AN58" s="636"/>
      <c r="AO58" s="636"/>
      <c r="AP58" s="636"/>
      <c r="AQ58" s="636"/>
      <c r="AR58" s="636"/>
      <c r="AS58" s="636"/>
      <c r="AT58" s="636"/>
      <c r="AU58" s="636"/>
      <c r="AV58" s="636"/>
      <c r="AW58" s="636"/>
      <c r="AX58" s="636"/>
      <c r="AY58" s="636"/>
      <c r="AZ58" s="363"/>
      <c r="BA58" s="826" t="s">
        <v>255</v>
      </c>
      <c r="BB58" s="619" t="s">
        <v>462</v>
      </c>
      <c r="BC58" s="465">
        <v>7691.1622639999632</v>
      </c>
      <c r="BD58" s="449">
        <v>10699.449182636583</v>
      </c>
      <c r="BE58" s="449">
        <v>12511.65067763968</v>
      </c>
      <c r="BF58" s="449">
        <v>15747.455064065934</v>
      </c>
      <c r="BG58" s="466">
        <v>19606.117951690609</v>
      </c>
      <c r="BH58" s="465">
        <v>6417.0851715331382</v>
      </c>
      <c r="BI58" s="449">
        <v>7872.085065916438</v>
      </c>
      <c r="BJ58" s="449">
        <v>9408.2835794599741</v>
      </c>
      <c r="BK58" s="449">
        <v>11925.040328521898</v>
      </c>
      <c r="BL58" s="466">
        <v>14153.155458465639</v>
      </c>
      <c r="BM58" s="465">
        <v>2146.717817230066</v>
      </c>
      <c r="BN58" s="449">
        <v>2433.7442358037165</v>
      </c>
      <c r="BO58" s="449">
        <v>3186.4782408194483</v>
      </c>
      <c r="BP58" s="449">
        <v>3807.7234614155027</v>
      </c>
      <c r="BQ58" s="466">
        <v>4905.5217808669067</v>
      </c>
      <c r="BR58" s="465">
        <v>4018.9547392967693</v>
      </c>
      <c r="BS58" s="449">
        <v>2244.8675555188993</v>
      </c>
      <c r="BT58" s="449">
        <v>10561.447772123445</v>
      </c>
      <c r="BU58" s="449">
        <v>91.500214526693298</v>
      </c>
      <c r="BV58" s="449">
        <v>3810.2688734268672</v>
      </c>
      <c r="BW58" s="449">
        <v>4187.7621456469515</v>
      </c>
      <c r="BX58" s="449">
        <v>9350.9558408368739</v>
      </c>
      <c r="BY58" s="450">
        <v>666.62060941310961</v>
      </c>
      <c r="BZ58" s="450">
        <v>4572.2583600661728</v>
      </c>
      <c r="CA58" s="450">
        <v>1222.108975454157</v>
      </c>
      <c r="CB58" s="450">
        <v>643.68775034100884</v>
      </c>
      <c r="CC58" s="450">
        <v>11358.741263483536</v>
      </c>
      <c r="CD58" s="450">
        <v>1385.4856680550129</v>
      </c>
      <c r="CE58" s="450">
        <v>1374.9023440402093</v>
      </c>
      <c r="CF58" s="450">
        <v>2882.9337739066123</v>
      </c>
      <c r="CG58" s="450">
        <v>5878.4924417951961</v>
      </c>
      <c r="CH58" s="450">
        <v>1133.0105820129995</v>
      </c>
      <c r="CI58" s="450">
        <v>871.83623008820848</v>
      </c>
      <c r="CJ58" s="3"/>
      <c r="CK58" s="3"/>
      <c r="CL58" s="3"/>
      <c r="CM58" s="3"/>
      <c r="CN58" s="3"/>
      <c r="CO58" s="3"/>
      <c r="CP58" s="3"/>
      <c r="CQ58" s="3"/>
      <c r="CR58" s="3"/>
      <c r="CS58" s="3"/>
      <c r="CT58" s="3"/>
      <c r="CU58" s="3"/>
      <c r="CV58" s="3"/>
      <c r="CW58" s="3"/>
      <c r="CX58" s="3"/>
      <c r="CY58" s="3"/>
      <c r="CZ58" s="3"/>
    </row>
    <row r="59" s="326" customFormat="true" ht="15" customHeight="true" x14ac:dyDescent="0.2">
      <c r="A59" s="843"/>
      <c r="B59" s="397" t="s">
        <v>463</v>
      </c>
      <c r="C59" s="423">
        <v>3.9003258083550283</v>
      </c>
      <c r="D59" s="421">
        <v>1.791731016344031</v>
      </c>
      <c r="E59" s="421">
        <v>1.1693972942583615</v>
      </c>
      <c r="F59" s="421">
        <v>0.51819684785700493</v>
      </c>
      <c r="G59" s="425">
        <v>0.32889369728116796</v>
      </c>
      <c r="H59" s="422">
        <v>1.3761872020278751</v>
      </c>
      <c r="I59" s="421">
        <v>0.46747296643284092</v>
      </c>
      <c r="J59" s="421">
        <v>0.55665585035600351</v>
      </c>
      <c r="K59" s="421">
        <v>0.37388460506426308</v>
      </c>
      <c r="L59" s="424">
        <v>0.37071807980446841</v>
      </c>
      <c r="M59" s="423">
        <v>6.4337356540630095</v>
      </c>
      <c r="N59" s="421">
        <v>3.5286760045223184</v>
      </c>
      <c r="O59" s="421">
        <v>4.3028593144664198</v>
      </c>
      <c r="P59" s="421">
        <v>2.998758224901823</v>
      </c>
      <c r="Q59" s="425">
        <v>0.76905140518831505</v>
      </c>
      <c r="R59" s="423">
        <v>14.602352571136674</v>
      </c>
      <c r="S59" s="421">
        <v>0.73501045558542266</v>
      </c>
      <c r="T59" s="421">
        <v>0.52648138015322321</v>
      </c>
      <c r="U59" s="421">
        <v>0</v>
      </c>
      <c r="V59" s="421">
        <v>1.2266593460118036</v>
      </c>
      <c r="W59" s="421">
        <v>0.55398329136788549</v>
      </c>
      <c r="X59" s="421">
        <v>3.8030163437437237</v>
      </c>
      <c r="Y59" s="424">
        <v>0.79281405828677687</v>
      </c>
      <c r="Z59" s="424">
        <v>2.8346924260695543</v>
      </c>
      <c r="AA59" s="424">
        <v>0.17737454141184941</v>
      </c>
      <c r="AB59" s="424">
        <v>0.27495570990646589</v>
      </c>
      <c r="AC59" s="424">
        <v>0.22715527373387548</v>
      </c>
      <c r="AD59" s="424">
        <v>1.1803653142807586</v>
      </c>
      <c r="AE59" s="424">
        <v>0.3468774650832151</v>
      </c>
      <c r="AF59" s="424">
        <v>4.4481795277966603</v>
      </c>
      <c r="AG59" s="424">
        <v>0.12062863897509619</v>
      </c>
      <c r="AH59" s="424">
        <v>0.90152360049216906</v>
      </c>
      <c r="AI59" s="424">
        <v>8.0810875090953735E-2</v>
      </c>
      <c r="AJ59" s="636"/>
      <c r="AK59" s="636"/>
      <c r="AL59" s="636"/>
      <c r="AM59" s="636"/>
      <c r="AN59" s="636"/>
      <c r="AO59" s="636"/>
      <c r="AP59" s="636"/>
      <c r="AQ59" s="636"/>
      <c r="AR59" s="636"/>
      <c r="AS59" s="636"/>
      <c r="AT59" s="636"/>
      <c r="AU59" s="636"/>
      <c r="AV59" s="636"/>
      <c r="AW59" s="636"/>
      <c r="AX59" s="636"/>
      <c r="AY59" s="636"/>
      <c r="AZ59" s="363"/>
      <c r="BA59" s="827"/>
      <c r="BB59" s="618" t="s">
        <v>463</v>
      </c>
      <c r="BC59" s="468">
        <v>1000.5858800301842</v>
      </c>
      <c r="BD59" s="453">
        <v>459.50994177574239</v>
      </c>
      <c r="BE59" s="453">
        <v>300.17929279425846</v>
      </c>
      <c r="BF59" s="453">
        <v>132.97457167163108</v>
      </c>
      <c r="BG59" s="472">
        <v>84.370887205361981</v>
      </c>
      <c r="BH59" s="468">
        <v>244.90853602562004</v>
      </c>
      <c r="BI59" s="453">
        <v>83.303972582320966</v>
      </c>
      <c r="BJ59" s="453">
        <v>99.110002294934716</v>
      </c>
      <c r="BK59" s="453">
        <v>66.452006698298078</v>
      </c>
      <c r="BL59" s="472">
        <v>65.972991231414369</v>
      </c>
      <c r="BM59" s="468">
        <v>505.57693994224593</v>
      </c>
      <c r="BN59" s="453">
        <v>277.38016007605393</v>
      </c>
      <c r="BO59" s="453">
        <v>337.68480645895312</v>
      </c>
      <c r="BP59" s="453">
        <v>237.08911875531012</v>
      </c>
      <c r="BQ59" s="472">
        <v>60.142039412026442</v>
      </c>
      <c r="BR59" s="468">
        <v>752.76502013406241</v>
      </c>
      <c r="BS59" s="453">
        <v>44.183206036568293</v>
      </c>
      <c r="BT59" s="453">
        <v>113.55538715107647</v>
      </c>
      <c r="BU59" s="453">
        <v>0</v>
      </c>
      <c r="BV59" s="453">
        <v>88.646430533420428</v>
      </c>
      <c r="BW59" s="453">
        <v>25.002689194394485</v>
      </c>
      <c r="BX59" s="453">
        <v>393.82051930557952</v>
      </c>
      <c r="BY59" s="454">
        <v>29.605320990352929</v>
      </c>
      <c r="BZ59" s="454">
        <v>149.2794528214018</v>
      </c>
      <c r="CA59" s="454">
        <v>9.532467327702042</v>
      </c>
      <c r="CB59" s="454">
        <v>11.591887498382485</v>
      </c>
      <c r="CC59" s="454">
        <v>27.468166602727752</v>
      </c>
      <c r="CD59" s="454">
        <v>58.553029720145688</v>
      </c>
      <c r="CE59" s="454">
        <v>13.190246924803427</v>
      </c>
      <c r="CF59" s="454">
        <v>171.74951195994848</v>
      </c>
      <c r="CG59" s="454">
        <v>8.3411166713239666</v>
      </c>
      <c r="CH59" s="454">
        <v>76.77119382278957</v>
      </c>
      <c r="CI59" s="454">
        <v>3.5649267824983517</v>
      </c>
      <c r="CJ59" s="3"/>
      <c r="CK59" s="3"/>
      <c r="CL59" s="3"/>
      <c r="CM59" s="3"/>
      <c r="CN59" s="3"/>
      <c r="CO59" s="3"/>
      <c r="CP59" s="3"/>
      <c r="CQ59" s="3"/>
      <c r="CR59" s="3"/>
      <c r="CS59" s="3"/>
      <c r="CT59" s="3"/>
      <c r="CU59" s="3"/>
      <c r="CV59" s="3"/>
      <c r="CW59" s="3"/>
      <c r="CX59" s="3"/>
      <c r="CY59" s="3"/>
      <c r="CZ59" s="3"/>
    </row>
    <row r="60" s="326" customFormat="true" ht="15" customHeight="true" x14ac:dyDescent="0.2">
      <c r="A60" s="843"/>
      <c r="B60" s="397" t="s">
        <v>464</v>
      </c>
      <c r="C60" s="423">
        <v>0.44125343256411143</v>
      </c>
      <c r="D60" s="421">
        <v>5.5216582117918765E-2</v>
      </c>
      <c r="E60" s="421">
        <v>6.338099380659884E-2</v>
      </c>
      <c r="F60" s="421">
        <v>3.6004976681729278E-2</v>
      </c>
      <c r="G60" s="425">
        <v>0</v>
      </c>
      <c r="H60" s="422">
        <v>0.46948469056931591</v>
      </c>
      <c r="I60" s="421">
        <v>5.3554998921809434E-2</v>
      </c>
      <c r="J60" s="421">
        <v>1.3808550747042514E-2</v>
      </c>
      <c r="K60" s="421">
        <v>1.5845201055795257E-2</v>
      </c>
      <c r="L60" s="424">
        <v>0</v>
      </c>
      <c r="M60" s="423">
        <v>0.51468332436708442</v>
      </c>
      <c r="N60" s="421">
        <v>9.2003690313777753E-3</v>
      </c>
      <c r="O60" s="421">
        <v>2.5963510977942354E-2</v>
      </c>
      <c r="P60" s="421">
        <v>9.2708304251897272E-2</v>
      </c>
      <c r="Q60" s="425">
        <v>5.0694585378555104E-2</v>
      </c>
      <c r="R60" s="423">
        <v>0.44456486052246758</v>
      </c>
      <c r="S60" s="421">
        <v>0</v>
      </c>
      <c r="T60" s="421">
        <v>4.7040189389536351E-2</v>
      </c>
      <c r="U60" s="421">
        <v>0</v>
      </c>
      <c r="V60" s="421">
        <v>9.4957046334089801E-2</v>
      </c>
      <c r="W60" s="421">
        <v>0</v>
      </c>
      <c r="X60" s="421">
        <v>0.16735404369617313</v>
      </c>
      <c r="Y60" s="424">
        <v>0</v>
      </c>
      <c r="Z60" s="424">
        <v>7.6452283111382732E-2</v>
      </c>
      <c r="AA60" s="424">
        <v>0</v>
      </c>
      <c r="AB60" s="424">
        <v>0</v>
      </c>
      <c r="AC60" s="424">
        <v>0.68280143972759177</v>
      </c>
      <c r="AD60" s="424">
        <v>0</v>
      </c>
      <c r="AE60" s="424">
        <v>0</v>
      </c>
      <c r="AF60" s="424">
        <v>7.9088618584506734E-2</v>
      </c>
      <c r="AG60" s="424">
        <v>5.0249711255510997E-2</v>
      </c>
      <c r="AH60" s="424">
        <v>0</v>
      </c>
      <c r="AI60" s="424">
        <v>5.6486308635659468E-2</v>
      </c>
      <c r="AJ60" s="636"/>
      <c r="AK60" s="636"/>
      <c r="AL60" s="636"/>
      <c r="AM60" s="636"/>
      <c r="AN60" s="636"/>
      <c r="AO60" s="636"/>
      <c r="AP60" s="636"/>
      <c r="AQ60" s="636"/>
      <c r="AR60" s="636"/>
      <c r="AS60" s="636"/>
      <c r="AT60" s="636"/>
      <c r="AU60" s="636"/>
      <c r="AV60" s="636"/>
      <c r="AW60" s="636"/>
      <c r="AX60" s="636"/>
      <c r="AY60" s="636"/>
      <c r="AZ60" s="363"/>
      <c r="BA60" s="827"/>
      <c r="BB60" s="618" t="s">
        <v>464</v>
      </c>
      <c r="BC60" s="468">
        <v>113.19873667802885</v>
      </c>
      <c r="BD60" s="453">
        <v>14.160924939409853</v>
      </c>
      <c r="BE60" s="453">
        <v>16.269630510414597</v>
      </c>
      <c r="BF60" s="453">
        <v>9.2392425235693079</v>
      </c>
      <c r="BG60" s="472">
        <v>0</v>
      </c>
      <c r="BH60" s="468">
        <v>83.55026705984686</v>
      </c>
      <c r="BI60" s="453">
        <v>9.5435340269448012</v>
      </c>
      <c r="BJ60" s="453">
        <v>2.4585486622548816</v>
      </c>
      <c r="BK60" s="453">
        <v>2.8162309772412439</v>
      </c>
      <c r="BL60" s="472">
        <v>0</v>
      </c>
      <c r="BM60" s="468">
        <v>40.444934974672876</v>
      </c>
      <c r="BN60" s="453">
        <v>0.72321738561764159</v>
      </c>
      <c r="BO60" s="453">
        <v>2.0375946641119942</v>
      </c>
      <c r="BP60" s="453">
        <v>7.3297440166591308</v>
      </c>
      <c r="BQ60" s="472">
        <v>3.9644628840731815</v>
      </c>
      <c r="BR60" s="468">
        <v>22.917737025715574</v>
      </c>
      <c r="BS60" s="453">
        <v>0</v>
      </c>
      <c r="BT60" s="453">
        <v>10.145974993900374</v>
      </c>
      <c r="BU60" s="453">
        <v>0</v>
      </c>
      <c r="BV60" s="453">
        <v>6.8622174843256598</v>
      </c>
      <c r="BW60" s="453">
        <v>0</v>
      </c>
      <c r="BX60" s="453">
        <v>17.330311110742073</v>
      </c>
      <c r="BY60" s="454">
        <v>0</v>
      </c>
      <c r="BZ60" s="454">
        <v>4.0260999341076582</v>
      </c>
      <c r="CA60" s="454">
        <v>0</v>
      </c>
      <c r="CB60" s="454">
        <v>0</v>
      </c>
      <c r="CC60" s="454">
        <v>82.566006039519465</v>
      </c>
      <c r="CD60" s="454">
        <v>0</v>
      </c>
      <c r="CE60" s="454">
        <v>0</v>
      </c>
      <c r="CF60" s="454">
        <v>3.0537058044965861</v>
      </c>
      <c r="CG60" s="454">
        <v>3.4746201884039292</v>
      </c>
      <c r="CH60" s="454">
        <v>0</v>
      </c>
      <c r="CI60" s="454">
        <v>2.4918620702112957</v>
      </c>
      <c r="CJ60" s="3"/>
      <c r="CK60" s="3"/>
      <c r="CL60" s="3"/>
      <c r="CM60" s="3"/>
      <c r="CN60" s="3"/>
      <c r="CO60" s="3"/>
      <c r="CP60" s="3"/>
      <c r="CQ60" s="3"/>
      <c r="CR60" s="3"/>
      <c r="CS60" s="3"/>
      <c r="CT60" s="3"/>
      <c r="CU60" s="3"/>
      <c r="CV60" s="3"/>
      <c r="CW60" s="3"/>
      <c r="CX60" s="3"/>
      <c r="CY60" s="3"/>
      <c r="CZ60" s="3"/>
    </row>
    <row r="61" s="326" customFormat="true" ht="15" customHeight="true" x14ac:dyDescent="0.2">
      <c r="A61" s="843"/>
      <c r="B61" s="397" t="s">
        <v>465</v>
      </c>
      <c r="C61" s="423">
        <v>0.41418814034686691</v>
      </c>
      <c r="D61" s="421">
        <v>0.22643686324642995</v>
      </c>
      <c r="E61" s="421">
        <v>1.1692174202835335E-2</v>
      </c>
      <c r="F61" s="421">
        <v>0.15485057443916081</v>
      </c>
      <c r="G61" s="425">
        <v>2.1391135691685194E-2</v>
      </c>
      <c r="H61" s="422">
        <v>0.13994532823303776</v>
      </c>
      <c r="I61" s="421">
        <v>0</v>
      </c>
      <c r="J61" s="421">
        <v>0.19695816873147504</v>
      </c>
      <c r="K61" s="421">
        <v>0</v>
      </c>
      <c r="L61" s="424">
        <v>3.0835322784605733E-2</v>
      </c>
      <c r="M61" s="423">
        <v>0.98147032046018579</v>
      </c>
      <c r="N61" s="421">
        <v>0.26224303116642322</v>
      </c>
      <c r="O61" s="421">
        <v>0.5311286792860046</v>
      </c>
      <c r="P61" s="421">
        <v>3.7961533900383856E-2</v>
      </c>
      <c r="Q61" s="425">
        <v>5.9700321257397042E-2</v>
      </c>
      <c r="R61" s="423">
        <v>0.25252201504522609</v>
      </c>
      <c r="S61" s="421">
        <v>7.70782041128589E-2</v>
      </c>
      <c r="T61" s="421">
        <v>0.11158406891162104</v>
      </c>
      <c r="U61" s="421">
        <v>5.5137334672108282E-2</v>
      </c>
      <c r="V61" s="421">
        <v>0.14097773159486957</v>
      </c>
      <c r="W61" s="421">
        <v>0</v>
      </c>
      <c r="X61" s="421">
        <v>0</v>
      </c>
      <c r="Y61" s="424">
        <v>0</v>
      </c>
      <c r="Z61" s="424">
        <v>0.41528606022760123</v>
      </c>
      <c r="AA61" s="424">
        <v>0</v>
      </c>
      <c r="AB61" s="424">
        <v>0</v>
      </c>
      <c r="AC61" s="424">
        <v>0.39429737324847108</v>
      </c>
      <c r="AD61" s="424">
        <v>0</v>
      </c>
      <c r="AE61" s="424">
        <v>0</v>
      </c>
      <c r="AF61" s="424">
        <v>0.56689245899189844</v>
      </c>
      <c r="AG61" s="424">
        <v>0.10726946098225122</v>
      </c>
      <c r="AH61" s="424">
        <v>7.3253444707741949E-2</v>
      </c>
      <c r="AI61" s="424">
        <v>1.130516174240213</v>
      </c>
      <c r="AJ61" s="636"/>
      <c r="AK61" s="636"/>
      <c r="AL61" s="636"/>
      <c r="AM61" s="636"/>
      <c r="AN61" s="636"/>
      <c r="AO61" s="636"/>
      <c r="AP61" s="636"/>
      <c r="AQ61" s="636"/>
      <c r="AR61" s="636"/>
      <c r="AS61" s="636"/>
      <c r="AT61" s="636"/>
      <c r="AU61" s="636"/>
      <c r="AV61" s="636"/>
      <c r="AW61" s="636"/>
      <c r="AX61" s="636"/>
      <c r="AY61" s="636"/>
      <c r="AZ61" s="363"/>
      <c r="BA61" s="827"/>
      <c r="BB61" s="618" t="s">
        <v>465</v>
      </c>
      <c r="BC61" s="468">
        <v>106.25543230754417</v>
      </c>
      <c r="BD61" s="453">
        <v>58.072327205988429</v>
      </c>
      <c r="BE61" s="453">
        <v>3.0013311991287663</v>
      </c>
      <c r="BF61" s="453">
        <v>39.736229377519322</v>
      </c>
      <c r="BG61" s="472">
        <v>5.4874541882597043</v>
      </c>
      <c r="BH61" s="468">
        <v>24.904900591049042</v>
      </c>
      <c r="BI61" s="453">
        <v>0</v>
      </c>
      <c r="BJ61" s="453">
        <v>35.067491956652354</v>
      </c>
      <c r="BK61" s="453">
        <v>0</v>
      </c>
      <c r="BL61" s="472">
        <v>5.4874541882597043</v>
      </c>
      <c r="BM61" s="468">
        <v>77.126072307467624</v>
      </c>
      <c r="BN61" s="453">
        <v>20.61425131424587</v>
      </c>
      <c r="BO61" s="453">
        <v>41.682535300770077</v>
      </c>
      <c r="BP61" s="453">
        <v>3.0013311991287663</v>
      </c>
      <c r="BQ61" s="472">
        <v>4.6687374208669699</v>
      </c>
      <c r="BR61" s="468">
        <v>13.017747572781467</v>
      </c>
      <c r="BS61" s="453">
        <v>4.6333520120263341</v>
      </c>
      <c r="BT61" s="453">
        <v>24.067274974594273</v>
      </c>
      <c r="BU61" s="453">
        <v>5.6814917275633672</v>
      </c>
      <c r="BV61" s="453">
        <v>10.187973320559971</v>
      </c>
      <c r="BW61" s="453">
        <v>0</v>
      </c>
      <c r="BX61" s="453">
        <v>0</v>
      </c>
      <c r="BY61" s="454">
        <v>0</v>
      </c>
      <c r="BZ61" s="454">
        <v>21.869630463256083</v>
      </c>
      <c r="CA61" s="454">
        <v>0</v>
      </c>
      <c r="CB61" s="454">
        <v>0</v>
      </c>
      <c r="CC61" s="454">
        <v>47.679394633362492</v>
      </c>
      <c r="CD61" s="454">
        <v>0</v>
      </c>
      <c r="CE61" s="454">
        <v>0</v>
      </c>
      <c r="CF61" s="454">
        <v>21.888393343211405</v>
      </c>
      <c r="CG61" s="454">
        <v>7.4173686856212653</v>
      </c>
      <c r="CH61" s="454">
        <v>6.2380556635177138</v>
      </c>
      <c r="CI61" s="454">
        <v>49.872091881946034</v>
      </c>
      <c r="CJ61" s="3"/>
      <c r="CK61" s="3"/>
      <c r="CL61" s="3"/>
      <c r="CM61" s="3"/>
      <c r="CN61" s="3"/>
      <c r="CO61" s="3"/>
      <c r="CP61" s="3"/>
      <c r="CQ61" s="3"/>
      <c r="CR61" s="3"/>
      <c r="CS61" s="3"/>
      <c r="CT61" s="3"/>
      <c r="CU61" s="3"/>
      <c r="CV61" s="3"/>
      <c r="CW61" s="3"/>
      <c r="CX61" s="3"/>
      <c r="CY61" s="3"/>
      <c r="CZ61" s="3"/>
    </row>
    <row r="62" s="326" customFormat="true" ht="15" customHeight="true" x14ac:dyDescent="0.2">
      <c r="A62" s="843"/>
      <c r="B62" s="397" t="s">
        <v>466</v>
      </c>
      <c r="C62" s="423">
        <v>0.74406156224123099</v>
      </c>
      <c r="D62" s="421">
        <v>0.45594754576340596</v>
      </c>
      <c r="E62" s="421">
        <v>0.27241103926397209</v>
      </c>
      <c r="F62" s="421">
        <v>5.8317354397601946E-2</v>
      </c>
      <c r="G62" s="425">
        <v>0.21676797870185016</v>
      </c>
      <c r="H62" s="422">
        <v>1.648727580195665E-2</v>
      </c>
      <c r="I62" s="421">
        <v>0.12376430503607744</v>
      </c>
      <c r="J62" s="421">
        <v>0.10449919590974656</v>
      </c>
      <c r="K62" s="421">
        <v>0</v>
      </c>
      <c r="L62" s="424">
        <v>0.21903666377031639</v>
      </c>
      <c r="M62" s="423">
        <v>1.3423504412567986</v>
      </c>
      <c r="N62" s="421">
        <v>1.0147027731629281</v>
      </c>
      <c r="O62" s="421">
        <v>0.76272219641855232</v>
      </c>
      <c r="P62" s="421">
        <v>0.95034092097284928</v>
      </c>
      <c r="Q62" s="425">
        <v>0.58177311677453081</v>
      </c>
      <c r="R62" s="423">
        <v>0</v>
      </c>
      <c r="S62" s="421">
        <v>0</v>
      </c>
      <c r="T62" s="421">
        <v>0</v>
      </c>
      <c r="U62" s="421">
        <v>0</v>
      </c>
      <c r="V62" s="421">
        <v>0</v>
      </c>
      <c r="W62" s="421">
        <v>5.979600907013502E-2</v>
      </c>
      <c r="X62" s="421">
        <v>0.56520975293160602</v>
      </c>
      <c r="Y62" s="424">
        <v>0</v>
      </c>
      <c r="Z62" s="424">
        <v>3.1900425702333943</v>
      </c>
      <c r="AA62" s="424">
        <v>0</v>
      </c>
      <c r="AB62" s="424">
        <v>0.55784700571501566</v>
      </c>
      <c r="AC62" s="424">
        <v>0.11498221346364658</v>
      </c>
      <c r="AD62" s="424">
        <v>0</v>
      </c>
      <c r="AE62" s="424">
        <v>0.58202752563347349</v>
      </c>
      <c r="AF62" s="424">
        <v>0</v>
      </c>
      <c r="AG62" s="424">
        <v>2.1122647233443317</v>
      </c>
      <c r="AH62" s="424">
        <v>0</v>
      </c>
      <c r="AI62" s="424">
        <v>0.30556669681699128</v>
      </c>
      <c r="AJ62" s="636"/>
      <c r="AK62" s="636"/>
      <c r="AL62" s="636"/>
      <c r="AM62" s="636"/>
      <c r="AN62" s="636"/>
      <c r="AO62" s="636"/>
      <c r="AP62" s="636"/>
      <c r="AQ62" s="636"/>
      <c r="AR62" s="636"/>
      <c r="AS62" s="636"/>
      <c r="AT62" s="636"/>
      <c r="AU62" s="636"/>
      <c r="AV62" s="636"/>
      <c r="AW62" s="636"/>
      <c r="AX62" s="636"/>
      <c r="AY62" s="636"/>
      <c r="AZ62" s="363"/>
      <c r="BA62" s="827"/>
      <c r="BB62" s="618" t="s">
        <v>466</v>
      </c>
      <c r="BC62" s="468">
        <v>190.88084678899409</v>
      </c>
      <c r="BD62" s="453">
        <v>116.93297057168695</v>
      </c>
      <c r="BE62" s="453">
        <v>69.926750743397676</v>
      </c>
      <c r="BF62" s="453">
        <v>14.96482515112428</v>
      </c>
      <c r="BG62" s="472">
        <v>55.607349219444316</v>
      </c>
      <c r="BH62" s="468">
        <v>2.9341026960269936</v>
      </c>
      <c r="BI62" s="453">
        <v>22.054875925914295</v>
      </c>
      <c r="BJ62" s="453">
        <v>18.605599024622045</v>
      </c>
      <c r="BK62" s="453">
        <v>0</v>
      </c>
      <c r="BL62" s="472">
        <v>38.979765718195118</v>
      </c>
      <c r="BM62" s="468">
        <v>105.4848170505964</v>
      </c>
      <c r="BN62" s="453">
        <v>79.763179529328937</v>
      </c>
      <c r="BO62" s="453">
        <v>59.857801163430658</v>
      </c>
      <c r="BP62" s="453">
        <v>75.136264604306106</v>
      </c>
      <c r="BQ62" s="472">
        <v>45.496336762226775</v>
      </c>
      <c r="BR62" s="468">
        <v>0</v>
      </c>
      <c r="BS62" s="453">
        <v>0</v>
      </c>
      <c r="BT62" s="453">
        <v>0</v>
      </c>
      <c r="BU62" s="453">
        <v>0</v>
      </c>
      <c r="BV62" s="453">
        <v>0</v>
      </c>
      <c r="BW62" s="453">
        <v>2.698747513041778</v>
      </c>
      <c r="BX62" s="453">
        <v>58.53017139468367</v>
      </c>
      <c r="BY62" s="454">
        <v>0</v>
      </c>
      <c r="BZ62" s="454">
        <v>167.9927617479494</v>
      </c>
      <c r="CA62" s="454">
        <v>0</v>
      </c>
      <c r="CB62" s="454">
        <v>23.518332220697502</v>
      </c>
      <c r="CC62" s="454">
        <v>13.903928109853291</v>
      </c>
      <c r="CD62" s="454">
        <v>0</v>
      </c>
      <c r="CE62" s="454">
        <v>22.131984786893423</v>
      </c>
      <c r="CF62" s="454">
        <v>0</v>
      </c>
      <c r="CG62" s="454">
        <v>146.05691192266772</v>
      </c>
      <c r="CH62" s="454">
        <v>0</v>
      </c>
      <c r="CI62" s="454">
        <v>13.479904778860497</v>
      </c>
      <c r="CJ62" s="3"/>
      <c r="CK62" s="3"/>
      <c r="CL62" s="3"/>
      <c r="CM62" s="3"/>
      <c r="CN62" s="3"/>
      <c r="CO62" s="3"/>
      <c r="CP62" s="3"/>
      <c r="CQ62" s="3"/>
      <c r="CR62" s="3"/>
      <c r="CS62" s="3"/>
      <c r="CT62" s="3"/>
      <c r="CU62" s="3"/>
      <c r="CV62" s="3"/>
      <c r="CW62" s="3"/>
      <c r="CX62" s="3"/>
      <c r="CY62" s="3"/>
      <c r="CZ62" s="3"/>
    </row>
    <row r="63" s="326" customFormat="true" ht="15" customHeight="true" x14ac:dyDescent="0.2">
      <c r="A63" s="843"/>
      <c r="B63" s="397" t="s">
        <v>467</v>
      </c>
      <c r="C63" s="423">
        <v>2.7646299874151583</v>
      </c>
      <c r="D63" s="421">
        <v>1.327023737457157</v>
      </c>
      <c r="E63" s="421">
        <v>0.81164416756338942</v>
      </c>
      <c r="F63" s="421">
        <v>0.73692990984940165</v>
      </c>
      <c r="G63" s="425">
        <v>0.84307708392921865</v>
      </c>
      <c r="H63" s="422">
        <v>0.12956368813873367</v>
      </c>
      <c r="I63" s="421">
        <v>0.1419317419135428</v>
      </c>
      <c r="J63" s="421">
        <v>0.38494060082908926</v>
      </c>
      <c r="K63" s="421">
        <v>0.6404680196354513</v>
      </c>
      <c r="L63" s="424">
        <v>0.80688018917439341</v>
      </c>
      <c r="M63" s="423">
        <v>3.7727682554556887</v>
      </c>
      <c r="N63" s="421">
        <v>4.9366740893710723</v>
      </c>
      <c r="O63" s="421">
        <v>3.2427003480426291</v>
      </c>
      <c r="P63" s="421">
        <v>3.0878211546368335</v>
      </c>
      <c r="Q63" s="425">
        <v>1.3532836695183414</v>
      </c>
      <c r="R63" s="423">
        <v>0.73054131761905783</v>
      </c>
      <c r="S63" s="421">
        <v>1.0619794509688019</v>
      </c>
      <c r="T63" s="421">
        <v>0</v>
      </c>
      <c r="U63" s="421">
        <v>0</v>
      </c>
      <c r="V63" s="421">
        <v>3.0901288844062837</v>
      </c>
      <c r="W63" s="421">
        <v>0</v>
      </c>
      <c r="X63" s="421">
        <v>1.9082390191680114</v>
      </c>
      <c r="Y63" s="424">
        <v>0</v>
      </c>
      <c r="Z63" s="424">
        <v>4.9527793327630754</v>
      </c>
      <c r="AA63" s="424">
        <v>0</v>
      </c>
      <c r="AB63" s="424">
        <v>0.13006139966877284</v>
      </c>
      <c r="AC63" s="424">
        <v>0.92796176089690907</v>
      </c>
      <c r="AD63" s="424">
        <v>0</v>
      </c>
      <c r="AE63" s="424">
        <v>1.0691581231300558</v>
      </c>
      <c r="AF63" s="424">
        <v>0</v>
      </c>
      <c r="AG63" s="424">
        <v>8.7828965022021137</v>
      </c>
      <c r="AH63" s="424">
        <v>0.89267406132318206</v>
      </c>
      <c r="AI63" s="424">
        <v>0.86979153285734045</v>
      </c>
      <c r="AJ63" s="636"/>
      <c r="AK63" s="636"/>
      <c r="AL63" s="636"/>
      <c r="AM63" s="636"/>
      <c r="AN63" s="636"/>
      <c r="AO63" s="636"/>
      <c r="AP63" s="636"/>
      <c r="AQ63" s="636"/>
      <c r="AR63" s="636"/>
      <c r="AS63" s="636"/>
      <c r="AT63" s="636"/>
      <c r="AU63" s="636"/>
      <c r="AV63" s="636"/>
      <c r="AW63" s="636"/>
      <c r="AX63" s="636"/>
      <c r="AY63" s="636"/>
      <c r="AZ63" s="363"/>
      <c r="BA63" s="827"/>
      <c r="BB63" s="618" t="s">
        <v>467</v>
      </c>
      <c r="BC63" s="468">
        <v>709.23555231974467</v>
      </c>
      <c r="BD63" s="453">
        <v>340.330437309839</v>
      </c>
      <c r="BE63" s="453">
        <v>208.34559256807583</v>
      </c>
      <c r="BF63" s="453">
        <v>189.10369586284858</v>
      </c>
      <c r="BG63" s="472">
        <v>216.27401844921425</v>
      </c>
      <c r="BH63" s="468">
        <v>23.057366859232378</v>
      </c>
      <c r="BI63" s="453">
        <v>25.292324446370813</v>
      </c>
      <c r="BJ63" s="453">
        <v>68.536895475337602</v>
      </c>
      <c r="BK63" s="453">
        <v>113.83294351888453</v>
      </c>
      <c r="BL63" s="472">
        <v>143.59240227312645</v>
      </c>
      <c r="BM63" s="468">
        <v>296.47233462257071</v>
      </c>
      <c r="BN63" s="453">
        <v>388.05927418616159</v>
      </c>
      <c r="BO63" s="453">
        <v>254.48441592121705</v>
      </c>
      <c r="BP63" s="453">
        <v>244.13065059648784</v>
      </c>
      <c r="BQ63" s="472">
        <v>105.83068861033333</v>
      </c>
      <c r="BR63" s="468">
        <v>37.66009257667632</v>
      </c>
      <c r="BS63" s="453">
        <v>63.838080849317976</v>
      </c>
      <c r="BT63" s="453">
        <v>0</v>
      </c>
      <c r="BU63" s="453">
        <v>0</v>
      </c>
      <c r="BV63" s="453">
        <v>223.31293229978925</v>
      </c>
      <c r="BW63" s="453">
        <v>0</v>
      </c>
      <c r="BX63" s="453">
        <v>197.60727106108854</v>
      </c>
      <c r="BY63" s="454">
        <v>0</v>
      </c>
      <c r="BZ63" s="454">
        <v>260.82130884484116</v>
      </c>
      <c r="CA63" s="454">
        <v>0</v>
      </c>
      <c r="CB63" s="454">
        <v>5.4832726090883828</v>
      </c>
      <c r="CC63" s="454">
        <v>112.21138664444618</v>
      </c>
      <c r="CD63" s="454">
        <v>0</v>
      </c>
      <c r="CE63" s="454">
        <v>40.655450599426153</v>
      </c>
      <c r="CF63" s="454">
        <v>0</v>
      </c>
      <c r="CG63" s="454">
        <v>607.31153944425557</v>
      </c>
      <c r="CH63" s="454">
        <v>76.017592157327044</v>
      </c>
      <c r="CI63" s="454">
        <v>38.37036942346559</v>
      </c>
      <c r="CJ63" s="3"/>
      <c r="CK63" s="3"/>
      <c r="CL63" s="3"/>
      <c r="CM63" s="3"/>
      <c r="CN63" s="3"/>
      <c r="CO63" s="3"/>
      <c r="CP63" s="3"/>
      <c r="CQ63" s="3"/>
      <c r="CR63" s="3"/>
      <c r="CS63" s="3"/>
      <c r="CT63" s="3"/>
      <c r="CU63" s="3"/>
      <c r="CV63" s="3"/>
      <c r="CW63" s="3"/>
      <c r="CX63" s="3"/>
      <c r="CY63" s="3"/>
      <c r="CZ63" s="3"/>
    </row>
    <row r="64" s="326" customFormat="true" ht="15" customHeight="true" x14ac:dyDescent="0.2">
      <c r="A64" s="843"/>
      <c r="B64" s="397" t="s">
        <v>468</v>
      </c>
      <c r="C64" s="423">
        <v>7.6722093048482681E-2</v>
      </c>
      <c r="D64" s="421">
        <v>0</v>
      </c>
      <c r="E64" s="421">
        <v>0</v>
      </c>
      <c r="F64" s="421">
        <v>0</v>
      </c>
      <c r="G64" s="425">
        <v>0</v>
      </c>
      <c r="H64" s="422">
        <v>0</v>
      </c>
      <c r="I64" s="421">
        <v>0</v>
      </c>
      <c r="J64" s="421">
        <v>0</v>
      </c>
      <c r="K64" s="421">
        <v>0</v>
      </c>
      <c r="L64" s="424">
        <v>0</v>
      </c>
      <c r="M64" s="423">
        <v>0.20066558978876539</v>
      </c>
      <c r="N64" s="421">
        <v>4.9785043747313899E-2</v>
      </c>
      <c r="O64" s="421">
        <v>0</v>
      </c>
      <c r="P64" s="421">
        <v>0</v>
      </c>
      <c r="Q64" s="425">
        <v>0</v>
      </c>
      <c r="R64" s="423">
        <v>0</v>
      </c>
      <c r="S64" s="421">
        <v>3.958180455238592E-2</v>
      </c>
      <c r="T64" s="421">
        <v>0</v>
      </c>
      <c r="U64" s="421">
        <v>0</v>
      </c>
      <c r="V64" s="421">
        <v>0</v>
      </c>
      <c r="W64" s="421">
        <v>0</v>
      </c>
      <c r="X64" s="421">
        <v>0</v>
      </c>
      <c r="Y64" s="424">
        <v>0</v>
      </c>
      <c r="Z64" s="424">
        <v>0.15516840428693909</v>
      </c>
      <c r="AA64" s="424">
        <v>0</v>
      </c>
      <c r="AB64" s="424">
        <v>0</v>
      </c>
      <c r="AC64" s="424">
        <v>0</v>
      </c>
      <c r="AD64" s="424">
        <v>0</v>
      </c>
      <c r="AE64" s="424">
        <v>0.24013886282150931</v>
      </c>
      <c r="AF64" s="424">
        <v>0</v>
      </c>
      <c r="AG64" s="424">
        <v>0</v>
      </c>
      <c r="AH64" s="424">
        <v>0</v>
      </c>
      <c r="AI64" s="424">
        <v>0</v>
      </c>
      <c r="AJ64" s="636"/>
      <c r="AK64" s="636"/>
      <c r="AL64" s="636"/>
      <c r="AM64" s="636"/>
      <c r="AN64" s="636"/>
      <c r="AO64" s="636"/>
      <c r="AP64" s="636"/>
      <c r="AQ64" s="636"/>
      <c r="AR64" s="636"/>
      <c r="AS64" s="636"/>
      <c r="AT64" s="636"/>
      <c r="AU64" s="636"/>
      <c r="AV64" s="636"/>
      <c r="AW64" s="636"/>
      <c r="AX64" s="636"/>
      <c r="AY64" s="636"/>
      <c r="AZ64" s="363"/>
      <c r="BA64" s="827"/>
      <c r="BB64" s="618" t="s">
        <v>468</v>
      </c>
      <c r="BC64" s="468">
        <v>19.682212913143889</v>
      </c>
      <c r="BD64" s="453">
        <v>0</v>
      </c>
      <c r="BE64" s="453">
        <v>0</v>
      </c>
      <c r="BF64" s="453">
        <v>0</v>
      </c>
      <c r="BG64" s="472">
        <v>0</v>
      </c>
      <c r="BH64" s="468">
        <v>0</v>
      </c>
      <c r="BI64" s="453">
        <v>0</v>
      </c>
      <c r="BJ64" s="453">
        <v>0</v>
      </c>
      <c r="BK64" s="453">
        <v>0</v>
      </c>
      <c r="BL64" s="472">
        <v>0</v>
      </c>
      <c r="BM64" s="468">
        <v>15.76873845804365</v>
      </c>
      <c r="BN64" s="453">
        <v>3.9134744551002405</v>
      </c>
      <c r="BO64" s="453">
        <v>0</v>
      </c>
      <c r="BP64" s="453">
        <v>0</v>
      </c>
      <c r="BQ64" s="472">
        <v>0</v>
      </c>
      <c r="BR64" s="468">
        <v>0</v>
      </c>
      <c r="BS64" s="453">
        <v>2.3793553037885906</v>
      </c>
      <c r="BT64" s="453">
        <v>0</v>
      </c>
      <c r="BU64" s="453">
        <v>0</v>
      </c>
      <c r="BV64" s="453">
        <v>0</v>
      </c>
      <c r="BW64" s="453">
        <v>0</v>
      </c>
      <c r="BX64" s="453">
        <v>0</v>
      </c>
      <c r="BY64" s="454">
        <v>0</v>
      </c>
      <c r="BZ64" s="454">
        <v>8.171417214121405</v>
      </c>
      <c r="CA64" s="454">
        <v>0</v>
      </c>
      <c r="CB64" s="454">
        <v>0</v>
      </c>
      <c r="CC64" s="454">
        <v>0</v>
      </c>
      <c r="CD64" s="454">
        <v>0</v>
      </c>
      <c r="CE64" s="454">
        <v>9.1314403952338949</v>
      </c>
      <c r="CF64" s="454">
        <v>0</v>
      </c>
      <c r="CG64" s="454">
        <v>0</v>
      </c>
      <c r="CH64" s="454">
        <v>0</v>
      </c>
      <c r="CI64" s="454">
        <v>0</v>
      </c>
      <c r="CJ64" s="3"/>
      <c r="CK64" s="3"/>
      <c r="CL64" s="3"/>
      <c r="CM64" s="3"/>
      <c r="CN64" s="3"/>
      <c r="CO64" s="3"/>
      <c r="CP64" s="3"/>
      <c r="CQ64" s="3"/>
      <c r="CR64" s="3"/>
      <c r="CS64" s="3"/>
      <c r="CT64" s="3"/>
      <c r="CU64" s="3"/>
      <c r="CV64" s="3"/>
      <c r="CW64" s="3"/>
      <c r="CX64" s="3"/>
      <c r="CY64" s="3"/>
      <c r="CZ64" s="3"/>
    </row>
    <row r="65" s="326" customFormat="true" ht="15" customHeight="true" x14ac:dyDescent="0.2">
      <c r="A65" s="843"/>
      <c r="B65" s="397" t="s">
        <v>469</v>
      </c>
      <c r="C65" s="423">
        <v>0.14068535885947916</v>
      </c>
      <c r="D65" s="421">
        <v>2.2572688309334867E-2</v>
      </c>
      <c r="E65" s="421">
        <v>4.3904001008354808E-2</v>
      </c>
      <c r="F65" s="421">
        <v>4.5704809164512344E-3</v>
      </c>
      <c r="G65" s="425">
        <v>7.1177994369626935E-2</v>
      </c>
      <c r="H65" s="422">
        <v>0</v>
      </c>
      <c r="I65" s="421">
        <v>0</v>
      </c>
      <c r="J65" s="421">
        <v>0</v>
      </c>
      <c r="K65" s="421">
        <v>6.5988038045124717E-3</v>
      </c>
      <c r="L65" s="424">
        <v>0.10260308116326056</v>
      </c>
      <c r="M65" s="423">
        <v>0.30282521916447863</v>
      </c>
      <c r="N65" s="421">
        <v>0.15640536433765032</v>
      </c>
      <c r="O65" s="421">
        <v>7.3765112822041096E-2</v>
      </c>
      <c r="P65" s="421">
        <v>0.1425451925132098</v>
      </c>
      <c r="Q65" s="425">
        <v>0</v>
      </c>
      <c r="R65" s="423">
        <v>0</v>
      </c>
      <c r="S65" s="421">
        <v>0</v>
      </c>
      <c r="T65" s="421">
        <v>0</v>
      </c>
      <c r="U65" s="421">
        <v>0</v>
      </c>
      <c r="V65" s="421">
        <v>0</v>
      </c>
      <c r="W65" s="421">
        <v>0.30189374179263806</v>
      </c>
      <c r="X65" s="421">
        <v>0.16078176779236053</v>
      </c>
      <c r="Y65" s="424">
        <v>0</v>
      </c>
      <c r="Z65" s="424">
        <v>0</v>
      </c>
      <c r="AA65" s="424">
        <v>0</v>
      </c>
      <c r="AB65" s="424">
        <v>0</v>
      </c>
      <c r="AC65" s="424">
        <v>0</v>
      </c>
      <c r="AD65" s="424">
        <v>0</v>
      </c>
      <c r="AE65" s="424">
        <v>0</v>
      </c>
      <c r="AF65" s="424">
        <v>0</v>
      </c>
      <c r="AG65" s="424">
        <v>0.6118466012932785</v>
      </c>
      <c r="AH65" s="424">
        <v>0</v>
      </c>
      <c r="AI65" s="424">
        <v>0</v>
      </c>
      <c r="AJ65" s="636"/>
      <c r="AK65" s="636"/>
      <c r="AL65" s="636"/>
      <c r="AM65" s="636"/>
      <c r="AN65" s="636"/>
      <c r="AO65" s="636"/>
      <c r="AP65" s="636"/>
      <c r="AQ65" s="636"/>
      <c r="AR65" s="636"/>
      <c r="AS65" s="636"/>
      <c r="AT65" s="636"/>
      <c r="AU65" s="636"/>
      <c r="AV65" s="636"/>
      <c r="AW65" s="636"/>
      <c r="AX65" s="636"/>
      <c r="AY65" s="636"/>
      <c r="AZ65" s="363"/>
      <c r="BA65" s="827"/>
      <c r="BB65" s="618" t="s">
        <v>469</v>
      </c>
      <c r="BC65" s="468">
        <v>36.091288399607663</v>
      </c>
      <c r="BD65" s="453">
        <v>5.789024466355972</v>
      </c>
      <c r="BE65" s="453">
        <v>11.269969614462465</v>
      </c>
      <c r="BF65" s="453">
        <v>1.1728318007178922</v>
      </c>
      <c r="BG65" s="472">
        <v>18.259244807995728</v>
      </c>
      <c r="BH65" s="468">
        <v>0</v>
      </c>
      <c r="BI65" s="453">
        <v>0</v>
      </c>
      <c r="BJ65" s="453">
        <v>0</v>
      </c>
      <c r="BK65" s="453">
        <v>1.1728318007178922</v>
      </c>
      <c r="BL65" s="472">
        <v>18.259244807995728</v>
      </c>
      <c r="BM65" s="468">
        <v>23.79666431365283</v>
      </c>
      <c r="BN65" s="453">
        <v>12.294624085954837</v>
      </c>
      <c r="BO65" s="453">
        <v>5.789024466355972</v>
      </c>
      <c r="BP65" s="453">
        <v>11.269969614462465</v>
      </c>
      <c r="BQ65" s="472">
        <v>0</v>
      </c>
      <c r="BR65" s="468">
        <v>0</v>
      </c>
      <c r="BS65" s="453">
        <v>0</v>
      </c>
      <c r="BT65" s="453">
        <v>0</v>
      </c>
      <c r="BU65" s="453">
        <v>0</v>
      </c>
      <c r="BV65" s="453">
        <v>0</v>
      </c>
      <c r="BW65" s="453">
        <v>13.625240171298925</v>
      </c>
      <c r="BX65" s="453">
        <v>16.649720528028173</v>
      </c>
      <c r="BY65" s="454">
        <v>0</v>
      </c>
      <c r="BZ65" s="454">
        <v>0</v>
      </c>
      <c r="CA65" s="454">
        <v>0</v>
      </c>
      <c r="CB65" s="454">
        <v>0</v>
      </c>
      <c r="CC65" s="454">
        <v>0</v>
      </c>
      <c r="CD65" s="454">
        <v>0</v>
      </c>
      <c r="CE65" s="454">
        <v>0</v>
      </c>
      <c r="CF65" s="454">
        <v>0</v>
      </c>
      <c r="CG65" s="454">
        <v>42.307398389812619</v>
      </c>
      <c r="CH65" s="454">
        <v>0</v>
      </c>
      <c r="CI65" s="454">
        <v>0</v>
      </c>
      <c r="CJ65" s="3"/>
      <c r="CK65" s="3"/>
      <c r="CL65" s="3"/>
      <c r="CM65" s="3"/>
      <c r="CN65" s="3"/>
      <c r="CO65" s="3"/>
      <c r="CP65" s="3"/>
      <c r="CQ65" s="3"/>
      <c r="CR65" s="3"/>
      <c r="CS65" s="3"/>
      <c r="CT65" s="3"/>
      <c r="CU65" s="3"/>
      <c r="CV65" s="3"/>
      <c r="CW65" s="3"/>
      <c r="CX65" s="3"/>
      <c r="CY65" s="3"/>
      <c r="CZ65" s="3"/>
    </row>
    <row r="66" s="326" customFormat="true" ht="15" customHeight="true" x14ac:dyDescent="0.2">
      <c r="A66" s="843"/>
      <c r="B66" s="397" t="s">
        <v>470</v>
      </c>
      <c r="C66" s="423">
        <v>0.25433990784615629</v>
      </c>
      <c r="D66" s="421">
        <v>4.1383261900447263E-2</v>
      </c>
      <c r="E66" s="421">
        <v>2.631076824695356E-2</v>
      </c>
      <c r="F66" s="421">
        <v>0</v>
      </c>
      <c r="G66" s="425">
        <v>0</v>
      </c>
      <c r="H66" s="422">
        <v>0</v>
      </c>
      <c r="I66" s="421">
        <v>0</v>
      </c>
      <c r="J66" s="421">
        <v>0</v>
      </c>
      <c r="K66" s="421">
        <v>0</v>
      </c>
      <c r="L66" s="424">
        <v>0</v>
      </c>
      <c r="M66" s="423">
        <v>0.38240099163744196</v>
      </c>
      <c r="N66" s="421">
        <v>0.44777212403727967</v>
      </c>
      <c r="O66" s="421">
        <v>0.13523604017374199</v>
      </c>
      <c r="P66" s="421">
        <v>8.5424413237844485E-2</v>
      </c>
      <c r="Q66" s="425">
        <v>0</v>
      </c>
      <c r="R66" s="423">
        <v>0</v>
      </c>
      <c r="S66" s="421">
        <v>8.6189493284525007E-2</v>
      </c>
      <c r="T66" s="421">
        <v>0</v>
      </c>
      <c r="U66" s="421">
        <v>0</v>
      </c>
      <c r="V66" s="421">
        <v>0</v>
      </c>
      <c r="W66" s="421">
        <v>6.4067152575144656E-2</v>
      </c>
      <c r="X66" s="421">
        <v>0</v>
      </c>
      <c r="Y66" s="424">
        <v>0</v>
      </c>
      <c r="Z66" s="424">
        <v>0</v>
      </c>
      <c r="AA66" s="424">
        <v>0</v>
      </c>
      <c r="AB66" s="424">
        <v>0</v>
      </c>
      <c r="AC66" s="424">
        <v>0</v>
      </c>
      <c r="AD66" s="424">
        <v>0</v>
      </c>
      <c r="AE66" s="424">
        <v>0</v>
      </c>
      <c r="AF66" s="424">
        <v>0</v>
      </c>
      <c r="AG66" s="424">
        <v>1.0780301481161607</v>
      </c>
      <c r="AH66" s="424">
        <v>0</v>
      </c>
      <c r="AI66" s="424">
        <v>0</v>
      </c>
      <c r="AJ66" s="636"/>
      <c r="AK66" s="636"/>
      <c r="AL66" s="636"/>
      <c r="AM66" s="636"/>
      <c r="AN66" s="636"/>
      <c r="AO66" s="636"/>
      <c r="AP66" s="636"/>
      <c r="AQ66" s="636"/>
      <c r="AR66" s="636"/>
      <c r="AS66" s="636"/>
      <c r="AT66" s="636"/>
      <c r="AU66" s="636"/>
      <c r="AV66" s="636"/>
      <c r="AW66" s="636"/>
      <c r="AX66" s="636"/>
      <c r="AY66" s="636"/>
      <c r="AZ66" s="363"/>
      <c r="BA66" s="827"/>
      <c r="BB66" s="618" t="s">
        <v>470</v>
      </c>
      <c r="BC66" s="468">
        <v>65.248118496637474</v>
      </c>
      <c r="BD66" s="453">
        <v>10.613211521652616</v>
      </c>
      <c r="BE66" s="453">
        <v>6.7538618774153001</v>
      </c>
      <c r="BF66" s="453">
        <v>0</v>
      </c>
      <c r="BG66" s="472">
        <v>0</v>
      </c>
      <c r="BH66" s="468">
        <v>0</v>
      </c>
      <c r="BI66" s="453">
        <v>0</v>
      </c>
      <c r="BJ66" s="453">
        <v>0</v>
      </c>
      <c r="BK66" s="453">
        <v>0</v>
      </c>
      <c r="BL66" s="472">
        <v>0</v>
      </c>
      <c r="BM66" s="468">
        <v>30.049901577918458</v>
      </c>
      <c r="BN66" s="453">
        <v>35.198216918719019</v>
      </c>
      <c r="BO66" s="453">
        <v>10.613211521652616</v>
      </c>
      <c r="BP66" s="453">
        <v>6.7538618774153001</v>
      </c>
      <c r="BQ66" s="472">
        <v>0</v>
      </c>
      <c r="BR66" s="468">
        <v>0</v>
      </c>
      <c r="BS66" s="453">
        <v>5.1810530190954651</v>
      </c>
      <c r="BT66" s="453">
        <v>0</v>
      </c>
      <c r="BU66" s="453">
        <v>0</v>
      </c>
      <c r="BV66" s="453">
        <v>0</v>
      </c>
      <c r="BW66" s="453">
        <v>2.891515192544762</v>
      </c>
      <c r="BX66" s="453">
        <v>0</v>
      </c>
      <c r="BY66" s="454">
        <v>0</v>
      </c>
      <c r="BZ66" s="454">
        <v>0</v>
      </c>
      <c r="CA66" s="454">
        <v>0</v>
      </c>
      <c r="CB66" s="454">
        <v>0</v>
      </c>
      <c r="CC66" s="454">
        <v>0</v>
      </c>
      <c r="CD66" s="454">
        <v>0</v>
      </c>
      <c r="CE66" s="454">
        <v>0</v>
      </c>
      <c r="CF66" s="454">
        <v>0</v>
      </c>
      <c r="CG66" s="454">
        <v>74.542623684065177</v>
      </c>
      <c r="CH66" s="454">
        <v>0</v>
      </c>
      <c r="CI66" s="454">
        <v>0</v>
      </c>
      <c r="CJ66" s="3"/>
      <c r="CK66" s="3"/>
      <c r="CL66" s="3"/>
      <c r="CM66" s="3"/>
      <c r="CN66" s="3"/>
      <c r="CO66" s="3"/>
      <c r="CP66" s="3"/>
      <c r="CQ66" s="3"/>
      <c r="CR66" s="3"/>
      <c r="CS66" s="3"/>
      <c r="CT66" s="3"/>
      <c r="CU66" s="3"/>
      <c r="CV66" s="3"/>
      <c r="CW66" s="3"/>
      <c r="CX66" s="3"/>
      <c r="CY66" s="3"/>
      <c r="CZ66" s="3"/>
    </row>
    <row r="67" s="326" customFormat="true" ht="15" customHeight="true" x14ac:dyDescent="0.2">
      <c r="A67" s="843"/>
      <c r="B67" s="397" t="s">
        <v>471</v>
      </c>
      <c r="C67" s="423">
        <v>1.43307984651237E-2</v>
      </c>
      <c r="D67" s="421">
        <v>0</v>
      </c>
      <c r="E67" s="421">
        <v>0</v>
      </c>
      <c r="F67" s="421">
        <v>0</v>
      </c>
      <c r="G67" s="425">
        <v>2.8217977098110407E-2</v>
      </c>
      <c r="H67" s="422">
        <v>0</v>
      </c>
      <c r="I67" s="421">
        <v>0</v>
      </c>
      <c r="J67" s="421">
        <v>0</v>
      </c>
      <c r="K67" s="421">
        <v>0</v>
      </c>
      <c r="L67" s="424">
        <v>4.0676214890594205E-2</v>
      </c>
      <c r="M67" s="423">
        <v>4.678426680413296E-2</v>
      </c>
      <c r="N67" s="421">
        <v>0</v>
      </c>
      <c r="O67" s="421">
        <v>0</v>
      </c>
      <c r="P67" s="421">
        <v>0</v>
      </c>
      <c r="Q67" s="425">
        <v>0</v>
      </c>
      <c r="R67" s="423">
        <v>0</v>
      </c>
      <c r="S67" s="421">
        <v>0</v>
      </c>
      <c r="T67" s="421">
        <v>0</v>
      </c>
      <c r="U67" s="421">
        <v>0</v>
      </c>
      <c r="V67" s="421">
        <v>0</v>
      </c>
      <c r="W67" s="421">
        <v>0</v>
      </c>
      <c r="X67" s="421">
        <v>0</v>
      </c>
      <c r="Y67" s="424">
        <v>0</v>
      </c>
      <c r="Z67" s="424">
        <v>0</v>
      </c>
      <c r="AA67" s="424">
        <v>0</v>
      </c>
      <c r="AB67" s="424">
        <v>0</v>
      </c>
      <c r="AC67" s="424">
        <v>0</v>
      </c>
      <c r="AD67" s="424">
        <v>0</v>
      </c>
      <c r="AE67" s="424">
        <v>9.6682313228151739E-2</v>
      </c>
      <c r="AF67" s="424">
        <v>0</v>
      </c>
      <c r="AG67" s="424">
        <v>0.10468613680721993</v>
      </c>
      <c r="AH67" s="424">
        <v>0</v>
      </c>
      <c r="AI67" s="424">
        <v>0</v>
      </c>
      <c r="AJ67" s="636"/>
      <c r="AK67" s="636"/>
      <c r="AL67" s="636"/>
      <c r="AM67" s="636"/>
      <c r="AN67" s="636"/>
      <c r="AO67" s="636"/>
      <c r="AP67" s="636"/>
      <c r="AQ67" s="636"/>
      <c r="AR67" s="636"/>
      <c r="AS67" s="636"/>
      <c r="AT67" s="636"/>
      <c r="AU67" s="636"/>
      <c r="AV67" s="636"/>
      <c r="AW67" s="636"/>
      <c r="AX67" s="636"/>
      <c r="AY67" s="636"/>
      <c r="AZ67" s="363"/>
      <c r="BA67" s="827"/>
      <c r="BB67" s="618" t="s">
        <v>471</v>
      </c>
      <c r="BC67" s="468">
        <v>3.6764094330387747</v>
      </c>
      <c r="BD67" s="453">
        <v>0</v>
      </c>
      <c r="BE67" s="453">
        <v>0</v>
      </c>
      <c r="BF67" s="453">
        <v>0</v>
      </c>
      <c r="BG67" s="472">
        <v>7.2387393938803859</v>
      </c>
      <c r="BH67" s="468">
        <v>0</v>
      </c>
      <c r="BI67" s="453">
        <v>0</v>
      </c>
      <c r="BJ67" s="453">
        <v>0</v>
      </c>
      <c r="BK67" s="453">
        <v>0</v>
      </c>
      <c r="BL67" s="472">
        <v>7.2387393938803859</v>
      </c>
      <c r="BM67" s="468">
        <v>3.6764094330387747</v>
      </c>
      <c r="BN67" s="453">
        <v>0</v>
      </c>
      <c r="BO67" s="453">
        <v>0</v>
      </c>
      <c r="BP67" s="453">
        <v>0</v>
      </c>
      <c r="BQ67" s="472">
        <v>0</v>
      </c>
      <c r="BR67" s="468">
        <v>0</v>
      </c>
      <c r="BS67" s="453">
        <v>0</v>
      </c>
      <c r="BT67" s="453">
        <v>0</v>
      </c>
      <c r="BU67" s="453">
        <v>0</v>
      </c>
      <c r="BV67" s="453">
        <v>0</v>
      </c>
      <c r="BW67" s="453">
        <v>0</v>
      </c>
      <c r="BX67" s="453">
        <v>0</v>
      </c>
      <c r="BY67" s="454">
        <v>0</v>
      </c>
      <c r="BZ67" s="454">
        <v>0</v>
      </c>
      <c r="CA67" s="454">
        <v>0</v>
      </c>
      <c r="CB67" s="454">
        <v>0</v>
      </c>
      <c r="CC67" s="454">
        <v>0</v>
      </c>
      <c r="CD67" s="454">
        <v>0</v>
      </c>
      <c r="CE67" s="454">
        <v>3.6764094330387747</v>
      </c>
      <c r="CF67" s="454">
        <v>0</v>
      </c>
      <c r="CG67" s="454">
        <v>7.2387393938803859</v>
      </c>
      <c r="CH67" s="454">
        <v>0</v>
      </c>
      <c r="CI67" s="454">
        <v>0</v>
      </c>
      <c r="CJ67" s="3"/>
      <c r="CK67" s="3"/>
      <c r="CL67" s="3"/>
      <c r="CM67" s="3"/>
      <c r="CN67" s="3"/>
      <c r="CO67" s="3"/>
      <c r="CP67" s="3"/>
      <c r="CQ67" s="3"/>
      <c r="CR67" s="3"/>
      <c r="CS67" s="3"/>
      <c r="CT67" s="3"/>
      <c r="CU67" s="3"/>
      <c r="CV67" s="3"/>
      <c r="CW67" s="3"/>
      <c r="CX67" s="3"/>
      <c r="CY67" s="3"/>
      <c r="CZ67" s="3"/>
    </row>
    <row r="68" s="326" customFormat="true" ht="15" customHeight="true" x14ac:dyDescent="0.2">
      <c r="A68" s="843"/>
      <c r="B68" s="397" t="s">
        <v>472</v>
      </c>
      <c r="C68" s="423">
        <v>14.516901286905314</v>
      </c>
      <c r="D68" s="421">
        <v>12.865489361126897</v>
      </c>
      <c r="E68" s="421">
        <v>8.9264130811239415</v>
      </c>
      <c r="F68" s="421">
        <v>8.0484810357760264</v>
      </c>
      <c r="G68" s="425">
        <v>2.6242701971875784</v>
      </c>
      <c r="H68" s="422">
        <v>14.737690551663269</v>
      </c>
      <c r="I68" s="421">
        <v>12.83850771901858</v>
      </c>
      <c r="J68" s="421">
        <v>8.6297816400581731</v>
      </c>
      <c r="K68" s="421">
        <v>6.2287121765972389</v>
      </c>
      <c r="L68" s="424">
        <v>1.7507480735819356</v>
      </c>
      <c r="M68" s="423">
        <v>16.714827280725906</v>
      </c>
      <c r="N68" s="421">
        <v>12.489410143874078</v>
      </c>
      <c r="O68" s="421">
        <v>9.1701792738057577</v>
      </c>
      <c r="P68" s="421">
        <v>7.2754981139141846</v>
      </c>
      <c r="Q68" s="425">
        <v>7.6433568379018046</v>
      </c>
      <c r="R68" s="423">
        <v>2.7092711305116128</v>
      </c>
      <c r="S68" s="421">
        <v>3.5467123133541438</v>
      </c>
      <c r="T68" s="421">
        <v>0.59402732093007771</v>
      </c>
      <c r="U68" s="421">
        <v>79.526848333488275</v>
      </c>
      <c r="V68" s="421">
        <v>1.290688911097406</v>
      </c>
      <c r="W68" s="421">
        <v>0</v>
      </c>
      <c r="X68" s="421">
        <v>0</v>
      </c>
      <c r="Y68" s="424">
        <v>1.1059023754773289</v>
      </c>
      <c r="Z68" s="424">
        <v>0</v>
      </c>
      <c r="AA68" s="424">
        <v>52.950203760246751</v>
      </c>
      <c r="AB68" s="424">
        <v>2.9733588965148923</v>
      </c>
      <c r="AC68" s="424">
        <v>1.4334678098793243</v>
      </c>
      <c r="AD68" s="424">
        <v>1.0886827817872349</v>
      </c>
      <c r="AE68" s="424">
        <v>7.2511734921113805E-2</v>
      </c>
      <c r="AF68" s="424">
        <v>0.31077119202468428</v>
      </c>
      <c r="AG68" s="424">
        <v>0.35141922373872925</v>
      </c>
      <c r="AH68" s="424">
        <v>0</v>
      </c>
      <c r="AI68" s="424">
        <v>0.13453371943902515</v>
      </c>
      <c r="AJ68" s="636"/>
      <c r="AK68" s="636"/>
      <c r="AL68" s="636"/>
      <c r="AM68" s="636"/>
      <c r="AN68" s="636"/>
      <c r="AO68" s="636"/>
      <c r="AP68" s="636"/>
      <c r="AQ68" s="636"/>
      <c r="AR68" s="636"/>
      <c r="AS68" s="636"/>
      <c r="AT68" s="636"/>
      <c r="AU68" s="636"/>
      <c r="AV68" s="636"/>
      <c r="AW68" s="636"/>
      <c r="AX68" s="636"/>
      <c r="AY68" s="636"/>
      <c r="AZ68" s="363"/>
      <c r="BA68" s="827"/>
      <c r="BB68" s="618" t="s">
        <v>472</v>
      </c>
      <c r="BC68" s="468">
        <v>3724.1520742585326</v>
      </c>
      <c r="BD68" s="453">
        <v>3299.5021090334931</v>
      </c>
      <c r="BE68" s="453">
        <v>2291.3721273663218</v>
      </c>
      <c r="BF68" s="453">
        <v>2065.3219384979616</v>
      </c>
      <c r="BG68" s="472">
        <v>673.20233447351006</v>
      </c>
      <c r="BH68" s="468">
        <v>2622.7436297095824</v>
      </c>
      <c r="BI68" s="453">
        <v>2287.830038994754</v>
      </c>
      <c r="BJ68" s="453">
        <v>1536.4927497015512</v>
      </c>
      <c r="BK68" s="453">
        <v>1107.0539350232616</v>
      </c>
      <c r="BL68" s="472">
        <v>311.56313543638623</v>
      </c>
      <c r="BM68" s="468">
        <v>1313.4874795354488</v>
      </c>
      <c r="BN68" s="453">
        <v>981.76046214598614</v>
      </c>
      <c r="BO68" s="453">
        <v>719.66801304843534</v>
      </c>
      <c r="BP68" s="453">
        <v>575.21857614590056</v>
      </c>
      <c r="BQ68" s="472">
        <v>597.73256388850893</v>
      </c>
      <c r="BR68" s="468">
        <v>139.66547699576975</v>
      </c>
      <c r="BS68" s="453">
        <v>213.20121326511889</v>
      </c>
      <c r="BT68" s="453">
        <v>128.12419384499435</v>
      </c>
      <c r="BU68" s="453">
        <v>8194.6494804810191</v>
      </c>
      <c r="BV68" s="453">
        <v>93.2736258602242</v>
      </c>
      <c r="BW68" s="453">
        <v>0</v>
      </c>
      <c r="BX68" s="453">
        <v>0</v>
      </c>
      <c r="BY68" s="454">
        <v>41.296688003679677</v>
      </c>
      <c r="BZ68" s="454">
        <v>0</v>
      </c>
      <c r="CA68" s="454">
        <v>2845.6512604463232</v>
      </c>
      <c r="CB68" s="454">
        <v>125.35415915690642</v>
      </c>
      <c r="CC68" s="454">
        <v>173.33840405370535</v>
      </c>
      <c r="CD68" s="454">
        <v>54.005039377695972</v>
      </c>
      <c r="CE68" s="454">
        <v>2.7573070747790811</v>
      </c>
      <c r="CF68" s="454">
        <v>11.999246034903042</v>
      </c>
      <c r="CG68" s="454">
        <v>24.29960887112383</v>
      </c>
      <c r="CH68" s="454">
        <v>0</v>
      </c>
      <c r="CI68" s="454">
        <v>5.9348801635609121</v>
      </c>
      <c r="CJ68" s="3"/>
      <c r="CK68" s="3"/>
      <c r="CL68" s="3"/>
      <c r="CM68" s="3"/>
      <c r="CN68" s="3"/>
      <c r="CO68" s="3"/>
      <c r="CP68" s="3"/>
      <c r="CQ68" s="3"/>
      <c r="CR68" s="3"/>
      <c r="CS68" s="3"/>
      <c r="CT68" s="3"/>
      <c r="CU68" s="3"/>
      <c r="CV68" s="3"/>
      <c r="CW68" s="3"/>
      <c r="CX68" s="3"/>
      <c r="CY68" s="3"/>
      <c r="CZ68" s="3"/>
    </row>
    <row r="69" s="326" customFormat="true" ht="15" customHeight="true" x14ac:dyDescent="0.2">
      <c r="A69" s="843"/>
      <c r="B69" s="397" t="s">
        <v>473</v>
      </c>
      <c r="C69" s="423">
        <v>10.011406261184876</v>
      </c>
      <c r="D69" s="421">
        <v>8.7097874298880313</v>
      </c>
      <c r="E69" s="421">
        <v>8.1931766985514844</v>
      </c>
      <c r="F69" s="421">
        <v>5.1408898512528536</v>
      </c>
      <c r="G69" s="425">
        <v>2.0632370331041519</v>
      </c>
      <c r="H69" s="422">
        <v>12.443340596765982</v>
      </c>
      <c r="I69" s="421">
        <v>9.7510212787782233</v>
      </c>
      <c r="J69" s="421">
        <v>6.5247948979010761</v>
      </c>
      <c r="K69" s="421">
        <v>4.1577653610322702</v>
      </c>
      <c r="L69" s="424">
        <v>1.5792273181559278</v>
      </c>
      <c r="M69" s="423">
        <v>7.2739733411019678</v>
      </c>
      <c r="N69" s="421">
        <v>7.2648358685901133</v>
      </c>
      <c r="O69" s="421">
        <v>6.9669745401977474</v>
      </c>
      <c r="P69" s="421">
        <v>7.6411789605720273</v>
      </c>
      <c r="Q69" s="425">
        <v>4.1726395118411288</v>
      </c>
      <c r="R69" s="423">
        <v>0</v>
      </c>
      <c r="S69" s="421">
        <v>15.365584876547731</v>
      </c>
      <c r="T69" s="421">
        <v>6.795629162874846</v>
      </c>
      <c r="U69" s="421">
        <v>5.3177716473371115</v>
      </c>
      <c r="V69" s="421">
        <v>0</v>
      </c>
      <c r="W69" s="421">
        <v>0</v>
      </c>
      <c r="X69" s="421">
        <v>0</v>
      </c>
      <c r="Y69" s="424">
        <v>22.673167061105328</v>
      </c>
      <c r="Z69" s="424">
        <v>0</v>
      </c>
      <c r="AA69" s="424">
        <v>12.974139178606221</v>
      </c>
      <c r="AB69" s="424">
        <v>1.9997993074560823</v>
      </c>
      <c r="AC69" s="424">
        <v>0</v>
      </c>
      <c r="AD69" s="424">
        <v>49.457209766401192</v>
      </c>
      <c r="AE69" s="424">
        <v>0.38686917256021852</v>
      </c>
      <c r="AF69" s="424">
        <v>0</v>
      </c>
      <c r="AG69" s="424">
        <v>0.4293357032102123</v>
      </c>
      <c r="AH69" s="424">
        <v>1.225143426505455</v>
      </c>
      <c r="AI69" s="424">
        <v>35.952083496458279</v>
      </c>
      <c r="AJ69" s="636"/>
      <c r="AK69" s="636"/>
      <c r="AL69" s="636"/>
      <c r="AM69" s="636"/>
      <c r="AN69" s="636"/>
      <c r="AO69" s="636"/>
      <c r="AP69" s="636"/>
      <c r="AQ69" s="636"/>
      <c r="AR69" s="636"/>
      <c r="AS69" s="636"/>
      <c r="AT69" s="636"/>
      <c r="AU69" s="636"/>
      <c r="AV69" s="636"/>
      <c r="AW69" s="636"/>
      <c r="AX69" s="636"/>
      <c r="AY69" s="636"/>
      <c r="AZ69" s="363"/>
      <c r="BA69" s="827"/>
      <c r="BB69" s="618" t="s">
        <v>473</v>
      </c>
      <c r="BC69" s="468">
        <v>2568.3166577338247</v>
      </c>
      <c r="BD69" s="453">
        <v>2233.7247490158265</v>
      </c>
      <c r="BE69" s="453">
        <v>2103.1534784500773</v>
      </c>
      <c r="BF69" s="453">
        <v>1319.2045239341617</v>
      </c>
      <c r="BG69" s="472">
        <v>529.28086015932161</v>
      </c>
      <c r="BH69" s="468">
        <v>2214.4373413235639</v>
      </c>
      <c r="BI69" s="453">
        <v>1737.6380402387772</v>
      </c>
      <c r="BJ69" s="453">
        <v>1161.7095857186828</v>
      </c>
      <c r="BK69" s="453">
        <v>738.9762720339321</v>
      </c>
      <c r="BL69" s="472">
        <v>281.03930099137091</v>
      </c>
      <c r="BM69" s="468">
        <v>571.60464475928109</v>
      </c>
      <c r="BN69" s="453">
        <v>571.0700935912572</v>
      </c>
      <c r="BO69" s="453">
        <v>546.76234505307593</v>
      </c>
      <c r="BP69" s="453">
        <v>604.13019328123733</v>
      </c>
      <c r="BQ69" s="472">
        <v>326.31245230203876</v>
      </c>
      <c r="BR69" s="468">
        <v>0</v>
      </c>
      <c r="BS69" s="453">
        <v>923.66142183943998</v>
      </c>
      <c r="BT69" s="453">
        <v>1465.7314192209699</v>
      </c>
      <c r="BU69" s="453">
        <v>547.95676655549823</v>
      </c>
      <c r="BV69" s="453">
        <v>0</v>
      </c>
      <c r="BW69" s="453">
        <v>0</v>
      </c>
      <c r="BX69" s="453">
        <v>0</v>
      </c>
      <c r="BY69" s="454">
        <v>846.66307527699882</v>
      </c>
      <c r="BZ69" s="454">
        <v>0</v>
      </c>
      <c r="CA69" s="454">
        <v>697.2565332132873</v>
      </c>
      <c r="CB69" s="454">
        <v>84.309755193881756</v>
      </c>
      <c r="CC69" s="454">
        <v>0</v>
      </c>
      <c r="CD69" s="454">
        <v>2453.3671383694732</v>
      </c>
      <c r="CE69" s="454">
        <v>14.710958270060855</v>
      </c>
      <c r="CF69" s="454">
        <v>0</v>
      </c>
      <c r="CG69" s="454">
        <v>29.687304955671657</v>
      </c>
      <c r="CH69" s="454">
        <v>104.32974068079746</v>
      </c>
      <c r="CI69" s="454">
        <v>1586.006155717135</v>
      </c>
      <c r="CJ69" s="3"/>
      <c r="CK69" s="3"/>
      <c r="CL69" s="3"/>
      <c r="CM69" s="3"/>
      <c r="CN69" s="3"/>
      <c r="CO69" s="3"/>
      <c r="CP69" s="3"/>
      <c r="CQ69" s="3"/>
      <c r="CR69" s="3"/>
      <c r="CS69" s="3"/>
      <c r="CT69" s="3"/>
      <c r="CU69" s="3"/>
      <c r="CV69" s="3"/>
      <c r="CW69" s="3"/>
      <c r="CX69" s="3"/>
      <c r="CY69" s="3"/>
      <c r="CZ69" s="3"/>
    </row>
    <row r="70" s="326" customFormat="true" ht="15" customHeight="true" x14ac:dyDescent="0.2">
      <c r="A70" s="843"/>
      <c r="B70" s="397" t="s">
        <v>474</v>
      </c>
      <c r="C70" s="423">
        <v>7.6607169344112007</v>
      </c>
      <c r="D70" s="421">
        <v>5.501848655729499</v>
      </c>
      <c r="E70" s="421">
        <v>4.084393203697541</v>
      </c>
      <c r="F70" s="421">
        <v>2.6553181096504064</v>
      </c>
      <c r="G70" s="425">
        <v>2.0827225945763539</v>
      </c>
      <c r="H70" s="422">
        <v>4.0950617753524003</v>
      </c>
      <c r="I70" s="421">
        <v>3.6608246776493103</v>
      </c>
      <c r="J70" s="421">
        <v>3.3688248607799691</v>
      </c>
      <c r="K70" s="421">
        <v>2.284601753377046</v>
      </c>
      <c r="L70" s="424">
        <v>1.6989287435159393</v>
      </c>
      <c r="M70" s="423">
        <v>9.5211725324214367</v>
      </c>
      <c r="N70" s="421">
        <v>9.2169399841747754</v>
      </c>
      <c r="O70" s="421">
        <v>8.8059878912783365</v>
      </c>
      <c r="P70" s="421">
        <v>6.1145782841443426</v>
      </c>
      <c r="Q70" s="425">
        <v>3.8852331555674691</v>
      </c>
      <c r="R70" s="423">
        <v>0</v>
      </c>
      <c r="S70" s="421">
        <v>26.558950545550509</v>
      </c>
      <c r="T70" s="421">
        <v>4.7488711804012063</v>
      </c>
      <c r="U70" s="421">
        <v>3.1156778108594629</v>
      </c>
      <c r="V70" s="421">
        <v>0.33711476954909397</v>
      </c>
      <c r="W70" s="421">
        <v>0</v>
      </c>
      <c r="X70" s="421">
        <v>0</v>
      </c>
      <c r="Y70" s="424">
        <v>13.75200687232253</v>
      </c>
      <c r="Z70" s="424">
        <v>0</v>
      </c>
      <c r="AA70" s="424">
        <v>3.0989148996098965</v>
      </c>
      <c r="AB70" s="424">
        <v>0.46359048108707884</v>
      </c>
      <c r="AC70" s="424">
        <v>0</v>
      </c>
      <c r="AD70" s="424">
        <v>16.354297030896308</v>
      </c>
      <c r="AE70" s="424">
        <v>7.9358516045395899E-2</v>
      </c>
      <c r="AF70" s="424">
        <v>0</v>
      </c>
      <c r="AG70" s="424">
        <v>0</v>
      </c>
      <c r="AH70" s="424">
        <v>0.34542061883436803</v>
      </c>
      <c r="AI70" s="424">
        <v>25.635004090005019</v>
      </c>
      <c r="AJ70" s="636"/>
      <c r="AK70" s="636"/>
      <c r="AL70" s="636"/>
      <c r="AM70" s="636"/>
      <c r="AN70" s="636"/>
      <c r="AO70" s="636"/>
      <c r="AP70" s="636"/>
      <c r="AQ70" s="636"/>
      <c r="AR70" s="636"/>
      <c r="AS70" s="636"/>
      <c r="AT70" s="636"/>
      <c r="AU70" s="636"/>
      <c r="AV70" s="636"/>
      <c r="AW70" s="636"/>
      <c r="AX70" s="636"/>
      <c r="AY70" s="636"/>
      <c r="AZ70" s="363"/>
      <c r="BA70" s="827"/>
      <c r="BB70" s="618" t="s">
        <v>474</v>
      </c>
      <c r="BC70" s="468">
        <v>1965.2730495129545</v>
      </c>
      <c r="BD70" s="453">
        <v>1411.0121063885056</v>
      </c>
      <c r="BE70" s="453">
        <v>1048.4462974212468</v>
      </c>
      <c r="BF70" s="453">
        <v>681.38158258369435</v>
      </c>
      <c r="BG70" s="472">
        <v>534.27947862691371</v>
      </c>
      <c r="BH70" s="468">
        <v>728.76392314809402</v>
      </c>
      <c r="BI70" s="453">
        <v>652.36122829231908</v>
      </c>
      <c r="BJ70" s="453">
        <v>599.80370181972148</v>
      </c>
      <c r="BK70" s="453">
        <v>406.05140987888728</v>
      </c>
      <c r="BL70" s="472">
        <v>302.34136721330719</v>
      </c>
      <c r="BM70" s="468">
        <v>748.19444447703916</v>
      </c>
      <c r="BN70" s="453">
        <v>724.51998566750558</v>
      </c>
      <c r="BO70" s="453">
        <v>691.08657741810464</v>
      </c>
      <c r="BP70" s="453">
        <v>483.43343084806395</v>
      </c>
      <c r="BQ70" s="472">
        <v>303.8364457702715</v>
      </c>
      <c r="BR70" s="468">
        <v>0</v>
      </c>
      <c r="BS70" s="453">
        <v>1596.5209408272244</v>
      </c>
      <c r="BT70" s="453">
        <v>1024.2715616345374</v>
      </c>
      <c r="BU70" s="453">
        <v>321.04739580575597</v>
      </c>
      <c r="BV70" s="453">
        <v>24.362119033116009</v>
      </c>
      <c r="BW70" s="453">
        <v>0</v>
      </c>
      <c r="BX70" s="453">
        <v>0</v>
      </c>
      <c r="BY70" s="454">
        <v>513.52845406959204</v>
      </c>
      <c r="BZ70" s="454">
        <v>0</v>
      </c>
      <c r="CA70" s="454">
        <v>166.54196705304048</v>
      </c>
      <c r="CB70" s="454">
        <v>19.544561209187162</v>
      </c>
      <c r="CC70" s="454">
        <v>0</v>
      </c>
      <c r="CD70" s="454">
        <v>811.2688745735129</v>
      </c>
      <c r="CE70" s="454">
        <v>3.0176604928014905</v>
      </c>
      <c r="CF70" s="454">
        <v>0</v>
      </c>
      <c r="CG70" s="454">
        <v>0</v>
      </c>
      <c r="CH70" s="454">
        <v>29.415040565154385</v>
      </c>
      <c r="CI70" s="454">
        <v>1130.8739392693926</v>
      </c>
      <c r="CJ70" s="3"/>
      <c r="CK70" s="3"/>
      <c r="CL70" s="3"/>
      <c r="CM70" s="3"/>
      <c r="CN70" s="3"/>
      <c r="CO70" s="3"/>
      <c r="CP70" s="3"/>
      <c r="CQ70" s="3"/>
      <c r="CR70" s="3"/>
      <c r="CS70" s="3"/>
      <c r="CT70" s="3"/>
      <c r="CU70" s="3"/>
      <c r="CV70" s="3"/>
      <c r="CW70" s="3"/>
      <c r="CX70" s="3"/>
      <c r="CY70" s="3"/>
      <c r="CZ70" s="3"/>
    </row>
    <row r="71" s="326" customFormat="true" ht="15" customHeight="true" x14ac:dyDescent="0.2">
      <c r="A71" s="843"/>
      <c r="B71" s="397" t="s">
        <v>475</v>
      </c>
      <c r="C71" s="423">
        <v>1.7321345089173799</v>
      </c>
      <c r="D71" s="421">
        <v>0.4693442754113939</v>
      </c>
      <c r="E71" s="421">
        <v>0.21306333994511634</v>
      </c>
      <c r="F71" s="421">
        <v>0.14770561181287994</v>
      </c>
      <c r="G71" s="425">
        <v>0</v>
      </c>
      <c r="H71" s="422">
        <v>0</v>
      </c>
      <c r="I71" s="421">
        <v>0</v>
      </c>
      <c r="J71" s="421">
        <v>2.8662738221885371E-2</v>
      </c>
      <c r="K71" s="421">
        <v>0</v>
      </c>
      <c r="L71" s="424">
        <v>0</v>
      </c>
      <c r="M71" s="423">
        <v>4.1668378745322432</v>
      </c>
      <c r="N71" s="421">
        <v>1.4104817439947579</v>
      </c>
      <c r="O71" s="421">
        <v>0.98762002665044535</v>
      </c>
      <c r="P71" s="421">
        <v>1.0454933388877035</v>
      </c>
      <c r="Q71" s="425">
        <v>0.68719237564030178</v>
      </c>
      <c r="R71" s="423">
        <v>0.3485329895155464</v>
      </c>
      <c r="S71" s="421">
        <v>2.0138670638442684</v>
      </c>
      <c r="T71" s="421">
        <v>0.94471662360737385</v>
      </c>
      <c r="U71" s="421">
        <v>0</v>
      </c>
      <c r="V71" s="421">
        <v>2.8036724210972475</v>
      </c>
      <c r="W71" s="421">
        <v>0</v>
      </c>
      <c r="X71" s="421">
        <v>0</v>
      </c>
      <c r="Y71" s="424">
        <v>0</v>
      </c>
      <c r="Z71" s="424">
        <v>0</v>
      </c>
      <c r="AA71" s="424">
        <v>0</v>
      </c>
      <c r="AB71" s="424">
        <v>8.7081243224523097E-2</v>
      </c>
      <c r="AC71" s="424">
        <v>0</v>
      </c>
      <c r="AD71" s="424">
        <v>0</v>
      </c>
      <c r="AE71" s="424">
        <v>0.28732456928566247</v>
      </c>
      <c r="AF71" s="424">
        <v>1.8970093990870691</v>
      </c>
      <c r="AG71" s="424">
        <v>0</v>
      </c>
      <c r="AH71" s="424">
        <v>0.25826195200081187</v>
      </c>
      <c r="AI71" s="424">
        <v>4.7326739347248355E-2</v>
      </c>
      <c r="AJ71" s="636"/>
      <c r="AK71" s="636"/>
      <c r="AL71" s="636"/>
      <c r="AM71" s="636"/>
      <c r="AN71" s="636"/>
      <c r="AO71" s="636"/>
      <c r="AP71" s="636"/>
      <c r="AQ71" s="636"/>
      <c r="AR71" s="636"/>
      <c r="AS71" s="636"/>
      <c r="AT71" s="636"/>
      <c r="AU71" s="636"/>
      <c r="AV71" s="636"/>
      <c r="AW71" s="636"/>
      <c r="AX71" s="636"/>
      <c r="AY71" s="636"/>
      <c r="AZ71" s="363"/>
      <c r="BA71" s="827"/>
      <c r="BB71" s="618" t="s">
        <v>475</v>
      </c>
      <c r="BC71" s="468">
        <v>444.36014248427801</v>
      </c>
      <c r="BD71" s="453">
        <v>120.36871533715585</v>
      </c>
      <c r="BE71" s="453">
        <v>54.692449708180426</v>
      </c>
      <c r="BF71" s="453">
        <v>37.902759435028109</v>
      </c>
      <c r="BG71" s="472">
        <v>0</v>
      </c>
      <c r="BH71" s="468">
        <v>0</v>
      </c>
      <c r="BI71" s="453">
        <v>0</v>
      </c>
      <c r="BJ71" s="453">
        <v>5.1032681128445709</v>
      </c>
      <c r="BK71" s="453">
        <v>0</v>
      </c>
      <c r="BL71" s="472">
        <v>0</v>
      </c>
      <c r="BM71" s="468">
        <v>327.43918232187161</v>
      </c>
      <c r="BN71" s="453">
        <v>110.87434817824263</v>
      </c>
      <c r="BO71" s="453">
        <v>77.507595108486214</v>
      </c>
      <c r="BP71" s="453">
        <v>82.659246191662433</v>
      </c>
      <c r="BQ71" s="472">
        <v>53.740427051534972</v>
      </c>
      <c r="BR71" s="468">
        <v>17.967203681182752</v>
      </c>
      <c r="BS71" s="453">
        <v>121.05828255357248</v>
      </c>
      <c r="BT71" s="453">
        <v>203.76344916618291</v>
      </c>
      <c r="BU71" s="453">
        <v>0</v>
      </c>
      <c r="BV71" s="453">
        <v>202.61171393942348</v>
      </c>
      <c r="BW71" s="453">
        <v>0</v>
      </c>
      <c r="BX71" s="453">
        <v>0</v>
      </c>
      <c r="BY71" s="454">
        <v>0</v>
      </c>
      <c r="BZ71" s="454">
        <v>0</v>
      </c>
      <c r="CA71" s="454">
        <v>0</v>
      </c>
      <c r="CB71" s="454">
        <v>3.6712675471309271</v>
      </c>
      <c r="CC71" s="454">
        <v>0</v>
      </c>
      <c r="CD71" s="454">
        <v>0</v>
      </c>
      <c r="CE71" s="454">
        <v>10.925708349291284</v>
      </c>
      <c r="CF71" s="454">
        <v>73.245793349987537</v>
      </c>
      <c r="CG71" s="454">
        <v>0</v>
      </c>
      <c r="CH71" s="454">
        <v>21.992855609417326</v>
      </c>
      <c r="CI71" s="454">
        <v>2.0877927684538955</v>
      </c>
      <c r="CJ71" s="3"/>
      <c r="CK71" s="3"/>
      <c r="CL71" s="3"/>
      <c r="CM71" s="3"/>
      <c r="CN71" s="3"/>
      <c r="CO71" s="3"/>
      <c r="CP71" s="3"/>
      <c r="CQ71" s="3"/>
      <c r="CR71" s="3"/>
      <c r="CS71" s="3"/>
      <c r="CT71" s="3"/>
      <c r="CU71" s="3"/>
      <c r="CV71" s="3"/>
      <c r="CW71" s="3"/>
      <c r="CX71" s="3"/>
      <c r="CY71" s="3"/>
      <c r="CZ71" s="3"/>
    </row>
    <row r="72" s="326" customFormat="true" ht="15" customHeight="true" x14ac:dyDescent="0.2">
      <c r="A72" s="843"/>
      <c r="B72" s="397" t="s">
        <v>476</v>
      </c>
      <c r="C72" s="423">
        <v>8.475768657214358</v>
      </c>
      <c r="D72" s="421">
        <v>9.145815119129864</v>
      </c>
      <c r="E72" s="421">
        <v>11.975999462203591</v>
      </c>
      <c r="F72" s="421">
        <v>11.75402874790451</v>
      </c>
      <c r="G72" s="425">
        <v>11.778890585129393</v>
      </c>
      <c r="H72" s="422">
        <v>9.5398789267930724</v>
      </c>
      <c r="I72" s="421">
        <v>9.550550593576542</v>
      </c>
      <c r="J72" s="421">
        <v>12.63231061561032</v>
      </c>
      <c r="K72" s="421">
        <v>11.751627917318297</v>
      </c>
      <c r="L72" s="424">
        <v>11.343365676059209</v>
      </c>
      <c r="M72" s="423">
        <v>5.0226755225044153</v>
      </c>
      <c r="N72" s="421">
        <v>9.8170262878358319</v>
      </c>
      <c r="O72" s="421">
        <v>9.8142322311166303</v>
      </c>
      <c r="P72" s="421">
        <v>12.561688660548498</v>
      </c>
      <c r="Q72" s="425">
        <v>12.09779037755052</v>
      </c>
      <c r="R72" s="423">
        <v>2.8328860173696278</v>
      </c>
      <c r="S72" s="421">
        <v>12.289671123250038</v>
      </c>
      <c r="T72" s="421">
        <v>23.023517060614484</v>
      </c>
      <c r="U72" s="421">
        <v>5.5839231276629597</v>
      </c>
      <c r="V72" s="421">
        <v>35.14781474967242</v>
      </c>
      <c r="W72" s="421">
        <v>5.9269414996152952</v>
      </c>
      <c r="X72" s="421">
        <v>3.0661098675239615</v>
      </c>
      <c r="Y72" s="424">
        <v>17.50260117493664</v>
      </c>
      <c r="Z72" s="424">
        <v>1.284955328447891</v>
      </c>
      <c r="AA72" s="424">
        <v>1.1727024650453051</v>
      </c>
      <c r="AB72" s="424">
        <v>4.3289102394510843</v>
      </c>
      <c r="AC72" s="424">
        <v>2.2085621182862605</v>
      </c>
      <c r="AD72" s="424">
        <v>1.4491710314197099</v>
      </c>
      <c r="AE72" s="424">
        <v>36.655828119918489</v>
      </c>
      <c r="AF72" s="424">
        <v>17.74475126089574</v>
      </c>
      <c r="AG72" s="424">
        <v>1.2370314951959418</v>
      </c>
      <c r="AH72" s="424">
        <v>0.35254123555082906</v>
      </c>
      <c r="AI72" s="424">
        <v>13.160276453965949</v>
      </c>
      <c r="AJ72" s="636"/>
      <c r="AK72" s="636"/>
      <c r="AL72" s="636"/>
      <c r="AM72" s="636"/>
      <c r="AN72" s="636"/>
      <c r="AO72" s="636"/>
      <c r="AP72" s="636"/>
      <c r="AQ72" s="636"/>
      <c r="AR72" s="636"/>
      <c r="AS72" s="636"/>
      <c r="AT72" s="636"/>
      <c r="AU72" s="636"/>
      <c r="AV72" s="636"/>
      <c r="AW72" s="636"/>
      <c r="AX72" s="636"/>
      <c r="AY72" s="636"/>
      <c r="AZ72" s="363"/>
      <c r="BA72" s="827"/>
      <c r="BB72" s="618" t="s">
        <v>476</v>
      </c>
      <c r="BC72" s="468">
        <v>2174.3656446967057</v>
      </c>
      <c r="BD72" s="453">
        <v>2345.5490442188825</v>
      </c>
      <c r="BE72" s="453">
        <v>3074.1879314408961</v>
      </c>
      <c r="BF72" s="453">
        <v>3016.2030985567526</v>
      </c>
      <c r="BG72" s="472">
        <v>3021.6311749892438</v>
      </c>
      <c r="BH72" s="468">
        <v>1697.7325311409418</v>
      </c>
      <c r="BI72" s="453">
        <v>1701.9140397879423</v>
      </c>
      <c r="BJ72" s="453">
        <v>2249.1245413171723</v>
      </c>
      <c r="BK72" s="453">
        <v>2088.6638457427744</v>
      </c>
      <c r="BL72" s="472">
        <v>2018.6654092406118</v>
      </c>
      <c r="BM72" s="468">
        <v>394.69276599621605</v>
      </c>
      <c r="BN72" s="453">
        <v>771.69122914682407</v>
      </c>
      <c r="BO72" s="453">
        <v>770.21275140593571</v>
      </c>
      <c r="BP72" s="453">
        <v>993.15765768529764</v>
      </c>
      <c r="BQ72" s="472">
        <v>946.08212243876744</v>
      </c>
      <c r="BR72" s="468">
        <v>146.03794077112565</v>
      </c>
      <c r="BS72" s="453">
        <v>738.76101657320316</v>
      </c>
      <c r="BT72" s="453">
        <v>4965.8819702922892</v>
      </c>
      <c r="BU72" s="453">
        <v>575.38169456013361</v>
      </c>
      <c r="BV72" s="453">
        <v>2540.0110705049692</v>
      </c>
      <c r="BW72" s="453">
        <v>267.49809695944589</v>
      </c>
      <c r="BX72" s="453">
        <v>317.51033157211657</v>
      </c>
      <c r="BY72" s="454">
        <v>653.58342291490362</v>
      </c>
      <c r="BZ72" s="454">
        <v>67.667809941768695</v>
      </c>
      <c r="CA72" s="454">
        <v>63.023407103299355</v>
      </c>
      <c r="CB72" s="454">
        <v>182.50299476735074</v>
      </c>
      <c r="CC72" s="454">
        <v>267.06468760497626</v>
      </c>
      <c r="CD72" s="454">
        <v>71.887366941137898</v>
      </c>
      <c r="CE72" s="454">
        <v>1393.8623081752728</v>
      </c>
      <c r="CF72" s="454">
        <v>685.14599059339969</v>
      </c>
      <c r="CG72" s="454">
        <v>85.537100602302928</v>
      </c>
      <c r="CH72" s="454">
        <v>30.021412096391934</v>
      </c>
      <c r="CI72" s="454">
        <v>580.55827192839718</v>
      </c>
      <c r="CJ72" s="3"/>
      <c r="CK72" s="3"/>
      <c r="CL72" s="3"/>
      <c r="CM72" s="3"/>
      <c r="CN72" s="3"/>
      <c r="CO72" s="3"/>
      <c r="CP72" s="3"/>
      <c r="CQ72" s="3"/>
      <c r="CR72" s="3"/>
      <c r="CS72" s="3"/>
      <c r="CT72" s="3"/>
      <c r="CU72" s="3"/>
      <c r="CV72" s="3"/>
      <c r="CW72" s="3"/>
      <c r="CX72" s="3"/>
      <c r="CY72" s="3"/>
      <c r="CZ72" s="3"/>
    </row>
    <row r="73" s="326" customFormat="true" ht="15" customHeight="true" x14ac:dyDescent="0.2">
      <c r="A73" s="843"/>
      <c r="B73" s="397" t="s">
        <v>477</v>
      </c>
      <c r="C73" s="423">
        <v>18.674100398390536</v>
      </c>
      <c r="D73" s="421">
        <v>17.487983960337601</v>
      </c>
      <c r="E73" s="421">
        <v>15.252533613621027</v>
      </c>
      <c r="F73" s="421">
        <v>9.0835491201351601</v>
      </c>
      <c r="G73" s="425">
        <v>3.4055221892758509</v>
      </c>
      <c r="H73" s="422">
        <v>20.829963301449222</v>
      </c>
      <c r="I73" s="421">
        <v>19.018085195308572</v>
      </c>
      <c r="J73" s="421">
        <v>14.601490649637336</v>
      </c>
      <c r="K73" s="421">
        <v>7.0721687963013355</v>
      </c>
      <c r="L73" s="424">
        <v>2.398901191273465</v>
      </c>
      <c r="M73" s="423">
        <v>15.757088644732962</v>
      </c>
      <c r="N73" s="421">
        <v>18.201604619891071</v>
      </c>
      <c r="O73" s="421">
        <v>14.466679821427691</v>
      </c>
      <c r="P73" s="421">
        <v>9.459235794646915</v>
      </c>
      <c r="Q73" s="425">
        <v>5.9288882577559026</v>
      </c>
      <c r="R73" s="423">
        <v>0.1184880642470022</v>
      </c>
      <c r="S73" s="421">
        <v>0.84437330995406168</v>
      </c>
      <c r="T73" s="421">
        <v>13.986599618914164</v>
      </c>
      <c r="U73" s="421">
        <v>5.5126570066108469</v>
      </c>
      <c r="V73" s="421">
        <v>3.1427732209772712</v>
      </c>
      <c r="W73" s="421">
        <v>0</v>
      </c>
      <c r="X73" s="421">
        <v>0</v>
      </c>
      <c r="Y73" s="424">
        <v>25.78854034383226</v>
      </c>
      <c r="Z73" s="424">
        <v>0.26724704605079869</v>
      </c>
      <c r="AA73" s="424">
        <v>6.8863806490388244</v>
      </c>
      <c r="AB73" s="424">
        <v>73.850251384689415</v>
      </c>
      <c r="AC73" s="424">
        <v>7.6654808975764391E-2</v>
      </c>
      <c r="AD73" s="424">
        <v>0.6618527650506848</v>
      </c>
      <c r="AE73" s="424">
        <v>23.840613561108547</v>
      </c>
      <c r="AF73" s="424">
        <v>0.28755247441623399</v>
      </c>
      <c r="AG73" s="424">
        <v>0</v>
      </c>
      <c r="AH73" s="424">
        <v>82.467466354834826</v>
      </c>
      <c r="AI73" s="424">
        <v>1.8952677838612031</v>
      </c>
      <c r="AJ73" s="636"/>
      <c r="AK73" s="636"/>
      <c r="AL73" s="636"/>
      <c r="AM73" s="636"/>
      <c r="AN73" s="636"/>
      <c r="AO73" s="636"/>
      <c r="AP73" s="636"/>
      <c r="AQ73" s="636"/>
      <c r="AR73" s="636"/>
      <c r="AS73" s="636"/>
      <c r="AT73" s="636"/>
      <c r="AU73" s="636"/>
      <c r="AV73" s="636"/>
      <c r="AW73" s="636"/>
      <c r="AX73" s="636"/>
      <c r="AY73" s="636"/>
      <c r="AZ73" s="363"/>
      <c r="BA73" s="827"/>
      <c r="BB73" s="618" t="s">
        <v>477</v>
      </c>
      <c r="BC73" s="468">
        <v>4790.6359876063962</v>
      </c>
      <c r="BD73" s="453">
        <v>4484.9937954341203</v>
      </c>
      <c r="BE73" s="453">
        <v>3915.2602592270605</v>
      </c>
      <c r="BF73" s="453">
        <v>2330.9309165105265</v>
      </c>
      <c r="BG73" s="472">
        <v>873.61640214442082</v>
      </c>
      <c r="BH73" s="468">
        <v>3706.9344999779973</v>
      </c>
      <c r="BI73" s="453">
        <v>3389.0345783360585</v>
      </c>
      <c r="BJ73" s="453">
        <v>2599.7279483715329</v>
      </c>
      <c r="BK73" s="453">
        <v>1256.9648545506027</v>
      </c>
      <c r="BL73" s="472">
        <v>426.90846731939234</v>
      </c>
      <c r="BM73" s="468">
        <v>1238.226294605666</v>
      </c>
      <c r="BN73" s="453">
        <v>1430.7814026099245</v>
      </c>
      <c r="BO73" s="453">
        <v>1135.3329538751709</v>
      </c>
      <c r="BP73" s="453">
        <v>747.87018840938606</v>
      </c>
      <c r="BQ73" s="472">
        <v>463.65617286680964</v>
      </c>
      <c r="BR73" s="468">
        <v>6.108171243916054</v>
      </c>
      <c r="BS73" s="453">
        <v>50.757264256554002</v>
      </c>
      <c r="BT73" s="453">
        <v>3016.7329644035331</v>
      </c>
      <c r="BU73" s="453">
        <v>568.03825150796285</v>
      </c>
      <c r="BV73" s="453">
        <v>227.11735651910556</v>
      </c>
      <c r="BW73" s="453">
        <v>0</v>
      </c>
      <c r="BX73" s="453">
        <v>0</v>
      </c>
      <c r="BY73" s="454">
        <v>962.99757398557028</v>
      </c>
      <c r="BZ73" s="454">
        <v>14.073658374963433</v>
      </c>
      <c r="CA73" s="454">
        <v>370.08805221185389</v>
      </c>
      <c r="CB73" s="454">
        <v>3113.4607318022231</v>
      </c>
      <c r="CC73" s="454">
        <v>9.2692854065688604</v>
      </c>
      <c r="CD73" s="454">
        <v>32.831771785828288</v>
      </c>
      <c r="CE73" s="454">
        <v>906.55522875895042</v>
      </c>
      <c r="CF73" s="454">
        <v>11.102743680924876</v>
      </c>
      <c r="CG73" s="454">
        <v>0</v>
      </c>
      <c r="CH73" s="454">
        <v>7022.6956234368672</v>
      </c>
      <c r="CI73" s="454">
        <v>83.60868354771037</v>
      </c>
      <c r="CJ73" s="3"/>
      <c r="CK73" s="3"/>
      <c r="CL73" s="3"/>
      <c r="CM73" s="3"/>
      <c r="CN73" s="3"/>
      <c r="CO73" s="3"/>
      <c r="CP73" s="3"/>
      <c r="CQ73" s="3"/>
      <c r="CR73" s="3"/>
      <c r="CS73" s="3"/>
      <c r="CT73" s="3"/>
      <c r="CU73" s="3"/>
      <c r="CV73" s="3"/>
      <c r="CW73" s="3"/>
      <c r="CX73" s="3"/>
      <c r="CY73" s="3"/>
      <c r="CZ73" s="3"/>
    </row>
    <row r="74" s="326" customFormat="true" ht="15" customHeight="true" x14ac:dyDescent="0.2">
      <c r="A74" s="844"/>
      <c r="B74" s="397" t="s">
        <v>478</v>
      </c>
      <c r="C74" s="423">
        <v>0.19796115015396459</v>
      </c>
      <c r="D74" s="421">
        <v>0.17989786624466342</v>
      </c>
      <c r="E74" s="421">
        <v>0.21450846827683506</v>
      </c>
      <c r="F74" s="421">
        <v>0.2939239798473321</v>
      </c>
      <c r="G74" s="425">
        <v>0.10747056636159166</v>
      </c>
      <c r="H74" s="422">
        <v>0.16358617542808174</v>
      </c>
      <c r="I74" s="421">
        <v>0.21887875227578429</v>
      </c>
      <c r="J74" s="421">
        <v>0.11521819988256775</v>
      </c>
      <c r="K74" s="421">
        <v>0.37345370989123039</v>
      </c>
      <c r="L74" s="424">
        <v>0.12810033161370071</v>
      </c>
      <c r="M74" s="423">
        <v>0.2476139262931065</v>
      </c>
      <c r="N74" s="421">
        <v>0.23350302543328338</v>
      </c>
      <c r="O74" s="421">
        <v>0.11109498723528959</v>
      </c>
      <c r="P74" s="421">
        <v>0.34579662891276669</v>
      </c>
      <c r="Q74" s="425">
        <v>4.2253880980479108E-2</v>
      </c>
      <c r="R74" s="423">
        <v>0</v>
      </c>
      <c r="S74" s="421">
        <v>3.6469969732520688E-2</v>
      </c>
      <c r="T74" s="421">
        <v>0.25507095692526838</v>
      </c>
      <c r="U74" s="421">
        <v>0</v>
      </c>
      <c r="V74" s="421">
        <v>0</v>
      </c>
      <c r="W74" s="421">
        <v>0.30528903105341398</v>
      </c>
      <c r="X74" s="421">
        <v>2.9682787900128117E-2</v>
      </c>
      <c r="Y74" s="424">
        <v>0.53323832334947641</v>
      </c>
      <c r="Z74" s="424">
        <v>0</v>
      </c>
      <c r="AA74" s="424">
        <v>0</v>
      </c>
      <c r="AB74" s="424">
        <v>6.6085323104325175E-2</v>
      </c>
      <c r="AC74" s="424">
        <v>0</v>
      </c>
      <c r="AD74" s="424">
        <v>1.8785390509275766</v>
      </c>
      <c r="AE74" s="424">
        <v>0.18539155835875523</v>
      </c>
      <c r="AF74" s="424">
        <v>0</v>
      </c>
      <c r="AG74" s="424">
        <v>0</v>
      </c>
      <c r="AH74" s="424">
        <v>0.17877984193772678</v>
      </c>
      <c r="AI74" s="424">
        <v>0.96927983446227639</v>
      </c>
      <c r="AJ74" s="636"/>
      <c r="AK74" s="636"/>
      <c r="AL74" s="636"/>
      <c r="AM74" s="636"/>
      <c r="AN74" s="636"/>
      <c r="AO74" s="636"/>
      <c r="AP74" s="636"/>
      <c r="AQ74" s="636"/>
      <c r="AR74" s="636"/>
      <c r="AS74" s="636"/>
      <c r="AT74" s="636"/>
      <c r="AU74" s="636"/>
      <c r="AV74" s="636"/>
      <c r="AW74" s="636"/>
      <c r="AX74" s="636"/>
      <c r="AY74" s="636"/>
      <c r="AZ74" s="363"/>
      <c r="BA74" s="828"/>
      <c r="BB74" s="618" t="s">
        <v>478</v>
      </c>
      <c r="BC74" s="468">
        <v>50.784765522481209</v>
      </c>
      <c r="BD74" s="453">
        <v>46.136868363388913</v>
      </c>
      <c r="BE74" s="453">
        <v>55.063407981080644</v>
      </c>
      <c r="BF74" s="453">
        <v>75.423877018652476</v>
      </c>
      <c r="BG74" s="472">
        <v>27.569354801708467</v>
      </c>
      <c r="BH74" s="468">
        <v>29.112064607988017</v>
      </c>
      <c r="BI74" s="453">
        <v>39.004329421590313</v>
      </c>
      <c r="BJ74" s="453">
        <v>20.514068158048563</v>
      </c>
      <c r="BK74" s="453">
        <v>66.375421975266462</v>
      </c>
      <c r="BL74" s="472">
        <v>22.796735618477072</v>
      </c>
      <c r="BM74" s="468">
        <v>19.458040844947586</v>
      </c>
      <c r="BN74" s="453">
        <v>18.355073259749421</v>
      </c>
      <c r="BO74" s="453">
        <v>8.7186418428743657</v>
      </c>
      <c r="BP74" s="453">
        <v>27.339522518581489</v>
      </c>
      <c r="BQ74" s="472">
        <v>3.3043754397884304</v>
      </c>
      <c r="BR74" s="468">
        <v>0</v>
      </c>
      <c r="BS74" s="453">
        <v>2.1922955987829469</v>
      </c>
      <c r="BT74" s="453">
        <v>55.015585273338132</v>
      </c>
      <c r="BU74" s="453">
        <v>0</v>
      </c>
      <c r="BV74" s="453">
        <v>0</v>
      </c>
      <c r="BW74" s="453">
        <v>13.778478298576434</v>
      </c>
      <c r="BX74" s="453">
        <v>3.0737945590205875</v>
      </c>
      <c r="BY74" s="454">
        <v>19.912224767094749</v>
      </c>
      <c r="BZ74" s="454">
        <v>0</v>
      </c>
      <c r="CA74" s="454">
        <v>0</v>
      </c>
      <c r="CB74" s="454">
        <v>2.7860982809929258</v>
      </c>
      <c r="CC74" s="454">
        <v>0</v>
      </c>
      <c r="CD74" s="454">
        <v>93.18653432851869</v>
      </c>
      <c r="CE74" s="454">
        <v>7.0496376348329521</v>
      </c>
      <c r="CF74" s="454">
        <v>0</v>
      </c>
      <c r="CG74" s="454">
        <v>0</v>
      </c>
      <c r="CH74" s="454">
        <v>15.224384463718902</v>
      </c>
      <c r="CI74" s="454">
        <v>42.759240482435381</v>
      </c>
      <c r="CJ74" s="3"/>
      <c r="CK74" s="3"/>
      <c r="CL74" s="3"/>
      <c r="CM74" s="3"/>
      <c r="CN74" s="3"/>
      <c r="CO74" s="3"/>
      <c r="CP74" s="3"/>
      <c r="CQ74" s="3"/>
      <c r="CR74" s="3"/>
      <c r="CS74" s="3"/>
      <c r="CT74" s="3"/>
      <c r="CU74" s="3"/>
      <c r="CV74" s="3"/>
      <c r="CW74" s="3"/>
      <c r="CX74" s="3"/>
      <c r="CY74" s="3"/>
      <c r="CZ74" s="3"/>
    </row>
    <row r="75" s="326" customFormat="true" ht="15" customHeight="true" x14ac:dyDescent="0.2">
      <c r="A75" s="607"/>
      <c r="B75" s="397"/>
      <c r="C75" s="423"/>
      <c r="D75" s="421"/>
      <c r="E75" s="421"/>
      <c r="F75" s="421"/>
      <c r="G75" s="425"/>
      <c r="H75" s="422"/>
      <c r="I75" s="421"/>
      <c r="J75" s="421"/>
      <c r="K75" s="421"/>
      <c r="L75" s="424"/>
      <c r="M75" s="423"/>
      <c r="N75" s="421"/>
      <c r="O75" s="421"/>
      <c r="P75" s="421"/>
      <c r="Q75" s="425"/>
      <c r="R75" s="423"/>
      <c r="S75" s="421"/>
      <c r="T75" s="421"/>
      <c r="U75" s="421"/>
      <c r="V75" s="421"/>
      <c r="W75" s="421"/>
      <c r="X75" s="421"/>
      <c r="Y75" s="424"/>
      <c r="Z75" s="424"/>
      <c r="AA75" s="424"/>
      <c r="AB75" s="424"/>
      <c r="AC75" s="424"/>
      <c r="AD75" s="424"/>
      <c r="AE75" s="424"/>
      <c r="AF75" s="424"/>
      <c r="AG75" s="424"/>
      <c r="AH75" s="424"/>
      <c r="AI75" s="424"/>
      <c r="AJ75" s="636"/>
      <c r="AK75" s="636"/>
      <c r="AL75" s="636"/>
      <c r="AM75" s="636"/>
      <c r="AN75" s="636"/>
      <c r="AO75" s="636"/>
      <c r="AP75" s="636"/>
      <c r="AQ75" s="636"/>
      <c r="AR75" s="636"/>
      <c r="AS75" s="636"/>
      <c r="AT75" s="636"/>
      <c r="AU75" s="636"/>
      <c r="AV75" s="636"/>
      <c r="AW75" s="636"/>
      <c r="AX75" s="636"/>
      <c r="AY75" s="636"/>
      <c r="AZ75" s="363"/>
      <c r="BA75" s="606"/>
      <c r="BB75" s="618"/>
      <c r="BC75" s="468"/>
      <c r="BD75" s="453"/>
      <c r="BE75" s="453"/>
      <c r="BF75" s="453"/>
      <c r="BG75" s="472"/>
      <c r="BH75" s="468"/>
      <c r="BI75" s="453"/>
      <c r="BJ75" s="453"/>
      <c r="BK75" s="453"/>
      <c r="BL75" s="472"/>
      <c r="BM75" s="468"/>
      <c r="BN75" s="453"/>
      <c r="BO75" s="453"/>
      <c r="BP75" s="453"/>
      <c r="BQ75" s="472"/>
      <c r="BR75" s="468"/>
      <c r="BS75" s="453"/>
      <c r="BT75" s="453"/>
      <c r="BU75" s="453"/>
      <c r="BV75" s="453"/>
      <c r="BW75" s="453"/>
      <c r="BX75" s="453"/>
      <c r="BY75" s="454"/>
      <c r="BZ75" s="454"/>
      <c r="CA75" s="454"/>
      <c r="CB75" s="454"/>
      <c r="CC75" s="454"/>
      <c r="CD75" s="454"/>
      <c r="CE75" s="454"/>
      <c r="CF75" s="454"/>
      <c r="CG75" s="454"/>
      <c r="CH75" s="454"/>
      <c r="CI75" s="454"/>
      <c r="CJ75" s="3"/>
      <c r="CK75" s="3"/>
      <c r="CL75" s="3"/>
      <c r="CM75" s="3"/>
      <c r="CN75" s="3"/>
      <c r="CO75" s="3"/>
      <c r="CP75" s="3"/>
      <c r="CQ75" s="3"/>
      <c r="CR75" s="3"/>
      <c r="CS75" s="3"/>
      <c r="CT75" s="3"/>
      <c r="CU75" s="3"/>
      <c r="CV75" s="3"/>
      <c r="CW75" s="3"/>
      <c r="CX75" s="3"/>
      <c r="CY75" s="3"/>
      <c r="CZ75" s="3"/>
    </row>
    <row r="76" s="326" customFormat="true" ht="15" customHeight="true" x14ac:dyDescent="0.2">
      <c r="A76" s="607"/>
      <c r="B76" s="397"/>
      <c r="C76" s="423"/>
      <c r="D76" s="421"/>
      <c r="E76" s="421"/>
      <c r="F76" s="421"/>
      <c r="G76" s="425"/>
      <c r="H76" s="422"/>
      <c r="I76" s="421"/>
      <c r="J76" s="421"/>
      <c r="K76" s="421"/>
      <c r="L76" s="424"/>
      <c r="M76" s="423"/>
      <c r="N76" s="421"/>
      <c r="O76" s="421"/>
      <c r="P76" s="421"/>
      <c r="Q76" s="425"/>
      <c r="R76" s="423"/>
      <c r="S76" s="421"/>
      <c r="T76" s="421"/>
      <c r="U76" s="421"/>
      <c r="V76" s="421"/>
      <c r="W76" s="421"/>
      <c r="X76" s="421"/>
      <c r="Y76" s="424"/>
      <c r="Z76" s="424"/>
      <c r="AA76" s="424"/>
      <c r="AB76" s="424"/>
      <c r="AC76" s="424"/>
      <c r="AD76" s="424"/>
      <c r="AE76" s="424"/>
      <c r="AF76" s="424"/>
      <c r="AG76" s="424"/>
      <c r="AH76" s="424"/>
      <c r="AI76" s="424"/>
      <c r="AJ76" s="636"/>
      <c r="AK76" s="636"/>
      <c r="AL76" s="636"/>
      <c r="AM76" s="636"/>
      <c r="AN76" s="636"/>
      <c r="AO76" s="636"/>
      <c r="AP76" s="636"/>
      <c r="AQ76" s="636"/>
      <c r="AR76" s="636"/>
      <c r="AS76" s="636"/>
      <c r="AT76" s="636"/>
      <c r="AU76" s="636"/>
      <c r="AV76" s="636"/>
      <c r="AW76" s="636"/>
      <c r="AX76" s="636"/>
      <c r="AY76" s="636"/>
      <c r="AZ76" s="363"/>
      <c r="BA76" s="606"/>
      <c r="BB76" s="618"/>
      <c r="BC76" s="468"/>
      <c r="BD76" s="453"/>
      <c r="BE76" s="453"/>
      <c r="BF76" s="453"/>
      <c r="BG76" s="472"/>
      <c r="BH76" s="468"/>
      <c r="BI76" s="453"/>
      <c r="BJ76" s="453"/>
      <c r="BK76" s="453"/>
      <c r="BL76" s="472"/>
      <c r="BM76" s="468"/>
      <c r="BN76" s="453"/>
      <c r="BO76" s="453"/>
      <c r="BP76" s="453"/>
      <c r="BQ76" s="472"/>
      <c r="BR76" s="468"/>
      <c r="BS76" s="453"/>
      <c r="BT76" s="453"/>
      <c r="BU76" s="453"/>
      <c r="BV76" s="453"/>
      <c r="BW76" s="453"/>
      <c r="BX76" s="453"/>
      <c r="BY76" s="454"/>
      <c r="BZ76" s="454"/>
      <c r="CA76" s="454"/>
      <c r="CB76" s="454"/>
      <c r="CC76" s="454"/>
      <c r="CD76" s="454"/>
      <c r="CE76" s="454"/>
      <c r="CF76" s="454"/>
      <c r="CG76" s="454"/>
      <c r="CH76" s="454"/>
      <c r="CI76" s="454"/>
      <c r="CJ76" s="3"/>
      <c r="CK76" s="3"/>
      <c r="CL76" s="3"/>
      <c r="CM76" s="3"/>
      <c r="CN76" s="3"/>
      <c r="CO76" s="3"/>
      <c r="CP76" s="3"/>
      <c r="CQ76" s="3"/>
      <c r="CR76" s="3"/>
      <c r="CS76" s="3"/>
      <c r="CT76" s="3"/>
      <c r="CU76" s="3"/>
      <c r="CV76" s="3"/>
      <c r="CW76" s="3"/>
      <c r="CX76" s="3"/>
      <c r="CY76" s="3"/>
      <c r="CZ76" s="3"/>
    </row>
    <row r="77" s="326" customFormat="true" ht="15" customHeight="true" x14ac:dyDescent="0.2">
      <c r="A77" s="607"/>
      <c r="B77" s="397"/>
      <c r="C77" s="423"/>
      <c r="D77" s="421"/>
      <c r="E77" s="421"/>
      <c r="F77" s="421"/>
      <c r="G77" s="425"/>
      <c r="H77" s="422"/>
      <c r="I77" s="421"/>
      <c r="J77" s="421"/>
      <c r="K77" s="421"/>
      <c r="L77" s="424"/>
      <c r="M77" s="423"/>
      <c r="N77" s="421"/>
      <c r="O77" s="421"/>
      <c r="P77" s="421"/>
      <c r="Q77" s="425"/>
      <c r="R77" s="423"/>
      <c r="S77" s="421"/>
      <c r="T77" s="421"/>
      <c r="U77" s="421"/>
      <c r="V77" s="421"/>
      <c r="W77" s="421"/>
      <c r="X77" s="421"/>
      <c r="Y77" s="424"/>
      <c r="Z77" s="424"/>
      <c r="AA77" s="424"/>
      <c r="AB77" s="424"/>
      <c r="AC77" s="424"/>
      <c r="AD77" s="424"/>
      <c r="AE77" s="424"/>
      <c r="AF77" s="424"/>
      <c r="AG77" s="424"/>
      <c r="AH77" s="424"/>
      <c r="AI77" s="424"/>
      <c r="AJ77" s="636"/>
      <c r="AK77" s="636"/>
      <c r="AL77" s="636"/>
      <c r="AM77" s="636"/>
      <c r="AN77" s="636"/>
      <c r="AO77" s="636"/>
      <c r="AP77" s="636"/>
      <c r="AQ77" s="636"/>
      <c r="AR77" s="636"/>
      <c r="AS77" s="636"/>
      <c r="AT77" s="636"/>
      <c r="AU77" s="636"/>
      <c r="AV77" s="636"/>
      <c r="AW77" s="636"/>
      <c r="AX77" s="636"/>
      <c r="AY77" s="636"/>
      <c r="AZ77" s="363"/>
      <c r="BA77" s="606"/>
      <c r="BB77" s="618"/>
      <c r="BC77" s="468"/>
      <c r="BD77" s="453"/>
      <c r="BE77" s="453"/>
      <c r="BF77" s="453"/>
      <c r="BG77" s="472"/>
      <c r="BH77" s="468"/>
      <c r="BI77" s="453"/>
      <c r="BJ77" s="453"/>
      <c r="BK77" s="453"/>
      <c r="BL77" s="472"/>
      <c r="BM77" s="468"/>
      <c r="BN77" s="453"/>
      <c r="BO77" s="453"/>
      <c r="BP77" s="453"/>
      <c r="BQ77" s="472"/>
      <c r="BR77" s="468"/>
      <c r="BS77" s="453"/>
      <c r="BT77" s="453"/>
      <c r="BU77" s="453"/>
      <c r="BV77" s="453"/>
      <c r="BW77" s="453"/>
      <c r="BX77" s="453"/>
      <c r="BY77" s="454"/>
      <c r="BZ77" s="454"/>
      <c r="CA77" s="454"/>
      <c r="CB77" s="454"/>
      <c r="CC77" s="454"/>
      <c r="CD77" s="454"/>
      <c r="CE77" s="454"/>
      <c r="CF77" s="454"/>
      <c r="CG77" s="454"/>
      <c r="CH77" s="454"/>
      <c r="CI77" s="454"/>
      <c r="CJ77" s="3"/>
      <c r="CK77" s="3"/>
      <c r="CL77" s="3"/>
      <c r="CM77" s="3"/>
      <c r="CN77" s="3"/>
      <c r="CO77" s="3"/>
      <c r="CP77" s="3"/>
      <c r="CQ77" s="3"/>
      <c r="CR77" s="3"/>
      <c r="CS77" s="3"/>
      <c r="CT77" s="3"/>
      <c r="CU77" s="3"/>
      <c r="CV77" s="3"/>
      <c r="CW77" s="3"/>
      <c r="CX77" s="3"/>
      <c r="CY77" s="3"/>
      <c r="CZ77" s="3"/>
    </row>
    <row r="78" s="326" customFormat="true" ht="15" customHeight="true" x14ac:dyDescent="0.2">
      <c r="A78" s="607"/>
      <c r="B78" s="397"/>
      <c r="C78" s="423"/>
      <c r="D78" s="421"/>
      <c r="E78" s="421"/>
      <c r="F78" s="421"/>
      <c r="G78" s="425"/>
      <c r="H78" s="422"/>
      <c r="I78" s="421"/>
      <c r="J78" s="421"/>
      <c r="K78" s="421"/>
      <c r="L78" s="424"/>
      <c r="M78" s="423"/>
      <c r="N78" s="421"/>
      <c r="O78" s="421"/>
      <c r="P78" s="421"/>
      <c r="Q78" s="425"/>
      <c r="R78" s="423"/>
      <c r="S78" s="421"/>
      <c r="T78" s="421"/>
      <c r="U78" s="421"/>
      <c r="V78" s="421"/>
      <c r="W78" s="421"/>
      <c r="X78" s="421"/>
      <c r="Y78" s="424"/>
      <c r="Z78" s="424"/>
      <c r="AA78" s="424"/>
      <c r="AB78" s="424"/>
      <c r="AC78" s="424"/>
      <c r="AD78" s="424"/>
      <c r="AE78" s="424"/>
      <c r="AF78" s="424"/>
      <c r="AG78" s="424"/>
      <c r="AH78" s="424"/>
      <c r="AI78" s="424"/>
      <c r="AJ78" s="636"/>
      <c r="AK78" s="636"/>
      <c r="AL78" s="636"/>
      <c r="AM78" s="636"/>
      <c r="AN78" s="636"/>
      <c r="AO78" s="636"/>
      <c r="AP78" s="636"/>
      <c r="AQ78" s="636"/>
      <c r="AR78" s="636"/>
      <c r="AS78" s="636"/>
      <c r="AT78" s="636"/>
      <c r="AU78" s="636"/>
      <c r="AV78" s="636"/>
      <c r="AW78" s="636"/>
      <c r="AX78" s="636"/>
      <c r="AY78" s="636"/>
      <c r="AZ78" s="363"/>
      <c r="BA78" s="606"/>
      <c r="BB78" s="618"/>
      <c r="BC78" s="468"/>
      <c r="BD78" s="453"/>
      <c r="BE78" s="453"/>
      <c r="BF78" s="453"/>
      <c r="BG78" s="472"/>
      <c r="BH78" s="468"/>
      <c r="BI78" s="453"/>
      <c r="BJ78" s="453"/>
      <c r="BK78" s="453"/>
      <c r="BL78" s="472"/>
      <c r="BM78" s="468"/>
      <c r="BN78" s="453"/>
      <c r="BO78" s="453"/>
      <c r="BP78" s="453"/>
      <c r="BQ78" s="472"/>
      <c r="BR78" s="468"/>
      <c r="BS78" s="453"/>
      <c r="BT78" s="453"/>
      <c r="BU78" s="453"/>
      <c r="BV78" s="453"/>
      <c r="BW78" s="453"/>
      <c r="BX78" s="453"/>
      <c r="BY78" s="454"/>
      <c r="BZ78" s="454"/>
      <c r="CA78" s="454"/>
      <c r="CB78" s="454"/>
      <c r="CC78" s="454"/>
      <c r="CD78" s="454"/>
      <c r="CE78" s="454"/>
      <c r="CF78" s="454"/>
      <c r="CG78" s="454"/>
      <c r="CH78" s="454"/>
      <c r="CI78" s="454"/>
      <c r="CJ78" s="3"/>
      <c r="CK78" s="3"/>
      <c r="CL78" s="3"/>
      <c r="CM78" s="3"/>
      <c r="CN78" s="3"/>
      <c r="CO78" s="3"/>
      <c r="CP78" s="3"/>
      <c r="CQ78" s="3"/>
      <c r="CR78" s="3"/>
      <c r="CS78" s="3"/>
      <c r="CT78" s="3"/>
      <c r="CU78" s="3"/>
      <c r="CV78" s="3"/>
      <c r="CW78" s="3"/>
      <c r="CX78" s="3"/>
      <c r="CY78" s="3"/>
      <c r="CZ78" s="3"/>
    </row>
    <row r="79" s="326" customFormat="true" ht="15" customHeight="true" x14ac:dyDescent="0.2">
      <c r="A79" s="607"/>
      <c r="B79" s="397"/>
      <c r="C79" s="423"/>
      <c r="D79" s="421"/>
      <c r="E79" s="421"/>
      <c r="F79" s="421"/>
      <c r="G79" s="425"/>
      <c r="H79" s="422"/>
      <c r="I79" s="421"/>
      <c r="J79" s="421"/>
      <c r="K79" s="421"/>
      <c r="L79" s="424"/>
      <c r="M79" s="423"/>
      <c r="N79" s="421"/>
      <c r="O79" s="421"/>
      <c r="P79" s="421"/>
      <c r="Q79" s="425"/>
      <c r="R79" s="423"/>
      <c r="S79" s="421"/>
      <c r="T79" s="421"/>
      <c r="U79" s="421"/>
      <c r="V79" s="421"/>
      <c r="W79" s="421"/>
      <c r="X79" s="421"/>
      <c r="Y79" s="424"/>
      <c r="Z79" s="424"/>
      <c r="AA79" s="424"/>
      <c r="AB79" s="424"/>
      <c r="AC79" s="424"/>
      <c r="AD79" s="424"/>
      <c r="AE79" s="424"/>
      <c r="AF79" s="424"/>
      <c r="AG79" s="424"/>
      <c r="AH79" s="424"/>
      <c r="AI79" s="424"/>
      <c r="AJ79" s="636"/>
      <c r="AK79" s="636"/>
      <c r="AL79" s="636"/>
      <c r="AM79" s="636"/>
      <c r="AN79" s="636"/>
      <c r="AO79" s="636"/>
      <c r="AP79" s="636"/>
      <c r="AQ79" s="636"/>
      <c r="AR79" s="636"/>
      <c r="AS79" s="636"/>
      <c r="AT79" s="636"/>
      <c r="AU79" s="636"/>
      <c r="AV79" s="636"/>
      <c r="AW79" s="636"/>
      <c r="AX79" s="636"/>
      <c r="AY79" s="636"/>
      <c r="AZ79" s="363"/>
      <c r="BA79" s="606"/>
      <c r="BB79" s="618"/>
      <c r="BC79" s="468"/>
      <c r="BD79" s="453"/>
      <c r="BE79" s="453"/>
      <c r="BF79" s="453"/>
      <c r="BG79" s="472"/>
      <c r="BH79" s="468"/>
      <c r="BI79" s="453"/>
      <c r="BJ79" s="453"/>
      <c r="BK79" s="453"/>
      <c r="BL79" s="472"/>
      <c r="BM79" s="468"/>
      <c r="BN79" s="453"/>
      <c r="BO79" s="453"/>
      <c r="BP79" s="453"/>
      <c r="BQ79" s="472"/>
      <c r="BR79" s="468"/>
      <c r="BS79" s="453"/>
      <c r="BT79" s="453"/>
      <c r="BU79" s="453"/>
      <c r="BV79" s="453"/>
      <c r="BW79" s="453"/>
      <c r="BX79" s="453"/>
      <c r="BY79" s="454"/>
      <c r="BZ79" s="454"/>
      <c r="CA79" s="454"/>
      <c r="CB79" s="454"/>
      <c r="CC79" s="454"/>
      <c r="CD79" s="454"/>
      <c r="CE79" s="454"/>
      <c r="CF79" s="454"/>
      <c r="CG79" s="454"/>
      <c r="CH79" s="454"/>
      <c r="CI79" s="454"/>
      <c r="CJ79" s="3"/>
      <c r="CK79" s="3"/>
      <c r="CL79" s="3"/>
      <c r="CM79" s="3"/>
      <c r="CN79" s="3"/>
      <c r="CO79" s="3"/>
      <c r="CP79" s="3"/>
      <c r="CQ79" s="3"/>
      <c r="CR79" s="3"/>
      <c r="CS79" s="3"/>
      <c r="CT79" s="3"/>
      <c r="CU79" s="3"/>
      <c r="CV79" s="3"/>
      <c r="CW79" s="3"/>
      <c r="CX79" s="3"/>
      <c r="CY79" s="3"/>
      <c r="CZ79" s="3"/>
    </row>
    <row r="80" s="326" customFormat="true" ht="15" customHeight="true" x14ac:dyDescent="0.2">
      <c r="A80" s="607"/>
      <c r="B80" s="397"/>
      <c r="C80" s="423"/>
      <c r="D80" s="421"/>
      <c r="E80" s="421"/>
      <c r="F80" s="421"/>
      <c r="G80" s="425"/>
      <c r="H80" s="422"/>
      <c r="I80" s="421"/>
      <c r="J80" s="421"/>
      <c r="K80" s="421"/>
      <c r="L80" s="424"/>
      <c r="M80" s="423"/>
      <c r="N80" s="421"/>
      <c r="O80" s="421"/>
      <c r="P80" s="421"/>
      <c r="Q80" s="425"/>
      <c r="R80" s="423"/>
      <c r="S80" s="421"/>
      <c r="T80" s="421"/>
      <c r="U80" s="421"/>
      <c r="V80" s="421"/>
      <c r="W80" s="421"/>
      <c r="X80" s="421"/>
      <c r="Y80" s="424"/>
      <c r="Z80" s="424"/>
      <c r="AA80" s="424"/>
      <c r="AB80" s="424"/>
      <c r="AC80" s="424"/>
      <c r="AD80" s="424"/>
      <c r="AE80" s="424"/>
      <c r="AF80" s="424"/>
      <c r="AG80" s="424"/>
      <c r="AH80" s="424"/>
      <c r="AI80" s="424"/>
      <c r="AJ80" s="636"/>
      <c r="AK80" s="636"/>
      <c r="AL80" s="636"/>
      <c r="AM80" s="636"/>
      <c r="AN80" s="636"/>
      <c r="AO80" s="636"/>
      <c r="AP80" s="636"/>
      <c r="AQ80" s="636"/>
      <c r="AR80" s="636"/>
      <c r="AS80" s="636"/>
      <c r="AT80" s="636"/>
      <c r="AU80" s="636"/>
      <c r="AV80" s="636"/>
      <c r="AW80" s="636"/>
      <c r="AX80" s="636"/>
      <c r="AY80" s="636"/>
      <c r="AZ80" s="363"/>
      <c r="BA80" s="606"/>
      <c r="BB80" s="618"/>
      <c r="BC80" s="468"/>
      <c r="BD80" s="453"/>
      <c r="BE80" s="453"/>
      <c r="BF80" s="453"/>
      <c r="BG80" s="472"/>
      <c r="BH80" s="468"/>
      <c r="BI80" s="453"/>
      <c r="BJ80" s="453"/>
      <c r="BK80" s="453"/>
      <c r="BL80" s="472"/>
      <c r="BM80" s="468"/>
      <c r="BN80" s="453"/>
      <c r="BO80" s="453"/>
      <c r="BP80" s="453"/>
      <c r="BQ80" s="472"/>
      <c r="BR80" s="468"/>
      <c r="BS80" s="453"/>
      <c r="BT80" s="453"/>
      <c r="BU80" s="453"/>
      <c r="BV80" s="453"/>
      <c r="BW80" s="453"/>
      <c r="BX80" s="453"/>
      <c r="BY80" s="454"/>
      <c r="BZ80" s="454"/>
      <c r="CA80" s="454"/>
      <c r="CB80" s="454"/>
      <c r="CC80" s="454"/>
      <c r="CD80" s="454"/>
      <c r="CE80" s="454"/>
      <c r="CF80" s="454"/>
      <c r="CG80" s="454"/>
      <c r="CH80" s="454"/>
      <c r="CI80" s="454"/>
      <c r="CJ80" s="3"/>
      <c r="CK80" s="3"/>
      <c r="CL80" s="3"/>
      <c r="CM80" s="3"/>
      <c r="CN80" s="3"/>
      <c r="CO80" s="3"/>
      <c r="CP80" s="3"/>
      <c r="CQ80" s="3"/>
      <c r="CR80" s="3"/>
      <c r="CS80" s="3"/>
      <c r="CT80" s="3"/>
      <c r="CU80" s="3"/>
      <c r="CV80" s="3"/>
      <c r="CW80" s="3"/>
      <c r="CX80" s="3"/>
      <c r="CY80" s="3"/>
      <c r="CZ80" s="3"/>
    </row>
    <row r="81" s="326" customFormat="true" ht="15" customHeight="true" x14ac:dyDescent="0.2">
      <c r="A81" s="607"/>
      <c r="B81" s="397"/>
      <c r="C81" s="423"/>
      <c r="D81" s="421"/>
      <c r="E81" s="421"/>
      <c r="F81" s="421"/>
      <c r="G81" s="425"/>
      <c r="H81" s="422"/>
      <c r="I81" s="421"/>
      <c r="J81" s="421"/>
      <c r="K81" s="421"/>
      <c r="L81" s="424"/>
      <c r="M81" s="423"/>
      <c r="N81" s="421"/>
      <c r="O81" s="421"/>
      <c r="P81" s="421"/>
      <c r="Q81" s="425"/>
      <c r="R81" s="423"/>
      <c r="S81" s="421"/>
      <c r="T81" s="421"/>
      <c r="U81" s="421"/>
      <c r="V81" s="421"/>
      <c r="W81" s="421"/>
      <c r="X81" s="421"/>
      <c r="Y81" s="424"/>
      <c r="Z81" s="424"/>
      <c r="AA81" s="424"/>
      <c r="AB81" s="424"/>
      <c r="AC81" s="424"/>
      <c r="AD81" s="424"/>
      <c r="AE81" s="424"/>
      <c r="AF81" s="424"/>
      <c r="AG81" s="424"/>
      <c r="AH81" s="424"/>
      <c r="AI81" s="424"/>
      <c r="AJ81" s="636"/>
      <c r="AK81" s="636"/>
      <c r="AL81" s="636"/>
      <c r="AM81" s="636"/>
      <c r="AN81" s="636"/>
      <c r="AO81" s="636"/>
      <c r="AP81" s="636"/>
      <c r="AQ81" s="636"/>
      <c r="AR81" s="636"/>
      <c r="AS81" s="636"/>
      <c r="AT81" s="636"/>
      <c r="AU81" s="636"/>
      <c r="AV81" s="636"/>
      <c r="AW81" s="636"/>
      <c r="AX81" s="636"/>
      <c r="AY81" s="636"/>
      <c r="AZ81" s="363"/>
      <c r="BA81" s="606"/>
      <c r="BB81" s="618"/>
      <c r="BC81" s="468"/>
      <c r="BD81" s="453"/>
      <c r="BE81" s="453"/>
      <c r="BF81" s="453"/>
      <c r="BG81" s="472"/>
      <c r="BH81" s="468"/>
      <c r="BI81" s="453"/>
      <c r="BJ81" s="453"/>
      <c r="BK81" s="453"/>
      <c r="BL81" s="472"/>
      <c r="BM81" s="468"/>
      <c r="BN81" s="453"/>
      <c r="BO81" s="453"/>
      <c r="BP81" s="453"/>
      <c r="BQ81" s="472"/>
      <c r="BR81" s="468"/>
      <c r="BS81" s="453"/>
      <c r="BT81" s="453"/>
      <c r="BU81" s="453"/>
      <c r="BV81" s="453"/>
      <c r="BW81" s="453"/>
      <c r="BX81" s="453"/>
      <c r="BY81" s="454"/>
      <c r="BZ81" s="454"/>
      <c r="CA81" s="454"/>
      <c r="CB81" s="454"/>
      <c r="CC81" s="454"/>
      <c r="CD81" s="454"/>
      <c r="CE81" s="454"/>
      <c r="CF81" s="454"/>
      <c r="CG81" s="454"/>
      <c r="CH81" s="454"/>
      <c r="CI81" s="454"/>
      <c r="CJ81" s="3"/>
      <c r="CK81" s="3"/>
      <c r="CL81" s="3"/>
      <c r="CM81" s="3"/>
      <c r="CN81" s="3"/>
      <c r="CO81" s="3"/>
      <c r="CP81" s="3"/>
      <c r="CQ81" s="3"/>
      <c r="CR81" s="3"/>
      <c r="CS81" s="3"/>
      <c r="CT81" s="3"/>
      <c r="CU81" s="3"/>
      <c r="CV81" s="3"/>
      <c r="CW81" s="3"/>
      <c r="CX81" s="3"/>
      <c r="CY81" s="3"/>
      <c r="CZ81" s="3"/>
    </row>
    <row r="82" s="326" customFormat="true" ht="15" customHeight="true" x14ac:dyDescent="0.2">
      <c r="A82" s="607"/>
      <c r="B82" s="397"/>
      <c r="C82" s="423"/>
      <c r="D82" s="421"/>
      <c r="E82" s="421"/>
      <c r="F82" s="421"/>
      <c r="G82" s="425"/>
      <c r="H82" s="422"/>
      <c r="I82" s="421"/>
      <c r="J82" s="421"/>
      <c r="K82" s="421"/>
      <c r="L82" s="424"/>
      <c r="M82" s="423"/>
      <c r="N82" s="421"/>
      <c r="O82" s="421"/>
      <c r="P82" s="421"/>
      <c r="Q82" s="425"/>
      <c r="R82" s="423"/>
      <c r="S82" s="421"/>
      <c r="T82" s="421"/>
      <c r="U82" s="421"/>
      <c r="V82" s="421"/>
      <c r="W82" s="421"/>
      <c r="X82" s="421"/>
      <c r="Y82" s="424"/>
      <c r="Z82" s="424"/>
      <c r="AA82" s="424"/>
      <c r="AB82" s="424"/>
      <c r="AC82" s="424"/>
      <c r="AD82" s="424"/>
      <c r="AE82" s="424"/>
      <c r="AF82" s="424"/>
      <c r="AG82" s="424"/>
      <c r="AH82" s="424"/>
      <c r="AI82" s="424"/>
      <c r="AJ82" s="636"/>
      <c r="AK82" s="636"/>
      <c r="AL82" s="636"/>
      <c r="AM82" s="636"/>
      <c r="AN82" s="636"/>
      <c r="AO82" s="636"/>
      <c r="AP82" s="636"/>
      <c r="AQ82" s="636"/>
      <c r="AR82" s="636"/>
      <c r="AS82" s="636"/>
      <c r="AT82" s="636"/>
      <c r="AU82" s="636"/>
      <c r="AV82" s="636"/>
      <c r="AW82" s="636"/>
      <c r="AX82" s="636"/>
      <c r="AY82" s="636"/>
      <c r="AZ82" s="363"/>
      <c r="BA82" s="606"/>
      <c r="BB82" s="618"/>
      <c r="BC82" s="468"/>
      <c r="BD82" s="453"/>
      <c r="BE82" s="453"/>
      <c r="BF82" s="453"/>
      <c r="BG82" s="472"/>
      <c r="BH82" s="468"/>
      <c r="BI82" s="453"/>
      <c r="BJ82" s="453"/>
      <c r="BK82" s="453"/>
      <c r="BL82" s="472"/>
      <c r="BM82" s="468"/>
      <c r="BN82" s="453"/>
      <c r="BO82" s="453"/>
      <c r="BP82" s="453"/>
      <c r="BQ82" s="472"/>
      <c r="BR82" s="468"/>
      <c r="BS82" s="453"/>
      <c r="BT82" s="453"/>
      <c r="BU82" s="453"/>
      <c r="BV82" s="453"/>
      <c r="BW82" s="453"/>
      <c r="BX82" s="453"/>
      <c r="BY82" s="454"/>
      <c r="BZ82" s="454"/>
      <c r="CA82" s="454"/>
      <c r="CB82" s="454"/>
      <c r="CC82" s="454"/>
      <c r="CD82" s="454"/>
      <c r="CE82" s="454"/>
      <c r="CF82" s="454"/>
      <c r="CG82" s="454"/>
      <c r="CH82" s="454"/>
      <c r="CI82" s="454"/>
      <c r="CJ82" s="3"/>
      <c r="CK82" s="3"/>
      <c r="CL82" s="3"/>
      <c r="CM82" s="3"/>
      <c r="CN82" s="3"/>
      <c r="CO82" s="3"/>
      <c r="CP82" s="3"/>
      <c r="CQ82" s="3"/>
      <c r="CR82" s="3"/>
      <c r="CS82" s="3"/>
      <c r="CT82" s="3"/>
      <c r="CU82" s="3"/>
      <c r="CV82" s="3"/>
      <c r="CW82" s="3"/>
      <c r="CX82" s="3"/>
      <c r="CY82" s="3"/>
      <c r="CZ82" s="3"/>
    </row>
    <row r="83" s="326" customFormat="true" ht="15" customHeight="true" x14ac:dyDescent="0.2">
      <c r="A83" s="607"/>
      <c r="B83" s="397"/>
      <c r="C83" s="423"/>
      <c r="D83" s="421"/>
      <c r="E83" s="421"/>
      <c r="F83" s="421"/>
      <c r="G83" s="425"/>
      <c r="H83" s="422"/>
      <c r="I83" s="421"/>
      <c r="J83" s="421"/>
      <c r="K83" s="421"/>
      <c r="L83" s="424"/>
      <c r="M83" s="423"/>
      <c r="N83" s="421"/>
      <c r="O83" s="421"/>
      <c r="P83" s="421"/>
      <c r="Q83" s="425"/>
      <c r="R83" s="423"/>
      <c r="S83" s="421"/>
      <c r="T83" s="421"/>
      <c r="U83" s="421"/>
      <c r="V83" s="421"/>
      <c r="W83" s="421"/>
      <c r="X83" s="421"/>
      <c r="Y83" s="424"/>
      <c r="Z83" s="424"/>
      <c r="AA83" s="424"/>
      <c r="AB83" s="424"/>
      <c r="AC83" s="424"/>
      <c r="AD83" s="424"/>
      <c r="AE83" s="424"/>
      <c r="AF83" s="424"/>
      <c r="AG83" s="424"/>
      <c r="AH83" s="424"/>
      <c r="AI83" s="424"/>
      <c r="AJ83" s="636"/>
      <c r="AK83" s="636"/>
      <c r="AL83" s="636"/>
      <c r="AM83" s="636"/>
      <c r="AN83" s="636"/>
      <c r="AO83" s="636"/>
      <c r="AP83" s="636"/>
      <c r="AQ83" s="636"/>
      <c r="AR83" s="636"/>
      <c r="AS83" s="636"/>
      <c r="AT83" s="636"/>
      <c r="AU83" s="636"/>
      <c r="AV83" s="636"/>
      <c r="AW83" s="636"/>
      <c r="AX83" s="636"/>
      <c r="AY83" s="636"/>
      <c r="AZ83" s="363"/>
      <c r="BA83" s="606"/>
      <c r="BB83" s="618"/>
      <c r="BC83" s="468"/>
      <c r="BD83" s="453"/>
      <c r="BE83" s="453"/>
      <c r="BF83" s="453"/>
      <c r="BG83" s="472"/>
      <c r="BH83" s="468"/>
      <c r="BI83" s="453"/>
      <c r="BJ83" s="453"/>
      <c r="BK83" s="453"/>
      <c r="BL83" s="472"/>
      <c r="BM83" s="468"/>
      <c r="BN83" s="453"/>
      <c r="BO83" s="453"/>
      <c r="BP83" s="453"/>
      <c r="BQ83" s="472"/>
      <c r="BR83" s="468"/>
      <c r="BS83" s="453"/>
      <c r="BT83" s="453"/>
      <c r="BU83" s="453"/>
      <c r="BV83" s="453"/>
      <c r="BW83" s="453"/>
      <c r="BX83" s="453"/>
      <c r="BY83" s="454"/>
      <c r="BZ83" s="454"/>
      <c r="CA83" s="454"/>
      <c r="CB83" s="454"/>
      <c r="CC83" s="454"/>
      <c r="CD83" s="454"/>
      <c r="CE83" s="454"/>
      <c r="CF83" s="454"/>
      <c r="CG83" s="454"/>
      <c r="CH83" s="454"/>
      <c r="CI83" s="454"/>
      <c r="CJ83" s="3"/>
      <c r="CK83" s="3"/>
      <c r="CL83" s="3"/>
      <c r="CM83" s="3"/>
      <c r="CN83" s="3"/>
      <c r="CO83" s="3"/>
      <c r="CP83" s="3"/>
      <c r="CQ83" s="3"/>
      <c r="CR83" s="3"/>
      <c r="CS83" s="3"/>
      <c r="CT83" s="3"/>
      <c r="CU83" s="3"/>
      <c r="CV83" s="3"/>
      <c r="CW83" s="3"/>
      <c r="CX83" s="3"/>
      <c r="CY83" s="3"/>
      <c r="CZ83" s="3"/>
    </row>
    <row r="84" s="326" customFormat="true" ht="15" customHeight="true" x14ac:dyDescent="0.2">
      <c r="A84" s="607"/>
      <c r="B84" s="397"/>
      <c r="C84" s="423"/>
      <c r="D84" s="421"/>
      <c r="E84" s="421"/>
      <c r="F84" s="421"/>
      <c r="G84" s="425"/>
      <c r="H84" s="422"/>
      <c r="I84" s="421"/>
      <c r="J84" s="421"/>
      <c r="K84" s="421"/>
      <c r="L84" s="424"/>
      <c r="M84" s="423"/>
      <c r="N84" s="421"/>
      <c r="O84" s="421"/>
      <c r="P84" s="421"/>
      <c r="Q84" s="425"/>
      <c r="R84" s="423"/>
      <c r="S84" s="421"/>
      <c r="T84" s="421"/>
      <c r="U84" s="421"/>
      <c r="V84" s="421"/>
      <c r="W84" s="421"/>
      <c r="X84" s="421"/>
      <c r="Y84" s="424"/>
      <c r="Z84" s="424"/>
      <c r="AA84" s="424"/>
      <c r="AB84" s="424"/>
      <c r="AC84" s="424"/>
      <c r="AD84" s="424"/>
      <c r="AE84" s="424"/>
      <c r="AF84" s="424"/>
      <c r="AG84" s="424"/>
      <c r="AH84" s="424"/>
      <c r="AI84" s="424"/>
      <c r="AJ84" s="636"/>
      <c r="AK84" s="636"/>
      <c r="AL84" s="636"/>
      <c r="AM84" s="636"/>
      <c r="AN84" s="636"/>
      <c r="AO84" s="636"/>
      <c r="AP84" s="636"/>
      <c r="AQ84" s="636"/>
      <c r="AR84" s="636"/>
      <c r="AS84" s="636"/>
      <c r="AT84" s="636"/>
      <c r="AU84" s="636"/>
      <c r="AV84" s="636"/>
      <c r="AW84" s="636"/>
      <c r="AX84" s="636"/>
      <c r="AY84" s="636"/>
      <c r="AZ84" s="363"/>
      <c r="BA84" s="606"/>
      <c r="BB84" s="618"/>
      <c r="BC84" s="468"/>
      <c r="BD84" s="453"/>
      <c r="BE84" s="453"/>
      <c r="BF84" s="453"/>
      <c r="BG84" s="472"/>
      <c r="BH84" s="468"/>
      <c r="BI84" s="453"/>
      <c r="BJ84" s="453"/>
      <c r="BK84" s="453"/>
      <c r="BL84" s="472"/>
      <c r="BM84" s="468"/>
      <c r="BN84" s="453"/>
      <c r="BO84" s="453"/>
      <c r="BP84" s="453"/>
      <c r="BQ84" s="472"/>
      <c r="BR84" s="468"/>
      <c r="BS84" s="453"/>
      <c r="BT84" s="453"/>
      <c r="BU84" s="453"/>
      <c r="BV84" s="453"/>
      <c r="BW84" s="453"/>
      <c r="BX84" s="453"/>
      <c r="BY84" s="454"/>
      <c r="BZ84" s="454"/>
      <c r="CA84" s="454"/>
      <c r="CB84" s="454"/>
      <c r="CC84" s="454"/>
      <c r="CD84" s="454"/>
      <c r="CE84" s="454"/>
      <c r="CF84" s="454"/>
      <c r="CG84" s="454"/>
      <c r="CH84" s="454"/>
      <c r="CI84" s="454"/>
      <c r="CJ84" s="3"/>
      <c r="CK84" s="3"/>
      <c r="CL84" s="3"/>
      <c r="CM84" s="3"/>
      <c r="CN84" s="3"/>
      <c r="CO84" s="3"/>
      <c r="CP84" s="3"/>
      <c r="CQ84" s="3"/>
      <c r="CR84" s="3"/>
      <c r="CS84" s="3"/>
      <c r="CT84" s="3"/>
      <c r="CU84" s="3"/>
      <c r="CV84" s="3"/>
      <c r="CW84" s="3"/>
      <c r="CX84" s="3"/>
      <c r="CY84" s="3"/>
      <c r="CZ84" s="3"/>
    </row>
    <row r="85" s="326" customFormat="true" ht="15" customHeight="true" x14ac:dyDescent="0.2">
      <c r="A85" s="607"/>
      <c r="B85" s="397"/>
      <c r="C85" s="423"/>
      <c r="D85" s="421"/>
      <c r="E85" s="421"/>
      <c r="F85" s="421"/>
      <c r="G85" s="425"/>
      <c r="H85" s="422"/>
      <c r="I85" s="421"/>
      <c r="J85" s="421"/>
      <c r="K85" s="421"/>
      <c r="L85" s="424"/>
      <c r="M85" s="423"/>
      <c r="N85" s="421"/>
      <c r="O85" s="421"/>
      <c r="P85" s="421"/>
      <c r="Q85" s="425"/>
      <c r="R85" s="423"/>
      <c r="S85" s="421"/>
      <c r="T85" s="421"/>
      <c r="U85" s="421"/>
      <c r="V85" s="421"/>
      <c r="W85" s="421"/>
      <c r="X85" s="421"/>
      <c r="Y85" s="424"/>
      <c r="Z85" s="424"/>
      <c r="AA85" s="424"/>
      <c r="AB85" s="424"/>
      <c r="AC85" s="424"/>
      <c r="AD85" s="424"/>
      <c r="AE85" s="424"/>
      <c r="AF85" s="424"/>
      <c r="AG85" s="424"/>
      <c r="AH85" s="424"/>
      <c r="AI85" s="424"/>
      <c r="AJ85" s="636"/>
      <c r="AK85" s="636"/>
      <c r="AL85" s="636"/>
      <c r="AM85" s="636"/>
      <c r="AN85" s="636"/>
      <c r="AO85" s="636"/>
      <c r="AP85" s="636"/>
      <c r="AQ85" s="636"/>
      <c r="AR85" s="636"/>
      <c r="AS85" s="636"/>
      <c r="AT85" s="636"/>
      <c r="AU85" s="636"/>
      <c r="AV85" s="636"/>
      <c r="AW85" s="636"/>
      <c r="AX85" s="636"/>
      <c r="AY85" s="636"/>
      <c r="AZ85" s="363"/>
      <c r="BA85" s="606"/>
      <c r="BB85" s="618"/>
      <c r="BC85" s="468"/>
      <c r="BD85" s="453"/>
      <c r="BE85" s="453"/>
      <c r="BF85" s="453"/>
      <c r="BG85" s="472"/>
      <c r="BH85" s="468"/>
      <c r="BI85" s="453"/>
      <c r="BJ85" s="453"/>
      <c r="BK85" s="453"/>
      <c r="BL85" s="472"/>
      <c r="BM85" s="468"/>
      <c r="BN85" s="453"/>
      <c r="BO85" s="453"/>
      <c r="BP85" s="453"/>
      <c r="BQ85" s="472"/>
      <c r="BR85" s="468"/>
      <c r="BS85" s="453"/>
      <c r="BT85" s="453"/>
      <c r="BU85" s="453"/>
      <c r="BV85" s="453"/>
      <c r="BW85" s="453"/>
      <c r="BX85" s="453"/>
      <c r="BY85" s="454"/>
      <c r="BZ85" s="454"/>
      <c r="CA85" s="454"/>
      <c r="CB85" s="454"/>
      <c r="CC85" s="454"/>
      <c r="CD85" s="454"/>
      <c r="CE85" s="454"/>
      <c r="CF85" s="454"/>
      <c r="CG85" s="454"/>
      <c r="CH85" s="454"/>
      <c r="CI85" s="454"/>
      <c r="CJ85" s="3"/>
      <c r="CK85" s="3"/>
      <c r="CL85" s="3"/>
      <c r="CM85" s="3"/>
      <c r="CN85" s="3"/>
      <c r="CO85" s="3"/>
      <c r="CP85" s="3"/>
      <c r="CQ85" s="3"/>
      <c r="CR85" s="3"/>
      <c r="CS85" s="3"/>
      <c r="CT85" s="3"/>
      <c r="CU85" s="3"/>
      <c r="CV85" s="3"/>
      <c r="CW85" s="3"/>
      <c r="CX85" s="3"/>
      <c r="CY85" s="3"/>
      <c r="CZ85" s="3"/>
    </row>
    <row r="86" s="326" customFormat="true" ht="15" customHeight="true" x14ac:dyDescent="0.2">
      <c r="A86" s="607"/>
      <c r="B86" s="397"/>
      <c r="C86" s="423"/>
      <c r="D86" s="421"/>
      <c r="E86" s="421"/>
      <c r="F86" s="421"/>
      <c r="G86" s="425"/>
      <c r="H86" s="422"/>
      <c r="I86" s="421"/>
      <c r="J86" s="421"/>
      <c r="K86" s="421"/>
      <c r="L86" s="424"/>
      <c r="M86" s="423"/>
      <c r="N86" s="421"/>
      <c r="O86" s="421"/>
      <c r="P86" s="421"/>
      <c r="Q86" s="425"/>
      <c r="R86" s="423"/>
      <c r="S86" s="421"/>
      <c r="T86" s="421"/>
      <c r="U86" s="421"/>
      <c r="V86" s="421"/>
      <c r="W86" s="421"/>
      <c r="X86" s="421"/>
      <c r="Y86" s="424"/>
      <c r="Z86" s="424"/>
      <c r="AA86" s="424"/>
      <c r="AB86" s="424"/>
      <c r="AC86" s="424"/>
      <c r="AD86" s="424"/>
      <c r="AE86" s="424"/>
      <c r="AF86" s="424"/>
      <c r="AG86" s="424"/>
      <c r="AH86" s="424"/>
      <c r="AI86" s="424"/>
      <c r="AJ86" s="636"/>
      <c r="AK86" s="636"/>
      <c r="AL86" s="636"/>
      <c r="AM86" s="636"/>
      <c r="AN86" s="636"/>
      <c r="AO86" s="636"/>
      <c r="AP86" s="636"/>
      <c r="AQ86" s="636"/>
      <c r="AR86" s="636"/>
      <c r="AS86" s="636"/>
      <c r="AT86" s="636"/>
      <c r="AU86" s="636"/>
      <c r="AV86" s="636"/>
      <c r="AW86" s="636"/>
      <c r="AX86" s="636"/>
      <c r="AY86" s="636"/>
      <c r="AZ86" s="363"/>
      <c r="BA86" s="606"/>
      <c r="BB86" s="618"/>
      <c r="BC86" s="468"/>
      <c r="BD86" s="453"/>
      <c r="BE86" s="453"/>
      <c r="BF86" s="453"/>
      <c r="BG86" s="472"/>
      <c r="BH86" s="468"/>
      <c r="BI86" s="453"/>
      <c r="BJ86" s="453"/>
      <c r="BK86" s="453"/>
      <c r="BL86" s="472"/>
      <c r="BM86" s="468"/>
      <c r="BN86" s="453"/>
      <c r="BO86" s="453"/>
      <c r="BP86" s="453"/>
      <c r="BQ86" s="472"/>
      <c r="BR86" s="468"/>
      <c r="BS86" s="453"/>
      <c r="BT86" s="453"/>
      <c r="BU86" s="453"/>
      <c r="BV86" s="453"/>
      <c r="BW86" s="453"/>
      <c r="BX86" s="453"/>
      <c r="BY86" s="454"/>
      <c r="BZ86" s="454"/>
      <c r="CA86" s="454"/>
      <c r="CB86" s="454"/>
      <c r="CC86" s="454"/>
      <c r="CD86" s="454"/>
      <c r="CE86" s="454"/>
      <c r="CF86" s="454"/>
      <c r="CG86" s="454"/>
      <c r="CH86" s="454"/>
      <c r="CI86" s="454"/>
      <c r="CJ86" s="3"/>
      <c r="CK86" s="3"/>
      <c r="CL86" s="3"/>
      <c r="CM86" s="3"/>
      <c r="CN86" s="3"/>
      <c r="CO86" s="3"/>
      <c r="CP86" s="3"/>
      <c r="CQ86" s="3"/>
      <c r="CR86" s="3"/>
      <c r="CS86" s="3"/>
      <c r="CT86" s="3"/>
      <c r="CU86" s="3"/>
      <c r="CV86" s="3"/>
      <c r="CW86" s="3"/>
      <c r="CX86" s="3"/>
      <c r="CY86" s="3"/>
      <c r="CZ86" s="3"/>
    </row>
    <row r="87" s="326" customFormat="true" ht="15" customHeight="true" x14ac:dyDescent="0.2">
      <c r="A87" s="607"/>
      <c r="B87" s="397"/>
      <c r="C87" s="423"/>
      <c r="D87" s="421"/>
      <c r="E87" s="421"/>
      <c r="F87" s="421"/>
      <c r="G87" s="425"/>
      <c r="H87" s="422"/>
      <c r="I87" s="421"/>
      <c r="J87" s="421"/>
      <c r="K87" s="421"/>
      <c r="L87" s="424"/>
      <c r="M87" s="423"/>
      <c r="N87" s="421"/>
      <c r="O87" s="421"/>
      <c r="P87" s="421"/>
      <c r="Q87" s="425"/>
      <c r="R87" s="423"/>
      <c r="S87" s="421"/>
      <c r="T87" s="421"/>
      <c r="U87" s="421"/>
      <c r="V87" s="421"/>
      <c r="W87" s="421"/>
      <c r="X87" s="421"/>
      <c r="Y87" s="424"/>
      <c r="Z87" s="424"/>
      <c r="AA87" s="424"/>
      <c r="AB87" s="424"/>
      <c r="AC87" s="424"/>
      <c r="AD87" s="424"/>
      <c r="AE87" s="424"/>
      <c r="AF87" s="424"/>
      <c r="AG87" s="424"/>
      <c r="AH87" s="424"/>
      <c r="AI87" s="424"/>
      <c r="AJ87" s="636"/>
      <c r="AK87" s="636"/>
      <c r="AL87" s="636"/>
      <c r="AM87" s="636"/>
      <c r="AN87" s="636"/>
      <c r="AO87" s="636"/>
      <c r="AP87" s="636"/>
      <c r="AQ87" s="636"/>
      <c r="AR87" s="636"/>
      <c r="AS87" s="636"/>
      <c r="AT87" s="636"/>
      <c r="AU87" s="636"/>
      <c r="AV87" s="636"/>
      <c r="AW87" s="636"/>
      <c r="AX87" s="636"/>
      <c r="AY87" s="636"/>
      <c r="AZ87" s="363"/>
      <c r="BA87" s="606"/>
      <c r="BB87" s="618"/>
      <c r="BC87" s="468"/>
      <c r="BD87" s="453"/>
      <c r="BE87" s="453"/>
      <c r="BF87" s="453"/>
      <c r="BG87" s="472"/>
      <c r="BH87" s="468"/>
      <c r="BI87" s="453"/>
      <c r="BJ87" s="453"/>
      <c r="BK87" s="453"/>
      <c r="BL87" s="472"/>
      <c r="BM87" s="468"/>
      <c r="BN87" s="453"/>
      <c r="BO87" s="453"/>
      <c r="BP87" s="453"/>
      <c r="BQ87" s="472"/>
      <c r="BR87" s="468"/>
      <c r="BS87" s="453"/>
      <c r="BT87" s="453"/>
      <c r="BU87" s="453"/>
      <c r="BV87" s="453"/>
      <c r="BW87" s="453"/>
      <c r="BX87" s="453"/>
      <c r="BY87" s="454"/>
      <c r="BZ87" s="454"/>
      <c r="CA87" s="454"/>
      <c r="CB87" s="454"/>
      <c r="CC87" s="454"/>
      <c r="CD87" s="454"/>
      <c r="CE87" s="454"/>
      <c r="CF87" s="454"/>
      <c r="CG87" s="454"/>
      <c r="CH87" s="454"/>
      <c r="CI87" s="454"/>
      <c r="CJ87" s="3"/>
      <c r="CK87" s="3"/>
      <c r="CL87" s="3"/>
      <c r="CM87" s="3"/>
      <c r="CN87" s="3"/>
      <c r="CO87" s="3"/>
      <c r="CP87" s="3"/>
      <c r="CQ87" s="3"/>
      <c r="CR87" s="3"/>
      <c r="CS87" s="3"/>
      <c r="CT87" s="3"/>
      <c r="CU87" s="3"/>
      <c r="CV87" s="3"/>
      <c r="CW87" s="3"/>
      <c r="CX87" s="3"/>
      <c r="CY87" s="3"/>
      <c r="CZ87" s="3"/>
    </row>
    <row r="88" s="326" customFormat="true" ht="15" customHeight="true" x14ac:dyDescent="0.2">
      <c r="A88" s="607"/>
      <c r="B88" s="397"/>
      <c r="C88" s="423"/>
      <c r="D88" s="421"/>
      <c r="E88" s="421"/>
      <c r="F88" s="421"/>
      <c r="G88" s="425"/>
      <c r="H88" s="422"/>
      <c r="I88" s="421"/>
      <c r="J88" s="421"/>
      <c r="K88" s="421"/>
      <c r="L88" s="424"/>
      <c r="M88" s="423"/>
      <c r="N88" s="421"/>
      <c r="O88" s="421"/>
      <c r="P88" s="421"/>
      <c r="Q88" s="425"/>
      <c r="R88" s="423"/>
      <c r="S88" s="421"/>
      <c r="T88" s="421"/>
      <c r="U88" s="421"/>
      <c r="V88" s="421"/>
      <c r="W88" s="421"/>
      <c r="X88" s="421"/>
      <c r="Y88" s="424"/>
      <c r="Z88" s="424"/>
      <c r="AA88" s="424"/>
      <c r="AB88" s="424"/>
      <c r="AC88" s="424"/>
      <c r="AD88" s="424"/>
      <c r="AE88" s="424"/>
      <c r="AF88" s="424"/>
      <c r="AG88" s="424"/>
      <c r="AH88" s="424"/>
      <c r="AI88" s="424"/>
      <c r="AJ88" s="636"/>
      <c r="AK88" s="636"/>
      <c r="AL88" s="636"/>
      <c r="AM88" s="636"/>
      <c r="AN88" s="636"/>
      <c r="AO88" s="636"/>
      <c r="AP88" s="636"/>
      <c r="AQ88" s="636"/>
      <c r="AR88" s="636"/>
      <c r="AS88" s="636"/>
      <c r="AT88" s="636"/>
      <c r="AU88" s="636"/>
      <c r="AV88" s="636"/>
      <c r="AW88" s="636"/>
      <c r="AX88" s="636"/>
      <c r="AY88" s="636"/>
      <c r="AZ88" s="363"/>
      <c r="BA88" s="606"/>
      <c r="BB88" s="618"/>
      <c r="BC88" s="468"/>
      <c r="BD88" s="453"/>
      <c r="BE88" s="453"/>
      <c r="BF88" s="453"/>
      <c r="BG88" s="472"/>
      <c r="BH88" s="468"/>
      <c r="BI88" s="453"/>
      <c r="BJ88" s="453"/>
      <c r="BK88" s="453"/>
      <c r="BL88" s="472"/>
      <c r="BM88" s="468"/>
      <c r="BN88" s="453"/>
      <c r="BO88" s="453"/>
      <c r="BP88" s="453"/>
      <c r="BQ88" s="472"/>
      <c r="BR88" s="468"/>
      <c r="BS88" s="453"/>
      <c r="BT88" s="453"/>
      <c r="BU88" s="453"/>
      <c r="BV88" s="453"/>
      <c r="BW88" s="453"/>
      <c r="BX88" s="453"/>
      <c r="BY88" s="454"/>
      <c r="BZ88" s="454"/>
      <c r="CA88" s="454"/>
      <c r="CB88" s="454"/>
      <c r="CC88" s="454"/>
      <c r="CD88" s="454"/>
      <c r="CE88" s="454"/>
      <c r="CF88" s="454"/>
      <c r="CG88" s="454"/>
      <c r="CH88" s="454"/>
      <c r="CI88" s="454"/>
      <c r="CJ88" s="3"/>
      <c r="CK88" s="3"/>
      <c r="CL88" s="3"/>
      <c r="CM88" s="3"/>
      <c r="CN88" s="3"/>
      <c r="CO88" s="3"/>
      <c r="CP88" s="3"/>
      <c r="CQ88" s="3"/>
      <c r="CR88" s="3"/>
      <c r="CS88" s="3"/>
      <c r="CT88" s="3"/>
      <c r="CU88" s="3"/>
      <c r="CV88" s="3"/>
      <c r="CW88" s="3"/>
      <c r="CX88" s="3"/>
      <c r="CY88" s="3"/>
      <c r="CZ88" s="3"/>
    </row>
    <row r="89" s="326" customFormat="true" ht="15" customHeight="true" x14ac:dyDescent="0.2">
      <c r="A89" s="607"/>
      <c r="B89" s="397"/>
      <c r="C89" s="423"/>
      <c r="D89" s="421"/>
      <c r="E89" s="421"/>
      <c r="F89" s="421"/>
      <c r="G89" s="425"/>
      <c r="H89" s="422"/>
      <c r="I89" s="421"/>
      <c r="J89" s="421"/>
      <c r="K89" s="421"/>
      <c r="L89" s="424"/>
      <c r="M89" s="423"/>
      <c r="N89" s="421"/>
      <c r="O89" s="421"/>
      <c r="P89" s="421"/>
      <c r="Q89" s="425"/>
      <c r="R89" s="423"/>
      <c r="S89" s="421"/>
      <c r="T89" s="421"/>
      <c r="U89" s="421"/>
      <c r="V89" s="421"/>
      <c r="W89" s="421"/>
      <c r="X89" s="421"/>
      <c r="Y89" s="424"/>
      <c r="Z89" s="424"/>
      <c r="AA89" s="424"/>
      <c r="AB89" s="424"/>
      <c r="AC89" s="424"/>
      <c r="AD89" s="424"/>
      <c r="AE89" s="424"/>
      <c r="AF89" s="424"/>
      <c r="AG89" s="424"/>
      <c r="AH89" s="424"/>
      <c r="AI89" s="424"/>
      <c r="AJ89" s="636"/>
      <c r="AK89" s="636"/>
      <c r="AL89" s="636"/>
      <c r="AM89" s="636"/>
      <c r="AN89" s="636"/>
      <c r="AO89" s="636"/>
      <c r="AP89" s="636"/>
      <c r="AQ89" s="636"/>
      <c r="AR89" s="636"/>
      <c r="AS89" s="636"/>
      <c r="AT89" s="636"/>
      <c r="AU89" s="636"/>
      <c r="AV89" s="636"/>
      <c r="AW89" s="636"/>
      <c r="AX89" s="636"/>
      <c r="AY89" s="636"/>
      <c r="AZ89" s="363"/>
      <c r="BA89" s="606"/>
      <c r="BB89" s="618"/>
      <c r="BC89" s="468"/>
      <c r="BD89" s="453"/>
      <c r="BE89" s="453"/>
      <c r="BF89" s="453"/>
      <c r="BG89" s="472"/>
      <c r="BH89" s="468"/>
      <c r="BI89" s="453"/>
      <c r="BJ89" s="453"/>
      <c r="BK89" s="453"/>
      <c r="BL89" s="472"/>
      <c r="BM89" s="468"/>
      <c r="BN89" s="453"/>
      <c r="BO89" s="453"/>
      <c r="BP89" s="453"/>
      <c r="BQ89" s="472"/>
      <c r="BR89" s="468"/>
      <c r="BS89" s="453"/>
      <c r="BT89" s="453"/>
      <c r="BU89" s="453"/>
      <c r="BV89" s="453"/>
      <c r="BW89" s="453"/>
      <c r="BX89" s="453"/>
      <c r="BY89" s="454"/>
      <c r="BZ89" s="454"/>
      <c r="CA89" s="454"/>
      <c r="CB89" s="454"/>
      <c r="CC89" s="454"/>
      <c r="CD89" s="454"/>
      <c r="CE89" s="454"/>
      <c r="CF89" s="454"/>
      <c r="CG89" s="454"/>
      <c r="CH89" s="454"/>
      <c r="CI89" s="454"/>
      <c r="CJ89" s="3"/>
      <c r="CK89" s="3"/>
      <c r="CL89" s="3"/>
      <c r="CM89" s="3"/>
      <c r="CN89" s="3"/>
      <c r="CO89" s="3"/>
      <c r="CP89" s="3"/>
      <c r="CQ89" s="3"/>
      <c r="CR89" s="3"/>
      <c r="CS89" s="3"/>
      <c r="CT89" s="3"/>
      <c r="CU89" s="3"/>
      <c r="CV89" s="3"/>
      <c r="CW89" s="3"/>
      <c r="CX89" s="3"/>
      <c r="CY89" s="3"/>
      <c r="CZ89" s="3"/>
    </row>
    <row r="90" s="326" customFormat="true" ht="15" customHeight="true" x14ac:dyDescent="0.2">
      <c r="A90" s="607"/>
      <c r="B90" s="397"/>
      <c r="C90" s="423"/>
      <c r="D90" s="421"/>
      <c r="E90" s="421"/>
      <c r="F90" s="421"/>
      <c r="G90" s="425"/>
      <c r="H90" s="422"/>
      <c r="I90" s="421"/>
      <c r="J90" s="421"/>
      <c r="K90" s="421"/>
      <c r="L90" s="424"/>
      <c r="M90" s="423"/>
      <c r="N90" s="421"/>
      <c r="O90" s="421"/>
      <c r="P90" s="421"/>
      <c r="Q90" s="425"/>
      <c r="R90" s="423"/>
      <c r="S90" s="421"/>
      <c r="T90" s="421"/>
      <c r="U90" s="421"/>
      <c r="V90" s="421"/>
      <c r="W90" s="421"/>
      <c r="X90" s="421"/>
      <c r="Y90" s="424"/>
      <c r="Z90" s="424"/>
      <c r="AA90" s="424"/>
      <c r="AB90" s="424"/>
      <c r="AC90" s="424"/>
      <c r="AD90" s="424"/>
      <c r="AE90" s="424"/>
      <c r="AF90" s="424"/>
      <c r="AG90" s="424"/>
      <c r="AH90" s="424"/>
      <c r="AI90" s="424"/>
      <c r="AJ90" s="636"/>
      <c r="AK90" s="636"/>
      <c r="AL90" s="636"/>
      <c r="AM90" s="636"/>
      <c r="AN90" s="636"/>
      <c r="AO90" s="636"/>
      <c r="AP90" s="636"/>
      <c r="AQ90" s="636"/>
      <c r="AR90" s="636"/>
      <c r="AS90" s="636"/>
      <c r="AT90" s="636"/>
      <c r="AU90" s="636"/>
      <c r="AV90" s="636"/>
      <c r="AW90" s="636"/>
      <c r="AX90" s="636"/>
      <c r="AY90" s="636"/>
      <c r="AZ90" s="363"/>
      <c r="BA90" s="606"/>
      <c r="BB90" s="618"/>
      <c r="BC90" s="468"/>
      <c r="BD90" s="453"/>
      <c r="BE90" s="453"/>
      <c r="BF90" s="453"/>
      <c r="BG90" s="472"/>
      <c r="BH90" s="468"/>
      <c r="BI90" s="453"/>
      <c r="BJ90" s="453"/>
      <c r="BK90" s="453"/>
      <c r="BL90" s="472"/>
      <c r="BM90" s="468"/>
      <c r="BN90" s="453"/>
      <c r="BO90" s="453"/>
      <c r="BP90" s="453"/>
      <c r="BQ90" s="472"/>
      <c r="BR90" s="468"/>
      <c r="BS90" s="453"/>
      <c r="BT90" s="453"/>
      <c r="BU90" s="453"/>
      <c r="BV90" s="453"/>
      <c r="BW90" s="453"/>
      <c r="BX90" s="453"/>
      <c r="BY90" s="454"/>
      <c r="BZ90" s="454"/>
      <c r="CA90" s="454"/>
      <c r="CB90" s="454"/>
      <c r="CC90" s="454"/>
      <c r="CD90" s="454"/>
      <c r="CE90" s="454"/>
      <c r="CF90" s="454"/>
      <c r="CG90" s="454"/>
      <c r="CH90" s="454"/>
      <c r="CI90" s="454"/>
      <c r="CJ90" s="3"/>
      <c r="CK90" s="3"/>
      <c r="CL90" s="3"/>
      <c r="CM90" s="3"/>
      <c r="CN90" s="3"/>
      <c r="CO90" s="3"/>
      <c r="CP90" s="3"/>
      <c r="CQ90" s="3"/>
      <c r="CR90" s="3"/>
      <c r="CS90" s="3"/>
      <c r="CT90" s="3"/>
      <c r="CU90" s="3"/>
      <c r="CV90" s="3"/>
      <c r="CW90" s="3"/>
      <c r="CX90" s="3"/>
      <c r="CY90" s="3"/>
      <c r="CZ90" s="3"/>
    </row>
    <row r="91" s="326" customFormat="true" ht="15" customHeight="true" x14ac:dyDescent="0.2">
      <c r="A91" s="607"/>
      <c r="B91" s="397"/>
      <c r="C91" s="423"/>
      <c r="D91" s="421"/>
      <c r="E91" s="421"/>
      <c r="F91" s="421"/>
      <c r="G91" s="425"/>
      <c r="H91" s="422"/>
      <c r="I91" s="421"/>
      <c r="J91" s="421"/>
      <c r="K91" s="421"/>
      <c r="L91" s="424"/>
      <c r="M91" s="423"/>
      <c r="N91" s="421"/>
      <c r="O91" s="421"/>
      <c r="P91" s="421"/>
      <c r="Q91" s="425"/>
      <c r="R91" s="423"/>
      <c r="S91" s="421"/>
      <c r="T91" s="421"/>
      <c r="U91" s="421"/>
      <c r="V91" s="421"/>
      <c r="W91" s="421"/>
      <c r="X91" s="421"/>
      <c r="Y91" s="424"/>
      <c r="Z91" s="424"/>
      <c r="AA91" s="424"/>
      <c r="AB91" s="424"/>
      <c r="AC91" s="424"/>
      <c r="AD91" s="424"/>
      <c r="AE91" s="424"/>
      <c r="AF91" s="424"/>
      <c r="AG91" s="424"/>
      <c r="AH91" s="424"/>
      <c r="AI91" s="424"/>
      <c r="AJ91" s="636"/>
      <c r="AK91" s="636"/>
      <c r="AL91" s="636"/>
      <c r="AM91" s="636"/>
      <c r="AN91" s="636"/>
      <c r="AO91" s="636"/>
      <c r="AP91" s="636"/>
      <c r="AQ91" s="636"/>
      <c r="AR91" s="636"/>
      <c r="AS91" s="636"/>
      <c r="AT91" s="636"/>
      <c r="AU91" s="636"/>
      <c r="AV91" s="636"/>
      <c r="AW91" s="636"/>
      <c r="AX91" s="636"/>
      <c r="AY91" s="636"/>
      <c r="AZ91" s="363"/>
      <c r="BA91" s="606"/>
      <c r="BB91" s="618"/>
      <c r="BC91" s="468"/>
      <c r="BD91" s="453"/>
      <c r="BE91" s="453"/>
      <c r="BF91" s="453"/>
      <c r="BG91" s="472"/>
      <c r="BH91" s="468"/>
      <c r="BI91" s="453"/>
      <c r="BJ91" s="453"/>
      <c r="BK91" s="453"/>
      <c r="BL91" s="472"/>
      <c r="BM91" s="468"/>
      <c r="BN91" s="453"/>
      <c r="BO91" s="453"/>
      <c r="BP91" s="453"/>
      <c r="BQ91" s="472"/>
      <c r="BR91" s="468"/>
      <c r="BS91" s="453"/>
      <c r="BT91" s="453"/>
      <c r="BU91" s="453"/>
      <c r="BV91" s="453"/>
      <c r="BW91" s="453"/>
      <c r="BX91" s="453"/>
      <c r="BY91" s="454"/>
      <c r="BZ91" s="454"/>
      <c r="CA91" s="454"/>
      <c r="CB91" s="454"/>
      <c r="CC91" s="454"/>
      <c r="CD91" s="454"/>
      <c r="CE91" s="454"/>
      <c r="CF91" s="454"/>
      <c r="CG91" s="454"/>
      <c r="CH91" s="454"/>
      <c r="CI91" s="454"/>
      <c r="CJ91" s="3"/>
      <c r="CK91" s="3"/>
      <c r="CL91" s="3"/>
      <c r="CM91" s="3"/>
      <c r="CN91" s="3"/>
      <c r="CO91" s="3"/>
      <c r="CP91" s="3"/>
      <c r="CQ91" s="3"/>
      <c r="CR91" s="3"/>
      <c r="CS91" s="3"/>
      <c r="CT91" s="3"/>
      <c r="CU91" s="3"/>
      <c r="CV91" s="3"/>
      <c r="CW91" s="3"/>
      <c r="CX91" s="3"/>
      <c r="CY91" s="3"/>
      <c r="CZ91" s="3"/>
    </row>
    <row r="92" s="326" customFormat="true" ht="15" customHeight="true" x14ac:dyDescent="0.2">
      <c r="A92" s="607"/>
      <c r="B92" s="397"/>
      <c r="C92" s="423"/>
      <c r="D92" s="421"/>
      <c r="E92" s="421"/>
      <c r="F92" s="421"/>
      <c r="G92" s="425"/>
      <c r="H92" s="422"/>
      <c r="I92" s="421"/>
      <c r="J92" s="421"/>
      <c r="K92" s="421"/>
      <c r="L92" s="424"/>
      <c r="M92" s="423"/>
      <c r="N92" s="421"/>
      <c r="O92" s="421"/>
      <c r="P92" s="421"/>
      <c r="Q92" s="425"/>
      <c r="R92" s="423"/>
      <c r="S92" s="421"/>
      <c r="T92" s="421"/>
      <c r="U92" s="421"/>
      <c r="V92" s="421"/>
      <c r="W92" s="421"/>
      <c r="X92" s="421"/>
      <c r="Y92" s="424"/>
      <c r="Z92" s="424"/>
      <c r="AA92" s="424"/>
      <c r="AB92" s="424"/>
      <c r="AC92" s="424"/>
      <c r="AD92" s="424"/>
      <c r="AE92" s="424"/>
      <c r="AF92" s="424"/>
      <c r="AG92" s="424"/>
      <c r="AH92" s="424"/>
      <c r="AI92" s="424"/>
      <c r="AJ92" s="636"/>
      <c r="AK92" s="636"/>
      <c r="AL92" s="636"/>
      <c r="AM92" s="636"/>
      <c r="AN92" s="636"/>
      <c r="AO92" s="636"/>
      <c r="AP92" s="636"/>
      <c r="AQ92" s="636"/>
      <c r="AR92" s="636"/>
      <c r="AS92" s="636"/>
      <c r="AT92" s="636"/>
      <c r="AU92" s="636"/>
      <c r="AV92" s="636"/>
      <c r="AW92" s="636"/>
      <c r="AX92" s="636"/>
      <c r="AY92" s="636"/>
      <c r="AZ92" s="363"/>
      <c r="BA92" s="606"/>
      <c r="BB92" s="618"/>
      <c r="BC92" s="468"/>
      <c r="BD92" s="453"/>
      <c r="BE92" s="453"/>
      <c r="BF92" s="453"/>
      <c r="BG92" s="472"/>
      <c r="BH92" s="468"/>
      <c r="BI92" s="453"/>
      <c r="BJ92" s="453"/>
      <c r="BK92" s="453"/>
      <c r="BL92" s="472"/>
      <c r="BM92" s="468"/>
      <c r="BN92" s="453"/>
      <c r="BO92" s="453"/>
      <c r="BP92" s="453"/>
      <c r="BQ92" s="472"/>
      <c r="BR92" s="468"/>
      <c r="BS92" s="453"/>
      <c r="BT92" s="453"/>
      <c r="BU92" s="453"/>
      <c r="BV92" s="453"/>
      <c r="BW92" s="453"/>
      <c r="BX92" s="453"/>
      <c r="BY92" s="454"/>
      <c r="BZ92" s="454"/>
      <c r="CA92" s="454"/>
      <c r="CB92" s="454"/>
      <c r="CC92" s="454"/>
      <c r="CD92" s="454"/>
      <c r="CE92" s="454"/>
      <c r="CF92" s="454"/>
      <c r="CG92" s="454"/>
      <c r="CH92" s="454"/>
      <c r="CI92" s="454"/>
      <c r="CJ92" s="3"/>
      <c r="CK92" s="3"/>
      <c r="CL92" s="3"/>
      <c r="CM92" s="3"/>
      <c r="CN92" s="3"/>
      <c r="CO92" s="3"/>
      <c r="CP92" s="3"/>
      <c r="CQ92" s="3"/>
      <c r="CR92" s="3"/>
      <c r="CS92" s="3"/>
      <c r="CT92" s="3"/>
      <c r="CU92" s="3"/>
      <c r="CV92" s="3"/>
      <c r="CW92" s="3"/>
      <c r="CX92" s="3"/>
      <c r="CY92" s="3"/>
      <c r="CZ92" s="3"/>
    </row>
    <row r="93" s="326" customFormat="true" ht="15" customHeight="true" x14ac:dyDescent="0.2">
      <c r="A93" s="607"/>
      <c r="B93" s="397"/>
      <c r="C93" s="423"/>
      <c r="D93" s="421"/>
      <c r="E93" s="421"/>
      <c r="F93" s="421"/>
      <c r="G93" s="425"/>
      <c r="H93" s="422"/>
      <c r="I93" s="421"/>
      <c r="J93" s="421"/>
      <c r="K93" s="421"/>
      <c r="L93" s="424"/>
      <c r="M93" s="423"/>
      <c r="N93" s="421"/>
      <c r="O93" s="421"/>
      <c r="P93" s="421"/>
      <c r="Q93" s="425"/>
      <c r="R93" s="423"/>
      <c r="S93" s="421"/>
      <c r="T93" s="421"/>
      <c r="U93" s="421"/>
      <c r="V93" s="421"/>
      <c r="W93" s="421"/>
      <c r="X93" s="421"/>
      <c r="Y93" s="424"/>
      <c r="Z93" s="424"/>
      <c r="AA93" s="424"/>
      <c r="AB93" s="424"/>
      <c r="AC93" s="424"/>
      <c r="AD93" s="424"/>
      <c r="AE93" s="424"/>
      <c r="AF93" s="424"/>
      <c r="AG93" s="424"/>
      <c r="AH93" s="424"/>
      <c r="AI93" s="424"/>
      <c r="AJ93" s="636"/>
      <c r="AK93" s="636"/>
      <c r="AL93" s="636"/>
      <c r="AM93" s="636"/>
      <c r="AN93" s="636"/>
      <c r="AO93" s="636"/>
      <c r="AP93" s="636"/>
      <c r="AQ93" s="636"/>
      <c r="AR93" s="636"/>
      <c r="AS93" s="636"/>
      <c r="AT93" s="636"/>
      <c r="AU93" s="636"/>
      <c r="AV93" s="636"/>
      <c r="AW93" s="636"/>
      <c r="AX93" s="636"/>
      <c r="AY93" s="636"/>
      <c r="AZ93" s="363"/>
      <c r="BA93" s="606"/>
      <c r="BB93" s="618"/>
      <c r="BC93" s="468"/>
      <c r="BD93" s="453"/>
      <c r="BE93" s="453"/>
      <c r="BF93" s="453"/>
      <c r="BG93" s="472"/>
      <c r="BH93" s="468"/>
      <c r="BI93" s="453"/>
      <c r="BJ93" s="453"/>
      <c r="BK93" s="453"/>
      <c r="BL93" s="472"/>
      <c r="BM93" s="468"/>
      <c r="BN93" s="453"/>
      <c r="BO93" s="453"/>
      <c r="BP93" s="453"/>
      <c r="BQ93" s="472"/>
      <c r="BR93" s="468"/>
      <c r="BS93" s="453"/>
      <c r="BT93" s="453"/>
      <c r="BU93" s="453"/>
      <c r="BV93" s="453"/>
      <c r="BW93" s="453"/>
      <c r="BX93" s="453"/>
      <c r="BY93" s="454"/>
      <c r="BZ93" s="454"/>
      <c r="CA93" s="454"/>
      <c r="CB93" s="454"/>
      <c r="CC93" s="454"/>
      <c r="CD93" s="454"/>
      <c r="CE93" s="454"/>
      <c r="CF93" s="454"/>
      <c r="CG93" s="454"/>
      <c r="CH93" s="454"/>
      <c r="CI93" s="454"/>
      <c r="CJ93" s="3"/>
      <c r="CK93" s="3"/>
      <c r="CL93" s="3"/>
      <c r="CM93" s="3"/>
      <c r="CN93" s="3"/>
      <c r="CO93" s="3"/>
      <c r="CP93" s="3"/>
      <c r="CQ93" s="3"/>
      <c r="CR93" s="3"/>
      <c r="CS93" s="3"/>
      <c r="CT93" s="3"/>
      <c r="CU93" s="3"/>
      <c r="CV93" s="3"/>
      <c r="CW93" s="3"/>
      <c r="CX93" s="3"/>
      <c r="CY93" s="3"/>
      <c r="CZ93" s="3"/>
    </row>
    <row r="94" s="326" customFormat="true" ht="15" customHeight="true" x14ac:dyDescent="0.2">
      <c r="A94" s="607"/>
      <c r="B94" s="397"/>
      <c r="C94" s="423"/>
      <c r="D94" s="421"/>
      <c r="E94" s="421"/>
      <c r="F94" s="421"/>
      <c r="G94" s="425"/>
      <c r="H94" s="422"/>
      <c r="I94" s="421"/>
      <c r="J94" s="421"/>
      <c r="K94" s="421"/>
      <c r="L94" s="424"/>
      <c r="M94" s="423"/>
      <c r="N94" s="421"/>
      <c r="O94" s="421"/>
      <c r="P94" s="421"/>
      <c r="Q94" s="425"/>
      <c r="R94" s="423"/>
      <c r="S94" s="421"/>
      <c r="T94" s="421"/>
      <c r="U94" s="421"/>
      <c r="V94" s="421"/>
      <c r="W94" s="421"/>
      <c r="X94" s="421"/>
      <c r="Y94" s="424"/>
      <c r="Z94" s="424"/>
      <c r="AA94" s="424"/>
      <c r="AB94" s="424"/>
      <c r="AC94" s="424"/>
      <c r="AD94" s="424"/>
      <c r="AE94" s="424"/>
      <c r="AF94" s="424"/>
      <c r="AG94" s="424"/>
      <c r="AH94" s="424"/>
      <c r="AI94" s="424"/>
      <c r="AJ94" s="636"/>
      <c r="AK94" s="636"/>
      <c r="AL94" s="636"/>
      <c r="AM94" s="636"/>
      <c r="AN94" s="636"/>
      <c r="AO94" s="636"/>
      <c r="AP94" s="636"/>
      <c r="AQ94" s="636"/>
      <c r="AR94" s="636"/>
      <c r="AS94" s="636"/>
      <c r="AT94" s="636"/>
      <c r="AU94" s="636"/>
      <c r="AV94" s="636"/>
      <c r="AW94" s="636"/>
      <c r="AX94" s="636"/>
      <c r="AY94" s="636"/>
      <c r="AZ94" s="363"/>
      <c r="BA94" s="606"/>
      <c r="BB94" s="618"/>
      <c r="BC94" s="468"/>
      <c r="BD94" s="453"/>
      <c r="BE94" s="453"/>
      <c r="BF94" s="453"/>
      <c r="BG94" s="472"/>
      <c r="BH94" s="468"/>
      <c r="BI94" s="453"/>
      <c r="BJ94" s="453"/>
      <c r="BK94" s="453"/>
      <c r="BL94" s="472"/>
      <c r="BM94" s="468"/>
      <c r="BN94" s="453"/>
      <c r="BO94" s="453"/>
      <c r="BP94" s="453"/>
      <c r="BQ94" s="472"/>
      <c r="BR94" s="468"/>
      <c r="BS94" s="453"/>
      <c r="BT94" s="453"/>
      <c r="BU94" s="453"/>
      <c r="BV94" s="453"/>
      <c r="BW94" s="453"/>
      <c r="BX94" s="453"/>
      <c r="BY94" s="454"/>
      <c r="BZ94" s="454"/>
      <c r="CA94" s="454"/>
      <c r="CB94" s="454"/>
      <c r="CC94" s="454"/>
      <c r="CD94" s="454"/>
      <c r="CE94" s="454"/>
      <c r="CF94" s="454"/>
      <c r="CG94" s="454"/>
      <c r="CH94" s="454"/>
      <c r="CI94" s="454"/>
      <c r="CJ94" s="3"/>
      <c r="CK94" s="3"/>
      <c r="CL94" s="3"/>
      <c r="CM94" s="3"/>
      <c r="CN94" s="3"/>
      <c r="CO94" s="3"/>
      <c r="CP94" s="3"/>
      <c r="CQ94" s="3"/>
      <c r="CR94" s="3"/>
      <c r="CS94" s="3"/>
      <c r="CT94" s="3"/>
      <c r="CU94" s="3"/>
      <c r="CV94" s="3"/>
      <c r="CW94" s="3"/>
      <c r="CX94" s="3"/>
      <c r="CY94" s="3"/>
      <c r="CZ94" s="3"/>
    </row>
    <row r="95" s="326" customFormat="true" ht="15" customHeight="true" x14ac:dyDescent="0.2">
      <c r="A95" s="607"/>
      <c r="B95" s="397"/>
      <c r="C95" s="423"/>
      <c r="D95" s="421"/>
      <c r="E95" s="421"/>
      <c r="F95" s="421"/>
      <c r="G95" s="425"/>
      <c r="H95" s="422"/>
      <c r="I95" s="421"/>
      <c r="J95" s="421"/>
      <c r="K95" s="421"/>
      <c r="L95" s="424"/>
      <c r="M95" s="423"/>
      <c r="N95" s="421"/>
      <c r="O95" s="421"/>
      <c r="P95" s="421"/>
      <c r="Q95" s="425"/>
      <c r="R95" s="423"/>
      <c r="S95" s="421"/>
      <c r="T95" s="421"/>
      <c r="U95" s="421"/>
      <c r="V95" s="421"/>
      <c r="W95" s="421"/>
      <c r="X95" s="421"/>
      <c r="Y95" s="424"/>
      <c r="Z95" s="424"/>
      <c r="AA95" s="424"/>
      <c r="AB95" s="424"/>
      <c r="AC95" s="424"/>
      <c r="AD95" s="424"/>
      <c r="AE95" s="424"/>
      <c r="AF95" s="424"/>
      <c r="AG95" s="424"/>
      <c r="AH95" s="424"/>
      <c r="AI95" s="424"/>
      <c r="AJ95" s="636"/>
      <c r="AK95" s="636"/>
      <c r="AL95" s="636"/>
      <c r="AM95" s="636"/>
      <c r="AN95" s="636"/>
      <c r="AO95" s="636"/>
      <c r="AP95" s="636"/>
      <c r="AQ95" s="636"/>
      <c r="AR95" s="636"/>
      <c r="AS95" s="636"/>
      <c r="AT95" s="636"/>
      <c r="AU95" s="636"/>
      <c r="AV95" s="636"/>
      <c r="AW95" s="636"/>
      <c r="AX95" s="636"/>
      <c r="AY95" s="636"/>
      <c r="AZ95" s="363"/>
      <c r="BA95" s="606"/>
      <c r="BB95" s="618"/>
      <c r="BC95" s="468"/>
      <c r="BD95" s="453"/>
      <c r="BE95" s="453"/>
      <c r="BF95" s="453"/>
      <c r="BG95" s="472"/>
      <c r="BH95" s="468"/>
      <c r="BI95" s="453"/>
      <c r="BJ95" s="453"/>
      <c r="BK95" s="453"/>
      <c r="BL95" s="472"/>
      <c r="BM95" s="468"/>
      <c r="BN95" s="453"/>
      <c r="BO95" s="453"/>
      <c r="BP95" s="453"/>
      <c r="BQ95" s="472"/>
      <c r="BR95" s="468"/>
      <c r="BS95" s="453"/>
      <c r="BT95" s="453"/>
      <c r="BU95" s="453"/>
      <c r="BV95" s="453"/>
      <c r="BW95" s="453"/>
      <c r="BX95" s="453"/>
      <c r="BY95" s="454"/>
      <c r="BZ95" s="454"/>
      <c r="CA95" s="454"/>
      <c r="CB95" s="454"/>
      <c r="CC95" s="454"/>
      <c r="CD95" s="454"/>
      <c r="CE95" s="454"/>
      <c r="CF95" s="454"/>
      <c r="CG95" s="454"/>
      <c r="CH95" s="454"/>
      <c r="CI95" s="454"/>
      <c r="CJ95" s="3"/>
      <c r="CK95" s="3"/>
      <c r="CL95" s="3"/>
      <c r="CM95" s="3"/>
      <c r="CN95" s="3"/>
      <c r="CO95" s="3"/>
      <c r="CP95" s="3"/>
      <c r="CQ95" s="3"/>
      <c r="CR95" s="3"/>
      <c r="CS95" s="3"/>
      <c r="CT95" s="3"/>
      <c r="CU95" s="3"/>
      <c r="CV95" s="3"/>
      <c r="CW95" s="3"/>
      <c r="CX95" s="3"/>
      <c r="CY95" s="3"/>
      <c r="CZ95" s="3"/>
    </row>
    <row r="96" s="326" customFormat="true" ht="15" customHeight="true" x14ac:dyDescent="0.2">
      <c r="A96" s="607"/>
      <c r="B96" s="397"/>
      <c r="C96" s="423"/>
      <c r="D96" s="421"/>
      <c r="E96" s="421"/>
      <c r="F96" s="421"/>
      <c r="G96" s="425"/>
      <c r="H96" s="422"/>
      <c r="I96" s="421"/>
      <c r="J96" s="421"/>
      <c r="K96" s="421"/>
      <c r="L96" s="424"/>
      <c r="M96" s="423"/>
      <c r="N96" s="421"/>
      <c r="O96" s="421"/>
      <c r="P96" s="421"/>
      <c r="Q96" s="425"/>
      <c r="R96" s="423"/>
      <c r="S96" s="421"/>
      <c r="T96" s="421"/>
      <c r="U96" s="421"/>
      <c r="V96" s="421"/>
      <c r="W96" s="421"/>
      <c r="X96" s="421"/>
      <c r="Y96" s="424"/>
      <c r="Z96" s="424"/>
      <c r="AA96" s="424"/>
      <c r="AB96" s="424"/>
      <c r="AC96" s="424"/>
      <c r="AD96" s="424"/>
      <c r="AE96" s="424"/>
      <c r="AF96" s="424"/>
      <c r="AG96" s="424"/>
      <c r="AH96" s="424"/>
      <c r="AI96" s="424"/>
      <c r="AJ96" s="636"/>
      <c r="AK96" s="636"/>
      <c r="AL96" s="636"/>
      <c r="AM96" s="636"/>
      <c r="AN96" s="636"/>
      <c r="AO96" s="636"/>
      <c r="AP96" s="636"/>
      <c r="AQ96" s="636"/>
      <c r="AR96" s="636"/>
      <c r="AS96" s="636"/>
      <c r="AT96" s="636"/>
      <c r="AU96" s="636"/>
      <c r="AV96" s="636"/>
      <c r="AW96" s="636"/>
      <c r="AX96" s="636"/>
      <c r="AY96" s="636"/>
      <c r="AZ96" s="363"/>
      <c r="BA96" s="606"/>
      <c r="BB96" s="618"/>
      <c r="BC96" s="468"/>
      <c r="BD96" s="453"/>
      <c r="BE96" s="453"/>
      <c r="BF96" s="453"/>
      <c r="BG96" s="472"/>
      <c r="BH96" s="468"/>
      <c r="BI96" s="453"/>
      <c r="BJ96" s="453"/>
      <c r="BK96" s="453"/>
      <c r="BL96" s="472"/>
      <c r="BM96" s="468"/>
      <c r="BN96" s="453"/>
      <c r="BO96" s="453"/>
      <c r="BP96" s="453"/>
      <c r="BQ96" s="472"/>
      <c r="BR96" s="468"/>
      <c r="BS96" s="453"/>
      <c r="BT96" s="453"/>
      <c r="BU96" s="453"/>
      <c r="BV96" s="453"/>
      <c r="BW96" s="453"/>
      <c r="BX96" s="453"/>
      <c r="BY96" s="454"/>
      <c r="BZ96" s="454"/>
      <c r="CA96" s="454"/>
      <c r="CB96" s="454"/>
      <c r="CC96" s="454"/>
      <c r="CD96" s="454"/>
      <c r="CE96" s="454"/>
      <c r="CF96" s="454"/>
      <c r="CG96" s="454"/>
      <c r="CH96" s="454"/>
      <c r="CI96" s="454"/>
      <c r="CJ96" s="3"/>
      <c r="CK96" s="3"/>
      <c r="CL96" s="3"/>
      <c r="CM96" s="3"/>
      <c r="CN96" s="3"/>
      <c r="CO96" s="3"/>
      <c r="CP96" s="3"/>
      <c r="CQ96" s="3"/>
      <c r="CR96" s="3"/>
      <c r="CS96" s="3"/>
      <c r="CT96" s="3"/>
      <c r="CU96" s="3"/>
      <c r="CV96" s="3"/>
      <c r="CW96" s="3"/>
      <c r="CX96" s="3"/>
      <c r="CY96" s="3"/>
      <c r="CZ96" s="3"/>
    </row>
    <row r="97" s="326" customFormat="true" ht="15" customHeight="true" x14ac:dyDescent="0.2">
      <c r="A97" s="607"/>
      <c r="B97" s="397"/>
      <c r="C97" s="423"/>
      <c r="D97" s="421"/>
      <c r="E97" s="421"/>
      <c r="F97" s="421"/>
      <c r="G97" s="425"/>
      <c r="H97" s="422"/>
      <c r="I97" s="421"/>
      <c r="J97" s="421"/>
      <c r="K97" s="421"/>
      <c r="L97" s="424"/>
      <c r="M97" s="423"/>
      <c r="N97" s="421"/>
      <c r="O97" s="421"/>
      <c r="P97" s="421"/>
      <c r="Q97" s="425"/>
      <c r="R97" s="423"/>
      <c r="S97" s="421"/>
      <c r="T97" s="421"/>
      <c r="U97" s="421"/>
      <c r="V97" s="421"/>
      <c r="W97" s="421"/>
      <c r="X97" s="421"/>
      <c r="Y97" s="424"/>
      <c r="Z97" s="424"/>
      <c r="AA97" s="424"/>
      <c r="AB97" s="424"/>
      <c r="AC97" s="424"/>
      <c r="AD97" s="424"/>
      <c r="AE97" s="424"/>
      <c r="AF97" s="424"/>
      <c r="AG97" s="424"/>
      <c r="AH97" s="424"/>
      <c r="AI97" s="424"/>
      <c r="AJ97" s="636"/>
      <c r="AK97" s="636"/>
      <c r="AL97" s="636"/>
      <c r="AM97" s="636"/>
      <c r="AN97" s="636"/>
      <c r="AO97" s="636"/>
      <c r="AP97" s="636"/>
      <c r="AQ97" s="636"/>
      <c r="AR97" s="636"/>
      <c r="AS97" s="636"/>
      <c r="AT97" s="636"/>
      <c r="AU97" s="636"/>
      <c r="AV97" s="636"/>
      <c r="AW97" s="636"/>
      <c r="AX97" s="636"/>
      <c r="AY97" s="636"/>
      <c r="AZ97" s="363"/>
      <c r="BA97" s="606"/>
      <c r="BB97" s="618"/>
      <c r="BC97" s="468"/>
      <c r="BD97" s="453"/>
      <c r="BE97" s="453"/>
      <c r="BF97" s="453"/>
      <c r="BG97" s="472"/>
      <c r="BH97" s="468"/>
      <c r="BI97" s="453"/>
      <c r="BJ97" s="453"/>
      <c r="BK97" s="453"/>
      <c r="BL97" s="472"/>
      <c r="BM97" s="468"/>
      <c r="BN97" s="453"/>
      <c r="BO97" s="453"/>
      <c r="BP97" s="453"/>
      <c r="BQ97" s="472"/>
      <c r="BR97" s="468"/>
      <c r="BS97" s="453"/>
      <c r="BT97" s="453"/>
      <c r="BU97" s="453"/>
      <c r="BV97" s="453"/>
      <c r="BW97" s="453"/>
      <c r="BX97" s="453"/>
      <c r="BY97" s="454"/>
      <c r="BZ97" s="454"/>
      <c r="CA97" s="454"/>
      <c r="CB97" s="454"/>
      <c r="CC97" s="454"/>
      <c r="CD97" s="454"/>
      <c r="CE97" s="454"/>
      <c r="CF97" s="454"/>
      <c r="CG97" s="454"/>
      <c r="CH97" s="454"/>
      <c r="CI97" s="454"/>
      <c r="CJ97" s="3"/>
      <c r="CK97" s="3"/>
      <c r="CL97" s="3"/>
      <c r="CM97" s="3"/>
      <c r="CN97" s="3"/>
      <c r="CO97" s="3"/>
      <c r="CP97" s="3"/>
      <c r="CQ97" s="3"/>
      <c r="CR97" s="3"/>
      <c r="CS97" s="3"/>
      <c r="CT97" s="3"/>
      <c r="CU97" s="3"/>
      <c r="CV97" s="3"/>
      <c r="CW97" s="3"/>
      <c r="CX97" s="3"/>
      <c r="CY97" s="3"/>
      <c r="CZ97" s="3"/>
    </row>
    <row r="98" s="326" customFormat="true" ht="15" customHeight="true" x14ac:dyDescent="0.2">
      <c r="A98" s="607"/>
      <c r="B98" s="397"/>
      <c r="C98" s="423"/>
      <c r="D98" s="421"/>
      <c r="E98" s="421"/>
      <c r="F98" s="421"/>
      <c r="G98" s="425"/>
      <c r="H98" s="422"/>
      <c r="I98" s="421"/>
      <c r="J98" s="421"/>
      <c r="K98" s="421"/>
      <c r="L98" s="424"/>
      <c r="M98" s="423"/>
      <c r="N98" s="421"/>
      <c r="O98" s="421"/>
      <c r="P98" s="421"/>
      <c r="Q98" s="425"/>
      <c r="R98" s="423"/>
      <c r="S98" s="421"/>
      <c r="T98" s="421"/>
      <c r="U98" s="421"/>
      <c r="V98" s="421"/>
      <c r="W98" s="421"/>
      <c r="X98" s="421"/>
      <c r="Y98" s="424"/>
      <c r="Z98" s="424"/>
      <c r="AA98" s="424"/>
      <c r="AB98" s="424"/>
      <c r="AC98" s="424"/>
      <c r="AD98" s="424"/>
      <c r="AE98" s="424"/>
      <c r="AF98" s="424"/>
      <c r="AG98" s="424"/>
      <c r="AH98" s="424"/>
      <c r="AI98" s="424"/>
      <c r="AJ98" s="636"/>
      <c r="AK98" s="636"/>
      <c r="AL98" s="636"/>
      <c r="AM98" s="636"/>
      <c r="AN98" s="636"/>
      <c r="AO98" s="636"/>
      <c r="AP98" s="636"/>
      <c r="AQ98" s="636"/>
      <c r="AR98" s="636"/>
      <c r="AS98" s="636"/>
      <c r="AT98" s="636"/>
      <c r="AU98" s="636"/>
      <c r="AV98" s="636"/>
      <c r="AW98" s="636"/>
      <c r="AX98" s="636"/>
      <c r="AY98" s="636"/>
      <c r="AZ98" s="363"/>
      <c r="BA98" s="606"/>
      <c r="BB98" s="618"/>
      <c r="BC98" s="468"/>
      <c r="BD98" s="453"/>
      <c r="BE98" s="453"/>
      <c r="BF98" s="453"/>
      <c r="BG98" s="472"/>
      <c r="BH98" s="468"/>
      <c r="BI98" s="453"/>
      <c r="BJ98" s="453"/>
      <c r="BK98" s="453"/>
      <c r="BL98" s="472"/>
      <c r="BM98" s="468"/>
      <c r="BN98" s="453"/>
      <c r="BO98" s="453"/>
      <c r="BP98" s="453"/>
      <c r="BQ98" s="472"/>
      <c r="BR98" s="468"/>
      <c r="BS98" s="453"/>
      <c r="BT98" s="453"/>
      <c r="BU98" s="453"/>
      <c r="BV98" s="453"/>
      <c r="BW98" s="453"/>
      <c r="BX98" s="453"/>
      <c r="BY98" s="454"/>
      <c r="BZ98" s="454"/>
      <c r="CA98" s="454"/>
      <c r="CB98" s="454"/>
      <c r="CC98" s="454"/>
      <c r="CD98" s="454"/>
      <c r="CE98" s="454"/>
      <c r="CF98" s="454"/>
      <c r="CG98" s="454"/>
      <c r="CH98" s="454"/>
      <c r="CI98" s="454"/>
      <c r="CJ98" s="3"/>
      <c r="CK98" s="3"/>
      <c r="CL98" s="3"/>
      <c r="CM98" s="3"/>
      <c r="CN98" s="3"/>
      <c r="CO98" s="3"/>
      <c r="CP98" s="3"/>
      <c r="CQ98" s="3"/>
      <c r="CR98" s="3"/>
      <c r="CS98" s="3"/>
      <c r="CT98" s="3"/>
      <c r="CU98" s="3"/>
      <c r="CV98" s="3"/>
      <c r="CW98" s="3"/>
      <c r="CX98" s="3"/>
      <c r="CY98" s="3"/>
      <c r="CZ98" s="3"/>
    </row>
    <row r="99" s="326" customFormat="true" ht="15" customHeight="true" x14ac:dyDescent="0.2">
      <c r="A99" s="607"/>
      <c r="B99" s="397"/>
      <c r="C99" s="423"/>
      <c r="D99" s="421"/>
      <c r="E99" s="421"/>
      <c r="F99" s="421"/>
      <c r="G99" s="425"/>
      <c r="H99" s="422"/>
      <c r="I99" s="421"/>
      <c r="J99" s="421"/>
      <c r="K99" s="421"/>
      <c r="L99" s="424"/>
      <c r="M99" s="423"/>
      <c r="N99" s="421"/>
      <c r="O99" s="421"/>
      <c r="P99" s="421"/>
      <c r="Q99" s="425"/>
      <c r="R99" s="423"/>
      <c r="S99" s="421"/>
      <c r="T99" s="421"/>
      <c r="U99" s="421"/>
      <c r="V99" s="421"/>
      <c r="W99" s="421"/>
      <c r="X99" s="421"/>
      <c r="Y99" s="424"/>
      <c r="Z99" s="424"/>
      <c r="AA99" s="424"/>
      <c r="AB99" s="424"/>
      <c r="AC99" s="424"/>
      <c r="AD99" s="424"/>
      <c r="AE99" s="424"/>
      <c r="AF99" s="424"/>
      <c r="AG99" s="424"/>
      <c r="AH99" s="424"/>
      <c r="AI99" s="424"/>
      <c r="AJ99" s="636"/>
      <c r="AK99" s="636"/>
      <c r="AL99" s="636"/>
      <c r="AM99" s="636"/>
      <c r="AN99" s="636"/>
      <c r="AO99" s="636"/>
      <c r="AP99" s="636"/>
      <c r="AQ99" s="636"/>
      <c r="AR99" s="636"/>
      <c r="AS99" s="636"/>
      <c r="AT99" s="636"/>
      <c r="AU99" s="636"/>
      <c r="AV99" s="636"/>
      <c r="AW99" s="636"/>
      <c r="AX99" s="636"/>
      <c r="AY99" s="636"/>
      <c r="AZ99" s="363"/>
      <c r="BA99" s="606"/>
      <c r="BB99" s="618"/>
      <c r="BC99" s="468"/>
      <c r="BD99" s="453"/>
      <c r="BE99" s="453"/>
      <c r="BF99" s="453"/>
      <c r="BG99" s="472"/>
      <c r="BH99" s="468"/>
      <c r="BI99" s="453"/>
      <c r="BJ99" s="453"/>
      <c r="BK99" s="453"/>
      <c r="BL99" s="472"/>
      <c r="BM99" s="468"/>
      <c r="BN99" s="453"/>
      <c r="BO99" s="453"/>
      <c r="BP99" s="453"/>
      <c r="BQ99" s="472"/>
      <c r="BR99" s="468"/>
      <c r="BS99" s="453"/>
      <c r="BT99" s="453"/>
      <c r="BU99" s="453"/>
      <c r="BV99" s="453"/>
      <c r="BW99" s="453"/>
      <c r="BX99" s="453"/>
      <c r="BY99" s="454"/>
      <c r="BZ99" s="454"/>
      <c r="CA99" s="454"/>
      <c r="CB99" s="454"/>
      <c r="CC99" s="454"/>
      <c r="CD99" s="454"/>
      <c r="CE99" s="454"/>
      <c r="CF99" s="454"/>
      <c r="CG99" s="454"/>
      <c r="CH99" s="454"/>
      <c r="CI99" s="454"/>
      <c r="CJ99" s="3"/>
      <c r="CK99" s="3"/>
      <c r="CL99" s="3"/>
      <c r="CM99" s="3"/>
      <c r="CN99" s="3"/>
      <c r="CO99" s="3"/>
      <c r="CP99" s="3"/>
      <c r="CQ99" s="3"/>
      <c r="CR99" s="3"/>
      <c r="CS99" s="3"/>
      <c r="CT99" s="3"/>
      <c r="CU99" s="3"/>
      <c r="CV99" s="3"/>
      <c r="CW99" s="3"/>
      <c r="CX99" s="3"/>
      <c r="CY99" s="3"/>
      <c r="CZ99" s="3"/>
    </row>
    <row r="100" s="326" customFormat="true" ht="15" customHeight="true" x14ac:dyDescent="0.2">
      <c r="A100" s="607"/>
      <c r="B100" s="397"/>
      <c r="C100" s="423"/>
      <c r="D100" s="421"/>
      <c r="E100" s="421"/>
      <c r="F100" s="421"/>
      <c r="G100" s="425"/>
      <c r="H100" s="422"/>
      <c r="I100" s="421"/>
      <c r="J100" s="421"/>
      <c r="K100" s="421"/>
      <c r="L100" s="424"/>
      <c r="M100" s="423"/>
      <c r="N100" s="421"/>
      <c r="O100" s="421"/>
      <c r="P100" s="421"/>
      <c r="Q100" s="425"/>
      <c r="R100" s="423"/>
      <c r="S100" s="421"/>
      <c r="T100" s="421"/>
      <c r="U100" s="421"/>
      <c r="V100" s="421"/>
      <c r="W100" s="421"/>
      <c r="X100" s="421"/>
      <c r="Y100" s="424"/>
      <c r="Z100" s="424"/>
      <c r="AA100" s="424"/>
      <c r="AB100" s="424"/>
      <c r="AC100" s="424"/>
      <c r="AD100" s="424"/>
      <c r="AE100" s="424"/>
      <c r="AF100" s="424"/>
      <c r="AG100" s="424"/>
      <c r="AH100" s="424"/>
      <c r="AI100" s="424"/>
      <c r="AJ100" s="636"/>
      <c r="AK100" s="636"/>
      <c r="AL100" s="636"/>
      <c r="AM100" s="636"/>
      <c r="AN100" s="636"/>
      <c r="AO100" s="636"/>
      <c r="AP100" s="636"/>
      <c r="AQ100" s="636"/>
      <c r="AR100" s="636"/>
      <c r="AS100" s="636"/>
      <c r="AT100" s="636"/>
      <c r="AU100" s="636"/>
      <c r="AV100" s="636"/>
      <c r="AW100" s="636"/>
      <c r="AX100" s="636"/>
      <c r="AY100" s="636"/>
      <c r="AZ100" s="363"/>
      <c r="BA100" s="606"/>
      <c r="BB100" s="618"/>
      <c r="BC100" s="468"/>
      <c r="BD100" s="453"/>
      <c r="BE100" s="453"/>
      <c r="BF100" s="453"/>
      <c r="BG100" s="472"/>
      <c r="BH100" s="468"/>
      <c r="BI100" s="453"/>
      <c r="BJ100" s="453"/>
      <c r="BK100" s="453"/>
      <c r="BL100" s="472"/>
      <c r="BM100" s="468"/>
      <c r="BN100" s="453"/>
      <c r="BO100" s="453"/>
      <c r="BP100" s="453"/>
      <c r="BQ100" s="472"/>
      <c r="BR100" s="468"/>
      <c r="BS100" s="453"/>
      <c r="BT100" s="453"/>
      <c r="BU100" s="453"/>
      <c r="BV100" s="453"/>
      <c r="BW100" s="453"/>
      <c r="BX100" s="453"/>
      <c r="BY100" s="454"/>
      <c r="BZ100" s="454"/>
      <c r="CA100" s="454"/>
      <c r="CB100" s="454"/>
      <c r="CC100" s="454"/>
      <c r="CD100" s="454"/>
      <c r="CE100" s="454"/>
      <c r="CF100" s="454"/>
      <c r="CG100" s="454"/>
      <c r="CH100" s="454"/>
      <c r="CI100" s="454"/>
      <c r="CJ100" s="3"/>
      <c r="CK100" s="3"/>
      <c r="CL100" s="3"/>
      <c r="CM100" s="3"/>
      <c r="CN100" s="3"/>
      <c r="CO100" s="3"/>
      <c r="CP100" s="3"/>
      <c r="CQ100" s="3"/>
      <c r="CR100" s="3"/>
      <c r="CS100" s="3"/>
      <c r="CT100" s="3"/>
      <c r="CU100" s="3"/>
      <c r="CV100" s="3"/>
      <c r="CW100" s="3"/>
      <c r="CX100" s="3"/>
      <c r="CY100" s="3"/>
      <c r="CZ100" s="3"/>
    </row>
    <row r="101" s="326" customFormat="true" ht="15" customHeight="true" x14ac:dyDescent="0.2">
      <c r="A101" s="607"/>
      <c r="B101" s="397"/>
      <c r="C101" s="423"/>
      <c r="D101" s="421"/>
      <c r="E101" s="421"/>
      <c r="F101" s="421"/>
      <c r="G101" s="425"/>
      <c r="H101" s="422"/>
      <c r="I101" s="421"/>
      <c r="J101" s="421"/>
      <c r="K101" s="421"/>
      <c r="L101" s="424"/>
      <c r="M101" s="423"/>
      <c r="N101" s="421"/>
      <c r="O101" s="421"/>
      <c r="P101" s="421"/>
      <c r="Q101" s="425"/>
      <c r="R101" s="423"/>
      <c r="S101" s="421"/>
      <c r="T101" s="421"/>
      <c r="U101" s="421"/>
      <c r="V101" s="421"/>
      <c r="W101" s="421"/>
      <c r="X101" s="421"/>
      <c r="Y101" s="424"/>
      <c r="Z101" s="424"/>
      <c r="AA101" s="424"/>
      <c r="AB101" s="424"/>
      <c r="AC101" s="424"/>
      <c r="AD101" s="424"/>
      <c r="AE101" s="424"/>
      <c r="AF101" s="424"/>
      <c r="AG101" s="424"/>
      <c r="AH101" s="424"/>
      <c r="AI101" s="424"/>
      <c r="AJ101" s="636"/>
      <c r="AK101" s="636"/>
      <c r="AL101" s="636"/>
      <c r="AM101" s="636"/>
      <c r="AN101" s="636"/>
      <c r="AO101" s="636"/>
      <c r="AP101" s="636"/>
      <c r="AQ101" s="636"/>
      <c r="AR101" s="636"/>
      <c r="AS101" s="636"/>
      <c r="AT101" s="636"/>
      <c r="AU101" s="636"/>
      <c r="AV101" s="636"/>
      <c r="AW101" s="636"/>
      <c r="AX101" s="636"/>
      <c r="AY101" s="636"/>
      <c r="AZ101" s="363"/>
      <c r="BA101" s="606"/>
      <c r="BB101" s="618"/>
      <c r="BC101" s="468"/>
      <c r="BD101" s="453"/>
      <c r="BE101" s="453"/>
      <c r="BF101" s="453"/>
      <c r="BG101" s="472"/>
      <c r="BH101" s="468"/>
      <c r="BI101" s="453"/>
      <c r="BJ101" s="453"/>
      <c r="BK101" s="453"/>
      <c r="BL101" s="472"/>
      <c r="BM101" s="468"/>
      <c r="BN101" s="453"/>
      <c r="BO101" s="453"/>
      <c r="BP101" s="453"/>
      <c r="BQ101" s="472"/>
      <c r="BR101" s="468"/>
      <c r="BS101" s="453"/>
      <c r="BT101" s="453"/>
      <c r="BU101" s="453"/>
      <c r="BV101" s="453"/>
      <c r="BW101" s="453"/>
      <c r="BX101" s="453"/>
      <c r="BY101" s="454"/>
      <c r="BZ101" s="454"/>
      <c r="CA101" s="454"/>
      <c r="CB101" s="454"/>
      <c r="CC101" s="454"/>
      <c r="CD101" s="454"/>
      <c r="CE101" s="454"/>
      <c r="CF101" s="454"/>
      <c r="CG101" s="454"/>
      <c r="CH101" s="454"/>
      <c r="CI101" s="454"/>
      <c r="CJ101" s="3"/>
      <c r="CK101" s="3"/>
      <c r="CL101" s="3"/>
      <c r="CM101" s="3"/>
      <c r="CN101" s="3"/>
      <c r="CO101" s="3"/>
      <c r="CP101" s="3"/>
      <c r="CQ101" s="3"/>
      <c r="CR101" s="3"/>
      <c r="CS101" s="3"/>
      <c r="CT101" s="3"/>
      <c r="CU101" s="3"/>
      <c r="CV101" s="3"/>
      <c r="CW101" s="3"/>
      <c r="CX101" s="3"/>
      <c r="CY101" s="3"/>
      <c r="CZ101" s="3"/>
    </row>
    <row r="102" s="326" customFormat="true" ht="15" customHeight="true" x14ac:dyDescent="0.2">
      <c r="A102" s="607"/>
      <c r="B102" s="397"/>
      <c r="C102" s="423"/>
      <c r="D102" s="421"/>
      <c r="E102" s="421"/>
      <c r="F102" s="421"/>
      <c r="G102" s="425"/>
      <c r="H102" s="422"/>
      <c r="I102" s="421"/>
      <c r="J102" s="421"/>
      <c r="K102" s="421"/>
      <c r="L102" s="424"/>
      <c r="M102" s="423"/>
      <c r="N102" s="421"/>
      <c r="O102" s="421"/>
      <c r="P102" s="421"/>
      <c r="Q102" s="425"/>
      <c r="R102" s="423"/>
      <c r="S102" s="421"/>
      <c r="T102" s="421"/>
      <c r="U102" s="421"/>
      <c r="V102" s="421"/>
      <c r="W102" s="421"/>
      <c r="X102" s="421"/>
      <c r="Y102" s="424"/>
      <c r="Z102" s="424"/>
      <c r="AA102" s="424"/>
      <c r="AB102" s="424"/>
      <c r="AC102" s="424"/>
      <c r="AD102" s="424"/>
      <c r="AE102" s="424"/>
      <c r="AF102" s="424"/>
      <c r="AG102" s="424"/>
      <c r="AH102" s="424"/>
      <c r="AI102" s="424"/>
      <c r="AJ102" s="636"/>
      <c r="AK102" s="636"/>
      <c r="AL102" s="636"/>
      <c r="AM102" s="636"/>
      <c r="AN102" s="636"/>
      <c r="AO102" s="636"/>
      <c r="AP102" s="636"/>
      <c r="AQ102" s="636"/>
      <c r="AR102" s="636"/>
      <c r="AS102" s="636"/>
      <c r="AT102" s="636"/>
      <c r="AU102" s="636"/>
      <c r="AV102" s="636"/>
      <c r="AW102" s="636"/>
      <c r="AX102" s="636"/>
      <c r="AY102" s="636"/>
      <c r="AZ102" s="363"/>
      <c r="BA102" s="606"/>
      <c r="BB102" s="618"/>
      <c r="BC102" s="468"/>
      <c r="BD102" s="453"/>
      <c r="BE102" s="453"/>
      <c r="BF102" s="453"/>
      <c r="BG102" s="472"/>
      <c r="BH102" s="468"/>
      <c r="BI102" s="453"/>
      <c r="BJ102" s="453"/>
      <c r="BK102" s="453"/>
      <c r="BL102" s="472"/>
      <c r="BM102" s="468"/>
      <c r="BN102" s="453"/>
      <c r="BO102" s="453"/>
      <c r="BP102" s="453"/>
      <c r="BQ102" s="472"/>
      <c r="BR102" s="468"/>
      <c r="BS102" s="453"/>
      <c r="BT102" s="453"/>
      <c r="BU102" s="453"/>
      <c r="BV102" s="453"/>
      <c r="BW102" s="453"/>
      <c r="BX102" s="453"/>
      <c r="BY102" s="454"/>
      <c r="BZ102" s="454"/>
      <c r="CA102" s="454"/>
      <c r="CB102" s="454"/>
      <c r="CC102" s="454"/>
      <c r="CD102" s="454"/>
      <c r="CE102" s="454"/>
      <c r="CF102" s="454"/>
      <c r="CG102" s="454"/>
      <c r="CH102" s="454"/>
      <c r="CI102" s="454"/>
      <c r="CJ102" s="3"/>
      <c r="CK102" s="3"/>
      <c r="CL102" s="3"/>
      <c r="CM102" s="3"/>
      <c r="CN102" s="3"/>
      <c r="CO102" s="3"/>
      <c r="CP102" s="3"/>
      <c r="CQ102" s="3"/>
      <c r="CR102" s="3"/>
      <c r="CS102" s="3"/>
      <c r="CT102" s="3"/>
      <c r="CU102" s="3"/>
      <c r="CV102" s="3"/>
      <c r="CW102" s="3"/>
      <c r="CX102" s="3"/>
      <c r="CY102" s="3"/>
      <c r="CZ102" s="3"/>
    </row>
    <row r="103" s="326" customFormat="true" ht="15" customHeight="true" x14ac:dyDescent="0.2">
      <c r="A103" s="607"/>
      <c r="B103" s="397"/>
      <c r="C103" s="423"/>
      <c r="D103" s="421"/>
      <c r="E103" s="421"/>
      <c r="F103" s="421"/>
      <c r="G103" s="425"/>
      <c r="H103" s="422"/>
      <c r="I103" s="421"/>
      <c r="J103" s="421"/>
      <c r="K103" s="421"/>
      <c r="L103" s="424"/>
      <c r="M103" s="423"/>
      <c r="N103" s="421"/>
      <c r="O103" s="421"/>
      <c r="P103" s="421"/>
      <c r="Q103" s="425"/>
      <c r="R103" s="423"/>
      <c r="S103" s="421"/>
      <c r="T103" s="421"/>
      <c r="U103" s="421"/>
      <c r="V103" s="421"/>
      <c r="W103" s="421"/>
      <c r="X103" s="421"/>
      <c r="Y103" s="424"/>
      <c r="Z103" s="424"/>
      <c r="AA103" s="424"/>
      <c r="AB103" s="424"/>
      <c r="AC103" s="424"/>
      <c r="AD103" s="424"/>
      <c r="AE103" s="424"/>
      <c r="AF103" s="424"/>
      <c r="AG103" s="424"/>
      <c r="AH103" s="424"/>
      <c r="AI103" s="424"/>
      <c r="AJ103" s="636"/>
      <c r="AK103" s="636"/>
      <c r="AL103" s="636"/>
      <c r="AM103" s="636"/>
      <c r="AN103" s="636"/>
      <c r="AO103" s="636"/>
      <c r="AP103" s="636"/>
      <c r="AQ103" s="636"/>
      <c r="AR103" s="636"/>
      <c r="AS103" s="636"/>
      <c r="AT103" s="636"/>
      <c r="AU103" s="636"/>
      <c r="AV103" s="636"/>
      <c r="AW103" s="636"/>
      <c r="AX103" s="636"/>
      <c r="AY103" s="636"/>
      <c r="AZ103" s="363"/>
      <c r="BA103" s="606"/>
      <c r="BB103" s="618"/>
      <c r="BC103" s="468"/>
      <c r="BD103" s="453"/>
      <c r="BE103" s="453"/>
      <c r="BF103" s="453"/>
      <c r="BG103" s="472"/>
      <c r="BH103" s="468"/>
      <c r="BI103" s="453"/>
      <c r="BJ103" s="453"/>
      <c r="BK103" s="453"/>
      <c r="BL103" s="472"/>
      <c r="BM103" s="468"/>
      <c r="BN103" s="453"/>
      <c r="BO103" s="453"/>
      <c r="BP103" s="453"/>
      <c r="BQ103" s="472"/>
      <c r="BR103" s="468"/>
      <c r="BS103" s="453"/>
      <c r="BT103" s="453"/>
      <c r="BU103" s="453"/>
      <c r="BV103" s="453"/>
      <c r="BW103" s="453"/>
      <c r="BX103" s="453"/>
      <c r="BY103" s="454"/>
      <c r="BZ103" s="454"/>
      <c r="CA103" s="454"/>
      <c r="CB103" s="454"/>
      <c r="CC103" s="454"/>
      <c r="CD103" s="454"/>
      <c r="CE103" s="454"/>
      <c r="CF103" s="454"/>
      <c r="CG103" s="454"/>
      <c r="CH103" s="454"/>
      <c r="CI103" s="454"/>
      <c r="CJ103" s="3"/>
      <c r="CK103" s="3"/>
      <c r="CL103" s="3"/>
      <c r="CM103" s="3"/>
      <c r="CN103" s="3"/>
      <c r="CO103" s="3"/>
      <c r="CP103" s="3"/>
      <c r="CQ103" s="3"/>
      <c r="CR103" s="3"/>
      <c r="CS103" s="3"/>
      <c r="CT103" s="3"/>
      <c r="CU103" s="3"/>
      <c r="CV103" s="3"/>
      <c r="CW103" s="3"/>
      <c r="CX103" s="3"/>
      <c r="CY103" s="3"/>
      <c r="CZ103" s="3"/>
    </row>
    <row r="104" s="326" customFormat="true" ht="15" customHeight="true" x14ac:dyDescent="0.2">
      <c r="A104" s="607"/>
      <c r="B104" s="397"/>
      <c r="C104" s="423"/>
      <c r="D104" s="421"/>
      <c r="E104" s="421"/>
      <c r="F104" s="421"/>
      <c r="G104" s="425"/>
      <c r="H104" s="422"/>
      <c r="I104" s="421"/>
      <c r="J104" s="421"/>
      <c r="K104" s="421"/>
      <c r="L104" s="424"/>
      <c r="M104" s="423"/>
      <c r="N104" s="421"/>
      <c r="O104" s="421"/>
      <c r="P104" s="421"/>
      <c r="Q104" s="425"/>
      <c r="R104" s="423"/>
      <c r="S104" s="421"/>
      <c r="T104" s="421"/>
      <c r="U104" s="421"/>
      <c r="V104" s="421"/>
      <c r="W104" s="421"/>
      <c r="X104" s="421"/>
      <c r="Y104" s="424"/>
      <c r="Z104" s="424"/>
      <c r="AA104" s="424"/>
      <c r="AB104" s="424"/>
      <c r="AC104" s="424"/>
      <c r="AD104" s="424"/>
      <c r="AE104" s="424"/>
      <c r="AF104" s="424"/>
      <c r="AG104" s="424"/>
      <c r="AH104" s="424"/>
      <c r="AI104" s="424"/>
      <c r="AJ104" s="636"/>
      <c r="AK104" s="636"/>
      <c r="AL104" s="636"/>
      <c r="AM104" s="636"/>
      <c r="AN104" s="636"/>
      <c r="AO104" s="636"/>
      <c r="AP104" s="636"/>
      <c r="AQ104" s="636"/>
      <c r="AR104" s="636"/>
      <c r="AS104" s="636"/>
      <c r="AT104" s="636"/>
      <c r="AU104" s="636"/>
      <c r="AV104" s="636"/>
      <c r="AW104" s="636"/>
      <c r="AX104" s="636"/>
      <c r="AY104" s="636"/>
      <c r="AZ104" s="363"/>
      <c r="BA104" s="606"/>
      <c r="BB104" s="618"/>
      <c r="BC104" s="468"/>
      <c r="BD104" s="453"/>
      <c r="BE104" s="453"/>
      <c r="BF104" s="453"/>
      <c r="BG104" s="472"/>
      <c r="BH104" s="468"/>
      <c r="BI104" s="453"/>
      <c r="BJ104" s="453"/>
      <c r="BK104" s="453"/>
      <c r="BL104" s="472"/>
      <c r="BM104" s="468"/>
      <c r="BN104" s="453"/>
      <c r="BO104" s="453"/>
      <c r="BP104" s="453"/>
      <c r="BQ104" s="472"/>
      <c r="BR104" s="468"/>
      <c r="BS104" s="453"/>
      <c r="BT104" s="453"/>
      <c r="BU104" s="453"/>
      <c r="BV104" s="453"/>
      <c r="BW104" s="453"/>
      <c r="BX104" s="453"/>
      <c r="BY104" s="454"/>
      <c r="BZ104" s="454"/>
      <c r="CA104" s="454"/>
      <c r="CB104" s="454"/>
      <c r="CC104" s="454"/>
      <c r="CD104" s="454"/>
      <c r="CE104" s="454"/>
      <c r="CF104" s="454"/>
      <c r="CG104" s="454"/>
      <c r="CH104" s="454"/>
      <c r="CI104" s="454"/>
      <c r="CJ104" s="3"/>
      <c r="CK104" s="3"/>
      <c r="CL104" s="3"/>
      <c r="CM104" s="3"/>
      <c r="CN104" s="3"/>
      <c r="CO104" s="3"/>
      <c r="CP104" s="3"/>
      <c r="CQ104" s="3"/>
      <c r="CR104" s="3"/>
      <c r="CS104" s="3"/>
      <c r="CT104" s="3"/>
      <c r="CU104" s="3"/>
      <c r="CV104" s="3"/>
      <c r="CW104" s="3"/>
      <c r="CX104" s="3"/>
      <c r="CY104" s="3"/>
      <c r="CZ104" s="3"/>
    </row>
    <row r="105" s="326" customFormat="true" ht="15" customHeight="true" x14ac:dyDescent="0.2">
      <c r="A105" s="608"/>
      <c r="B105" s="398"/>
      <c r="C105" s="428"/>
      <c r="D105" s="426"/>
      <c r="E105" s="426"/>
      <c r="F105" s="426"/>
      <c r="G105" s="430"/>
      <c r="H105" s="427"/>
      <c r="I105" s="426"/>
      <c r="J105" s="426"/>
      <c r="K105" s="426"/>
      <c r="L105" s="429"/>
      <c r="M105" s="428"/>
      <c r="N105" s="426"/>
      <c r="O105" s="426"/>
      <c r="P105" s="426"/>
      <c r="Q105" s="430"/>
      <c r="R105" s="428"/>
      <c r="S105" s="426"/>
      <c r="T105" s="426"/>
      <c r="U105" s="426"/>
      <c r="V105" s="426"/>
      <c r="W105" s="426"/>
      <c r="X105" s="426"/>
      <c r="Y105" s="429"/>
      <c r="Z105" s="429"/>
      <c r="AA105" s="429"/>
      <c r="AB105" s="429"/>
      <c r="AC105" s="429"/>
      <c r="AD105" s="429"/>
      <c r="AE105" s="429"/>
      <c r="AF105" s="429"/>
      <c r="AG105" s="429"/>
      <c r="AH105" s="429"/>
      <c r="AI105" s="429"/>
      <c r="AJ105" s="636"/>
      <c r="AK105" s="636"/>
      <c r="AL105" s="636"/>
      <c r="AM105" s="636"/>
      <c r="AN105" s="636"/>
      <c r="AO105" s="636"/>
      <c r="AP105" s="636"/>
      <c r="AQ105" s="636"/>
      <c r="AR105" s="636"/>
      <c r="AS105" s="636"/>
      <c r="AT105" s="636"/>
      <c r="AU105" s="636"/>
      <c r="AV105" s="636"/>
      <c r="AW105" s="636"/>
      <c r="AX105" s="636"/>
      <c r="AY105" s="636"/>
      <c r="AZ105" s="363"/>
      <c r="BA105" s="606"/>
      <c r="BB105" s="618"/>
      <c r="BC105" s="471"/>
      <c r="BD105" s="470"/>
      <c r="BE105" s="470"/>
      <c r="BF105" s="470"/>
      <c r="BG105" s="474"/>
      <c r="BH105" s="471"/>
      <c r="BI105" s="470"/>
      <c r="BJ105" s="470"/>
      <c r="BK105" s="470"/>
      <c r="BL105" s="474"/>
      <c r="BM105" s="471"/>
      <c r="BN105" s="470"/>
      <c r="BO105" s="470"/>
      <c r="BP105" s="470"/>
      <c r="BQ105" s="474"/>
      <c r="BR105" s="471"/>
      <c r="BS105" s="470"/>
      <c r="BT105" s="470"/>
      <c r="BU105" s="470"/>
      <c r="BV105" s="470"/>
      <c r="BW105" s="470"/>
      <c r="BX105" s="470"/>
      <c r="BY105" s="473"/>
      <c r="BZ105" s="473"/>
      <c r="CA105" s="473"/>
      <c r="CB105" s="473"/>
      <c r="CC105" s="473"/>
      <c r="CD105" s="473"/>
      <c r="CE105" s="473"/>
      <c r="CF105" s="473"/>
      <c r="CG105" s="473"/>
      <c r="CH105" s="473"/>
      <c r="CI105" s="473"/>
      <c r="CJ105" s="3"/>
      <c r="CK105" s="3"/>
      <c r="CL105" s="3"/>
      <c r="CM105" s="3"/>
      <c r="CN105" s="3"/>
      <c r="CO105" s="3"/>
      <c r="CP105" s="3"/>
      <c r="CQ105" s="3"/>
      <c r="CR105" s="3"/>
      <c r="CS105" s="3"/>
      <c r="CT105" s="3"/>
      <c r="CU105" s="3"/>
      <c r="CV105" s="3"/>
      <c r="CW105" s="3"/>
      <c r="CX105" s="3"/>
      <c r="CY105" s="3"/>
      <c r="CZ105" s="3"/>
    </row>
    <row r="106" s="326" customFormat="true" ht="250.15" customHeight="true" x14ac:dyDescent="0.2">
      <c r="A106" s="446"/>
      <c r="B106" s="446"/>
      <c r="C106" s="446"/>
      <c r="D106" s="446"/>
      <c r="E106" s="446"/>
      <c r="F106" s="446"/>
      <c r="G106" s="446"/>
      <c r="H106" s="446"/>
      <c r="I106" s="446"/>
      <c r="J106" s="446"/>
      <c r="K106" s="446"/>
      <c r="L106" s="446"/>
      <c r="M106" s="446"/>
      <c r="N106" s="446"/>
      <c r="O106" s="446"/>
      <c r="P106" s="446"/>
      <c r="Q106" s="446"/>
      <c r="R106" s="446"/>
      <c r="S106" s="446"/>
      <c r="T106" s="446"/>
      <c r="U106" s="446"/>
      <c r="V106" s="446"/>
      <c r="W106" s="446"/>
      <c r="X106" s="446"/>
      <c r="Y106" s="446"/>
      <c r="Z106" s="446"/>
      <c r="AA106" s="446"/>
      <c r="AB106" s="446"/>
      <c r="AC106" s="446"/>
      <c r="AD106" s="446"/>
      <c r="AE106" s="446"/>
      <c r="AF106" s="446"/>
      <c r="AG106" s="446"/>
      <c r="AH106" s="446"/>
      <c r="AI106" s="446"/>
      <c r="AJ106" s="363"/>
      <c r="AK106" s="363"/>
      <c r="AL106" s="363"/>
      <c r="AM106" s="363"/>
      <c r="AN106" s="363"/>
      <c r="AO106" s="363"/>
      <c r="AP106" s="363"/>
      <c r="AQ106" s="363"/>
      <c r="AR106" s="363"/>
      <c r="AS106" s="363"/>
      <c r="AT106" s="363"/>
      <c r="AU106" s="363"/>
      <c r="AV106" s="363"/>
      <c r="AW106" s="363"/>
      <c r="AX106" s="363"/>
      <c r="AY106" s="363"/>
      <c r="AZ106" s="363"/>
      <c r="BA106" s="446"/>
      <c r="BB106" s="447"/>
      <c r="BC106" s="447"/>
      <c r="BD106" s="447"/>
      <c r="BE106" s="447"/>
      <c r="BF106" s="447"/>
      <c r="BG106" s="447"/>
      <c r="BH106" s="447"/>
      <c r="BI106" s="447"/>
      <c r="BJ106" s="447"/>
      <c r="BK106" s="447"/>
      <c r="BL106" s="447"/>
      <c r="BM106" s="447"/>
      <c r="BN106" s="447"/>
      <c r="BO106" s="447"/>
      <c r="BP106" s="447"/>
      <c r="BQ106" s="447"/>
      <c r="BR106" s="447"/>
      <c r="BS106" s="447"/>
      <c r="BT106" s="447"/>
      <c r="BU106" s="447"/>
      <c r="BV106" s="447"/>
      <c r="BW106" s="447"/>
      <c r="BX106" s="447"/>
      <c r="BY106" s="446"/>
      <c r="BZ106" s="446"/>
      <c r="CA106" s="446"/>
      <c r="CB106" s="446"/>
      <c r="CC106" s="446"/>
      <c r="CD106" s="446"/>
      <c r="CE106" s="446"/>
      <c r="CF106" s="446"/>
      <c r="CG106" s="446"/>
      <c r="CH106" s="446"/>
      <c r="CI106" s="446"/>
      <c r="CJ106" s="363"/>
      <c r="CK106" s="363"/>
      <c r="CL106" s="363"/>
      <c r="CM106" s="363"/>
      <c r="CN106" s="363"/>
      <c r="CO106" s="363"/>
      <c r="CP106" s="363"/>
      <c r="CQ106" s="363"/>
      <c r="CR106" s="363"/>
      <c r="CS106" s="363"/>
      <c r="CT106" s="363"/>
      <c r="CU106" s="363"/>
      <c r="CV106" s="363"/>
      <c r="CW106" s="363"/>
      <c r="CX106" s="363"/>
      <c r="CY106" s="363"/>
      <c r="CZ106" s="363"/>
    </row>
    <row r="107" s="319" customFormat="true" ht="18" customHeight="true" x14ac:dyDescent="0.2">
      <c r="A107" s="308"/>
      <c r="B107" s="308"/>
      <c r="C107" s="433"/>
      <c r="D107" s="433"/>
      <c r="E107" s="433"/>
      <c r="F107" s="433"/>
      <c r="G107" s="433"/>
      <c r="H107" s="325"/>
      <c r="I107" s="325"/>
      <c r="J107" s="325"/>
      <c r="K107" s="325"/>
      <c r="L107" s="325"/>
      <c r="M107" s="325"/>
      <c r="N107" s="325"/>
      <c r="O107" s="325"/>
      <c r="P107" s="325"/>
      <c r="Q107" s="325"/>
      <c r="R107" s="325"/>
      <c r="S107" s="325"/>
      <c r="T107" s="325"/>
      <c r="U107" s="325"/>
      <c r="Z107" s="359"/>
      <c r="AA107" s="359"/>
      <c r="AB107" s="359"/>
      <c r="AC107" s="359"/>
      <c r="AD107" s="359"/>
      <c r="AE107" s="359"/>
      <c r="AF107" s="359"/>
      <c r="AG107" s="359"/>
      <c r="AH107" s="359"/>
      <c r="AI107" s="359"/>
      <c r="AJ107" s="359"/>
      <c r="AK107" s="359"/>
      <c r="AL107" s="359"/>
      <c r="AM107" s="359"/>
      <c r="AN107" s="359"/>
      <c r="AO107" s="359"/>
      <c r="AP107" s="359"/>
      <c r="AQ107" s="359"/>
      <c r="AR107" s="359"/>
      <c r="AS107" s="359"/>
      <c r="AT107" s="359"/>
      <c r="AU107" s="359"/>
      <c r="AV107" s="359"/>
      <c r="AW107" s="359"/>
      <c r="AX107" s="359"/>
      <c r="AY107" s="359"/>
      <c r="AZ107" s="359"/>
      <c r="BB107" s="330"/>
      <c r="BZ107" s="359"/>
      <c r="CA107" s="359"/>
      <c r="CB107" s="359"/>
      <c r="CC107" s="359"/>
      <c r="CD107" s="359"/>
      <c r="CE107" s="359"/>
      <c r="CF107" s="359"/>
      <c r="CG107" s="359"/>
      <c r="CH107" s="359"/>
      <c r="CI107" s="359"/>
      <c r="CJ107" s="359"/>
      <c r="CK107" s="359"/>
      <c r="CL107" s="359"/>
      <c r="CM107" s="359"/>
      <c r="CN107" s="359"/>
      <c r="CO107" s="359"/>
      <c r="CP107" s="359"/>
      <c r="CQ107" s="359"/>
      <c r="CR107" s="359"/>
      <c r="CS107" s="359"/>
      <c r="CT107" s="359"/>
      <c r="CU107" s="359"/>
      <c r="CV107" s="359"/>
      <c r="CW107" s="359"/>
      <c r="CX107" s="359"/>
      <c r="CY107" s="359"/>
      <c r="CZ107" s="359"/>
    </row>
    <row r="108" s="319" customFormat="true" ht="22.5" customHeight="true" x14ac:dyDescent="0.35">
      <c r="A108" s="789" t="str">
        <f>A1026</f>
        <v>Iraq</v>
      </c>
      <c r="B108" s="790"/>
      <c r="C108" s="433"/>
      <c r="D108" s="433"/>
      <c r="E108" s="433"/>
      <c r="F108" s="433"/>
      <c r="G108" s="433"/>
      <c r="H108" s="325"/>
      <c r="I108" s="325"/>
      <c r="J108" s="325"/>
      <c r="K108" s="325"/>
      <c r="L108" s="325"/>
      <c r="M108" s="325"/>
      <c r="N108" s="325"/>
      <c r="O108" s="325"/>
      <c r="P108" s="325"/>
      <c r="Q108" s="325"/>
      <c r="R108" s="325"/>
      <c r="S108" s="325"/>
      <c r="T108" s="325"/>
      <c r="U108" s="325"/>
      <c r="Z108" s="359"/>
      <c r="AA108" s="359"/>
      <c r="AB108" s="359"/>
      <c r="AC108" s="359"/>
      <c r="AD108" s="359"/>
      <c r="AE108" s="359"/>
      <c r="AF108" s="359"/>
      <c r="AG108" s="359"/>
      <c r="AH108" s="359"/>
      <c r="AI108" s="359"/>
      <c r="AJ108" s="359"/>
      <c r="AK108" s="359"/>
      <c r="AL108" s="359"/>
      <c r="AM108" s="359"/>
      <c r="AN108" s="359"/>
      <c r="AO108" s="359"/>
      <c r="AP108" s="359"/>
      <c r="AQ108" s="359"/>
      <c r="AR108" s="359"/>
      <c r="AS108" s="359"/>
      <c r="AT108" s="359"/>
      <c r="AU108" s="359"/>
      <c r="AV108" s="359"/>
      <c r="AW108" s="359"/>
      <c r="AX108" s="359"/>
      <c r="AY108" s="359"/>
      <c r="AZ108" s="359"/>
      <c r="BB108" s="330"/>
      <c r="BZ108" s="359"/>
      <c r="CA108" s="359"/>
      <c r="CB108" s="359"/>
      <c r="CC108" s="359"/>
      <c r="CD108" s="359"/>
      <c r="CE108" s="359"/>
      <c r="CF108" s="359"/>
      <c r="CG108" s="359"/>
      <c r="CH108" s="359"/>
      <c r="CI108" s="359"/>
      <c r="CJ108" s="359"/>
      <c r="CK108" s="359"/>
      <c r="CL108" s="359"/>
      <c r="CM108" s="359"/>
      <c r="CN108" s="359"/>
      <c r="CO108" s="359"/>
      <c r="CP108" s="359"/>
      <c r="CQ108" s="359"/>
      <c r="CR108" s="359"/>
      <c r="CS108" s="359"/>
      <c r="CT108" s="359"/>
      <c r="CU108" s="359"/>
      <c r="CV108" s="359"/>
      <c r="CW108" s="359"/>
      <c r="CX108" s="359"/>
      <c r="CY108" s="359"/>
      <c r="CZ108" s="359"/>
    </row>
    <row r="109" s="319" customFormat="true" ht="22.5" customHeight="true" x14ac:dyDescent="0.35">
      <c r="A109" s="334" t="str">
        <f>A1034</f>
        <v>2018</v>
      </c>
      <c r="B109" s="335"/>
      <c r="C109" s="433"/>
      <c r="D109" s="433"/>
      <c r="E109" s="433"/>
      <c r="F109" s="433"/>
      <c r="G109" s="433"/>
      <c r="H109" s="325"/>
      <c r="I109" s="325"/>
      <c r="J109" s="325"/>
      <c r="K109" s="325"/>
      <c r="L109" s="325"/>
      <c r="M109" s="325"/>
      <c r="N109" s="325"/>
      <c r="O109" s="325"/>
      <c r="P109" s="325"/>
      <c r="Q109" s="325"/>
      <c r="R109" s="325"/>
      <c r="S109" s="325"/>
      <c r="T109" s="325"/>
      <c r="U109" s="325"/>
      <c r="Z109" s="359"/>
      <c r="AA109" s="359"/>
      <c r="AB109" s="359"/>
      <c r="AC109" s="359"/>
      <c r="AD109" s="359"/>
      <c r="AE109" s="359"/>
      <c r="AF109" s="359"/>
      <c r="AG109" s="359"/>
      <c r="AH109" s="359"/>
      <c r="AI109" s="359"/>
      <c r="AJ109" s="359"/>
      <c r="AK109" s="359"/>
      <c r="AL109" s="359"/>
      <c r="AM109" s="359"/>
      <c r="AN109" s="359"/>
      <c r="AO109" s="359"/>
      <c r="AP109" s="359"/>
      <c r="AQ109" s="359"/>
      <c r="AR109" s="359"/>
      <c r="AS109" s="359"/>
      <c r="AT109" s="359"/>
      <c r="AU109" s="359"/>
      <c r="AV109" s="359"/>
      <c r="AW109" s="359"/>
      <c r="AX109" s="359"/>
      <c r="AY109" s="359"/>
      <c r="AZ109" s="359"/>
      <c r="BB109" s="330"/>
      <c r="BZ109" s="359"/>
      <c r="CA109" s="359"/>
      <c r="CB109" s="359"/>
      <c r="CC109" s="359"/>
      <c r="CD109" s="359"/>
      <c r="CE109" s="359"/>
      <c r="CF109" s="359"/>
      <c r="CG109" s="359"/>
      <c r="CH109" s="359"/>
      <c r="CI109" s="359"/>
      <c r="CJ109" s="359"/>
      <c r="CK109" s="359"/>
      <c r="CL109" s="359"/>
      <c r="CM109" s="359"/>
      <c r="CN109" s="359"/>
      <c r="CO109" s="359"/>
      <c r="CP109" s="359"/>
      <c r="CQ109" s="359"/>
      <c r="CR109" s="359"/>
      <c r="CS109" s="359"/>
      <c r="CT109" s="359"/>
      <c r="CU109" s="359"/>
      <c r="CV109" s="359"/>
      <c r="CW109" s="359"/>
      <c r="CX109" s="359"/>
      <c r="CY109" s="359"/>
      <c r="CZ109" s="359"/>
    </row>
    <row r="110" s="319" customFormat="true" ht="23.85" customHeight="true" x14ac:dyDescent="0.35">
      <c r="A110" s="336" t="s">
        <v>100</v>
      </c>
      <c r="B110" s="337"/>
      <c r="C110" s="433"/>
      <c r="D110" s="433"/>
      <c r="E110" s="433"/>
      <c r="F110" s="433"/>
      <c r="G110" s="433"/>
      <c r="H110" s="325"/>
      <c r="I110" s="325"/>
      <c r="J110" s="325"/>
      <c r="K110" s="325"/>
      <c r="L110" s="325"/>
      <c r="M110" s="325"/>
      <c r="N110" s="325"/>
      <c r="O110" s="325"/>
      <c r="P110" s="325"/>
      <c r="Q110" s="325"/>
      <c r="R110" s="325"/>
      <c r="S110" s="325"/>
      <c r="T110" s="325"/>
      <c r="U110" s="325"/>
      <c r="Z110" s="359"/>
      <c r="AA110" s="359"/>
      <c r="AB110" s="359"/>
      <c r="AC110" s="359"/>
      <c r="AD110" s="359"/>
      <c r="AE110" s="359"/>
      <c r="AF110" s="359"/>
      <c r="AG110" s="359"/>
      <c r="AH110" s="359"/>
      <c r="AI110" s="359"/>
      <c r="AJ110" s="359"/>
      <c r="AK110" s="359"/>
      <c r="AL110" s="359"/>
      <c r="AM110" s="359"/>
      <c r="AN110" s="359"/>
      <c r="AO110" s="359"/>
      <c r="AP110" s="359"/>
      <c r="AQ110" s="359"/>
      <c r="AR110" s="359"/>
      <c r="AS110" s="359"/>
      <c r="AT110" s="359"/>
      <c r="AU110" s="359"/>
      <c r="AV110" s="359"/>
      <c r="AW110" s="359"/>
      <c r="AX110" s="359"/>
      <c r="AY110" s="359"/>
      <c r="AZ110" s="359"/>
      <c r="BB110" s="330"/>
      <c r="BZ110" s="359"/>
      <c r="CA110" s="359"/>
      <c r="CB110" s="359"/>
      <c r="CC110" s="359"/>
      <c r="CD110" s="359"/>
      <c r="CE110" s="359"/>
      <c r="CF110" s="359"/>
      <c r="CG110" s="359"/>
      <c r="CH110" s="359"/>
      <c r="CI110" s="359"/>
      <c r="CJ110" s="359"/>
      <c r="CK110" s="359"/>
      <c r="CL110" s="359"/>
      <c r="CM110" s="359"/>
      <c r="CN110" s="359"/>
      <c r="CO110" s="359"/>
      <c r="CP110" s="359"/>
      <c r="CQ110" s="359"/>
      <c r="CR110" s="359"/>
      <c r="CS110" s="359"/>
      <c r="CT110" s="359"/>
      <c r="CU110" s="359"/>
      <c r="CV110" s="359"/>
      <c r="CW110" s="359"/>
      <c r="CX110" s="359"/>
      <c r="CY110" s="359"/>
      <c r="CZ110" s="359"/>
    </row>
    <row r="111" s="319" customFormat="true" ht="20.1" customHeight="true" x14ac:dyDescent="0.35">
      <c r="A111" s="338" t="s">
        <v>98</v>
      </c>
      <c r="B111" s="335"/>
      <c r="C111" s="433"/>
      <c r="D111" s="433"/>
      <c r="E111" s="433"/>
      <c r="F111" s="433"/>
      <c r="G111" s="433"/>
      <c r="H111" s="325"/>
      <c r="I111" s="325"/>
      <c r="J111" s="325"/>
      <c r="K111" s="325"/>
      <c r="L111" s="325"/>
      <c r="M111" s="325"/>
      <c r="N111" s="325"/>
      <c r="O111" s="325"/>
      <c r="P111" s="325"/>
      <c r="Q111" s="325"/>
      <c r="R111" s="325"/>
      <c r="S111" s="325"/>
      <c r="T111" s="325"/>
      <c r="U111" s="325"/>
      <c r="Z111" s="359"/>
      <c r="AA111" s="359"/>
      <c r="AB111" s="359"/>
      <c r="AC111" s="359"/>
      <c r="AD111" s="359"/>
      <c r="AE111" s="359"/>
      <c r="AF111" s="359"/>
      <c r="AG111" s="359"/>
      <c r="AH111" s="359"/>
      <c r="AI111" s="359"/>
      <c r="AJ111" s="359"/>
      <c r="AK111" s="359"/>
      <c r="AL111" s="359"/>
      <c r="AM111" s="359"/>
      <c r="AN111" s="359"/>
      <c r="AO111" s="359"/>
      <c r="AP111" s="359"/>
      <c r="AQ111" s="359"/>
      <c r="AR111" s="359"/>
      <c r="AS111" s="359"/>
      <c r="AT111" s="359"/>
      <c r="AU111" s="359"/>
      <c r="AV111" s="359"/>
      <c r="AW111" s="359"/>
      <c r="AX111" s="359"/>
      <c r="AY111" s="359"/>
      <c r="AZ111" s="359"/>
      <c r="BB111" s="330"/>
      <c r="BZ111" s="359"/>
      <c r="CA111" s="359"/>
      <c r="CB111" s="359"/>
      <c r="CC111" s="359"/>
      <c r="CD111" s="359"/>
      <c r="CE111" s="359"/>
      <c r="CF111" s="359"/>
      <c r="CG111" s="359"/>
      <c r="CH111" s="359"/>
      <c r="CI111" s="359"/>
      <c r="CJ111" s="359"/>
      <c r="CK111" s="359"/>
      <c r="CL111" s="359"/>
      <c r="CM111" s="359"/>
      <c r="CN111" s="359"/>
      <c r="CO111" s="359"/>
      <c r="CP111" s="359"/>
      <c r="CQ111" s="359"/>
      <c r="CR111" s="359"/>
      <c r="CS111" s="359"/>
      <c r="CT111" s="359"/>
      <c r="CU111" s="359"/>
      <c r="CV111" s="359"/>
      <c r="CW111" s="359"/>
      <c r="CX111" s="359"/>
      <c r="CY111" s="359"/>
      <c r="CZ111" s="359"/>
    </row>
    <row r="112" s="319" customFormat="true" ht="15" customHeight="true" x14ac:dyDescent="0.2">
      <c r="A112" s="616" t="s">
        <v>99</v>
      </c>
      <c r="B112" s="372"/>
      <c r="C112" s="433"/>
      <c r="D112" s="433"/>
      <c r="E112" s="433"/>
      <c r="F112" s="433"/>
      <c r="G112" s="433"/>
      <c r="H112" s="325"/>
      <c r="I112" s="325"/>
      <c r="J112" s="325"/>
      <c r="K112" s="325"/>
      <c r="L112" s="325"/>
      <c r="M112" s="325"/>
      <c r="N112" s="325"/>
      <c r="O112" s="325"/>
      <c r="P112" s="325"/>
      <c r="Q112" s="325"/>
      <c r="R112" s="325"/>
      <c r="S112" s="325"/>
      <c r="T112" s="325"/>
      <c r="U112" s="325"/>
      <c r="Z112" s="359"/>
      <c r="AA112" s="359"/>
      <c r="AB112" s="359"/>
      <c r="AC112" s="359"/>
      <c r="AD112" s="359"/>
      <c r="AE112" s="359"/>
      <c r="AF112" s="359"/>
      <c r="AG112" s="359"/>
      <c r="AH112" s="359"/>
      <c r="AI112" s="359"/>
      <c r="AJ112" s="359"/>
      <c r="AK112" s="359"/>
      <c r="AL112" s="359"/>
      <c r="AM112" s="359"/>
      <c r="AN112" s="359"/>
      <c r="AO112" s="359"/>
      <c r="AP112" s="359"/>
      <c r="AQ112" s="359"/>
      <c r="AR112" s="359"/>
      <c r="AS112" s="359"/>
      <c r="AT112" s="359"/>
      <c r="AU112" s="359"/>
      <c r="AV112" s="359"/>
      <c r="AW112" s="359"/>
      <c r="AX112" s="359"/>
      <c r="AY112" s="359"/>
      <c r="AZ112" s="359"/>
      <c r="BB112" s="330"/>
      <c r="BZ112" s="359"/>
      <c r="CA112" s="359"/>
      <c r="CB112" s="359"/>
      <c r="CC112" s="359"/>
      <c r="CD112" s="359"/>
      <c r="CE112" s="359"/>
      <c r="CF112" s="359"/>
      <c r="CG112" s="359"/>
      <c r="CH112" s="359"/>
      <c r="CI112" s="359"/>
      <c r="CJ112" s="359"/>
      <c r="CK112" s="359"/>
      <c r="CL112" s="359"/>
      <c r="CM112" s="359"/>
      <c r="CN112" s="359"/>
      <c r="CO112" s="359"/>
      <c r="CP112" s="359"/>
      <c r="CQ112" s="359"/>
      <c r="CR112" s="359"/>
      <c r="CS112" s="359"/>
      <c r="CT112" s="359"/>
      <c r="CU112" s="359"/>
      <c r="CV112" s="359"/>
      <c r="CW112" s="359"/>
      <c r="CX112" s="359"/>
      <c r="CY112" s="359"/>
      <c r="CZ112" s="359"/>
    </row>
    <row r="113" s="319" customFormat="true" ht="15" customHeight="true" x14ac:dyDescent="0.2">
      <c r="A113" s="348" t="s">
        <v>41</v>
      </c>
      <c r="B113" s="347"/>
      <c r="C113" s="433"/>
      <c r="D113" s="433"/>
      <c r="E113" s="433"/>
      <c r="F113" s="433"/>
      <c r="G113" s="433"/>
      <c r="H113" s="325"/>
      <c r="I113" s="325"/>
      <c r="J113" s="325"/>
      <c r="K113" s="325"/>
      <c r="L113" s="325"/>
      <c r="M113" s="325"/>
      <c r="N113" s="325"/>
      <c r="O113" s="325"/>
      <c r="P113" s="325"/>
      <c r="Q113" s="325"/>
      <c r="R113" s="325"/>
      <c r="S113" s="325"/>
      <c r="T113" s="325"/>
      <c r="U113" s="325"/>
      <c r="Z113" s="359"/>
      <c r="AA113" s="359"/>
      <c r="AB113" s="359"/>
      <c r="AC113" s="359"/>
      <c r="AD113" s="359"/>
      <c r="AE113" s="359"/>
      <c r="AF113" s="359"/>
      <c r="AG113" s="359"/>
      <c r="AH113" s="359"/>
      <c r="AI113" s="359"/>
      <c r="AJ113" s="359"/>
      <c r="AK113" s="359"/>
      <c r="AL113" s="359"/>
      <c r="AM113" s="359"/>
      <c r="AN113" s="359"/>
      <c r="AO113" s="359"/>
      <c r="AP113" s="359"/>
      <c r="AQ113" s="359"/>
      <c r="AR113" s="359"/>
      <c r="AS113" s="359"/>
      <c r="AT113" s="359"/>
      <c r="AU113" s="359"/>
      <c r="AV113" s="359"/>
      <c r="AW113" s="359"/>
      <c r="AX113" s="359"/>
      <c r="AY113" s="359"/>
      <c r="AZ113" s="359"/>
      <c r="BB113" s="330"/>
      <c r="BZ113" s="359"/>
      <c r="CA113" s="359"/>
      <c r="CB113" s="359"/>
      <c r="CC113" s="359"/>
      <c r="CD113" s="359"/>
      <c r="CE113" s="359"/>
      <c r="CF113" s="359"/>
      <c r="CG113" s="359"/>
      <c r="CH113" s="359"/>
      <c r="CI113" s="359"/>
      <c r="CJ113" s="359"/>
      <c r="CK113" s="359"/>
      <c r="CL113" s="359"/>
      <c r="CM113" s="359"/>
      <c r="CN113" s="359"/>
      <c r="CO113" s="359"/>
      <c r="CP113" s="359"/>
      <c r="CQ113" s="359"/>
      <c r="CR113" s="359"/>
      <c r="CS113" s="359"/>
      <c r="CT113" s="359"/>
      <c r="CU113" s="359"/>
      <c r="CV113" s="359"/>
      <c r="CW113" s="359"/>
      <c r="CX113" s="359"/>
      <c r="CY113" s="359"/>
      <c r="CZ113" s="359"/>
    </row>
    <row r="114" s="319" customFormat="true" ht="15" customHeight="true" x14ac:dyDescent="0.2">
      <c r="A114" s="346" t="s">
        <v>40</v>
      </c>
      <c r="B114" s="347"/>
      <c r="C114" s="433"/>
      <c r="D114" s="433"/>
      <c r="E114" s="433"/>
      <c r="F114" s="433"/>
      <c r="G114" s="433"/>
      <c r="H114" s="325"/>
      <c r="I114" s="325"/>
      <c r="J114" s="325"/>
      <c r="K114" s="325"/>
      <c r="L114" s="325"/>
      <c r="M114" s="325"/>
      <c r="N114" s="325"/>
      <c r="O114" s="325"/>
      <c r="P114" s="325"/>
      <c r="Q114" s="325"/>
      <c r="R114" s="325"/>
      <c r="S114" s="325"/>
      <c r="T114" s="325"/>
      <c r="U114" s="325"/>
      <c r="Z114" s="359"/>
      <c r="AA114" s="359"/>
      <c r="AB114" s="359"/>
      <c r="AC114" s="359"/>
      <c r="AD114" s="359"/>
      <c r="AE114" s="359"/>
      <c r="AF114" s="359"/>
      <c r="AG114" s="359"/>
      <c r="AH114" s="359"/>
      <c r="AI114" s="359"/>
      <c r="AJ114" s="359"/>
      <c r="AK114" s="359"/>
      <c r="AL114" s="359"/>
      <c r="AM114" s="359"/>
      <c r="AN114" s="359"/>
      <c r="AO114" s="359"/>
      <c r="AP114" s="359"/>
      <c r="AQ114" s="359"/>
      <c r="AR114" s="359"/>
      <c r="AS114" s="359"/>
      <c r="AT114" s="359"/>
      <c r="AU114" s="359"/>
      <c r="AV114" s="359"/>
      <c r="AW114" s="359"/>
      <c r="AX114" s="359"/>
      <c r="AY114" s="359"/>
      <c r="AZ114" s="359"/>
      <c r="BB114" s="330"/>
      <c r="BZ114" s="359"/>
      <c r="CA114" s="359"/>
      <c r="CB114" s="359"/>
      <c r="CC114" s="359"/>
      <c r="CD114" s="359"/>
      <c r="CE114" s="359"/>
      <c r="CF114" s="359"/>
      <c r="CG114" s="359"/>
      <c r="CH114" s="359"/>
      <c r="CI114" s="359"/>
      <c r="CJ114" s="359"/>
      <c r="CK114" s="359"/>
      <c r="CL114" s="359"/>
      <c r="CM114" s="359"/>
      <c r="CN114" s="359"/>
      <c r="CO114" s="359"/>
      <c r="CP114" s="359"/>
      <c r="CQ114" s="359"/>
      <c r="CR114" s="359"/>
      <c r="CS114" s="359"/>
      <c r="CT114" s="359"/>
      <c r="CU114" s="359"/>
      <c r="CV114" s="359"/>
      <c r="CW114" s="359"/>
      <c r="CX114" s="359"/>
      <c r="CY114" s="359"/>
      <c r="CZ114" s="359"/>
    </row>
    <row r="115" s="319" customFormat="true" ht="15" customHeight="true" x14ac:dyDescent="0.2">
      <c r="A115" s="346" t="s">
        <v>137</v>
      </c>
      <c r="B115" s="371" t="str">
        <f>A1025</f>
        <v>MICS18</v>
      </c>
      <c r="C115" s="433"/>
      <c r="D115" s="433"/>
      <c r="E115" s="433"/>
      <c r="F115" s="433"/>
      <c r="G115" s="433"/>
      <c r="H115" s="325"/>
      <c r="I115" s="325"/>
      <c r="J115" s="325"/>
      <c r="K115" s="325"/>
      <c r="L115" s="325"/>
      <c r="M115" s="325"/>
      <c r="N115" s="325"/>
      <c r="O115" s="325"/>
      <c r="P115" s="325"/>
      <c r="Q115" s="325"/>
      <c r="R115" s="325"/>
      <c r="S115" s="325"/>
      <c r="T115" s="325"/>
      <c r="U115" s="325"/>
      <c r="Z115" s="359"/>
      <c r="AA115" s="359"/>
      <c r="AB115" s="359"/>
      <c r="AC115" s="359"/>
      <c r="AD115" s="359"/>
      <c r="AE115" s="359"/>
      <c r="AF115" s="359"/>
      <c r="AG115" s="359"/>
      <c r="AH115" s="359"/>
      <c r="AI115" s="359"/>
      <c r="AJ115" s="359"/>
      <c r="AK115" s="359"/>
      <c r="AL115" s="359"/>
      <c r="AM115" s="359"/>
      <c r="AN115" s="359"/>
      <c r="AO115" s="359"/>
      <c r="AP115" s="359"/>
      <c r="AQ115" s="359"/>
      <c r="AR115" s="359"/>
      <c r="AS115" s="359"/>
      <c r="AT115" s="359"/>
      <c r="AU115" s="359"/>
      <c r="AV115" s="359"/>
      <c r="AW115" s="359"/>
      <c r="AX115" s="359"/>
      <c r="AY115" s="359"/>
      <c r="AZ115" s="359"/>
      <c r="BB115" s="330"/>
      <c r="BZ115" s="359"/>
      <c r="CA115" s="359"/>
      <c r="CB115" s="359"/>
      <c r="CC115" s="359"/>
      <c r="CD115" s="359"/>
      <c r="CE115" s="359"/>
      <c r="CF115" s="359"/>
      <c r="CG115" s="359"/>
      <c r="CH115" s="359"/>
      <c r="CI115" s="359"/>
      <c r="CJ115" s="359"/>
      <c r="CK115" s="359"/>
      <c r="CL115" s="359"/>
      <c r="CM115" s="359"/>
      <c r="CN115" s="359"/>
      <c r="CO115" s="359"/>
      <c r="CP115" s="359"/>
      <c r="CQ115" s="359"/>
      <c r="CR115" s="359"/>
      <c r="CS115" s="359"/>
      <c r="CT115" s="359"/>
      <c r="CU115" s="359"/>
      <c r="CV115" s="359"/>
      <c r="CW115" s="359"/>
      <c r="CX115" s="359"/>
      <c r="CY115" s="359"/>
      <c r="CZ115" s="359"/>
    </row>
    <row r="116" s="319" customFormat="true" ht="15" customHeight="true" x14ac:dyDescent="0.2">
      <c r="A116" s="431" t="str">
        <f>B1030</f>
        <v/>
      </c>
      <c r="B116" s="372"/>
      <c r="C116" s="433"/>
      <c r="D116" s="433"/>
      <c r="E116" s="433"/>
      <c r="F116" s="433"/>
      <c r="G116" s="433"/>
      <c r="H116" s="325"/>
      <c r="I116" s="325"/>
      <c r="J116" s="325"/>
      <c r="K116" s="325"/>
      <c r="L116" s="325"/>
      <c r="M116" s="325"/>
      <c r="N116" s="325"/>
      <c r="O116" s="325"/>
      <c r="P116" s="325"/>
      <c r="Q116" s="325"/>
      <c r="R116" s="325"/>
      <c r="S116" s="325"/>
      <c r="T116" s="325"/>
      <c r="U116" s="325"/>
      <c r="Z116" s="359"/>
      <c r="AA116" s="359"/>
      <c r="AB116" s="359"/>
      <c r="AC116" s="359"/>
      <c r="AD116" s="359"/>
      <c r="AE116" s="359"/>
      <c r="AF116" s="359"/>
      <c r="AG116" s="359"/>
      <c r="AH116" s="359"/>
      <c r="AI116" s="359"/>
      <c r="AJ116" s="359"/>
      <c r="AK116" s="359"/>
      <c r="AL116" s="359"/>
      <c r="AM116" s="359"/>
      <c r="AN116" s="359"/>
      <c r="AO116" s="359"/>
      <c r="AP116" s="359"/>
      <c r="AQ116" s="359"/>
      <c r="AR116" s="359"/>
      <c r="AS116" s="359"/>
      <c r="AT116" s="359"/>
      <c r="AU116" s="359"/>
      <c r="AV116" s="359"/>
      <c r="AW116" s="359"/>
      <c r="AX116" s="359"/>
      <c r="AY116" s="359"/>
      <c r="AZ116" s="359"/>
      <c r="BB116" s="330"/>
      <c r="BZ116" s="359"/>
      <c r="CA116" s="359"/>
      <c r="CB116" s="359"/>
      <c r="CC116" s="359"/>
      <c r="CD116" s="359"/>
      <c r="CE116" s="359"/>
      <c r="CF116" s="359"/>
      <c r="CG116" s="359"/>
      <c r="CH116" s="359"/>
      <c r="CI116" s="359"/>
      <c r="CJ116" s="359"/>
      <c r="CK116" s="359"/>
      <c r="CL116" s="359"/>
      <c r="CM116" s="359"/>
      <c r="CN116" s="359"/>
      <c r="CO116" s="359"/>
      <c r="CP116" s="359"/>
      <c r="CQ116" s="359"/>
      <c r="CR116" s="359"/>
      <c r="CS116" s="359"/>
      <c r="CT116" s="359"/>
      <c r="CU116" s="359"/>
      <c r="CV116" s="359"/>
      <c r="CW116" s="359"/>
      <c r="CX116" s="359"/>
      <c r="CY116" s="359"/>
      <c r="CZ116" s="359"/>
    </row>
    <row r="117" s="319" customFormat="true" ht="15" customHeight="true" x14ac:dyDescent="0.2">
      <c r="A117" s="431" t="str">
        <f>B1029</f>
        <v/>
      </c>
      <c r="B117" s="617"/>
      <c r="C117" s="433"/>
      <c r="D117" s="433"/>
      <c r="E117" s="433"/>
      <c r="F117" s="433"/>
      <c r="G117" s="433"/>
      <c r="H117" s="325"/>
      <c r="I117" s="325"/>
      <c r="J117" s="325"/>
      <c r="K117" s="325"/>
      <c r="L117" s="325"/>
      <c r="M117" s="325"/>
      <c r="N117" s="325"/>
      <c r="O117" s="325"/>
      <c r="P117" s="325"/>
      <c r="Q117" s="325"/>
      <c r="R117" s="325"/>
      <c r="S117" s="325"/>
      <c r="T117" s="325"/>
      <c r="U117" s="325"/>
      <c r="Z117" s="359"/>
      <c r="AA117" s="359"/>
      <c r="AB117" s="359"/>
      <c r="AC117" s="359"/>
      <c r="AD117" s="359"/>
      <c r="AE117" s="359"/>
      <c r="AF117" s="359"/>
      <c r="AG117" s="359"/>
      <c r="AH117" s="359"/>
      <c r="AI117" s="359"/>
      <c r="AJ117" s="359"/>
      <c r="AK117" s="359"/>
      <c r="AL117" s="359"/>
      <c r="AM117" s="359"/>
      <c r="AN117" s="359"/>
      <c r="AO117" s="359"/>
      <c r="AP117" s="359"/>
      <c r="AQ117" s="359"/>
      <c r="AR117" s="359"/>
      <c r="AS117" s="359"/>
      <c r="AT117" s="359"/>
      <c r="AU117" s="359"/>
      <c r="AV117" s="359"/>
      <c r="AW117" s="359"/>
      <c r="AX117" s="359"/>
      <c r="AY117" s="359"/>
      <c r="AZ117" s="359"/>
      <c r="BB117" s="330"/>
      <c r="BZ117" s="359"/>
      <c r="CA117" s="359"/>
      <c r="CB117" s="359"/>
      <c r="CC117" s="359"/>
      <c r="CD117" s="359"/>
      <c r="CE117" s="359"/>
      <c r="CF117" s="359"/>
      <c r="CG117" s="359"/>
      <c r="CH117" s="359"/>
      <c r="CI117" s="359"/>
      <c r="CJ117" s="359"/>
      <c r="CK117" s="359"/>
      <c r="CL117" s="359"/>
      <c r="CM117" s="359"/>
      <c r="CN117" s="359"/>
      <c r="CO117" s="359"/>
      <c r="CP117" s="359"/>
      <c r="CQ117" s="359"/>
      <c r="CR117" s="359"/>
      <c r="CS117" s="359"/>
      <c r="CT117" s="359"/>
      <c r="CU117" s="359"/>
      <c r="CV117" s="359"/>
      <c r="CW117" s="359"/>
      <c r="CX117" s="359"/>
      <c r="CY117" s="359"/>
      <c r="CZ117" s="359"/>
    </row>
    <row r="118" s="319" customFormat="true" ht="21" customHeight="true" x14ac:dyDescent="0.2">
      <c r="A118" s="616"/>
      <c r="B118" s="372"/>
      <c r="C118" s="433"/>
      <c r="D118" s="433"/>
      <c r="E118" s="433"/>
      <c r="F118" s="433"/>
      <c r="G118" s="433"/>
      <c r="H118" s="325"/>
      <c r="I118" s="325"/>
      <c r="J118" s="325"/>
      <c r="K118" s="325"/>
      <c r="L118" s="325"/>
      <c r="M118" s="325"/>
      <c r="N118" s="325"/>
      <c r="O118" s="325"/>
      <c r="P118" s="325"/>
      <c r="Q118" s="325"/>
      <c r="R118" s="325"/>
      <c r="S118" s="325"/>
      <c r="T118" s="325"/>
      <c r="U118" s="325"/>
      <c r="Z118" s="359"/>
      <c r="AA118" s="359"/>
      <c r="AB118" s="359"/>
      <c r="AC118" s="359"/>
      <c r="AD118" s="359"/>
      <c r="AE118" s="359"/>
      <c r="AF118" s="359"/>
      <c r="AG118" s="359"/>
      <c r="AH118" s="359"/>
      <c r="AI118" s="359"/>
      <c r="AJ118" s="359"/>
      <c r="AK118" s="359"/>
      <c r="AL118" s="359"/>
      <c r="AM118" s="359"/>
      <c r="AN118" s="359"/>
      <c r="AO118" s="359"/>
      <c r="AP118" s="359"/>
      <c r="AQ118" s="359"/>
      <c r="AR118" s="359"/>
      <c r="AS118" s="359"/>
      <c r="AT118" s="359"/>
      <c r="AU118" s="359"/>
      <c r="AV118" s="359"/>
      <c r="AW118" s="359"/>
      <c r="AX118" s="359"/>
      <c r="AY118" s="359"/>
      <c r="AZ118" s="359"/>
      <c r="BB118" s="330"/>
      <c r="BZ118" s="359"/>
      <c r="CA118" s="359"/>
      <c r="CB118" s="359"/>
      <c r="CC118" s="359"/>
      <c r="CD118" s="359"/>
      <c r="CE118" s="359"/>
      <c r="CF118" s="359"/>
      <c r="CG118" s="359"/>
      <c r="CH118" s="359"/>
      <c r="CI118" s="359"/>
      <c r="CJ118" s="359"/>
      <c r="CK118" s="359"/>
      <c r="CL118" s="359"/>
      <c r="CM118" s="359"/>
      <c r="CN118" s="359"/>
      <c r="CO118" s="359"/>
      <c r="CP118" s="359"/>
      <c r="CQ118" s="359"/>
      <c r="CR118" s="359"/>
      <c r="CS118" s="359"/>
      <c r="CT118" s="359"/>
      <c r="CU118" s="359"/>
      <c r="CV118" s="359"/>
      <c r="CW118" s="359"/>
      <c r="CX118" s="359"/>
      <c r="CY118" s="359"/>
      <c r="CZ118" s="359"/>
    </row>
    <row r="119" s="319" customFormat="true" ht="15" customHeight="true" x14ac:dyDescent="0.2">
      <c r="A119" s="432"/>
      <c r="B119" s="373"/>
      <c r="C119" s="433"/>
      <c r="D119" s="433"/>
      <c r="E119" s="433"/>
      <c r="F119" s="433"/>
      <c r="G119" s="433"/>
      <c r="H119" s="325"/>
      <c r="I119" s="325"/>
      <c r="J119" s="325"/>
      <c r="K119" s="325"/>
      <c r="L119" s="325"/>
      <c r="M119" s="325"/>
      <c r="N119" s="325"/>
      <c r="O119" s="325"/>
      <c r="P119" s="325"/>
      <c r="Q119" s="325"/>
      <c r="R119" s="325"/>
      <c r="S119" s="325"/>
      <c r="T119" s="325"/>
      <c r="U119" s="325"/>
      <c r="Z119" s="359"/>
      <c r="AA119" s="359"/>
      <c r="AB119" s="359"/>
      <c r="AC119" s="359"/>
      <c r="AD119" s="359"/>
      <c r="AE119" s="359"/>
      <c r="AF119" s="359"/>
      <c r="AG119" s="359"/>
      <c r="AH119" s="359"/>
      <c r="AI119" s="359"/>
      <c r="AJ119" s="359"/>
      <c r="AK119" s="359"/>
      <c r="AL119" s="359"/>
      <c r="AM119" s="359"/>
      <c r="AN119" s="359"/>
      <c r="AO119" s="359"/>
      <c r="AP119" s="359"/>
      <c r="AQ119" s="359"/>
      <c r="AR119" s="359"/>
      <c r="AS119" s="359"/>
      <c r="AT119" s="359"/>
      <c r="AU119" s="359"/>
      <c r="AV119" s="359"/>
      <c r="AW119" s="359"/>
      <c r="AX119" s="359"/>
      <c r="AY119" s="359"/>
      <c r="AZ119" s="359"/>
      <c r="BB119" s="330"/>
      <c r="BZ119" s="359"/>
      <c r="CA119" s="359"/>
      <c r="CB119" s="359"/>
      <c r="CC119" s="359"/>
      <c r="CD119" s="359"/>
      <c r="CE119" s="359"/>
      <c r="CF119" s="359"/>
      <c r="CG119" s="359"/>
      <c r="CH119" s="359"/>
      <c r="CI119" s="359"/>
      <c r="CJ119" s="359"/>
      <c r="CK119" s="359"/>
      <c r="CL119" s="359"/>
      <c r="CM119" s="359"/>
      <c r="CN119" s="359"/>
      <c r="CO119" s="359"/>
      <c r="CP119" s="359"/>
      <c r="CQ119" s="359"/>
      <c r="CR119" s="359"/>
      <c r="CS119" s="359"/>
      <c r="CT119" s="359"/>
      <c r="CU119" s="359"/>
      <c r="CV119" s="359"/>
      <c r="CW119" s="359"/>
      <c r="CX119" s="359"/>
      <c r="CY119" s="359"/>
      <c r="CZ119" s="359"/>
    </row>
    <row r="120" s="326" customFormat="true" ht="15" customHeight="true" x14ac:dyDescent="0.2">
      <c r="A120" s="312" t="s">
        <v>100</v>
      </c>
      <c r="B120" s="355"/>
      <c r="C120" s="770" t="s">
        <v>116</v>
      </c>
      <c r="D120" s="771"/>
      <c r="E120" s="771"/>
      <c r="F120" s="771"/>
      <c r="G120" s="772"/>
      <c r="H120" s="773" t="s">
        <v>39</v>
      </c>
      <c r="I120" s="774"/>
      <c r="J120" s="774"/>
      <c r="K120" s="774"/>
      <c r="L120" s="775"/>
      <c r="M120" s="782" t="s">
        <v>38</v>
      </c>
      <c r="N120" s="783"/>
      <c r="O120" s="783"/>
      <c r="P120" s="783"/>
      <c r="Q120" s="784"/>
      <c r="R120" s="526" t="s">
        <v>143</v>
      </c>
      <c r="S120" s="475"/>
      <c r="T120" s="475"/>
      <c r="U120" s="475"/>
      <c r="V120" s="475"/>
      <c r="W120" s="475"/>
      <c r="X120" s="475"/>
      <c r="Y120" s="475"/>
      <c r="Z120" s="460"/>
      <c r="AA120" s="460"/>
      <c r="AB120" s="460"/>
      <c r="AC120" s="460"/>
      <c r="AD120" s="460"/>
      <c r="AE120" s="460"/>
      <c r="AF120" s="460"/>
      <c r="AG120" s="460"/>
      <c r="AH120" s="460"/>
      <c r="AI120" s="460"/>
      <c r="AJ120" s="634"/>
      <c r="AK120" s="634"/>
      <c r="AL120" s="634"/>
      <c r="AM120" s="634"/>
      <c r="AN120" s="634"/>
      <c r="AO120" s="634"/>
      <c r="AP120" s="634"/>
      <c r="AQ120" s="634"/>
      <c r="AR120" s="634"/>
      <c r="AS120" s="634"/>
      <c r="AT120" s="634"/>
      <c r="AU120" s="634"/>
      <c r="AV120" s="634"/>
      <c r="AW120" s="634"/>
      <c r="AX120" s="634"/>
      <c r="AY120" s="634"/>
      <c r="AZ120" s="363"/>
      <c r="BA120" s="365" t="s">
        <v>132</v>
      </c>
      <c r="BB120" s="312" t="s">
        <v>100</v>
      </c>
      <c r="BC120" s="782" t="s">
        <v>116</v>
      </c>
      <c r="BD120" s="783"/>
      <c r="BE120" s="783"/>
      <c r="BF120" s="783"/>
      <c r="BG120" s="811"/>
      <c r="BH120" s="782" t="s">
        <v>39</v>
      </c>
      <c r="BI120" s="783"/>
      <c r="BJ120" s="783"/>
      <c r="BK120" s="783"/>
      <c r="BL120" s="811"/>
      <c r="BM120" s="782" t="s">
        <v>38</v>
      </c>
      <c r="BN120" s="783"/>
      <c r="BO120" s="783"/>
      <c r="BP120" s="783"/>
      <c r="BQ120" s="811"/>
      <c r="BR120" s="526" t="s">
        <v>143</v>
      </c>
      <c r="BS120" s="475"/>
      <c r="BT120" s="475"/>
      <c r="BU120" s="475"/>
      <c r="BV120" s="475"/>
      <c r="BW120" s="475"/>
      <c r="BX120" s="475"/>
      <c r="BY120" s="475"/>
      <c r="BZ120" s="459"/>
      <c r="CA120" s="459"/>
      <c r="CB120" s="459"/>
      <c r="CC120" s="459"/>
      <c r="CD120" s="459"/>
      <c r="CE120" s="459"/>
      <c r="CF120" s="459"/>
      <c r="CG120" s="459"/>
      <c r="CH120" s="459"/>
      <c r="CI120" s="459"/>
      <c r="CJ120" s="363"/>
      <c r="CK120" s="363"/>
      <c r="CL120" s="363"/>
      <c r="CM120" s="363"/>
      <c r="CN120" s="363"/>
      <c r="CO120" s="363"/>
      <c r="CP120" s="363"/>
      <c r="CQ120" s="363"/>
      <c r="CR120" s="363"/>
      <c r="CS120" s="363"/>
      <c r="CT120" s="363"/>
      <c r="CU120" s="363"/>
      <c r="CV120" s="363"/>
      <c r="CW120" s="363"/>
      <c r="CX120" s="363"/>
      <c r="CY120" s="363"/>
      <c r="CZ120" s="363"/>
    </row>
    <row r="121" s="326" customFormat="true" ht="12.75" x14ac:dyDescent="0.2">
      <c r="A121" s="351" t="s">
        <v>88</v>
      </c>
      <c r="B121" s="394"/>
      <c r="C121" s="436" t="s">
        <v>0</v>
      </c>
      <c r="D121" s="613" t="s">
        <v>1</v>
      </c>
      <c r="E121" s="613" t="s">
        <v>2</v>
      </c>
      <c r="F121" s="613" t="s">
        <v>3</v>
      </c>
      <c r="G121" s="614" t="s">
        <v>4</v>
      </c>
      <c r="H121" s="399" t="s">
        <v>0</v>
      </c>
      <c r="I121" s="609" t="s">
        <v>1</v>
      </c>
      <c r="J121" s="609" t="s">
        <v>2</v>
      </c>
      <c r="K121" s="609" t="s">
        <v>3</v>
      </c>
      <c r="L121" s="611" t="s">
        <v>4</v>
      </c>
      <c r="M121" s="400" t="s">
        <v>0</v>
      </c>
      <c r="N121" s="609" t="s">
        <v>1</v>
      </c>
      <c r="O121" s="609" t="s">
        <v>2</v>
      </c>
      <c r="P121" s="609" t="s">
        <v>3</v>
      </c>
      <c r="Q121" s="611" t="s">
        <v>4</v>
      </c>
      <c r="R121" s="400" t="s">
        <v>444</v>
      </c>
      <c r="S121" s="609" t="s">
        <v>445</v>
      </c>
      <c r="T121" s="609" t="s">
        <v>446</v>
      </c>
      <c r="U121" s="609" t="s">
        <v>447</v>
      </c>
      <c r="V121" s="609" t="s">
        <v>448</v>
      </c>
      <c r="W121" s="609" t="s">
        <v>449</v>
      </c>
      <c r="X121" s="609" t="s">
        <v>450</v>
      </c>
      <c r="Y121" s="611" t="s">
        <v>451</v>
      </c>
      <c r="Z121" s="611" t="s">
        <v>452</v>
      </c>
      <c r="AA121" s="611" t="s">
        <v>453</v>
      </c>
      <c r="AB121" s="611" t="s">
        <v>454</v>
      </c>
      <c r="AC121" s="611" t="s">
        <v>455</v>
      </c>
      <c r="AD121" s="611" t="s">
        <v>456</v>
      </c>
      <c r="AE121" s="611" t="s">
        <v>457</v>
      </c>
      <c r="AF121" s="611" t="s">
        <v>458</v>
      </c>
      <c r="AG121" s="611" t="s">
        <v>459</v>
      </c>
      <c r="AH121" s="611" t="s">
        <v>460</v>
      </c>
      <c r="AI121" s="611" t="s">
        <v>461</v>
      </c>
      <c r="AJ121" s="168"/>
      <c r="AK121" s="168"/>
      <c r="AL121" s="168"/>
      <c r="AM121" s="168"/>
      <c r="AN121" s="168"/>
      <c r="AO121" s="168"/>
      <c r="AP121" s="168"/>
      <c r="AQ121" s="168"/>
      <c r="AR121" s="168"/>
      <c r="AS121" s="168"/>
      <c r="AT121" s="168"/>
      <c r="AU121" s="168"/>
      <c r="AV121" s="168"/>
      <c r="AW121" s="168"/>
      <c r="AX121" s="168"/>
      <c r="AY121" s="168"/>
      <c r="AZ121" s="363"/>
      <c r="BA121" s="351" t="s">
        <v>118</v>
      </c>
      <c r="BB121" s="350"/>
      <c r="BC121" s="476" t="s">
        <v>0</v>
      </c>
      <c r="BD121" s="568" t="s">
        <v>1</v>
      </c>
      <c r="BE121" s="568" t="s">
        <v>2</v>
      </c>
      <c r="BF121" s="568" t="s">
        <v>3</v>
      </c>
      <c r="BG121" s="477" t="s">
        <v>4</v>
      </c>
      <c r="BH121" s="476" t="s">
        <v>0</v>
      </c>
      <c r="BI121" s="568" t="s">
        <v>1</v>
      </c>
      <c r="BJ121" s="568" t="s">
        <v>2</v>
      </c>
      <c r="BK121" s="568" t="s">
        <v>3</v>
      </c>
      <c r="BL121" s="477" t="s">
        <v>4</v>
      </c>
      <c r="BM121" s="476" t="s">
        <v>0</v>
      </c>
      <c r="BN121" s="568" t="s">
        <v>1</v>
      </c>
      <c r="BO121" s="568" t="s">
        <v>2</v>
      </c>
      <c r="BP121" s="568" t="s">
        <v>3</v>
      </c>
      <c r="BQ121" s="477" t="s">
        <v>4</v>
      </c>
      <c r="BR121" s="476" t="s">
        <v>444</v>
      </c>
      <c r="BS121" s="568" t="s">
        <v>445</v>
      </c>
      <c r="BT121" s="568" t="s">
        <v>446</v>
      </c>
      <c r="BU121" s="568" t="s">
        <v>447</v>
      </c>
      <c r="BV121" s="568" t="s">
        <v>448</v>
      </c>
      <c r="BW121" s="568" t="s">
        <v>449</v>
      </c>
      <c r="BX121" s="568" t="s">
        <v>450</v>
      </c>
      <c r="BY121" s="569" t="s">
        <v>451</v>
      </c>
      <c r="BZ121" s="569" t="s">
        <v>452</v>
      </c>
      <c r="CA121" s="569" t="s">
        <v>453</v>
      </c>
      <c r="CB121" s="569" t="s">
        <v>454</v>
      </c>
      <c r="CC121" s="569" t="s">
        <v>455</v>
      </c>
      <c r="CD121" s="569" t="s">
        <v>456</v>
      </c>
      <c r="CE121" s="569" t="s">
        <v>457</v>
      </c>
      <c r="CF121" s="569" t="s">
        <v>458</v>
      </c>
      <c r="CG121" s="569" t="s">
        <v>459</v>
      </c>
      <c r="CH121" s="569" t="s">
        <v>460</v>
      </c>
      <c r="CI121" s="569" t="s">
        <v>461</v>
      </c>
      <c r="CJ121" s="168"/>
      <c r="CK121" s="168"/>
      <c r="CL121" s="168"/>
      <c r="CM121" s="168"/>
      <c r="CN121" s="168"/>
      <c r="CO121" s="168"/>
      <c r="CP121" s="168"/>
      <c r="CQ121" s="168"/>
      <c r="CR121" s="168"/>
      <c r="CS121" s="168"/>
      <c r="CT121" s="168"/>
      <c r="CU121" s="168"/>
      <c r="CV121" s="168"/>
      <c r="CW121" s="168"/>
      <c r="CX121" s="168"/>
      <c r="CY121" s="168"/>
      <c r="CZ121" s="168"/>
    </row>
    <row r="122" s="326" customFormat="true" ht="15" customHeight="true" x14ac:dyDescent="0.2">
      <c r="A122" s="776" t="s">
        <v>18</v>
      </c>
      <c r="B122" s="396" t="s">
        <v>14</v>
      </c>
      <c r="C122" s="491">
        <v>95.500697572069214</v>
      </c>
      <c r="D122" s="478">
        <v>98.912851259686491</v>
      </c>
      <c r="E122" s="478">
        <v>99.598908126122168</v>
      </c>
      <c r="F122" s="478">
        <v>99.671268830524127</v>
      </c>
      <c r="G122" s="498">
        <v>99.75984811361333</v>
      </c>
      <c r="H122" s="485">
        <v>99.29498144282968</v>
      </c>
      <c r="I122" s="478">
        <v>99.681092136785722</v>
      </c>
      <c r="J122" s="478">
        <v>99.661492340179748</v>
      </c>
      <c r="K122" s="478">
        <v>99.876588095178136</v>
      </c>
      <c r="L122" s="494">
        <v>99.955813328482108</v>
      </c>
      <c r="M122" s="491">
        <v>91.477993712277353</v>
      </c>
      <c r="N122" s="478">
        <v>95.648706832573822</v>
      </c>
      <c r="O122" s="478">
        <v>97.207565030608365</v>
      </c>
      <c r="P122" s="478">
        <v>98.958369686666884</v>
      </c>
      <c r="Q122" s="494">
        <v>98.767414081111966</v>
      </c>
      <c r="R122" s="491">
        <v>100</v>
      </c>
      <c r="S122" s="478">
        <v>92.716429148855653</v>
      </c>
      <c r="T122" s="478">
        <v>99.913744178512971</v>
      </c>
      <c r="U122" s="478">
        <v>98.833008602841502</v>
      </c>
      <c r="V122" s="478">
        <v>99.211605532344322</v>
      </c>
      <c r="W122" s="478">
        <v>100</v>
      </c>
      <c r="X122" s="478">
        <v>99.517654696622927</v>
      </c>
      <c r="Y122" s="494">
        <v>98.183189826522394</v>
      </c>
      <c r="Z122" s="494">
        <v>99.856925603694265</v>
      </c>
      <c r="AA122" s="494">
        <v>93.842624457506545</v>
      </c>
      <c r="AB122" s="494">
        <v>98.892842072706742</v>
      </c>
      <c r="AC122" s="494">
        <v>99.800802933479574</v>
      </c>
      <c r="AD122" s="494">
        <v>95.486058605920775</v>
      </c>
      <c r="AE122" s="494">
        <v>95.467592193495733</v>
      </c>
      <c r="AF122" s="494">
        <v>99.627919168743716</v>
      </c>
      <c r="AG122" s="494">
        <v>99.662124316324224</v>
      </c>
      <c r="AH122" s="494">
        <v>99.558402196591473</v>
      </c>
      <c r="AI122" s="494">
        <v>98.873023285201668</v>
      </c>
      <c r="AJ122" s="1"/>
      <c r="AK122" s="1"/>
      <c r="AL122" s="1"/>
      <c r="AM122" s="1"/>
      <c r="AN122" s="1"/>
      <c r="AO122" s="1"/>
      <c r="AP122" s="1"/>
      <c r="AQ122" s="1"/>
      <c r="AR122" s="1"/>
      <c r="AS122" s="1"/>
      <c r="AT122" s="1"/>
      <c r="AU122" s="1"/>
      <c r="AV122" s="1"/>
      <c r="AW122" s="1"/>
      <c r="AX122" s="1"/>
      <c r="AY122" s="1"/>
      <c r="AZ122" s="363"/>
      <c r="BA122" s="808" t="s">
        <v>18</v>
      </c>
      <c r="BB122" s="619" t="s">
        <v>14</v>
      </c>
      <c r="BC122" s="507">
        <v>24499.658289815176</v>
      </c>
      <c r="BD122" s="503">
        <v>25367.333661474142</v>
      </c>
      <c r="BE122" s="503">
        <v>25566.614486944625</v>
      </c>
      <c r="BF122" s="503">
        <v>25576.659401765166</v>
      </c>
      <c r="BG122" s="516">
        <v>25591.329242233096</v>
      </c>
      <c r="BH122" s="507">
        <v>17670.698073649106</v>
      </c>
      <c r="BI122" s="503">
        <v>17763.232448932573</v>
      </c>
      <c r="BJ122" s="503">
        <v>17744.26825521516</v>
      </c>
      <c r="BK122" s="503">
        <v>17751.465589130559</v>
      </c>
      <c r="BL122" s="516">
        <v>17788.13701162615</v>
      </c>
      <c r="BM122" s="507">
        <v>7188.5396944933673</v>
      </c>
      <c r="BN122" s="503">
        <v>7518.6992453500752</v>
      </c>
      <c r="BO122" s="503">
        <v>7628.7685431280825</v>
      </c>
      <c r="BP122" s="503">
        <v>7823.8893911636278</v>
      </c>
      <c r="BQ122" s="516">
        <v>7723.8968295437217</v>
      </c>
      <c r="BR122" s="507">
        <v>5155.0941292980015</v>
      </c>
      <c r="BS122" s="503">
        <v>5573.4024746572877</v>
      </c>
      <c r="BT122" s="503">
        <v>21550.133261318137</v>
      </c>
      <c r="BU122" s="503">
        <v>10184.00552232882</v>
      </c>
      <c r="BV122" s="503">
        <v>7169.6797701221303</v>
      </c>
      <c r="BW122" s="503">
        <v>4513.256912976256</v>
      </c>
      <c r="BX122" s="503">
        <v>10305.528798784055</v>
      </c>
      <c r="BY122" s="511">
        <v>3666.3639100349069</v>
      </c>
      <c r="BZ122" s="511">
        <v>5258.6259720655653</v>
      </c>
      <c r="CA122" s="511">
        <v>5043.2928224457892</v>
      </c>
      <c r="CB122" s="511">
        <v>4169.2340198793772</v>
      </c>
      <c r="CC122" s="511">
        <v>12068.155130197194</v>
      </c>
      <c r="CD122" s="511">
        <v>4736.6675043470414</v>
      </c>
      <c r="CE122" s="511">
        <v>3630.2188556600404</v>
      </c>
      <c r="CF122" s="511">
        <v>3846.7526744120946</v>
      </c>
      <c r="CG122" s="511">
        <v>6891.3436618154528</v>
      </c>
      <c r="CH122" s="511">
        <v>8478.1112635865538</v>
      </c>
      <c r="CI122" s="511">
        <v>4361.728398303856</v>
      </c>
      <c r="CJ122" s="2"/>
      <c r="CK122" s="2"/>
      <c r="CL122" s="2"/>
      <c r="CM122" s="2"/>
      <c r="CN122" s="2"/>
      <c r="CO122" s="2"/>
      <c r="CP122" s="2"/>
      <c r="CQ122" s="2"/>
      <c r="CR122" s="2"/>
      <c r="CS122" s="2"/>
      <c r="CT122" s="2"/>
      <c r="CU122" s="2"/>
      <c r="CV122" s="2"/>
      <c r="CW122" s="2"/>
      <c r="CX122" s="2"/>
      <c r="CY122" s="2"/>
      <c r="CZ122" s="4"/>
    </row>
    <row r="123" s="326" customFormat="true" ht="15" customHeight="true" x14ac:dyDescent="0.2">
      <c r="A123" s="777"/>
      <c r="B123" s="397" t="s">
        <v>52</v>
      </c>
      <c r="C123" s="492">
        <v>4.4993024279307363</v>
      </c>
      <c r="D123" s="481">
        <v>1.0871487403135203</v>
      </c>
      <c r="E123" s="481">
        <v>0.40109187387781198</v>
      </c>
      <c r="F123" s="481">
        <v>0.32873116947587755</v>
      </c>
      <c r="G123" s="500">
        <v>0.24015188638665802</v>
      </c>
      <c r="H123" s="486">
        <v>0.70501855717033324</v>
      </c>
      <c r="I123" s="481">
        <v>0.31890786321428949</v>
      </c>
      <c r="J123" s="481">
        <v>0.33850765982021841</v>
      </c>
      <c r="K123" s="481">
        <v>0.12341190482187643</v>
      </c>
      <c r="L123" s="496">
        <v>4.4186671517885842E-2</v>
      </c>
      <c r="M123" s="492">
        <v>8.5220062877226717</v>
      </c>
      <c r="N123" s="481">
        <v>4.3512931674261939</v>
      </c>
      <c r="O123" s="481">
        <v>2.7924349693916386</v>
      </c>
      <c r="P123" s="481">
        <v>1.0416303133331235</v>
      </c>
      <c r="Q123" s="496">
        <v>1.2325859188880466</v>
      </c>
      <c r="R123" s="492">
        <v>0</v>
      </c>
      <c r="S123" s="481">
        <v>7.283570851144332</v>
      </c>
      <c r="T123" s="481">
        <v>8.6255821487015966E-2</v>
      </c>
      <c r="U123" s="481">
        <v>1.1669913971584833</v>
      </c>
      <c r="V123" s="481">
        <v>0.78839446765570886</v>
      </c>
      <c r="W123" s="481">
        <v>0</v>
      </c>
      <c r="X123" s="481">
        <v>0.48234530337708159</v>
      </c>
      <c r="Y123" s="496">
        <v>1.8168101734775777</v>
      </c>
      <c r="Z123" s="496">
        <v>0.14307439630575119</v>
      </c>
      <c r="AA123" s="496">
        <v>6.1573755424934564</v>
      </c>
      <c r="AB123" s="496">
        <v>1.1071579272932937</v>
      </c>
      <c r="AC123" s="496">
        <v>0.19919706652042718</v>
      </c>
      <c r="AD123" s="496">
        <v>4.5139413940792306</v>
      </c>
      <c r="AE123" s="496">
        <v>4.5324078065043096</v>
      </c>
      <c r="AF123" s="496">
        <v>0.37208083125629166</v>
      </c>
      <c r="AG123" s="496">
        <v>0.33787568367577619</v>
      </c>
      <c r="AH123" s="496">
        <v>0.44159780340850302</v>
      </c>
      <c r="AI123" s="496">
        <v>1.1269767147983367</v>
      </c>
      <c r="AJ123" s="1"/>
      <c r="AK123" s="1"/>
      <c r="AL123" s="1"/>
      <c r="AM123" s="1"/>
      <c r="AN123" s="1"/>
      <c r="AO123" s="1"/>
      <c r="AP123" s="1"/>
      <c r="AQ123" s="1"/>
      <c r="AR123" s="1"/>
      <c r="AS123" s="1"/>
      <c r="AT123" s="1"/>
      <c r="AU123" s="1"/>
      <c r="AV123" s="1"/>
      <c r="AW123" s="1"/>
      <c r="AX123" s="1"/>
      <c r="AY123" s="1"/>
      <c r="AZ123" s="363"/>
      <c r="BA123" s="809"/>
      <c r="BB123" s="618" t="s">
        <v>52</v>
      </c>
      <c r="BC123" s="508">
        <v>1154.2467733667929</v>
      </c>
      <c r="BD123" s="504">
        <v>278.81174674442178</v>
      </c>
      <c r="BE123" s="504">
        <v>102.95857159693836</v>
      </c>
      <c r="BF123" s="504">
        <v>84.355755224955814</v>
      </c>
      <c r="BG123" s="517">
        <v>61.606007916782893</v>
      </c>
      <c r="BH123" s="508">
        <v>125.46626102397356</v>
      </c>
      <c r="BI123" s="504">
        <v>56.829579036858291</v>
      </c>
      <c r="BJ123" s="504">
        <v>60.269724858148152</v>
      </c>
      <c r="BK123" s="504">
        <v>21.934491591231684</v>
      </c>
      <c r="BL123" s="517">
        <v>7.8634602718389797</v>
      </c>
      <c r="BM123" s="508">
        <v>669.67778795737433</v>
      </c>
      <c r="BN123" s="504">
        <v>342.0439830043012</v>
      </c>
      <c r="BO123" s="504">
        <v>219.14796493995095</v>
      </c>
      <c r="BP123" s="504">
        <v>82.353825995776319</v>
      </c>
      <c r="BQ123" s="517">
        <v>96.391776170439087</v>
      </c>
      <c r="BR123" s="508">
        <v>0</v>
      </c>
      <c r="BS123" s="504">
        <v>437.83256299631273</v>
      </c>
      <c r="BT123" s="504">
        <v>18.604291760786733</v>
      </c>
      <c r="BU123" s="504">
        <v>120.24977283581885</v>
      </c>
      <c r="BV123" s="504">
        <v>56.974542799678211</v>
      </c>
      <c r="BW123" s="504">
        <v>0</v>
      </c>
      <c r="BX123" s="504">
        <v>49.949161584084521</v>
      </c>
      <c r="BY123" s="512">
        <v>67.843459386395679</v>
      </c>
      <c r="BZ123" s="512">
        <v>7.5345273430207662</v>
      </c>
      <c r="CA123" s="512">
        <v>330.90984036387431</v>
      </c>
      <c r="CB123" s="512">
        <v>46.676790747470079</v>
      </c>
      <c r="CC123" s="512">
        <v>24.08739238151249</v>
      </c>
      <c r="CD123" s="512">
        <v>223.91791880428821</v>
      </c>
      <c r="CE123" s="512">
        <v>172.34782927555287</v>
      </c>
      <c r="CF123" s="512">
        <v>14.366484261388228</v>
      </c>
      <c r="CG123" s="512">
        <v>23.363112788869564</v>
      </c>
      <c r="CH123" s="512">
        <v>37.605216922423537</v>
      </c>
      <c r="CI123" s="512">
        <v>49.715950598415695</v>
      </c>
      <c r="CJ123" s="2"/>
      <c r="CK123" s="2"/>
      <c r="CL123" s="2"/>
      <c r="CM123" s="2"/>
      <c r="CN123" s="2"/>
      <c r="CO123" s="2"/>
      <c r="CP123" s="2"/>
      <c r="CQ123" s="2"/>
      <c r="CR123" s="2"/>
      <c r="CS123" s="2"/>
      <c r="CT123" s="2"/>
      <c r="CU123" s="2"/>
      <c r="CV123" s="2"/>
      <c r="CW123" s="2"/>
      <c r="CX123" s="2"/>
      <c r="CY123" s="2"/>
      <c r="CZ123" s="4"/>
    </row>
    <row r="124" s="326" customFormat="true" ht="15" customHeight="true" x14ac:dyDescent="0.2">
      <c r="A124" s="777" t="s">
        <v>51</v>
      </c>
      <c r="B124" s="397" t="s">
        <v>15</v>
      </c>
      <c r="C124" s="492">
        <v>90.980679124989265</v>
      </c>
      <c r="D124" s="481">
        <v>94.387748686483548</v>
      </c>
      <c r="E124" s="481">
        <v>95.77746133833422</v>
      </c>
      <c r="F124" s="481">
        <v>97.648256591207186</v>
      </c>
      <c r="G124" s="500">
        <v>98.80226905591141</v>
      </c>
      <c r="H124" s="486">
        <v>94.072442979725878</v>
      </c>
      <c r="I124" s="481">
        <v>95.268947248616058</v>
      </c>
      <c r="J124" s="481">
        <v>96.277534798010578</v>
      </c>
      <c r="K124" s="481">
        <v>98.161898179085597</v>
      </c>
      <c r="L124" s="496">
        <v>99.195265715591958</v>
      </c>
      <c r="M124" s="492">
        <v>86.488606296155226</v>
      </c>
      <c r="N124" s="481">
        <v>92.864925104889522</v>
      </c>
      <c r="O124" s="481">
        <v>93.627137837097564</v>
      </c>
      <c r="P124" s="481">
        <v>94.277479997980222</v>
      </c>
      <c r="Q124" s="496">
        <v>98.183601758338597</v>
      </c>
      <c r="R124" s="492">
        <v>96.291833505077946</v>
      </c>
      <c r="S124" s="481">
        <v>90.616638745247997</v>
      </c>
      <c r="T124" s="481">
        <v>95.660469790290563</v>
      </c>
      <c r="U124" s="481">
        <v>96.106228120571743</v>
      </c>
      <c r="V124" s="481">
        <v>96.32514904603353</v>
      </c>
      <c r="W124" s="481">
        <v>99.351216769696208</v>
      </c>
      <c r="X124" s="481">
        <v>97.138008310985583</v>
      </c>
      <c r="Y124" s="496">
        <v>93.749258917239715</v>
      </c>
      <c r="Z124" s="496">
        <v>97.084691007371362</v>
      </c>
      <c r="AA124" s="496">
        <v>88.755141898168489</v>
      </c>
      <c r="AB124" s="496">
        <v>97.510562232324943</v>
      </c>
      <c r="AC124" s="496">
        <v>93.945563634139518</v>
      </c>
      <c r="AD124" s="496">
        <v>93.974259053005952</v>
      </c>
      <c r="AE124" s="496">
        <v>86.626168525542738</v>
      </c>
      <c r="AF124" s="496">
        <v>97.697933010539685</v>
      </c>
      <c r="AG124" s="496">
        <v>99.305157673819835</v>
      </c>
      <c r="AH124" s="496">
        <v>97.913399131224224</v>
      </c>
      <c r="AI124" s="496">
        <v>97.421308572875574</v>
      </c>
      <c r="AJ124" s="1"/>
      <c r="AK124" s="1"/>
      <c r="AL124" s="1"/>
      <c r="AM124" s="1"/>
      <c r="AN124" s="1"/>
      <c r="AO124" s="1"/>
      <c r="AP124" s="1"/>
      <c r="AQ124" s="1"/>
      <c r="AR124" s="1"/>
      <c r="AS124" s="1"/>
      <c r="AT124" s="1"/>
      <c r="AU124" s="1"/>
      <c r="AV124" s="1"/>
      <c r="AW124" s="1"/>
      <c r="AX124" s="1"/>
      <c r="AY124" s="1"/>
      <c r="AZ124" s="363"/>
      <c r="BA124" s="809" t="s">
        <v>51</v>
      </c>
      <c r="BB124" s="618" t="s">
        <v>15</v>
      </c>
      <c r="BC124" s="508">
        <v>23340.097048562973</v>
      </c>
      <c r="BD124" s="504">
        <v>24206.819275679474</v>
      </c>
      <c r="BE124" s="504">
        <v>24585.665411860111</v>
      </c>
      <c r="BF124" s="504">
        <v>25050.762963848651</v>
      </c>
      <c r="BG124" s="517">
        <v>25345.682106591827</v>
      </c>
      <c r="BH124" s="508">
        <v>16741.286546313644</v>
      </c>
      <c r="BI124" s="504">
        <v>16976.985493096858</v>
      </c>
      <c r="BJ124" s="504">
        <v>17135.094335108981</v>
      </c>
      <c r="BK124" s="504">
        <v>17446.706890199639</v>
      </c>
      <c r="BL124" s="517">
        <v>17652.789954847209</v>
      </c>
      <c r="BM124" s="508">
        <v>6796.4627802924615</v>
      </c>
      <c r="BN124" s="504">
        <v>7299.8733116989652</v>
      </c>
      <c r="BO124" s="504">
        <v>7347.7796063491915</v>
      </c>
      <c r="BP124" s="504">
        <v>7453.8068676491248</v>
      </c>
      <c r="BQ124" s="517">
        <v>7678.2410209871205</v>
      </c>
      <c r="BR124" s="508">
        <v>4963.9346560136792</v>
      </c>
      <c r="BS124" s="504">
        <v>5447.1791381983357</v>
      </c>
      <c r="BT124" s="504">
        <v>20632.755671110121</v>
      </c>
      <c r="BU124" s="504">
        <v>9903.0311000970232</v>
      </c>
      <c r="BV124" s="504">
        <v>6961.0855379635414</v>
      </c>
      <c r="BW124" s="504">
        <v>4483.9756589843391</v>
      </c>
      <c r="BX124" s="504">
        <v>10059.105041784682</v>
      </c>
      <c r="BY124" s="512">
        <v>3500.791735265424</v>
      </c>
      <c r="BZ124" s="512">
        <v>5105.9037660587383</v>
      </c>
      <c r="CA124" s="512">
        <v>4769.8811992718665</v>
      </c>
      <c r="CB124" s="512">
        <v>4110.9583346556055</v>
      </c>
      <c r="CC124" s="512">
        <v>11360.125393843657</v>
      </c>
      <c r="CD124" s="512">
        <v>4661.6733960978818</v>
      </c>
      <c r="CE124" s="512">
        <v>3294.0178247884492</v>
      </c>
      <c r="CF124" s="512">
        <v>3772.2336090979325</v>
      </c>
      <c r="CG124" s="512">
        <v>6866.6604652031237</v>
      </c>
      <c r="CH124" s="512">
        <v>8338.0274664441968</v>
      </c>
      <c r="CI124" s="512">
        <v>4297.6868116647638</v>
      </c>
      <c r="CJ124" s="2"/>
      <c r="CK124" s="2"/>
      <c r="CL124" s="2"/>
      <c r="CM124" s="2"/>
      <c r="CN124" s="2"/>
      <c r="CO124" s="2"/>
      <c r="CP124" s="2"/>
      <c r="CQ124" s="2"/>
      <c r="CR124" s="2"/>
      <c r="CS124" s="2"/>
      <c r="CT124" s="2"/>
      <c r="CU124" s="2"/>
      <c r="CV124" s="2"/>
      <c r="CW124" s="2"/>
      <c r="CX124" s="2"/>
      <c r="CY124" s="2"/>
      <c r="CZ124" s="4"/>
    </row>
    <row r="125" s="326" customFormat="true" ht="15" customHeight="true" x14ac:dyDescent="0.2">
      <c r="A125" s="777"/>
      <c r="B125" s="397" t="s">
        <v>16</v>
      </c>
      <c r="C125" s="492">
        <v>4.520018447079897</v>
      </c>
      <c r="D125" s="481">
        <v>4.5251025732030614</v>
      </c>
      <c r="E125" s="481">
        <v>3.8214467877879841</v>
      </c>
      <c r="F125" s="481">
        <v>2.0229233867025598</v>
      </c>
      <c r="G125" s="500">
        <v>0.95757905770192331</v>
      </c>
      <c r="H125" s="486">
        <v>5.2225384631036782</v>
      </c>
      <c r="I125" s="481">
        <v>4.4121448881695322</v>
      </c>
      <c r="J125" s="481">
        <v>3.3838256579743318</v>
      </c>
      <c r="K125" s="481">
        <v>1.7146899160925817</v>
      </c>
      <c r="L125" s="496">
        <v>0.76054761289022821</v>
      </c>
      <c r="M125" s="492">
        <v>4.9893874161220761</v>
      </c>
      <c r="N125" s="481">
        <v>2.7837817276843424</v>
      </c>
      <c r="O125" s="481">
        <v>3.5804271935107206</v>
      </c>
      <c r="P125" s="481">
        <v>4.6808896886867135</v>
      </c>
      <c r="Q125" s="496">
        <v>0.5838123227733566</v>
      </c>
      <c r="R125" s="492">
        <v>3.7081664949220321</v>
      </c>
      <c r="S125" s="481">
        <v>2.0997904036076589</v>
      </c>
      <c r="T125" s="481">
        <v>4.2532743882224295</v>
      </c>
      <c r="U125" s="481">
        <v>2.7267804822697648</v>
      </c>
      <c r="V125" s="481">
        <v>2.886456486310808</v>
      </c>
      <c r="W125" s="481">
        <v>0.64878323030379914</v>
      </c>
      <c r="X125" s="481">
        <v>2.3796463856373173</v>
      </c>
      <c r="Y125" s="496">
        <v>4.4339309092826786</v>
      </c>
      <c r="Z125" s="496">
        <v>2.7720459597751668</v>
      </c>
      <c r="AA125" s="496">
        <v>5.0874825593380484</v>
      </c>
      <c r="AB125" s="496">
        <v>1.3822798403818024</v>
      </c>
      <c r="AC125" s="496">
        <v>5.855239299340079</v>
      </c>
      <c r="AD125" s="496">
        <v>1.5117995529148109</v>
      </c>
      <c r="AE125" s="496">
        <v>8.8414236679530216</v>
      </c>
      <c r="AF125" s="496">
        <v>1.9299861582039839</v>
      </c>
      <c r="AG125" s="496">
        <v>0.35696664250440052</v>
      </c>
      <c r="AH125" s="496">
        <v>1.6450030653672718</v>
      </c>
      <c r="AI125" s="496">
        <v>1.451714712326114</v>
      </c>
      <c r="AJ125" s="1"/>
      <c r="AK125" s="1"/>
      <c r="AL125" s="1"/>
      <c r="AM125" s="1"/>
      <c r="AN125" s="1"/>
      <c r="AO125" s="1"/>
      <c r="AP125" s="1"/>
      <c r="AQ125" s="1"/>
      <c r="AR125" s="1"/>
      <c r="AS125" s="1"/>
      <c r="AT125" s="1"/>
      <c r="AU125" s="1"/>
      <c r="AV125" s="1"/>
      <c r="AW125" s="1"/>
      <c r="AX125" s="1"/>
      <c r="AY125" s="1"/>
      <c r="AZ125" s="363"/>
      <c r="BA125" s="809"/>
      <c r="BB125" s="618" t="s">
        <v>16</v>
      </c>
      <c r="BC125" s="508">
        <v>1159.5612412521891</v>
      </c>
      <c r="BD125" s="504">
        <v>1160.5143857946969</v>
      </c>
      <c r="BE125" s="504">
        <v>980.9490750845265</v>
      </c>
      <c r="BF125" s="504">
        <v>518.96240673768375</v>
      </c>
      <c r="BG125" s="517">
        <v>245.64713564126978</v>
      </c>
      <c r="BH125" s="508">
        <v>929.41152733544016</v>
      </c>
      <c r="BI125" s="504">
        <v>786.24695583569314</v>
      </c>
      <c r="BJ125" s="504">
        <v>602.23988892734417</v>
      </c>
      <c r="BK125" s="504">
        <v>304.75869893092732</v>
      </c>
      <c r="BL125" s="517">
        <v>135.34705677895391</v>
      </c>
      <c r="BM125" s="508">
        <v>392.07691420090225</v>
      </c>
      <c r="BN125" s="504">
        <v>218.82593365111339</v>
      </c>
      <c r="BO125" s="504">
        <v>280.98893677888481</v>
      </c>
      <c r="BP125" s="504">
        <v>370.08252351450716</v>
      </c>
      <c r="BQ125" s="517">
        <v>45.655808556599986</v>
      </c>
      <c r="BR125" s="508">
        <v>191.15947328432114</v>
      </c>
      <c r="BS125" s="504">
        <v>126.22333645895156</v>
      </c>
      <c r="BT125" s="504">
        <v>917.37759020801911</v>
      </c>
      <c r="BU125" s="504">
        <v>280.97442223179814</v>
      </c>
      <c r="BV125" s="504">
        <v>208.59423215859127</v>
      </c>
      <c r="BW125" s="504">
        <v>29.281253991916877</v>
      </c>
      <c r="BX125" s="504">
        <v>246.4237569993694</v>
      </c>
      <c r="BY125" s="512">
        <v>165.57217476948281</v>
      </c>
      <c r="BZ125" s="512">
        <v>145.78817482798885</v>
      </c>
      <c r="CA125" s="512">
        <v>273.41162317392264</v>
      </c>
      <c r="CB125" s="512">
        <v>58.275685223771916</v>
      </c>
      <c r="CC125" s="512">
        <v>708.02973635354056</v>
      </c>
      <c r="CD125" s="512">
        <v>74.994108249159083</v>
      </c>
      <c r="CE125" s="512">
        <v>336.20103087159202</v>
      </c>
      <c r="CF125" s="512">
        <v>74.519065314160329</v>
      </c>
      <c r="CG125" s="512">
        <v>24.683196612329375</v>
      </c>
      <c r="CH125" s="512">
        <v>140.08379714235866</v>
      </c>
      <c r="CI125" s="512">
        <v>64.041586639093225</v>
      </c>
      <c r="CJ125" s="2"/>
      <c r="CK125" s="2"/>
      <c r="CL125" s="2"/>
      <c r="CM125" s="2"/>
      <c r="CN125" s="2"/>
      <c r="CO125" s="2"/>
      <c r="CP125" s="2"/>
      <c r="CQ125" s="2"/>
      <c r="CR125" s="2"/>
      <c r="CS125" s="2"/>
      <c r="CT125" s="2"/>
      <c r="CU125" s="2"/>
      <c r="CV125" s="2"/>
      <c r="CW125" s="2"/>
      <c r="CX125" s="2"/>
      <c r="CY125" s="2"/>
      <c r="CZ125" s="4"/>
    </row>
    <row r="126" s="326" customFormat="true" ht="15" customHeight="true" x14ac:dyDescent="0.2">
      <c r="A126" s="777"/>
      <c r="B126" s="397" t="s">
        <v>22</v>
      </c>
      <c r="C126" s="492">
        <v>4.0728942247171203</v>
      </c>
      <c r="D126" s="481">
        <v>1.0168780771680583</v>
      </c>
      <c r="E126" s="481">
        <v>0.3800398217966876</v>
      </c>
      <c r="F126" s="481">
        <v>0.32882002209029876</v>
      </c>
      <c r="G126" s="500">
        <v>0.24015188638665802</v>
      </c>
      <c r="H126" s="486">
        <v>0.70501855717033324</v>
      </c>
      <c r="I126" s="481">
        <v>0.31890786321428949</v>
      </c>
      <c r="J126" s="481">
        <v>0.33863954401509144</v>
      </c>
      <c r="K126" s="481">
        <v>0.12341190482187643</v>
      </c>
      <c r="L126" s="496">
        <v>4.4186671517885842E-2</v>
      </c>
      <c r="M126" s="492">
        <v>7.3151030568718172</v>
      </c>
      <c r="N126" s="481">
        <v>4.1662053897390026</v>
      </c>
      <c r="O126" s="481">
        <v>2.562798015034677</v>
      </c>
      <c r="P126" s="481">
        <v>0.97327962210270635</v>
      </c>
      <c r="Q126" s="496">
        <v>1.2325859188880466</v>
      </c>
      <c r="R126" s="492">
        <v>0</v>
      </c>
      <c r="S126" s="481">
        <v>6.5524731035871113</v>
      </c>
      <c r="T126" s="481">
        <v>8.6255821487015966E-2</v>
      </c>
      <c r="U126" s="481">
        <v>1.1669913971584833</v>
      </c>
      <c r="V126" s="481">
        <v>0.78839446765570886</v>
      </c>
      <c r="W126" s="481">
        <v>0</v>
      </c>
      <c r="X126" s="481">
        <v>0.48234530337708159</v>
      </c>
      <c r="Y126" s="496">
        <v>1.8168101734775777</v>
      </c>
      <c r="Z126" s="496">
        <v>0.14326303285351555</v>
      </c>
      <c r="AA126" s="496">
        <v>5.2156987019326984</v>
      </c>
      <c r="AB126" s="496">
        <v>0.59369052231114672</v>
      </c>
      <c r="AC126" s="496">
        <v>0.19919706652042718</v>
      </c>
      <c r="AD126" s="496">
        <v>4.5139413940792306</v>
      </c>
      <c r="AE126" s="496">
        <v>4.3210569359146991</v>
      </c>
      <c r="AF126" s="496">
        <v>0.37208083125629166</v>
      </c>
      <c r="AG126" s="496">
        <v>0.21384536941504823</v>
      </c>
      <c r="AH126" s="496">
        <v>0.44159780340850302</v>
      </c>
      <c r="AI126" s="496">
        <v>1.1269767147983367</v>
      </c>
      <c r="AJ126" s="1"/>
      <c r="AK126" s="1"/>
      <c r="AL126" s="1"/>
      <c r="AM126" s="1"/>
      <c r="AN126" s="1"/>
      <c r="AO126" s="1"/>
      <c r="AP126" s="1"/>
      <c r="AQ126" s="1"/>
      <c r="AR126" s="1"/>
      <c r="AS126" s="1"/>
      <c r="AT126" s="1"/>
      <c r="AU126" s="1"/>
      <c r="AV126" s="1"/>
      <c r="AW126" s="1"/>
      <c r="AX126" s="1"/>
      <c r="AY126" s="1"/>
      <c r="AZ126" s="363"/>
      <c r="BA126" s="809"/>
      <c r="BB126" s="618" t="s">
        <v>22</v>
      </c>
      <c r="BC126" s="508">
        <v>1044.8564177327519</v>
      </c>
      <c r="BD126" s="504">
        <v>260.79003029481714</v>
      </c>
      <c r="BE126" s="504">
        <v>97.554599707651917</v>
      </c>
      <c r="BF126" s="504">
        <v>84.355755224955814</v>
      </c>
      <c r="BG126" s="517">
        <v>61.606007916782893</v>
      </c>
      <c r="BH126" s="508">
        <v>125.46626102397356</v>
      </c>
      <c r="BI126" s="504">
        <v>56.829579036858291</v>
      </c>
      <c r="BJ126" s="504">
        <v>60.269724858148152</v>
      </c>
      <c r="BK126" s="504">
        <v>21.934491591231684</v>
      </c>
      <c r="BL126" s="517">
        <v>7.8634602718389797</v>
      </c>
      <c r="BM126" s="508">
        <v>574.83670727438971</v>
      </c>
      <c r="BN126" s="504">
        <v>327.4947080532437</v>
      </c>
      <c r="BO126" s="504">
        <v>201.12624849034631</v>
      </c>
      <c r="BP126" s="504">
        <v>76.949854106489894</v>
      </c>
      <c r="BQ126" s="517">
        <v>96.391776170439087</v>
      </c>
      <c r="BR126" s="508">
        <v>0</v>
      </c>
      <c r="BS126" s="504">
        <v>393.88455903565682</v>
      </c>
      <c r="BT126" s="504">
        <v>18.604291760786733</v>
      </c>
      <c r="BU126" s="504">
        <v>120.24977283581885</v>
      </c>
      <c r="BV126" s="504">
        <v>56.974542799678211</v>
      </c>
      <c r="BW126" s="504">
        <v>0</v>
      </c>
      <c r="BX126" s="504">
        <v>49.949161584084521</v>
      </c>
      <c r="BY126" s="512">
        <v>67.843459386395679</v>
      </c>
      <c r="BZ126" s="512">
        <v>7.5345273430207662</v>
      </c>
      <c r="CA126" s="512">
        <v>280.30221852339616</v>
      </c>
      <c r="CB126" s="512">
        <v>25.02946291178262</v>
      </c>
      <c r="CC126" s="512">
        <v>24.08739238151249</v>
      </c>
      <c r="CD126" s="512">
        <v>223.91791880428821</v>
      </c>
      <c r="CE126" s="512">
        <v>164.31107148219101</v>
      </c>
      <c r="CF126" s="512">
        <v>14.366484261388228</v>
      </c>
      <c r="CG126" s="512">
        <v>14.786780246119978</v>
      </c>
      <c r="CH126" s="512">
        <v>37.605216922423537</v>
      </c>
      <c r="CI126" s="512">
        <v>49.715950598415695</v>
      </c>
      <c r="CJ126" s="2"/>
      <c r="CK126" s="2"/>
      <c r="CL126" s="2"/>
      <c r="CM126" s="2"/>
      <c r="CN126" s="2"/>
      <c r="CO126" s="2"/>
      <c r="CP126" s="2"/>
      <c r="CQ126" s="2"/>
      <c r="CR126" s="2"/>
      <c r="CS126" s="2"/>
      <c r="CT126" s="2"/>
      <c r="CU126" s="2"/>
      <c r="CV126" s="2"/>
      <c r="CW126" s="2"/>
      <c r="CX126" s="2"/>
      <c r="CY126" s="2"/>
      <c r="CZ126" s="4"/>
    </row>
    <row r="127" s="326" customFormat="true" ht="15" customHeight="true" x14ac:dyDescent="0.2">
      <c r="A127" s="777"/>
      <c r="B127" s="397" t="s">
        <v>19</v>
      </c>
      <c r="C127" s="492">
        <v>0.42640820321361866</v>
      </c>
      <c r="D127" s="481">
        <v>7.0270663145461987E-2</v>
      </c>
      <c r="E127" s="481">
        <v>2.1052052081124331E-2</v>
      </c>
      <c r="F127" s="481">
        <v>0</v>
      </c>
      <c r="G127" s="500">
        <v>0</v>
      </c>
      <c r="H127" s="486">
        <v>0</v>
      </c>
      <c r="I127" s="481">
        <v>0</v>
      </c>
      <c r="J127" s="481">
        <v>0</v>
      </c>
      <c r="K127" s="481">
        <v>0</v>
      </c>
      <c r="L127" s="496">
        <v>0</v>
      </c>
      <c r="M127" s="492">
        <v>1.2069032308508505</v>
      </c>
      <c r="N127" s="481">
        <v>0.18508777768719142</v>
      </c>
      <c r="O127" s="481">
        <v>0.22963695435696146</v>
      </c>
      <c r="P127" s="481">
        <v>6.8350691230417246E-2</v>
      </c>
      <c r="Q127" s="496">
        <v>0</v>
      </c>
      <c r="R127" s="492">
        <v>0</v>
      </c>
      <c r="S127" s="481">
        <v>0.7310977475572189</v>
      </c>
      <c r="T127" s="481">
        <v>0</v>
      </c>
      <c r="U127" s="481">
        <v>0</v>
      </c>
      <c r="V127" s="481">
        <v>0</v>
      </c>
      <c r="W127" s="481">
        <v>0</v>
      </c>
      <c r="X127" s="481">
        <v>0</v>
      </c>
      <c r="Y127" s="496">
        <v>0</v>
      </c>
      <c r="Z127" s="496">
        <v>0</v>
      </c>
      <c r="AA127" s="496">
        <v>0.94167684056075862</v>
      </c>
      <c r="AB127" s="496">
        <v>0.51346740498214694</v>
      </c>
      <c r="AC127" s="496">
        <v>0</v>
      </c>
      <c r="AD127" s="496">
        <v>0</v>
      </c>
      <c r="AE127" s="496">
        <v>0.21135087058960969</v>
      </c>
      <c r="AF127" s="496">
        <v>0</v>
      </c>
      <c r="AG127" s="496">
        <v>0.12403031426072798</v>
      </c>
      <c r="AH127" s="496">
        <v>0</v>
      </c>
      <c r="AI127" s="496">
        <v>0</v>
      </c>
      <c r="AJ127" s="1"/>
      <c r="AK127" s="1"/>
      <c r="AL127" s="1"/>
      <c r="AM127" s="1"/>
      <c r="AN127" s="1"/>
      <c r="AO127" s="1"/>
      <c r="AP127" s="1"/>
      <c r="AQ127" s="1"/>
      <c r="AR127" s="1"/>
      <c r="AS127" s="1"/>
      <c r="AT127" s="1"/>
      <c r="AU127" s="1"/>
      <c r="AV127" s="1"/>
      <c r="AW127" s="1"/>
      <c r="AX127" s="1"/>
      <c r="AY127" s="1"/>
      <c r="AZ127" s="363"/>
      <c r="BA127" s="809"/>
      <c r="BB127" s="618" t="s">
        <v>19</v>
      </c>
      <c r="BC127" s="508">
        <v>109.39035563404184</v>
      </c>
      <c r="BD127" s="504">
        <v>18.021716449604632</v>
      </c>
      <c r="BE127" s="504">
        <v>5.4039718892864315</v>
      </c>
      <c r="BF127" s="504">
        <v>0</v>
      </c>
      <c r="BG127" s="517">
        <v>0</v>
      </c>
      <c r="BH127" s="508">
        <v>0</v>
      </c>
      <c r="BI127" s="504">
        <v>0</v>
      </c>
      <c r="BJ127" s="504">
        <v>0</v>
      </c>
      <c r="BK127" s="504">
        <v>0</v>
      </c>
      <c r="BL127" s="517">
        <v>0</v>
      </c>
      <c r="BM127" s="508">
        <v>94.841080682984341</v>
      </c>
      <c r="BN127" s="504">
        <v>14.5492749510575</v>
      </c>
      <c r="BO127" s="504">
        <v>18.021716449604632</v>
      </c>
      <c r="BP127" s="504">
        <v>5.4039718892864315</v>
      </c>
      <c r="BQ127" s="517">
        <v>0</v>
      </c>
      <c r="BR127" s="508">
        <v>0</v>
      </c>
      <c r="BS127" s="504">
        <v>43.948003960655818</v>
      </c>
      <c r="BT127" s="504">
        <v>0</v>
      </c>
      <c r="BU127" s="504">
        <v>0</v>
      </c>
      <c r="BV127" s="504">
        <v>0</v>
      </c>
      <c r="BW127" s="504">
        <v>0</v>
      </c>
      <c r="BX127" s="504">
        <v>0</v>
      </c>
      <c r="BY127" s="512">
        <v>0</v>
      </c>
      <c r="BZ127" s="512">
        <v>0</v>
      </c>
      <c r="CA127" s="512">
        <v>50.607621840478203</v>
      </c>
      <c r="CB127" s="512">
        <v>21.647327835687463</v>
      </c>
      <c r="CC127" s="512">
        <v>0</v>
      </c>
      <c r="CD127" s="512">
        <v>0</v>
      </c>
      <c r="CE127" s="512">
        <v>8.0367577933618328</v>
      </c>
      <c r="CF127" s="512">
        <v>0</v>
      </c>
      <c r="CG127" s="512">
        <v>8.5763325427495882</v>
      </c>
      <c r="CH127" s="512">
        <v>0</v>
      </c>
      <c r="CI127" s="512">
        <v>0</v>
      </c>
      <c r="CJ127" s="2"/>
      <c r="CK127" s="2"/>
      <c r="CL127" s="2"/>
      <c r="CM127" s="2"/>
      <c r="CN127" s="2"/>
      <c r="CO127" s="2"/>
      <c r="CP127" s="2"/>
      <c r="CQ127" s="2"/>
      <c r="CR127" s="2"/>
      <c r="CS127" s="2"/>
      <c r="CT127" s="2"/>
      <c r="CU127" s="2"/>
      <c r="CV127" s="2"/>
      <c r="CW127" s="2"/>
      <c r="CX127" s="2"/>
      <c r="CY127" s="2"/>
      <c r="CZ127" s="4"/>
    </row>
    <row r="128" s="326" customFormat="true" ht="15" customHeight="true" x14ac:dyDescent="0.2">
      <c r="A128" s="777" t="s">
        <v>110</v>
      </c>
      <c r="B128" s="397" t="s">
        <v>50</v>
      </c>
      <c r="C128" s="492">
        <v>4.7329690379160665</v>
      </c>
      <c r="D128" s="481">
        <v>4.5748378654284521</v>
      </c>
      <c r="E128" s="481">
        <v>3.8368360252994775</v>
      </c>
      <c r="F128" s="481">
        <v>2.0295971083626219</v>
      </c>
      <c r="G128" s="500">
        <v>0.95988423780614307</v>
      </c>
      <c r="H128" s="486">
        <v>5.2596197584372568</v>
      </c>
      <c r="I128" s="481">
        <v>4.4262605812093634</v>
      </c>
      <c r="J128" s="481">
        <v>3.3953235662168071</v>
      </c>
      <c r="K128" s="481">
        <v>1.7168086623649534</v>
      </c>
      <c r="L128" s="496">
        <v>0.76088382212534356</v>
      </c>
      <c r="M128" s="492">
        <v>5.4541941877464311</v>
      </c>
      <c r="N128" s="481">
        <v>2.9104227541279277</v>
      </c>
      <c r="O128" s="481">
        <v>3.683280403519344</v>
      </c>
      <c r="P128" s="481">
        <v>4.7301604740537577</v>
      </c>
      <c r="Q128" s="496">
        <v>0.59109811490448194</v>
      </c>
      <c r="R128" s="492">
        <v>3.7081664949220321</v>
      </c>
      <c r="S128" s="481">
        <v>2.2647446875207611</v>
      </c>
      <c r="T128" s="481">
        <v>4.2569462521825105</v>
      </c>
      <c r="U128" s="481">
        <v>2.7589775124900613</v>
      </c>
      <c r="V128" s="481">
        <v>2.9093939875509669</v>
      </c>
      <c r="W128" s="481">
        <v>0.64878323030379914</v>
      </c>
      <c r="X128" s="481">
        <v>2.3911801306930007</v>
      </c>
      <c r="Y128" s="496">
        <v>4.5159776506720632</v>
      </c>
      <c r="Z128" s="496">
        <v>2.7760229744811178</v>
      </c>
      <c r="AA128" s="496">
        <v>5.4212918583087406</v>
      </c>
      <c r="AB128" s="496">
        <v>1.3977551978590523</v>
      </c>
      <c r="AC128" s="496">
        <v>5.8669260439144795</v>
      </c>
      <c r="AD128" s="496">
        <v>1.5832673114660003</v>
      </c>
      <c r="AE128" s="496">
        <v>9.2611780236721977</v>
      </c>
      <c r="AF128" s="496">
        <v>1.9371940860624528</v>
      </c>
      <c r="AG128" s="496">
        <v>0.35817683493420271</v>
      </c>
      <c r="AH128" s="496">
        <v>1.6522995840361032</v>
      </c>
      <c r="AI128" s="496">
        <v>1.4682616795671426</v>
      </c>
      <c r="AJ128" s="1"/>
      <c r="AK128" s="1"/>
      <c r="AL128" s="1"/>
      <c r="AM128" s="1"/>
      <c r="AN128" s="1"/>
      <c r="AO128" s="1"/>
      <c r="AP128" s="1"/>
      <c r="AQ128" s="1"/>
      <c r="AR128" s="1"/>
      <c r="AS128" s="1"/>
      <c r="AT128" s="1"/>
      <c r="AU128" s="1"/>
      <c r="AV128" s="1"/>
      <c r="AW128" s="1"/>
      <c r="AX128" s="1"/>
      <c r="AY128" s="1"/>
      <c r="AZ128" s="363"/>
      <c r="BA128" s="809" t="s">
        <v>110</v>
      </c>
      <c r="BB128" s="618" t="s">
        <v>50</v>
      </c>
      <c r="BC128" s="508">
        <v>1159.5612412521891</v>
      </c>
      <c r="BD128" s="504">
        <v>1160.5143857946969</v>
      </c>
      <c r="BE128" s="504">
        <v>980.9490750845265</v>
      </c>
      <c r="BF128" s="504">
        <v>518.96240673768375</v>
      </c>
      <c r="BG128" s="517">
        <v>245.64713564126978</v>
      </c>
      <c r="BH128" s="508">
        <v>929.41152733544016</v>
      </c>
      <c r="BI128" s="504">
        <v>786.24695583569314</v>
      </c>
      <c r="BJ128" s="504">
        <v>602.23988892734417</v>
      </c>
      <c r="BK128" s="504">
        <v>304.75869893092732</v>
      </c>
      <c r="BL128" s="517">
        <v>135.34705677895391</v>
      </c>
      <c r="BM128" s="508">
        <v>392.07691420090225</v>
      </c>
      <c r="BN128" s="504">
        <v>218.82593365111339</v>
      </c>
      <c r="BO128" s="504">
        <v>280.98893677888481</v>
      </c>
      <c r="BP128" s="504">
        <v>370.08252351450716</v>
      </c>
      <c r="BQ128" s="517">
        <v>45.655808556599986</v>
      </c>
      <c r="BR128" s="508">
        <v>191.15947328432114</v>
      </c>
      <c r="BS128" s="504">
        <v>126.22333645895156</v>
      </c>
      <c r="BT128" s="504">
        <v>917.37759020801911</v>
      </c>
      <c r="BU128" s="504">
        <v>280.97442223179814</v>
      </c>
      <c r="BV128" s="504">
        <v>208.59423215859127</v>
      </c>
      <c r="BW128" s="504">
        <v>29.281253991916877</v>
      </c>
      <c r="BX128" s="504">
        <v>246.4237569993694</v>
      </c>
      <c r="BY128" s="512">
        <v>165.57217476948281</v>
      </c>
      <c r="BZ128" s="512">
        <v>145.78817482798885</v>
      </c>
      <c r="CA128" s="512">
        <v>273.41162317392264</v>
      </c>
      <c r="CB128" s="512">
        <v>58.275685223771916</v>
      </c>
      <c r="CC128" s="512">
        <v>708.02973635354056</v>
      </c>
      <c r="CD128" s="512">
        <v>74.994108249159083</v>
      </c>
      <c r="CE128" s="512">
        <v>336.20103087159202</v>
      </c>
      <c r="CF128" s="512">
        <v>74.519065314160329</v>
      </c>
      <c r="CG128" s="512">
        <v>24.683196612329375</v>
      </c>
      <c r="CH128" s="512">
        <v>140.08379714235866</v>
      </c>
      <c r="CI128" s="512">
        <v>64.041586639093225</v>
      </c>
      <c r="CJ128" s="2"/>
      <c r="CK128" s="2"/>
      <c r="CL128" s="2"/>
      <c r="CM128" s="2"/>
      <c r="CN128" s="2"/>
      <c r="CO128" s="2"/>
      <c r="CP128" s="2"/>
      <c r="CQ128" s="2"/>
      <c r="CR128" s="2"/>
      <c r="CS128" s="2"/>
      <c r="CT128" s="2"/>
      <c r="CU128" s="2"/>
      <c r="CV128" s="2"/>
      <c r="CW128" s="2"/>
      <c r="CX128" s="2"/>
      <c r="CY128" s="2"/>
      <c r="CZ128" s="4"/>
    </row>
    <row r="129" s="326" customFormat="true" ht="15" customHeight="true" x14ac:dyDescent="0.2">
      <c r="A129" s="785"/>
      <c r="B129" s="398" t="s">
        <v>49</v>
      </c>
      <c r="C129" s="490">
        <v>95.267030962083879</v>
      </c>
      <c r="D129" s="482">
        <v>95.425162134571664</v>
      </c>
      <c r="E129" s="482">
        <v>96.163163974700566</v>
      </c>
      <c r="F129" s="482">
        <v>97.970402891637406</v>
      </c>
      <c r="G129" s="501">
        <v>99.040115762193864</v>
      </c>
      <c r="H129" s="484">
        <v>94.740380241562619</v>
      </c>
      <c r="I129" s="482">
        <v>95.57373941879051</v>
      </c>
      <c r="J129" s="482">
        <v>96.604676433783226</v>
      </c>
      <c r="K129" s="482">
        <v>98.283191337635088</v>
      </c>
      <c r="L129" s="497">
        <v>99.239116177874735</v>
      </c>
      <c r="M129" s="490">
        <v>94.545805812253519</v>
      </c>
      <c r="N129" s="482">
        <v>97.089577245872121</v>
      </c>
      <c r="O129" s="482">
        <v>96.316719596480567</v>
      </c>
      <c r="P129" s="482">
        <v>95.269839525946296</v>
      </c>
      <c r="Q129" s="497">
        <v>99.408901885095503</v>
      </c>
      <c r="R129" s="490">
        <v>96.291833505077946</v>
      </c>
      <c r="S129" s="482">
        <v>97.735255312479225</v>
      </c>
      <c r="T129" s="482">
        <v>95.743053747817513</v>
      </c>
      <c r="U129" s="482">
        <v>97.241022487509952</v>
      </c>
      <c r="V129" s="482">
        <v>97.090606012449072</v>
      </c>
      <c r="W129" s="482">
        <v>99.351216769696208</v>
      </c>
      <c r="X129" s="482">
        <v>97.608819869306956</v>
      </c>
      <c r="Y129" s="497">
        <v>95.48402234932793</v>
      </c>
      <c r="Z129" s="497">
        <v>97.223977025518906</v>
      </c>
      <c r="AA129" s="497">
        <v>94.578708141691266</v>
      </c>
      <c r="AB129" s="497">
        <v>98.602244802140945</v>
      </c>
      <c r="AC129" s="497">
        <v>94.133073956085539</v>
      </c>
      <c r="AD129" s="497">
        <v>98.416732688533997</v>
      </c>
      <c r="AE129" s="497">
        <v>90.738821976327827</v>
      </c>
      <c r="AF129" s="497">
        <v>98.062805913937495</v>
      </c>
      <c r="AG129" s="497">
        <v>99.641823165065802</v>
      </c>
      <c r="AH129" s="497">
        <v>98.347700415963914</v>
      </c>
      <c r="AI129" s="497">
        <v>98.531738320432879</v>
      </c>
      <c r="AJ129" s="1"/>
      <c r="AK129" s="1"/>
      <c r="AL129" s="1"/>
      <c r="AM129" s="1"/>
      <c r="AN129" s="1"/>
      <c r="AO129" s="1"/>
      <c r="AP129" s="1"/>
      <c r="AQ129" s="1"/>
      <c r="AR129" s="1"/>
      <c r="AS129" s="1"/>
      <c r="AT129" s="1"/>
      <c r="AU129" s="1"/>
      <c r="AV129" s="1"/>
      <c r="AW129" s="1"/>
      <c r="AX129" s="1"/>
      <c r="AY129" s="1"/>
      <c r="AZ129" s="363"/>
      <c r="BA129" s="810"/>
      <c r="BB129" s="620" t="s">
        <v>49</v>
      </c>
      <c r="BC129" s="509">
        <v>23340.097048562973</v>
      </c>
      <c r="BD129" s="505">
        <v>24206.819275679474</v>
      </c>
      <c r="BE129" s="505">
        <v>24585.665411860111</v>
      </c>
      <c r="BF129" s="505">
        <v>25050.762963848651</v>
      </c>
      <c r="BG129" s="518">
        <v>25345.682106591827</v>
      </c>
      <c r="BH129" s="509">
        <v>16741.286546313644</v>
      </c>
      <c r="BI129" s="505">
        <v>16976.985493096858</v>
      </c>
      <c r="BJ129" s="505">
        <v>17135.094335108981</v>
      </c>
      <c r="BK129" s="505">
        <v>17446.706890199639</v>
      </c>
      <c r="BL129" s="518">
        <v>17652.789954847209</v>
      </c>
      <c r="BM129" s="509">
        <v>6796.4627802924615</v>
      </c>
      <c r="BN129" s="505">
        <v>7299.8733116989652</v>
      </c>
      <c r="BO129" s="505">
        <v>7347.7796063491915</v>
      </c>
      <c r="BP129" s="505">
        <v>7453.8068676491248</v>
      </c>
      <c r="BQ129" s="518">
        <v>7678.2410209871205</v>
      </c>
      <c r="BR129" s="509">
        <v>4963.9346560136792</v>
      </c>
      <c r="BS129" s="505">
        <v>5447.1791381983357</v>
      </c>
      <c r="BT129" s="505">
        <v>20632.755671110121</v>
      </c>
      <c r="BU129" s="505">
        <v>9903.0311000970232</v>
      </c>
      <c r="BV129" s="505">
        <v>6961.0855379635414</v>
      </c>
      <c r="BW129" s="505">
        <v>4483.9756589843391</v>
      </c>
      <c r="BX129" s="505">
        <v>10059.105041784682</v>
      </c>
      <c r="BY129" s="513">
        <v>3500.791735265424</v>
      </c>
      <c r="BZ129" s="513">
        <v>5105.9037660587383</v>
      </c>
      <c r="CA129" s="513">
        <v>4769.8811992718665</v>
      </c>
      <c r="CB129" s="513">
        <v>4110.9583346556055</v>
      </c>
      <c r="CC129" s="513">
        <v>11360.125393843657</v>
      </c>
      <c r="CD129" s="513">
        <v>4661.6733960978818</v>
      </c>
      <c r="CE129" s="513">
        <v>3294.0178247884492</v>
      </c>
      <c r="CF129" s="513">
        <v>3772.2336090979325</v>
      </c>
      <c r="CG129" s="513">
        <v>6866.6604652031237</v>
      </c>
      <c r="CH129" s="513">
        <v>8338.0274664441968</v>
      </c>
      <c r="CI129" s="513">
        <v>4297.6868116647638</v>
      </c>
      <c r="CJ129" s="2"/>
      <c r="CK129" s="2"/>
      <c r="CL129" s="2"/>
      <c r="CM129" s="2"/>
      <c r="CN129" s="2"/>
      <c r="CO129" s="2"/>
      <c r="CP129" s="2"/>
      <c r="CQ129" s="2"/>
      <c r="CR129" s="2"/>
      <c r="CS129" s="2"/>
      <c r="CT129" s="2"/>
      <c r="CU129" s="2"/>
      <c r="CV129" s="2"/>
      <c r="CW129" s="2"/>
      <c r="CX129" s="2"/>
      <c r="CY129" s="2"/>
      <c r="CZ129" s="4"/>
    </row>
    <row r="130" s="327" customFormat="true" ht="15" hidden="true" customHeight="true" x14ac:dyDescent="0.2">
      <c r="A130" s="819" t="s">
        <v>48</v>
      </c>
      <c r="B130" s="395" t="s">
        <v>43</v>
      </c>
      <c r="C130" s="401"/>
      <c r="D130" s="402"/>
      <c r="E130" s="402"/>
      <c r="F130" s="402"/>
      <c r="G130" s="403"/>
      <c r="H130" s="404"/>
      <c r="I130" s="402"/>
      <c r="J130" s="402"/>
      <c r="K130" s="402"/>
      <c r="L130" s="405"/>
      <c r="M130" s="401"/>
      <c r="N130" s="402"/>
      <c r="O130" s="402"/>
      <c r="P130" s="402"/>
      <c r="Q130" s="405"/>
      <c r="R130" s="401"/>
      <c r="S130" s="404"/>
      <c r="T130" s="404"/>
      <c r="U130" s="404"/>
      <c r="V130" s="404"/>
      <c r="W130" s="404"/>
      <c r="X130" s="404"/>
      <c r="Y130" s="404"/>
      <c r="Z130" s="404"/>
      <c r="AA130" s="404"/>
      <c r="AB130" s="404"/>
      <c r="AC130" s="404"/>
      <c r="AD130" s="404"/>
      <c r="AE130" s="404"/>
      <c r="AF130" s="404"/>
      <c r="AG130" s="404"/>
      <c r="AH130" s="404"/>
      <c r="AI130" s="631"/>
      <c r="AJ130" s="635"/>
      <c r="AK130" s="635"/>
      <c r="AL130" s="635"/>
      <c r="AM130" s="635"/>
      <c r="AN130" s="635"/>
      <c r="AO130" s="635"/>
      <c r="AP130" s="635"/>
      <c r="AQ130" s="635"/>
      <c r="AR130" s="635"/>
      <c r="AS130" s="635"/>
      <c r="AT130" s="635"/>
      <c r="AU130" s="635"/>
      <c r="AV130" s="635"/>
      <c r="AW130" s="635"/>
      <c r="AX130" s="635"/>
      <c r="AY130" s="635"/>
      <c r="AZ130" s="364"/>
      <c r="BB130" s="329"/>
      <c r="BZ130" s="364"/>
      <c r="CA130" s="364"/>
      <c r="CB130" s="364"/>
      <c r="CC130" s="364"/>
      <c r="CD130" s="364"/>
      <c r="CE130" s="364"/>
      <c r="CF130" s="364"/>
      <c r="CG130" s="364"/>
      <c r="CH130" s="364"/>
      <c r="CI130" s="364"/>
      <c r="CJ130" s="364"/>
      <c r="CK130" s="364"/>
      <c r="CL130" s="364"/>
      <c r="CM130" s="364"/>
      <c r="CN130" s="364"/>
      <c r="CO130" s="364"/>
      <c r="CP130" s="364"/>
      <c r="CQ130" s="364"/>
      <c r="CR130" s="364"/>
      <c r="CS130" s="364"/>
      <c r="CT130" s="364"/>
      <c r="CU130" s="364"/>
      <c r="CV130" s="364"/>
      <c r="CW130" s="364"/>
      <c r="CX130" s="364"/>
      <c r="CY130" s="364"/>
      <c r="CZ130" s="364"/>
    </row>
    <row r="131" s="327" customFormat="true" ht="15" hidden="true" customHeight="true" x14ac:dyDescent="0.2">
      <c r="A131" s="820"/>
      <c r="B131" s="392" t="s">
        <v>47</v>
      </c>
      <c r="C131" s="406"/>
      <c r="D131" s="407"/>
      <c r="E131" s="407"/>
      <c r="F131" s="407"/>
      <c r="G131" s="408"/>
      <c r="H131" s="409"/>
      <c r="I131" s="407"/>
      <c r="J131" s="407"/>
      <c r="K131" s="407"/>
      <c r="L131" s="410"/>
      <c r="M131" s="406"/>
      <c r="N131" s="407"/>
      <c r="O131" s="407"/>
      <c r="P131" s="407"/>
      <c r="Q131" s="410"/>
      <c r="R131" s="406"/>
      <c r="S131" s="409"/>
      <c r="T131" s="409"/>
      <c r="U131" s="409"/>
      <c r="V131" s="409"/>
      <c r="W131" s="409"/>
      <c r="X131" s="409"/>
      <c r="Y131" s="409"/>
      <c r="Z131" s="409"/>
      <c r="AA131" s="409"/>
      <c r="AB131" s="409"/>
      <c r="AC131" s="409"/>
      <c r="AD131" s="409"/>
      <c r="AE131" s="409"/>
      <c r="AF131" s="409"/>
      <c r="AG131" s="409"/>
      <c r="AH131" s="409"/>
      <c r="AI131" s="632"/>
      <c r="AJ131" s="635"/>
      <c r="AK131" s="635"/>
      <c r="AL131" s="635"/>
      <c r="AM131" s="635"/>
      <c r="AN131" s="635"/>
      <c r="AO131" s="635"/>
      <c r="AP131" s="635"/>
      <c r="AQ131" s="635"/>
      <c r="AR131" s="635"/>
      <c r="AS131" s="635"/>
      <c r="AT131" s="635"/>
      <c r="AU131" s="635"/>
      <c r="AV131" s="635"/>
      <c r="AW131" s="635"/>
      <c r="AX131" s="635"/>
      <c r="AY131" s="635"/>
      <c r="AZ131" s="364"/>
      <c r="BB131" s="329"/>
      <c r="BZ131" s="364"/>
      <c r="CA131" s="364"/>
      <c r="CB131" s="364"/>
      <c r="CC131" s="364"/>
      <c r="CD131" s="364"/>
      <c r="CE131" s="364"/>
      <c r="CF131" s="364"/>
      <c r="CG131" s="364"/>
      <c r="CH131" s="364"/>
      <c r="CI131" s="364"/>
      <c r="CJ131" s="364"/>
      <c r="CK131" s="364"/>
      <c r="CL131" s="364"/>
      <c r="CM131" s="364"/>
      <c r="CN131" s="364"/>
      <c r="CO131" s="364"/>
      <c r="CP131" s="364"/>
      <c r="CQ131" s="364"/>
      <c r="CR131" s="364"/>
      <c r="CS131" s="364"/>
      <c r="CT131" s="364"/>
      <c r="CU131" s="364"/>
      <c r="CV131" s="364"/>
      <c r="CW131" s="364"/>
      <c r="CX131" s="364"/>
      <c r="CY131" s="364"/>
      <c r="CZ131" s="364"/>
    </row>
    <row r="132" s="327" customFormat="true" ht="15" hidden="true" customHeight="true" x14ac:dyDescent="0.2">
      <c r="A132" s="821"/>
      <c r="B132" s="393" t="s">
        <v>47</v>
      </c>
      <c r="C132" s="411"/>
      <c r="D132" s="412"/>
      <c r="E132" s="412"/>
      <c r="F132" s="412"/>
      <c r="G132" s="413"/>
      <c r="H132" s="414"/>
      <c r="I132" s="412"/>
      <c r="J132" s="412"/>
      <c r="K132" s="412"/>
      <c r="L132" s="415"/>
      <c r="M132" s="411"/>
      <c r="N132" s="412"/>
      <c r="O132" s="412"/>
      <c r="P132" s="412"/>
      <c r="Q132" s="415"/>
      <c r="R132" s="462"/>
      <c r="S132" s="463"/>
      <c r="T132" s="463"/>
      <c r="U132" s="463"/>
      <c r="V132" s="463"/>
      <c r="W132" s="463"/>
      <c r="X132" s="463"/>
      <c r="Y132" s="463"/>
      <c r="Z132" s="463"/>
      <c r="AA132" s="463"/>
      <c r="AB132" s="463"/>
      <c r="AC132" s="463"/>
      <c r="AD132" s="463"/>
      <c r="AE132" s="463"/>
      <c r="AF132" s="463"/>
      <c r="AG132" s="463"/>
      <c r="AH132" s="463"/>
      <c r="AI132" s="633"/>
      <c r="AJ132" s="635"/>
      <c r="AK132" s="635"/>
      <c r="AL132" s="635"/>
      <c r="AM132" s="635"/>
      <c r="AN132" s="635"/>
      <c r="AO132" s="635"/>
      <c r="AP132" s="635"/>
      <c r="AQ132" s="635"/>
      <c r="AR132" s="635"/>
      <c r="AS132" s="635"/>
      <c r="AT132" s="635"/>
      <c r="AU132" s="635"/>
      <c r="AV132" s="635"/>
      <c r="AW132" s="635"/>
      <c r="AX132" s="635"/>
      <c r="AY132" s="635"/>
      <c r="AZ132" s="364"/>
      <c r="BB132" s="329"/>
      <c r="BZ132" s="364"/>
      <c r="CA132" s="364"/>
      <c r="CB132" s="364"/>
      <c r="CC132" s="364"/>
      <c r="CD132" s="364"/>
      <c r="CE132" s="364"/>
      <c r="CF132" s="364"/>
      <c r="CG132" s="364"/>
      <c r="CH132" s="364"/>
      <c r="CI132" s="364"/>
      <c r="CJ132" s="364"/>
      <c r="CK132" s="364"/>
      <c r="CL132" s="364"/>
      <c r="CM132" s="364"/>
      <c r="CN132" s="364"/>
      <c r="CO132" s="364"/>
      <c r="CP132" s="364"/>
      <c r="CQ132" s="364"/>
      <c r="CR132" s="364"/>
      <c r="CS132" s="364"/>
      <c r="CT132" s="364"/>
      <c r="CU132" s="364"/>
      <c r="CV132" s="364"/>
      <c r="CW132" s="364"/>
      <c r="CX132" s="364"/>
      <c r="CY132" s="364"/>
      <c r="CZ132" s="364"/>
    </row>
    <row r="133" s="326" customFormat="true" ht="15" customHeight="true" x14ac:dyDescent="0.2">
      <c r="B133" s="394"/>
      <c r="C133" s="778" t="s">
        <v>116</v>
      </c>
      <c r="D133" s="779"/>
      <c r="E133" s="779"/>
      <c r="F133" s="779"/>
      <c r="G133" s="780"/>
      <c r="H133" s="773" t="s">
        <v>39</v>
      </c>
      <c r="I133" s="774"/>
      <c r="J133" s="774"/>
      <c r="K133" s="774"/>
      <c r="L133" s="775"/>
      <c r="M133" s="782" t="s">
        <v>38</v>
      </c>
      <c r="N133" s="783"/>
      <c r="O133" s="783"/>
      <c r="P133" s="783"/>
      <c r="Q133" s="784"/>
      <c r="R133" s="526" t="s">
        <v>143</v>
      </c>
      <c r="S133" s="475"/>
      <c r="T133" s="475"/>
      <c r="U133" s="475"/>
      <c r="V133" s="475"/>
      <c r="W133" s="475"/>
      <c r="X133" s="475"/>
      <c r="Y133" s="475"/>
      <c r="Z133" s="460"/>
      <c r="AA133" s="460"/>
      <c r="AB133" s="460"/>
      <c r="AC133" s="460"/>
      <c r="AD133" s="460"/>
      <c r="AE133" s="460"/>
      <c r="AF133" s="460"/>
      <c r="AG133" s="460"/>
      <c r="AH133" s="460"/>
      <c r="AI133" s="460"/>
      <c r="AJ133" s="634"/>
      <c r="AK133" s="634"/>
      <c r="AL133" s="634"/>
      <c r="AM133" s="634"/>
      <c r="AN133" s="634"/>
      <c r="AO133" s="634"/>
      <c r="AP133" s="634"/>
      <c r="AQ133" s="634"/>
      <c r="AR133" s="634"/>
      <c r="AS133" s="634"/>
      <c r="AT133" s="634"/>
      <c r="AU133" s="634"/>
      <c r="AV133" s="634"/>
      <c r="AW133" s="634"/>
      <c r="AX133" s="634"/>
      <c r="AY133" s="634"/>
      <c r="AZ133" s="363"/>
      <c r="BA133" s="365" t="s">
        <v>132</v>
      </c>
      <c r="BB133" s="312" t="s">
        <v>100</v>
      </c>
      <c r="BC133" s="782" t="s">
        <v>116</v>
      </c>
      <c r="BD133" s="783"/>
      <c r="BE133" s="783"/>
      <c r="BF133" s="783"/>
      <c r="BG133" s="811"/>
      <c r="BH133" s="782" t="s">
        <v>39</v>
      </c>
      <c r="BI133" s="783"/>
      <c r="BJ133" s="783"/>
      <c r="BK133" s="783"/>
      <c r="BL133" s="811"/>
      <c r="BM133" s="782" t="s">
        <v>38</v>
      </c>
      <c r="BN133" s="783"/>
      <c r="BO133" s="783"/>
      <c r="BP133" s="783"/>
      <c r="BQ133" s="811"/>
      <c r="BR133" s="526" t="s">
        <v>143</v>
      </c>
      <c r="BS133" s="475"/>
      <c r="BT133" s="475"/>
      <c r="BU133" s="475"/>
      <c r="BV133" s="475"/>
      <c r="BW133" s="475"/>
      <c r="BX133" s="475"/>
      <c r="BY133" s="475"/>
      <c r="BZ133" s="459"/>
      <c r="CA133" s="459"/>
      <c r="CB133" s="459"/>
      <c r="CC133" s="459"/>
      <c r="CD133" s="459"/>
      <c r="CE133" s="459"/>
      <c r="CF133" s="459"/>
      <c r="CG133" s="459"/>
      <c r="CH133" s="459"/>
      <c r="CI133" s="459"/>
      <c r="CJ133" s="363"/>
      <c r="CK133" s="363"/>
      <c r="CL133" s="363"/>
      <c r="CM133" s="363"/>
      <c r="CN133" s="363"/>
      <c r="CO133" s="363"/>
      <c r="CP133" s="363"/>
      <c r="CQ133" s="363"/>
      <c r="CR133" s="363"/>
      <c r="CS133" s="363"/>
      <c r="CT133" s="363"/>
      <c r="CU133" s="363"/>
      <c r="CV133" s="363"/>
      <c r="CW133" s="363"/>
      <c r="CX133" s="363"/>
      <c r="CY133" s="363"/>
      <c r="CZ133" s="363"/>
    </row>
    <row r="134" s="326" customFormat="true" ht="12.75" x14ac:dyDescent="0.2">
      <c r="A134" s="351" t="s">
        <v>70</v>
      </c>
      <c r="B134" s="394"/>
      <c r="C134" s="436" t="s">
        <v>0</v>
      </c>
      <c r="D134" s="613" t="s">
        <v>1</v>
      </c>
      <c r="E134" s="613" t="s">
        <v>2</v>
      </c>
      <c r="F134" s="613" t="s">
        <v>3</v>
      </c>
      <c r="G134" s="614" t="s">
        <v>4</v>
      </c>
      <c r="H134" s="399" t="s">
        <v>0</v>
      </c>
      <c r="I134" s="609" t="s">
        <v>1</v>
      </c>
      <c r="J134" s="609" t="s">
        <v>2</v>
      </c>
      <c r="K134" s="609" t="s">
        <v>3</v>
      </c>
      <c r="L134" s="611" t="s">
        <v>4</v>
      </c>
      <c r="M134" s="400" t="s">
        <v>0</v>
      </c>
      <c r="N134" s="609" t="s">
        <v>1</v>
      </c>
      <c r="O134" s="609" t="s">
        <v>2</v>
      </c>
      <c r="P134" s="609" t="s">
        <v>3</v>
      </c>
      <c r="Q134" s="611" t="s">
        <v>4</v>
      </c>
      <c r="R134" s="400" t="s">
        <v>444</v>
      </c>
      <c r="S134" s="609" t="s">
        <v>445</v>
      </c>
      <c r="T134" s="609" t="s">
        <v>446</v>
      </c>
      <c r="U134" s="609" t="s">
        <v>447</v>
      </c>
      <c r="V134" s="609" t="s">
        <v>448</v>
      </c>
      <c r="W134" s="609" t="s">
        <v>449</v>
      </c>
      <c r="X134" s="609" t="s">
        <v>450</v>
      </c>
      <c r="Y134" s="611" t="s">
        <v>451</v>
      </c>
      <c r="Z134" s="611" t="s">
        <v>452</v>
      </c>
      <c r="AA134" s="611" t="s">
        <v>453</v>
      </c>
      <c r="AB134" s="611" t="s">
        <v>454</v>
      </c>
      <c r="AC134" s="611" t="s">
        <v>455</v>
      </c>
      <c r="AD134" s="611" t="s">
        <v>456</v>
      </c>
      <c r="AE134" s="611" t="s">
        <v>457</v>
      </c>
      <c r="AF134" s="611" t="s">
        <v>458</v>
      </c>
      <c r="AG134" s="611" t="s">
        <v>459</v>
      </c>
      <c r="AH134" s="611" t="s">
        <v>460</v>
      </c>
      <c r="AI134" s="611" t="s">
        <v>461</v>
      </c>
      <c r="AJ134" s="168"/>
      <c r="AK134" s="168"/>
      <c r="AL134" s="168"/>
      <c r="AM134" s="168"/>
      <c r="AN134" s="168"/>
      <c r="AO134" s="168"/>
      <c r="AP134" s="168"/>
      <c r="AQ134" s="168"/>
      <c r="AR134" s="168"/>
      <c r="AS134" s="168"/>
      <c r="AT134" s="168"/>
      <c r="AU134" s="168"/>
      <c r="AV134" s="168"/>
      <c r="AW134" s="168"/>
      <c r="AX134" s="168"/>
      <c r="AY134" s="168"/>
      <c r="AZ134" s="363"/>
      <c r="BA134" s="351" t="s">
        <v>118</v>
      </c>
      <c r="BB134" s="350"/>
      <c r="BC134" s="476" t="s">
        <v>0</v>
      </c>
      <c r="BD134" s="568" t="s">
        <v>1</v>
      </c>
      <c r="BE134" s="568" t="s">
        <v>2</v>
      </c>
      <c r="BF134" s="568" t="s">
        <v>3</v>
      </c>
      <c r="BG134" s="477" t="s">
        <v>4</v>
      </c>
      <c r="BH134" s="476" t="s">
        <v>0</v>
      </c>
      <c r="BI134" s="568" t="s">
        <v>1</v>
      </c>
      <c r="BJ134" s="568" t="s">
        <v>2</v>
      </c>
      <c r="BK134" s="568" t="s">
        <v>3</v>
      </c>
      <c r="BL134" s="477" t="s">
        <v>4</v>
      </c>
      <c r="BM134" s="476" t="s">
        <v>0</v>
      </c>
      <c r="BN134" s="568" t="s">
        <v>1</v>
      </c>
      <c r="BO134" s="568" t="s">
        <v>2</v>
      </c>
      <c r="BP134" s="568" t="s">
        <v>3</v>
      </c>
      <c r="BQ134" s="477" t="s">
        <v>4</v>
      </c>
      <c r="BR134" s="476" t="s">
        <v>444</v>
      </c>
      <c r="BS134" s="568" t="s">
        <v>445</v>
      </c>
      <c r="BT134" s="568" t="s">
        <v>446</v>
      </c>
      <c r="BU134" s="568" t="s">
        <v>447</v>
      </c>
      <c r="BV134" s="568" t="s">
        <v>448</v>
      </c>
      <c r="BW134" s="568" t="s">
        <v>449</v>
      </c>
      <c r="BX134" s="568" t="s">
        <v>450</v>
      </c>
      <c r="BY134" s="569" t="s">
        <v>451</v>
      </c>
      <c r="BZ134" s="569" t="s">
        <v>452</v>
      </c>
      <c r="CA134" s="569" t="s">
        <v>453</v>
      </c>
      <c r="CB134" s="569" t="s">
        <v>454</v>
      </c>
      <c r="CC134" s="569" t="s">
        <v>455</v>
      </c>
      <c r="CD134" s="569" t="s">
        <v>456</v>
      </c>
      <c r="CE134" s="569" t="s">
        <v>457</v>
      </c>
      <c r="CF134" s="569" t="s">
        <v>458</v>
      </c>
      <c r="CG134" s="569" t="s">
        <v>459</v>
      </c>
      <c r="CH134" s="569" t="s">
        <v>460</v>
      </c>
      <c r="CI134" s="569" t="s">
        <v>461</v>
      </c>
      <c r="CJ134" s="168"/>
      <c r="CK134" s="168"/>
      <c r="CL134" s="168"/>
      <c r="CM134" s="168"/>
      <c r="CN134" s="168"/>
      <c r="CO134" s="168"/>
      <c r="CP134" s="168"/>
      <c r="CQ134" s="168"/>
      <c r="CR134" s="168"/>
      <c r="CS134" s="168"/>
      <c r="CT134" s="168"/>
      <c r="CU134" s="168"/>
      <c r="CV134" s="168"/>
      <c r="CW134" s="168"/>
      <c r="CX134" s="168"/>
      <c r="CY134" s="168"/>
      <c r="CZ134" s="168"/>
    </row>
    <row r="135" s="326" customFormat="true" ht="15" customHeight="true" x14ac:dyDescent="0.2">
      <c r="A135" s="776" t="s">
        <v>46</v>
      </c>
      <c r="B135" s="396" t="s">
        <v>45</v>
      </c>
      <c r="C135" s="491">
        <v>8.4541174565621944</v>
      </c>
      <c r="D135" s="478">
        <v>22.824101560044298</v>
      </c>
      <c r="E135" s="478">
        <v>29.248564074795453</v>
      </c>
      <c r="F135" s="478">
        <v>35.723191981665444</v>
      </c>
      <c r="G135" s="498">
        <v>42.851808384180408</v>
      </c>
      <c r="H135" s="485">
        <v>26.249934270968982</v>
      </c>
      <c r="I135" s="478">
        <v>36.013308472734181</v>
      </c>
      <c r="J135" s="478">
        <v>42.727833203481097</v>
      </c>
      <c r="K135" s="478">
        <v>44.549923562353499</v>
      </c>
      <c r="L135" s="494">
        <v>44.764057895690506</v>
      </c>
      <c r="M135" s="491">
        <v>1.0638908841954959</v>
      </c>
      <c r="N135" s="478">
        <v>1.2132110511512089</v>
      </c>
      <c r="O135" s="478">
        <v>1.3910826378697729</v>
      </c>
      <c r="P135" s="478">
        <v>2.7542527523817757</v>
      </c>
      <c r="Q135" s="494">
        <v>7.7140311208809225</v>
      </c>
      <c r="R135" s="491">
        <v>2.4210468784548143</v>
      </c>
      <c r="S135" s="478">
        <v>5.9764047917745406</v>
      </c>
      <c r="T135" s="478">
        <v>61.949078416480774</v>
      </c>
      <c r="U135" s="478">
        <v>18.164613492025772</v>
      </c>
      <c r="V135" s="478">
        <v>3.200433661916767</v>
      </c>
      <c r="W135" s="478">
        <v>2.8056839016289361</v>
      </c>
      <c r="X135" s="478">
        <v>5.1723574100395595</v>
      </c>
      <c r="Y135" s="494">
        <v>45.965379430093762</v>
      </c>
      <c r="Z135" s="494">
        <v>23.559319714843223</v>
      </c>
      <c r="AA135" s="494">
        <v>53.139090934854373</v>
      </c>
      <c r="AB135" s="494">
        <v>11.669924595535091</v>
      </c>
      <c r="AC135" s="494">
        <v>4.5124869676427215</v>
      </c>
      <c r="AD135" s="494">
        <v>41.020926594286699</v>
      </c>
      <c r="AE135" s="494">
        <v>28.416021687772506</v>
      </c>
      <c r="AF135" s="494">
        <v>20.895668894982965</v>
      </c>
      <c r="AG135" s="494">
        <v>81.923531929238322</v>
      </c>
      <c r="AH135" s="494">
        <v>22.295129667179449</v>
      </c>
      <c r="AI135" s="494">
        <v>16.839376765774478</v>
      </c>
      <c r="AJ135" s="1"/>
      <c r="AK135" s="1"/>
      <c r="AL135" s="1"/>
      <c r="AM135" s="1"/>
      <c r="AN135" s="1"/>
      <c r="AO135" s="1"/>
      <c r="AP135" s="1"/>
      <c r="AQ135" s="1"/>
      <c r="AR135" s="1"/>
      <c r="AS135" s="1"/>
      <c r="AT135" s="1"/>
      <c r="AU135" s="1"/>
      <c r="AV135" s="1"/>
      <c r="AW135" s="1"/>
      <c r="AX135" s="1"/>
      <c r="AY135" s="1"/>
      <c r="AZ135" s="363"/>
      <c r="BA135" s="808" t="s">
        <v>46</v>
      </c>
      <c r="BB135" s="619" t="s">
        <v>45</v>
      </c>
      <c r="BC135" s="507">
        <v>2168.8112662363606</v>
      </c>
      <c r="BD135" s="503">
        <v>5853.5022742084411</v>
      </c>
      <c r="BE135" s="503">
        <v>7507.9815237539624</v>
      </c>
      <c r="BF135" s="503">
        <v>9166.9337089758483</v>
      </c>
      <c r="BG135" s="516">
        <v>10992.746658312099</v>
      </c>
      <c r="BH135" s="507">
        <v>4671.4814406053074</v>
      </c>
      <c r="BI135" s="503">
        <v>6417.5939081652014</v>
      </c>
      <c r="BJ135" s="503">
        <v>7607.4932907761677</v>
      </c>
      <c r="BK135" s="503">
        <v>7918.0361503928325</v>
      </c>
      <c r="BL135" s="516">
        <v>7966.2119543577719</v>
      </c>
      <c r="BM135" s="507">
        <v>83.602859456050226</v>
      </c>
      <c r="BN135" s="503">
        <v>95.367405549015601</v>
      </c>
      <c r="BO135" s="503">
        <v>109.17100397825017</v>
      </c>
      <c r="BP135" s="503">
        <v>217.75792141861032</v>
      </c>
      <c r="BQ135" s="516">
        <v>603.2594967874951</v>
      </c>
      <c r="BR135" s="507">
        <v>124.80724549877665</v>
      </c>
      <c r="BS135" s="503">
        <v>359.25573883515995</v>
      </c>
      <c r="BT135" s="503">
        <v>13361.634140201801</v>
      </c>
      <c r="BU135" s="503">
        <v>1871.7281475982566</v>
      </c>
      <c r="BV135" s="503">
        <v>231.28427726110937</v>
      </c>
      <c r="BW135" s="503">
        <v>126.62772264652989</v>
      </c>
      <c r="BX135" s="503">
        <v>535.62233162811481</v>
      </c>
      <c r="BY135" s="511">
        <v>1716.4425860610252</v>
      </c>
      <c r="BZ135" s="511">
        <v>1240.6715887524533</v>
      </c>
      <c r="CA135" s="511">
        <v>2855.8024400137924</v>
      </c>
      <c r="CB135" s="511">
        <v>491.99361261516515</v>
      </c>
      <c r="CC135" s="511">
        <v>545.66086792711565</v>
      </c>
      <c r="CD135" s="511">
        <v>2034.8781050777932</v>
      </c>
      <c r="CE135" s="511">
        <v>1080.5381738833098</v>
      </c>
      <c r="CF135" s="511">
        <v>806.80667503716279</v>
      </c>
      <c r="CG135" s="511">
        <v>5664.7720123061772</v>
      </c>
      <c r="CH135" s="511">
        <v>1898.590031418847</v>
      </c>
      <c r="CI135" s="511">
        <v>742.85973472412024</v>
      </c>
      <c r="CJ135" s="2"/>
      <c r="CK135" s="2"/>
      <c r="CL135" s="2"/>
      <c r="CM135" s="2"/>
      <c r="CN135" s="2"/>
      <c r="CO135" s="2"/>
      <c r="CP135" s="2"/>
      <c r="CQ135" s="2"/>
      <c r="CR135" s="2"/>
      <c r="CS135" s="2"/>
      <c r="CT135" s="2"/>
      <c r="CU135" s="2"/>
      <c r="CV135" s="2"/>
      <c r="CW135" s="2"/>
      <c r="CX135" s="2"/>
      <c r="CY135" s="2"/>
      <c r="CZ135" s="4"/>
    </row>
    <row r="136" s="326" customFormat="true" ht="15" customHeight="true" x14ac:dyDescent="0.2">
      <c r="A136" s="777"/>
      <c r="B136" s="397" t="s">
        <v>44</v>
      </c>
      <c r="C136" s="492">
        <v>57.842561654676594</v>
      </c>
      <c r="D136" s="481">
        <v>64.48581955228444</v>
      </c>
      <c r="E136" s="481">
        <v>63.928875009721466</v>
      </c>
      <c r="F136" s="481">
        <v>61.147857413109122</v>
      </c>
      <c r="G136" s="500">
        <v>54.869522222518818</v>
      </c>
      <c r="H136" s="486">
        <v>61.355087836495358</v>
      </c>
      <c r="I136" s="481">
        <v>59.176611251410485</v>
      </c>
      <c r="J136" s="481">
        <v>53.413951473437308</v>
      </c>
      <c r="K136" s="481">
        <v>53.52585135834557</v>
      </c>
      <c r="L136" s="496">
        <v>53.346566959478473</v>
      </c>
      <c r="M136" s="492">
        <v>49.118213938515424</v>
      </c>
      <c r="N136" s="481">
        <v>60.451432156114357</v>
      </c>
      <c r="O136" s="481">
        <v>73.805453433249184</v>
      </c>
      <c r="P136" s="481">
        <v>82.19082169198812</v>
      </c>
      <c r="Q136" s="496">
        <v>85.300486153398538</v>
      </c>
      <c r="R136" s="492">
        <v>96.260438662001363</v>
      </c>
      <c r="S136" s="481">
        <v>65.578437402005036</v>
      </c>
      <c r="T136" s="481">
        <v>33.259141514074955</v>
      </c>
      <c r="U136" s="481">
        <v>59.162970628979672</v>
      </c>
      <c r="V136" s="481">
        <v>93.097013280816853</v>
      </c>
      <c r="W136" s="481">
        <v>95.094488261211652</v>
      </c>
      <c r="X136" s="481">
        <v>92.972623738551505</v>
      </c>
      <c r="Y136" s="496">
        <v>39.194727531014685</v>
      </c>
      <c r="Z136" s="496">
        <v>67.906935598708799</v>
      </c>
      <c r="AA136" s="496">
        <v>24.375877887023016</v>
      </c>
      <c r="AB136" s="496">
        <v>76.103842578982864</v>
      </c>
      <c r="AC136" s="496">
        <v>92.179971170155866</v>
      </c>
      <c r="AD136" s="496">
        <v>33.083069781056153</v>
      </c>
      <c r="AE136" s="496">
        <v>38.833766531133726</v>
      </c>
      <c r="AF136" s="496">
        <v>73.491644685273286</v>
      </c>
      <c r="AG136" s="496">
        <v>13.684361238591986</v>
      </c>
      <c r="AH136" s="496">
        <v>51.698759242577673</v>
      </c>
      <c r="AI136" s="496">
        <v>61.735687432786712</v>
      </c>
      <c r="AJ136" s="1"/>
      <c r="AK136" s="1"/>
      <c r="AL136" s="1"/>
      <c r="AM136" s="1"/>
      <c r="AN136" s="1"/>
      <c r="AO136" s="1"/>
      <c r="AP136" s="1"/>
      <c r="AQ136" s="1"/>
      <c r="AR136" s="1"/>
      <c r="AS136" s="1"/>
      <c r="AT136" s="1"/>
      <c r="AU136" s="1"/>
      <c r="AV136" s="1"/>
      <c r="AW136" s="1"/>
      <c r="AX136" s="1"/>
      <c r="AY136" s="1"/>
      <c r="AZ136" s="363"/>
      <c r="BA136" s="809"/>
      <c r="BB136" s="618" t="s">
        <v>44</v>
      </c>
      <c r="BC136" s="508">
        <v>14838.875853003237</v>
      </c>
      <c r="BD136" s="504">
        <v>16538.127050060302</v>
      </c>
      <c r="BE136" s="504">
        <v>16410.269276124174</v>
      </c>
      <c r="BF136" s="504">
        <v>15691.160958952638</v>
      </c>
      <c r="BG136" s="517">
        <v>14075.643007809353</v>
      </c>
      <c r="BH136" s="508">
        <v>10918.852259065727</v>
      </c>
      <c r="BI136" s="504">
        <v>10545.308831051685</v>
      </c>
      <c r="BJ136" s="504">
        <v>9510.1072767460737</v>
      </c>
      <c r="BK136" s="504">
        <v>9513.3637085312148</v>
      </c>
      <c r="BL136" s="517">
        <v>9493.5553078501653</v>
      </c>
      <c r="BM136" s="508">
        <v>3859.8160747839756</v>
      </c>
      <c r="BN136" s="504">
        <v>4751.9318596549992</v>
      </c>
      <c r="BO136" s="504">
        <v>5792.1903638424283</v>
      </c>
      <c r="BP136" s="504">
        <v>6498.2062651503911</v>
      </c>
      <c r="BQ136" s="517">
        <v>6670.744199273011</v>
      </c>
      <c r="BR136" s="508">
        <v>4962.316222301336</v>
      </c>
      <c r="BS136" s="504">
        <v>3942.0740062550608</v>
      </c>
      <c r="BT136" s="504">
        <v>7173.5769455779473</v>
      </c>
      <c r="BU136" s="504">
        <v>6096.3035338133395</v>
      </c>
      <c r="BV136" s="504">
        <v>6727.7993254595385</v>
      </c>
      <c r="BW136" s="504">
        <v>4291.8585653085293</v>
      </c>
      <c r="BX136" s="504">
        <v>9627.7595604216967</v>
      </c>
      <c r="BY136" s="512">
        <v>1463.6124038877508</v>
      </c>
      <c r="BZ136" s="512">
        <v>3576.0882188580294</v>
      </c>
      <c r="CA136" s="512">
        <v>1310.0090784876229</v>
      </c>
      <c r="CB136" s="512">
        <v>3208.4701265897752</v>
      </c>
      <c r="CC136" s="512">
        <v>11146.625671138381</v>
      </c>
      <c r="CD136" s="512">
        <v>1641.1139370900539</v>
      </c>
      <c r="CE136" s="512">
        <v>1476.6798686185591</v>
      </c>
      <c r="CF136" s="512">
        <v>2837.599972967329</v>
      </c>
      <c r="CG136" s="512">
        <v>946.23345362624798</v>
      </c>
      <c r="CH136" s="512">
        <v>4402.5197610388468</v>
      </c>
      <c r="CI136" s="512">
        <v>2723.4354945096393</v>
      </c>
      <c r="CJ136" s="2"/>
      <c r="CK136" s="2"/>
      <c r="CL136" s="2"/>
      <c r="CM136" s="2"/>
      <c r="CN136" s="2"/>
      <c r="CO136" s="2"/>
      <c r="CP136" s="2"/>
      <c r="CQ136" s="2"/>
      <c r="CR136" s="2"/>
      <c r="CS136" s="2"/>
      <c r="CT136" s="2"/>
      <c r="CU136" s="2"/>
      <c r="CV136" s="2"/>
      <c r="CW136" s="2"/>
      <c r="CX136" s="2"/>
      <c r="CY136" s="2"/>
      <c r="CZ136" s="4"/>
    </row>
    <row r="137" s="326" customFormat="true" ht="15" customHeight="true" x14ac:dyDescent="0.2">
      <c r="A137" s="777"/>
      <c r="B137" s="397" t="s">
        <v>43</v>
      </c>
      <c r="C137" s="492">
        <v>29.204018460830859</v>
      </c>
      <c r="D137" s="481">
        <v>11.602930147358007</v>
      </c>
      <c r="E137" s="481">
        <v>6.4214690416057385</v>
      </c>
      <c r="F137" s="481">
        <v>2.8002194357495824</v>
      </c>
      <c r="G137" s="500">
        <v>2.0385175069141037</v>
      </c>
      <c r="H137" s="486">
        <v>11.689959335365312</v>
      </c>
      <c r="I137" s="481">
        <v>4.4911724126409309</v>
      </c>
      <c r="J137" s="481">
        <v>3.5197076632615647</v>
      </c>
      <c r="K137" s="481">
        <v>1.8008131744789224</v>
      </c>
      <c r="L137" s="496">
        <v>1.8451884733135799</v>
      </c>
      <c r="M137" s="492">
        <v>41.295888889566434</v>
      </c>
      <c r="N137" s="481">
        <v>33.984063625308352</v>
      </c>
      <c r="O137" s="481">
        <v>22.011028959489252</v>
      </c>
      <c r="P137" s="481">
        <v>14.01329524229701</v>
      </c>
      <c r="Q137" s="496">
        <v>5.7528968068324122</v>
      </c>
      <c r="R137" s="492">
        <v>1.3185144595438396</v>
      </c>
      <c r="S137" s="481">
        <v>21.16158695507594</v>
      </c>
      <c r="T137" s="481">
        <v>4.7055242479569648</v>
      </c>
      <c r="U137" s="481">
        <v>21.505424481835949</v>
      </c>
      <c r="V137" s="481">
        <v>2.9141585896107212</v>
      </c>
      <c r="W137" s="481">
        <v>2.0998278371593195</v>
      </c>
      <c r="X137" s="481">
        <v>1.3726735480318406</v>
      </c>
      <c r="Y137" s="496">
        <v>13.023082865413929</v>
      </c>
      <c r="Z137" s="496">
        <v>8.3906702901423724</v>
      </c>
      <c r="AA137" s="496">
        <v>16.327655635629156</v>
      </c>
      <c r="AB137" s="496">
        <v>11.119074898188783</v>
      </c>
      <c r="AC137" s="496">
        <v>3.10834479568092</v>
      </c>
      <c r="AD137" s="496">
        <v>21.382062230577876</v>
      </c>
      <c r="AE137" s="496">
        <v>28.217803974589529</v>
      </c>
      <c r="AF137" s="496">
        <v>5.2406055884875196</v>
      </c>
      <c r="AG137" s="496">
        <v>4.054231148494007</v>
      </c>
      <c r="AH137" s="496">
        <v>25.564513286834533</v>
      </c>
      <c r="AI137" s="496">
        <v>20.297959086640528</v>
      </c>
      <c r="AJ137" s="1"/>
      <c r="AK137" s="1"/>
      <c r="AL137" s="1"/>
      <c r="AM137" s="1"/>
      <c r="AN137" s="1"/>
      <c r="AO137" s="1"/>
      <c r="AP137" s="1"/>
      <c r="AQ137" s="1"/>
      <c r="AR137" s="1"/>
      <c r="AS137" s="1"/>
      <c r="AT137" s="1"/>
      <c r="AU137" s="1"/>
      <c r="AV137" s="1"/>
      <c r="AW137" s="1"/>
      <c r="AX137" s="1"/>
      <c r="AY137" s="1"/>
      <c r="AZ137" s="363"/>
      <c r="BA137" s="809"/>
      <c r="BB137" s="618" t="s">
        <v>43</v>
      </c>
      <c r="BC137" s="508">
        <v>7491.971170575689</v>
      </c>
      <c r="BD137" s="504">
        <v>2975.7043372054627</v>
      </c>
      <c r="BE137" s="504">
        <v>1648.3636870666144</v>
      </c>
      <c r="BF137" s="504">
        <v>718.56473383668356</v>
      </c>
      <c r="BG137" s="517">
        <v>522.93957611164467</v>
      </c>
      <c r="BH137" s="508">
        <v>2080.3643739780678</v>
      </c>
      <c r="BI137" s="504">
        <v>800.32970971566499</v>
      </c>
      <c r="BJ137" s="504">
        <v>626.66768769295618</v>
      </c>
      <c r="BK137" s="504">
        <v>320.0657302064854</v>
      </c>
      <c r="BL137" s="517">
        <v>328.36974941829203</v>
      </c>
      <c r="BM137" s="508">
        <v>3245.1207602533423</v>
      </c>
      <c r="BN137" s="504">
        <v>2671.3999801460691</v>
      </c>
      <c r="BO137" s="504">
        <v>1727.4071753073924</v>
      </c>
      <c r="BP137" s="504">
        <v>1107.9252045946289</v>
      </c>
      <c r="BQ137" s="517">
        <v>449.89313348320894</v>
      </c>
      <c r="BR137" s="508">
        <v>67.970661497889751</v>
      </c>
      <c r="BS137" s="504">
        <v>1272.0727295670588</v>
      </c>
      <c r="BT137" s="504">
        <v>1014.9221755383285</v>
      </c>
      <c r="BU137" s="504">
        <v>2215.9738409172137</v>
      </c>
      <c r="BV137" s="504">
        <v>210.59616740148448</v>
      </c>
      <c r="BW137" s="504">
        <v>94.770625021192785</v>
      </c>
      <c r="BX137" s="504">
        <v>142.14690673424059</v>
      </c>
      <c r="BY137" s="512">
        <v>486.30892008613006</v>
      </c>
      <c r="BZ137" s="512">
        <v>441.8661644550894</v>
      </c>
      <c r="CA137" s="512">
        <v>877.4813039443743</v>
      </c>
      <c r="CB137" s="512">
        <v>468.77028067443689</v>
      </c>
      <c r="CC137" s="512">
        <v>375.86859113169044</v>
      </c>
      <c r="CD137" s="512">
        <v>1060.6754621791922</v>
      </c>
      <c r="CE137" s="512">
        <v>1073.0008131581726</v>
      </c>
      <c r="CF137" s="512">
        <v>202.34602640760482</v>
      </c>
      <c r="CG137" s="512">
        <v>280.33819588303373</v>
      </c>
      <c r="CH137" s="512">
        <v>2177.0014711288763</v>
      </c>
      <c r="CI137" s="512">
        <v>895.43316907009876</v>
      </c>
      <c r="CJ137" s="2"/>
      <c r="CK137" s="2"/>
      <c r="CL137" s="2"/>
      <c r="CM137" s="2"/>
      <c r="CN137" s="2"/>
      <c r="CO137" s="2"/>
      <c r="CP137" s="2"/>
      <c r="CQ137" s="2"/>
      <c r="CR137" s="2"/>
      <c r="CS137" s="2"/>
      <c r="CT137" s="2"/>
      <c r="CU137" s="2"/>
      <c r="CV137" s="2"/>
      <c r="CW137" s="2"/>
      <c r="CX137" s="2"/>
      <c r="CY137" s="2"/>
      <c r="CZ137" s="4"/>
    </row>
    <row r="138" s="326" customFormat="true" ht="15" customHeight="true" x14ac:dyDescent="0.2">
      <c r="A138" s="777"/>
      <c r="B138" s="397" t="s">
        <v>42</v>
      </c>
      <c r="C138" s="492">
        <v>4.0728942247171203</v>
      </c>
      <c r="D138" s="481">
        <v>1.0168780771680583</v>
      </c>
      <c r="E138" s="481">
        <v>0.3800398217966876</v>
      </c>
      <c r="F138" s="481">
        <v>0.32873116947587755</v>
      </c>
      <c r="G138" s="500">
        <v>0.24015188638665802</v>
      </c>
      <c r="H138" s="486">
        <v>0.70501855717033324</v>
      </c>
      <c r="I138" s="481">
        <v>0.31890786321428949</v>
      </c>
      <c r="J138" s="481">
        <v>0.33850765982021841</v>
      </c>
      <c r="K138" s="481">
        <v>0.12341190482187643</v>
      </c>
      <c r="L138" s="496">
        <v>4.4186671517885842E-2</v>
      </c>
      <c r="M138" s="492">
        <v>7.3151030568718172</v>
      </c>
      <c r="N138" s="481">
        <v>4.1662053897390026</v>
      </c>
      <c r="O138" s="481">
        <v>2.562798015034677</v>
      </c>
      <c r="P138" s="481">
        <v>0.97327962210270635</v>
      </c>
      <c r="Q138" s="496">
        <v>1.2325859188880466</v>
      </c>
      <c r="R138" s="492">
        <v>0</v>
      </c>
      <c r="S138" s="481">
        <v>6.5524731035871113</v>
      </c>
      <c r="T138" s="481">
        <v>8.6255821487015966E-2</v>
      </c>
      <c r="U138" s="481">
        <v>1.1669913971584833</v>
      </c>
      <c r="V138" s="481">
        <v>0.78839446765570886</v>
      </c>
      <c r="W138" s="481">
        <v>0</v>
      </c>
      <c r="X138" s="481">
        <v>0.48234530337708159</v>
      </c>
      <c r="Y138" s="496">
        <v>1.8168101734775777</v>
      </c>
      <c r="Z138" s="496">
        <v>0.14307439630575119</v>
      </c>
      <c r="AA138" s="496">
        <v>5.2156987019326984</v>
      </c>
      <c r="AB138" s="496">
        <v>0.59369052231114672</v>
      </c>
      <c r="AC138" s="496">
        <v>0.19919706652042718</v>
      </c>
      <c r="AD138" s="496">
        <v>4.5139413940792306</v>
      </c>
      <c r="AE138" s="496">
        <v>4.3210569359146991</v>
      </c>
      <c r="AF138" s="496">
        <v>0.37208083125629166</v>
      </c>
      <c r="AG138" s="496">
        <v>0.21384536941504823</v>
      </c>
      <c r="AH138" s="496">
        <v>0.44159780340850302</v>
      </c>
      <c r="AI138" s="496">
        <v>1.1269767147983367</v>
      </c>
      <c r="AJ138" s="1"/>
      <c r="AK138" s="1"/>
      <c r="AL138" s="1"/>
      <c r="AM138" s="1"/>
      <c r="AN138" s="1"/>
      <c r="AO138" s="1"/>
      <c r="AP138" s="1"/>
      <c r="AQ138" s="1"/>
      <c r="AR138" s="1"/>
      <c r="AS138" s="1"/>
      <c r="AT138" s="1"/>
      <c r="AU138" s="1"/>
      <c r="AV138" s="1"/>
      <c r="AW138" s="1"/>
      <c r="AX138" s="1"/>
      <c r="AY138" s="1"/>
      <c r="AZ138" s="363"/>
      <c r="BA138" s="809"/>
      <c r="BB138" s="618" t="s">
        <v>42</v>
      </c>
      <c r="BC138" s="508">
        <v>1044.8564177327519</v>
      </c>
      <c r="BD138" s="504">
        <v>260.79003029481714</v>
      </c>
      <c r="BE138" s="504">
        <v>97.554599707651917</v>
      </c>
      <c r="BF138" s="504">
        <v>84.355755224955814</v>
      </c>
      <c r="BG138" s="517">
        <v>61.606007916782893</v>
      </c>
      <c r="BH138" s="508">
        <v>125.46626102397356</v>
      </c>
      <c r="BI138" s="504">
        <v>56.829579036858291</v>
      </c>
      <c r="BJ138" s="504">
        <v>60.269724858148152</v>
      </c>
      <c r="BK138" s="504">
        <v>21.934491591231684</v>
      </c>
      <c r="BL138" s="517">
        <v>7.8634602718389797</v>
      </c>
      <c r="BM138" s="508">
        <v>574.83670727438971</v>
      </c>
      <c r="BN138" s="504">
        <v>327.4947080532437</v>
      </c>
      <c r="BO138" s="504">
        <v>201.12624849034631</v>
      </c>
      <c r="BP138" s="504">
        <v>76.949854106489894</v>
      </c>
      <c r="BQ138" s="517">
        <v>96.391776170439087</v>
      </c>
      <c r="BR138" s="508">
        <v>0</v>
      </c>
      <c r="BS138" s="504">
        <v>393.88455903565682</v>
      </c>
      <c r="BT138" s="504">
        <v>18.604291760786733</v>
      </c>
      <c r="BU138" s="504">
        <v>120.24977283581885</v>
      </c>
      <c r="BV138" s="504">
        <v>56.974542799678211</v>
      </c>
      <c r="BW138" s="504">
        <v>0</v>
      </c>
      <c r="BX138" s="504">
        <v>49.949161584084521</v>
      </c>
      <c r="BY138" s="512">
        <v>67.843459386395679</v>
      </c>
      <c r="BZ138" s="512">
        <v>7.5345273430207662</v>
      </c>
      <c r="CA138" s="512">
        <v>280.30221852339616</v>
      </c>
      <c r="CB138" s="512">
        <v>25.02946291178262</v>
      </c>
      <c r="CC138" s="512">
        <v>24.08739238151249</v>
      </c>
      <c r="CD138" s="512">
        <v>223.91791880428821</v>
      </c>
      <c r="CE138" s="512">
        <v>164.31107148219101</v>
      </c>
      <c r="CF138" s="512">
        <v>14.366484261388228</v>
      </c>
      <c r="CG138" s="512">
        <v>14.786780246119978</v>
      </c>
      <c r="CH138" s="512">
        <v>37.605216922423537</v>
      </c>
      <c r="CI138" s="512">
        <v>49.715950598415695</v>
      </c>
      <c r="CJ138" s="2"/>
      <c r="CK138" s="2"/>
      <c r="CL138" s="2"/>
      <c r="CM138" s="2"/>
      <c r="CN138" s="2"/>
      <c r="CO138" s="2"/>
      <c r="CP138" s="2"/>
      <c r="CQ138" s="2"/>
      <c r="CR138" s="2"/>
      <c r="CS138" s="2"/>
      <c r="CT138" s="2"/>
      <c r="CU138" s="2"/>
      <c r="CV138" s="2"/>
      <c r="CW138" s="2"/>
      <c r="CX138" s="2"/>
      <c r="CY138" s="2"/>
      <c r="CZ138" s="4"/>
    </row>
    <row r="139" s="326" customFormat="true" ht="15" customHeight="true" x14ac:dyDescent="0.2">
      <c r="A139" s="777"/>
      <c r="B139" s="397" t="s">
        <v>19</v>
      </c>
      <c r="C139" s="492">
        <v>0.42640820321361866</v>
      </c>
      <c r="D139" s="481">
        <v>7.0270663145461987E-2</v>
      </c>
      <c r="E139" s="481">
        <v>2.1052052081124331E-2</v>
      </c>
      <c r="F139" s="481">
        <v>0</v>
      </c>
      <c r="G139" s="500">
        <v>0</v>
      </c>
      <c r="H139" s="486">
        <v>0</v>
      </c>
      <c r="I139" s="481">
        <v>0</v>
      </c>
      <c r="J139" s="481">
        <v>0</v>
      </c>
      <c r="K139" s="481">
        <v>0</v>
      </c>
      <c r="L139" s="496">
        <v>0</v>
      </c>
      <c r="M139" s="492">
        <v>1.2069032308508505</v>
      </c>
      <c r="N139" s="481">
        <v>0.18508777768719142</v>
      </c>
      <c r="O139" s="481">
        <v>0.22963695435696146</v>
      </c>
      <c r="P139" s="481">
        <v>6.8350691230417246E-2</v>
      </c>
      <c r="Q139" s="496">
        <v>0</v>
      </c>
      <c r="R139" s="492">
        <v>0</v>
      </c>
      <c r="S139" s="481">
        <v>0.7310977475572189</v>
      </c>
      <c r="T139" s="481">
        <v>0</v>
      </c>
      <c r="U139" s="481">
        <v>0</v>
      </c>
      <c r="V139" s="481">
        <v>0</v>
      </c>
      <c r="W139" s="481">
        <v>0</v>
      </c>
      <c r="X139" s="481">
        <v>0</v>
      </c>
      <c r="Y139" s="496">
        <v>0</v>
      </c>
      <c r="Z139" s="496">
        <v>0</v>
      </c>
      <c r="AA139" s="496">
        <v>0.94167684056075862</v>
      </c>
      <c r="AB139" s="496">
        <v>0.51346740498214694</v>
      </c>
      <c r="AC139" s="496">
        <v>0</v>
      </c>
      <c r="AD139" s="496">
        <v>0</v>
      </c>
      <c r="AE139" s="496">
        <v>0.21135087058960969</v>
      </c>
      <c r="AF139" s="496">
        <v>0</v>
      </c>
      <c r="AG139" s="496">
        <v>0.12403031426072798</v>
      </c>
      <c r="AH139" s="496">
        <v>0</v>
      </c>
      <c r="AI139" s="496">
        <v>0</v>
      </c>
      <c r="AJ139" s="1"/>
      <c r="AK139" s="1"/>
      <c r="AL139" s="1"/>
      <c r="AM139" s="1"/>
      <c r="AN139" s="1"/>
      <c r="AO139" s="1"/>
      <c r="AP139" s="1"/>
      <c r="AQ139" s="1"/>
      <c r="AR139" s="1"/>
      <c r="AS139" s="1"/>
      <c r="AT139" s="1"/>
      <c r="AU139" s="1"/>
      <c r="AV139" s="1"/>
      <c r="AW139" s="1"/>
      <c r="AX139" s="1"/>
      <c r="AY139" s="1"/>
      <c r="AZ139" s="363"/>
      <c r="BA139" s="809"/>
      <c r="BB139" s="618" t="s">
        <v>19</v>
      </c>
      <c r="BC139" s="508">
        <v>109.39035563404184</v>
      </c>
      <c r="BD139" s="504">
        <v>18.021716449604632</v>
      </c>
      <c r="BE139" s="504">
        <v>5.4039718892864315</v>
      </c>
      <c r="BF139" s="504">
        <v>0</v>
      </c>
      <c r="BG139" s="517">
        <v>0</v>
      </c>
      <c r="BH139" s="508">
        <v>0</v>
      </c>
      <c r="BI139" s="504">
        <v>0</v>
      </c>
      <c r="BJ139" s="504">
        <v>0</v>
      </c>
      <c r="BK139" s="504">
        <v>0</v>
      </c>
      <c r="BL139" s="517">
        <v>0</v>
      </c>
      <c r="BM139" s="508">
        <v>94.841080682984341</v>
      </c>
      <c r="BN139" s="504">
        <v>14.5492749510575</v>
      </c>
      <c r="BO139" s="504">
        <v>18.021716449604632</v>
      </c>
      <c r="BP139" s="504">
        <v>5.4039718892864315</v>
      </c>
      <c r="BQ139" s="517">
        <v>0</v>
      </c>
      <c r="BR139" s="508">
        <v>0</v>
      </c>
      <c r="BS139" s="504">
        <v>43.948003960655818</v>
      </c>
      <c r="BT139" s="504">
        <v>0</v>
      </c>
      <c r="BU139" s="504">
        <v>0</v>
      </c>
      <c r="BV139" s="504">
        <v>0</v>
      </c>
      <c r="BW139" s="504">
        <v>0</v>
      </c>
      <c r="BX139" s="504">
        <v>0</v>
      </c>
      <c r="BY139" s="512">
        <v>0</v>
      </c>
      <c r="BZ139" s="512">
        <v>0</v>
      </c>
      <c r="CA139" s="512">
        <v>50.607621840478203</v>
      </c>
      <c r="CB139" s="512">
        <v>21.647327835687463</v>
      </c>
      <c r="CC139" s="512">
        <v>0</v>
      </c>
      <c r="CD139" s="512">
        <v>0</v>
      </c>
      <c r="CE139" s="512">
        <v>8.0367577933618328</v>
      </c>
      <c r="CF139" s="512">
        <v>0</v>
      </c>
      <c r="CG139" s="512">
        <v>8.5763325427495882</v>
      </c>
      <c r="CH139" s="512">
        <v>0</v>
      </c>
      <c r="CI139" s="512">
        <v>0</v>
      </c>
      <c r="CJ139" s="2"/>
      <c r="CK139" s="2"/>
      <c r="CL139" s="2"/>
      <c r="CM139" s="2"/>
      <c r="CN139" s="2"/>
      <c r="CO139" s="2"/>
      <c r="CP139" s="2"/>
      <c r="CQ139" s="2"/>
      <c r="CR139" s="2"/>
      <c r="CS139" s="2"/>
      <c r="CT139" s="2"/>
      <c r="CU139" s="2"/>
      <c r="CV139" s="2"/>
      <c r="CW139" s="2"/>
      <c r="CX139" s="2"/>
      <c r="CY139" s="2"/>
      <c r="CZ139" s="4"/>
    </row>
    <row r="140" s="326" customFormat="true" ht="15" customHeight="true" x14ac:dyDescent="0.2">
      <c r="A140" s="777" t="s">
        <v>108</v>
      </c>
      <c r="B140" s="397" t="s">
        <v>65</v>
      </c>
      <c r="C140" s="492">
        <v>67.226395644369092</v>
      </c>
      <c r="D140" s="481">
        <v>58.190183421706912</v>
      </c>
      <c r="E140" s="481">
        <v>55.934372362336951</v>
      </c>
      <c r="F140" s="481">
        <v>57.069379127791855</v>
      </c>
      <c r="G140" s="500">
        <v>54.88805299889988</v>
      </c>
      <c r="H140" s="486">
        <v>54.900310346831894</v>
      </c>
      <c r="I140" s="481">
        <v>53.386649576563727</v>
      </c>
      <c r="J140" s="481">
        <v>47.02846014264167</v>
      </c>
      <c r="K140" s="481">
        <v>52.124828236147323</v>
      </c>
      <c r="L140" s="496">
        <v>54.788071799346717</v>
      </c>
      <c r="M140" s="492">
        <v>72.081926282658259</v>
      </c>
      <c r="N140" s="481">
        <v>70.9042974870639</v>
      </c>
      <c r="O140" s="481">
        <v>69.805385996135698</v>
      </c>
      <c r="P140" s="481">
        <v>67.140829518194167</v>
      </c>
      <c r="Q140" s="496">
        <v>69.613843092144847</v>
      </c>
      <c r="R140" s="492">
        <v>67.415361474655214</v>
      </c>
      <c r="S140" s="481">
        <v>27.817091932558718</v>
      </c>
      <c r="T140" s="481">
        <v>28.561156469243382</v>
      </c>
      <c r="U140" s="481">
        <v>52.394943977352682</v>
      </c>
      <c r="V140" s="481">
        <v>59.330648879228399</v>
      </c>
      <c r="W140" s="481">
        <v>79.665581581571459</v>
      </c>
      <c r="X140" s="481">
        <v>79.95881512036803</v>
      </c>
      <c r="Y140" s="496">
        <v>58.981176801033762</v>
      </c>
      <c r="Z140" s="496">
        <v>33.342064393588743</v>
      </c>
      <c r="AA140" s="496">
        <v>57.360344982816471</v>
      </c>
      <c r="AB140" s="496">
        <v>90.700086292001586</v>
      </c>
      <c r="AC140" s="496">
        <v>65.942446142103734</v>
      </c>
      <c r="AD140" s="496">
        <v>57.146499924292762</v>
      </c>
      <c r="AE140" s="496">
        <v>42.380436841870313</v>
      </c>
      <c r="AF140" s="496">
        <v>80.09379505509169</v>
      </c>
      <c r="AG140" s="496">
        <v>80.052168922781192</v>
      </c>
      <c r="AH140" s="496">
        <v>34.557762452395174</v>
      </c>
      <c r="AI140" s="496">
        <v>54.259837226111031</v>
      </c>
      <c r="AJ140" s="1"/>
      <c r="AK140" s="1"/>
      <c r="AL140" s="1"/>
      <c r="AM140" s="1"/>
      <c r="AN140" s="1"/>
      <c r="AO140" s="1"/>
      <c r="AP140" s="1"/>
      <c r="AQ140" s="1"/>
      <c r="AR140" s="1"/>
      <c r="AS140" s="1"/>
      <c r="AT140" s="1"/>
      <c r="AU140" s="1"/>
      <c r="AV140" s="1"/>
      <c r="AW140" s="1"/>
      <c r="AX140" s="1"/>
      <c r="AY140" s="1"/>
      <c r="AZ140" s="363"/>
      <c r="BA140" s="809" t="s">
        <v>108</v>
      </c>
      <c r="BB140" s="618" t="s">
        <v>65</v>
      </c>
      <c r="BC140" s="508">
        <v>9975.6413901167052</v>
      </c>
      <c r="BD140" s="504">
        <v>9623.5664649450155</v>
      </c>
      <c r="BE140" s="504">
        <v>9168.7203985535634</v>
      </c>
      <c r="BF140" s="504">
        <v>8954.8481372167407</v>
      </c>
      <c r="BG140" s="517">
        <v>7724.5354775695405</v>
      </c>
      <c r="BH140" s="508">
        <v>5994.4837765391494</v>
      </c>
      <c r="BI140" s="504">
        <v>5619.9937082429615</v>
      </c>
      <c r="BJ140" s="504">
        <v>4472.4570101669924</v>
      </c>
      <c r="BK140" s="504">
        <v>4958.8244925518711</v>
      </c>
      <c r="BL140" s="517">
        <v>5200.0273697795892</v>
      </c>
      <c r="BM140" s="508">
        <v>2782.2297776719788</v>
      </c>
      <c r="BN140" s="504">
        <v>3369.3239021523486</v>
      </c>
      <c r="BO140" s="504">
        <v>4043.2608411111837</v>
      </c>
      <c r="BP140" s="504">
        <v>4362.9495902252365</v>
      </c>
      <c r="BQ140" s="517">
        <v>4643.7613999602681</v>
      </c>
      <c r="BR140" s="508">
        <v>3345.3634187799007</v>
      </c>
      <c r="BS140" s="504">
        <v>1096.5703503694708</v>
      </c>
      <c r="BT140" s="504">
        <v>2043.617214647001</v>
      </c>
      <c r="BU140" s="504">
        <v>3194.1548212308712</v>
      </c>
      <c r="BV140" s="504">
        <v>3991.6469950874953</v>
      </c>
      <c r="BW140" s="504">
        <v>3419.1340867115287</v>
      </c>
      <c r="BX140" s="504">
        <v>7698.2424671511426</v>
      </c>
      <c r="BY140" s="512">
        <v>863.25581961889475</v>
      </c>
      <c r="BZ140" s="512">
        <v>1192.341636703185</v>
      </c>
      <c r="CA140" s="512">
        <v>751.42572672671542</v>
      </c>
      <c r="CB140" s="512">
        <v>2910.0851734700186</v>
      </c>
      <c r="CC140" s="512">
        <v>7350.3576298523367</v>
      </c>
      <c r="CD140" s="512">
        <v>937.83917481672563</v>
      </c>
      <c r="CE140" s="512">
        <v>625.82337907650196</v>
      </c>
      <c r="CF140" s="512">
        <v>2272.7415068317896</v>
      </c>
      <c r="CG140" s="512">
        <v>755.5684801093704</v>
      </c>
      <c r="CH140" s="512">
        <v>1521.4123209395605</v>
      </c>
      <c r="CI140" s="512">
        <v>1477.7316662790622</v>
      </c>
      <c r="CJ140" s="2"/>
      <c r="CK140" s="2"/>
      <c r="CL140" s="2"/>
      <c r="CM140" s="2"/>
      <c r="CN140" s="2"/>
      <c r="CO140" s="2"/>
      <c r="CP140" s="2"/>
      <c r="CQ140" s="2"/>
      <c r="CR140" s="2"/>
      <c r="CS140" s="2"/>
      <c r="CT140" s="2"/>
      <c r="CU140" s="2"/>
      <c r="CV140" s="2"/>
      <c r="CW140" s="2"/>
      <c r="CX140" s="2"/>
      <c r="CY140" s="2"/>
      <c r="CZ140" s="4"/>
    </row>
    <row r="141" s="326" customFormat="true" ht="15" customHeight="true" x14ac:dyDescent="0.2">
      <c r="A141" s="777"/>
      <c r="B141" s="397" t="s">
        <v>66</v>
      </c>
      <c r="C141" s="492">
        <v>5.5020524434124392</v>
      </c>
      <c r="D141" s="481">
        <v>2.4207523985954071</v>
      </c>
      <c r="E141" s="481">
        <v>2.057094505565134</v>
      </c>
      <c r="F141" s="481">
        <v>2.6187443093878868</v>
      </c>
      <c r="G141" s="500">
        <v>1.6799603177917271</v>
      </c>
      <c r="H141" s="486">
        <v>1.5700543596864582</v>
      </c>
      <c r="I141" s="481">
        <v>1.859124935598613</v>
      </c>
      <c r="J141" s="481">
        <v>2.7848967618530196</v>
      </c>
      <c r="K141" s="481">
        <v>2.9107682127567176</v>
      </c>
      <c r="L141" s="496">
        <v>1.065068206827068</v>
      </c>
      <c r="M141" s="492">
        <v>8.5434110191565722</v>
      </c>
      <c r="N141" s="481">
        <v>7.6311721489914861</v>
      </c>
      <c r="O141" s="481">
        <v>4.0107899184070019</v>
      </c>
      <c r="P141" s="481">
        <v>1.9477044382365583</v>
      </c>
      <c r="Q141" s="496">
        <v>2.0997632803095589</v>
      </c>
      <c r="R141" s="492">
        <v>13.045607100118547</v>
      </c>
      <c r="S141" s="481">
        <v>4.3461517020392613</v>
      </c>
      <c r="T141" s="481">
        <v>2.9714638606175887</v>
      </c>
      <c r="U141" s="481">
        <v>1.8656088990269812</v>
      </c>
      <c r="V141" s="481">
        <v>0.33087671954161668</v>
      </c>
      <c r="W141" s="481">
        <v>0.42624653968447401</v>
      </c>
      <c r="X141" s="481">
        <v>0.18218854929426112</v>
      </c>
      <c r="Y141" s="496">
        <v>0.39319496146313238</v>
      </c>
      <c r="Z141" s="496">
        <v>7.2503157575664616</v>
      </c>
      <c r="AA141" s="496">
        <v>0.56147821594062286</v>
      </c>
      <c r="AB141" s="496">
        <v>0.93452844273086477</v>
      </c>
      <c r="AC141" s="496">
        <v>0.3439416970460345</v>
      </c>
      <c r="AD141" s="496">
        <v>2.2755347188463659</v>
      </c>
      <c r="AE141" s="496">
        <v>1.9898359760252031</v>
      </c>
      <c r="AF141" s="496">
        <v>1.333212366681803</v>
      </c>
      <c r="AG141" s="496">
        <v>1.6523394123058359</v>
      </c>
      <c r="AH141" s="496">
        <v>9.5372252255735859</v>
      </c>
      <c r="AI141" s="496">
        <v>4.3123753155223028</v>
      </c>
      <c r="AJ141" s="1"/>
      <c r="AK141" s="1"/>
      <c r="AL141" s="1"/>
      <c r="AM141" s="1"/>
      <c r="AN141" s="1"/>
      <c r="AO141" s="1"/>
      <c r="AP141" s="1"/>
      <c r="AQ141" s="1"/>
      <c r="AR141" s="1"/>
      <c r="AS141" s="1"/>
      <c r="AT141" s="1"/>
      <c r="AU141" s="1"/>
      <c r="AV141" s="1"/>
      <c r="AW141" s="1"/>
      <c r="AX141" s="1"/>
      <c r="AY141" s="1"/>
      <c r="AZ141" s="363"/>
      <c r="BA141" s="809"/>
      <c r="BB141" s="618" t="s">
        <v>66</v>
      </c>
      <c r="BC141" s="508">
        <v>816.44273144510305</v>
      </c>
      <c r="BD141" s="504">
        <v>400.34710724709061</v>
      </c>
      <c r="BE141" s="504">
        <v>337.19738969713342</v>
      </c>
      <c r="BF141" s="504">
        <v>410.91138468946599</v>
      </c>
      <c r="BG141" s="517">
        <v>236.42509374401189</v>
      </c>
      <c r="BH141" s="508">
        <v>171.43191592118478</v>
      </c>
      <c r="BI141" s="504">
        <v>195.70942405586933</v>
      </c>
      <c r="BJ141" s="504">
        <v>264.84666959884981</v>
      </c>
      <c r="BK141" s="504">
        <v>276.91196679186021</v>
      </c>
      <c r="BL141" s="517">
        <v>101.08740176997544</v>
      </c>
      <c r="BM141" s="508">
        <v>329.75995185227083</v>
      </c>
      <c r="BN141" s="504">
        <v>362.62810061304549</v>
      </c>
      <c r="BO141" s="504">
        <v>232.31258716793397</v>
      </c>
      <c r="BP141" s="504">
        <v>126.56585183210026</v>
      </c>
      <c r="BQ141" s="517">
        <v>140.0698372197146</v>
      </c>
      <c r="BR141" s="508">
        <v>647.36427742687761</v>
      </c>
      <c r="BS141" s="504">
        <v>171.3285165185016</v>
      </c>
      <c r="BT141" s="504">
        <v>212.6151545998799</v>
      </c>
      <c r="BU141" s="504">
        <v>113.733181238518</v>
      </c>
      <c r="BV141" s="504">
        <v>22.260721705423538</v>
      </c>
      <c r="BW141" s="504">
        <v>18.293898622779317</v>
      </c>
      <c r="BX141" s="504">
        <v>17.540675472671822</v>
      </c>
      <c r="BY141" s="512">
        <v>5.7548502274360676</v>
      </c>
      <c r="BZ141" s="512">
        <v>259.27768763634151</v>
      </c>
      <c r="CA141" s="512">
        <v>7.3554156025524993</v>
      </c>
      <c r="CB141" s="512">
        <v>29.98406590950443</v>
      </c>
      <c r="CC141" s="512">
        <v>38.337893496682277</v>
      </c>
      <c r="CD141" s="512">
        <v>37.344117414310688</v>
      </c>
      <c r="CE141" s="512">
        <v>29.383507276493795</v>
      </c>
      <c r="CF141" s="512">
        <v>37.831233756559925</v>
      </c>
      <c r="CG141" s="512">
        <v>15.595524708206202</v>
      </c>
      <c r="CH141" s="512">
        <v>419.87822521065891</v>
      </c>
      <c r="CI141" s="512">
        <v>117.44475999940644</v>
      </c>
      <c r="CJ141" s="2"/>
      <c r="CK141" s="2"/>
      <c r="CL141" s="2"/>
      <c r="CM141" s="2"/>
      <c r="CN141" s="2"/>
      <c r="CO141" s="2"/>
      <c r="CP141" s="2"/>
      <c r="CQ141" s="2"/>
      <c r="CR141" s="2"/>
      <c r="CS141" s="2"/>
      <c r="CT141" s="2"/>
      <c r="CU141" s="2"/>
      <c r="CV141" s="2"/>
      <c r="CW141" s="2"/>
      <c r="CX141" s="2"/>
      <c r="CY141" s="2"/>
      <c r="CZ141" s="4"/>
    </row>
    <row r="142" s="326" customFormat="true" ht="15" customHeight="true" x14ac:dyDescent="0.2">
      <c r="A142" s="777"/>
      <c r="B142" s="397" t="s">
        <v>67</v>
      </c>
      <c r="C142" s="492">
        <v>2.8442787610925038</v>
      </c>
      <c r="D142" s="481">
        <v>4.039567028624643</v>
      </c>
      <c r="E142" s="481">
        <v>6.0202466671972061</v>
      </c>
      <c r="F142" s="481">
        <v>6.9073474876563239</v>
      </c>
      <c r="G142" s="500">
        <v>7.647681966920028</v>
      </c>
      <c r="H142" s="486">
        <v>3.8090958440483034</v>
      </c>
      <c r="I142" s="481">
        <v>6.0967167290252799</v>
      </c>
      <c r="J142" s="481">
        <v>7.2085622273364072</v>
      </c>
      <c r="K142" s="481">
        <v>9.1396585059491073</v>
      </c>
      <c r="L142" s="496">
        <v>7.8634831593060461</v>
      </c>
      <c r="M142" s="492">
        <v>2.4663414403407993</v>
      </c>
      <c r="N142" s="481">
        <v>0.87604478500632865</v>
      </c>
      <c r="O142" s="481">
        <v>4.0926549932236096</v>
      </c>
      <c r="P142" s="481">
        <v>3.5293455726825234</v>
      </c>
      <c r="Q142" s="496">
        <v>4.119225031491804</v>
      </c>
      <c r="R142" s="492">
        <v>4.0034935972134029</v>
      </c>
      <c r="S142" s="481">
        <v>0.48879412688251128</v>
      </c>
      <c r="T142" s="481">
        <v>10.686595540661223</v>
      </c>
      <c r="U142" s="481">
        <v>13.587934099959382</v>
      </c>
      <c r="V142" s="481">
        <v>0.7946971180199377</v>
      </c>
      <c r="W142" s="481">
        <v>16.105839025000492</v>
      </c>
      <c r="X142" s="481">
        <v>9.7648280463161985</v>
      </c>
      <c r="Y142" s="496">
        <v>2.7894790464921275</v>
      </c>
      <c r="Z142" s="496">
        <v>3.1207055641073356</v>
      </c>
      <c r="AA142" s="496">
        <v>1.3779651752224298</v>
      </c>
      <c r="AB142" s="496">
        <v>1.1220245242627975</v>
      </c>
      <c r="AC142" s="496">
        <v>1.2378498995583038</v>
      </c>
      <c r="AD142" s="496">
        <v>2.8529588870186662</v>
      </c>
      <c r="AE142" s="496">
        <v>1.3582153459773119</v>
      </c>
      <c r="AF142" s="496">
        <v>0.99426938815803456</v>
      </c>
      <c r="AG142" s="496">
        <v>8.3997315916487469</v>
      </c>
      <c r="AH142" s="496">
        <v>3.778611776603074</v>
      </c>
      <c r="AI142" s="496">
        <v>2.060454918569715</v>
      </c>
      <c r="AJ142" s="1"/>
      <c r="AK142" s="1"/>
      <c r="AL142" s="1"/>
      <c r="AM142" s="1"/>
      <c r="AN142" s="1"/>
      <c r="AO142" s="1"/>
      <c r="AP142" s="1"/>
      <c r="AQ142" s="1"/>
      <c r="AR142" s="1"/>
      <c r="AS142" s="1"/>
      <c r="AT142" s="1"/>
      <c r="AU142" s="1"/>
      <c r="AV142" s="1"/>
      <c r="AW142" s="1"/>
      <c r="AX142" s="1"/>
      <c r="AY142" s="1"/>
      <c r="AZ142" s="363"/>
      <c r="BA142" s="809"/>
      <c r="BB142" s="618" t="s">
        <v>67</v>
      </c>
      <c r="BC142" s="508">
        <v>422.05899427185517</v>
      </c>
      <c r="BD142" s="504">
        <v>668.06872746628926</v>
      </c>
      <c r="BE142" s="504">
        <v>986.83432191369889</v>
      </c>
      <c r="BF142" s="504">
        <v>1083.8430122823249</v>
      </c>
      <c r="BG142" s="517">
        <v>1076.2777589474088</v>
      </c>
      <c r="BH142" s="508">
        <v>415.90954761784684</v>
      </c>
      <c r="BI142" s="504">
        <v>641.79921253389659</v>
      </c>
      <c r="BJ142" s="504">
        <v>685.54200093068846</v>
      </c>
      <c r="BK142" s="504">
        <v>869.48895538864861</v>
      </c>
      <c r="BL142" s="517">
        <v>746.33631568468309</v>
      </c>
      <c r="BM142" s="508">
        <v>95.196243373332806</v>
      </c>
      <c r="BN142" s="504">
        <v>41.629051243561875</v>
      </c>
      <c r="BO142" s="504">
        <v>237.05436814281393</v>
      </c>
      <c r="BP142" s="504">
        <v>229.3441551228637</v>
      </c>
      <c r="BQ142" s="517">
        <v>274.78296484324136</v>
      </c>
      <c r="BR142" s="508">
        <v>198.666012233316</v>
      </c>
      <c r="BS142" s="504">
        <v>19.268626219936859</v>
      </c>
      <c r="BT142" s="504">
        <v>764.65078143398091</v>
      </c>
      <c r="BU142" s="504">
        <v>828.36170670805154</v>
      </c>
      <c r="BV142" s="504">
        <v>53.465627345591756</v>
      </c>
      <c r="BW142" s="504">
        <v>691.23983170928739</v>
      </c>
      <c r="BX142" s="504">
        <v>940.13416578794704</v>
      </c>
      <c r="BY142" s="512">
        <v>40.827161328308534</v>
      </c>
      <c r="BZ142" s="512">
        <v>111.59918402328944</v>
      </c>
      <c r="CA142" s="512">
        <v>18.051468893811709</v>
      </c>
      <c r="CB142" s="512">
        <v>35.9998216739829</v>
      </c>
      <c r="CC142" s="512">
        <v>137.97849467432656</v>
      </c>
      <c r="CD142" s="512">
        <v>46.82030591431262</v>
      </c>
      <c r="CE142" s="512">
        <v>20.056492586534876</v>
      </c>
      <c r="CF142" s="512">
        <v>28.213387889594816</v>
      </c>
      <c r="CG142" s="512">
        <v>79.280455700714981</v>
      </c>
      <c r="CH142" s="512">
        <v>166.35413015789138</v>
      </c>
      <c r="CI142" s="512">
        <v>56.115160600697301</v>
      </c>
      <c r="CJ142" s="2"/>
      <c r="CK142" s="2"/>
      <c r="CL142" s="2"/>
      <c r="CM142" s="2"/>
      <c r="CN142" s="2"/>
      <c r="CO142" s="2"/>
      <c r="CP142" s="2"/>
      <c r="CQ142" s="2"/>
      <c r="CR142" s="2"/>
      <c r="CS142" s="2"/>
      <c r="CT142" s="2"/>
      <c r="CU142" s="2"/>
      <c r="CV142" s="2"/>
      <c r="CW142" s="2"/>
      <c r="CX142" s="2"/>
      <c r="CY142" s="2"/>
      <c r="CZ142" s="4"/>
    </row>
    <row r="143" s="326" customFormat="true" ht="15" customHeight="true" x14ac:dyDescent="0.2">
      <c r="A143" s="777"/>
      <c r="B143" s="397" t="s">
        <v>68</v>
      </c>
      <c r="C143" s="492">
        <v>24.427273151126077</v>
      </c>
      <c r="D143" s="481">
        <v>35.349497151073081</v>
      </c>
      <c r="E143" s="481">
        <v>35.988286464900405</v>
      </c>
      <c r="F143" s="481">
        <v>33.404529075163872</v>
      </c>
      <c r="G143" s="500">
        <v>35.784304716388668</v>
      </c>
      <c r="H143" s="486">
        <v>39.720539449433403</v>
      </c>
      <c r="I143" s="481">
        <v>38.657508758812597</v>
      </c>
      <c r="J143" s="481">
        <v>42.978080868168753</v>
      </c>
      <c r="K143" s="481">
        <v>35.824745045147125</v>
      </c>
      <c r="L143" s="496">
        <v>36.283376834520013</v>
      </c>
      <c r="M143" s="492">
        <v>16.908321257844399</v>
      </c>
      <c r="N143" s="481">
        <v>20.588485578938297</v>
      </c>
      <c r="O143" s="481">
        <v>22.091169092233748</v>
      </c>
      <c r="P143" s="481">
        <v>27.382120470886811</v>
      </c>
      <c r="Q143" s="496">
        <v>24.167168596053802</v>
      </c>
      <c r="R143" s="492">
        <v>15.53553782801281</v>
      </c>
      <c r="S143" s="481">
        <v>67.347962238519514</v>
      </c>
      <c r="T143" s="481">
        <v>57.780784129477894</v>
      </c>
      <c r="U143" s="481">
        <v>32.151513023661067</v>
      </c>
      <c r="V143" s="481">
        <v>39.543777283209941</v>
      </c>
      <c r="W143" s="481">
        <v>3.802332853743521</v>
      </c>
      <c r="X143" s="481">
        <v>10.094168284021485</v>
      </c>
      <c r="Y143" s="496">
        <v>37.836149191010954</v>
      </c>
      <c r="Z143" s="496">
        <v>56.286914284737442</v>
      </c>
      <c r="AA143" s="496">
        <v>40.700211626020476</v>
      </c>
      <c r="AB143" s="496">
        <v>7.243360741004742</v>
      </c>
      <c r="AC143" s="496">
        <v>32.475762261292104</v>
      </c>
      <c r="AD143" s="496">
        <v>37.725006469842185</v>
      </c>
      <c r="AE143" s="496">
        <v>54.271511836127026</v>
      </c>
      <c r="AF143" s="496">
        <v>17.578723190068374</v>
      </c>
      <c r="AG143" s="496">
        <v>9.895760073264217</v>
      </c>
      <c r="AH143" s="496">
        <v>52.126400545428034</v>
      </c>
      <c r="AI143" s="496">
        <v>39.367332539797026</v>
      </c>
      <c r="AJ143" s="1"/>
      <c r="AK143" s="1"/>
      <c r="AL143" s="1"/>
      <c r="AM143" s="1"/>
      <c r="AN143" s="1"/>
      <c r="AO143" s="1"/>
      <c r="AP143" s="1"/>
      <c r="AQ143" s="1"/>
      <c r="AR143" s="1"/>
      <c r="AS143" s="1"/>
      <c r="AT143" s="1"/>
      <c r="AU143" s="1"/>
      <c r="AV143" s="1"/>
      <c r="AW143" s="1"/>
      <c r="AX143" s="1"/>
      <c r="AY143" s="1"/>
      <c r="AZ143" s="363"/>
      <c r="BA143" s="809"/>
      <c r="BB143" s="618" t="s">
        <v>68</v>
      </c>
      <c r="BC143" s="508">
        <v>3624.7327371695901</v>
      </c>
      <c r="BD143" s="504">
        <v>5846.1447504019125</v>
      </c>
      <c r="BE143" s="504">
        <v>5899.1729465065437</v>
      </c>
      <c r="BF143" s="504">
        <v>5241.5584247640963</v>
      </c>
      <c r="BG143" s="517">
        <v>5036.0163317770357</v>
      </c>
      <c r="BH143" s="508">
        <v>4337.0270189875519</v>
      </c>
      <c r="BI143" s="504">
        <v>4069.4622667657914</v>
      </c>
      <c r="BJ143" s="504">
        <v>4087.2615960495286</v>
      </c>
      <c r="BK143" s="504">
        <v>3408.1382937988615</v>
      </c>
      <c r="BL143" s="517">
        <v>3443.7158748445045</v>
      </c>
      <c r="BM143" s="508">
        <v>652.6301018863943</v>
      </c>
      <c r="BN143" s="504">
        <v>978.35080564604391</v>
      </c>
      <c r="BO143" s="504">
        <v>1279.5625674205</v>
      </c>
      <c r="BP143" s="504">
        <v>1779.3466679701946</v>
      </c>
      <c r="BQ143" s="517">
        <v>1612.1299972497877</v>
      </c>
      <c r="BR143" s="508">
        <v>770.9225138612403</v>
      </c>
      <c r="BS143" s="504">
        <v>2654.9065131471516</v>
      </c>
      <c r="BT143" s="504">
        <v>4134.3495754439027</v>
      </c>
      <c r="BU143" s="504">
        <v>1960.0538246359058</v>
      </c>
      <c r="BV143" s="504">
        <v>2660.4259813210206</v>
      </c>
      <c r="BW143" s="504">
        <v>163.19074826493153</v>
      </c>
      <c r="BX143" s="504">
        <v>971.8422520099333</v>
      </c>
      <c r="BY143" s="512">
        <v>553.77457271311118</v>
      </c>
      <c r="BZ143" s="512">
        <v>2012.869710495213</v>
      </c>
      <c r="CA143" s="512">
        <v>533.17646726454325</v>
      </c>
      <c r="CB143" s="512">
        <v>232.40106553626893</v>
      </c>
      <c r="CC143" s="512">
        <v>3619.9516531150566</v>
      </c>
      <c r="CD143" s="512">
        <v>619.11033894470461</v>
      </c>
      <c r="CE143" s="512">
        <v>801.41648967902643</v>
      </c>
      <c r="CF143" s="512">
        <v>498.81384448938178</v>
      </c>
      <c r="CG143" s="512">
        <v>93.400647336557796</v>
      </c>
      <c r="CH143" s="512">
        <v>2294.8750847307301</v>
      </c>
      <c r="CI143" s="512">
        <v>1072.1439076304753</v>
      </c>
      <c r="CJ143" s="2"/>
      <c r="CK143" s="2"/>
      <c r="CL143" s="2"/>
      <c r="CM143" s="2"/>
      <c r="CN143" s="2"/>
      <c r="CO143" s="2"/>
      <c r="CP143" s="2"/>
      <c r="CQ143" s="2"/>
      <c r="CR143" s="2"/>
      <c r="CS143" s="2"/>
      <c r="CT143" s="2"/>
      <c r="CU143" s="2"/>
      <c r="CV143" s="2"/>
      <c r="CW143" s="2"/>
      <c r="CX143" s="2"/>
      <c r="CY143" s="2"/>
      <c r="CZ143" s="4"/>
    </row>
    <row r="144" s="326" customFormat="true" ht="15" customHeight="true" x14ac:dyDescent="0.2">
      <c r="A144" s="777" t="s">
        <v>109</v>
      </c>
      <c r="B144" s="397" t="s">
        <v>65</v>
      </c>
      <c r="C144" s="492">
        <v>66.94262040263213</v>
      </c>
      <c r="D144" s="481">
        <v>66.486119573420439</v>
      </c>
      <c r="E144" s="481">
        <v>59.312843120838188</v>
      </c>
      <c r="F144" s="481">
        <v>43.338866120585422</v>
      </c>
      <c r="G144" s="500">
        <v>25.343646919234853</v>
      </c>
      <c r="H144" s="486">
        <v>52.847174412748323</v>
      </c>
      <c r="I144" s="481">
        <v>59.500913545966014</v>
      </c>
      <c r="J144" s="481">
        <v>31.614487179087192</v>
      </c>
      <c r="K144" s="481">
        <v>25.585439687051498</v>
      </c>
      <c r="L144" s="496">
        <v>12.401400441674511</v>
      </c>
      <c r="M144" s="492">
        <v>77.854655606486872</v>
      </c>
      <c r="N144" s="481">
        <v>61.812534258893223</v>
      </c>
      <c r="O144" s="481">
        <v>70.668007484409927</v>
      </c>
      <c r="P144" s="481">
        <v>59.021710172137162</v>
      </c>
      <c r="Q144" s="496">
        <v>61.504241405144569</v>
      </c>
      <c r="R144" s="492">
        <v>0</v>
      </c>
      <c r="S144" s="481">
        <v>71.939857095609824</v>
      </c>
      <c r="T144" s="481">
        <v>54.140007603610776</v>
      </c>
      <c r="U144" s="481">
        <v>51.14736095149506</v>
      </c>
      <c r="V144" s="481">
        <v>92.508111567739576</v>
      </c>
      <c r="W144" s="481">
        <v>90.196078431372541</v>
      </c>
      <c r="X144" s="481">
        <v>100</v>
      </c>
      <c r="Y144" s="496">
        <v>77.423259598731306</v>
      </c>
      <c r="Z144" s="496">
        <v>13.20161306343079</v>
      </c>
      <c r="AA144" s="496">
        <v>95.417452002507389</v>
      </c>
      <c r="AB144" s="496">
        <v>98.637585264172458</v>
      </c>
      <c r="AC144" s="496">
        <v>57.265869452415345</v>
      </c>
      <c r="AD144" s="496">
        <v>55.010543002410671</v>
      </c>
      <c r="AE144" s="496">
        <v>95.894367489427964</v>
      </c>
      <c r="AF144" s="496">
        <v>89.900438667525663</v>
      </c>
      <c r="AG144" s="496">
        <v>0</v>
      </c>
      <c r="AH144" s="496">
        <v>33.017782326116233</v>
      </c>
      <c r="AI144" s="496">
        <v>95.756196156287089</v>
      </c>
      <c r="AJ144" s="1"/>
      <c r="AK144" s="1"/>
      <c r="AL144" s="1"/>
      <c r="AM144" s="1"/>
      <c r="AN144" s="1"/>
      <c r="AO144" s="1"/>
      <c r="AP144" s="1"/>
      <c r="AQ144" s="1"/>
      <c r="AR144" s="1"/>
      <c r="AS144" s="1"/>
      <c r="AT144" s="1"/>
      <c r="AU144" s="1"/>
      <c r="AV144" s="1"/>
      <c r="AW144" s="1"/>
      <c r="AX144" s="1"/>
      <c r="AY144" s="1"/>
      <c r="AZ144" s="363"/>
      <c r="BA144" s="809" t="s">
        <v>109</v>
      </c>
      <c r="BB144" s="618" t="s">
        <v>65</v>
      </c>
      <c r="BC144" s="508">
        <v>3274.1208633391152</v>
      </c>
      <c r="BD144" s="504">
        <v>1051.3221044236511</v>
      </c>
      <c r="BE144" s="504">
        <v>469.81004014169196</v>
      </c>
      <c r="BF144" s="504">
        <v>162.23594822643219</v>
      </c>
      <c r="BG144" s="517">
        <v>67.035334418951805</v>
      </c>
      <c r="BH144" s="508">
        <v>570.63188237586996</v>
      </c>
      <c r="BI144" s="504">
        <v>158.34342515381707</v>
      </c>
      <c r="BJ144" s="504">
        <v>55.67127398919758</v>
      </c>
      <c r="BK144" s="504">
        <v>47.198712007917727</v>
      </c>
      <c r="BL144" s="517">
        <v>16.189696877787405</v>
      </c>
      <c r="BM144" s="508">
        <v>1715.1659104205416</v>
      </c>
      <c r="BN144" s="504">
        <v>1060.4189077236863</v>
      </c>
      <c r="BO144" s="504">
        <v>765.65259377524558</v>
      </c>
      <c r="BP144" s="504">
        <v>456.8122925135404</v>
      </c>
      <c r="BQ144" s="517">
        <v>178.43959571224116</v>
      </c>
      <c r="BR144" s="508">
        <v>0</v>
      </c>
      <c r="BS144" s="504">
        <v>574.57567538095452</v>
      </c>
      <c r="BT144" s="504">
        <v>87.81883190266457</v>
      </c>
      <c r="BU144" s="504">
        <v>62.24623796073481</v>
      </c>
      <c r="BV144" s="504">
        <v>163.05176904623843</v>
      </c>
      <c r="BW144" s="504">
        <v>26.601939771411807</v>
      </c>
      <c r="BX144" s="504">
        <v>10.103676559743594</v>
      </c>
      <c r="BY144" s="512">
        <v>336.32785017388176</v>
      </c>
      <c r="BZ144" s="512">
        <v>54.167880844011641</v>
      </c>
      <c r="CA144" s="512">
        <v>427.49117806063674</v>
      </c>
      <c r="CB144" s="512">
        <v>414.47528102428367</v>
      </c>
      <c r="CC144" s="512">
        <v>155.52498836387898</v>
      </c>
      <c r="CD144" s="512">
        <v>557.84709240975201</v>
      </c>
      <c r="CE144" s="512">
        <v>742.99959203249739</v>
      </c>
      <c r="CF144" s="512">
        <v>165.42032583468199</v>
      </c>
      <c r="CG144" s="512">
        <v>0</v>
      </c>
      <c r="CH144" s="512">
        <v>678.40448778450354</v>
      </c>
      <c r="CI144" s="512">
        <v>567.46748339996986</v>
      </c>
      <c r="CJ144" s="2"/>
      <c r="CK144" s="2"/>
      <c r="CL144" s="2"/>
      <c r="CM144" s="2"/>
      <c r="CN144" s="2"/>
      <c r="CO144" s="2"/>
      <c r="CP144" s="2"/>
      <c r="CQ144" s="2"/>
      <c r="CR144" s="2"/>
      <c r="CS144" s="2"/>
      <c r="CT144" s="2"/>
      <c r="CU144" s="2"/>
      <c r="CV144" s="2"/>
      <c r="CW144" s="2"/>
      <c r="CX144" s="2"/>
      <c r="CY144" s="2"/>
      <c r="CZ144" s="4"/>
    </row>
    <row r="145" s="326" customFormat="true" ht="15" customHeight="true" x14ac:dyDescent="0.2">
      <c r="A145" s="777"/>
      <c r="B145" s="397" t="s">
        <v>66</v>
      </c>
      <c r="C145" s="492">
        <v>19.893164594864903</v>
      </c>
      <c r="D145" s="481">
        <v>19.071411953350282</v>
      </c>
      <c r="E145" s="481">
        <v>13.147244777043021</v>
      </c>
      <c r="F145" s="481">
        <v>23.869497594371285</v>
      </c>
      <c r="G145" s="500">
        <v>27.190704397527959</v>
      </c>
      <c r="H145" s="486">
        <v>4.8665942968986711</v>
      </c>
      <c r="I145" s="481">
        <v>4.5001965078606192</v>
      </c>
      <c r="J145" s="481">
        <v>26.426145439642827</v>
      </c>
      <c r="K145" s="481">
        <v>12.450545524287829</v>
      </c>
      <c r="L145" s="496">
        <v>37.956747905256208</v>
      </c>
      <c r="M145" s="492">
        <v>16.873481668110951</v>
      </c>
      <c r="N145" s="481">
        <v>31.454308410385519</v>
      </c>
      <c r="O145" s="481">
        <v>21.207476959976564</v>
      </c>
      <c r="P145" s="481">
        <v>18.432088746026192</v>
      </c>
      <c r="Q145" s="496">
        <v>25.021301598202584</v>
      </c>
      <c r="R145" s="492">
        <v>0</v>
      </c>
      <c r="S145" s="481">
        <v>24.808841625341625</v>
      </c>
      <c r="T145" s="481">
        <v>17.517250365395242</v>
      </c>
      <c r="U145" s="481">
        <v>5.9202431293611326</v>
      </c>
      <c r="V145" s="481">
        <v>0</v>
      </c>
      <c r="W145" s="481">
        <v>0</v>
      </c>
      <c r="X145" s="481">
        <v>0</v>
      </c>
      <c r="Y145" s="496">
        <v>0</v>
      </c>
      <c r="Z145" s="496">
        <v>35.625459732321922</v>
      </c>
      <c r="AA145" s="496">
        <v>0</v>
      </c>
      <c r="AB145" s="496">
        <v>0</v>
      </c>
      <c r="AC145" s="496">
        <v>0</v>
      </c>
      <c r="AD145" s="496">
        <v>5.5152965413815531</v>
      </c>
      <c r="AE145" s="496">
        <v>1.9346835029419216</v>
      </c>
      <c r="AF145" s="496">
        <v>0</v>
      </c>
      <c r="AG145" s="496">
        <v>0</v>
      </c>
      <c r="AH145" s="496">
        <v>52.491118227411626</v>
      </c>
      <c r="AI145" s="496">
        <v>1.7833416162925004</v>
      </c>
      <c r="AJ145" s="1"/>
      <c r="AK145" s="1"/>
      <c r="AL145" s="1"/>
      <c r="AM145" s="1"/>
      <c r="AN145" s="1"/>
      <c r="AO145" s="1"/>
      <c r="AP145" s="1"/>
      <c r="AQ145" s="1"/>
      <c r="AR145" s="1"/>
      <c r="AS145" s="1"/>
      <c r="AT145" s="1"/>
      <c r="AU145" s="1"/>
      <c r="AV145" s="1"/>
      <c r="AW145" s="1"/>
      <c r="AX145" s="1"/>
      <c r="AY145" s="1"/>
      <c r="AZ145" s="363"/>
      <c r="BA145" s="809"/>
      <c r="BB145" s="618" t="s">
        <v>66</v>
      </c>
      <c r="BC145" s="508">
        <v>972.96199112225429</v>
      </c>
      <c r="BD145" s="504">
        <v>301.56966713909685</v>
      </c>
      <c r="BE145" s="504">
        <v>104.13777643184989</v>
      </c>
      <c r="BF145" s="504">
        <v>89.353758474820424</v>
      </c>
      <c r="BG145" s="517">
        <v>71.92090263030623</v>
      </c>
      <c r="BH145" s="508">
        <v>52.548388731433448</v>
      </c>
      <c r="BI145" s="504">
        <v>11.97589224187983</v>
      </c>
      <c r="BJ145" s="504">
        <v>46.534905814379798</v>
      </c>
      <c r="BK145" s="504">
        <v>22.968130301068584</v>
      </c>
      <c r="BL145" s="517">
        <v>49.551520083784631</v>
      </c>
      <c r="BM145" s="508">
        <v>371.7288365326541</v>
      </c>
      <c r="BN145" s="504">
        <v>539.61132264927448</v>
      </c>
      <c r="BO145" s="504">
        <v>229.77242913516395</v>
      </c>
      <c r="BP145" s="504">
        <v>142.65945007910241</v>
      </c>
      <c r="BQ145" s="517">
        <v>72.593220229586663</v>
      </c>
      <c r="BR145" s="508">
        <v>0</v>
      </c>
      <c r="BS145" s="504">
        <v>198.14547189543549</v>
      </c>
      <c r="BT145" s="504">
        <v>28.414190047748296</v>
      </c>
      <c r="BU145" s="504">
        <v>7.2049242768379163</v>
      </c>
      <c r="BV145" s="504">
        <v>0</v>
      </c>
      <c r="BW145" s="504">
        <v>0</v>
      </c>
      <c r="BX145" s="504">
        <v>0</v>
      </c>
      <c r="BY145" s="512">
        <v>0</v>
      </c>
      <c r="BZ145" s="512">
        <v>146.17574750308967</v>
      </c>
      <c r="CA145" s="512">
        <v>0</v>
      </c>
      <c r="CB145" s="512">
        <v>0</v>
      </c>
      <c r="CC145" s="512">
        <v>0</v>
      </c>
      <c r="CD145" s="512">
        <v>55.929135970398143</v>
      </c>
      <c r="CE145" s="512">
        <v>14.990130192540525</v>
      </c>
      <c r="CF145" s="512">
        <v>0</v>
      </c>
      <c r="CG145" s="512">
        <v>0</v>
      </c>
      <c r="CH145" s="512">
        <v>1078.5161105788811</v>
      </c>
      <c r="CI145" s="512">
        <v>10.568385333396471</v>
      </c>
      <c r="CJ145" s="2"/>
      <c r="CK145" s="2"/>
      <c r="CL145" s="2"/>
      <c r="CM145" s="2"/>
      <c r="CN145" s="2"/>
      <c r="CO145" s="2"/>
      <c r="CP145" s="2"/>
      <c r="CQ145" s="2"/>
      <c r="CR145" s="2"/>
      <c r="CS145" s="2"/>
      <c r="CT145" s="2"/>
      <c r="CU145" s="2"/>
      <c r="CV145" s="2"/>
      <c r="CW145" s="2"/>
      <c r="CX145" s="2"/>
      <c r="CY145" s="2"/>
      <c r="CZ145" s="4"/>
    </row>
    <row r="146" s="326" customFormat="true" ht="15" customHeight="true" x14ac:dyDescent="0.2">
      <c r="A146" s="777"/>
      <c r="B146" s="397" t="s">
        <v>67</v>
      </c>
      <c r="C146" s="492">
        <v>7.0788750743520978</v>
      </c>
      <c r="D146" s="481">
        <v>2.4819557529411851</v>
      </c>
      <c r="E146" s="481">
        <v>5.2761033426551158</v>
      </c>
      <c r="F146" s="481">
        <v>3.8399769170767533</v>
      </c>
      <c r="G146" s="500">
        <v>9.4170817732157452</v>
      </c>
      <c r="H146" s="486">
        <v>23.727221020237536</v>
      </c>
      <c r="I146" s="481">
        <v>4.3919412684561454</v>
      </c>
      <c r="J146" s="481">
        <v>6.8260265042506125</v>
      </c>
      <c r="K146" s="481">
        <v>10.562411131466755</v>
      </c>
      <c r="L146" s="496">
        <v>6.9915792757453872</v>
      </c>
      <c r="M146" s="492">
        <v>1.9035400851853375</v>
      </c>
      <c r="N146" s="481">
        <v>2.9313943240695557</v>
      </c>
      <c r="O146" s="481">
        <v>3.0596517468173094</v>
      </c>
      <c r="P146" s="481">
        <v>3.1995011415973682</v>
      </c>
      <c r="Q146" s="496">
        <v>2.717718188431641</v>
      </c>
      <c r="R146" s="492">
        <v>0</v>
      </c>
      <c r="S146" s="481">
        <v>0.14577367397337304</v>
      </c>
      <c r="T146" s="481">
        <v>0</v>
      </c>
      <c r="U146" s="481">
        <v>33.237586139056077</v>
      </c>
      <c r="V146" s="481">
        <v>2.7994252568937594</v>
      </c>
      <c r="W146" s="481">
        <v>9.8039215686274517</v>
      </c>
      <c r="X146" s="481">
        <v>0</v>
      </c>
      <c r="Y146" s="496">
        <v>5.5563382086989481</v>
      </c>
      <c r="Z146" s="496">
        <v>7.4260524709187186</v>
      </c>
      <c r="AA146" s="496">
        <v>2.0156302511107658</v>
      </c>
      <c r="AB146" s="496">
        <v>0</v>
      </c>
      <c r="AC146" s="496">
        <v>0</v>
      </c>
      <c r="AD146" s="496">
        <v>29.836996751907758</v>
      </c>
      <c r="AE146" s="496">
        <v>0.62534701365449619</v>
      </c>
      <c r="AF146" s="496">
        <v>2.0700510561976957</v>
      </c>
      <c r="AG146" s="496">
        <v>0</v>
      </c>
      <c r="AH146" s="496">
        <v>1.4704680234699885</v>
      </c>
      <c r="AI146" s="496">
        <v>2.0300858810223859</v>
      </c>
      <c r="AJ146" s="1"/>
      <c r="AK146" s="1"/>
      <c r="AL146" s="1"/>
      <c r="AM146" s="1"/>
      <c r="AN146" s="1"/>
      <c r="AO146" s="1"/>
      <c r="AP146" s="1"/>
      <c r="AQ146" s="1"/>
      <c r="AR146" s="1"/>
      <c r="AS146" s="1"/>
      <c r="AT146" s="1"/>
      <c r="AU146" s="1"/>
      <c r="AV146" s="1"/>
      <c r="AW146" s="1"/>
      <c r="AX146" s="1"/>
      <c r="AY146" s="1"/>
      <c r="AZ146" s="363"/>
      <c r="BA146" s="809"/>
      <c r="BB146" s="618" t="s">
        <v>67</v>
      </c>
      <c r="BC146" s="508">
        <v>346.22326449886225</v>
      </c>
      <c r="BD146" s="504">
        <v>39.246311290389464</v>
      </c>
      <c r="BE146" s="504">
        <v>41.791392770609882</v>
      </c>
      <c r="BF146" s="504">
        <v>14.37467917541225</v>
      </c>
      <c r="BG146" s="517">
        <v>24.908697155144552</v>
      </c>
      <c r="BH146" s="508">
        <v>256.20118662503779</v>
      </c>
      <c r="BI146" s="504">
        <v>11.687804137402097</v>
      </c>
      <c r="BJ146" s="504">
        <v>12.020235837544671</v>
      </c>
      <c r="BK146" s="504">
        <v>19.484996435516614</v>
      </c>
      <c r="BL146" s="517">
        <v>9.1273199106579632</v>
      </c>
      <c r="BM146" s="508">
        <v>41.935668943565055</v>
      </c>
      <c r="BN146" s="504">
        <v>50.289249656351338</v>
      </c>
      <c r="BO146" s="504">
        <v>33.149799738112634</v>
      </c>
      <c r="BP146" s="504">
        <v>24.763285359405916</v>
      </c>
      <c r="BQ146" s="517">
        <v>7.8847982468243654</v>
      </c>
      <c r="BR146" s="508">
        <v>0</v>
      </c>
      <c r="BS146" s="504">
        <v>1.1642781978937971</v>
      </c>
      <c r="BT146" s="504">
        <v>0</v>
      </c>
      <c r="BU146" s="504">
        <v>40.450077141108693</v>
      </c>
      <c r="BV146" s="504">
        <v>4.934175314075123</v>
      </c>
      <c r="BW146" s="504">
        <v>2.891515192544762</v>
      </c>
      <c r="BX146" s="504">
        <v>0</v>
      </c>
      <c r="BY146" s="512">
        <v>24.136820049376176</v>
      </c>
      <c r="BZ146" s="512">
        <v>30.470028431629185</v>
      </c>
      <c r="CA146" s="512">
        <v>9.0304669900361141</v>
      </c>
      <c r="CB146" s="512">
        <v>0</v>
      </c>
      <c r="CC146" s="512">
        <v>0</v>
      </c>
      <c r="CD146" s="512">
        <v>302.56894362161745</v>
      </c>
      <c r="CE146" s="512">
        <v>4.8452540872669649</v>
      </c>
      <c r="CF146" s="512">
        <v>3.8089749648167661</v>
      </c>
      <c r="CG146" s="512">
        <v>0</v>
      </c>
      <c r="CH146" s="512">
        <v>30.213177142324135</v>
      </c>
      <c r="CI146" s="512">
        <v>12.030633757729381</v>
      </c>
      <c r="CJ146" s="2"/>
      <c r="CK146" s="2"/>
      <c r="CL146" s="2"/>
      <c r="CM146" s="2"/>
      <c r="CN146" s="2"/>
      <c r="CO146" s="2"/>
      <c r="CP146" s="2"/>
      <c r="CQ146" s="2"/>
      <c r="CR146" s="2"/>
      <c r="CS146" s="2"/>
      <c r="CT146" s="2"/>
      <c r="CU146" s="2"/>
      <c r="CV146" s="2"/>
      <c r="CW146" s="2"/>
      <c r="CX146" s="2"/>
      <c r="CY146" s="2"/>
      <c r="CZ146" s="4"/>
    </row>
    <row r="147" s="326" customFormat="true" ht="15" customHeight="true" x14ac:dyDescent="0.2">
      <c r="A147" s="777"/>
      <c r="B147" s="397" t="s">
        <v>68</v>
      </c>
      <c r="C147" s="492">
        <v>6.0853399281508338</v>
      </c>
      <c r="D147" s="481">
        <v>11.960512720288101</v>
      </c>
      <c r="E147" s="481">
        <v>22.263808759463686</v>
      </c>
      <c r="F147" s="481">
        <v>28.951659367966553</v>
      </c>
      <c r="G147" s="500">
        <v>38.048566910021421</v>
      </c>
      <c r="H147" s="486">
        <v>18.559010270115497</v>
      </c>
      <c r="I147" s="481">
        <v>31.606948677717199</v>
      </c>
      <c r="J147" s="481">
        <v>35.13334087701935</v>
      </c>
      <c r="K147" s="481">
        <v>51.401603657193881</v>
      </c>
      <c r="L147" s="496">
        <v>42.650272377323887</v>
      </c>
      <c r="M147" s="492">
        <v>3.3683226402168343</v>
      </c>
      <c r="N147" s="481">
        <v>3.801763006651603</v>
      </c>
      <c r="O147" s="481">
        <v>5.0648638087961722</v>
      </c>
      <c r="P147" s="481">
        <v>19.346699940239276</v>
      </c>
      <c r="Q147" s="496">
        <v>10.756738808221183</v>
      </c>
      <c r="R147" s="492">
        <v>0</v>
      </c>
      <c r="S147" s="481">
        <v>3.1055276050751779</v>
      </c>
      <c r="T147" s="481">
        <v>28.342742030993971</v>
      </c>
      <c r="U147" s="481">
        <v>9.6948097800877413</v>
      </c>
      <c r="V147" s="481">
        <v>4.6924631753666732</v>
      </c>
      <c r="W147" s="481">
        <v>0</v>
      </c>
      <c r="X147" s="481">
        <v>0</v>
      </c>
      <c r="Y147" s="496">
        <v>17.020402192569737</v>
      </c>
      <c r="Z147" s="496">
        <v>43.746874733328582</v>
      </c>
      <c r="AA147" s="496">
        <v>2.56691774638184</v>
      </c>
      <c r="AB147" s="496">
        <v>1.362414735827548</v>
      </c>
      <c r="AC147" s="496">
        <v>42.734130547584677</v>
      </c>
      <c r="AD147" s="496">
        <v>9.6371637043000469</v>
      </c>
      <c r="AE147" s="496">
        <v>1.5456019939756014</v>
      </c>
      <c r="AF147" s="496">
        <v>8.0295102762766142</v>
      </c>
      <c r="AG147" s="496">
        <v>0</v>
      </c>
      <c r="AH147" s="496">
        <v>13.020631423001996</v>
      </c>
      <c r="AI147" s="496">
        <v>0.43037634639801853</v>
      </c>
      <c r="AJ147" s="1"/>
      <c r="AK147" s="1"/>
      <c r="AL147" s="1"/>
      <c r="AM147" s="1"/>
      <c r="AN147" s="1"/>
      <c r="AO147" s="1"/>
      <c r="AP147" s="1"/>
      <c r="AQ147" s="1"/>
      <c r="AR147" s="1"/>
      <c r="AS147" s="1"/>
      <c r="AT147" s="1"/>
      <c r="AU147" s="1"/>
      <c r="AV147" s="1"/>
      <c r="AW147" s="1"/>
      <c r="AX147" s="1"/>
      <c r="AY147" s="1"/>
      <c r="AZ147" s="363"/>
      <c r="BA147" s="809"/>
      <c r="BB147" s="618" t="s">
        <v>68</v>
      </c>
      <c r="BC147" s="508">
        <v>297.6300942424088</v>
      </c>
      <c r="BD147" s="504">
        <v>189.1274672631979</v>
      </c>
      <c r="BE147" s="504">
        <v>176.34900531881254</v>
      </c>
      <c r="BF147" s="504">
        <v>108.37846789119629</v>
      </c>
      <c r="BG147" s="517">
        <v>100.6405437663884</v>
      </c>
      <c r="BH147" s="508">
        <v>200.39601138853692</v>
      </c>
      <c r="BI147" s="504">
        <v>84.112196166943704</v>
      </c>
      <c r="BJ147" s="504">
        <v>61.86777077991789</v>
      </c>
      <c r="BK147" s="504">
        <v>94.823052385878711</v>
      </c>
      <c r="BL147" s="517">
        <v>55.678790858454711</v>
      </c>
      <c r="BM147" s="508">
        <v>74.205352561038993</v>
      </c>
      <c r="BN147" s="504">
        <v>65.220774771223475</v>
      </c>
      <c r="BO147" s="504">
        <v>54.875271715827957</v>
      </c>
      <c r="BP147" s="504">
        <v>149.7382967470233</v>
      </c>
      <c r="BQ147" s="517">
        <v>31.208061107158219</v>
      </c>
      <c r="BR147" s="508">
        <v>0</v>
      </c>
      <c r="BS147" s="504">
        <v>24.803505221435316</v>
      </c>
      <c r="BT147" s="504">
        <v>45.973885269909793</v>
      </c>
      <c r="BU147" s="504">
        <v>11.798564487573257</v>
      </c>
      <c r="BV147" s="504">
        <v>8.2707819775091416</v>
      </c>
      <c r="BW147" s="504">
        <v>0</v>
      </c>
      <c r="BX147" s="504">
        <v>0</v>
      </c>
      <c r="BY147" s="512">
        <v>73.936893230669483</v>
      </c>
      <c r="BZ147" s="512">
        <v>179.4989359608623</v>
      </c>
      <c r="CA147" s="512">
        <v>11.500356259321322</v>
      </c>
      <c r="CB147" s="512">
        <v>5.7248687606392181</v>
      </c>
      <c r="CC147" s="512">
        <v>116.05909802305935</v>
      </c>
      <c r="CD147" s="512">
        <v>97.727880113544529</v>
      </c>
      <c r="CE147" s="512">
        <v>11.975485954324601</v>
      </c>
      <c r="CF147" s="512">
        <v>14.774613181886515</v>
      </c>
      <c r="CG147" s="512">
        <v>0</v>
      </c>
      <c r="CH147" s="512">
        <v>267.53022670955096</v>
      </c>
      <c r="CI147" s="512">
        <v>2.5504833317182909</v>
      </c>
      <c r="CJ147" s="2"/>
      <c r="CK147" s="2"/>
      <c r="CL147" s="2"/>
      <c r="CM147" s="2"/>
      <c r="CN147" s="2"/>
      <c r="CO147" s="2"/>
      <c r="CP147" s="2"/>
      <c r="CQ147" s="2"/>
      <c r="CR147" s="2"/>
      <c r="CS147" s="2"/>
      <c r="CT147" s="2"/>
      <c r="CU147" s="2"/>
      <c r="CV147" s="2"/>
      <c r="CW147" s="2"/>
      <c r="CX147" s="2"/>
      <c r="CY147" s="2"/>
      <c r="CZ147" s="4"/>
    </row>
    <row r="148" s="326" customFormat="true" ht="15" customHeight="true" x14ac:dyDescent="0.2">
      <c r="A148" s="777" t="s">
        <v>110</v>
      </c>
      <c r="B148" s="397" t="s">
        <v>50</v>
      </c>
      <c r="C148" s="492">
        <v>4.520018447079897</v>
      </c>
      <c r="D148" s="481">
        <v>4.5251025732030614</v>
      </c>
      <c r="E148" s="481">
        <v>3.8214467877879841</v>
      </c>
      <c r="F148" s="481">
        <v>2.0223767593088273</v>
      </c>
      <c r="G148" s="500">
        <v>0.95757905770192331</v>
      </c>
      <c r="H148" s="486">
        <v>5.2225384631036782</v>
      </c>
      <c r="I148" s="481">
        <v>4.4121448881695322</v>
      </c>
      <c r="J148" s="481">
        <v>3.3825078168350444</v>
      </c>
      <c r="K148" s="481">
        <v>1.7146899160925817</v>
      </c>
      <c r="L148" s="496">
        <v>0.76054761289022821</v>
      </c>
      <c r="M148" s="492">
        <v>4.9893874161220761</v>
      </c>
      <c r="N148" s="481">
        <v>2.7837817276843424</v>
      </c>
      <c r="O148" s="481">
        <v>3.5804271935107206</v>
      </c>
      <c r="P148" s="481">
        <v>4.6808896886867135</v>
      </c>
      <c r="Q148" s="496">
        <v>0.5838123227733566</v>
      </c>
      <c r="R148" s="492">
        <v>3.7081664949220321</v>
      </c>
      <c r="S148" s="481">
        <v>2.0997904036076589</v>
      </c>
      <c r="T148" s="481">
        <v>4.2532743882224295</v>
      </c>
      <c r="U148" s="481">
        <v>2.7267804822697648</v>
      </c>
      <c r="V148" s="481">
        <v>2.886456486310808</v>
      </c>
      <c r="W148" s="481">
        <v>0.64878323030379914</v>
      </c>
      <c r="X148" s="481">
        <v>2.3796463856373173</v>
      </c>
      <c r="Y148" s="496">
        <v>4.4339309092826786</v>
      </c>
      <c r="Z148" s="496">
        <v>2.768395965986254</v>
      </c>
      <c r="AA148" s="496">
        <v>5.0874825593380484</v>
      </c>
      <c r="AB148" s="496">
        <v>1.3822798403818024</v>
      </c>
      <c r="AC148" s="496">
        <v>5.855239299340079</v>
      </c>
      <c r="AD148" s="496">
        <v>1.5117995529148109</v>
      </c>
      <c r="AE148" s="496">
        <v>8.8414236679530216</v>
      </c>
      <c r="AF148" s="496">
        <v>1.9299861582039839</v>
      </c>
      <c r="AG148" s="496">
        <v>0.35696664250440052</v>
      </c>
      <c r="AH148" s="496">
        <v>1.6450030653672718</v>
      </c>
      <c r="AI148" s="496">
        <v>1.451714712326114</v>
      </c>
      <c r="AJ148" s="1"/>
      <c r="AK148" s="1"/>
      <c r="AL148" s="1"/>
      <c r="AM148" s="1"/>
      <c r="AN148" s="1"/>
      <c r="AO148" s="1"/>
      <c r="AP148" s="1"/>
      <c r="AQ148" s="1"/>
      <c r="AR148" s="1"/>
      <c r="AS148" s="1"/>
      <c r="AT148" s="1"/>
      <c r="AU148" s="1"/>
      <c r="AV148" s="1"/>
      <c r="AW148" s="1"/>
      <c r="AX148" s="1"/>
      <c r="AY148" s="1"/>
      <c r="AZ148" s="363"/>
      <c r="BA148" s="809" t="s">
        <v>110</v>
      </c>
      <c r="BB148" s="618" t="s">
        <v>50</v>
      </c>
      <c r="BC148" s="508">
        <v>1159.5612412521891</v>
      </c>
      <c r="BD148" s="504">
        <v>1160.5143857946969</v>
      </c>
      <c r="BE148" s="504">
        <v>980.9490750845265</v>
      </c>
      <c r="BF148" s="504">
        <v>518.96240673768375</v>
      </c>
      <c r="BG148" s="517">
        <v>245.64713564126978</v>
      </c>
      <c r="BH148" s="508">
        <v>929.41152733544016</v>
      </c>
      <c r="BI148" s="504">
        <v>786.24695583569314</v>
      </c>
      <c r="BJ148" s="504">
        <v>602.23988892734417</v>
      </c>
      <c r="BK148" s="504">
        <v>304.75869893092732</v>
      </c>
      <c r="BL148" s="517">
        <v>135.34705677895391</v>
      </c>
      <c r="BM148" s="508">
        <v>392.07691420090225</v>
      </c>
      <c r="BN148" s="504">
        <v>218.82593365111339</v>
      </c>
      <c r="BO148" s="504">
        <v>280.98893677888481</v>
      </c>
      <c r="BP148" s="504">
        <v>370.08252351450716</v>
      </c>
      <c r="BQ148" s="517">
        <v>45.655808556599986</v>
      </c>
      <c r="BR148" s="508">
        <v>191.15947328432114</v>
      </c>
      <c r="BS148" s="504">
        <v>126.22333645895156</v>
      </c>
      <c r="BT148" s="504">
        <v>917.37759020801911</v>
      </c>
      <c r="BU148" s="504">
        <v>280.97442223179814</v>
      </c>
      <c r="BV148" s="504">
        <v>208.59423215859127</v>
      </c>
      <c r="BW148" s="504">
        <v>29.281253991916877</v>
      </c>
      <c r="BX148" s="504">
        <v>246.4237569993694</v>
      </c>
      <c r="BY148" s="512">
        <v>165.57217476948281</v>
      </c>
      <c r="BZ148" s="512">
        <v>145.78817482798885</v>
      </c>
      <c r="CA148" s="512">
        <v>273.41162317392264</v>
      </c>
      <c r="CB148" s="512">
        <v>58.275685223771916</v>
      </c>
      <c r="CC148" s="512">
        <v>708.02973635354056</v>
      </c>
      <c r="CD148" s="512">
        <v>74.994108249159083</v>
      </c>
      <c r="CE148" s="512">
        <v>336.20103087159202</v>
      </c>
      <c r="CF148" s="512">
        <v>74.519065314160329</v>
      </c>
      <c r="CG148" s="512">
        <v>24.683196612329375</v>
      </c>
      <c r="CH148" s="512">
        <v>140.08379714235866</v>
      </c>
      <c r="CI148" s="512">
        <v>64.041586639093225</v>
      </c>
      <c r="CJ148" s="2"/>
      <c r="CK148" s="2"/>
      <c r="CL148" s="2"/>
      <c r="CM148" s="2"/>
      <c r="CN148" s="2"/>
      <c r="CO148" s="2"/>
      <c r="CP148" s="2"/>
      <c r="CQ148" s="2"/>
      <c r="CR148" s="2"/>
      <c r="CS148" s="2"/>
      <c r="CT148" s="2"/>
      <c r="CU148" s="2"/>
      <c r="CV148" s="2"/>
      <c r="CW148" s="2"/>
      <c r="CX148" s="2"/>
      <c r="CY148" s="2"/>
      <c r="CZ148" s="4"/>
    </row>
    <row r="149" s="326" customFormat="true" ht="15" customHeight="true" x14ac:dyDescent="0.2">
      <c r="A149" s="777"/>
      <c r="B149" s="397" t="s">
        <v>49</v>
      </c>
      <c r="C149" s="492">
        <v>90.980679124989265</v>
      </c>
      <c r="D149" s="481">
        <v>94.387748686483548</v>
      </c>
      <c r="E149" s="481">
        <v>95.77746133833422</v>
      </c>
      <c r="F149" s="481">
        <v>97.621870415460805</v>
      </c>
      <c r="G149" s="500">
        <v>98.80226905591141</v>
      </c>
      <c r="H149" s="486">
        <v>94.072442979725878</v>
      </c>
      <c r="I149" s="481">
        <v>95.268947248616058</v>
      </c>
      <c r="J149" s="481">
        <v>96.240039220823547</v>
      </c>
      <c r="K149" s="481">
        <v>98.161898179085597</v>
      </c>
      <c r="L149" s="496">
        <v>99.195265715591958</v>
      </c>
      <c r="M149" s="492">
        <v>86.488606296155226</v>
      </c>
      <c r="N149" s="481">
        <v>92.864925104889522</v>
      </c>
      <c r="O149" s="481">
        <v>93.627137837097564</v>
      </c>
      <c r="P149" s="481">
        <v>94.277479997980222</v>
      </c>
      <c r="Q149" s="496">
        <v>98.183601758338597</v>
      </c>
      <c r="R149" s="492">
        <v>96.291833505077946</v>
      </c>
      <c r="S149" s="481">
        <v>90.616638745247997</v>
      </c>
      <c r="T149" s="481">
        <v>95.660469790290563</v>
      </c>
      <c r="U149" s="481">
        <v>96.106228120571743</v>
      </c>
      <c r="V149" s="481">
        <v>96.32514904603353</v>
      </c>
      <c r="W149" s="481">
        <v>99.351216769696208</v>
      </c>
      <c r="X149" s="481">
        <v>97.138008310985583</v>
      </c>
      <c r="Y149" s="496">
        <v>93.749258917239715</v>
      </c>
      <c r="Z149" s="496">
        <v>96.956858163213127</v>
      </c>
      <c r="AA149" s="496">
        <v>88.755141898168489</v>
      </c>
      <c r="AB149" s="496">
        <v>97.510562232324943</v>
      </c>
      <c r="AC149" s="496">
        <v>93.945563634139518</v>
      </c>
      <c r="AD149" s="496">
        <v>93.974259053005952</v>
      </c>
      <c r="AE149" s="496">
        <v>86.626168525542738</v>
      </c>
      <c r="AF149" s="496">
        <v>97.697933010539685</v>
      </c>
      <c r="AG149" s="496">
        <v>99.305157673819835</v>
      </c>
      <c r="AH149" s="496">
        <v>97.913399131224224</v>
      </c>
      <c r="AI149" s="496">
        <v>97.421308572875574</v>
      </c>
      <c r="AJ149" s="1"/>
      <c r="AK149" s="1"/>
      <c r="AL149" s="1"/>
      <c r="AM149" s="1"/>
      <c r="AN149" s="1"/>
      <c r="AO149" s="1"/>
      <c r="AP149" s="1"/>
      <c r="AQ149" s="1"/>
      <c r="AR149" s="1"/>
      <c r="AS149" s="1"/>
      <c r="AT149" s="1"/>
      <c r="AU149" s="1"/>
      <c r="AV149" s="1"/>
      <c r="AW149" s="1"/>
      <c r="AX149" s="1"/>
      <c r="AY149" s="1"/>
      <c r="AZ149" s="363"/>
      <c r="BA149" s="809"/>
      <c r="BB149" s="618" t="s">
        <v>49</v>
      </c>
      <c r="BC149" s="508">
        <v>23340.097048562973</v>
      </c>
      <c r="BD149" s="504">
        <v>24206.819275679474</v>
      </c>
      <c r="BE149" s="504">
        <v>24585.665411860111</v>
      </c>
      <c r="BF149" s="504">
        <v>25050.762963848651</v>
      </c>
      <c r="BG149" s="517">
        <v>25345.682106591827</v>
      </c>
      <c r="BH149" s="508">
        <v>16741.286546313644</v>
      </c>
      <c r="BI149" s="504">
        <v>16976.985493096858</v>
      </c>
      <c r="BJ149" s="504">
        <v>17135.094335108981</v>
      </c>
      <c r="BK149" s="504">
        <v>17446.706890199639</v>
      </c>
      <c r="BL149" s="517">
        <v>17652.789954847209</v>
      </c>
      <c r="BM149" s="508">
        <v>6796.4627802924615</v>
      </c>
      <c r="BN149" s="504">
        <v>7299.8733116989652</v>
      </c>
      <c r="BO149" s="504">
        <v>7347.7796063491915</v>
      </c>
      <c r="BP149" s="504">
        <v>7453.8068676491248</v>
      </c>
      <c r="BQ149" s="517">
        <v>7678.2410209871205</v>
      </c>
      <c r="BR149" s="508">
        <v>4963.9346560136792</v>
      </c>
      <c r="BS149" s="504">
        <v>5447.1791381983357</v>
      </c>
      <c r="BT149" s="504">
        <v>20632.755671110121</v>
      </c>
      <c r="BU149" s="504">
        <v>9903.0311000970232</v>
      </c>
      <c r="BV149" s="504">
        <v>6961.0855379635414</v>
      </c>
      <c r="BW149" s="504">
        <v>4483.9756589843391</v>
      </c>
      <c r="BX149" s="504">
        <v>10059.105041784682</v>
      </c>
      <c r="BY149" s="512">
        <v>3500.791735265424</v>
      </c>
      <c r="BZ149" s="512">
        <v>5105.9037660587383</v>
      </c>
      <c r="CA149" s="512">
        <v>4769.8811992718665</v>
      </c>
      <c r="CB149" s="512">
        <v>4110.9583346556055</v>
      </c>
      <c r="CC149" s="512">
        <v>11360.125393843657</v>
      </c>
      <c r="CD149" s="512">
        <v>4661.6733960978818</v>
      </c>
      <c r="CE149" s="512">
        <v>3294.0178247884492</v>
      </c>
      <c r="CF149" s="512">
        <v>3772.2336090979325</v>
      </c>
      <c r="CG149" s="512">
        <v>6866.6604652031237</v>
      </c>
      <c r="CH149" s="512">
        <v>8338.0274664441968</v>
      </c>
      <c r="CI149" s="512">
        <v>4297.6868116647638</v>
      </c>
      <c r="CJ149" s="2"/>
      <c r="CK149" s="2"/>
      <c r="CL149" s="2"/>
      <c r="CM149" s="2"/>
      <c r="CN149" s="2"/>
      <c r="CO149" s="2"/>
      <c r="CP149" s="2"/>
      <c r="CQ149" s="2"/>
      <c r="CR149" s="2"/>
      <c r="CS149" s="2"/>
      <c r="CT149" s="2"/>
      <c r="CU149" s="2"/>
      <c r="CV149" s="2"/>
      <c r="CW149" s="2"/>
      <c r="CX149" s="2"/>
      <c r="CY149" s="2"/>
      <c r="CZ149" s="4"/>
    </row>
    <row r="150" s="326" customFormat="true" ht="15" customHeight="true" x14ac:dyDescent="0.2">
      <c r="A150" s="777"/>
      <c r="B150" s="397" t="s">
        <v>112</v>
      </c>
      <c r="C150" s="492">
        <v>4.4993024279307363</v>
      </c>
      <c r="D150" s="481">
        <v>1.0871487403135203</v>
      </c>
      <c r="E150" s="481">
        <v>0.40109187387781198</v>
      </c>
      <c r="F150" s="481">
        <v>0.35575282523040958</v>
      </c>
      <c r="G150" s="500">
        <v>0.24015188638665802</v>
      </c>
      <c r="H150" s="486">
        <v>0.70501855717033324</v>
      </c>
      <c r="I150" s="481">
        <v>0.31890786321428949</v>
      </c>
      <c r="J150" s="481">
        <v>0.3774529623414109</v>
      </c>
      <c r="K150" s="481">
        <v>0.12341190482187643</v>
      </c>
      <c r="L150" s="496">
        <v>4.4186671517885842E-2</v>
      </c>
      <c r="M150" s="492">
        <v>8.5220062877226717</v>
      </c>
      <c r="N150" s="481">
        <v>4.3512931674261939</v>
      </c>
      <c r="O150" s="481">
        <v>2.7924349693916386</v>
      </c>
      <c r="P150" s="481">
        <v>1.0416303133331235</v>
      </c>
      <c r="Q150" s="496">
        <v>1.2325859188880466</v>
      </c>
      <c r="R150" s="492">
        <v>0</v>
      </c>
      <c r="S150" s="481">
        <v>7.283570851144332</v>
      </c>
      <c r="T150" s="481">
        <v>8.6255821487015966E-2</v>
      </c>
      <c r="U150" s="481">
        <v>1.1669913971584833</v>
      </c>
      <c r="V150" s="481">
        <v>0.78839446765570886</v>
      </c>
      <c r="W150" s="481">
        <v>0</v>
      </c>
      <c r="X150" s="481">
        <v>0.48234530337708159</v>
      </c>
      <c r="Y150" s="496">
        <v>1.8168101734775777</v>
      </c>
      <c r="Z150" s="496">
        <v>0.27474587080066809</v>
      </c>
      <c r="AA150" s="496">
        <v>6.1573755424934564</v>
      </c>
      <c r="AB150" s="496">
        <v>1.1071579272932937</v>
      </c>
      <c r="AC150" s="496">
        <v>0.19919706652042718</v>
      </c>
      <c r="AD150" s="496">
        <v>4.5139413940792306</v>
      </c>
      <c r="AE150" s="496">
        <v>4.5324078065043096</v>
      </c>
      <c r="AF150" s="496">
        <v>0.37208083125629166</v>
      </c>
      <c r="AG150" s="496">
        <v>0.33787568367577619</v>
      </c>
      <c r="AH150" s="496">
        <v>0.44159780340850302</v>
      </c>
      <c r="AI150" s="496">
        <v>1.1269767147983367</v>
      </c>
      <c r="AJ150" s="1"/>
      <c r="AK150" s="1"/>
      <c r="AL150" s="1"/>
      <c r="AM150" s="1"/>
      <c r="AN150" s="1"/>
      <c r="AO150" s="1"/>
      <c r="AP150" s="1"/>
      <c r="AQ150" s="1"/>
      <c r="AR150" s="1"/>
      <c r="AS150" s="1"/>
      <c r="AT150" s="1"/>
      <c r="AU150" s="1"/>
      <c r="AV150" s="1"/>
      <c r="AW150" s="1"/>
      <c r="AX150" s="1"/>
      <c r="AY150" s="1"/>
      <c r="AZ150" s="363"/>
      <c r="BA150" s="809"/>
      <c r="BB150" s="618" t="s">
        <v>112</v>
      </c>
      <c r="BC150" s="508">
        <v>1154.2467733667929</v>
      </c>
      <c r="BD150" s="504">
        <v>278.81174674442178</v>
      </c>
      <c r="BE150" s="504">
        <v>102.95857159693836</v>
      </c>
      <c r="BF150" s="504">
        <v>91.289786403795972</v>
      </c>
      <c r="BG150" s="517">
        <v>61.606007916782893</v>
      </c>
      <c r="BH150" s="508">
        <v>125.46626102397356</v>
      </c>
      <c r="BI150" s="504">
        <v>56.829579036858291</v>
      </c>
      <c r="BJ150" s="504">
        <v>67.203756036988324</v>
      </c>
      <c r="BK150" s="504">
        <v>21.934491591231684</v>
      </c>
      <c r="BL150" s="517">
        <v>7.8634602718389797</v>
      </c>
      <c r="BM150" s="508">
        <v>669.67778795737433</v>
      </c>
      <c r="BN150" s="504">
        <v>342.0439830043012</v>
      </c>
      <c r="BO150" s="504">
        <v>219.14796493995095</v>
      </c>
      <c r="BP150" s="504">
        <v>82.353825995776319</v>
      </c>
      <c r="BQ150" s="517">
        <v>96.391776170439087</v>
      </c>
      <c r="BR150" s="508">
        <v>0</v>
      </c>
      <c r="BS150" s="504">
        <v>437.83256299631273</v>
      </c>
      <c r="BT150" s="504">
        <v>18.604291760786733</v>
      </c>
      <c r="BU150" s="504">
        <v>120.24977283581885</v>
      </c>
      <c r="BV150" s="504">
        <v>56.974542799678211</v>
      </c>
      <c r="BW150" s="504">
        <v>0</v>
      </c>
      <c r="BX150" s="504">
        <v>49.949161584084521</v>
      </c>
      <c r="BY150" s="512">
        <v>67.843459386395679</v>
      </c>
      <c r="BZ150" s="512">
        <v>14.468558521860931</v>
      </c>
      <c r="CA150" s="512">
        <v>330.90984036387431</v>
      </c>
      <c r="CB150" s="512">
        <v>46.676790747470079</v>
      </c>
      <c r="CC150" s="512">
        <v>24.08739238151249</v>
      </c>
      <c r="CD150" s="512">
        <v>223.91791880428821</v>
      </c>
      <c r="CE150" s="512">
        <v>172.34782927555287</v>
      </c>
      <c r="CF150" s="512">
        <v>14.366484261388228</v>
      </c>
      <c r="CG150" s="512">
        <v>23.363112788869564</v>
      </c>
      <c r="CH150" s="512">
        <v>37.605216922423537</v>
      </c>
      <c r="CI150" s="512">
        <v>49.715950598415695</v>
      </c>
      <c r="CJ150" s="2"/>
      <c r="CK150" s="2"/>
      <c r="CL150" s="2"/>
      <c r="CM150" s="2"/>
      <c r="CN150" s="2"/>
      <c r="CO150" s="2"/>
      <c r="CP150" s="2"/>
      <c r="CQ150" s="2"/>
      <c r="CR150" s="2"/>
      <c r="CS150" s="2"/>
      <c r="CT150" s="2"/>
      <c r="CU150" s="2"/>
      <c r="CV150" s="2"/>
      <c r="CW150" s="2"/>
      <c r="CX150" s="2"/>
      <c r="CY150" s="2"/>
      <c r="CZ150" s="4"/>
    </row>
    <row r="151" s="326" customFormat="true" ht="15" customHeight="true" x14ac:dyDescent="0.2">
      <c r="A151" s="777" t="s">
        <v>111</v>
      </c>
      <c r="B151" s="397" t="s">
        <v>50</v>
      </c>
      <c r="C151" s="492">
        <v>5.208118729680999</v>
      </c>
      <c r="D151" s="481">
        <v>4.539339970639884</v>
      </c>
      <c r="E151" s="481">
        <v>3.8222514501539413</v>
      </c>
      <c r="F151" s="481">
        <v>2.0229233867025598</v>
      </c>
      <c r="G151" s="500">
        <v>0.95757905770192331</v>
      </c>
      <c r="H151" s="486">
        <v>5.2644379355341089</v>
      </c>
      <c r="I151" s="481">
        <v>4.4121448881695322</v>
      </c>
      <c r="J151" s="481">
        <v>3.3838256579743318</v>
      </c>
      <c r="K151" s="481">
        <v>1.7146899160925817</v>
      </c>
      <c r="L151" s="496">
        <v>0.76054761289022821</v>
      </c>
      <c r="M151" s="492">
        <v>7.0319388758801633</v>
      </c>
      <c r="N151" s="481">
        <v>2.9104286817279506</v>
      </c>
      <c r="O151" s="481">
        <v>3.5886681016413098</v>
      </c>
      <c r="P151" s="481">
        <v>4.7199517495379562</v>
      </c>
      <c r="Q151" s="496">
        <v>0.5838123227733566</v>
      </c>
      <c r="R151" s="492">
        <v>3.7081664949220321</v>
      </c>
      <c r="S151" s="481">
        <v>2.233515619952982</v>
      </c>
      <c r="T151" s="481">
        <v>4.2532743882224295</v>
      </c>
      <c r="U151" s="481">
        <v>2.8165875716462838</v>
      </c>
      <c r="V151" s="481">
        <v>2.886456486310808</v>
      </c>
      <c r="W151" s="481">
        <v>0.64878323030379914</v>
      </c>
      <c r="X151" s="481">
        <v>2.3796463856373173</v>
      </c>
      <c r="Y151" s="496">
        <v>4.4339309092826786</v>
      </c>
      <c r="Z151" s="496">
        <v>2.7720459597751668</v>
      </c>
      <c r="AA151" s="496">
        <v>7.6468807892306252</v>
      </c>
      <c r="AB151" s="496">
        <v>1.3894140285385972</v>
      </c>
      <c r="AC151" s="496">
        <v>5.855239299340079</v>
      </c>
      <c r="AD151" s="496">
        <v>1.6014954487167201</v>
      </c>
      <c r="AE151" s="496">
        <v>9.1389649091194034</v>
      </c>
      <c r="AF151" s="496">
        <v>1.9686108323964173</v>
      </c>
      <c r="AG151" s="496">
        <v>0.35740993917515856</v>
      </c>
      <c r="AH151" s="496">
        <v>1.7289881283093347</v>
      </c>
      <c r="AI151" s="496">
        <v>1.451714712326114</v>
      </c>
      <c r="AJ151" s="1"/>
      <c r="AK151" s="1"/>
      <c r="AL151" s="1"/>
      <c r="AM151" s="1"/>
      <c r="AN151" s="1"/>
      <c r="AO151" s="1"/>
      <c r="AP151" s="1"/>
      <c r="AQ151" s="1"/>
      <c r="AR151" s="1"/>
      <c r="AS151" s="1"/>
      <c r="AT151" s="1"/>
      <c r="AU151" s="1"/>
      <c r="AV151" s="1"/>
      <c r="AW151" s="1"/>
      <c r="AX151" s="1"/>
      <c r="AY151" s="1"/>
      <c r="AZ151" s="363"/>
      <c r="BA151" s="809" t="s">
        <v>111</v>
      </c>
      <c r="BB151" s="618" t="s">
        <v>50</v>
      </c>
      <c r="BC151" s="508">
        <v>1330.3886548899218</v>
      </c>
      <c r="BD151" s="504">
        <v>1163.3476624654979</v>
      </c>
      <c r="BE151" s="504">
        <v>980.9490750845265</v>
      </c>
      <c r="BF151" s="504">
        <v>518.96240673768375</v>
      </c>
      <c r="BG151" s="517">
        <v>245.64713564126978</v>
      </c>
      <c r="BH151" s="508">
        <v>936.86802630452075</v>
      </c>
      <c r="BI151" s="504">
        <v>786.24695583569314</v>
      </c>
      <c r="BJ151" s="504">
        <v>602.23988892734417</v>
      </c>
      <c r="BK151" s="504">
        <v>304.75869893092732</v>
      </c>
      <c r="BL151" s="517">
        <v>135.34705677895391</v>
      </c>
      <c r="BM151" s="508">
        <v>545.91588327681347</v>
      </c>
      <c r="BN151" s="504">
        <v>228.35787924385437</v>
      </c>
      <c r="BO151" s="504">
        <v>280.98893677888481</v>
      </c>
      <c r="BP151" s="504">
        <v>372.91580018530834</v>
      </c>
      <c r="BQ151" s="517">
        <v>45.655808556599986</v>
      </c>
      <c r="BR151" s="508">
        <v>191.15947328432114</v>
      </c>
      <c r="BS151" s="504">
        <v>133.28028798496092</v>
      </c>
      <c r="BT151" s="504">
        <v>917.37759020801911</v>
      </c>
      <c r="BU151" s="504">
        <v>290.22837399431137</v>
      </c>
      <c r="BV151" s="504">
        <v>208.59423215859127</v>
      </c>
      <c r="BW151" s="504">
        <v>29.281253991916877</v>
      </c>
      <c r="BX151" s="504">
        <v>246.4237569993694</v>
      </c>
      <c r="BY151" s="512">
        <v>165.57217476948281</v>
      </c>
      <c r="BZ151" s="512">
        <v>145.78817482798885</v>
      </c>
      <c r="CA151" s="512">
        <v>407.08896648430687</v>
      </c>
      <c r="CB151" s="512">
        <v>58.275685223771916</v>
      </c>
      <c r="CC151" s="512">
        <v>708.02973635354056</v>
      </c>
      <c r="CD151" s="512">
        <v>79.443549781473592</v>
      </c>
      <c r="CE151" s="512">
        <v>346.78075850756244</v>
      </c>
      <c r="CF151" s="512">
        <v>76.010410009379584</v>
      </c>
      <c r="CG151" s="512">
        <v>24.683196612329375</v>
      </c>
      <c r="CH151" s="512">
        <v>147.23572698848176</v>
      </c>
      <c r="CI151" s="512">
        <v>64.041586639093225</v>
      </c>
      <c r="CJ151" s="2"/>
      <c r="CK151" s="2"/>
      <c r="CL151" s="2"/>
      <c r="CM151" s="2"/>
      <c r="CN151" s="2"/>
      <c r="CO151" s="2"/>
      <c r="CP151" s="2"/>
      <c r="CQ151" s="2"/>
      <c r="CR151" s="2"/>
      <c r="CS151" s="2"/>
      <c r="CT151" s="2"/>
      <c r="CU151" s="2"/>
      <c r="CV151" s="2"/>
      <c r="CW151" s="2"/>
      <c r="CX151" s="2"/>
      <c r="CY151" s="2"/>
      <c r="CZ151" s="4"/>
    </row>
    <row r="152" s="326" customFormat="true" ht="15" customHeight="true" x14ac:dyDescent="0.2">
      <c r="A152" s="777"/>
      <c r="B152" s="397" t="s">
        <v>49</v>
      </c>
      <c r="C152" s="492">
        <v>94.791881270318925</v>
      </c>
      <c r="D152" s="481">
        <v>95.460660029360199</v>
      </c>
      <c r="E152" s="481">
        <v>96.177748549846115</v>
      </c>
      <c r="F152" s="481">
        <v>97.97707661329747</v>
      </c>
      <c r="G152" s="500">
        <v>99.042420942298065</v>
      </c>
      <c r="H152" s="486">
        <v>94.735562064465782</v>
      </c>
      <c r="I152" s="481">
        <v>95.587855111830322</v>
      </c>
      <c r="J152" s="481">
        <v>96.616174342025658</v>
      </c>
      <c r="K152" s="481">
        <v>98.285310083907476</v>
      </c>
      <c r="L152" s="496">
        <v>99.239452387109822</v>
      </c>
      <c r="M152" s="492">
        <v>92.968061124119785</v>
      </c>
      <c r="N152" s="481">
        <v>97.089571318272093</v>
      </c>
      <c r="O152" s="481">
        <v>96.411331898358654</v>
      </c>
      <c r="P152" s="481">
        <v>95.280048250462073</v>
      </c>
      <c r="Q152" s="496">
        <v>99.416187677226645</v>
      </c>
      <c r="R152" s="492">
        <v>96.291833505077946</v>
      </c>
      <c r="S152" s="481">
        <v>97.766484380046961</v>
      </c>
      <c r="T152" s="481">
        <v>95.746725611777578</v>
      </c>
      <c r="U152" s="481">
        <v>97.183412428353705</v>
      </c>
      <c r="V152" s="481">
        <v>97.113543513689223</v>
      </c>
      <c r="W152" s="481">
        <v>99.351216769696208</v>
      </c>
      <c r="X152" s="481">
        <v>97.620353614362656</v>
      </c>
      <c r="Y152" s="496">
        <v>95.566069090717292</v>
      </c>
      <c r="Z152" s="496">
        <v>97.227954040224873</v>
      </c>
      <c r="AA152" s="496">
        <v>92.353119210769393</v>
      </c>
      <c r="AB152" s="496">
        <v>98.610585971461433</v>
      </c>
      <c r="AC152" s="496">
        <v>94.144760700659944</v>
      </c>
      <c r="AD152" s="496">
        <v>98.398504551283295</v>
      </c>
      <c r="AE152" s="496">
        <v>90.861035090880677</v>
      </c>
      <c r="AF152" s="496">
        <v>98.031389167603535</v>
      </c>
      <c r="AG152" s="496">
        <v>99.642590060824844</v>
      </c>
      <c r="AH152" s="496">
        <v>98.271011871690646</v>
      </c>
      <c r="AI152" s="496">
        <v>98.548285287673906</v>
      </c>
      <c r="AJ152" s="1"/>
      <c r="AK152" s="1"/>
      <c r="AL152" s="1"/>
      <c r="AM152" s="1"/>
      <c r="AN152" s="1"/>
      <c r="AO152" s="1"/>
      <c r="AP152" s="1"/>
      <c r="AQ152" s="1"/>
      <c r="AR152" s="1"/>
      <c r="AS152" s="1"/>
      <c r="AT152" s="1"/>
      <c r="AU152" s="1"/>
      <c r="AV152" s="1"/>
      <c r="AW152" s="1"/>
      <c r="AX152" s="1"/>
      <c r="AY152" s="1"/>
      <c r="AZ152" s="363"/>
      <c r="BA152" s="809"/>
      <c r="BB152" s="618" t="s">
        <v>49</v>
      </c>
      <c r="BC152" s="508">
        <v>24214.126052657997</v>
      </c>
      <c r="BD152" s="504">
        <v>24464.776029303481</v>
      </c>
      <c r="BE152" s="504">
        <v>24683.22001156777</v>
      </c>
      <c r="BF152" s="504">
        <v>25135.118719073605</v>
      </c>
      <c r="BG152" s="517">
        <v>25407.28811450861</v>
      </c>
      <c r="BH152" s="508">
        <v>16859.296308368539</v>
      </c>
      <c r="BI152" s="504">
        <v>17033.815072133712</v>
      </c>
      <c r="BJ152" s="504">
        <v>17195.364059967127</v>
      </c>
      <c r="BK152" s="504">
        <v>17468.641381790872</v>
      </c>
      <c r="BL152" s="517">
        <v>17660.653415119046</v>
      </c>
      <c r="BM152" s="508">
        <v>7217.4605184909387</v>
      </c>
      <c r="BN152" s="504">
        <v>7617.8360741594679</v>
      </c>
      <c r="BO152" s="504">
        <v>7548.9058548395396</v>
      </c>
      <c r="BP152" s="504">
        <v>7527.9234450848116</v>
      </c>
      <c r="BQ152" s="517">
        <v>7774.6327971575602</v>
      </c>
      <c r="BR152" s="508">
        <v>4963.9346560136792</v>
      </c>
      <c r="BS152" s="504">
        <v>5834.0067457079822</v>
      </c>
      <c r="BT152" s="504">
        <v>20651.359962870909</v>
      </c>
      <c r="BU152" s="504">
        <v>10014.026921170329</v>
      </c>
      <c r="BV152" s="504">
        <v>7018.0600807632181</v>
      </c>
      <c r="BW152" s="504">
        <v>4483.9756589843391</v>
      </c>
      <c r="BX152" s="504">
        <v>10109.054203368765</v>
      </c>
      <c r="BY152" s="512">
        <v>3568.6351946518198</v>
      </c>
      <c r="BZ152" s="512">
        <v>5113.4382934017585</v>
      </c>
      <c r="CA152" s="512">
        <v>4916.5060744848788</v>
      </c>
      <c r="CB152" s="512">
        <v>4135.987797567388</v>
      </c>
      <c r="CC152" s="512">
        <v>11384.212786225169</v>
      </c>
      <c r="CD152" s="512">
        <v>4881.1418733698565</v>
      </c>
      <c r="CE152" s="512">
        <v>3447.7491686346702</v>
      </c>
      <c r="CF152" s="512">
        <v>3785.1087486641013</v>
      </c>
      <c r="CG152" s="512">
        <v>6881.4472454492434</v>
      </c>
      <c r="CH152" s="512">
        <v>8368.4807535204964</v>
      </c>
      <c r="CI152" s="512">
        <v>4347.4027622631793</v>
      </c>
      <c r="CJ152" s="2"/>
      <c r="CK152" s="2"/>
      <c r="CL152" s="2"/>
      <c r="CM152" s="2"/>
      <c r="CN152" s="2"/>
      <c r="CO152" s="2"/>
      <c r="CP152" s="2"/>
      <c r="CQ152" s="2"/>
      <c r="CR152" s="2"/>
      <c r="CS152" s="2"/>
      <c r="CT152" s="2"/>
      <c r="CU152" s="2"/>
      <c r="CV152" s="2"/>
      <c r="CW152" s="2"/>
      <c r="CX152" s="2"/>
      <c r="CY152" s="2"/>
      <c r="CZ152" s="4"/>
    </row>
    <row r="153" s="326" customFormat="true" ht="15" customHeight="true" x14ac:dyDescent="0.2">
      <c r="A153" s="845" t="s">
        <v>63</v>
      </c>
      <c r="B153" s="397" t="s">
        <v>479</v>
      </c>
      <c r="C153" s="522">
        <v>8.4541174565621944</v>
      </c>
      <c r="D153" s="520">
        <v>22.824101560044298</v>
      </c>
      <c r="E153" s="520">
        <v>29.248564074795453</v>
      </c>
      <c r="F153" s="520">
        <v>35.723191981665444</v>
      </c>
      <c r="G153" s="524">
        <v>42.851808384180408</v>
      </c>
      <c r="H153" s="521">
        <v>26.249934270968982</v>
      </c>
      <c r="I153" s="520">
        <v>36.013308472734181</v>
      </c>
      <c r="J153" s="520">
        <v>42.727833203481097</v>
      </c>
      <c r="K153" s="520">
        <v>44.549923562353499</v>
      </c>
      <c r="L153" s="523">
        <v>44.764057895690506</v>
      </c>
      <c r="M153" s="522">
        <v>1.0638908841954959</v>
      </c>
      <c r="N153" s="520">
        <v>1.2132110511512089</v>
      </c>
      <c r="O153" s="520">
        <v>1.3910826378697729</v>
      </c>
      <c r="P153" s="520">
        <v>2.7542527523817757</v>
      </c>
      <c r="Q153" s="523">
        <v>7.7140311208809225</v>
      </c>
      <c r="R153" s="522">
        <v>2.4210468784548143</v>
      </c>
      <c r="S153" s="520">
        <v>5.9764047917745406</v>
      </c>
      <c r="T153" s="520">
        <v>61.949078416480774</v>
      </c>
      <c r="U153" s="520">
        <v>18.164613492025772</v>
      </c>
      <c r="V153" s="520">
        <v>3.200433661916767</v>
      </c>
      <c r="W153" s="520">
        <v>2.8056839016289361</v>
      </c>
      <c r="X153" s="520">
        <v>5.1723574100395595</v>
      </c>
      <c r="Y153" s="523">
        <v>45.965379430093762</v>
      </c>
      <c r="Z153" s="523">
        <v>23.559319714843223</v>
      </c>
      <c r="AA153" s="523">
        <v>53.139090934854373</v>
      </c>
      <c r="AB153" s="523">
        <v>11.669924595535091</v>
      </c>
      <c r="AC153" s="523">
        <v>4.5124869676427215</v>
      </c>
      <c r="AD153" s="523">
        <v>41.020926594286699</v>
      </c>
      <c r="AE153" s="523">
        <v>28.416021687772506</v>
      </c>
      <c r="AF153" s="523">
        <v>20.895668894982965</v>
      </c>
      <c r="AG153" s="523">
        <v>81.923531929238322</v>
      </c>
      <c r="AH153" s="523">
        <v>22.295129667179449</v>
      </c>
      <c r="AI153" s="523">
        <v>16.839376765774478</v>
      </c>
      <c r="AJ153" s="1"/>
      <c r="AK153" s="1"/>
      <c r="AL153" s="1"/>
      <c r="AM153" s="1"/>
      <c r="AN153" s="1"/>
      <c r="AO153" s="1"/>
      <c r="AP153" s="1"/>
      <c r="AQ153" s="1"/>
      <c r="AR153" s="1"/>
      <c r="AS153" s="1"/>
      <c r="AT153" s="1"/>
      <c r="AU153" s="1"/>
      <c r="AV153" s="1"/>
      <c r="AW153" s="1"/>
      <c r="AX153" s="1"/>
      <c r="AY153" s="1"/>
      <c r="AZ153" s="363"/>
      <c r="BA153" s="829" t="s">
        <v>63</v>
      </c>
      <c r="BB153" s="386" t="s">
        <v>479</v>
      </c>
      <c r="BC153" s="467">
        <v>2168.8112662363606</v>
      </c>
      <c r="BD153" s="451">
        <v>5853.5022742084411</v>
      </c>
      <c r="BE153" s="451">
        <v>7507.9815237539624</v>
      </c>
      <c r="BF153" s="451">
        <v>9166.9337089758483</v>
      </c>
      <c r="BG153" s="469">
        <v>10992.746658312099</v>
      </c>
      <c r="BH153" s="467">
        <v>4671.4814406053074</v>
      </c>
      <c r="BI153" s="451">
        <v>6417.5939081652014</v>
      </c>
      <c r="BJ153" s="451">
        <v>7607.4932907761677</v>
      </c>
      <c r="BK153" s="451">
        <v>7918.0361503928325</v>
      </c>
      <c r="BL153" s="469">
        <v>7966.2119543577719</v>
      </c>
      <c r="BM153" s="467">
        <v>83.602859456050226</v>
      </c>
      <c r="BN153" s="451">
        <v>95.367405549015601</v>
      </c>
      <c r="BO153" s="451">
        <v>109.17100397825017</v>
      </c>
      <c r="BP153" s="451">
        <v>217.75792141861032</v>
      </c>
      <c r="BQ153" s="469">
        <v>603.2594967874951</v>
      </c>
      <c r="BR153" s="467">
        <v>124.80724549877665</v>
      </c>
      <c r="BS153" s="451">
        <v>359.25573883515995</v>
      </c>
      <c r="BT153" s="451">
        <v>13361.634140201801</v>
      </c>
      <c r="BU153" s="451">
        <v>1871.7281475982566</v>
      </c>
      <c r="BV153" s="451">
        <v>231.28427726110937</v>
      </c>
      <c r="BW153" s="451">
        <v>126.62772264652989</v>
      </c>
      <c r="BX153" s="451">
        <v>535.62233162811481</v>
      </c>
      <c r="BY153" s="452">
        <v>1716.4425860610252</v>
      </c>
      <c r="BZ153" s="452">
        <v>1240.6715887524533</v>
      </c>
      <c r="CA153" s="452">
        <v>2855.8024400137924</v>
      </c>
      <c r="CB153" s="452">
        <v>491.99361261516515</v>
      </c>
      <c r="CC153" s="452">
        <v>545.66086792711565</v>
      </c>
      <c r="CD153" s="452">
        <v>2034.8781050777932</v>
      </c>
      <c r="CE153" s="452">
        <v>1080.5381738833098</v>
      </c>
      <c r="CF153" s="452">
        <v>806.80667503716279</v>
      </c>
      <c r="CG153" s="452">
        <v>5664.7720123061772</v>
      </c>
      <c r="CH153" s="452">
        <v>1898.590031418847</v>
      </c>
      <c r="CI153" s="452">
        <v>742.85973472412024</v>
      </c>
      <c r="CJ153" s="3"/>
      <c r="CK153" s="3"/>
      <c r="CL153" s="3"/>
      <c r="CM153" s="3"/>
      <c r="CN153" s="3"/>
      <c r="CO153" s="3"/>
      <c r="CP153" s="3"/>
      <c r="CQ153" s="3"/>
      <c r="CR153" s="3"/>
      <c r="CS153" s="3"/>
      <c r="CT153" s="3"/>
      <c r="CU153" s="3"/>
      <c r="CV153" s="3"/>
      <c r="CW153" s="3"/>
      <c r="CX153" s="3"/>
      <c r="CY153" s="3"/>
      <c r="CZ153" s="3"/>
    </row>
    <row r="154" s="326" customFormat="true" ht="15" customHeight="true" x14ac:dyDescent="0.2">
      <c r="A154" s="845"/>
      <c r="B154" s="397" t="s">
        <v>480</v>
      </c>
      <c r="C154" s="423">
        <v>57.842561654676594</v>
      </c>
      <c r="D154" s="421">
        <v>64.48581955228444</v>
      </c>
      <c r="E154" s="421">
        <v>63.928875009721466</v>
      </c>
      <c r="F154" s="421">
        <v>61.147857413109122</v>
      </c>
      <c r="G154" s="425">
        <v>54.869522222518818</v>
      </c>
      <c r="H154" s="422">
        <v>61.355087836495358</v>
      </c>
      <c r="I154" s="421">
        <v>59.176611251410485</v>
      </c>
      <c r="J154" s="421">
        <v>53.413951473437308</v>
      </c>
      <c r="K154" s="421">
        <v>53.52585135834557</v>
      </c>
      <c r="L154" s="424">
        <v>53.346566959478473</v>
      </c>
      <c r="M154" s="423">
        <v>49.118213938515424</v>
      </c>
      <c r="N154" s="421">
        <v>60.451432156114357</v>
      </c>
      <c r="O154" s="421">
        <v>73.805453433249184</v>
      </c>
      <c r="P154" s="421">
        <v>82.19082169198812</v>
      </c>
      <c r="Q154" s="424">
        <v>85.300486153398538</v>
      </c>
      <c r="R154" s="423">
        <v>96.260438662001363</v>
      </c>
      <c r="S154" s="421">
        <v>65.578437402005036</v>
      </c>
      <c r="T154" s="421">
        <v>33.259141514074955</v>
      </c>
      <c r="U154" s="421">
        <v>59.162970628979672</v>
      </c>
      <c r="V154" s="421">
        <v>93.097013280816853</v>
      </c>
      <c r="W154" s="421">
        <v>95.094488261211652</v>
      </c>
      <c r="X154" s="421">
        <v>92.972623738551505</v>
      </c>
      <c r="Y154" s="424">
        <v>39.194727531014685</v>
      </c>
      <c r="Z154" s="424">
        <v>67.906935598708799</v>
      </c>
      <c r="AA154" s="424">
        <v>24.375877887023016</v>
      </c>
      <c r="AB154" s="424">
        <v>76.103842578982864</v>
      </c>
      <c r="AC154" s="424">
        <v>92.179971170155866</v>
      </c>
      <c r="AD154" s="424">
        <v>33.083069781056153</v>
      </c>
      <c r="AE154" s="424">
        <v>38.833766531133726</v>
      </c>
      <c r="AF154" s="424">
        <v>73.491644685273286</v>
      </c>
      <c r="AG154" s="424">
        <v>13.684361238591986</v>
      </c>
      <c r="AH154" s="424">
        <v>51.698759242577673</v>
      </c>
      <c r="AI154" s="424">
        <v>61.735687432786712</v>
      </c>
      <c r="AJ154" s="636"/>
      <c r="AK154" s="636"/>
      <c r="AL154" s="636"/>
      <c r="AM154" s="636"/>
      <c r="AN154" s="636"/>
      <c r="AO154" s="636"/>
      <c r="AP154" s="636"/>
      <c r="AQ154" s="636"/>
      <c r="AR154" s="636"/>
      <c r="AS154" s="636"/>
      <c r="AT154" s="636"/>
      <c r="AU154" s="636"/>
      <c r="AV154" s="636"/>
      <c r="AW154" s="636"/>
      <c r="AX154" s="636"/>
      <c r="AY154" s="636"/>
      <c r="AZ154" s="363"/>
      <c r="BA154" s="829"/>
      <c r="BB154" s="618" t="s">
        <v>480</v>
      </c>
      <c r="BC154" s="468">
        <v>14838.875853003237</v>
      </c>
      <c r="BD154" s="453">
        <v>16538.127050060302</v>
      </c>
      <c r="BE154" s="453">
        <v>16410.269276124174</v>
      </c>
      <c r="BF154" s="453">
        <v>15691.160958952638</v>
      </c>
      <c r="BG154" s="472">
        <v>14075.643007809353</v>
      </c>
      <c r="BH154" s="468">
        <v>10918.852259065727</v>
      </c>
      <c r="BI154" s="453">
        <v>10545.308831051685</v>
      </c>
      <c r="BJ154" s="453">
        <v>9510.1072767460737</v>
      </c>
      <c r="BK154" s="453">
        <v>9513.3637085312148</v>
      </c>
      <c r="BL154" s="472">
        <v>9493.5553078501653</v>
      </c>
      <c r="BM154" s="468">
        <v>3859.8160747839756</v>
      </c>
      <c r="BN154" s="453">
        <v>4751.9318596549992</v>
      </c>
      <c r="BO154" s="453">
        <v>5792.1903638424283</v>
      </c>
      <c r="BP154" s="453">
        <v>6498.2062651503911</v>
      </c>
      <c r="BQ154" s="472">
        <v>6670.744199273011</v>
      </c>
      <c r="BR154" s="468">
        <v>4962.316222301336</v>
      </c>
      <c r="BS154" s="453">
        <v>3942.0740062550608</v>
      </c>
      <c r="BT154" s="453">
        <v>7173.5769455779473</v>
      </c>
      <c r="BU154" s="453">
        <v>6096.3035338133395</v>
      </c>
      <c r="BV154" s="453">
        <v>6727.7993254595385</v>
      </c>
      <c r="BW154" s="453">
        <v>4291.8585653085293</v>
      </c>
      <c r="BX154" s="453">
        <v>9627.7595604216967</v>
      </c>
      <c r="BY154" s="454">
        <v>1463.6124038877508</v>
      </c>
      <c r="BZ154" s="454">
        <v>3576.0882188580294</v>
      </c>
      <c r="CA154" s="454">
        <v>1310.0090784876229</v>
      </c>
      <c r="CB154" s="454">
        <v>3208.4701265897752</v>
      </c>
      <c r="CC154" s="454">
        <v>11146.625671138381</v>
      </c>
      <c r="CD154" s="454">
        <v>1641.1139370900539</v>
      </c>
      <c r="CE154" s="454">
        <v>1476.6798686185591</v>
      </c>
      <c r="CF154" s="454">
        <v>2837.599972967329</v>
      </c>
      <c r="CG154" s="454">
        <v>946.23345362624798</v>
      </c>
      <c r="CH154" s="454">
        <v>4402.5197610388468</v>
      </c>
      <c r="CI154" s="454">
        <v>2723.4354945096393</v>
      </c>
      <c r="CJ154" s="3"/>
      <c r="CK154" s="3"/>
      <c r="CL154" s="3"/>
      <c r="CM154" s="3"/>
      <c r="CN154" s="3"/>
      <c r="CO154" s="3"/>
      <c r="CP154" s="3"/>
      <c r="CQ154" s="3"/>
      <c r="CR154" s="3"/>
      <c r="CS154" s="3"/>
      <c r="CT154" s="3"/>
      <c r="CU154" s="3"/>
      <c r="CV154" s="3"/>
      <c r="CW154" s="3"/>
      <c r="CX154" s="3"/>
      <c r="CY154" s="3"/>
      <c r="CZ154" s="3"/>
    </row>
    <row r="155" s="326" customFormat="true" ht="15" customHeight="true" x14ac:dyDescent="0.2">
      <c r="A155" s="845"/>
      <c r="B155" s="397" t="s">
        <v>481</v>
      </c>
      <c r="C155" s="423">
        <v>9.3564991872138528</v>
      </c>
      <c r="D155" s="421">
        <v>5.0854779082373662</v>
      </c>
      <c r="E155" s="421">
        <v>3.0724475699704556</v>
      </c>
      <c r="F155" s="421">
        <v>1.0165608328809539</v>
      </c>
      <c r="G155" s="425">
        <v>0.8331260392674481</v>
      </c>
      <c r="H155" s="422">
        <v>5.3294920470405724</v>
      </c>
      <c r="I155" s="421">
        <v>2.8806993172120996</v>
      </c>
      <c r="J155" s="421">
        <v>2.2913196456614262</v>
      </c>
      <c r="K155" s="421">
        <v>0.5581391839317239</v>
      </c>
      <c r="L155" s="424">
        <v>0.92539651790318656</v>
      </c>
      <c r="M155" s="423">
        <v>12.08115712339109</v>
      </c>
      <c r="N155" s="421">
        <v>11.047973112953736</v>
      </c>
      <c r="O155" s="421">
        <v>7.6361628593226332</v>
      </c>
      <c r="P155" s="421">
        <v>3.7457662278301593</v>
      </c>
      <c r="Q155" s="424">
        <v>1.5463108003478432</v>
      </c>
      <c r="R155" s="423">
        <v>0.13560901478573353</v>
      </c>
      <c r="S155" s="421">
        <v>7.5519896450438493</v>
      </c>
      <c r="T155" s="421">
        <v>3.6804903289037587</v>
      </c>
      <c r="U155" s="421">
        <v>20.016661693348535</v>
      </c>
      <c r="V155" s="421">
        <v>0.47517757978626785</v>
      </c>
      <c r="W155" s="421">
        <v>0.78705254141495395</v>
      </c>
      <c r="X155" s="421">
        <v>0.74720487767110977</v>
      </c>
      <c r="Y155" s="424">
        <v>1.3900501899616462</v>
      </c>
      <c r="Z155" s="424">
        <v>0.37909858075856351</v>
      </c>
      <c r="AA155" s="424">
        <v>7.9456201111000757</v>
      </c>
      <c r="AB155" s="424">
        <v>1.075252854366656</v>
      </c>
      <c r="AC155" s="424">
        <v>0.86240831301581578</v>
      </c>
      <c r="AD155" s="424">
        <v>0.93945383636342972</v>
      </c>
      <c r="AE155" s="424">
        <v>7.634641258932426</v>
      </c>
      <c r="AF155" s="424">
        <v>0.47504652595391633</v>
      </c>
      <c r="AG155" s="424">
        <v>2.7826595436856052</v>
      </c>
      <c r="AH155" s="424">
        <v>0.82928423338527146</v>
      </c>
      <c r="AI155" s="424">
        <v>5.3590571042632433</v>
      </c>
      <c r="AJ155" s="636"/>
      <c r="AK155" s="636"/>
      <c r="AL155" s="636"/>
      <c r="AM155" s="636"/>
      <c r="AN155" s="636"/>
      <c r="AO155" s="636"/>
      <c r="AP155" s="636"/>
      <c r="AQ155" s="636"/>
      <c r="AR155" s="636"/>
      <c r="AS155" s="636"/>
      <c r="AT155" s="636"/>
      <c r="AU155" s="636"/>
      <c r="AV155" s="636"/>
      <c r="AW155" s="636"/>
      <c r="AX155" s="636"/>
      <c r="AY155" s="636"/>
      <c r="AZ155" s="363"/>
      <c r="BA155" s="829"/>
      <c r="BB155" s="618" t="s">
        <v>481</v>
      </c>
      <c r="BC155" s="468">
        <v>2400.3074187252355</v>
      </c>
      <c r="BD155" s="453">
        <v>1304.2290590493865</v>
      </c>
      <c r="BE155" s="453">
        <v>788.68417365895118</v>
      </c>
      <c r="BF155" s="453">
        <v>260.8598294056066</v>
      </c>
      <c r="BG155" s="472">
        <v>213.72128340541678</v>
      </c>
      <c r="BH155" s="468">
        <v>948.44516289467254</v>
      </c>
      <c r="BI155" s="453">
        <v>513.34240516648799</v>
      </c>
      <c r="BJ155" s="453">
        <v>407.95887655666991</v>
      </c>
      <c r="BK155" s="453">
        <v>99.200310167460941</v>
      </c>
      <c r="BL155" s="472">
        <v>164.68356869297864</v>
      </c>
      <c r="BM155" s="468">
        <v>949.36360115266154</v>
      </c>
      <c r="BN155" s="453">
        <v>868.45279834692292</v>
      </c>
      <c r="BO155" s="453">
        <v>599.2796856197408</v>
      </c>
      <c r="BP155" s="453">
        <v>296.14938831846962</v>
      </c>
      <c r="BQ155" s="472">
        <v>120.92596732852982</v>
      </c>
      <c r="BR155" s="468">
        <v>6.9907723600182079</v>
      </c>
      <c r="BS155" s="453">
        <v>453.9678475828477</v>
      </c>
      <c r="BT155" s="453">
        <v>793.83529970770303</v>
      </c>
      <c r="BU155" s="453">
        <v>2062.5679224520586</v>
      </c>
      <c r="BV155" s="453">
        <v>34.339441063661788</v>
      </c>
      <c r="BW155" s="453">
        <v>35.52170323416572</v>
      </c>
      <c r="BX155" s="453">
        <v>77.376636426027474</v>
      </c>
      <c r="BY155" s="454">
        <v>51.907356632202621</v>
      </c>
      <c r="BZ155" s="454">
        <v>19.963939713726027</v>
      </c>
      <c r="CA155" s="454">
        <v>427.01372758748039</v>
      </c>
      <c r="CB155" s="454">
        <v>45.331701328817587</v>
      </c>
      <c r="CC155" s="454">
        <v>104.28450474475216</v>
      </c>
      <c r="CD155" s="454">
        <v>46.602410063880242</v>
      </c>
      <c r="CE155" s="454">
        <v>290.31232502651164</v>
      </c>
      <c r="CF155" s="454">
        <v>18.342112426219462</v>
      </c>
      <c r="CG155" s="454">
        <v>192.41274798140225</v>
      </c>
      <c r="CH155" s="454">
        <v>70.619494132652108</v>
      </c>
      <c r="CI155" s="454">
        <v>236.41182178046657</v>
      </c>
      <c r="CJ155" s="3"/>
      <c r="CK155" s="3"/>
      <c r="CL155" s="3"/>
      <c r="CM155" s="3"/>
      <c r="CN155" s="3"/>
      <c r="CO155" s="3"/>
      <c r="CP155" s="3"/>
      <c r="CQ155" s="3"/>
      <c r="CR155" s="3"/>
      <c r="CS155" s="3"/>
      <c r="CT155" s="3"/>
      <c r="CU155" s="3"/>
      <c r="CV155" s="3"/>
      <c r="CW155" s="3"/>
      <c r="CX155" s="3"/>
      <c r="CY155" s="3"/>
      <c r="CZ155" s="3"/>
    </row>
    <row r="156" s="326" customFormat="true" ht="15" customHeight="true" x14ac:dyDescent="0.2">
      <c r="A156" s="845"/>
      <c r="B156" s="397" t="s">
        <v>482</v>
      </c>
      <c r="C156" s="423">
        <v>0.78244438089817814</v>
      </c>
      <c r="D156" s="421">
        <v>0.35174770556683982</v>
      </c>
      <c r="E156" s="421">
        <v>0.26331290586933842</v>
      </c>
      <c r="F156" s="421">
        <v>0.32485874059627062</v>
      </c>
      <c r="G156" s="425">
        <v>0.17429901997345781</v>
      </c>
      <c r="H156" s="422">
        <v>0.29299427102348802</v>
      </c>
      <c r="I156" s="421">
        <v>0.11710389569004778</v>
      </c>
      <c r="J156" s="421">
        <v>0.23934698425165829</v>
      </c>
      <c r="K156" s="421">
        <v>0.2047471431654459</v>
      </c>
      <c r="L156" s="424">
        <v>0.18621517259992657</v>
      </c>
      <c r="M156" s="423">
        <v>1.1799290468856363</v>
      </c>
      <c r="N156" s="421">
        <v>1.1119422738975271</v>
      </c>
      <c r="O156" s="421">
        <v>0.56928989085662651</v>
      </c>
      <c r="P156" s="421">
        <v>0.47813469101281064</v>
      </c>
      <c r="Q156" s="424">
        <v>0.49667592613510514</v>
      </c>
      <c r="R156" s="423">
        <v>1.1829054447581062</v>
      </c>
      <c r="S156" s="421">
        <v>0.32299437913959933</v>
      </c>
      <c r="T156" s="421">
        <v>0.27298755184629508</v>
      </c>
      <c r="U156" s="421">
        <v>0.30769923386679748</v>
      </c>
      <c r="V156" s="421">
        <v>0</v>
      </c>
      <c r="W156" s="421">
        <v>0.65929033947789006</v>
      </c>
      <c r="X156" s="421">
        <v>0.52790024717049466</v>
      </c>
      <c r="Y156" s="424">
        <v>0</v>
      </c>
      <c r="Z156" s="424">
        <v>0.22007745497069947</v>
      </c>
      <c r="AA156" s="424">
        <v>4.5505821055540789E-2</v>
      </c>
      <c r="AB156" s="424">
        <v>7.6814470375735772E-2</v>
      </c>
      <c r="AC156" s="424">
        <v>0</v>
      </c>
      <c r="AD156" s="424">
        <v>0</v>
      </c>
      <c r="AE156" s="424">
        <v>0.20717653410897227</v>
      </c>
      <c r="AF156" s="424">
        <v>0</v>
      </c>
      <c r="AG156" s="424">
        <v>1.2715716048084025</v>
      </c>
      <c r="AH156" s="424">
        <v>0.60732382177512834</v>
      </c>
      <c r="AI156" s="424">
        <v>1.5052748309823274</v>
      </c>
      <c r="AJ156" s="636"/>
      <c r="AK156" s="636"/>
      <c r="AL156" s="636"/>
      <c r="AM156" s="636"/>
      <c r="AN156" s="636"/>
      <c r="AO156" s="636"/>
      <c r="AP156" s="636"/>
      <c r="AQ156" s="636"/>
      <c r="AR156" s="636"/>
      <c r="AS156" s="636"/>
      <c r="AT156" s="636"/>
      <c r="AU156" s="636"/>
      <c r="AV156" s="636"/>
      <c r="AW156" s="636"/>
      <c r="AX156" s="636"/>
      <c r="AY156" s="636"/>
      <c r="AZ156" s="363"/>
      <c r="BA156" s="829"/>
      <c r="BB156" s="618" t="s">
        <v>482</v>
      </c>
      <c r="BC156" s="468">
        <v>200.72753864782064</v>
      </c>
      <c r="BD156" s="453">
        <v>90.20972803974422</v>
      </c>
      <c r="BE156" s="453">
        <v>67.591298744698619</v>
      </c>
      <c r="BF156" s="453">
        <v>83.362050663216223</v>
      </c>
      <c r="BG156" s="472">
        <v>44.712814735436943</v>
      </c>
      <c r="BH156" s="468">
        <v>52.141741962517351</v>
      </c>
      <c r="BI156" s="453">
        <v>20.867986849135136</v>
      </c>
      <c r="BJ156" s="453">
        <v>42.614624715246599</v>
      </c>
      <c r="BK156" s="453">
        <v>36.390528908642921</v>
      </c>
      <c r="BL156" s="472">
        <v>33.138852994628593</v>
      </c>
      <c r="BM156" s="468">
        <v>92.72139064288146</v>
      </c>
      <c r="BN156" s="453">
        <v>87.406926998609535</v>
      </c>
      <c r="BO156" s="453">
        <v>44.677395323299677</v>
      </c>
      <c r="BP156" s="453">
        <v>37.802491577086414</v>
      </c>
      <c r="BQ156" s="472">
        <v>38.841490858868909</v>
      </c>
      <c r="BR156" s="468">
        <v>60.979889137871538</v>
      </c>
      <c r="BS156" s="453">
        <v>19.415951288491311</v>
      </c>
      <c r="BT156" s="453">
        <v>58.879968610302647</v>
      </c>
      <c r="BU156" s="453">
        <v>31.706114598900513</v>
      </c>
      <c r="BV156" s="453">
        <v>0</v>
      </c>
      <c r="BW156" s="453">
        <v>29.755466823070499</v>
      </c>
      <c r="BX156" s="453">
        <v>54.666593748469502</v>
      </c>
      <c r="BY156" s="454">
        <v>0</v>
      </c>
      <c r="BZ156" s="454">
        <v>11.589632001770692</v>
      </c>
      <c r="CA156" s="454">
        <v>2.4455750469002737</v>
      </c>
      <c r="CB156" s="454">
        <v>3.2384295606964004</v>
      </c>
      <c r="CC156" s="454">
        <v>0</v>
      </c>
      <c r="CD156" s="454">
        <v>0</v>
      </c>
      <c r="CE156" s="454">
        <v>7.8780258650320025</v>
      </c>
      <c r="CF156" s="454">
        <v>0</v>
      </c>
      <c r="CG156" s="454">
        <v>87.9254479016315</v>
      </c>
      <c r="CH156" s="454">
        <v>51.717974780961583</v>
      </c>
      <c r="CI156" s="454">
        <v>66.404361466818102</v>
      </c>
      <c r="CJ156" s="3"/>
      <c r="CK156" s="3"/>
      <c r="CL156" s="3"/>
      <c r="CM156" s="3"/>
      <c r="CN156" s="3"/>
      <c r="CO156" s="3"/>
      <c r="CP156" s="3"/>
      <c r="CQ156" s="3"/>
      <c r="CR156" s="3"/>
      <c r="CS156" s="3"/>
      <c r="CT156" s="3"/>
      <c r="CU156" s="3"/>
      <c r="CV156" s="3"/>
      <c r="CW156" s="3"/>
      <c r="CX156" s="3"/>
      <c r="CY156" s="3"/>
      <c r="CZ156" s="3"/>
    </row>
    <row r="157" s="326" customFormat="true" ht="15" customHeight="true" x14ac:dyDescent="0.2">
      <c r="A157" s="845"/>
      <c r="B157" s="397" t="s">
        <v>483</v>
      </c>
      <c r="C157" s="423">
        <v>19.065074892718869</v>
      </c>
      <c r="D157" s="421">
        <v>6.1657045335538152</v>
      </c>
      <c r="E157" s="421">
        <v>3.0857085657659442</v>
      </c>
      <c r="F157" s="421">
        <v>1.458799862272359</v>
      </c>
      <c r="G157" s="425">
        <v>1.031092447673198</v>
      </c>
      <c r="H157" s="422">
        <v>6.0674730173012517</v>
      </c>
      <c r="I157" s="421">
        <v>1.4933691997387883</v>
      </c>
      <c r="J157" s="421">
        <v>0.9890410333484817</v>
      </c>
      <c r="K157" s="421">
        <v>1.0379268473817536</v>
      </c>
      <c r="L157" s="424">
        <v>0.73357678281046645</v>
      </c>
      <c r="M157" s="423">
        <v>28.034802719289715</v>
      </c>
      <c r="N157" s="421">
        <v>21.824148238457099</v>
      </c>
      <c r="O157" s="421">
        <v>13.805576209309974</v>
      </c>
      <c r="P157" s="421">
        <v>9.7893943234540313</v>
      </c>
      <c r="Q157" s="424">
        <v>3.7099100803494678</v>
      </c>
      <c r="R157" s="423">
        <v>0</v>
      </c>
      <c r="S157" s="421">
        <v>13.28660293089248</v>
      </c>
      <c r="T157" s="421">
        <v>0.7520463672069102</v>
      </c>
      <c r="U157" s="421">
        <v>1.181063554620617</v>
      </c>
      <c r="V157" s="421">
        <v>2.4389810098244529</v>
      </c>
      <c r="W157" s="421">
        <v>0.65348495626647551</v>
      </c>
      <c r="X157" s="421">
        <v>9.7568423190235898E-2</v>
      </c>
      <c r="Y157" s="424">
        <v>11.633032675452284</v>
      </c>
      <c r="Z157" s="424">
        <v>7.7914942544131103</v>
      </c>
      <c r="AA157" s="424">
        <v>8.3365297034735519</v>
      </c>
      <c r="AB157" s="424">
        <v>9.9670075734463914</v>
      </c>
      <c r="AC157" s="424">
        <v>2.2459364826651043</v>
      </c>
      <c r="AD157" s="424">
        <v>20.442608394214446</v>
      </c>
      <c r="AE157" s="424">
        <v>20.375986181548143</v>
      </c>
      <c r="AF157" s="424">
        <v>4.765559062533602</v>
      </c>
      <c r="AG157" s="424">
        <v>0</v>
      </c>
      <c r="AH157" s="424">
        <v>24.127905231674138</v>
      </c>
      <c r="AI157" s="424">
        <v>13.433627151394958</v>
      </c>
      <c r="AJ157" s="636"/>
      <c r="AK157" s="636"/>
      <c r="AL157" s="636"/>
      <c r="AM157" s="636"/>
      <c r="AN157" s="636"/>
      <c r="AO157" s="636"/>
      <c r="AP157" s="636"/>
      <c r="AQ157" s="636"/>
      <c r="AR157" s="636"/>
      <c r="AS157" s="636"/>
      <c r="AT157" s="636"/>
      <c r="AU157" s="636"/>
      <c r="AV157" s="636"/>
      <c r="AW157" s="636"/>
      <c r="AX157" s="636"/>
      <c r="AY157" s="636"/>
      <c r="AZ157" s="363"/>
      <c r="BA157" s="829"/>
      <c r="BB157" s="618" t="s">
        <v>483</v>
      </c>
      <c r="BC157" s="468">
        <v>4890.9362132026426</v>
      </c>
      <c r="BD157" s="453">
        <v>1581.2655501163354</v>
      </c>
      <c r="BE157" s="453">
        <v>792.08821466296422</v>
      </c>
      <c r="BF157" s="453">
        <v>374.34285376786107</v>
      </c>
      <c r="BG157" s="472">
        <v>264.50547797079105</v>
      </c>
      <c r="BH157" s="468">
        <v>1079.7774691208779</v>
      </c>
      <c r="BI157" s="453">
        <v>266.11931770004276</v>
      </c>
      <c r="BJ157" s="453">
        <v>176.09418642103998</v>
      </c>
      <c r="BK157" s="453">
        <v>184.47489113038171</v>
      </c>
      <c r="BL157" s="472">
        <v>130.54732773068471</v>
      </c>
      <c r="BM157" s="468">
        <v>2203.0357684577998</v>
      </c>
      <c r="BN157" s="453">
        <v>1715.5402548005372</v>
      </c>
      <c r="BO157" s="453">
        <v>1083.4500943643504</v>
      </c>
      <c r="BP157" s="453">
        <v>773.97332469907201</v>
      </c>
      <c r="BQ157" s="472">
        <v>290.12567529581048</v>
      </c>
      <c r="BR157" s="468">
        <v>0</v>
      </c>
      <c r="BS157" s="453">
        <v>798.68893069571914</v>
      </c>
      <c r="BT157" s="453">
        <v>162.20690722032268</v>
      </c>
      <c r="BU157" s="453">
        <v>121.69980386625467</v>
      </c>
      <c r="BV157" s="453">
        <v>176.25672633782267</v>
      </c>
      <c r="BW157" s="453">
        <v>29.493454963956573</v>
      </c>
      <c r="BX157" s="453">
        <v>10.103676559743594</v>
      </c>
      <c r="BY157" s="454">
        <v>434.40156345392745</v>
      </c>
      <c r="BZ157" s="454">
        <v>410.31259273959273</v>
      </c>
      <c r="CA157" s="454">
        <v>448.02200130999421</v>
      </c>
      <c r="CB157" s="454">
        <v>420.20014978492287</v>
      </c>
      <c r="CC157" s="454">
        <v>271.58408638693828</v>
      </c>
      <c r="CD157" s="454">
        <v>1014.0730521153118</v>
      </c>
      <c r="CE157" s="454">
        <v>774.81046226662954</v>
      </c>
      <c r="CF157" s="454">
        <v>184.00391398138532</v>
      </c>
      <c r="CG157" s="454">
        <v>0</v>
      </c>
      <c r="CH157" s="454">
        <v>2054.6640022152628</v>
      </c>
      <c r="CI157" s="454">
        <v>592.61698582281406</v>
      </c>
      <c r="CJ157" s="3"/>
      <c r="CK157" s="3"/>
      <c r="CL157" s="3"/>
      <c r="CM157" s="3"/>
      <c r="CN157" s="3"/>
      <c r="CO157" s="3"/>
      <c r="CP157" s="3"/>
      <c r="CQ157" s="3"/>
      <c r="CR157" s="3"/>
      <c r="CS157" s="3"/>
      <c r="CT157" s="3"/>
      <c r="CU157" s="3"/>
      <c r="CV157" s="3"/>
      <c r="CW157" s="3"/>
      <c r="CX157" s="3"/>
      <c r="CY157" s="3"/>
      <c r="CZ157" s="3"/>
    </row>
    <row r="158" s="326" customFormat="true" ht="15" customHeight="true" x14ac:dyDescent="0.2">
      <c r="A158" s="845"/>
      <c r="B158" s="397" t="s">
        <v>484</v>
      </c>
      <c r="C158" s="423">
        <v>3.8610201047443908</v>
      </c>
      <c r="D158" s="421">
        <v>0.83962088328623663</v>
      </c>
      <c r="E158" s="421">
        <v>0.19276260150507149</v>
      </c>
      <c r="F158" s="421">
        <v>0.15000292446248339</v>
      </c>
      <c r="G158" s="425">
        <v>0.1306476500348597</v>
      </c>
      <c r="H158" s="422">
        <v>0.47159703378104245</v>
      </c>
      <c r="I158" s="421">
        <v>0.21921784336545549</v>
      </c>
      <c r="J158" s="421">
        <v>1.0192034638290656E-2</v>
      </c>
      <c r="K158" s="421">
        <v>1.7105606476228757E-2</v>
      </c>
      <c r="L158" s="424">
        <v>4.4186671517885842E-2</v>
      </c>
      <c r="M158" s="423">
        <v>7.1821007779179631</v>
      </c>
      <c r="N158" s="421">
        <v>4.0585515977427002</v>
      </c>
      <c r="O158" s="421">
        <v>2.2819037603228334</v>
      </c>
      <c r="P158" s="421">
        <v>0.81061589197841988</v>
      </c>
      <c r="Q158" s="424">
        <v>0.83147206929888895</v>
      </c>
      <c r="R158" s="423">
        <v>0</v>
      </c>
      <c r="S158" s="421">
        <v>6.5524731035871113</v>
      </c>
      <c r="T158" s="421">
        <v>1.2720978397491058E-2</v>
      </c>
      <c r="U158" s="421">
        <v>0.13701233827914105</v>
      </c>
      <c r="V158" s="421">
        <v>0.78839446765570886</v>
      </c>
      <c r="W158" s="421">
        <v>0</v>
      </c>
      <c r="X158" s="421">
        <v>0.16078176779236053</v>
      </c>
      <c r="Y158" s="424">
        <v>1.1133932178271972</v>
      </c>
      <c r="Z158" s="424">
        <v>0.14307439630575119</v>
      </c>
      <c r="AA158" s="424">
        <v>4.9936861932229668</v>
      </c>
      <c r="AB158" s="424">
        <v>0.5690456862353388</v>
      </c>
      <c r="AC158" s="424">
        <v>0.19919706652042718</v>
      </c>
      <c r="AD158" s="424">
        <v>4.291504144673195</v>
      </c>
      <c r="AE158" s="424">
        <v>4.3210569359146991</v>
      </c>
      <c r="AF158" s="424">
        <v>0.33345615706385806</v>
      </c>
      <c r="AG158" s="424">
        <v>0</v>
      </c>
      <c r="AH158" s="424">
        <v>0.44159780340850302</v>
      </c>
      <c r="AI158" s="424">
        <v>1.1269767147983367</v>
      </c>
      <c r="AJ158" s="636"/>
      <c r="AK158" s="636"/>
      <c r="AL158" s="636"/>
      <c r="AM158" s="636"/>
      <c r="AN158" s="636"/>
      <c r="AO158" s="636"/>
      <c r="AP158" s="636"/>
      <c r="AQ158" s="636"/>
      <c r="AR158" s="636"/>
      <c r="AS158" s="636"/>
      <c r="AT158" s="636"/>
      <c r="AU158" s="636"/>
      <c r="AV158" s="636"/>
      <c r="AW158" s="636"/>
      <c r="AX158" s="636"/>
      <c r="AY158" s="636"/>
      <c r="AZ158" s="363"/>
      <c r="BA158" s="829"/>
      <c r="BB158" s="618" t="s">
        <v>484</v>
      </c>
      <c r="BC158" s="468">
        <v>990.50243214149543</v>
      </c>
      <c r="BD158" s="453">
        <v>215.33039260535728</v>
      </c>
      <c r="BE158" s="453">
        <v>49.481336822889681</v>
      </c>
      <c r="BF158" s="453">
        <v>38.492273182246308</v>
      </c>
      <c r="BG158" s="472">
        <v>33.514957069284982</v>
      </c>
      <c r="BH158" s="468">
        <v>83.92618312911803</v>
      </c>
      <c r="BI158" s="453">
        <v>39.064755664101035</v>
      </c>
      <c r="BJ158" s="453">
        <v>1.8146446781166876</v>
      </c>
      <c r="BK158" s="453">
        <v>3.0402478752539936</v>
      </c>
      <c r="BL158" s="472">
        <v>7.8634602718389797</v>
      </c>
      <c r="BM158" s="468">
        <v>564.38509893757998</v>
      </c>
      <c r="BN158" s="453">
        <v>319.03231988882766</v>
      </c>
      <c r="BO158" s="453">
        <v>179.08190190460084</v>
      </c>
      <c r="BP158" s="453">
        <v>64.089263976760023</v>
      </c>
      <c r="BQ158" s="472">
        <v>65.023515495076765</v>
      </c>
      <c r="BR158" s="468">
        <v>0</v>
      </c>
      <c r="BS158" s="453">
        <v>393.88455903565682</v>
      </c>
      <c r="BT158" s="453">
        <v>2.7437544447387112</v>
      </c>
      <c r="BU158" s="453">
        <v>14.118101122157283</v>
      </c>
      <c r="BV158" s="453">
        <v>56.974542799678211</v>
      </c>
      <c r="BW158" s="453">
        <v>0</v>
      </c>
      <c r="BX158" s="453">
        <v>16.649720528028173</v>
      </c>
      <c r="BY158" s="454">
        <v>41.576411590740186</v>
      </c>
      <c r="BZ158" s="454">
        <v>7.5345273430207662</v>
      </c>
      <c r="CA158" s="454">
        <v>268.3708163685472</v>
      </c>
      <c r="CB158" s="454">
        <v>23.990458603401368</v>
      </c>
      <c r="CC158" s="454">
        <v>24.08739238151249</v>
      </c>
      <c r="CD158" s="454">
        <v>212.88372903459364</v>
      </c>
      <c r="CE158" s="454">
        <v>164.31107148219101</v>
      </c>
      <c r="CF158" s="454">
        <v>12.875139566168965</v>
      </c>
      <c r="CG158" s="454">
        <v>0</v>
      </c>
      <c r="CH158" s="454">
        <v>37.605216922423537</v>
      </c>
      <c r="CI158" s="454">
        <v>49.715950598415695</v>
      </c>
      <c r="CJ158" s="3"/>
      <c r="CK158" s="3"/>
      <c r="CL158" s="3"/>
      <c r="CM158" s="3"/>
      <c r="CN158" s="3"/>
      <c r="CO158" s="3"/>
      <c r="CP158" s="3"/>
      <c r="CQ158" s="3"/>
      <c r="CR158" s="3"/>
      <c r="CS158" s="3"/>
      <c r="CT158" s="3"/>
      <c r="CU158" s="3"/>
      <c r="CV158" s="3"/>
      <c r="CW158" s="3"/>
      <c r="CX158" s="3"/>
      <c r="CY158" s="3"/>
      <c r="CZ158" s="3"/>
    </row>
    <row r="159" s="326" customFormat="true" ht="15" customHeight="true" x14ac:dyDescent="0.2">
      <c r="A159" s="845"/>
      <c r="B159" s="397" t="s">
        <v>485</v>
      </c>
      <c r="C159" s="423">
        <v>0.42640820321361866</v>
      </c>
      <c r="D159" s="421">
        <v>7.0270663145461987E-2</v>
      </c>
      <c r="E159" s="421">
        <v>2.1052052081124331E-2</v>
      </c>
      <c r="F159" s="421">
        <v>0</v>
      </c>
      <c r="G159" s="425">
        <v>0</v>
      </c>
      <c r="H159" s="422">
        <v>0</v>
      </c>
      <c r="I159" s="421">
        <v>0</v>
      </c>
      <c r="J159" s="421">
        <v>0</v>
      </c>
      <c r="K159" s="421">
        <v>0</v>
      </c>
      <c r="L159" s="424">
        <v>0</v>
      </c>
      <c r="M159" s="423">
        <v>1.2069032308508505</v>
      </c>
      <c r="N159" s="421">
        <v>0.18508777768719142</v>
      </c>
      <c r="O159" s="421">
        <v>0.22963695435696146</v>
      </c>
      <c r="P159" s="421">
        <v>6.8350691230417246E-2</v>
      </c>
      <c r="Q159" s="424">
        <v>0</v>
      </c>
      <c r="R159" s="423">
        <v>0</v>
      </c>
      <c r="S159" s="421">
        <v>0.7310977475572189</v>
      </c>
      <c r="T159" s="421">
        <v>0</v>
      </c>
      <c r="U159" s="421">
        <v>0</v>
      </c>
      <c r="V159" s="421">
        <v>0</v>
      </c>
      <c r="W159" s="421">
        <v>0</v>
      </c>
      <c r="X159" s="421">
        <v>0</v>
      </c>
      <c r="Y159" s="424">
        <v>0</v>
      </c>
      <c r="Z159" s="424">
        <v>0</v>
      </c>
      <c r="AA159" s="424">
        <v>0.94167684056075862</v>
      </c>
      <c r="AB159" s="424">
        <v>0.51346740498214694</v>
      </c>
      <c r="AC159" s="424">
        <v>0</v>
      </c>
      <c r="AD159" s="424">
        <v>0</v>
      </c>
      <c r="AE159" s="424">
        <v>0.21135087058960969</v>
      </c>
      <c r="AF159" s="424">
        <v>0</v>
      </c>
      <c r="AG159" s="424">
        <v>0.12403031426072798</v>
      </c>
      <c r="AH159" s="424">
        <v>0</v>
      </c>
      <c r="AI159" s="424">
        <v>0</v>
      </c>
      <c r="AJ159" s="636"/>
      <c r="AK159" s="636"/>
      <c r="AL159" s="636"/>
      <c r="AM159" s="636"/>
      <c r="AN159" s="636"/>
      <c r="AO159" s="636"/>
      <c r="AP159" s="636"/>
      <c r="AQ159" s="636"/>
      <c r="AR159" s="636"/>
      <c r="AS159" s="636"/>
      <c r="AT159" s="636"/>
      <c r="AU159" s="636"/>
      <c r="AV159" s="636"/>
      <c r="AW159" s="636"/>
      <c r="AX159" s="636"/>
      <c r="AY159" s="636"/>
      <c r="AZ159" s="363"/>
      <c r="BA159" s="829"/>
      <c r="BB159" s="618" t="s">
        <v>485</v>
      </c>
      <c r="BC159" s="468">
        <v>109.39035563404184</v>
      </c>
      <c r="BD159" s="453">
        <v>18.021716449604632</v>
      </c>
      <c r="BE159" s="453">
        <v>5.4039718892864315</v>
      </c>
      <c r="BF159" s="453">
        <v>0</v>
      </c>
      <c r="BG159" s="472">
        <v>0</v>
      </c>
      <c r="BH159" s="468">
        <v>0</v>
      </c>
      <c r="BI159" s="453">
        <v>0</v>
      </c>
      <c r="BJ159" s="453">
        <v>0</v>
      </c>
      <c r="BK159" s="453">
        <v>0</v>
      </c>
      <c r="BL159" s="472">
        <v>0</v>
      </c>
      <c r="BM159" s="468">
        <v>94.841080682984341</v>
      </c>
      <c r="BN159" s="453">
        <v>14.5492749510575</v>
      </c>
      <c r="BO159" s="453">
        <v>18.021716449604632</v>
      </c>
      <c r="BP159" s="453">
        <v>5.4039718892864315</v>
      </c>
      <c r="BQ159" s="472">
        <v>0</v>
      </c>
      <c r="BR159" s="468">
        <v>0</v>
      </c>
      <c r="BS159" s="453">
        <v>43.948003960655818</v>
      </c>
      <c r="BT159" s="453">
        <v>0</v>
      </c>
      <c r="BU159" s="453">
        <v>0</v>
      </c>
      <c r="BV159" s="453">
        <v>0</v>
      </c>
      <c r="BW159" s="453">
        <v>0</v>
      </c>
      <c r="BX159" s="453">
        <v>0</v>
      </c>
      <c r="BY159" s="454">
        <v>0</v>
      </c>
      <c r="BZ159" s="454">
        <v>0</v>
      </c>
      <c r="CA159" s="454">
        <v>50.607621840478203</v>
      </c>
      <c r="CB159" s="454">
        <v>21.647327835687463</v>
      </c>
      <c r="CC159" s="454">
        <v>0</v>
      </c>
      <c r="CD159" s="454">
        <v>0</v>
      </c>
      <c r="CE159" s="454">
        <v>8.0367577933618328</v>
      </c>
      <c r="CF159" s="454">
        <v>0</v>
      </c>
      <c r="CG159" s="454">
        <v>8.5763325427495882</v>
      </c>
      <c r="CH159" s="454">
        <v>0</v>
      </c>
      <c r="CI159" s="454">
        <v>0</v>
      </c>
      <c r="CJ159" s="3"/>
      <c r="CK159" s="3"/>
      <c r="CL159" s="3"/>
      <c r="CM159" s="3"/>
      <c r="CN159" s="3"/>
      <c r="CO159" s="3"/>
      <c r="CP159" s="3"/>
      <c r="CQ159" s="3"/>
      <c r="CR159" s="3"/>
      <c r="CS159" s="3"/>
      <c r="CT159" s="3"/>
      <c r="CU159" s="3"/>
      <c r="CV159" s="3"/>
      <c r="CW159" s="3"/>
      <c r="CX159" s="3"/>
      <c r="CY159" s="3"/>
      <c r="CZ159" s="3"/>
    </row>
    <row r="160" s="326" customFormat="true" ht="15" customHeight="true" x14ac:dyDescent="0.2">
      <c r="A160" s="845"/>
      <c r="B160" s="397" t="s">
        <v>478</v>
      </c>
      <c r="C160" s="423">
        <v>0.21187411997272754</v>
      </c>
      <c r="D160" s="421">
        <v>0.17089997620298678</v>
      </c>
      <c r="E160" s="421">
        <v>0.17971500090428102</v>
      </c>
      <c r="F160" s="421">
        <v>0.17467928474418892</v>
      </c>
      <c r="G160" s="425">
        <v>0.10950423635179829</v>
      </c>
      <c r="H160" s="422">
        <v>0.22426010377565811</v>
      </c>
      <c r="I160" s="421">
        <v>8.8796738852211204E-2</v>
      </c>
      <c r="J160" s="421">
        <v>0.32831562518192775</v>
      </c>
      <c r="K160" s="421">
        <v>0.10046045959975557</v>
      </c>
      <c r="L160" s="424">
        <v>0</v>
      </c>
      <c r="M160" s="423">
        <v>0.13300227895385519</v>
      </c>
      <c r="N160" s="421">
        <v>0.10765379199630194</v>
      </c>
      <c r="O160" s="421">
        <v>0.28089425471184454</v>
      </c>
      <c r="P160" s="421">
        <v>0.16266373012428634</v>
      </c>
      <c r="Q160" s="424">
        <v>0.40111384958915752</v>
      </c>
      <c r="R160" s="423">
        <v>0</v>
      </c>
      <c r="S160" s="421">
        <v>0</v>
      </c>
      <c r="T160" s="421">
        <v>7.3534843089524904E-2</v>
      </c>
      <c r="U160" s="421">
        <v>1.0299790588793423</v>
      </c>
      <c r="V160" s="421">
        <v>0</v>
      </c>
      <c r="W160" s="421">
        <v>0</v>
      </c>
      <c r="X160" s="421">
        <v>0.32156353558472106</v>
      </c>
      <c r="Y160" s="424">
        <v>0.60777227481243123</v>
      </c>
      <c r="Z160" s="424">
        <v>0</v>
      </c>
      <c r="AA160" s="424">
        <v>0.22201250870973102</v>
      </c>
      <c r="AB160" s="424">
        <v>0</v>
      </c>
      <c r="AC160" s="424">
        <v>0</v>
      </c>
      <c r="AD160" s="424">
        <v>0.22243724940603565</v>
      </c>
      <c r="AE160" s="424">
        <v>0</v>
      </c>
      <c r="AF160" s="424">
        <v>3.8624674192433518E-2</v>
      </c>
      <c r="AG160" s="424">
        <v>0.21384536941504823</v>
      </c>
      <c r="AH160" s="424">
        <v>0</v>
      </c>
      <c r="AI160" s="424">
        <v>0</v>
      </c>
      <c r="AJ160" s="636"/>
      <c r="AK160" s="636"/>
      <c r="AL160" s="636"/>
      <c r="AM160" s="636"/>
      <c r="AN160" s="636"/>
      <c r="AO160" s="636"/>
      <c r="AP160" s="636"/>
      <c r="AQ160" s="636"/>
      <c r="AR160" s="636"/>
      <c r="AS160" s="636"/>
      <c r="AT160" s="636"/>
      <c r="AU160" s="636"/>
      <c r="AV160" s="636"/>
      <c r="AW160" s="636"/>
      <c r="AX160" s="636"/>
      <c r="AY160" s="636"/>
      <c r="AZ160" s="363"/>
      <c r="BA160" s="829"/>
      <c r="BB160" s="618" t="s">
        <v>478</v>
      </c>
      <c r="BC160" s="468">
        <v>54.353985591255821</v>
      </c>
      <c r="BD160" s="453">
        <v>43.829256399628903</v>
      </c>
      <c r="BE160" s="453">
        <v>46.132073454283059</v>
      </c>
      <c r="BF160" s="453">
        <v>44.824477734328255</v>
      </c>
      <c r="BG160" s="472">
        <v>28.091050847497907</v>
      </c>
      <c r="BH160" s="468">
        <v>39.9096966050245</v>
      </c>
      <c r="BI160" s="453">
        <v>15.823633942278066</v>
      </c>
      <c r="BJ160" s="453">
        <v>58.455080180031466</v>
      </c>
      <c r="BK160" s="453">
        <v>17.855239407596436</v>
      </c>
      <c r="BL160" s="472">
        <v>0</v>
      </c>
      <c r="BM160" s="468">
        <v>10.45160833680975</v>
      </c>
      <c r="BN160" s="453">
        <v>8.4623881644160104</v>
      </c>
      <c r="BO160" s="453">
        <v>22.044346585745515</v>
      </c>
      <c r="BP160" s="453">
        <v>12.860590129729866</v>
      </c>
      <c r="BQ160" s="472">
        <v>31.368260675362322</v>
      </c>
      <c r="BR160" s="468">
        <v>0</v>
      </c>
      <c r="BS160" s="453">
        <v>0</v>
      </c>
      <c r="BT160" s="453">
        <v>15.860537316048022</v>
      </c>
      <c r="BU160" s="453">
        <v>106.13167171366156</v>
      </c>
      <c r="BV160" s="453">
        <v>0</v>
      </c>
      <c r="BW160" s="453">
        <v>0</v>
      </c>
      <c r="BX160" s="453">
        <v>33.299441056056345</v>
      </c>
      <c r="BY160" s="454">
        <v>22.695477075345305</v>
      </c>
      <c r="BZ160" s="454">
        <v>0</v>
      </c>
      <c r="CA160" s="454">
        <v>11.9314021548489</v>
      </c>
      <c r="CB160" s="454">
        <v>0</v>
      </c>
      <c r="CC160" s="454">
        <v>0</v>
      </c>
      <c r="CD160" s="454">
        <v>11.034189769694571</v>
      </c>
      <c r="CE160" s="454">
        <v>0</v>
      </c>
      <c r="CF160" s="454">
        <v>1.4913446952192628</v>
      </c>
      <c r="CG160" s="454">
        <v>14.786780246119978</v>
      </c>
      <c r="CH160" s="454">
        <v>0</v>
      </c>
      <c r="CI160" s="454">
        <v>0</v>
      </c>
      <c r="CJ160" s="3"/>
      <c r="CK160" s="3"/>
      <c r="CL160" s="3"/>
      <c r="CM160" s="3"/>
      <c r="CN160" s="3"/>
      <c r="CO160" s="3"/>
      <c r="CP160" s="3"/>
      <c r="CQ160" s="3"/>
      <c r="CR160" s="3"/>
      <c r="CS160" s="3"/>
      <c r="CT160" s="3"/>
      <c r="CU160" s="3"/>
      <c r="CV160" s="3"/>
      <c r="CW160" s="3"/>
      <c r="CX160" s="3"/>
      <c r="CY160" s="3"/>
      <c r="CZ160" s="3"/>
    </row>
    <row r="161" s="326" customFormat="true" ht="15" customHeight="true" x14ac:dyDescent="0.2">
      <c r="A161" s="846"/>
      <c r="B161" s="397" t="s">
        <v>486</v>
      </c>
      <c r="C161" s="423">
        <v>0</v>
      </c>
      <c r="D161" s="421">
        <v>6.3572176788350187E-3</v>
      </c>
      <c r="E161" s="421">
        <v>7.5622193873351217E-3</v>
      </c>
      <c r="F161" s="421">
        <v>4.0489602692051971E-3</v>
      </c>
      <c r="G161" s="425">
        <v>0</v>
      </c>
      <c r="H161" s="422">
        <v>9.16141961363247E-3</v>
      </c>
      <c r="I161" s="421">
        <v>1.0893280996622767E-2</v>
      </c>
      <c r="J161" s="421">
        <v>0</v>
      </c>
      <c r="K161" s="421">
        <v>5.8458387458921093E-3</v>
      </c>
      <c r="L161" s="424">
        <v>0</v>
      </c>
      <c r="M161" s="423">
        <v>0</v>
      </c>
      <c r="N161" s="421">
        <v>0</v>
      </c>
      <c r="O161" s="421">
        <v>0</v>
      </c>
      <c r="P161" s="421">
        <v>0</v>
      </c>
      <c r="Q161" s="424">
        <v>0</v>
      </c>
      <c r="R161" s="423">
        <v>0</v>
      </c>
      <c r="S161" s="421">
        <v>0</v>
      </c>
      <c r="T161" s="421">
        <v>0</v>
      </c>
      <c r="U161" s="421">
        <v>0</v>
      </c>
      <c r="V161" s="421">
        <v>0</v>
      </c>
      <c r="W161" s="421">
        <v>0</v>
      </c>
      <c r="X161" s="421">
        <v>0</v>
      </c>
      <c r="Y161" s="424">
        <v>9.5644680837949331E-2</v>
      </c>
      <c r="Z161" s="424">
        <v>0</v>
      </c>
      <c r="AA161" s="424">
        <v>0</v>
      </c>
      <c r="AB161" s="424">
        <v>2.4644836075807985E-2</v>
      </c>
      <c r="AC161" s="424">
        <v>0</v>
      </c>
      <c r="AD161" s="424">
        <v>0</v>
      </c>
      <c r="AE161" s="424">
        <v>0</v>
      </c>
      <c r="AF161" s="424">
        <v>0</v>
      </c>
      <c r="AG161" s="424">
        <v>0</v>
      </c>
      <c r="AH161" s="424">
        <v>0</v>
      </c>
      <c r="AI161" s="424">
        <v>0</v>
      </c>
      <c r="AJ161" s="636"/>
      <c r="AK161" s="636"/>
      <c r="AL161" s="636"/>
      <c r="AM161" s="636"/>
      <c r="AN161" s="636"/>
      <c r="AO161" s="636"/>
      <c r="AP161" s="636"/>
      <c r="AQ161" s="636"/>
      <c r="AR161" s="636"/>
      <c r="AS161" s="636"/>
      <c r="AT161" s="636"/>
      <c r="AU161" s="636"/>
      <c r="AV161" s="636"/>
      <c r="AW161" s="636"/>
      <c r="AX161" s="636"/>
      <c r="AY161" s="636"/>
      <c r="AZ161" s="363"/>
      <c r="BA161" s="830"/>
      <c r="BB161" s="618" t="s">
        <v>486</v>
      </c>
      <c r="BC161" s="468">
        <v>0</v>
      </c>
      <c r="BD161" s="453">
        <v>1.6303812898310057</v>
      </c>
      <c r="BE161" s="453">
        <v>1.9411894304791835</v>
      </c>
      <c r="BF161" s="453">
        <v>1.0390043083812537</v>
      </c>
      <c r="BG161" s="472">
        <v>0</v>
      </c>
      <c r="BH161" s="468">
        <v>1.6303812898310057</v>
      </c>
      <c r="BI161" s="453">
        <v>1.9411894304791835</v>
      </c>
      <c r="BJ161" s="453">
        <v>0</v>
      </c>
      <c r="BK161" s="453">
        <v>1.0390043083812537</v>
      </c>
      <c r="BL161" s="472">
        <v>0</v>
      </c>
      <c r="BM161" s="468">
        <v>0</v>
      </c>
      <c r="BN161" s="453">
        <v>0</v>
      </c>
      <c r="BO161" s="453">
        <v>0</v>
      </c>
      <c r="BP161" s="453">
        <v>0</v>
      </c>
      <c r="BQ161" s="472">
        <v>0</v>
      </c>
      <c r="BR161" s="468">
        <v>0</v>
      </c>
      <c r="BS161" s="453">
        <v>0</v>
      </c>
      <c r="BT161" s="453">
        <v>0</v>
      </c>
      <c r="BU161" s="453">
        <v>0</v>
      </c>
      <c r="BV161" s="453">
        <v>0</v>
      </c>
      <c r="BW161" s="453">
        <v>0</v>
      </c>
      <c r="BX161" s="453">
        <v>0</v>
      </c>
      <c r="BY161" s="454">
        <v>3.5715707203101892</v>
      </c>
      <c r="BZ161" s="454">
        <v>0</v>
      </c>
      <c r="CA161" s="454">
        <v>0</v>
      </c>
      <c r="CB161" s="454">
        <v>1.0390043083812537</v>
      </c>
      <c r="CC161" s="454">
        <v>0</v>
      </c>
      <c r="CD161" s="454">
        <v>0</v>
      </c>
      <c r="CE161" s="454">
        <v>0</v>
      </c>
      <c r="CF161" s="454">
        <v>0</v>
      </c>
      <c r="CG161" s="454">
        <v>0</v>
      </c>
      <c r="CH161" s="454">
        <v>0</v>
      </c>
      <c r="CI161" s="454">
        <v>0</v>
      </c>
      <c r="CJ161" s="3"/>
      <c r="CK161" s="3"/>
      <c r="CL161" s="3"/>
      <c r="CM161" s="3"/>
      <c r="CN161" s="3"/>
      <c r="CO161" s="3"/>
      <c r="CP161" s="3"/>
      <c r="CQ161" s="3"/>
      <c r="CR161" s="3"/>
      <c r="CS161" s="3"/>
      <c r="CT161" s="3"/>
      <c r="CU161" s="3"/>
      <c r="CV161" s="3"/>
      <c r="CW161" s="3"/>
      <c r="CX161" s="3"/>
      <c r="CY161" s="3"/>
      <c r="CZ161" s="3"/>
    </row>
    <row r="162" s="326" customFormat="true" ht="15" customHeight="true" x14ac:dyDescent="0.2">
      <c r="A162" s="607"/>
      <c r="B162" s="397"/>
      <c r="C162" s="423"/>
      <c r="D162" s="421"/>
      <c r="E162" s="421"/>
      <c r="F162" s="421"/>
      <c r="G162" s="425"/>
      <c r="H162" s="422"/>
      <c r="I162" s="421"/>
      <c r="J162" s="421"/>
      <c r="K162" s="421"/>
      <c r="L162" s="424"/>
      <c r="M162" s="423"/>
      <c r="N162" s="421"/>
      <c r="O162" s="421"/>
      <c r="P162" s="421"/>
      <c r="Q162" s="424"/>
      <c r="R162" s="423"/>
      <c r="S162" s="421"/>
      <c r="T162" s="421"/>
      <c r="U162" s="421"/>
      <c r="V162" s="421"/>
      <c r="W162" s="421"/>
      <c r="X162" s="421"/>
      <c r="Y162" s="424"/>
      <c r="Z162" s="424"/>
      <c r="AA162" s="424"/>
      <c r="AB162" s="424"/>
      <c r="AC162" s="424"/>
      <c r="AD162" s="424"/>
      <c r="AE162" s="424"/>
      <c r="AF162" s="424"/>
      <c r="AG162" s="424"/>
      <c r="AH162" s="424"/>
      <c r="AI162" s="424"/>
      <c r="AJ162" s="636"/>
      <c r="AK162" s="636"/>
      <c r="AL162" s="636"/>
      <c r="AM162" s="636"/>
      <c r="AN162" s="636"/>
      <c r="AO162" s="636"/>
      <c r="AP162" s="636"/>
      <c r="AQ162" s="636"/>
      <c r="AR162" s="636"/>
      <c r="AS162" s="636"/>
      <c r="AT162" s="636"/>
      <c r="AU162" s="636"/>
      <c r="AV162" s="636"/>
      <c r="AW162" s="636"/>
      <c r="AX162" s="636"/>
      <c r="AY162" s="636"/>
      <c r="AZ162" s="363"/>
      <c r="BA162" s="606"/>
      <c r="BB162" s="618"/>
      <c r="BC162" s="468"/>
      <c r="BD162" s="453"/>
      <c r="BE162" s="453"/>
      <c r="BF162" s="453"/>
      <c r="BG162" s="472"/>
      <c r="BH162" s="468"/>
      <c r="BI162" s="453"/>
      <c r="BJ162" s="453"/>
      <c r="BK162" s="453"/>
      <c r="BL162" s="472"/>
      <c r="BM162" s="468"/>
      <c r="BN162" s="453"/>
      <c r="BO162" s="453"/>
      <c r="BP162" s="453"/>
      <c r="BQ162" s="472"/>
      <c r="BR162" s="468"/>
      <c r="BS162" s="453"/>
      <c r="BT162" s="453"/>
      <c r="BU162" s="453"/>
      <c r="BV162" s="453"/>
      <c r="BW162" s="453"/>
      <c r="BX162" s="453"/>
      <c r="BY162" s="454"/>
      <c r="BZ162" s="454"/>
      <c r="CA162" s="454"/>
      <c r="CB162" s="454"/>
      <c r="CC162" s="454"/>
      <c r="CD162" s="454"/>
      <c r="CE162" s="454"/>
      <c r="CF162" s="454"/>
      <c r="CG162" s="454"/>
      <c r="CH162" s="454"/>
      <c r="CI162" s="454"/>
      <c r="CJ162" s="3"/>
      <c r="CK162" s="3"/>
      <c r="CL162" s="3"/>
      <c r="CM162" s="3"/>
      <c r="CN162" s="3"/>
      <c r="CO162" s="3"/>
      <c r="CP162" s="3"/>
      <c r="CQ162" s="3"/>
      <c r="CR162" s="3"/>
      <c r="CS162" s="3"/>
      <c r="CT162" s="3"/>
      <c r="CU162" s="3"/>
      <c r="CV162" s="3"/>
      <c r="CW162" s="3"/>
      <c r="CX162" s="3"/>
      <c r="CY162" s="3"/>
      <c r="CZ162" s="3"/>
    </row>
    <row r="163" s="326" customFormat="true" ht="15" customHeight="true" x14ac:dyDescent="0.2">
      <c r="A163" s="607"/>
      <c r="B163" s="397"/>
      <c r="C163" s="423"/>
      <c r="D163" s="421"/>
      <c r="E163" s="421"/>
      <c r="F163" s="421"/>
      <c r="G163" s="425"/>
      <c r="H163" s="422"/>
      <c r="I163" s="421"/>
      <c r="J163" s="421"/>
      <c r="K163" s="421"/>
      <c r="L163" s="424"/>
      <c r="M163" s="423"/>
      <c r="N163" s="421"/>
      <c r="O163" s="421"/>
      <c r="P163" s="421"/>
      <c r="Q163" s="424"/>
      <c r="R163" s="423"/>
      <c r="S163" s="421"/>
      <c r="T163" s="421"/>
      <c r="U163" s="421"/>
      <c r="V163" s="421"/>
      <c r="W163" s="421"/>
      <c r="X163" s="421"/>
      <c r="Y163" s="424"/>
      <c r="Z163" s="424"/>
      <c r="AA163" s="424"/>
      <c r="AB163" s="424"/>
      <c r="AC163" s="424"/>
      <c r="AD163" s="424"/>
      <c r="AE163" s="424"/>
      <c r="AF163" s="424"/>
      <c r="AG163" s="424"/>
      <c r="AH163" s="424"/>
      <c r="AI163" s="424"/>
      <c r="AJ163" s="636"/>
      <c r="AK163" s="636"/>
      <c r="AL163" s="636"/>
      <c r="AM163" s="636"/>
      <c r="AN163" s="636"/>
      <c r="AO163" s="636"/>
      <c r="AP163" s="636"/>
      <c r="AQ163" s="636"/>
      <c r="AR163" s="636"/>
      <c r="AS163" s="636"/>
      <c r="AT163" s="636"/>
      <c r="AU163" s="636"/>
      <c r="AV163" s="636"/>
      <c r="AW163" s="636"/>
      <c r="AX163" s="636"/>
      <c r="AY163" s="636"/>
      <c r="AZ163" s="363"/>
      <c r="BA163" s="606"/>
      <c r="BB163" s="618"/>
      <c r="BC163" s="468"/>
      <c r="BD163" s="453"/>
      <c r="BE163" s="453"/>
      <c r="BF163" s="453"/>
      <c r="BG163" s="472"/>
      <c r="BH163" s="468"/>
      <c r="BI163" s="453"/>
      <c r="BJ163" s="453"/>
      <c r="BK163" s="453"/>
      <c r="BL163" s="472"/>
      <c r="BM163" s="468"/>
      <c r="BN163" s="453"/>
      <c r="BO163" s="453"/>
      <c r="BP163" s="453"/>
      <c r="BQ163" s="472"/>
      <c r="BR163" s="468"/>
      <c r="BS163" s="453"/>
      <c r="BT163" s="453"/>
      <c r="BU163" s="453"/>
      <c r="BV163" s="453"/>
      <c r="BW163" s="453"/>
      <c r="BX163" s="453"/>
      <c r="BY163" s="454"/>
      <c r="BZ163" s="454"/>
      <c r="CA163" s="454"/>
      <c r="CB163" s="454"/>
      <c r="CC163" s="454"/>
      <c r="CD163" s="454"/>
      <c r="CE163" s="454"/>
      <c r="CF163" s="454"/>
      <c r="CG163" s="454"/>
      <c r="CH163" s="454"/>
      <c r="CI163" s="454"/>
      <c r="CJ163" s="3"/>
      <c r="CK163" s="3"/>
      <c r="CL163" s="3"/>
      <c r="CM163" s="3"/>
      <c r="CN163" s="3"/>
      <c r="CO163" s="3"/>
      <c r="CP163" s="3"/>
      <c r="CQ163" s="3"/>
      <c r="CR163" s="3"/>
      <c r="CS163" s="3"/>
      <c r="CT163" s="3"/>
      <c r="CU163" s="3"/>
      <c r="CV163" s="3"/>
      <c r="CW163" s="3"/>
      <c r="CX163" s="3"/>
      <c r="CY163" s="3"/>
      <c r="CZ163" s="3"/>
    </row>
    <row r="164" s="326" customFormat="true" ht="15" customHeight="true" x14ac:dyDescent="0.2">
      <c r="A164" s="607"/>
      <c r="B164" s="397"/>
      <c r="C164" s="423"/>
      <c r="D164" s="421"/>
      <c r="E164" s="421"/>
      <c r="F164" s="421"/>
      <c r="G164" s="425"/>
      <c r="H164" s="422"/>
      <c r="I164" s="421"/>
      <c r="J164" s="421"/>
      <c r="K164" s="421"/>
      <c r="L164" s="424"/>
      <c r="M164" s="423"/>
      <c r="N164" s="421"/>
      <c r="O164" s="421"/>
      <c r="P164" s="421"/>
      <c r="Q164" s="424"/>
      <c r="R164" s="423"/>
      <c r="S164" s="421"/>
      <c r="T164" s="421"/>
      <c r="U164" s="421"/>
      <c r="V164" s="421"/>
      <c r="W164" s="421"/>
      <c r="X164" s="421"/>
      <c r="Y164" s="424"/>
      <c r="Z164" s="424"/>
      <c r="AA164" s="424"/>
      <c r="AB164" s="424"/>
      <c r="AC164" s="424"/>
      <c r="AD164" s="424"/>
      <c r="AE164" s="424"/>
      <c r="AF164" s="424"/>
      <c r="AG164" s="424"/>
      <c r="AH164" s="424"/>
      <c r="AI164" s="424"/>
      <c r="AJ164" s="636"/>
      <c r="AK164" s="636"/>
      <c r="AL164" s="636"/>
      <c r="AM164" s="636"/>
      <c r="AN164" s="636"/>
      <c r="AO164" s="636"/>
      <c r="AP164" s="636"/>
      <c r="AQ164" s="636"/>
      <c r="AR164" s="636"/>
      <c r="AS164" s="636"/>
      <c r="AT164" s="636"/>
      <c r="AU164" s="636"/>
      <c r="AV164" s="636"/>
      <c r="AW164" s="636"/>
      <c r="AX164" s="636"/>
      <c r="AY164" s="636"/>
      <c r="AZ164" s="363"/>
      <c r="BA164" s="606"/>
      <c r="BB164" s="618"/>
      <c r="BC164" s="468"/>
      <c r="BD164" s="453"/>
      <c r="BE164" s="453"/>
      <c r="BF164" s="453"/>
      <c r="BG164" s="472"/>
      <c r="BH164" s="468"/>
      <c r="BI164" s="453"/>
      <c r="BJ164" s="453"/>
      <c r="BK164" s="453"/>
      <c r="BL164" s="472"/>
      <c r="BM164" s="468"/>
      <c r="BN164" s="453"/>
      <c r="BO164" s="453"/>
      <c r="BP164" s="453"/>
      <c r="BQ164" s="472"/>
      <c r="BR164" s="468"/>
      <c r="BS164" s="453"/>
      <c r="BT164" s="453"/>
      <c r="BU164" s="453"/>
      <c r="BV164" s="453"/>
      <c r="BW164" s="453"/>
      <c r="BX164" s="453"/>
      <c r="BY164" s="454"/>
      <c r="BZ164" s="454"/>
      <c r="CA164" s="454"/>
      <c r="CB164" s="454"/>
      <c r="CC164" s="454"/>
      <c r="CD164" s="454"/>
      <c r="CE164" s="454"/>
      <c r="CF164" s="454"/>
      <c r="CG164" s="454"/>
      <c r="CH164" s="454"/>
      <c r="CI164" s="454"/>
      <c r="CJ164" s="3"/>
      <c r="CK164" s="3"/>
      <c r="CL164" s="3"/>
      <c r="CM164" s="3"/>
      <c r="CN164" s="3"/>
      <c r="CO164" s="3"/>
      <c r="CP164" s="3"/>
      <c r="CQ164" s="3"/>
      <c r="CR164" s="3"/>
      <c r="CS164" s="3"/>
      <c r="CT164" s="3"/>
      <c r="CU164" s="3"/>
      <c r="CV164" s="3"/>
      <c r="CW164" s="3"/>
      <c r="CX164" s="3"/>
      <c r="CY164" s="3"/>
      <c r="CZ164" s="3"/>
    </row>
    <row r="165" s="326" customFormat="true" ht="15" customHeight="true" x14ac:dyDescent="0.2">
      <c r="A165" s="607"/>
      <c r="B165" s="397"/>
      <c r="C165" s="423"/>
      <c r="D165" s="421"/>
      <c r="E165" s="421"/>
      <c r="F165" s="421"/>
      <c r="G165" s="425"/>
      <c r="H165" s="422"/>
      <c r="I165" s="421"/>
      <c r="J165" s="421"/>
      <c r="K165" s="421"/>
      <c r="L165" s="424"/>
      <c r="M165" s="423"/>
      <c r="N165" s="421"/>
      <c r="O165" s="421"/>
      <c r="P165" s="421"/>
      <c r="Q165" s="424"/>
      <c r="R165" s="423"/>
      <c r="S165" s="421"/>
      <c r="T165" s="421"/>
      <c r="U165" s="421"/>
      <c r="V165" s="421"/>
      <c r="W165" s="421"/>
      <c r="X165" s="421"/>
      <c r="Y165" s="424"/>
      <c r="Z165" s="424"/>
      <c r="AA165" s="424"/>
      <c r="AB165" s="424"/>
      <c r="AC165" s="424"/>
      <c r="AD165" s="424"/>
      <c r="AE165" s="424"/>
      <c r="AF165" s="424"/>
      <c r="AG165" s="424"/>
      <c r="AH165" s="424"/>
      <c r="AI165" s="424"/>
      <c r="AJ165" s="636"/>
      <c r="AK165" s="636"/>
      <c r="AL165" s="636"/>
      <c r="AM165" s="636"/>
      <c r="AN165" s="636"/>
      <c r="AO165" s="636"/>
      <c r="AP165" s="636"/>
      <c r="AQ165" s="636"/>
      <c r="AR165" s="636"/>
      <c r="AS165" s="636"/>
      <c r="AT165" s="636"/>
      <c r="AU165" s="636"/>
      <c r="AV165" s="636"/>
      <c r="AW165" s="636"/>
      <c r="AX165" s="636"/>
      <c r="AY165" s="636"/>
      <c r="AZ165" s="363"/>
      <c r="BA165" s="606"/>
      <c r="BB165" s="618"/>
      <c r="BC165" s="468"/>
      <c r="BD165" s="453"/>
      <c r="BE165" s="453"/>
      <c r="BF165" s="453"/>
      <c r="BG165" s="472"/>
      <c r="BH165" s="468"/>
      <c r="BI165" s="453"/>
      <c r="BJ165" s="453"/>
      <c r="BK165" s="453"/>
      <c r="BL165" s="472"/>
      <c r="BM165" s="468"/>
      <c r="BN165" s="453"/>
      <c r="BO165" s="453"/>
      <c r="BP165" s="453"/>
      <c r="BQ165" s="472"/>
      <c r="BR165" s="468"/>
      <c r="BS165" s="453"/>
      <c r="BT165" s="453"/>
      <c r="BU165" s="453"/>
      <c r="BV165" s="453"/>
      <c r="BW165" s="453"/>
      <c r="BX165" s="453"/>
      <c r="BY165" s="454"/>
      <c r="BZ165" s="454"/>
      <c r="CA165" s="454"/>
      <c r="CB165" s="454"/>
      <c r="CC165" s="454"/>
      <c r="CD165" s="454"/>
      <c r="CE165" s="454"/>
      <c r="CF165" s="454"/>
      <c r="CG165" s="454"/>
      <c r="CH165" s="454"/>
      <c r="CI165" s="454"/>
      <c r="CJ165" s="3"/>
      <c r="CK165" s="3"/>
      <c r="CL165" s="3"/>
      <c r="CM165" s="3"/>
      <c r="CN165" s="3"/>
      <c r="CO165" s="3"/>
      <c r="CP165" s="3"/>
      <c r="CQ165" s="3"/>
      <c r="CR165" s="3"/>
      <c r="CS165" s="3"/>
      <c r="CT165" s="3"/>
      <c r="CU165" s="3"/>
      <c r="CV165" s="3"/>
      <c r="CW165" s="3"/>
      <c r="CX165" s="3"/>
      <c r="CY165" s="3"/>
      <c r="CZ165" s="3"/>
    </row>
    <row r="166" s="326" customFormat="true" ht="15" customHeight="true" x14ac:dyDescent="0.2">
      <c r="A166" s="607"/>
      <c r="B166" s="397"/>
      <c r="C166" s="423"/>
      <c r="D166" s="421"/>
      <c r="E166" s="421"/>
      <c r="F166" s="421"/>
      <c r="G166" s="425"/>
      <c r="H166" s="422"/>
      <c r="I166" s="421"/>
      <c r="J166" s="421"/>
      <c r="K166" s="421"/>
      <c r="L166" s="424"/>
      <c r="M166" s="423"/>
      <c r="N166" s="421"/>
      <c r="O166" s="421"/>
      <c r="P166" s="421"/>
      <c r="Q166" s="424"/>
      <c r="R166" s="423"/>
      <c r="S166" s="421"/>
      <c r="T166" s="421"/>
      <c r="U166" s="421"/>
      <c r="V166" s="421"/>
      <c r="W166" s="421"/>
      <c r="X166" s="421"/>
      <c r="Y166" s="424"/>
      <c r="Z166" s="424"/>
      <c r="AA166" s="424"/>
      <c r="AB166" s="424"/>
      <c r="AC166" s="424"/>
      <c r="AD166" s="424"/>
      <c r="AE166" s="424"/>
      <c r="AF166" s="424"/>
      <c r="AG166" s="424"/>
      <c r="AH166" s="424"/>
      <c r="AI166" s="424"/>
      <c r="AJ166" s="636"/>
      <c r="AK166" s="636"/>
      <c r="AL166" s="636"/>
      <c r="AM166" s="636"/>
      <c r="AN166" s="636"/>
      <c r="AO166" s="636"/>
      <c r="AP166" s="636"/>
      <c r="AQ166" s="636"/>
      <c r="AR166" s="636"/>
      <c r="AS166" s="636"/>
      <c r="AT166" s="636"/>
      <c r="AU166" s="636"/>
      <c r="AV166" s="636"/>
      <c r="AW166" s="636"/>
      <c r="AX166" s="636"/>
      <c r="AY166" s="636"/>
      <c r="AZ166" s="363"/>
      <c r="BA166" s="606"/>
      <c r="BB166" s="618"/>
      <c r="BC166" s="468"/>
      <c r="BD166" s="453"/>
      <c r="BE166" s="453"/>
      <c r="BF166" s="453"/>
      <c r="BG166" s="472"/>
      <c r="BH166" s="468"/>
      <c r="BI166" s="453"/>
      <c r="BJ166" s="453"/>
      <c r="BK166" s="453"/>
      <c r="BL166" s="472"/>
      <c r="BM166" s="468"/>
      <c r="BN166" s="453"/>
      <c r="BO166" s="453"/>
      <c r="BP166" s="453"/>
      <c r="BQ166" s="472"/>
      <c r="BR166" s="468"/>
      <c r="BS166" s="453"/>
      <c r="BT166" s="453"/>
      <c r="BU166" s="453"/>
      <c r="BV166" s="453"/>
      <c r="BW166" s="453"/>
      <c r="BX166" s="453"/>
      <c r="BY166" s="454"/>
      <c r="BZ166" s="454"/>
      <c r="CA166" s="454"/>
      <c r="CB166" s="454"/>
      <c r="CC166" s="454"/>
      <c r="CD166" s="454"/>
      <c r="CE166" s="454"/>
      <c r="CF166" s="454"/>
      <c r="CG166" s="454"/>
      <c r="CH166" s="454"/>
      <c r="CI166" s="454"/>
      <c r="CJ166" s="3"/>
      <c r="CK166" s="3"/>
      <c r="CL166" s="3"/>
      <c r="CM166" s="3"/>
      <c r="CN166" s="3"/>
      <c r="CO166" s="3"/>
      <c r="CP166" s="3"/>
      <c r="CQ166" s="3"/>
      <c r="CR166" s="3"/>
      <c r="CS166" s="3"/>
      <c r="CT166" s="3"/>
      <c r="CU166" s="3"/>
      <c r="CV166" s="3"/>
      <c r="CW166" s="3"/>
      <c r="CX166" s="3"/>
      <c r="CY166" s="3"/>
      <c r="CZ166" s="3"/>
    </row>
    <row r="167" s="326" customFormat="true" ht="15" customHeight="true" x14ac:dyDescent="0.2">
      <c r="A167" s="607"/>
      <c r="B167" s="397"/>
      <c r="C167" s="423"/>
      <c r="D167" s="421"/>
      <c r="E167" s="421"/>
      <c r="F167" s="421"/>
      <c r="G167" s="425"/>
      <c r="H167" s="422"/>
      <c r="I167" s="421"/>
      <c r="J167" s="421"/>
      <c r="K167" s="421"/>
      <c r="L167" s="424"/>
      <c r="M167" s="423"/>
      <c r="N167" s="421"/>
      <c r="O167" s="421"/>
      <c r="P167" s="421"/>
      <c r="Q167" s="424"/>
      <c r="R167" s="423"/>
      <c r="S167" s="421"/>
      <c r="T167" s="421"/>
      <c r="U167" s="421"/>
      <c r="V167" s="421"/>
      <c r="W167" s="421"/>
      <c r="X167" s="421"/>
      <c r="Y167" s="424"/>
      <c r="Z167" s="424"/>
      <c r="AA167" s="424"/>
      <c r="AB167" s="424"/>
      <c r="AC167" s="424"/>
      <c r="AD167" s="424"/>
      <c r="AE167" s="424"/>
      <c r="AF167" s="424"/>
      <c r="AG167" s="424"/>
      <c r="AH167" s="424"/>
      <c r="AI167" s="424"/>
      <c r="AJ167" s="636"/>
      <c r="AK167" s="636"/>
      <c r="AL167" s="636"/>
      <c r="AM167" s="636"/>
      <c r="AN167" s="636"/>
      <c r="AO167" s="636"/>
      <c r="AP167" s="636"/>
      <c r="AQ167" s="636"/>
      <c r="AR167" s="636"/>
      <c r="AS167" s="636"/>
      <c r="AT167" s="636"/>
      <c r="AU167" s="636"/>
      <c r="AV167" s="636"/>
      <c r="AW167" s="636"/>
      <c r="AX167" s="636"/>
      <c r="AY167" s="636"/>
      <c r="AZ167" s="363"/>
      <c r="BA167" s="606"/>
      <c r="BB167" s="618"/>
      <c r="BC167" s="468"/>
      <c r="BD167" s="453"/>
      <c r="BE167" s="453"/>
      <c r="BF167" s="453"/>
      <c r="BG167" s="472"/>
      <c r="BH167" s="468"/>
      <c r="BI167" s="453"/>
      <c r="BJ167" s="453"/>
      <c r="BK167" s="453"/>
      <c r="BL167" s="472"/>
      <c r="BM167" s="468"/>
      <c r="BN167" s="453"/>
      <c r="BO167" s="453"/>
      <c r="BP167" s="453"/>
      <c r="BQ167" s="472"/>
      <c r="BR167" s="468"/>
      <c r="BS167" s="453"/>
      <c r="BT167" s="453"/>
      <c r="BU167" s="453"/>
      <c r="BV167" s="453"/>
      <c r="BW167" s="453"/>
      <c r="BX167" s="453"/>
      <c r="BY167" s="454"/>
      <c r="BZ167" s="454"/>
      <c r="CA167" s="454"/>
      <c r="CB167" s="454"/>
      <c r="CC167" s="454"/>
      <c r="CD167" s="454"/>
      <c r="CE167" s="454"/>
      <c r="CF167" s="454"/>
      <c r="CG167" s="454"/>
      <c r="CH167" s="454"/>
      <c r="CI167" s="454"/>
      <c r="CJ167" s="3"/>
      <c r="CK167" s="3"/>
      <c r="CL167" s="3"/>
      <c r="CM167" s="3"/>
      <c r="CN167" s="3"/>
      <c r="CO167" s="3"/>
      <c r="CP167" s="3"/>
      <c r="CQ167" s="3"/>
      <c r="CR167" s="3"/>
      <c r="CS167" s="3"/>
      <c r="CT167" s="3"/>
      <c r="CU167" s="3"/>
      <c r="CV167" s="3"/>
      <c r="CW167" s="3"/>
      <c r="CX167" s="3"/>
      <c r="CY167" s="3"/>
      <c r="CZ167" s="3"/>
    </row>
    <row r="168" s="326" customFormat="true" ht="15" customHeight="true" x14ac:dyDescent="0.2">
      <c r="A168" s="607"/>
      <c r="B168" s="397"/>
      <c r="C168" s="423"/>
      <c r="D168" s="421"/>
      <c r="E168" s="421"/>
      <c r="F168" s="421"/>
      <c r="G168" s="425"/>
      <c r="H168" s="422"/>
      <c r="I168" s="421"/>
      <c r="J168" s="421"/>
      <c r="K168" s="421"/>
      <c r="L168" s="424"/>
      <c r="M168" s="423"/>
      <c r="N168" s="421"/>
      <c r="O168" s="421"/>
      <c r="P168" s="421"/>
      <c r="Q168" s="424"/>
      <c r="R168" s="423"/>
      <c r="S168" s="421"/>
      <c r="T168" s="421"/>
      <c r="U168" s="421"/>
      <c r="V168" s="421"/>
      <c r="W168" s="421"/>
      <c r="X168" s="421"/>
      <c r="Y168" s="424"/>
      <c r="Z168" s="424"/>
      <c r="AA168" s="424"/>
      <c r="AB168" s="424"/>
      <c r="AC168" s="424"/>
      <c r="AD168" s="424"/>
      <c r="AE168" s="424"/>
      <c r="AF168" s="424"/>
      <c r="AG168" s="424"/>
      <c r="AH168" s="424"/>
      <c r="AI168" s="424"/>
      <c r="AJ168" s="636"/>
      <c r="AK168" s="636"/>
      <c r="AL168" s="636"/>
      <c r="AM168" s="636"/>
      <c r="AN168" s="636"/>
      <c r="AO168" s="636"/>
      <c r="AP168" s="636"/>
      <c r="AQ168" s="636"/>
      <c r="AR168" s="636"/>
      <c r="AS168" s="636"/>
      <c r="AT168" s="636"/>
      <c r="AU168" s="636"/>
      <c r="AV168" s="636"/>
      <c r="AW168" s="636"/>
      <c r="AX168" s="636"/>
      <c r="AY168" s="636"/>
      <c r="AZ168" s="363"/>
      <c r="BA168" s="606"/>
      <c r="BB168" s="618"/>
      <c r="BC168" s="468"/>
      <c r="BD168" s="453"/>
      <c r="BE168" s="453"/>
      <c r="BF168" s="453"/>
      <c r="BG168" s="472"/>
      <c r="BH168" s="468"/>
      <c r="BI168" s="453"/>
      <c r="BJ168" s="453"/>
      <c r="BK168" s="453"/>
      <c r="BL168" s="472"/>
      <c r="BM168" s="468"/>
      <c r="BN168" s="453"/>
      <c r="BO168" s="453"/>
      <c r="BP168" s="453"/>
      <c r="BQ168" s="472"/>
      <c r="BR168" s="468"/>
      <c r="BS168" s="453"/>
      <c r="BT168" s="453"/>
      <c r="BU168" s="453"/>
      <c r="BV168" s="453"/>
      <c r="BW168" s="453"/>
      <c r="BX168" s="453"/>
      <c r="BY168" s="454"/>
      <c r="BZ168" s="454"/>
      <c r="CA168" s="454"/>
      <c r="CB168" s="454"/>
      <c r="CC168" s="454"/>
      <c r="CD168" s="454"/>
      <c r="CE168" s="454"/>
      <c r="CF168" s="454"/>
      <c r="CG168" s="454"/>
      <c r="CH168" s="454"/>
      <c r="CI168" s="454"/>
      <c r="CJ168" s="3"/>
      <c r="CK168" s="3"/>
      <c r="CL168" s="3"/>
      <c r="CM168" s="3"/>
      <c r="CN168" s="3"/>
      <c r="CO168" s="3"/>
      <c r="CP168" s="3"/>
      <c r="CQ168" s="3"/>
      <c r="CR168" s="3"/>
      <c r="CS168" s="3"/>
      <c r="CT168" s="3"/>
      <c r="CU168" s="3"/>
      <c r="CV168" s="3"/>
      <c r="CW168" s="3"/>
      <c r="CX168" s="3"/>
      <c r="CY168" s="3"/>
      <c r="CZ168" s="3"/>
    </row>
    <row r="169" s="326" customFormat="true" ht="15" customHeight="true" x14ac:dyDescent="0.2">
      <c r="A169" s="607"/>
      <c r="B169" s="397"/>
      <c r="C169" s="423"/>
      <c r="D169" s="421"/>
      <c r="E169" s="421"/>
      <c r="F169" s="421"/>
      <c r="G169" s="425"/>
      <c r="H169" s="422"/>
      <c r="I169" s="421"/>
      <c r="J169" s="421"/>
      <c r="K169" s="421"/>
      <c r="L169" s="424"/>
      <c r="M169" s="423"/>
      <c r="N169" s="421"/>
      <c r="O169" s="421"/>
      <c r="P169" s="421"/>
      <c r="Q169" s="424"/>
      <c r="R169" s="423"/>
      <c r="S169" s="421"/>
      <c r="T169" s="421"/>
      <c r="U169" s="421"/>
      <c r="V169" s="421"/>
      <c r="W169" s="421"/>
      <c r="X169" s="421"/>
      <c r="Y169" s="424"/>
      <c r="Z169" s="424"/>
      <c r="AA169" s="424"/>
      <c r="AB169" s="424"/>
      <c r="AC169" s="424"/>
      <c r="AD169" s="424"/>
      <c r="AE169" s="424"/>
      <c r="AF169" s="424"/>
      <c r="AG169" s="424"/>
      <c r="AH169" s="424"/>
      <c r="AI169" s="424"/>
      <c r="AJ169" s="636"/>
      <c r="AK169" s="636"/>
      <c r="AL169" s="636"/>
      <c r="AM169" s="636"/>
      <c r="AN169" s="636"/>
      <c r="AO169" s="636"/>
      <c r="AP169" s="636"/>
      <c r="AQ169" s="636"/>
      <c r="AR169" s="636"/>
      <c r="AS169" s="636"/>
      <c r="AT169" s="636"/>
      <c r="AU169" s="636"/>
      <c r="AV169" s="636"/>
      <c r="AW169" s="636"/>
      <c r="AX169" s="636"/>
      <c r="AY169" s="636"/>
      <c r="AZ169" s="363"/>
      <c r="BA169" s="606"/>
      <c r="BB169" s="618"/>
      <c r="BC169" s="468"/>
      <c r="BD169" s="453"/>
      <c r="BE169" s="453"/>
      <c r="BF169" s="453"/>
      <c r="BG169" s="472"/>
      <c r="BH169" s="468"/>
      <c r="BI169" s="453"/>
      <c r="BJ169" s="453"/>
      <c r="BK169" s="453"/>
      <c r="BL169" s="472"/>
      <c r="BM169" s="468"/>
      <c r="BN169" s="453"/>
      <c r="BO169" s="453"/>
      <c r="BP169" s="453"/>
      <c r="BQ169" s="472"/>
      <c r="BR169" s="468"/>
      <c r="BS169" s="453"/>
      <c r="BT169" s="453"/>
      <c r="BU169" s="453"/>
      <c r="BV169" s="453"/>
      <c r="BW169" s="453"/>
      <c r="BX169" s="453"/>
      <c r="BY169" s="454"/>
      <c r="BZ169" s="454"/>
      <c r="CA169" s="454"/>
      <c r="CB169" s="454"/>
      <c r="CC169" s="454"/>
      <c r="CD169" s="454"/>
      <c r="CE169" s="454"/>
      <c r="CF169" s="454"/>
      <c r="CG169" s="454"/>
      <c r="CH169" s="454"/>
      <c r="CI169" s="454"/>
      <c r="CJ169" s="3"/>
      <c r="CK169" s="3"/>
      <c r="CL169" s="3"/>
      <c r="CM169" s="3"/>
      <c r="CN169" s="3"/>
      <c r="CO169" s="3"/>
      <c r="CP169" s="3"/>
      <c r="CQ169" s="3"/>
      <c r="CR169" s="3"/>
      <c r="CS169" s="3"/>
      <c r="CT169" s="3"/>
      <c r="CU169" s="3"/>
      <c r="CV169" s="3"/>
      <c r="CW169" s="3"/>
      <c r="CX169" s="3"/>
      <c r="CY169" s="3"/>
      <c r="CZ169" s="3"/>
    </row>
    <row r="170" s="326" customFormat="true" ht="15" customHeight="true" x14ac:dyDescent="0.2">
      <c r="A170" s="607"/>
      <c r="B170" s="397"/>
      <c r="C170" s="423"/>
      <c r="D170" s="421"/>
      <c r="E170" s="421"/>
      <c r="F170" s="421"/>
      <c r="G170" s="425"/>
      <c r="H170" s="422"/>
      <c r="I170" s="421"/>
      <c r="J170" s="421"/>
      <c r="K170" s="421"/>
      <c r="L170" s="424"/>
      <c r="M170" s="423"/>
      <c r="N170" s="421"/>
      <c r="O170" s="421"/>
      <c r="P170" s="421"/>
      <c r="Q170" s="424"/>
      <c r="R170" s="423"/>
      <c r="S170" s="421"/>
      <c r="T170" s="421"/>
      <c r="U170" s="421"/>
      <c r="V170" s="421"/>
      <c r="W170" s="421"/>
      <c r="X170" s="421"/>
      <c r="Y170" s="424"/>
      <c r="Z170" s="424"/>
      <c r="AA170" s="424"/>
      <c r="AB170" s="424"/>
      <c r="AC170" s="424"/>
      <c r="AD170" s="424"/>
      <c r="AE170" s="424"/>
      <c r="AF170" s="424"/>
      <c r="AG170" s="424"/>
      <c r="AH170" s="424"/>
      <c r="AI170" s="424"/>
      <c r="AJ170" s="636"/>
      <c r="AK170" s="636"/>
      <c r="AL170" s="636"/>
      <c r="AM170" s="636"/>
      <c r="AN170" s="636"/>
      <c r="AO170" s="636"/>
      <c r="AP170" s="636"/>
      <c r="AQ170" s="636"/>
      <c r="AR170" s="636"/>
      <c r="AS170" s="636"/>
      <c r="AT170" s="636"/>
      <c r="AU170" s="636"/>
      <c r="AV170" s="636"/>
      <c r="AW170" s="636"/>
      <c r="AX170" s="636"/>
      <c r="AY170" s="636"/>
      <c r="AZ170" s="363"/>
      <c r="BA170" s="606"/>
      <c r="BB170" s="618"/>
      <c r="BC170" s="468"/>
      <c r="BD170" s="453"/>
      <c r="BE170" s="453"/>
      <c r="BF170" s="453"/>
      <c r="BG170" s="472"/>
      <c r="BH170" s="468"/>
      <c r="BI170" s="453"/>
      <c r="BJ170" s="453"/>
      <c r="BK170" s="453"/>
      <c r="BL170" s="472"/>
      <c r="BM170" s="468"/>
      <c r="BN170" s="453"/>
      <c r="BO170" s="453"/>
      <c r="BP170" s="453"/>
      <c r="BQ170" s="472"/>
      <c r="BR170" s="468"/>
      <c r="BS170" s="453"/>
      <c r="BT170" s="453"/>
      <c r="BU170" s="453"/>
      <c r="BV170" s="453"/>
      <c r="BW170" s="453"/>
      <c r="BX170" s="453"/>
      <c r="BY170" s="454"/>
      <c r="BZ170" s="454"/>
      <c r="CA170" s="454"/>
      <c r="CB170" s="454"/>
      <c r="CC170" s="454"/>
      <c r="CD170" s="454"/>
      <c r="CE170" s="454"/>
      <c r="CF170" s="454"/>
      <c r="CG170" s="454"/>
      <c r="CH170" s="454"/>
      <c r="CI170" s="454"/>
      <c r="CJ170" s="3"/>
      <c r="CK170" s="3"/>
      <c r="CL170" s="3"/>
      <c r="CM170" s="3"/>
      <c r="CN170" s="3"/>
      <c r="CO170" s="3"/>
      <c r="CP170" s="3"/>
      <c r="CQ170" s="3"/>
      <c r="CR170" s="3"/>
      <c r="CS170" s="3"/>
      <c r="CT170" s="3"/>
      <c r="CU170" s="3"/>
      <c r="CV170" s="3"/>
      <c r="CW170" s="3"/>
      <c r="CX170" s="3"/>
      <c r="CY170" s="3"/>
      <c r="CZ170" s="3"/>
    </row>
    <row r="171" s="326" customFormat="true" ht="15" customHeight="true" x14ac:dyDescent="0.2">
      <c r="A171" s="607"/>
      <c r="B171" s="397"/>
      <c r="C171" s="423"/>
      <c r="D171" s="421"/>
      <c r="E171" s="421"/>
      <c r="F171" s="421"/>
      <c r="G171" s="425"/>
      <c r="H171" s="422"/>
      <c r="I171" s="421"/>
      <c r="J171" s="421"/>
      <c r="K171" s="421"/>
      <c r="L171" s="424"/>
      <c r="M171" s="423"/>
      <c r="N171" s="421"/>
      <c r="O171" s="421"/>
      <c r="P171" s="421"/>
      <c r="Q171" s="424"/>
      <c r="R171" s="423"/>
      <c r="S171" s="421"/>
      <c r="T171" s="421"/>
      <c r="U171" s="421"/>
      <c r="V171" s="421"/>
      <c r="W171" s="421"/>
      <c r="X171" s="421"/>
      <c r="Y171" s="424"/>
      <c r="Z171" s="424"/>
      <c r="AA171" s="424"/>
      <c r="AB171" s="424"/>
      <c r="AC171" s="424"/>
      <c r="AD171" s="424"/>
      <c r="AE171" s="424"/>
      <c r="AF171" s="424"/>
      <c r="AG171" s="424"/>
      <c r="AH171" s="424"/>
      <c r="AI171" s="424"/>
      <c r="AJ171" s="636"/>
      <c r="AK171" s="636"/>
      <c r="AL171" s="636"/>
      <c r="AM171" s="636"/>
      <c r="AN171" s="636"/>
      <c r="AO171" s="636"/>
      <c r="AP171" s="636"/>
      <c r="AQ171" s="636"/>
      <c r="AR171" s="636"/>
      <c r="AS171" s="636"/>
      <c r="AT171" s="636"/>
      <c r="AU171" s="636"/>
      <c r="AV171" s="636"/>
      <c r="AW171" s="636"/>
      <c r="AX171" s="636"/>
      <c r="AY171" s="636"/>
      <c r="AZ171" s="363"/>
      <c r="BA171" s="606"/>
      <c r="BB171" s="618"/>
      <c r="BC171" s="468"/>
      <c r="BD171" s="453"/>
      <c r="BE171" s="453"/>
      <c r="BF171" s="453"/>
      <c r="BG171" s="472"/>
      <c r="BH171" s="468"/>
      <c r="BI171" s="453"/>
      <c r="BJ171" s="453"/>
      <c r="BK171" s="453"/>
      <c r="BL171" s="472"/>
      <c r="BM171" s="468"/>
      <c r="BN171" s="453"/>
      <c r="BO171" s="453"/>
      <c r="BP171" s="453"/>
      <c r="BQ171" s="472"/>
      <c r="BR171" s="468"/>
      <c r="BS171" s="453"/>
      <c r="BT171" s="453"/>
      <c r="BU171" s="453"/>
      <c r="BV171" s="453"/>
      <c r="BW171" s="453"/>
      <c r="BX171" s="453"/>
      <c r="BY171" s="454"/>
      <c r="BZ171" s="454"/>
      <c r="CA171" s="454"/>
      <c r="CB171" s="454"/>
      <c r="CC171" s="454"/>
      <c r="CD171" s="454"/>
      <c r="CE171" s="454"/>
      <c r="CF171" s="454"/>
      <c r="CG171" s="454"/>
      <c r="CH171" s="454"/>
      <c r="CI171" s="454"/>
      <c r="CJ171" s="3"/>
      <c r="CK171" s="3"/>
      <c r="CL171" s="3"/>
      <c r="CM171" s="3"/>
      <c r="CN171" s="3"/>
      <c r="CO171" s="3"/>
      <c r="CP171" s="3"/>
      <c r="CQ171" s="3"/>
      <c r="CR171" s="3"/>
      <c r="CS171" s="3"/>
      <c r="CT171" s="3"/>
      <c r="CU171" s="3"/>
      <c r="CV171" s="3"/>
      <c r="CW171" s="3"/>
      <c r="CX171" s="3"/>
      <c r="CY171" s="3"/>
      <c r="CZ171" s="3"/>
    </row>
    <row r="172" s="326" customFormat="true" ht="15" customHeight="true" x14ac:dyDescent="0.2">
      <c r="A172" s="607"/>
      <c r="B172" s="397"/>
      <c r="C172" s="423"/>
      <c r="D172" s="421"/>
      <c r="E172" s="421"/>
      <c r="F172" s="421"/>
      <c r="G172" s="425"/>
      <c r="H172" s="422"/>
      <c r="I172" s="421"/>
      <c r="J172" s="421"/>
      <c r="K172" s="421"/>
      <c r="L172" s="424"/>
      <c r="M172" s="423"/>
      <c r="N172" s="421"/>
      <c r="O172" s="421"/>
      <c r="P172" s="421"/>
      <c r="Q172" s="424"/>
      <c r="R172" s="423"/>
      <c r="S172" s="421"/>
      <c r="T172" s="421"/>
      <c r="U172" s="421"/>
      <c r="V172" s="421"/>
      <c r="W172" s="421"/>
      <c r="X172" s="421"/>
      <c r="Y172" s="424"/>
      <c r="Z172" s="424"/>
      <c r="AA172" s="424"/>
      <c r="AB172" s="424"/>
      <c r="AC172" s="424"/>
      <c r="AD172" s="424"/>
      <c r="AE172" s="424"/>
      <c r="AF172" s="424"/>
      <c r="AG172" s="424"/>
      <c r="AH172" s="424"/>
      <c r="AI172" s="424"/>
      <c r="AJ172" s="636"/>
      <c r="AK172" s="636"/>
      <c r="AL172" s="636"/>
      <c r="AM172" s="636"/>
      <c r="AN172" s="636"/>
      <c r="AO172" s="636"/>
      <c r="AP172" s="636"/>
      <c r="AQ172" s="636"/>
      <c r="AR172" s="636"/>
      <c r="AS172" s="636"/>
      <c r="AT172" s="636"/>
      <c r="AU172" s="636"/>
      <c r="AV172" s="636"/>
      <c r="AW172" s="636"/>
      <c r="AX172" s="636"/>
      <c r="AY172" s="636"/>
      <c r="AZ172" s="363"/>
      <c r="BA172" s="606"/>
      <c r="BB172" s="618"/>
      <c r="BC172" s="468"/>
      <c r="BD172" s="453"/>
      <c r="BE172" s="453"/>
      <c r="BF172" s="453"/>
      <c r="BG172" s="472"/>
      <c r="BH172" s="468"/>
      <c r="BI172" s="453"/>
      <c r="BJ172" s="453"/>
      <c r="BK172" s="453"/>
      <c r="BL172" s="472"/>
      <c r="BM172" s="468"/>
      <c r="BN172" s="453"/>
      <c r="BO172" s="453"/>
      <c r="BP172" s="453"/>
      <c r="BQ172" s="472"/>
      <c r="BR172" s="468"/>
      <c r="BS172" s="453"/>
      <c r="BT172" s="453"/>
      <c r="BU172" s="453"/>
      <c r="BV172" s="453"/>
      <c r="BW172" s="453"/>
      <c r="BX172" s="453"/>
      <c r="BY172" s="454"/>
      <c r="BZ172" s="454"/>
      <c r="CA172" s="454"/>
      <c r="CB172" s="454"/>
      <c r="CC172" s="454"/>
      <c r="CD172" s="454"/>
      <c r="CE172" s="454"/>
      <c r="CF172" s="454"/>
      <c r="CG172" s="454"/>
      <c r="CH172" s="454"/>
      <c r="CI172" s="454"/>
      <c r="CJ172" s="3"/>
      <c r="CK172" s="3"/>
      <c r="CL172" s="3"/>
      <c r="CM172" s="3"/>
      <c r="CN172" s="3"/>
      <c r="CO172" s="3"/>
      <c r="CP172" s="3"/>
      <c r="CQ172" s="3"/>
      <c r="CR172" s="3"/>
      <c r="CS172" s="3"/>
      <c r="CT172" s="3"/>
      <c r="CU172" s="3"/>
      <c r="CV172" s="3"/>
      <c r="CW172" s="3"/>
      <c r="CX172" s="3"/>
      <c r="CY172" s="3"/>
      <c r="CZ172" s="3"/>
    </row>
    <row r="173" s="326" customFormat="true" ht="15" customHeight="true" x14ac:dyDescent="0.2">
      <c r="A173" s="607"/>
      <c r="B173" s="397"/>
      <c r="C173" s="423"/>
      <c r="D173" s="421"/>
      <c r="E173" s="421"/>
      <c r="F173" s="421"/>
      <c r="G173" s="425"/>
      <c r="H173" s="422"/>
      <c r="I173" s="421"/>
      <c r="J173" s="421"/>
      <c r="K173" s="421"/>
      <c r="L173" s="424"/>
      <c r="M173" s="423"/>
      <c r="N173" s="421"/>
      <c r="O173" s="421"/>
      <c r="P173" s="421"/>
      <c r="Q173" s="424"/>
      <c r="R173" s="423"/>
      <c r="S173" s="421"/>
      <c r="T173" s="421"/>
      <c r="U173" s="421"/>
      <c r="V173" s="421"/>
      <c r="W173" s="421"/>
      <c r="X173" s="421"/>
      <c r="Y173" s="424"/>
      <c r="Z173" s="424"/>
      <c r="AA173" s="424"/>
      <c r="AB173" s="424"/>
      <c r="AC173" s="424"/>
      <c r="AD173" s="424"/>
      <c r="AE173" s="424"/>
      <c r="AF173" s="424"/>
      <c r="AG173" s="424"/>
      <c r="AH173" s="424"/>
      <c r="AI173" s="424"/>
      <c r="AJ173" s="636"/>
      <c r="AK173" s="636"/>
      <c r="AL173" s="636"/>
      <c r="AM173" s="636"/>
      <c r="AN173" s="636"/>
      <c r="AO173" s="636"/>
      <c r="AP173" s="636"/>
      <c r="AQ173" s="636"/>
      <c r="AR173" s="636"/>
      <c r="AS173" s="636"/>
      <c r="AT173" s="636"/>
      <c r="AU173" s="636"/>
      <c r="AV173" s="636"/>
      <c r="AW173" s="636"/>
      <c r="AX173" s="636"/>
      <c r="AY173" s="636"/>
      <c r="AZ173" s="363"/>
      <c r="BA173" s="606"/>
      <c r="BB173" s="618"/>
      <c r="BC173" s="468"/>
      <c r="BD173" s="453"/>
      <c r="BE173" s="453"/>
      <c r="BF173" s="453"/>
      <c r="BG173" s="472"/>
      <c r="BH173" s="468"/>
      <c r="BI173" s="453"/>
      <c r="BJ173" s="453"/>
      <c r="BK173" s="453"/>
      <c r="BL173" s="472"/>
      <c r="BM173" s="468"/>
      <c r="BN173" s="453"/>
      <c r="BO173" s="453"/>
      <c r="BP173" s="453"/>
      <c r="BQ173" s="472"/>
      <c r="BR173" s="468"/>
      <c r="BS173" s="453"/>
      <c r="BT173" s="453"/>
      <c r="BU173" s="453"/>
      <c r="BV173" s="453"/>
      <c r="BW173" s="453"/>
      <c r="BX173" s="453"/>
      <c r="BY173" s="454"/>
      <c r="BZ173" s="454"/>
      <c r="CA173" s="454"/>
      <c r="CB173" s="454"/>
      <c r="CC173" s="454"/>
      <c r="CD173" s="454"/>
      <c r="CE173" s="454"/>
      <c r="CF173" s="454"/>
      <c r="CG173" s="454"/>
      <c r="CH173" s="454"/>
      <c r="CI173" s="454"/>
      <c r="CJ173" s="3"/>
      <c r="CK173" s="3"/>
      <c r="CL173" s="3"/>
      <c r="CM173" s="3"/>
      <c r="CN173" s="3"/>
      <c r="CO173" s="3"/>
      <c r="CP173" s="3"/>
      <c r="CQ173" s="3"/>
      <c r="CR173" s="3"/>
      <c r="CS173" s="3"/>
      <c r="CT173" s="3"/>
      <c r="CU173" s="3"/>
      <c r="CV173" s="3"/>
      <c r="CW173" s="3"/>
      <c r="CX173" s="3"/>
      <c r="CY173" s="3"/>
      <c r="CZ173" s="3"/>
    </row>
    <row r="174" s="326" customFormat="true" ht="15" customHeight="true" x14ac:dyDescent="0.2">
      <c r="A174" s="607"/>
      <c r="B174" s="397"/>
      <c r="C174" s="423"/>
      <c r="D174" s="421"/>
      <c r="E174" s="421"/>
      <c r="F174" s="421"/>
      <c r="G174" s="425"/>
      <c r="H174" s="422"/>
      <c r="I174" s="421"/>
      <c r="J174" s="421"/>
      <c r="K174" s="421"/>
      <c r="L174" s="424"/>
      <c r="M174" s="423"/>
      <c r="N174" s="421"/>
      <c r="O174" s="421"/>
      <c r="P174" s="421"/>
      <c r="Q174" s="424"/>
      <c r="R174" s="423"/>
      <c r="S174" s="421"/>
      <c r="T174" s="421"/>
      <c r="U174" s="421"/>
      <c r="V174" s="421"/>
      <c r="W174" s="421"/>
      <c r="X174" s="421"/>
      <c r="Y174" s="424"/>
      <c r="Z174" s="424"/>
      <c r="AA174" s="424"/>
      <c r="AB174" s="424"/>
      <c r="AC174" s="424"/>
      <c r="AD174" s="424"/>
      <c r="AE174" s="424"/>
      <c r="AF174" s="424"/>
      <c r="AG174" s="424"/>
      <c r="AH174" s="424"/>
      <c r="AI174" s="424"/>
      <c r="AJ174" s="636"/>
      <c r="AK174" s="636"/>
      <c r="AL174" s="636"/>
      <c r="AM174" s="636"/>
      <c r="AN174" s="636"/>
      <c r="AO174" s="636"/>
      <c r="AP174" s="636"/>
      <c r="AQ174" s="636"/>
      <c r="AR174" s="636"/>
      <c r="AS174" s="636"/>
      <c r="AT174" s="636"/>
      <c r="AU174" s="636"/>
      <c r="AV174" s="636"/>
      <c r="AW174" s="636"/>
      <c r="AX174" s="636"/>
      <c r="AY174" s="636"/>
      <c r="AZ174" s="363"/>
      <c r="BA174" s="606"/>
      <c r="BB174" s="618"/>
      <c r="BC174" s="468"/>
      <c r="BD174" s="453"/>
      <c r="BE174" s="453"/>
      <c r="BF174" s="453"/>
      <c r="BG174" s="472"/>
      <c r="BH174" s="468"/>
      <c r="BI174" s="453"/>
      <c r="BJ174" s="453"/>
      <c r="BK174" s="453"/>
      <c r="BL174" s="472"/>
      <c r="BM174" s="468"/>
      <c r="BN174" s="453"/>
      <c r="BO174" s="453"/>
      <c r="BP174" s="453"/>
      <c r="BQ174" s="472"/>
      <c r="BR174" s="468"/>
      <c r="BS174" s="453"/>
      <c r="BT174" s="453"/>
      <c r="BU174" s="453"/>
      <c r="BV174" s="453"/>
      <c r="BW174" s="453"/>
      <c r="BX174" s="453"/>
      <c r="BY174" s="454"/>
      <c r="BZ174" s="454"/>
      <c r="CA174" s="454"/>
      <c r="CB174" s="454"/>
      <c r="CC174" s="454"/>
      <c r="CD174" s="454"/>
      <c r="CE174" s="454"/>
      <c r="CF174" s="454"/>
      <c r="CG174" s="454"/>
      <c r="CH174" s="454"/>
      <c r="CI174" s="454"/>
      <c r="CJ174" s="3"/>
      <c r="CK174" s="3"/>
      <c r="CL174" s="3"/>
      <c r="CM174" s="3"/>
      <c r="CN174" s="3"/>
      <c r="CO174" s="3"/>
      <c r="CP174" s="3"/>
      <c r="CQ174" s="3"/>
      <c r="CR174" s="3"/>
      <c r="CS174" s="3"/>
      <c r="CT174" s="3"/>
      <c r="CU174" s="3"/>
      <c r="CV174" s="3"/>
      <c r="CW174" s="3"/>
      <c r="CX174" s="3"/>
      <c r="CY174" s="3"/>
      <c r="CZ174" s="3"/>
    </row>
    <row r="175" s="326" customFormat="true" ht="15" customHeight="true" x14ac:dyDescent="0.2">
      <c r="A175" s="607"/>
      <c r="B175" s="397"/>
      <c r="C175" s="423"/>
      <c r="D175" s="421"/>
      <c r="E175" s="421"/>
      <c r="F175" s="421"/>
      <c r="G175" s="425"/>
      <c r="H175" s="422"/>
      <c r="I175" s="421"/>
      <c r="J175" s="421"/>
      <c r="K175" s="421"/>
      <c r="L175" s="424"/>
      <c r="M175" s="423"/>
      <c r="N175" s="421"/>
      <c r="O175" s="421"/>
      <c r="P175" s="421"/>
      <c r="Q175" s="424"/>
      <c r="R175" s="423"/>
      <c r="S175" s="421"/>
      <c r="T175" s="421"/>
      <c r="U175" s="421"/>
      <c r="V175" s="421"/>
      <c r="W175" s="421"/>
      <c r="X175" s="421"/>
      <c r="Y175" s="424"/>
      <c r="Z175" s="424"/>
      <c r="AA175" s="424"/>
      <c r="AB175" s="424"/>
      <c r="AC175" s="424"/>
      <c r="AD175" s="424"/>
      <c r="AE175" s="424"/>
      <c r="AF175" s="424"/>
      <c r="AG175" s="424"/>
      <c r="AH175" s="424"/>
      <c r="AI175" s="424"/>
      <c r="AJ175" s="636"/>
      <c r="AK175" s="636"/>
      <c r="AL175" s="636"/>
      <c r="AM175" s="636"/>
      <c r="AN175" s="636"/>
      <c r="AO175" s="636"/>
      <c r="AP175" s="636"/>
      <c r="AQ175" s="636"/>
      <c r="AR175" s="636"/>
      <c r="AS175" s="636"/>
      <c r="AT175" s="636"/>
      <c r="AU175" s="636"/>
      <c r="AV175" s="636"/>
      <c r="AW175" s="636"/>
      <c r="AX175" s="636"/>
      <c r="AY175" s="636"/>
      <c r="AZ175" s="363"/>
      <c r="BA175" s="606"/>
      <c r="BB175" s="618"/>
      <c r="BC175" s="468"/>
      <c r="BD175" s="453"/>
      <c r="BE175" s="453"/>
      <c r="BF175" s="453"/>
      <c r="BG175" s="472"/>
      <c r="BH175" s="468"/>
      <c r="BI175" s="453"/>
      <c r="BJ175" s="453"/>
      <c r="BK175" s="453"/>
      <c r="BL175" s="472"/>
      <c r="BM175" s="468"/>
      <c r="BN175" s="453"/>
      <c r="BO175" s="453"/>
      <c r="BP175" s="453"/>
      <c r="BQ175" s="472"/>
      <c r="BR175" s="468"/>
      <c r="BS175" s="453"/>
      <c r="BT175" s="453"/>
      <c r="BU175" s="453"/>
      <c r="BV175" s="453"/>
      <c r="BW175" s="453"/>
      <c r="BX175" s="453"/>
      <c r="BY175" s="454"/>
      <c r="BZ175" s="454"/>
      <c r="CA175" s="454"/>
      <c r="CB175" s="454"/>
      <c r="CC175" s="454"/>
      <c r="CD175" s="454"/>
      <c r="CE175" s="454"/>
      <c r="CF175" s="454"/>
      <c r="CG175" s="454"/>
      <c r="CH175" s="454"/>
      <c r="CI175" s="454"/>
      <c r="CJ175" s="3"/>
      <c r="CK175" s="3"/>
      <c r="CL175" s="3"/>
      <c r="CM175" s="3"/>
      <c r="CN175" s="3"/>
      <c r="CO175" s="3"/>
      <c r="CP175" s="3"/>
      <c r="CQ175" s="3"/>
      <c r="CR175" s="3"/>
      <c r="CS175" s="3"/>
      <c r="CT175" s="3"/>
      <c r="CU175" s="3"/>
      <c r="CV175" s="3"/>
      <c r="CW175" s="3"/>
      <c r="CX175" s="3"/>
      <c r="CY175" s="3"/>
      <c r="CZ175" s="3"/>
    </row>
    <row r="176" s="326" customFormat="true" ht="15" customHeight="true" x14ac:dyDescent="0.2">
      <c r="A176" s="607"/>
      <c r="B176" s="397"/>
      <c r="C176" s="423"/>
      <c r="D176" s="421"/>
      <c r="E176" s="421"/>
      <c r="F176" s="421"/>
      <c r="G176" s="425"/>
      <c r="H176" s="422"/>
      <c r="I176" s="421"/>
      <c r="J176" s="421"/>
      <c r="K176" s="421"/>
      <c r="L176" s="424"/>
      <c r="M176" s="423"/>
      <c r="N176" s="421"/>
      <c r="O176" s="421"/>
      <c r="P176" s="421"/>
      <c r="Q176" s="424"/>
      <c r="R176" s="423"/>
      <c r="S176" s="421"/>
      <c r="T176" s="421"/>
      <c r="U176" s="421"/>
      <c r="V176" s="421"/>
      <c r="W176" s="421"/>
      <c r="X176" s="421"/>
      <c r="Y176" s="424"/>
      <c r="Z176" s="424"/>
      <c r="AA176" s="424"/>
      <c r="AB176" s="424"/>
      <c r="AC176" s="424"/>
      <c r="AD176" s="424"/>
      <c r="AE176" s="424"/>
      <c r="AF176" s="424"/>
      <c r="AG176" s="424"/>
      <c r="AH176" s="424"/>
      <c r="AI176" s="424"/>
      <c r="AJ176" s="636"/>
      <c r="AK176" s="636"/>
      <c r="AL176" s="636"/>
      <c r="AM176" s="636"/>
      <c r="AN176" s="636"/>
      <c r="AO176" s="636"/>
      <c r="AP176" s="636"/>
      <c r="AQ176" s="636"/>
      <c r="AR176" s="636"/>
      <c r="AS176" s="636"/>
      <c r="AT176" s="636"/>
      <c r="AU176" s="636"/>
      <c r="AV176" s="636"/>
      <c r="AW176" s="636"/>
      <c r="AX176" s="636"/>
      <c r="AY176" s="636"/>
      <c r="AZ176" s="363"/>
      <c r="BA176" s="606"/>
      <c r="BB176" s="618"/>
      <c r="BC176" s="468"/>
      <c r="BD176" s="453"/>
      <c r="BE176" s="453"/>
      <c r="BF176" s="453"/>
      <c r="BG176" s="472"/>
      <c r="BH176" s="468"/>
      <c r="BI176" s="453"/>
      <c r="BJ176" s="453"/>
      <c r="BK176" s="453"/>
      <c r="BL176" s="472"/>
      <c r="BM176" s="468"/>
      <c r="BN176" s="453"/>
      <c r="BO176" s="453"/>
      <c r="BP176" s="453"/>
      <c r="BQ176" s="472"/>
      <c r="BR176" s="468"/>
      <c r="BS176" s="453"/>
      <c r="BT176" s="453"/>
      <c r="BU176" s="453"/>
      <c r="BV176" s="453"/>
      <c r="BW176" s="453"/>
      <c r="BX176" s="453"/>
      <c r="BY176" s="454"/>
      <c r="BZ176" s="454"/>
      <c r="CA176" s="454"/>
      <c r="CB176" s="454"/>
      <c r="CC176" s="454"/>
      <c r="CD176" s="454"/>
      <c r="CE176" s="454"/>
      <c r="CF176" s="454"/>
      <c r="CG176" s="454"/>
      <c r="CH176" s="454"/>
      <c r="CI176" s="454"/>
      <c r="CJ176" s="3"/>
      <c r="CK176" s="3"/>
      <c r="CL176" s="3"/>
      <c r="CM176" s="3"/>
      <c r="CN176" s="3"/>
      <c r="CO176" s="3"/>
      <c r="CP176" s="3"/>
      <c r="CQ176" s="3"/>
      <c r="CR176" s="3"/>
      <c r="CS176" s="3"/>
      <c r="CT176" s="3"/>
      <c r="CU176" s="3"/>
      <c r="CV176" s="3"/>
      <c r="CW176" s="3"/>
      <c r="CX176" s="3"/>
      <c r="CY176" s="3"/>
      <c r="CZ176" s="3"/>
    </row>
    <row r="177" s="326" customFormat="true" ht="15" customHeight="true" x14ac:dyDescent="0.2">
      <c r="A177" s="607"/>
      <c r="B177" s="397"/>
      <c r="C177" s="423"/>
      <c r="D177" s="421"/>
      <c r="E177" s="421"/>
      <c r="F177" s="421"/>
      <c r="G177" s="425"/>
      <c r="H177" s="422"/>
      <c r="I177" s="421"/>
      <c r="J177" s="421"/>
      <c r="K177" s="421"/>
      <c r="L177" s="424"/>
      <c r="M177" s="423"/>
      <c r="N177" s="421"/>
      <c r="O177" s="421"/>
      <c r="P177" s="421"/>
      <c r="Q177" s="424"/>
      <c r="R177" s="423"/>
      <c r="S177" s="421"/>
      <c r="T177" s="421"/>
      <c r="U177" s="421"/>
      <c r="V177" s="421"/>
      <c r="W177" s="421"/>
      <c r="X177" s="421"/>
      <c r="Y177" s="424"/>
      <c r="Z177" s="424"/>
      <c r="AA177" s="424"/>
      <c r="AB177" s="424"/>
      <c r="AC177" s="424"/>
      <c r="AD177" s="424"/>
      <c r="AE177" s="424"/>
      <c r="AF177" s="424"/>
      <c r="AG177" s="424"/>
      <c r="AH177" s="424"/>
      <c r="AI177" s="424"/>
      <c r="AJ177" s="636"/>
      <c r="AK177" s="636"/>
      <c r="AL177" s="636"/>
      <c r="AM177" s="636"/>
      <c r="AN177" s="636"/>
      <c r="AO177" s="636"/>
      <c r="AP177" s="636"/>
      <c r="AQ177" s="636"/>
      <c r="AR177" s="636"/>
      <c r="AS177" s="636"/>
      <c r="AT177" s="636"/>
      <c r="AU177" s="636"/>
      <c r="AV177" s="636"/>
      <c r="AW177" s="636"/>
      <c r="AX177" s="636"/>
      <c r="AY177" s="636"/>
      <c r="AZ177" s="363"/>
      <c r="BA177" s="606"/>
      <c r="BB177" s="618"/>
      <c r="BC177" s="468"/>
      <c r="BD177" s="453"/>
      <c r="BE177" s="453"/>
      <c r="BF177" s="453"/>
      <c r="BG177" s="472"/>
      <c r="BH177" s="468"/>
      <c r="BI177" s="453"/>
      <c r="BJ177" s="453"/>
      <c r="BK177" s="453"/>
      <c r="BL177" s="472"/>
      <c r="BM177" s="468"/>
      <c r="BN177" s="453"/>
      <c r="BO177" s="453"/>
      <c r="BP177" s="453"/>
      <c r="BQ177" s="472"/>
      <c r="BR177" s="468"/>
      <c r="BS177" s="453"/>
      <c r="BT177" s="453"/>
      <c r="BU177" s="453"/>
      <c r="BV177" s="453"/>
      <c r="BW177" s="453"/>
      <c r="BX177" s="453"/>
      <c r="BY177" s="454"/>
      <c r="BZ177" s="454"/>
      <c r="CA177" s="454"/>
      <c r="CB177" s="454"/>
      <c r="CC177" s="454"/>
      <c r="CD177" s="454"/>
      <c r="CE177" s="454"/>
      <c r="CF177" s="454"/>
      <c r="CG177" s="454"/>
      <c r="CH177" s="454"/>
      <c r="CI177" s="454"/>
      <c r="CJ177" s="3"/>
      <c r="CK177" s="3"/>
      <c r="CL177" s="3"/>
      <c r="CM177" s="3"/>
      <c r="CN177" s="3"/>
      <c r="CO177" s="3"/>
      <c r="CP177" s="3"/>
      <c r="CQ177" s="3"/>
      <c r="CR177" s="3"/>
      <c r="CS177" s="3"/>
      <c r="CT177" s="3"/>
      <c r="CU177" s="3"/>
      <c r="CV177" s="3"/>
      <c r="CW177" s="3"/>
      <c r="CX177" s="3"/>
      <c r="CY177" s="3"/>
      <c r="CZ177" s="3"/>
    </row>
    <row r="178" s="326" customFormat="true" ht="15" customHeight="true" x14ac:dyDescent="0.2">
      <c r="A178" s="607"/>
      <c r="B178" s="397"/>
      <c r="C178" s="423"/>
      <c r="D178" s="421"/>
      <c r="E178" s="421"/>
      <c r="F178" s="421"/>
      <c r="G178" s="425"/>
      <c r="H178" s="422"/>
      <c r="I178" s="421"/>
      <c r="J178" s="421"/>
      <c r="K178" s="421"/>
      <c r="L178" s="424"/>
      <c r="M178" s="423"/>
      <c r="N178" s="421"/>
      <c r="O178" s="421"/>
      <c r="P178" s="421"/>
      <c r="Q178" s="424"/>
      <c r="R178" s="423"/>
      <c r="S178" s="421"/>
      <c r="T178" s="421"/>
      <c r="U178" s="421"/>
      <c r="V178" s="421"/>
      <c r="W178" s="421"/>
      <c r="X178" s="421"/>
      <c r="Y178" s="424"/>
      <c r="Z178" s="424"/>
      <c r="AA178" s="424"/>
      <c r="AB178" s="424"/>
      <c r="AC178" s="424"/>
      <c r="AD178" s="424"/>
      <c r="AE178" s="424"/>
      <c r="AF178" s="424"/>
      <c r="AG178" s="424"/>
      <c r="AH178" s="424"/>
      <c r="AI178" s="424"/>
      <c r="AJ178" s="636"/>
      <c r="AK178" s="636"/>
      <c r="AL178" s="636"/>
      <c r="AM178" s="636"/>
      <c r="AN178" s="636"/>
      <c r="AO178" s="636"/>
      <c r="AP178" s="636"/>
      <c r="AQ178" s="636"/>
      <c r="AR178" s="636"/>
      <c r="AS178" s="636"/>
      <c r="AT178" s="636"/>
      <c r="AU178" s="636"/>
      <c r="AV178" s="636"/>
      <c r="AW178" s="636"/>
      <c r="AX178" s="636"/>
      <c r="AY178" s="636"/>
      <c r="AZ178" s="363"/>
      <c r="BA178" s="606"/>
      <c r="BB178" s="618"/>
      <c r="BC178" s="468"/>
      <c r="BD178" s="453"/>
      <c r="BE178" s="453"/>
      <c r="BF178" s="453"/>
      <c r="BG178" s="472"/>
      <c r="BH178" s="468"/>
      <c r="BI178" s="453"/>
      <c r="BJ178" s="453"/>
      <c r="BK178" s="453"/>
      <c r="BL178" s="472"/>
      <c r="BM178" s="468"/>
      <c r="BN178" s="453"/>
      <c r="BO178" s="453"/>
      <c r="BP178" s="453"/>
      <c r="BQ178" s="472"/>
      <c r="BR178" s="468"/>
      <c r="BS178" s="453"/>
      <c r="BT178" s="453"/>
      <c r="BU178" s="453"/>
      <c r="BV178" s="453"/>
      <c r="BW178" s="453"/>
      <c r="BX178" s="453"/>
      <c r="BY178" s="454"/>
      <c r="BZ178" s="454"/>
      <c r="CA178" s="454"/>
      <c r="CB178" s="454"/>
      <c r="CC178" s="454"/>
      <c r="CD178" s="454"/>
      <c r="CE178" s="454"/>
      <c r="CF178" s="454"/>
      <c r="CG178" s="454"/>
      <c r="CH178" s="454"/>
      <c r="CI178" s="454"/>
      <c r="CJ178" s="3"/>
      <c r="CK178" s="3"/>
      <c r="CL178" s="3"/>
      <c r="CM178" s="3"/>
      <c r="CN178" s="3"/>
      <c r="CO178" s="3"/>
      <c r="CP178" s="3"/>
      <c r="CQ178" s="3"/>
      <c r="CR178" s="3"/>
      <c r="CS178" s="3"/>
      <c r="CT178" s="3"/>
      <c r="CU178" s="3"/>
      <c r="CV178" s="3"/>
      <c r="CW178" s="3"/>
      <c r="CX178" s="3"/>
      <c r="CY178" s="3"/>
      <c r="CZ178" s="3"/>
    </row>
    <row r="179" s="326" customFormat="true" ht="15" customHeight="true" x14ac:dyDescent="0.2">
      <c r="A179" s="607"/>
      <c r="B179" s="397"/>
      <c r="C179" s="423"/>
      <c r="D179" s="421"/>
      <c r="E179" s="421"/>
      <c r="F179" s="421"/>
      <c r="G179" s="425"/>
      <c r="H179" s="422"/>
      <c r="I179" s="421"/>
      <c r="J179" s="421"/>
      <c r="K179" s="421"/>
      <c r="L179" s="424"/>
      <c r="M179" s="423"/>
      <c r="N179" s="421"/>
      <c r="O179" s="421"/>
      <c r="P179" s="421"/>
      <c r="Q179" s="424"/>
      <c r="R179" s="423"/>
      <c r="S179" s="421"/>
      <c r="T179" s="421"/>
      <c r="U179" s="421"/>
      <c r="V179" s="421"/>
      <c r="W179" s="421"/>
      <c r="X179" s="421"/>
      <c r="Y179" s="424"/>
      <c r="Z179" s="424"/>
      <c r="AA179" s="424"/>
      <c r="AB179" s="424"/>
      <c r="AC179" s="424"/>
      <c r="AD179" s="424"/>
      <c r="AE179" s="424"/>
      <c r="AF179" s="424"/>
      <c r="AG179" s="424"/>
      <c r="AH179" s="424"/>
      <c r="AI179" s="424"/>
      <c r="AJ179" s="636"/>
      <c r="AK179" s="636"/>
      <c r="AL179" s="636"/>
      <c r="AM179" s="636"/>
      <c r="AN179" s="636"/>
      <c r="AO179" s="636"/>
      <c r="AP179" s="636"/>
      <c r="AQ179" s="636"/>
      <c r="AR179" s="636"/>
      <c r="AS179" s="636"/>
      <c r="AT179" s="636"/>
      <c r="AU179" s="636"/>
      <c r="AV179" s="636"/>
      <c r="AW179" s="636"/>
      <c r="AX179" s="636"/>
      <c r="AY179" s="636"/>
      <c r="AZ179" s="363"/>
      <c r="BA179" s="606"/>
      <c r="BB179" s="618"/>
      <c r="BC179" s="468"/>
      <c r="BD179" s="453"/>
      <c r="BE179" s="453"/>
      <c r="BF179" s="453"/>
      <c r="BG179" s="472"/>
      <c r="BH179" s="468"/>
      <c r="BI179" s="453"/>
      <c r="BJ179" s="453"/>
      <c r="BK179" s="453"/>
      <c r="BL179" s="472"/>
      <c r="BM179" s="468"/>
      <c r="BN179" s="453"/>
      <c r="BO179" s="453"/>
      <c r="BP179" s="453"/>
      <c r="BQ179" s="472"/>
      <c r="BR179" s="468"/>
      <c r="BS179" s="453"/>
      <c r="BT179" s="453"/>
      <c r="BU179" s="453"/>
      <c r="BV179" s="453"/>
      <c r="BW179" s="453"/>
      <c r="BX179" s="453"/>
      <c r="BY179" s="454"/>
      <c r="BZ179" s="454"/>
      <c r="CA179" s="454"/>
      <c r="CB179" s="454"/>
      <c r="CC179" s="454"/>
      <c r="CD179" s="454"/>
      <c r="CE179" s="454"/>
      <c r="CF179" s="454"/>
      <c r="CG179" s="454"/>
      <c r="CH179" s="454"/>
      <c r="CI179" s="454"/>
      <c r="CJ179" s="3"/>
      <c r="CK179" s="3"/>
      <c r="CL179" s="3"/>
      <c r="CM179" s="3"/>
      <c r="CN179" s="3"/>
      <c r="CO179" s="3"/>
      <c r="CP179" s="3"/>
      <c r="CQ179" s="3"/>
      <c r="CR179" s="3"/>
      <c r="CS179" s="3"/>
      <c r="CT179" s="3"/>
      <c r="CU179" s="3"/>
      <c r="CV179" s="3"/>
      <c r="CW179" s="3"/>
      <c r="CX179" s="3"/>
      <c r="CY179" s="3"/>
      <c r="CZ179" s="3"/>
    </row>
    <row r="180" s="326" customFormat="true" ht="15" customHeight="true" x14ac:dyDescent="0.2">
      <c r="A180" s="607"/>
      <c r="B180" s="397"/>
      <c r="C180" s="423"/>
      <c r="D180" s="421"/>
      <c r="E180" s="421"/>
      <c r="F180" s="421"/>
      <c r="G180" s="425"/>
      <c r="H180" s="422"/>
      <c r="I180" s="421"/>
      <c r="J180" s="421"/>
      <c r="K180" s="421"/>
      <c r="L180" s="424"/>
      <c r="M180" s="423"/>
      <c r="N180" s="421"/>
      <c r="O180" s="421"/>
      <c r="P180" s="421"/>
      <c r="Q180" s="424"/>
      <c r="R180" s="423"/>
      <c r="S180" s="421"/>
      <c r="T180" s="421"/>
      <c r="U180" s="421"/>
      <c r="V180" s="421"/>
      <c r="W180" s="421"/>
      <c r="X180" s="421"/>
      <c r="Y180" s="424"/>
      <c r="Z180" s="424"/>
      <c r="AA180" s="424"/>
      <c r="AB180" s="424"/>
      <c r="AC180" s="424"/>
      <c r="AD180" s="424"/>
      <c r="AE180" s="424"/>
      <c r="AF180" s="424"/>
      <c r="AG180" s="424"/>
      <c r="AH180" s="424"/>
      <c r="AI180" s="424"/>
      <c r="AJ180" s="636"/>
      <c r="AK180" s="636"/>
      <c r="AL180" s="636"/>
      <c r="AM180" s="636"/>
      <c r="AN180" s="636"/>
      <c r="AO180" s="636"/>
      <c r="AP180" s="636"/>
      <c r="AQ180" s="636"/>
      <c r="AR180" s="636"/>
      <c r="AS180" s="636"/>
      <c r="AT180" s="636"/>
      <c r="AU180" s="636"/>
      <c r="AV180" s="636"/>
      <c r="AW180" s="636"/>
      <c r="AX180" s="636"/>
      <c r="AY180" s="636"/>
      <c r="AZ180" s="363"/>
      <c r="BA180" s="606"/>
      <c r="BB180" s="618"/>
      <c r="BC180" s="468"/>
      <c r="BD180" s="453"/>
      <c r="BE180" s="453"/>
      <c r="BF180" s="453"/>
      <c r="BG180" s="472"/>
      <c r="BH180" s="468"/>
      <c r="BI180" s="453"/>
      <c r="BJ180" s="453"/>
      <c r="BK180" s="453"/>
      <c r="BL180" s="472"/>
      <c r="BM180" s="468"/>
      <c r="BN180" s="453"/>
      <c r="BO180" s="453"/>
      <c r="BP180" s="453"/>
      <c r="BQ180" s="472"/>
      <c r="BR180" s="468"/>
      <c r="BS180" s="453"/>
      <c r="BT180" s="453"/>
      <c r="BU180" s="453"/>
      <c r="BV180" s="453"/>
      <c r="BW180" s="453"/>
      <c r="BX180" s="453"/>
      <c r="BY180" s="454"/>
      <c r="BZ180" s="454"/>
      <c r="CA180" s="454"/>
      <c r="CB180" s="454"/>
      <c r="CC180" s="454"/>
      <c r="CD180" s="454"/>
      <c r="CE180" s="454"/>
      <c r="CF180" s="454"/>
      <c r="CG180" s="454"/>
      <c r="CH180" s="454"/>
      <c r="CI180" s="454"/>
      <c r="CJ180" s="3"/>
      <c r="CK180" s="3"/>
      <c r="CL180" s="3"/>
      <c r="CM180" s="3"/>
      <c r="CN180" s="3"/>
      <c r="CO180" s="3"/>
      <c r="CP180" s="3"/>
      <c r="CQ180" s="3"/>
      <c r="CR180" s="3"/>
      <c r="CS180" s="3"/>
      <c r="CT180" s="3"/>
      <c r="CU180" s="3"/>
      <c r="CV180" s="3"/>
      <c r="CW180" s="3"/>
      <c r="CX180" s="3"/>
      <c r="CY180" s="3"/>
      <c r="CZ180" s="3"/>
    </row>
    <row r="181" s="326" customFormat="true" ht="15" customHeight="true" x14ac:dyDescent="0.2">
      <c r="A181" s="607"/>
      <c r="B181" s="397"/>
      <c r="C181" s="423"/>
      <c r="D181" s="421"/>
      <c r="E181" s="421"/>
      <c r="F181" s="421"/>
      <c r="G181" s="425"/>
      <c r="H181" s="422"/>
      <c r="I181" s="421"/>
      <c r="J181" s="421"/>
      <c r="K181" s="421"/>
      <c r="L181" s="424"/>
      <c r="M181" s="423"/>
      <c r="N181" s="421"/>
      <c r="O181" s="421"/>
      <c r="P181" s="421"/>
      <c r="Q181" s="424"/>
      <c r="R181" s="423"/>
      <c r="S181" s="421"/>
      <c r="T181" s="421"/>
      <c r="U181" s="421"/>
      <c r="V181" s="421"/>
      <c r="W181" s="421"/>
      <c r="X181" s="421"/>
      <c r="Y181" s="424"/>
      <c r="Z181" s="424"/>
      <c r="AA181" s="424"/>
      <c r="AB181" s="424"/>
      <c r="AC181" s="424"/>
      <c r="AD181" s="424"/>
      <c r="AE181" s="424"/>
      <c r="AF181" s="424"/>
      <c r="AG181" s="424"/>
      <c r="AH181" s="424"/>
      <c r="AI181" s="424"/>
      <c r="AJ181" s="636"/>
      <c r="AK181" s="636"/>
      <c r="AL181" s="636"/>
      <c r="AM181" s="636"/>
      <c r="AN181" s="636"/>
      <c r="AO181" s="636"/>
      <c r="AP181" s="636"/>
      <c r="AQ181" s="636"/>
      <c r="AR181" s="636"/>
      <c r="AS181" s="636"/>
      <c r="AT181" s="636"/>
      <c r="AU181" s="636"/>
      <c r="AV181" s="636"/>
      <c r="AW181" s="636"/>
      <c r="AX181" s="636"/>
      <c r="AY181" s="636"/>
      <c r="AZ181" s="363"/>
      <c r="BA181" s="606"/>
      <c r="BB181" s="618"/>
      <c r="BC181" s="468"/>
      <c r="BD181" s="453"/>
      <c r="BE181" s="453"/>
      <c r="BF181" s="453"/>
      <c r="BG181" s="472"/>
      <c r="BH181" s="468"/>
      <c r="BI181" s="453"/>
      <c r="BJ181" s="453"/>
      <c r="BK181" s="453"/>
      <c r="BL181" s="472"/>
      <c r="BM181" s="468"/>
      <c r="BN181" s="453"/>
      <c r="BO181" s="453"/>
      <c r="BP181" s="453"/>
      <c r="BQ181" s="472"/>
      <c r="BR181" s="468"/>
      <c r="BS181" s="453"/>
      <c r="BT181" s="453"/>
      <c r="BU181" s="453"/>
      <c r="BV181" s="453"/>
      <c r="BW181" s="453"/>
      <c r="BX181" s="453"/>
      <c r="BY181" s="454"/>
      <c r="BZ181" s="454"/>
      <c r="CA181" s="454"/>
      <c r="CB181" s="454"/>
      <c r="CC181" s="454"/>
      <c r="CD181" s="454"/>
      <c r="CE181" s="454"/>
      <c r="CF181" s="454"/>
      <c r="CG181" s="454"/>
      <c r="CH181" s="454"/>
      <c r="CI181" s="454"/>
      <c r="CJ181" s="3"/>
      <c r="CK181" s="3"/>
      <c r="CL181" s="3"/>
      <c r="CM181" s="3"/>
      <c r="CN181" s="3"/>
      <c r="CO181" s="3"/>
      <c r="CP181" s="3"/>
      <c r="CQ181" s="3"/>
      <c r="CR181" s="3"/>
      <c r="CS181" s="3"/>
      <c r="CT181" s="3"/>
      <c r="CU181" s="3"/>
      <c r="CV181" s="3"/>
      <c r="CW181" s="3"/>
      <c r="CX181" s="3"/>
      <c r="CY181" s="3"/>
      <c r="CZ181" s="3"/>
    </row>
    <row r="182" s="326" customFormat="true" ht="15" customHeight="true" x14ac:dyDescent="0.2">
      <c r="A182" s="607"/>
      <c r="B182" s="397"/>
      <c r="C182" s="423"/>
      <c r="D182" s="421"/>
      <c r="E182" s="421"/>
      <c r="F182" s="421"/>
      <c r="G182" s="425"/>
      <c r="H182" s="422"/>
      <c r="I182" s="421"/>
      <c r="J182" s="421"/>
      <c r="K182" s="421"/>
      <c r="L182" s="424"/>
      <c r="M182" s="423"/>
      <c r="N182" s="421"/>
      <c r="O182" s="421"/>
      <c r="P182" s="421"/>
      <c r="Q182" s="424"/>
      <c r="R182" s="423"/>
      <c r="S182" s="421"/>
      <c r="T182" s="421"/>
      <c r="U182" s="421"/>
      <c r="V182" s="421"/>
      <c r="W182" s="421"/>
      <c r="X182" s="421"/>
      <c r="Y182" s="424"/>
      <c r="Z182" s="424"/>
      <c r="AA182" s="424"/>
      <c r="AB182" s="424"/>
      <c r="AC182" s="424"/>
      <c r="AD182" s="424"/>
      <c r="AE182" s="424"/>
      <c r="AF182" s="424"/>
      <c r="AG182" s="424"/>
      <c r="AH182" s="424"/>
      <c r="AI182" s="424"/>
      <c r="AJ182" s="636"/>
      <c r="AK182" s="636"/>
      <c r="AL182" s="636"/>
      <c r="AM182" s="636"/>
      <c r="AN182" s="636"/>
      <c r="AO182" s="636"/>
      <c r="AP182" s="636"/>
      <c r="AQ182" s="636"/>
      <c r="AR182" s="636"/>
      <c r="AS182" s="636"/>
      <c r="AT182" s="636"/>
      <c r="AU182" s="636"/>
      <c r="AV182" s="636"/>
      <c r="AW182" s="636"/>
      <c r="AX182" s="636"/>
      <c r="AY182" s="636"/>
      <c r="AZ182" s="363"/>
      <c r="BA182" s="606"/>
      <c r="BB182" s="618"/>
      <c r="BC182" s="468"/>
      <c r="BD182" s="453"/>
      <c r="BE182" s="453"/>
      <c r="BF182" s="453"/>
      <c r="BG182" s="472"/>
      <c r="BH182" s="468"/>
      <c r="BI182" s="453"/>
      <c r="BJ182" s="453"/>
      <c r="BK182" s="453"/>
      <c r="BL182" s="472"/>
      <c r="BM182" s="468"/>
      <c r="BN182" s="453"/>
      <c r="BO182" s="453"/>
      <c r="BP182" s="453"/>
      <c r="BQ182" s="472"/>
      <c r="BR182" s="468"/>
      <c r="BS182" s="453"/>
      <c r="BT182" s="453"/>
      <c r="BU182" s="453"/>
      <c r="BV182" s="453"/>
      <c r="BW182" s="453"/>
      <c r="BX182" s="453"/>
      <c r="BY182" s="454"/>
      <c r="BZ182" s="454"/>
      <c r="CA182" s="454"/>
      <c r="CB182" s="454"/>
      <c r="CC182" s="454"/>
      <c r="CD182" s="454"/>
      <c r="CE182" s="454"/>
      <c r="CF182" s="454"/>
      <c r="CG182" s="454"/>
      <c r="CH182" s="454"/>
      <c r="CI182" s="454"/>
      <c r="CJ182" s="3"/>
      <c r="CK182" s="3"/>
      <c r="CL182" s="3"/>
      <c r="CM182" s="3"/>
      <c r="CN182" s="3"/>
      <c r="CO182" s="3"/>
      <c r="CP182" s="3"/>
      <c r="CQ182" s="3"/>
      <c r="CR182" s="3"/>
      <c r="CS182" s="3"/>
      <c r="CT182" s="3"/>
      <c r="CU182" s="3"/>
      <c r="CV182" s="3"/>
      <c r="CW182" s="3"/>
      <c r="CX182" s="3"/>
      <c r="CY182" s="3"/>
      <c r="CZ182" s="3"/>
    </row>
    <row r="183" s="326" customFormat="true" ht="15" customHeight="true" x14ac:dyDescent="0.2">
      <c r="A183" s="607"/>
      <c r="B183" s="397"/>
      <c r="C183" s="423"/>
      <c r="D183" s="421"/>
      <c r="E183" s="421"/>
      <c r="F183" s="421"/>
      <c r="G183" s="425"/>
      <c r="H183" s="422"/>
      <c r="I183" s="421"/>
      <c r="J183" s="421"/>
      <c r="K183" s="421"/>
      <c r="L183" s="424"/>
      <c r="M183" s="423"/>
      <c r="N183" s="421"/>
      <c r="O183" s="421"/>
      <c r="P183" s="421"/>
      <c r="Q183" s="424"/>
      <c r="R183" s="423"/>
      <c r="S183" s="421"/>
      <c r="T183" s="421"/>
      <c r="U183" s="421"/>
      <c r="V183" s="421"/>
      <c r="W183" s="421"/>
      <c r="X183" s="421"/>
      <c r="Y183" s="424"/>
      <c r="Z183" s="424"/>
      <c r="AA183" s="424"/>
      <c r="AB183" s="424"/>
      <c r="AC183" s="424"/>
      <c r="AD183" s="424"/>
      <c r="AE183" s="424"/>
      <c r="AF183" s="424"/>
      <c r="AG183" s="424"/>
      <c r="AH183" s="424"/>
      <c r="AI183" s="424"/>
      <c r="AJ183" s="636"/>
      <c r="AK183" s="636"/>
      <c r="AL183" s="636"/>
      <c r="AM183" s="636"/>
      <c r="AN183" s="636"/>
      <c r="AO183" s="636"/>
      <c r="AP183" s="636"/>
      <c r="AQ183" s="636"/>
      <c r="AR183" s="636"/>
      <c r="AS183" s="636"/>
      <c r="AT183" s="636"/>
      <c r="AU183" s="636"/>
      <c r="AV183" s="636"/>
      <c r="AW183" s="636"/>
      <c r="AX183" s="636"/>
      <c r="AY183" s="636"/>
      <c r="AZ183" s="363"/>
      <c r="BA183" s="606"/>
      <c r="BB183" s="618"/>
      <c r="BC183" s="468"/>
      <c r="BD183" s="453"/>
      <c r="BE183" s="453"/>
      <c r="BF183" s="453"/>
      <c r="BG183" s="472"/>
      <c r="BH183" s="468"/>
      <c r="BI183" s="453"/>
      <c r="BJ183" s="453"/>
      <c r="BK183" s="453"/>
      <c r="BL183" s="472"/>
      <c r="BM183" s="468"/>
      <c r="BN183" s="453"/>
      <c r="BO183" s="453"/>
      <c r="BP183" s="453"/>
      <c r="BQ183" s="472"/>
      <c r="BR183" s="468"/>
      <c r="BS183" s="453"/>
      <c r="BT183" s="453"/>
      <c r="BU183" s="453"/>
      <c r="BV183" s="453"/>
      <c r="BW183" s="453"/>
      <c r="BX183" s="453"/>
      <c r="BY183" s="454"/>
      <c r="BZ183" s="454"/>
      <c r="CA183" s="454"/>
      <c r="CB183" s="454"/>
      <c r="CC183" s="454"/>
      <c r="CD183" s="454"/>
      <c r="CE183" s="454"/>
      <c r="CF183" s="454"/>
      <c r="CG183" s="454"/>
      <c r="CH183" s="454"/>
      <c r="CI183" s="454"/>
      <c r="CJ183" s="3"/>
      <c r="CK183" s="3"/>
      <c r="CL183" s="3"/>
      <c r="CM183" s="3"/>
      <c r="CN183" s="3"/>
      <c r="CO183" s="3"/>
      <c r="CP183" s="3"/>
      <c r="CQ183" s="3"/>
      <c r="CR183" s="3"/>
      <c r="CS183" s="3"/>
      <c r="CT183" s="3"/>
      <c r="CU183" s="3"/>
      <c r="CV183" s="3"/>
      <c r="CW183" s="3"/>
      <c r="CX183" s="3"/>
      <c r="CY183" s="3"/>
      <c r="CZ183" s="3"/>
    </row>
    <row r="184" s="326" customFormat="true" ht="15" customHeight="true" x14ac:dyDescent="0.2">
      <c r="A184" s="607"/>
      <c r="B184" s="397"/>
      <c r="C184" s="423"/>
      <c r="D184" s="421"/>
      <c r="E184" s="421"/>
      <c r="F184" s="421"/>
      <c r="G184" s="425"/>
      <c r="H184" s="422"/>
      <c r="I184" s="421"/>
      <c r="J184" s="421"/>
      <c r="K184" s="421"/>
      <c r="L184" s="424"/>
      <c r="M184" s="423"/>
      <c r="N184" s="421"/>
      <c r="O184" s="421"/>
      <c r="P184" s="421"/>
      <c r="Q184" s="424"/>
      <c r="R184" s="423"/>
      <c r="S184" s="421"/>
      <c r="T184" s="421"/>
      <c r="U184" s="421"/>
      <c r="V184" s="421"/>
      <c r="W184" s="421"/>
      <c r="X184" s="421"/>
      <c r="Y184" s="424"/>
      <c r="Z184" s="424"/>
      <c r="AA184" s="424"/>
      <c r="AB184" s="424"/>
      <c r="AC184" s="424"/>
      <c r="AD184" s="424"/>
      <c r="AE184" s="424"/>
      <c r="AF184" s="424"/>
      <c r="AG184" s="424"/>
      <c r="AH184" s="424"/>
      <c r="AI184" s="424"/>
      <c r="AJ184" s="636"/>
      <c r="AK184" s="636"/>
      <c r="AL184" s="636"/>
      <c r="AM184" s="636"/>
      <c r="AN184" s="636"/>
      <c r="AO184" s="636"/>
      <c r="AP184" s="636"/>
      <c r="AQ184" s="636"/>
      <c r="AR184" s="636"/>
      <c r="AS184" s="636"/>
      <c r="AT184" s="636"/>
      <c r="AU184" s="636"/>
      <c r="AV184" s="636"/>
      <c r="AW184" s="636"/>
      <c r="AX184" s="636"/>
      <c r="AY184" s="636"/>
      <c r="AZ184" s="363"/>
      <c r="BA184" s="606"/>
      <c r="BB184" s="618"/>
      <c r="BC184" s="468"/>
      <c r="BD184" s="453"/>
      <c r="BE184" s="453"/>
      <c r="BF184" s="453"/>
      <c r="BG184" s="472"/>
      <c r="BH184" s="468"/>
      <c r="BI184" s="453"/>
      <c r="BJ184" s="453"/>
      <c r="BK184" s="453"/>
      <c r="BL184" s="472"/>
      <c r="BM184" s="468"/>
      <c r="BN184" s="453"/>
      <c r="BO184" s="453"/>
      <c r="BP184" s="453"/>
      <c r="BQ184" s="472"/>
      <c r="BR184" s="468"/>
      <c r="BS184" s="453"/>
      <c r="BT184" s="453"/>
      <c r="BU184" s="453"/>
      <c r="BV184" s="453"/>
      <c r="BW184" s="453"/>
      <c r="BX184" s="453"/>
      <c r="BY184" s="454"/>
      <c r="BZ184" s="454"/>
      <c r="CA184" s="454"/>
      <c r="CB184" s="454"/>
      <c r="CC184" s="454"/>
      <c r="CD184" s="454"/>
      <c r="CE184" s="454"/>
      <c r="CF184" s="454"/>
      <c r="CG184" s="454"/>
      <c r="CH184" s="454"/>
      <c r="CI184" s="454"/>
      <c r="CJ184" s="3"/>
      <c r="CK184" s="3"/>
      <c r="CL184" s="3"/>
      <c r="CM184" s="3"/>
      <c r="CN184" s="3"/>
      <c r="CO184" s="3"/>
      <c r="CP184" s="3"/>
      <c r="CQ184" s="3"/>
      <c r="CR184" s="3"/>
      <c r="CS184" s="3"/>
      <c r="CT184" s="3"/>
      <c r="CU184" s="3"/>
      <c r="CV184" s="3"/>
      <c r="CW184" s="3"/>
      <c r="CX184" s="3"/>
      <c r="CY184" s="3"/>
      <c r="CZ184" s="3"/>
    </row>
    <row r="185" s="326" customFormat="true" ht="15" customHeight="true" x14ac:dyDescent="0.2">
      <c r="A185" s="607"/>
      <c r="B185" s="397"/>
      <c r="C185" s="423"/>
      <c r="D185" s="421"/>
      <c r="E185" s="421"/>
      <c r="F185" s="421"/>
      <c r="G185" s="425"/>
      <c r="H185" s="422"/>
      <c r="I185" s="421"/>
      <c r="J185" s="421"/>
      <c r="K185" s="421"/>
      <c r="L185" s="424"/>
      <c r="M185" s="423"/>
      <c r="N185" s="421"/>
      <c r="O185" s="421"/>
      <c r="P185" s="421"/>
      <c r="Q185" s="424"/>
      <c r="R185" s="423"/>
      <c r="S185" s="421"/>
      <c r="T185" s="421"/>
      <c r="U185" s="421"/>
      <c r="V185" s="421"/>
      <c r="W185" s="421"/>
      <c r="X185" s="421"/>
      <c r="Y185" s="424"/>
      <c r="Z185" s="424"/>
      <c r="AA185" s="424"/>
      <c r="AB185" s="424"/>
      <c r="AC185" s="424"/>
      <c r="AD185" s="424"/>
      <c r="AE185" s="424"/>
      <c r="AF185" s="424"/>
      <c r="AG185" s="424"/>
      <c r="AH185" s="424"/>
      <c r="AI185" s="424"/>
      <c r="AJ185" s="636"/>
      <c r="AK185" s="636"/>
      <c r="AL185" s="636"/>
      <c r="AM185" s="636"/>
      <c r="AN185" s="636"/>
      <c r="AO185" s="636"/>
      <c r="AP185" s="636"/>
      <c r="AQ185" s="636"/>
      <c r="AR185" s="636"/>
      <c r="AS185" s="636"/>
      <c r="AT185" s="636"/>
      <c r="AU185" s="636"/>
      <c r="AV185" s="636"/>
      <c r="AW185" s="636"/>
      <c r="AX185" s="636"/>
      <c r="AY185" s="636"/>
      <c r="AZ185" s="363"/>
      <c r="BA185" s="606"/>
      <c r="BB185" s="618"/>
      <c r="BC185" s="468"/>
      <c r="BD185" s="453"/>
      <c r="BE185" s="453"/>
      <c r="BF185" s="453"/>
      <c r="BG185" s="472"/>
      <c r="BH185" s="468"/>
      <c r="BI185" s="453"/>
      <c r="BJ185" s="453"/>
      <c r="BK185" s="453"/>
      <c r="BL185" s="472"/>
      <c r="BM185" s="468"/>
      <c r="BN185" s="453"/>
      <c r="BO185" s="453"/>
      <c r="BP185" s="453"/>
      <c r="BQ185" s="472"/>
      <c r="BR185" s="468"/>
      <c r="BS185" s="453"/>
      <c r="BT185" s="453"/>
      <c r="BU185" s="453"/>
      <c r="BV185" s="453"/>
      <c r="BW185" s="453"/>
      <c r="BX185" s="453"/>
      <c r="BY185" s="454"/>
      <c r="BZ185" s="454"/>
      <c r="CA185" s="454"/>
      <c r="CB185" s="454"/>
      <c r="CC185" s="454"/>
      <c r="CD185" s="454"/>
      <c r="CE185" s="454"/>
      <c r="CF185" s="454"/>
      <c r="CG185" s="454"/>
      <c r="CH185" s="454"/>
      <c r="CI185" s="454"/>
      <c r="CJ185" s="3"/>
      <c r="CK185" s="3"/>
      <c r="CL185" s="3"/>
      <c r="CM185" s="3"/>
      <c r="CN185" s="3"/>
      <c r="CO185" s="3"/>
      <c r="CP185" s="3"/>
      <c r="CQ185" s="3"/>
      <c r="CR185" s="3"/>
      <c r="CS185" s="3"/>
      <c r="CT185" s="3"/>
      <c r="CU185" s="3"/>
      <c r="CV185" s="3"/>
      <c r="CW185" s="3"/>
      <c r="CX185" s="3"/>
      <c r="CY185" s="3"/>
      <c r="CZ185" s="3"/>
    </row>
    <row r="186" s="326" customFormat="true" ht="15" customHeight="true" x14ac:dyDescent="0.2">
      <c r="A186" s="607"/>
      <c r="B186" s="397"/>
      <c r="C186" s="423"/>
      <c r="D186" s="421"/>
      <c r="E186" s="421"/>
      <c r="F186" s="421"/>
      <c r="G186" s="425"/>
      <c r="H186" s="422"/>
      <c r="I186" s="421"/>
      <c r="J186" s="421"/>
      <c r="K186" s="421"/>
      <c r="L186" s="424"/>
      <c r="M186" s="423"/>
      <c r="N186" s="421"/>
      <c r="O186" s="421"/>
      <c r="P186" s="421"/>
      <c r="Q186" s="424"/>
      <c r="R186" s="423"/>
      <c r="S186" s="421"/>
      <c r="T186" s="421"/>
      <c r="U186" s="421"/>
      <c r="V186" s="421"/>
      <c r="W186" s="421"/>
      <c r="X186" s="421"/>
      <c r="Y186" s="424"/>
      <c r="Z186" s="424"/>
      <c r="AA186" s="424"/>
      <c r="AB186" s="424"/>
      <c r="AC186" s="424"/>
      <c r="AD186" s="424"/>
      <c r="AE186" s="424"/>
      <c r="AF186" s="424"/>
      <c r="AG186" s="424"/>
      <c r="AH186" s="424"/>
      <c r="AI186" s="424"/>
      <c r="AJ186" s="636"/>
      <c r="AK186" s="636"/>
      <c r="AL186" s="636"/>
      <c r="AM186" s="636"/>
      <c r="AN186" s="636"/>
      <c r="AO186" s="636"/>
      <c r="AP186" s="636"/>
      <c r="AQ186" s="636"/>
      <c r="AR186" s="636"/>
      <c r="AS186" s="636"/>
      <c r="AT186" s="636"/>
      <c r="AU186" s="636"/>
      <c r="AV186" s="636"/>
      <c r="AW186" s="636"/>
      <c r="AX186" s="636"/>
      <c r="AY186" s="636"/>
      <c r="AZ186" s="363"/>
      <c r="BA186" s="606"/>
      <c r="BB186" s="618"/>
      <c r="BC186" s="468"/>
      <c r="BD186" s="453"/>
      <c r="BE186" s="453"/>
      <c r="BF186" s="453"/>
      <c r="BG186" s="472"/>
      <c r="BH186" s="468"/>
      <c r="BI186" s="453"/>
      <c r="BJ186" s="453"/>
      <c r="BK186" s="453"/>
      <c r="BL186" s="472"/>
      <c r="BM186" s="468"/>
      <c r="BN186" s="453"/>
      <c r="BO186" s="453"/>
      <c r="BP186" s="453"/>
      <c r="BQ186" s="472"/>
      <c r="BR186" s="468"/>
      <c r="BS186" s="453"/>
      <c r="BT186" s="453"/>
      <c r="BU186" s="453"/>
      <c r="BV186" s="453"/>
      <c r="BW186" s="453"/>
      <c r="BX186" s="453"/>
      <c r="BY186" s="454"/>
      <c r="BZ186" s="454"/>
      <c r="CA186" s="454"/>
      <c r="CB186" s="454"/>
      <c r="CC186" s="454"/>
      <c r="CD186" s="454"/>
      <c r="CE186" s="454"/>
      <c r="CF186" s="454"/>
      <c r="CG186" s="454"/>
      <c r="CH186" s="454"/>
      <c r="CI186" s="454"/>
      <c r="CJ186" s="3"/>
      <c r="CK186" s="3"/>
      <c r="CL186" s="3"/>
      <c r="CM186" s="3"/>
      <c r="CN186" s="3"/>
      <c r="CO186" s="3"/>
      <c r="CP186" s="3"/>
      <c r="CQ186" s="3"/>
      <c r="CR186" s="3"/>
      <c r="CS186" s="3"/>
      <c r="CT186" s="3"/>
      <c r="CU186" s="3"/>
      <c r="CV186" s="3"/>
      <c r="CW186" s="3"/>
      <c r="CX186" s="3"/>
      <c r="CY186" s="3"/>
      <c r="CZ186" s="3"/>
    </row>
    <row r="187" s="326" customFormat="true" ht="15" customHeight="true" x14ac:dyDescent="0.2">
      <c r="A187" s="607"/>
      <c r="B187" s="397"/>
      <c r="C187" s="423"/>
      <c r="D187" s="421"/>
      <c r="E187" s="421"/>
      <c r="F187" s="421"/>
      <c r="G187" s="425"/>
      <c r="H187" s="422"/>
      <c r="I187" s="421"/>
      <c r="J187" s="421"/>
      <c r="K187" s="421"/>
      <c r="L187" s="424"/>
      <c r="M187" s="423"/>
      <c r="N187" s="421"/>
      <c r="O187" s="421"/>
      <c r="P187" s="421"/>
      <c r="Q187" s="424"/>
      <c r="R187" s="423"/>
      <c r="S187" s="421"/>
      <c r="T187" s="421"/>
      <c r="U187" s="421"/>
      <c r="V187" s="421"/>
      <c r="W187" s="421"/>
      <c r="X187" s="421"/>
      <c r="Y187" s="424"/>
      <c r="Z187" s="424"/>
      <c r="AA187" s="424"/>
      <c r="AB187" s="424"/>
      <c r="AC187" s="424"/>
      <c r="AD187" s="424"/>
      <c r="AE187" s="424"/>
      <c r="AF187" s="424"/>
      <c r="AG187" s="424"/>
      <c r="AH187" s="424"/>
      <c r="AI187" s="424"/>
      <c r="AJ187" s="636"/>
      <c r="AK187" s="636"/>
      <c r="AL187" s="636"/>
      <c r="AM187" s="636"/>
      <c r="AN187" s="636"/>
      <c r="AO187" s="636"/>
      <c r="AP187" s="636"/>
      <c r="AQ187" s="636"/>
      <c r="AR187" s="636"/>
      <c r="AS187" s="636"/>
      <c r="AT187" s="636"/>
      <c r="AU187" s="636"/>
      <c r="AV187" s="636"/>
      <c r="AW187" s="636"/>
      <c r="AX187" s="636"/>
      <c r="AY187" s="636"/>
      <c r="AZ187" s="363"/>
      <c r="BA187" s="606"/>
      <c r="BB187" s="618"/>
      <c r="BC187" s="468"/>
      <c r="BD187" s="453"/>
      <c r="BE187" s="453"/>
      <c r="BF187" s="453"/>
      <c r="BG187" s="472"/>
      <c r="BH187" s="468"/>
      <c r="BI187" s="453"/>
      <c r="BJ187" s="453"/>
      <c r="BK187" s="453"/>
      <c r="BL187" s="472"/>
      <c r="BM187" s="468"/>
      <c r="BN187" s="453"/>
      <c r="BO187" s="453"/>
      <c r="BP187" s="453"/>
      <c r="BQ187" s="472"/>
      <c r="BR187" s="468"/>
      <c r="BS187" s="453"/>
      <c r="BT187" s="453"/>
      <c r="BU187" s="453"/>
      <c r="BV187" s="453"/>
      <c r="BW187" s="453"/>
      <c r="BX187" s="453"/>
      <c r="BY187" s="454"/>
      <c r="BZ187" s="454"/>
      <c r="CA187" s="454"/>
      <c r="CB187" s="454"/>
      <c r="CC187" s="454"/>
      <c r="CD187" s="454"/>
      <c r="CE187" s="454"/>
      <c r="CF187" s="454"/>
      <c r="CG187" s="454"/>
      <c r="CH187" s="454"/>
      <c r="CI187" s="454"/>
      <c r="CJ187" s="3"/>
      <c r="CK187" s="3"/>
      <c r="CL187" s="3"/>
      <c r="CM187" s="3"/>
      <c r="CN187" s="3"/>
      <c r="CO187" s="3"/>
      <c r="CP187" s="3"/>
      <c r="CQ187" s="3"/>
      <c r="CR187" s="3"/>
      <c r="CS187" s="3"/>
      <c r="CT187" s="3"/>
      <c r="CU187" s="3"/>
      <c r="CV187" s="3"/>
      <c r="CW187" s="3"/>
      <c r="CX187" s="3"/>
      <c r="CY187" s="3"/>
      <c r="CZ187" s="3"/>
    </row>
    <row r="188" s="326" customFormat="true" ht="15" customHeight="true" x14ac:dyDescent="0.2">
      <c r="A188" s="607"/>
      <c r="B188" s="397"/>
      <c r="C188" s="423"/>
      <c r="D188" s="421"/>
      <c r="E188" s="421"/>
      <c r="F188" s="421"/>
      <c r="G188" s="425"/>
      <c r="H188" s="422"/>
      <c r="I188" s="421"/>
      <c r="J188" s="421"/>
      <c r="K188" s="421"/>
      <c r="L188" s="424"/>
      <c r="M188" s="423"/>
      <c r="N188" s="421"/>
      <c r="O188" s="421"/>
      <c r="P188" s="421"/>
      <c r="Q188" s="424"/>
      <c r="R188" s="423"/>
      <c r="S188" s="421"/>
      <c r="T188" s="421"/>
      <c r="U188" s="421"/>
      <c r="V188" s="421"/>
      <c r="W188" s="421"/>
      <c r="X188" s="421"/>
      <c r="Y188" s="424"/>
      <c r="Z188" s="424"/>
      <c r="AA188" s="424"/>
      <c r="AB188" s="424"/>
      <c r="AC188" s="424"/>
      <c r="AD188" s="424"/>
      <c r="AE188" s="424"/>
      <c r="AF188" s="424"/>
      <c r="AG188" s="424"/>
      <c r="AH188" s="424"/>
      <c r="AI188" s="424"/>
      <c r="AJ188" s="636"/>
      <c r="AK188" s="636"/>
      <c r="AL188" s="636"/>
      <c r="AM188" s="636"/>
      <c r="AN188" s="636"/>
      <c r="AO188" s="636"/>
      <c r="AP188" s="636"/>
      <c r="AQ188" s="636"/>
      <c r="AR188" s="636"/>
      <c r="AS188" s="636"/>
      <c r="AT188" s="636"/>
      <c r="AU188" s="636"/>
      <c r="AV188" s="636"/>
      <c r="AW188" s="636"/>
      <c r="AX188" s="636"/>
      <c r="AY188" s="636"/>
      <c r="AZ188" s="363"/>
      <c r="BA188" s="606"/>
      <c r="BB188" s="618"/>
      <c r="BC188" s="468"/>
      <c r="BD188" s="453"/>
      <c r="BE188" s="453"/>
      <c r="BF188" s="453"/>
      <c r="BG188" s="472"/>
      <c r="BH188" s="468"/>
      <c r="BI188" s="453"/>
      <c r="BJ188" s="453"/>
      <c r="BK188" s="453"/>
      <c r="BL188" s="472"/>
      <c r="BM188" s="468"/>
      <c r="BN188" s="453"/>
      <c r="BO188" s="453"/>
      <c r="BP188" s="453"/>
      <c r="BQ188" s="472"/>
      <c r="BR188" s="468"/>
      <c r="BS188" s="453"/>
      <c r="BT188" s="453"/>
      <c r="BU188" s="453"/>
      <c r="BV188" s="453"/>
      <c r="BW188" s="453"/>
      <c r="BX188" s="453"/>
      <c r="BY188" s="454"/>
      <c r="BZ188" s="454"/>
      <c r="CA188" s="454"/>
      <c r="CB188" s="454"/>
      <c r="CC188" s="454"/>
      <c r="CD188" s="454"/>
      <c r="CE188" s="454"/>
      <c r="CF188" s="454"/>
      <c r="CG188" s="454"/>
      <c r="CH188" s="454"/>
      <c r="CI188" s="454"/>
      <c r="CJ188" s="3"/>
      <c r="CK188" s="3"/>
      <c r="CL188" s="3"/>
      <c r="CM188" s="3"/>
      <c r="CN188" s="3"/>
      <c r="CO188" s="3"/>
      <c r="CP188" s="3"/>
      <c r="CQ188" s="3"/>
      <c r="CR188" s="3"/>
      <c r="CS188" s="3"/>
      <c r="CT188" s="3"/>
      <c r="CU188" s="3"/>
      <c r="CV188" s="3"/>
      <c r="CW188" s="3"/>
      <c r="CX188" s="3"/>
      <c r="CY188" s="3"/>
      <c r="CZ188" s="3"/>
    </row>
    <row r="189" s="326" customFormat="true" ht="15" customHeight="true" x14ac:dyDescent="0.2">
      <c r="A189" s="607"/>
      <c r="B189" s="397"/>
      <c r="C189" s="423"/>
      <c r="D189" s="421"/>
      <c r="E189" s="421"/>
      <c r="F189" s="421"/>
      <c r="G189" s="425"/>
      <c r="H189" s="422"/>
      <c r="I189" s="421"/>
      <c r="J189" s="421"/>
      <c r="K189" s="421"/>
      <c r="L189" s="424"/>
      <c r="M189" s="423"/>
      <c r="N189" s="421"/>
      <c r="O189" s="421"/>
      <c r="P189" s="421"/>
      <c r="Q189" s="424"/>
      <c r="R189" s="423"/>
      <c r="S189" s="421"/>
      <c r="T189" s="421"/>
      <c r="U189" s="421"/>
      <c r="V189" s="421"/>
      <c r="W189" s="421"/>
      <c r="X189" s="421"/>
      <c r="Y189" s="424"/>
      <c r="Z189" s="424"/>
      <c r="AA189" s="424"/>
      <c r="AB189" s="424"/>
      <c r="AC189" s="424"/>
      <c r="AD189" s="424"/>
      <c r="AE189" s="424"/>
      <c r="AF189" s="424"/>
      <c r="AG189" s="424"/>
      <c r="AH189" s="424"/>
      <c r="AI189" s="424"/>
      <c r="AJ189" s="636"/>
      <c r="AK189" s="636"/>
      <c r="AL189" s="636"/>
      <c r="AM189" s="636"/>
      <c r="AN189" s="636"/>
      <c r="AO189" s="636"/>
      <c r="AP189" s="636"/>
      <c r="AQ189" s="636"/>
      <c r="AR189" s="636"/>
      <c r="AS189" s="636"/>
      <c r="AT189" s="636"/>
      <c r="AU189" s="636"/>
      <c r="AV189" s="636"/>
      <c r="AW189" s="636"/>
      <c r="AX189" s="636"/>
      <c r="AY189" s="636"/>
      <c r="AZ189" s="363"/>
      <c r="BA189" s="606"/>
      <c r="BB189" s="618"/>
      <c r="BC189" s="468"/>
      <c r="BD189" s="453"/>
      <c r="BE189" s="453"/>
      <c r="BF189" s="453"/>
      <c r="BG189" s="472"/>
      <c r="BH189" s="468"/>
      <c r="BI189" s="453"/>
      <c r="BJ189" s="453"/>
      <c r="BK189" s="453"/>
      <c r="BL189" s="472"/>
      <c r="BM189" s="468"/>
      <c r="BN189" s="453"/>
      <c r="BO189" s="453"/>
      <c r="BP189" s="453"/>
      <c r="BQ189" s="472"/>
      <c r="BR189" s="468"/>
      <c r="BS189" s="453"/>
      <c r="BT189" s="453"/>
      <c r="BU189" s="453"/>
      <c r="BV189" s="453"/>
      <c r="BW189" s="453"/>
      <c r="BX189" s="453"/>
      <c r="BY189" s="454"/>
      <c r="BZ189" s="454"/>
      <c r="CA189" s="454"/>
      <c r="CB189" s="454"/>
      <c r="CC189" s="454"/>
      <c r="CD189" s="454"/>
      <c r="CE189" s="454"/>
      <c r="CF189" s="454"/>
      <c r="CG189" s="454"/>
      <c r="CH189" s="454"/>
      <c r="CI189" s="454"/>
      <c r="CJ189" s="3"/>
      <c r="CK189" s="3"/>
      <c r="CL189" s="3"/>
      <c r="CM189" s="3"/>
      <c r="CN189" s="3"/>
      <c r="CO189" s="3"/>
      <c r="CP189" s="3"/>
      <c r="CQ189" s="3"/>
      <c r="CR189" s="3"/>
      <c r="CS189" s="3"/>
      <c r="CT189" s="3"/>
      <c r="CU189" s="3"/>
      <c r="CV189" s="3"/>
      <c r="CW189" s="3"/>
      <c r="CX189" s="3"/>
      <c r="CY189" s="3"/>
      <c r="CZ189" s="3"/>
    </row>
    <row r="190" s="326" customFormat="true" ht="15" customHeight="true" x14ac:dyDescent="0.2">
      <c r="A190" s="607"/>
      <c r="B190" s="397"/>
      <c r="C190" s="423"/>
      <c r="D190" s="421"/>
      <c r="E190" s="421"/>
      <c r="F190" s="421"/>
      <c r="G190" s="425"/>
      <c r="H190" s="422"/>
      <c r="I190" s="421"/>
      <c r="J190" s="421"/>
      <c r="K190" s="421"/>
      <c r="L190" s="424"/>
      <c r="M190" s="423"/>
      <c r="N190" s="421"/>
      <c r="O190" s="421"/>
      <c r="P190" s="421"/>
      <c r="Q190" s="424"/>
      <c r="R190" s="423"/>
      <c r="S190" s="421"/>
      <c r="T190" s="421"/>
      <c r="U190" s="421"/>
      <c r="V190" s="421"/>
      <c r="W190" s="421"/>
      <c r="X190" s="421"/>
      <c r="Y190" s="424"/>
      <c r="Z190" s="424"/>
      <c r="AA190" s="424"/>
      <c r="AB190" s="424"/>
      <c r="AC190" s="424"/>
      <c r="AD190" s="424"/>
      <c r="AE190" s="424"/>
      <c r="AF190" s="424"/>
      <c r="AG190" s="424"/>
      <c r="AH190" s="424"/>
      <c r="AI190" s="424"/>
      <c r="AJ190" s="636"/>
      <c r="AK190" s="636"/>
      <c r="AL190" s="636"/>
      <c r="AM190" s="636"/>
      <c r="AN190" s="636"/>
      <c r="AO190" s="636"/>
      <c r="AP190" s="636"/>
      <c r="AQ190" s="636"/>
      <c r="AR190" s="636"/>
      <c r="AS190" s="636"/>
      <c r="AT190" s="636"/>
      <c r="AU190" s="636"/>
      <c r="AV190" s="636"/>
      <c r="AW190" s="636"/>
      <c r="AX190" s="636"/>
      <c r="AY190" s="636"/>
      <c r="AZ190" s="363"/>
      <c r="BA190" s="606"/>
      <c r="BB190" s="618"/>
      <c r="BC190" s="468"/>
      <c r="BD190" s="453"/>
      <c r="BE190" s="453"/>
      <c r="BF190" s="453"/>
      <c r="BG190" s="472"/>
      <c r="BH190" s="468"/>
      <c r="BI190" s="453"/>
      <c r="BJ190" s="453"/>
      <c r="BK190" s="453"/>
      <c r="BL190" s="472"/>
      <c r="BM190" s="468"/>
      <c r="BN190" s="453"/>
      <c r="BO190" s="453"/>
      <c r="BP190" s="453"/>
      <c r="BQ190" s="472"/>
      <c r="BR190" s="468"/>
      <c r="BS190" s="453"/>
      <c r="BT190" s="453"/>
      <c r="BU190" s="453"/>
      <c r="BV190" s="453"/>
      <c r="BW190" s="453"/>
      <c r="BX190" s="453"/>
      <c r="BY190" s="454"/>
      <c r="BZ190" s="454"/>
      <c r="CA190" s="454"/>
      <c r="CB190" s="454"/>
      <c r="CC190" s="454"/>
      <c r="CD190" s="454"/>
      <c r="CE190" s="454"/>
      <c r="CF190" s="454"/>
      <c r="CG190" s="454"/>
      <c r="CH190" s="454"/>
      <c r="CI190" s="454"/>
      <c r="CJ190" s="3"/>
      <c r="CK190" s="3"/>
      <c r="CL190" s="3"/>
      <c r="CM190" s="3"/>
      <c r="CN190" s="3"/>
      <c r="CO190" s="3"/>
      <c r="CP190" s="3"/>
      <c r="CQ190" s="3"/>
      <c r="CR190" s="3"/>
      <c r="CS190" s="3"/>
      <c r="CT190" s="3"/>
      <c r="CU190" s="3"/>
      <c r="CV190" s="3"/>
      <c r="CW190" s="3"/>
      <c r="CX190" s="3"/>
      <c r="CY190" s="3"/>
      <c r="CZ190" s="3"/>
    </row>
    <row r="191" s="326" customFormat="true" ht="15" customHeight="true" x14ac:dyDescent="0.2">
      <c r="A191" s="607"/>
      <c r="B191" s="397"/>
      <c r="C191" s="423"/>
      <c r="D191" s="421"/>
      <c r="E191" s="421"/>
      <c r="F191" s="421"/>
      <c r="G191" s="425"/>
      <c r="H191" s="422"/>
      <c r="I191" s="421"/>
      <c r="J191" s="421"/>
      <c r="K191" s="421"/>
      <c r="L191" s="424"/>
      <c r="M191" s="423"/>
      <c r="N191" s="421"/>
      <c r="O191" s="421"/>
      <c r="P191" s="421"/>
      <c r="Q191" s="424"/>
      <c r="R191" s="423"/>
      <c r="S191" s="421"/>
      <c r="T191" s="421"/>
      <c r="U191" s="421"/>
      <c r="V191" s="421"/>
      <c r="W191" s="421"/>
      <c r="X191" s="421"/>
      <c r="Y191" s="424"/>
      <c r="Z191" s="424"/>
      <c r="AA191" s="424"/>
      <c r="AB191" s="424"/>
      <c r="AC191" s="424"/>
      <c r="AD191" s="424"/>
      <c r="AE191" s="424"/>
      <c r="AF191" s="424"/>
      <c r="AG191" s="424"/>
      <c r="AH191" s="424"/>
      <c r="AI191" s="424"/>
      <c r="AJ191" s="636"/>
      <c r="AK191" s="636"/>
      <c r="AL191" s="636"/>
      <c r="AM191" s="636"/>
      <c r="AN191" s="636"/>
      <c r="AO191" s="636"/>
      <c r="AP191" s="636"/>
      <c r="AQ191" s="636"/>
      <c r="AR191" s="636"/>
      <c r="AS191" s="636"/>
      <c r="AT191" s="636"/>
      <c r="AU191" s="636"/>
      <c r="AV191" s="636"/>
      <c r="AW191" s="636"/>
      <c r="AX191" s="636"/>
      <c r="AY191" s="636"/>
      <c r="AZ191" s="363"/>
      <c r="BA191" s="606"/>
      <c r="BB191" s="618"/>
      <c r="BC191" s="468"/>
      <c r="BD191" s="453"/>
      <c r="BE191" s="453"/>
      <c r="BF191" s="453"/>
      <c r="BG191" s="472"/>
      <c r="BH191" s="468"/>
      <c r="BI191" s="453"/>
      <c r="BJ191" s="453"/>
      <c r="BK191" s="453"/>
      <c r="BL191" s="472"/>
      <c r="BM191" s="468"/>
      <c r="BN191" s="453"/>
      <c r="BO191" s="453"/>
      <c r="BP191" s="453"/>
      <c r="BQ191" s="472"/>
      <c r="BR191" s="468"/>
      <c r="BS191" s="453"/>
      <c r="BT191" s="453"/>
      <c r="BU191" s="453"/>
      <c r="BV191" s="453"/>
      <c r="BW191" s="453"/>
      <c r="BX191" s="453"/>
      <c r="BY191" s="454"/>
      <c r="BZ191" s="454"/>
      <c r="CA191" s="454"/>
      <c r="CB191" s="454"/>
      <c r="CC191" s="454"/>
      <c r="CD191" s="454"/>
      <c r="CE191" s="454"/>
      <c r="CF191" s="454"/>
      <c r="CG191" s="454"/>
      <c r="CH191" s="454"/>
      <c r="CI191" s="454"/>
      <c r="CJ191" s="3"/>
      <c r="CK191" s="3"/>
      <c r="CL191" s="3"/>
      <c r="CM191" s="3"/>
      <c r="CN191" s="3"/>
      <c r="CO191" s="3"/>
      <c r="CP191" s="3"/>
      <c r="CQ191" s="3"/>
      <c r="CR191" s="3"/>
      <c r="CS191" s="3"/>
      <c r="CT191" s="3"/>
      <c r="CU191" s="3"/>
      <c r="CV191" s="3"/>
      <c r="CW191" s="3"/>
      <c r="CX191" s="3"/>
      <c r="CY191" s="3"/>
      <c r="CZ191" s="3"/>
    </row>
    <row r="192" s="326" customFormat="true" ht="15" customHeight="true" x14ac:dyDescent="0.2">
      <c r="A192" s="607"/>
      <c r="B192" s="397"/>
      <c r="C192" s="423"/>
      <c r="D192" s="421"/>
      <c r="E192" s="421"/>
      <c r="F192" s="421"/>
      <c r="G192" s="425"/>
      <c r="H192" s="422"/>
      <c r="I192" s="421"/>
      <c r="J192" s="421"/>
      <c r="K192" s="421"/>
      <c r="L192" s="424"/>
      <c r="M192" s="423"/>
      <c r="N192" s="421"/>
      <c r="O192" s="421"/>
      <c r="P192" s="421"/>
      <c r="Q192" s="424"/>
      <c r="R192" s="423"/>
      <c r="S192" s="421"/>
      <c r="T192" s="421"/>
      <c r="U192" s="421"/>
      <c r="V192" s="421"/>
      <c r="W192" s="421"/>
      <c r="X192" s="421"/>
      <c r="Y192" s="424"/>
      <c r="Z192" s="424"/>
      <c r="AA192" s="424"/>
      <c r="AB192" s="424"/>
      <c r="AC192" s="424"/>
      <c r="AD192" s="424"/>
      <c r="AE192" s="424"/>
      <c r="AF192" s="424"/>
      <c r="AG192" s="424"/>
      <c r="AH192" s="424"/>
      <c r="AI192" s="424"/>
      <c r="AJ192" s="636"/>
      <c r="AK192" s="636"/>
      <c r="AL192" s="636"/>
      <c r="AM192" s="636"/>
      <c r="AN192" s="636"/>
      <c r="AO192" s="636"/>
      <c r="AP192" s="636"/>
      <c r="AQ192" s="636"/>
      <c r="AR192" s="636"/>
      <c r="AS192" s="636"/>
      <c r="AT192" s="636"/>
      <c r="AU192" s="636"/>
      <c r="AV192" s="636"/>
      <c r="AW192" s="636"/>
      <c r="AX192" s="636"/>
      <c r="AY192" s="636"/>
      <c r="AZ192" s="363"/>
      <c r="BA192" s="606"/>
      <c r="BB192" s="618"/>
      <c r="BC192" s="468"/>
      <c r="BD192" s="453"/>
      <c r="BE192" s="453"/>
      <c r="BF192" s="453"/>
      <c r="BG192" s="472"/>
      <c r="BH192" s="468"/>
      <c r="BI192" s="453"/>
      <c r="BJ192" s="453"/>
      <c r="BK192" s="453"/>
      <c r="BL192" s="472"/>
      <c r="BM192" s="468"/>
      <c r="BN192" s="453"/>
      <c r="BO192" s="453"/>
      <c r="BP192" s="453"/>
      <c r="BQ192" s="472"/>
      <c r="BR192" s="468"/>
      <c r="BS192" s="453"/>
      <c r="BT192" s="453"/>
      <c r="BU192" s="453"/>
      <c r="BV192" s="453"/>
      <c r="BW192" s="453"/>
      <c r="BX192" s="453"/>
      <c r="BY192" s="454"/>
      <c r="BZ192" s="454"/>
      <c r="CA192" s="454"/>
      <c r="CB192" s="454"/>
      <c r="CC192" s="454"/>
      <c r="CD192" s="454"/>
      <c r="CE192" s="454"/>
      <c r="CF192" s="454"/>
      <c r="CG192" s="454"/>
      <c r="CH192" s="454"/>
      <c r="CI192" s="454"/>
      <c r="CJ192" s="3"/>
      <c r="CK192" s="3"/>
      <c r="CL192" s="3"/>
      <c r="CM192" s="3"/>
      <c r="CN192" s="3"/>
      <c r="CO192" s="3"/>
      <c r="CP192" s="3"/>
      <c r="CQ192" s="3"/>
      <c r="CR192" s="3"/>
      <c r="CS192" s="3"/>
      <c r="CT192" s="3"/>
      <c r="CU192" s="3"/>
      <c r="CV192" s="3"/>
      <c r="CW192" s="3"/>
      <c r="CX192" s="3"/>
      <c r="CY192" s="3"/>
      <c r="CZ192" s="3"/>
    </row>
    <row r="193" s="326" customFormat="true" ht="15" customHeight="true" x14ac:dyDescent="0.2">
      <c r="A193" s="607"/>
      <c r="B193" s="397"/>
      <c r="C193" s="423"/>
      <c r="D193" s="421"/>
      <c r="E193" s="421"/>
      <c r="F193" s="421"/>
      <c r="G193" s="425"/>
      <c r="H193" s="422"/>
      <c r="I193" s="421"/>
      <c r="J193" s="421"/>
      <c r="K193" s="421"/>
      <c r="L193" s="424"/>
      <c r="M193" s="423"/>
      <c r="N193" s="421"/>
      <c r="O193" s="421"/>
      <c r="P193" s="421"/>
      <c r="Q193" s="424"/>
      <c r="R193" s="423"/>
      <c r="S193" s="421"/>
      <c r="T193" s="421"/>
      <c r="U193" s="421"/>
      <c r="V193" s="421"/>
      <c r="W193" s="421"/>
      <c r="X193" s="421"/>
      <c r="Y193" s="424"/>
      <c r="Z193" s="424"/>
      <c r="AA193" s="424"/>
      <c r="AB193" s="424"/>
      <c r="AC193" s="424"/>
      <c r="AD193" s="424"/>
      <c r="AE193" s="424"/>
      <c r="AF193" s="424"/>
      <c r="AG193" s="424"/>
      <c r="AH193" s="424"/>
      <c r="AI193" s="424"/>
      <c r="AJ193" s="636"/>
      <c r="AK193" s="636"/>
      <c r="AL193" s="636"/>
      <c r="AM193" s="636"/>
      <c r="AN193" s="636"/>
      <c r="AO193" s="636"/>
      <c r="AP193" s="636"/>
      <c r="AQ193" s="636"/>
      <c r="AR193" s="636"/>
      <c r="AS193" s="636"/>
      <c r="AT193" s="636"/>
      <c r="AU193" s="636"/>
      <c r="AV193" s="636"/>
      <c r="AW193" s="636"/>
      <c r="AX193" s="636"/>
      <c r="AY193" s="636"/>
      <c r="AZ193" s="363"/>
      <c r="BA193" s="606"/>
      <c r="BB193" s="618"/>
      <c r="BC193" s="468"/>
      <c r="BD193" s="453"/>
      <c r="BE193" s="453"/>
      <c r="BF193" s="453"/>
      <c r="BG193" s="472"/>
      <c r="BH193" s="468"/>
      <c r="BI193" s="453"/>
      <c r="BJ193" s="453"/>
      <c r="BK193" s="453"/>
      <c r="BL193" s="472"/>
      <c r="BM193" s="468"/>
      <c r="BN193" s="453"/>
      <c r="BO193" s="453"/>
      <c r="BP193" s="453"/>
      <c r="BQ193" s="472"/>
      <c r="BR193" s="468"/>
      <c r="BS193" s="453"/>
      <c r="BT193" s="453"/>
      <c r="BU193" s="453"/>
      <c r="BV193" s="453"/>
      <c r="BW193" s="453"/>
      <c r="BX193" s="453"/>
      <c r="BY193" s="454"/>
      <c r="BZ193" s="454"/>
      <c r="CA193" s="454"/>
      <c r="CB193" s="454"/>
      <c r="CC193" s="454"/>
      <c r="CD193" s="454"/>
      <c r="CE193" s="454"/>
      <c r="CF193" s="454"/>
      <c r="CG193" s="454"/>
      <c r="CH193" s="454"/>
      <c r="CI193" s="454"/>
      <c r="CJ193" s="3"/>
      <c r="CK193" s="3"/>
      <c r="CL193" s="3"/>
      <c r="CM193" s="3"/>
      <c r="CN193" s="3"/>
      <c r="CO193" s="3"/>
      <c r="CP193" s="3"/>
      <c r="CQ193" s="3"/>
      <c r="CR193" s="3"/>
      <c r="CS193" s="3"/>
      <c r="CT193" s="3"/>
      <c r="CU193" s="3"/>
      <c r="CV193" s="3"/>
      <c r="CW193" s="3"/>
      <c r="CX193" s="3"/>
      <c r="CY193" s="3"/>
      <c r="CZ193" s="3"/>
    </row>
    <row r="194" s="326" customFormat="true" ht="15" customHeight="true" x14ac:dyDescent="0.2">
      <c r="A194" s="607"/>
      <c r="B194" s="397"/>
      <c r="C194" s="423"/>
      <c r="D194" s="421"/>
      <c r="E194" s="421"/>
      <c r="F194" s="421"/>
      <c r="G194" s="425"/>
      <c r="H194" s="422"/>
      <c r="I194" s="421"/>
      <c r="J194" s="421"/>
      <c r="K194" s="421"/>
      <c r="L194" s="424"/>
      <c r="M194" s="423"/>
      <c r="N194" s="421"/>
      <c r="O194" s="421"/>
      <c r="P194" s="421"/>
      <c r="Q194" s="424"/>
      <c r="R194" s="423"/>
      <c r="S194" s="421"/>
      <c r="T194" s="421"/>
      <c r="U194" s="421"/>
      <c r="V194" s="421"/>
      <c r="W194" s="421"/>
      <c r="X194" s="421"/>
      <c r="Y194" s="424"/>
      <c r="Z194" s="424"/>
      <c r="AA194" s="424"/>
      <c r="AB194" s="424"/>
      <c r="AC194" s="424"/>
      <c r="AD194" s="424"/>
      <c r="AE194" s="424"/>
      <c r="AF194" s="424"/>
      <c r="AG194" s="424"/>
      <c r="AH194" s="424"/>
      <c r="AI194" s="424"/>
      <c r="AJ194" s="636"/>
      <c r="AK194" s="636"/>
      <c r="AL194" s="636"/>
      <c r="AM194" s="636"/>
      <c r="AN194" s="636"/>
      <c r="AO194" s="636"/>
      <c r="AP194" s="636"/>
      <c r="AQ194" s="636"/>
      <c r="AR194" s="636"/>
      <c r="AS194" s="636"/>
      <c r="AT194" s="636"/>
      <c r="AU194" s="636"/>
      <c r="AV194" s="636"/>
      <c r="AW194" s="636"/>
      <c r="AX194" s="636"/>
      <c r="AY194" s="636"/>
      <c r="AZ194" s="363"/>
      <c r="BA194" s="606"/>
      <c r="BB194" s="618"/>
      <c r="BC194" s="468"/>
      <c r="BD194" s="453"/>
      <c r="BE194" s="453"/>
      <c r="BF194" s="453"/>
      <c r="BG194" s="472"/>
      <c r="BH194" s="468"/>
      <c r="BI194" s="453"/>
      <c r="BJ194" s="453"/>
      <c r="BK194" s="453"/>
      <c r="BL194" s="472"/>
      <c r="BM194" s="468"/>
      <c r="BN194" s="453"/>
      <c r="BO194" s="453"/>
      <c r="BP194" s="453"/>
      <c r="BQ194" s="472"/>
      <c r="BR194" s="468"/>
      <c r="BS194" s="453"/>
      <c r="BT194" s="453"/>
      <c r="BU194" s="453"/>
      <c r="BV194" s="453"/>
      <c r="BW194" s="453"/>
      <c r="BX194" s="453"/>
      <c r="BY194" s="454"/>
      <c r="BZ194" s="454"/>
      <c r="CA194" s="454"/>
      <c r="CB194" s="454"/>
      <c r="CC194" s="454"/>
      <c r="CD194" s="454"/>
      <c r="CE194" s="454"/>
      <c r="CF194" s="454"/>
      <c r="CG194" s="454"/>
      <c r="CH194" s="454"/>
      <c r="CI194" s="454"/>
      <c r="CJ194" s="3"/>
      <c r="CK194" s="3"/>
      <c r="CL194" s="3"/>
      <c r="CM194" s="3"/>
      <c r="CN194" s="3"/>
      <c r="CO194" s="3"/>
      <c r="CP194" s="3"/>
      <c r="CQ194" s="3"/>
      <c r="CR194" s="3"/>
      <c r="CS194" s="3"/>
      <c r="CT194" s="3"/>
      <c r="CU194" s="3"/>
      <c r="CV194" s="3"/>
      <c r="CW194" s="3"/>
      <c r="CX194" s="3"/>
      <c r="CY194" s="3"/>
      <c r="CZ194" s="3"/>
    </row>
    <row r="195" s="326" customFormat="true" ht="15" customHeight="true" x14ac:dyDescent="0.2">
      <c r="A195" s="607"/>
      <c r="B195" s="397"/>
      <c r="C195" s="423"/>
      <c r="D195" s="421"/>
      <c r="E195" s="421"/>
      <c r="F195" s="421"/>
      <c r="G195" s="425"/>
      <c r="H195" s="422"/>
      <c r="I195" s="421"/>
      <c r="J195" s="421"/>
      <c r="K195" s="421"/>
      <c r="L195" s="424"/>
      <c r="M195" s="423"/>
      <c r="N195" s="421"/>
      <c r="O195" s="421"/>
      <c r="P195" s="421"/>
      <c r="Q195" s="424"/>
      <c r="R195" s="423"/>
      <c r="S195" s="421"/>
      <c r="T195" s="421"/>
      <c r="U195" s="421"/>
      <c r="V195" s="421"/>
      <c r="W195" s="421"/>
      <c r="X195" s="421"/>
      <c r="Y195" s="424"/>
      <c r="Z195" s="424"/>
      <c r="AA195" s="424"/>
      <c r="AB195" s="424"/>
      <c r="AC195" s="424"/>
      <c r="AD195" s="424"/>
      <c r="AE195" s="424"/>
      <c r="AF195" s="424"/>
      <c r="AG195" s="424"/>
      <c r="AH195" s="424"/>
      <c r="AI195" s="424"/>
      <c r="AJ195" s="636"/>
      <c r="AK195" s="636"/>
      <c r="AL195" s="636"/>
      <c r="AM195" s="636"/>
      <c r="AN195" s="636"/>
      <c r="AO195" s="636"/>
      <c r="AP195" s="636"/>
      <c r="AQ195" s="636"/>
      <c r="AR195" s="636"/>
      <c r="AS195" s="636"/>
      <c r="AT195" s="636"/>
      <c r="AU195" s="636"/>
      <c r="AV195" s="636"/>
      <c r="AW195" s="636"/>
      <c r="AX195" s="636"/>
      <c r="AY195" s="636"/>
      <c r="AZ195" s="363"/>
      <c r="BA195" s="606"/>
      <c r="BB195" s="618"/>
      <c r="BC195" s="468"/>
      <c r="BD195" s="453"/>
      <c r="BE195" s="453"/>
      <c r="BF195" s="453"/>
      <c r="BG195" s="472"/>
      <c r="BH195" s="468"/>
      <c r="BI195" s="453"/>
      <c r="BJ195" s="453"/>
      <c r="BK195" s="453"/>
      <c r="BL195" s="472"/>
      <c r="BM195" s="468"/>
      <c r="BN195" s="453"/>
      <c r="BO195" s="453"/>
      <c r="BP195" s="453"/>
      <c r="BQ195" s="472"/>
      <c r="BR195" s="468"/>
      <c r="BS195" s="453"/>
      <c r="BT195" s="453"/>
      <c r="BU195" s="453"/>
      <c r="BV195" s="453"/>
      <c r="BW195" s="453"/>
      <c r="BX195" s="453"/>
      <c r="BY195" s="454"/>
      <c r="BZ195" s="454"/>
      <c r="CA195" s="454"/>
      <c r="CB195" s="454"/>
      <c r="CC195" s="454"/>
      <c r="CD195" s="454"/>
      <c r="CE195" s="454"/>
      <c r="CF195" s="454"/>
      <c r="CG195" s="454"/>
      <c r="CH195" s="454"/>
      <c r="CI195" s="454"/>
      <c r="CJ195" s="3"/>
      <c r="CK195" s="3"/>
      <c r="CL195" s="3"/>
      <c r="CM195" s="3"/>
      <c r="CN195" s="3"/>
      <c r="CO195" s="3"/>
      <c r="CP195" s="3"/>
      <c r="CQ195" s="3"/>
      <c r="CR195" s="3"/>
      <c r="CS195" s="3"/>
      <c r="CT195" s="3"/>
      <c r="CU195" s="3"/>
      <c r="CV195" s="3"/>
      <c r="CW195" s="3"/>
      <c r="CX195" s="3"/>
      <c r="CY195" s="3"/>
      <c r="CZ195" s="3"/>
    </row>
    <row r="196" s="326" customFormat="true" ht="15" customHeight="true" x14ac:dyDescent="0.2">
      <c r="A196" s="607"/>
      <c r="B196" s="397"/>
      <c r="C196" s="423"/>
      <c r="D196" s="421"/>
      <c r="E196" s="421"/>
      <c r="F196" s="421"/>
      <c r="G196" s="425"/>
      <c r="H196" s="422"/>
      <c r="I196" s="421"/>
      <c r="J196" s="421"/>
      <c r="K196" s="421"/>
      <c r="L196" s="424"/>
      <c r="M196" s="423"/>
      <c r="N196" s="421"/>
      <c r="O196" s="421"/>
      <c r="P196" s="421"/>
      <c r="Q196" s="424"/>
      <c r="R196" s="423"/>
      <c r="S196" s="421"/>
      <c r="T196" s="421"/>
      <c r="U196" s="421"/>
      <c r="V196" s="421"/>
      <c r="W196" s="421"/>
      <c r="X196" s="421"/>
      <c r="Y196" s="424"/>
      <c r="Z196" s="424"/>
      <c r="AA196" s="424"/>
      <c r="AB196" s="424"/>
      <c r="AC196" s="424"/>
      <c r="AD196" s="424"/>
      <c r="AE196" s="424"/>
      <c r="AF196" s="424"/>
      <c r="AG196" s="424"/>
      <c r="AH196" s="424"/>
      <c r="AI196" s="424"/>
      <c r="AJ196" s="636"/>
      <c r="AK196" s="636"/>
      <c r="AL196" s="636"/>
      <c r="AM196" s="636"/>
      <c r="AN196" s="636"/>
      <c r="AO196" s="636"/>
      <c r="AP196" s="636"/>
      <c r="AQ196" s="636"/>
      <c r="AR196" s="636"/>
      <c r="AS196" s="636"/>
      <c r="AT196" s="636"/>
      <c r="AU196" s="636"/>
      <c r="AV196" s="636"/>
      <c r="AW196" s="636"/>
      <c r="AX196" s="636"/>
      <c r="AY196" s="636"/>
      <c r="AZ196" s="363"/>
      <c r="BA196" s="606"/>
      <c r="BB196" s="618"/>
      <c r="BC196" s="468"/>
      <c r="BD196" s="453"/>
      <c r="BE196" s="453"/>
      <c r="BF196" s="453"/>
      <c r="BG196" s="472"/>
      <c r="BH196" s="468"/>
      <c r="BI196" s="453"/>
      <c r="BJ196" s="453"/>
      <c r="BK196" s="453"/>
      <c r="BL196" s="472"/>
      <c r="BM196" s="468"/>
      <c r="BN196" s="453"/>
      <c r="BO196" s="453"/>
      <c r="BP196" s="453"/>
      <c r="BQ196" s="472"/>
      <c r="BR196" s="468"/>
      <c r="BS196" s="453"/>
      <c r="BT196" s="453"/>
      <c r="BU196" s="453"/>
      <c r="BV196" s="453"/>
      <c r="BW196" s="453"/>
      <c r="BX196" s="453"/>
      <c r="BY196" s="454"/>
      <c r="BZ196" s="454"/>
      <c r="CA196" s="454"/>
      <c r="CB196" s="454"/>
      <c r="CC196" s="454"/>
      <c r="CD196" s="454"/>
      <c r="CE196" s="454"/>
      <c r="CF196" s="454"/>
      <c r="CG196" s="454"/>
      <c r="CH196" s="454"/>
      <c r="CI196" s="454"/>
      <c r="CJ196" s="3"/>
      <c r="CK196" s="3"/>
      <c r="CL196" s="3"/>
      <c r="CM196" s="3"/>
      <c r="CN196" s="3"/>
      <c r="CO196" s="3"/>
      <c r="CP196" s="3"/>
      <c r="CQ196" s="3"/>
      <c r="CR196" s="3"/>
      <c r="CS196" s="3"/>
      <c r="CT196" s="3"/>
      <c r="CU196" s="3"/>
      <c r="CV196" s="3"/>
      <c r="CW196" s="3"/>
      <c r="CX196" s="3"/>
      <c r="CY196" s="3"/>
      <c r="CZ196" s="3"/>
    </row>
    <row r="197" s="326" customFormat="true" ht="15" customHeight="true" x14ac:dyDescent="0.2">
      <c r="A197" s="607"/>
      <c r="B197" s="397"/>
      <c r="C197" s="423"/>
      <c r="D197" s="421"/>
      <c r="E197" s="421"/>
      <c r="F197" s="421"/>
      <c r="G197" s="425"/>
      <c r="H197" s="422"/>
      <c r="I197" s="421"/>
      <c r="J197" s="421"/>
      <c r="K197" s="421"/>
      <c r="L197" s="424"/>
      <c r="M197" s="423"/>
      <c r="N197" s="421"/>
      <c r="O197" s="421"/>
      <c r="P197" s="421"/>
      <c r="Q197" s="424"/>
      <c r="R197" s="423"/>
      <c r="S197" s="421"/>
      <c r="T197" s="421"/>
      <c r="U197" s="421"/>
      <c r="V197" s="421"/>
      <c r="W197" s="421"/>
      <c r="X197" s="421"/>
      <c r="Y197" s="424"/>
      <c r="Z197" s="424"/>
      <c r="AA197" s="424"/>
      <c r="AB197" s="424"/>
      <c r="AC197" s="424"/>
      <c r="AD197" s="424"/>
      <c r="AE197" s="424"/>
      <c r="AF197" s="424"/>
      <c r="AG197" s="424"/>
      <c r="AH197" s="424"/>
      <c r="AI197" s="424"/>
      <c r="AJ197" s="636"/>
      <c r="AK197" s="636"/>
      <c r="AL197" s="636"/>
      <c r="AM197" s="636"/>
      <c r="AN197" s="636"/>
      <c r="AO197" s="636"/>
      <c r="AP197" s="636"/>
      <c r="AQ197" s="636"/>
      <c r="AR197" s="636"/>
      <c r="AS197" s="636"/>
      <c r="AT197" s="636"/>
      <c r="AU197" s="636"/>
      <c r="AV197" s="636"/>
      <c r="AW197" s="636"/>
      <c r="AX197" s="636"/>
      <c r="AY197" s="636"/>
      <c r="AZ197" s="363"/>
      <c r="BA197" s="606"/>
      <c r="BB197" s="618"/>
      <c r="BC197" s="468"/>
      <c r="BD197" s="453"/>
      <c r="BE197" s="453"/>
      <c r="BF197" s="453"/>
      <c r="BG197" s="472"/>
      <c r="BH197" s="468"/>
      <c r="BI197" s="453"/>
      <c r="BJ197" s="453"/>
      <c r="BK197" s="453"/>
      <c r="BL197" s="472"/>
      <c r="BM197" s="468"/>
      <c r="BN197" s="453"/>
      <c r="BO197" s="453"/>
      <c r="BP197" s="453"/>
      <c r="BQ197" s="472"/>
      <c r="BR197" s="468"/>
      <c r="BS197" s="453"/>
      <c r="BT197" s="453"/>
      <c r="BU197" s="453"/>
      <c r="BV197" s="453"/>
      <c r="BW197" s="453"/>
      <c r="BX197" s="453"/>
      <c r="BY197" s="454"/>
      <c r="BZ197" s="454"/>
      <c r="CA197" s="454"/>
      <c r="CB197" s="454"/>
      <c r="CC197" s="454"/>
      <c r="CD197" s="454"/>
      <c r="CE197" s="454"/>
      <c r="CF197" s="454"/>
      <c r="CG197" s="454"/>
      <c r="CH197" s="454"/>
      <c r="CI197" s="454"/>
      <c r="CJ197" s="3"/>
      <c r="CK197" s="3"/>
      <c r="CL197" s="3"/>
      <c r="CM197" s="3"/>
      <c r="CN197" s="3"/>
      <c r="CO197" s="3"/>
      <c r="CP197" s="3"/>
      <c r="CQ197" s="3"/>
      <c r="CR197" s="3"/>
      <c r="CS197" s="3"/>
      <c r="CT197" s="3"/>
      <c r="CU197" s="3"/>
      <c r="CV197" s="3"/>
      <c r="CW197" s="3"/>
      <c r="CX197" s="3"/>
      <c r="CY197" s="3"/>
      <c r="CZ197" s="3"/>
    </row>
    <row r="198" s="326" customFormat="true" ht="15" customHeight="true" x14ac:dyDescent="0.2">
      <c r="A198" s="607"/>
      <c r="B198" s="397"/>
      <c r="C198" s="423"/>
      <c r="D198" s="421"/>
      <c r="E198" s="421"/>
      <c r="F198" s="421"/>
      <c r="G198" s="425"/>
      <c r="H198" s="422"/>
      <c r="I198" s="421"/>
      <c r="J198" s="421"/>
      <c r="K198" s="421"/>
      <c r="L198" s="424"/>
      <c r="M198" s="423"/>
      <c r="N198" s="421"/>
      <c r="O198" s="421"/>
      <c r="P198" s="421"/>
      <c r="Q198" s="424"/>
      <c r="R198" s="423"/>
      <c r="S198" s="421"/>
      <c r="T198" s="421"/>
      <c r="U198" s="421"/>
      <c r="V198" s="421"/>
      <c r="W198" s="421"/>
      <c r="X198" s="421"/>
      <c r="Y198" s="424"/>
      <c r="Z198" s="424"/>
      <c r="AA198" s="424"/>
      <c r="AB198" s="424"/>
      <c r="AC198" s="424"/>
      <c r="AD198" s="424"/>
      <c r="AE198" s="424"/>
      <c r="AF198" s="424"/>
      <c r="AG198" s="424"/>
      <c r="AH198" s="424"/>
      <c r="AI198" s="424"/>
      <c r="AJ198" s="636"/>
      <c r="AK198" s="636"/>
      <c r="AL198" s="636"/>
      <c r="AM198" s="636"/>
      <c r="AN198" s="636"/>
      <c r="AO198" s="636"/>
      <c r="AP198" s="636"/>
      <c r="AQ198" s="636"/>
      <c r="AR198" s="636"/>
      <c r="AS198" s="636"/>
      <c r="AT198" s="636"/>
      <c r="AU198" s="636"/>
      <c r="AV198" s="636"/>
      <c r="AW198" s="636"/>
      <c r="AX198" s="636"/>
      <c r="AY198" s="636"/>
      <c r="AZ198" s="363"/>
      <c r="BA198" s="606"/>
      <c r="BB198" s="618"/>
      <c r="BC198" s="468"/>
      <c r="BD198" s="453"/>
      <c r="BE198" s="453"/>
      <c r="BF198" s="453"/>
      <c r="BG198" s="472"/>
      <c r="BH198" s="468"/>
      <c r="BI198" s="453"/>
      <c r="BJ198" s="453"/>
      <c r="BK198" s="453"/>
      <c r="BL198" s="472"/>
      <c r="BM198" s="468"/>
      <c r="BN198" s="453"/>
      <c r="BO198" s="453"/>
      <c r="BP198" s="453"/>
      <c r="BQ198" s="472"/>
      <c r="BR198" s="468"/>
      <c r="BS198" s="453"/>
      <c r="BT198" s="453"/>
      <c r="BU198" s="453"/>
      <c r="BV198" s="453"/>
      <c r="BW198" s="453"/>
      <c r="BX198" s="453"/>
      <c r="BY198" s="454"/>
      <c r="BZ198" s="454"/>
      <c r="CA198" s="454"/>
      <c r="CB198" s="454"/>
      <c r="CC198" s="454"/>
      <c r="CD198" s="454"/>
      <c r="CE198" s="454"/>
      <c r="CF198" s="454"/>
      <c r="CG198" s="454"/>
      <c r="CH198" s="454"/>
      <c r="CI198" s="454"/>
      <c r="CJ198" s="3"/>
      <c r="CK198" s="3"/>
      <c r="CL198" s="3"/>
      <c r="CM198" s="3"/>
      <c r="CN198" s="3"/>
      <c r="CO198" s="3"/>
      <c r="CP198" s="3"/>
      <c r="CQ198" s="3"/>
      <c r="CR198" s="3"/>
      <c r="CS198" s="3"/>
      <c r="CT198" s="3"/>
      <c r="CU198" s="3"/>
      <c r="CV198" s="3"/>
      <c r="CW198" s="3"/>
      <c r="CX198" s="3"/>
      <c r="CY198" s="3"/>
      <c r="CZ198" s="3"/>
    </row>
    <row r="199" s="326" customFormat="true" ht="15" customHeight="true" x14ac:dyDescent="0.2">
      <c r="A199" s="607"/>
      <c r="B199" s="397"/>
      <c r="C199" s="423"/>
      <c r="D199" s="421"/>
      <c r="E199" s="421"/>
      <c r="F199" s="421"/>
      <c r="G199" s="425"/>
      <c r="H199" s="422"/>
      <c r="I199" s="421"/>
      <c r="J199" s="421"/>
      <c r="K199" s="421"/>
      <c r="L199" s="424"/>
      <c r="M199" s="423"/>
      <c r="N199" s="421"/>
      <c r="O199" s="421"/>
      <c r="P199" s="421"/>
      <c r="Q199" s="424"/>
      <c r="R199" s="423"/>
      <c r="S199" s="421"/>
      <c r="T199" s="421"/>
      <c r="U199" s="421"/>
      <c r="V199" s="421"/>
      <c r="W199" s="421"/>
      <c r="X199" s="421"/>
      <c r="Y199" s="424"/>
      <c r="Z199" s="424"/>
      <c r="AA199" s="424"/>
      <c r="AB199" s="424"/>
      <c r="AC199" s="424"/>
      <c r="AD199" s="424"/>
      <c r="AE199" s="424"/>
      <c r="AF199" s="424"/>
      <c r="AG199" s="424"/>
      <c r="AH199" s="424"/>
      <c r="AI199" s="424"/>
      <c r="AJ199" s="636"/>
      <c r="AK199" s="636"/>
      <c r="AL199" s="636"/>
      <c r="AM199" s="636"/>
      <c r="AN199" s="636"/>
      <c r="AO199" s="636"/>
      <c r="AP199" s="636"/>
      <c r="AQ199" s="636"/>
      <c r="AR199" s="636"/>
      <c r="AS199" s="636"/>
      <c r="AT199" s="636"/>
      <c r="AU199" s="636"/>
      <c r="AV199" s="636"/>
      <c r="AW199" s="636"/>
      <c r="AX199" s="636"/>
      <c r="AY199" s="636"/>
      <c r="AZ199" s="363"/>
      <c r="BA199" s="606"/>
      <c r="BB199" s="618"/>
      <c r="BC199" s="468"/>
      <c r="BD199" s="453"/>
      <c r="BE199" s="453"/>
      <c r="BF199" s="453"/>
      <c r="BG199" s="472"/>
      <c r="BH199" s="468"/>
      <c r="BI199" s="453"/>
      <c r="BJ199" s="453"/>
      <c r="BK199" s="453"/>
      <c r="BL199" s="472"/>
      <c r="BM199" s="468"/>
      <c r="BN199" s="453"/>
      <c r="BO199" s="453"/>
      <c r="BP199" s="453"/>
      <c r="BQ199" s="472"/>
      <c r="BR199" s="468"/>
      <c r="BS199" s="453"/>
      <c r="BT199" s="453"/>
      <c r="BU199" s="453"/>
      <c r="BV199" s="453"/>
      <c r="BW199" s="453"/>
      <c r="BX199" s="453"/>
      <c r="BY199" s="454"/>
      <c r="BZ199" s="454"/>
      <c r="CA199" s="454"/>
      <c r="CB199" s="454"/>
      <c r="CC199" s="454"/>
      <c r="CD199" s="454"/>
      <c r="CE199" s="454"/>
      <c r="CF199" s="454"/>
      <c r="CG199" s="454"/>
      <c r="CH199" s="454"/>
      <c r="CI199" s="454"/>
      <c r="CJ199" s="3"/>
      <c r="CK199" s="3"/>
      <c r="CL199" s="3"/>
      <c r="CM199" s="3"/>
      <c r="CN199" s="3"/>
      <c r="CO199" s="3"/>
      <c r="CP199" s="3"/>
      <c r="CQ199" s="3"/>
      <c r="CR199" s="3"/>
      <c r="CS199" s="3"/>
      <c r="CT199" s="3"/>
      <c r="CU199" s="3"/>
      <c r="CV199" s="3"/>
      <c r="CW199" s="3"/>
      <c r="CX199" s="3"/>
      <c r="CY199" s="3"/>
      <c r="CZ199" s="3"/>
    </row>
    <row r="200" s="326" customFormat="true" ht="15" customHeight="true" x14ac:dyDescent="0.2">
      <c r="A200" s="607"/>
      <c r="B200" s="397"/>
      <c r="C200" s="423"/>
      <c r="D200" s="421"/>
      <c r="E200" s="421"/>
      <c r="F200" s="421"/>
      <c r="G200" s="425"/>
      <c r="H200" s="422"/>
      <c r="I200" s="421"/>
      <c r="J200" s="421"/>
      <c r="K200" s="421"/>
      <c r="L200" s="424"/>
      <c r="M200" s="423"/>
      <c r="N200" s="421"/>
      <c r="O200" s="421"/>
      <c r="P200" s="421"/>
      <c r="Q200" s="424"/>
      <c r="R200" s="423"/>
      <c r="S200" s="421"/>
      <c r="T200" s="421"/>
      <c r="U200" s="421"/>
      <c r="V200" s="421"/>
      <c r="W200" s="421"/>
      <c r="X200" s="421"/>
      <c r="Y200" s="424"/>
      <c r="Z200" s="424"/>
      <c r="AA200" s="424"/>
      <c r="AB200" s="424"/>
      <c r="AC200" s="424"/>
      <c r="AD200" s="424"/>
      <c r="AE200" s="424"/>
      <c r="AF200" s="424"/>
      <c r="AG200" s="424"/>
      <c r="AH200" s="424"/>
      <c r="AI200" s="424"/>
      <c r="AJ200" s="636"/>
      <c r="AK200" s="636"/>
      <c r="AL200" s="636"/>
      <c r="AM200" s="636"/>
      <c r="AN200" s="636"/>
      <c r="AO200" s="636"/>
      <c r="AP200" s="636"/>
      <c r="AQ200" s="636"/>
      <c r="AR200" s="636"/>
      <c r="AS200" s="636"/>
      <c r="AT200" s="636"/>
      <c r="AU200" s="636"/>
      <c r="AV200" s="636"/>
      <c r="AW200" s="636"/>
      <c r="AX200" s="636"/>
      <c r="AY200" s="636"/>
      <c r="AZ200" s="363"/>
      <c r="BA200" s="606"/>
      <c r="BB200" s="618"/>
      <c r="BC200" s="468"/>
      <c r="BD200" s="453"/>
      <c r="BE200" s="453"/>
      <c r="BF200" s="453"/>
      <c r="BG200" s="472"/>
      <c r="BH200" s="468"/>
      <c r="BI200" s="453"/>
      <c r="BJ200" s="453"/>
      <c r="BK200" s="453"/>
      <c r="BL200" s="472"/>
      <c r="BM200" s="468"/>
      <c r="BN200" s="453"/>
      <c r="BO200" s="453"/>
      <c r="BP200" s="453"/>
      <c r="BQ200" s="472"/>
      <c r="BR200" s="468"/>
      <c r="BS200" s="453"/>
      <c r="BT200" s="453"/>
      <c r="BU200" s="453"/>
      <c r="BV200" s="453"/>
      <c r="BW200" s="453"/>
      <c r="BX200" s="453"/>
      <c r="BY200" s="454"/>
      <c r="BZ200" s="454"/>
      <c r="CA200" s="454"/>
      <c r="CB200" s="454"/>
      <c r="CC200" s="454"/>
      <c r="CD200" s="454"/>
      <c r="CE200" s="454"/>
      <c r="CF200" s="454"/>
      <c r="CG200" s="454"/>
      <c r="CH200" s="454"/>
      <c r="CI200" s="454"/>
      <c r="CJ200" s="3"/>
      <c r="CK200" s="3"/>
      <c r="CL200" s="3"/>
      <c r="CM200" s="3"/>
      <c r="CN200" s="3"/>
      <c r="CO200" s="3"/>
      <c r="CP200" s="3"/>
      <c r="CQ200" s="3"/>
      <c r="CR200" s="3"/>
      <c r="CS200" s="3"/>
      <c r="CT200" s="3"/>
      <c r="CU200" s="3"/>
      <c r="CV200" s="3"/>
      <c r="CW200" s="3"/>
      <c r="CX200" s="3"/>
      <c r="CY200" s="3"/>
      <c r="CZ200" s="3"/>
    </row>
    <row r="201" s="326" customFormat="true" ht="15" customHeight="true" x14ac:dyDescent="0.2">
      <c r="A201" s="607"/>
      <c r="B201" s="397"/>
      <c r="C201" s="423"/>
      <c r="D201" s="421"/>
      <c r="E201" s="421"/>
      <c r="F201" s="421"/>
      <c r="G201" s="425"/>
      <c r="H201" s="422"/>
      <c r="I201" s="421"/>
      <c r="J201" s="421"/>
      <c r="K201" s="421"/>
      <c r="L201" s="424"/>
      <c r="M201" s="423"/>
      <c r="N201" s="421"/>
      <c r="O201" s="421"/>
      <c r="P201" s="421"/>
      <c r="Q201" s="424"/>
      <c r="R201" s="423"/>
      <c r="S201" s="421"/>
      <c r="T201" s="421"/>
      <c r="U201" s="421"/>
      <c r="V201" s="421"/>
      <c r="W201" s="421"/>
      <c r="X201" s="421"/>
      <c r="Y201" s="424"/>
      <c r="Z201" s="424"/>
      <c r="AA201" s="424"/>
      <c r="AB201" s="424"/>
      <c r="AC201" s="424"/>
      <c r="AD201" s="424"/>
      <c r="AE201" s="424"/>
      <c r="AF201" s="424"/>
      <c r="AG201" s="424"/>
      <c r="AH201" s="424"/>
      <c r="AI201" s="424"/>
      <c r="AJ201" s="636"/>
      <c r="AK201" s="636"/>
      <c r="AL201" s="636"/>
      <c r="AM201" s="636"/>
      <c r="AN201" s="636"/>
      <c r="AO201" s="636"/>
      <c r="AP201" s="636"/>
      <c r="AQ201" s="636"/>
      <c r="AR201" s="636"/>
      <c r="AS201" s="636"/>
      <c r="AT201" s="636"/>
      <c r="AU201" s="636"/>
      <c r="AV201" s="636"/>
      <c r="AW201" s="636"/>
      <c r="AX201" s="636"/>
      <c r="AY201" s="636"/>
      <c r="AZ201" s="363"/>
      <c r="BA201" s="606"/>
      <c r="BB201" s="618"/>
      <c r="BC201" s="468"/>
      <c r="BD201" s="453"/>
      <c r="BE201" s="453"/>
      <c r="BF201" s="453"/>
      <c r="BG201" s="472"/>
      <c r="BH201" s="468"/>
      <c r="BI201" s="453"/>
      <c r="BJ201" s="453"/>
      <c r="BK201" s="453"/>
      <c r="BL201" s="472"/>
      <c r="BM201" s="468"/>
      <c r="BN201" s="453"/>
      <c r="BO201" s="453"/>
      <c r="BP201" s="453"/>
      <c r="BQ201" s="472"/>
      <c r="BR201" s="468"/>
      <c r="BS201" s="453"/>
      <c r="BT201" s="453"/>
      <c r="BU201" s="453"/>
      <c r="BV201" s="453"/>
      <c r="BW201" s="453"/>
      <c r="BX201" s="453"/>
      <c r="BY201" s="454"/>
      <c r="BZ201" s="454"/>
      <c r="CA201" s="454"/>
      <c r="CB201" s="454"/>
      <c r="CC201" s="454"/>
      <c r="CD201" s="454"/>
      <c r="CE201" s="454"/>
      <c r="CF201" s="454"/>
      <c r="CG201" s="454"/>
      <c r="CH201" s="454"/>
      <c r="CI201" s="454"/>
      <c r="CJ201" s="3"/>
      <c r="CK201" s="3"/>
      <c r="CL201" s="3"/>
      <c r="CM201" s="3"/>
      <c r="CN201" s="3"/>
      <c r="CO201" s="3"/>
      <c r="CP201" s="3"/>
      <c r="CQ201" s="3"/>
      <c r="CR201" s="3"/>
      <c r="CS201" s="3"/>
      <c r="CT201" s="3"/>
      <c r="CU201" s="3"/>
      <c r="CV201" s="3"/>
      <c r="CW201" s="3"/>
      <c r="CX201" s="3"/>
      <c r="CY201" s="3"/>
      <c r="CZ201" s="3"/>
    </row>
    <row r="202" s="326" customFormat="true" ht="15" customHeight="true" x14ac:dyDescent="0.2">
      <c r="A202" s="607"/>
      <c r="B202" s="397"/>
      <c r="C202" s="423"/>
      <c r="D202" s="421"/>
      <c r="E202" s="421"/>
      <c r="F202" s="421"/>
      <c r="G202" s="425"/>
      <c r="H202" s="422"/>
      <c r="I202" s="421"/>
      <c r="J202" s="421"/>
      <c r="K202" s="421"/>
      <c r="L202" s="424"/>
      <c r="M202" s="423"/>
      <c r="N202" s="421"/>
      <c r="O202" s="421"/>
      <c r="P202" s="421"/>
      <c r="Q202" s="424"/>
      <c r="R202" s="423"/>
      <c r="S202" s="421"/>
      <c r="T202" s="421"/>
      <c r="U202" s="421"/>
      <c r="V202" s="421"/>
      <c r="W202" s="421"/>
      <c r="X202" s="421"/>
      <c r="Y202" s="424"/>
      <c r="Z202" s="424"/>
      <c r="AA202" s="424"/>
      <c r="AB202" s="424"/>
      <c r="AC202" s="424"/>
      <c r="AD202" s="424"/>
      <c r="AE202" s="424"/>
      <c r="AF202" s="424"/>
      <c r="AG202" s="424"/>
      <c r="AH202" s="424"/>
      <c r="AI202" s="424"/>
      <c r="AJ202" s="636"/>
      <c r="AK202" s="636"/>
      <c r="AL202" s="636"/>
      <c r="AM202" s="636"/>
      <c r="AN202" s="636"/>
      <c r="AO202" s="636"/>
      <c r="AP202" s="636"/>
      <c r="AQ202" s="636"/>
      <c r="AR202" s="636"/>
      <c r="AS202" s="636"/>
      <c r="AT202" s="636"/>
      <c r="AU202" s="636"/>
      <c r="AV202" s="636"/>
      <c r="AW202" s="636"/>
      <c r="AX202" s="636"/>
      <c r="AY202" s="636"/>
      <c r="AZ202" s="363"/>
      <c r="BA202" s="606"/>
      <c r="BB202" s="618"/>
      <c r="BC202" s="468"/>
      <c r="BD202" s="453"/>
      <c r="BE202" s="453"/>
      <c r="BF202" s="453"/>
      <c r="BG202" s="472"/>
      <c r="BH202" s="468"/>
      <c r="BI202" s="453"/>
      <c r="BJ202" s="453"/>
      <c r="BK202" s="453"/>
      <c r="BL202" s="472"/>
      <c r="BM202" s="468"/>
      <c r="BN202" s="453"/>
      <c r="BO202" s="453"/>
      <c r="BP202" s="453"/>
      <c r="BQ202" s="472"/>
      <c r="BR202" s="468"/>
      <c r="BS202" s="453"/>
      <c r="BT202" s="453"/>
      <c r="BU202" s="453"/>
      <c r="BV202" s="453"/>
      <c r="BW202" s="453"/>
      <c r="BX202" s="453"/>
      <c r="BY202" s="454"/>
      <c r="BZ202" s="454"/>
      <c r="CA202" s="454"/>
      <c r="CB202" s="454"/>
      <c r="CC202" s="454"/>
      <c r="CD202" s="454"/>
      <c r="CE202" s="454"/>
      <c r="CF202" s="454"/>
      <c r="CG202" s="454"/>
      <c r="CH202" s="454"/>
      <c r="CI202" s="454"/>
      <c r="CJ202" s="3"/>
      <c r="CK202" s="3"/>
      <c r="CL202" s="3"/>
      <c r="CM202" s="3"/>
      <c r="CN202" s="3"/>
      <c r="CO202" s="3"/>
      <c r="CP202" s="3"/>
      <c r="CQ202" s="3"/>
      <c r="CR202" s="3"/>
      <c r="CS202" s="3"/>
      <c r="CT202" s="3"/>
      <c r="CU202" s="3"/>
      <c r="CV202" s="3"/>
      <c r="CW202" s="3"/>
      <c r="CX202" s="3"/>
      <c r="CY202" s="3"/>
      <c r="CZ202" s="3"/>
    </row>
    <row r="203" s="326" customFormat="true" ht="15" customHeight="true" x14ac:dyDescent="0.2">
      <c r="A203" s="607"/>
      <c r="B203" s="397"/>
      <c r="C203" s="423"/>
      <c r="D203" s="421"/>
      <c r="E203" s="421"/>
      <c r="F203" s="421"/>
      <c r="G203" s="425"/>
      <c r="H203" s="422"/>
      <c r="I203" s="421"/>
      <c r="J203" s="421"/>
      <c r="K203" s="421"/>
      <c r="L203" s="424"/>
      <c r="M203" s="423"/>
      <c r="N203" s="421"/>
      <c r="O203" s="421"/>
      <c r="P203" s="421"/>
      <c r="Q203" s="424"/>
      <c r="R203" s="423"/>
      <c r="S203" s="421"/>
      <c r="T203" s="421"/>
      <c r="U203" s="421"/>
      <c r="V203" s="421"/>
      <c r="W203" s="421"/>
      <c r="X203" s="421"/>
      <c r="Y203" s="424"/>
      <c r="Z203" s="424"/>
      <c r="AA203" s="424"/>
      <c r="AB203" s="424"/>
      <c r="AC203" s="424"/>
      <c r="AD203" s="424"/>
      <c r="AE203" s="424"/>
      <c r="AF203" s="424"/>
      <c r="AG203" s="424"/>
      <c r="AH203" s="424"/>
      <c r="AI203" s="424"/>
      <c r="AJ203" s="636"/>
      <c r="AK203" s="636"/>
      <c r="AL203" s="636"/>
      <c r="AM203" s="636"/>
      <c r="AN203" s="636"/>
      <c r="AO203" s="636"/>
      <c r="AP203" s="636"/>
      <c r="AQ203" s="636"/>
      <c r="AR203" s="636"/>
      <c r="AS203" s="636"/>
      <c r="AT203" s="636"/>
      <c r="AU203" s="636"/>
      <c r="AV203" s="636"/>
      <c r="AW203" s="636"/>
      <c r="AX203" s="636"/>
      <c r="AY203" s="636"/>
      <c r="AZ203" s="363"/>
      <c r="BA203" s="606"/>
      <c r="BB203" s="618"/>
      <c r="BC203" s="468"/>
      <c r="BD203" s="453"/>
      <c r="BE203" s="453"/>
      <c r="BF203" s="453"/>
      <c r="BG203" s="472"/>
      <c r="BH203" s="468"/>
      <c r="BI203" s="453"/>
      <c r="BJ203" s="453"/>
      <c r="BK203" s="453"/>
      <c r="BL203" s="472"/>
      <c r="BM203" s="468"/>
      <c r="BN203" s="453"/>
      <c r="BO203" s="453"/>
      <c r="BP203" s="453"/>
      <c r="BQ203" s="472"/>
      <c r="BR203" s="468"/>
      <c r="BS203" s="453"/>
      <c r="BT203" s="453"/>
      <c r="BU203" s="453"/>
      <c r="BV203" s="453"/>
      <c r="BW203" s="453"/>
      <c r="BX203" s="453"/>
      <c r="BY203" s="454"/>
      <c r="BZ203" s="454"/>
      <c r="CA203" s="454"/>
      <c r="CB203" s="454"/>
      <c r="CC203" s="454"/>
      <c r="CD203" s="454"/>
      <c r="CE203" s="454"/>
      <c r="CF203" s="454"/>
      <c r="CG203" s="454"/>
      <c r="CH203" s="454"/>
      <c r="CI203" s="454"/>
      <c r="CJ203" s="3"/>
      <c r="CK203" s="3"/>
      <c r="CL203" s="3"/>
      <c r="CM203" s="3"/>
      <c r="CN203" s="3"/>
      <c r="CO203" s="3"/>
      <c r="CP203" s="3"/>
      <c r="CQ203" s="3"/>
      <c r="CR203" s="3"/>
      <c r="CS203" s="3"/>
      <c r="CT203" s="3"/>
      <c r="CU203" s="3"/>
      <c r="CV203" s="3"/>
      <c r="CW203" s="3"/>
      <c r="CX203" s="3"/>
      <c r="CY203" s="3"/>
      <c r="CZ203" s="3"/>
    </row>
    <row r="204" s="326" customFormat="true" ht="15" customHeight="true" x14ac:dyDescent="0.2">
      <c r="A204" s="607"/>
      <c r="B204" s="397"/>
      <c r="C204" s="423"/>
      <c r="D204" s="421"/>
      <c r="E204" s="421"/>
      <c r="F204" s="421"/>
      <c r="G204" s="425"/>
      <c r="H204" s="422"/>
      <c r="I204" s="421"/>
      <c r="J204" s="421"/>
      <c r="K204" s="421"/>
      <c r="L204" s="424"/>
      <c r="M204" s="423"/>
      <c r="N204" s="421"/>
      <c r="O204" s="421"/>
      <c r="P204" s="421"/>
      <c r="Q204" s="424"/>
      <c r="R204" s="423"/>
      <c r="S204" s="421"/>
      <c r="T204" s="421"/>
      <c r="U204" s="421"/>
      <c r="V204" s="421"/>
      <c r="W204" s="421"/>
      <c r="X204" s="421"/>
      <c r="Y204" s="424"/>
      <c r="Z204" s="424"/>
      <c r="AA204" s="424"/>
      <c r="AB204" s="424"/>
      <c r="AC204" s="424"/>
      <c r="AD204" s="424"/>
      <c r="AE204" s="424"/>
      <c r="AF204" s="424"/>
      <c r="AG204" s="424"/>
      <c r="AH204" s="424"/>
      <c r="AI204" s="424"/>
      <c r="AJ204" s="636"/>
      <c r="AK204" s="636"/>
      <c r="AL204" s="636"/>
      <c r="AM204" s="636"/>
      <c r="AN204" s="636"/>
      <c r="AO204" s="636"/>
      <c r="AP204" s="636"/>
      <c r="AQ204" s="636"/>
      <c r="AR204" s="636"/>
      <c r="AS204" s="636"/>
      <c r="AT204" s="636"/>
      <c r="AU204" s="636"/>
      <c r="AV204" s="636"/>
      <c r="AW204" s="636"/>
      <c r="AX204" s="636"/>
      <c r="AY204" s="636"/>
      <c r="AZ204" s="363"/>
      <c r="BA204" s="606"/>
      <c r="BB204" s="618"/>
      <c r="BC204" s="468"/>
      <c r="BD204" s="453"/>
      <c r="BE204" s="453"/>
      <c r="BF204" s="453"/>
      <c r="BG204" s="472"/>
      <c r="BH204" s="468"/>
      <c r="BI204" s="453"/>
      <c r="BJ204" s="453"/>
      <c r="BK204" s="453"/>
      <c r="BL204" s="472"/>
      <c r="BM204" s="468"/>
      <c r="BN204" s="453"/>
      <c r="BO204" s="453"/>
      <c r="BP204" s="453"/>
      <c r="BQ204" s="472"/>
      <c r="BR204" s="468"/>
      <c r="BS204" s="453"/>
      <c r="BT204" s="453"/>
      <c r="BU204" s="453"/>
      <c r="BV204" s="453"/>
      <c r="BW204" s="453"/>
      <c r="BX204" s="453"/>
      <c r="BY204" s="454"/>
      <c r="BZ204" s="454"/>
      <c r="CA204" s="454"/>
      <c r="CB204" s="454"/>
      <c r="CC204" s="454"/>
      <c r="CD204" s="454"/>
      <c r="CE204" s="454"/>
      <c r="CF204" s="454"/>
      <c r="CG204" s="454"/>
      <c r="CH204" s="454"/>
      <c r="CI204" s="454"/>
      <c r="CJ204" s="3"/>
      <c r="CK204" s="3"/>
      <c r="CL204" s="3"/>
      <c r="CM204" s="3"/>
      <c r="CN204" s="3"/>
      <c r="CO204" s="3"/>
      <c r="CP204" s="3"/>
      <c r="CQ204" s="3"/>
      <c r="CR204" s="3"/>
      <c r="CS204" s="3"/>
      <c r="CT204" s="3"/>
      <c r="CU204" s="3"/>
      <c r="CV204" s="3"/>
      <c r="CW204" s="3"/>
      <c r="CX204" s="3"/>
      <c r="CY204" s="3"/>
      <c r="CZ204" s="3"/>
    </row>
    <row r="205" s="326" customFormat="true" ht="15" customHeight="true" x14ac:dyDescent="0.2">
      <c r="A205" s="608"/>
      <c r="B205" s="398"/>
      <c r="C205" s="428"/>
      <c r="D205" s="426"/>
      <c r="E205" s="426"/>
      <c r="F205" s="426"/>
      <c r="G205" s="430"/>
      <c r="H205" s="427"/>
      <c r="I205" s="426"/>
      <c r="J205" s="426"/>
      <c r="K205" s="426"/>
      <c r="L205" s="429"/>
      <c r="M205" s="428"/>
      <c r="N205" s="426"/>
      <c r="O205" s="426"/>
      <c r="P205" s="426"/>
      <c r="Q205" s="429"/>
      <c r="R205" s="428"/>
      <c r="S205" s="426"/>
      <c r="T205" s="426"/>
      <c r="U205" s="426"/>
      <c r="V205" s="426"/>
      <c r="W205" s="426"/>
      <c r="X205" s="426"/>
      <c r="Y205" s="429"/>
      <c r="Z205" s="429"/>
      <c r="AA205" s="429"/>
      <c r="AB205" s="429"/>
      <c r="AC205" s="429"/>
      <c r="AD205" s="429"/>
      <c r="AE205" s="429"/>
      <c r="AF205" s="429"/>
      <c r="AG205" s="429"/>
      <c r="AH205" s="429"/>
      <c r="AI205" s="429"/>
      <c r="AJ205" s="636"/>
      <c r="AK205" s="636"/>
      <c r="AL205" s="636"/>
      <c r="AM205" s="636"/>
      <c r="AN205" s="636"/>
      <c r="AO205" s="636"/>
      <c r="AP205" s="636"/>
      <c r="AQ205" s="636"/>
      <c r="AR205" s="636"/>
      <c r="AS205" s="636"/>
      <c r="AT205" s="636"/>
      <c r="AU205" s="636"/>
      <c r="AV205" s="636"/>
      <c r="AW205" s="636"/>
      <c r="AX205" s="636"/>
      <c r="AY205" s="636"/>
      <c r="AZ205" s="363"/>
      <c r="BA205" s="606"/>
      <c r="BB205" s="618"/>
      <c r="BC205" s="471"/>
      <c r="BD205" s="470"/>
      <c r="BE205" s="470"/>
      <c r="BF205" s="470"/>
      <c r="BG205" s="474"/>
      <c r="BH205" s="471"/>
      <c r="BI205" s="470"/>
      <c r="BJ205" s="470"/>
      <c r="BK205" s="470"/>
      <c r="BL205" s="474"/>
      <c r="BM205" s="471"/>
      <c r="BN205" s="470"/>
      <c r="BO205" s="470"/>
      <c r="BP205" s="470"/>
      <c r="BQ205" s="474"/>
      <c r="BR205" s="471"/>
      <c r="BS205" s="470"/>
      <c r="BT205" s="470"/>
      <c r="BU205" s="470"/>
      <c r="BV205" s="470"/>
      <c r="BW205" s="470"/>
      <c r="BX205" s="470"/>
      <c r="BY205" s="473"/>
      <c r="BZ205" s="473"/>
      <c r="CA205" s="473"/>
      <c r="CB205" s="473"/>
      <c r="CC205" s="473"/>
      <c r="CD205" s="473"/>
      <c r="CE205" s="473"/>
      <c r="CF205" s="473"/>
      <c r="CG205" s="473"/>
      <c r="CH205" s="473"/>
      <c r="CI205" s="473"/>
      <c r="CJ205" s="3"/>
      <c r="CK205" s="3"/>
      <c r="CL205" s="3"/>
      <c r="CM205" s="3"/>
      <c r="CN205" s="3"/>
      <c r="CO205" s="3"/>
      <c r="CP205" s="3"/>
      <c r="CQ205" s="3"/>
      <c r="CR205" s="3"/>
      <c r="CS205" s="3"/>
      <c r="CT205" s="3"/>
      <c r="CU205" s="3"/>
      <c r="CV205" s="3"/>
      <c r="CW205" s="3"/>
      <c r="CX205" s="3"/>
      <c r="CY205" s="3"/>
      <c r="CZ205" s="3"/>
    </row>
    <row r="206" s="326" customFormat="true" ht="250.15" customHeight="true" x14ac:dyDescent="0.2">
      <c r="A206" s="328"/>
      <c r="B206" s="328"/>
      <c r="C206" s="328"/>
      <c r="D206" s="328"/>
      <c r="E206" s="328"/>
      <c r="F206" s="328"/>
      <c r="G206" s="328"/>
      <c r="H206" s="328"/>
      <c r="I206" s="328"/>
      <c r="J206" s="328"/>
      <c r="K206" s="328"/>
      <c r="L206" s="328"/>
      <c r="M206" s="328"/>
      <c r="N206" s="328"/>
      <c r="O206" s="328"/>
      <c r="P206" s="328"/>
      <c r="Q206" s="328"/>
      <c r="R206" s="519"/>
      <c r="S206" s="328"/>
      <c r="T206" s="328"/>
      <c r="U206" s="328"/>
      <c r="V206" s="328"/>
      <c r="W206" s="328"/>
      <c r="X206" s="328"/>
      <c r="Y206" s="328"/>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28"/>
      <c r="BY206" s="328"/>
      <c r="BZ206" s="363"/>
      <c r="CA206" s="363"/>
      <c r="CB206" s="363"/>
      <c r="CC206" s="363"/>
      <c r="CD206" s="363"/>
      <c r="CE206" s="363"/>
      <c r="CF206" s="363"/>
      <c r="CG206" s="363"/>
      <c r="CH206" s="363"/>
      <c r="CI206" s="363"/>
      <c r="CJ206" s="363"/>
      <c r="CK206" s="363"/>
      <c r="CL206" s="363"/>
      <c r="CM206" s="363"/>
      <c r="CN206" s="363"/>
      <c r="CO206" s="363"/>
      <c r="CP206" s="363"/>
      <c r="CQ206" s="363"/>
      <c r="CR206" s="363"/>
      <c r="CS206" s="363"/>
      <c r="CT206" s="363"/>
      <c r="CU206" s="363"/>
      <c r="CV206" s="363"/>
      <c r="CW206" s="363"/>
      <c r="CX206" s="363"/>
      <c r="CY206" s="363"/>
      <c r="CZ206" s="363"/>
    </row>
    <row r="207" s="319" customFormat="true" ht="18" customHeight="true" x14ac:dyDescent="0.2">
      <c r="A207" s="330"/>
      <c r="B207" s="330"/>
      <c r="C207" s="330"/>
      <c r="D207" s="330"/>
      <c r="E207" s="330"/>
      <c r="F207" s="330"/>
      <c r="G207" s="330"/>
      <c r="Z207" s="359"/>
      <c r="AA207" s="359"/>
      <c r="AB207" s="359"/>
      <c r="AC207" s="359"/>
      <c r="AD207" s="359"/>
      <c r="AE207" s="359"/>
      <c r="AF207" s="359"/>
      <c r="AG207" s="359"/>
      <c r="AH207" s="359"/>
      <c r="AI207" s="359"/>
      <c r="AJ207" s="359"/>
      <c r="AK207" s="359"/>
      <c r="AL207" s="359"/>
      <c r="AM207" s="359"/>
      <c r="AN207" s="359"/>
      <c r="AO207" s="359"/>
      <c r="AP207" s="359"/>
      <c r="AQ207" s="359"/>
      <c r="AR207" s="359"/>
      <c r="AS207" s="359"/>
      <c r="AT207" s="359"/>
      <c r="AU207" s="359"/>
      <c r="AV207" s="359"/>
      <c r="AW207" s="359"/>
      <c r="AX207" s="359"/>
      <c r="AY207" s="359"/>
      <c r="AZ207" s="359"/>
      <c r="BB207" s="330"/>
      <c r="BZ207" s="359"/>
      <c r="CA207" s="359"/>
      <c r="CB207" s="359"/>
      <c r="CC207" s="359"/>
      <c r="CD207" s="359"/>
      <c r="CE207" s="359"/>
      <c r="CF207" s="359"/>
      <c r="CG207" s="359"/>
      <c r="CH207" s="359"/>
      <c r="CI207" s="359"/>
      <c r="CJ207" s="359"/>
      <c r="CK207" s="359"/>
      <c r="CL207" s="359"/>
      <c r="CM207" s="359"/>
      <c r="CN207" s="359"/>
      <c r="CO207" s="359"/>
      <c r="CP207" s="359"/>
      <c r="CQ207" s="359"/>
      <c r="CR207" s="359"/>
      <c r="CS207" s="359"/>
      <c r="CT207" s="359"/>
      <c r="CU207" s="359"/>
      <c r="CV207" s="359"/>
      <c r="CW207" s="359"/>
      <c r="CX207" s="359"/>
      <c r="CY207" s="359"/>
      <c r="CZ207" s="359"/>
    </row>
    <row r="208" s="319" customFormat="true" ht="22.5" customHeight="true" x14ac:dyDescent="0.35">
      <c r="A208" s="789" t="str">
        <f>A1026</f>
        <v>Iraq</v>
      </c>
      <c r="B208" s="790"/>
      <c r="C208" s="330"/>
      <c r="D208" s="330"/>
      <c r="E208" s="330"/>
      <c r="F208" s="330"/>
      <c r="G208" s="330"/>
      <c r="R208" s="461"/>
      <c r="Z208" s="359"/>
      <c r="AA208" s="359"/>
      <c r="AB208" s="359"/>
      <c r="AC208" s="359"/>
      <c r="AD208" s="359"/>
      <c r="AE208" s="359"/>
      <c r="AF208" s="359"/>
      <c r="AG208" s="359"/>
      <c r="AH208" s="359"/>
      <c r="AI208" s="359"/>
      <c r="AJ208" s="359"/>
      <c r="AK208" s="359"/>
      <c r="AL208" s="359"/>
      <c r="AM208" s="359"/>
      <c r="AN208" s="359"/>
      <c r="AO208" s="359"/>
      <c r="AP208" s="359"/>
      <c r="AQ208" s="359"/>
      <c r="AR208" s="359"/>
      <c r="AS208" s="359"/>
      <c r="AT208" s="359"/>
      <c r="AU208" s="359"/>
      <c r="AV208" s="359"/>
      <c r="AW208" s="359"/>
      <c r="AX208" s="359"/>
      <c r="AY208" s="359"/>
      <c r="AZ208" s="359"/>
      <c r="BB208" s="330"/>
      <c r="BZ208" s="359"/>
      <c r="CA208" s="359"/>
      <c r="CB208" s="359"/>
      <c r="CC208" s="359"/>
      <c r="CD208" s="359"/>
      <c r="CE208" s="359"/>
      <c r="CF208" s="359"/>
      <c r="CG208" s="359"/>
      <c r="CH208" s="359"/>
      <c r="CI208" s="359"/>
      <c r="CJ208" s="359"/>
      <c r="CK208" s="359"/>
      <c r="CL208" s="359"/>
      <c r="CM208" s="359"/>
      <c r="CN208" s="359"/>
      <c r="CO208" s="359"/>
      <c r="CP208" s="359"/>
      <c r="CQ208" s="359"/>
      <c r="CR208" s="359"/>
      <c r="CS208" s="359"/>
      <c r="CT208" s="359"/>
      <c r="CU208" s="359"/>
      <c r="CV208" s="359"/>
      <c r="CW208" s="359"/>
      <c r="CX208" s="359"/>
      <c r="CY208" s="359"/>
      <c r="CZ208" s="359"/>
    </row>
    <row r="209" s="319" customFormat="true" ht="22.5" customHeight="true" x14ac:dyDescent="0.35">
      <c r="A209" s="334" t="str">
        <f>A1034</f>
        <v>2018</v>
      </c>
      <c r="B209" s="335"/>
      <c r="C209" s="330"/>
      <c r="D209" s="330"/>
      <c r="E209" s="330"/>
      <c r="F209" s="330"/>
      <c r="G209" s="330"/>
      <c r="R209" s="461"/>
      <c r="Z209" s="359"/>
      <c r="AA209" s="359"/>
      <c r="AB209" s="359"/>
      <c r="AC209" s="359"/>
      <c r="AD209" s="359"/>
      <c r="AE209" s="359"/>
      <c r="AF209" s="359"/>
      <c r="AG209" s="359"/>
      <c r="AH209" s="359"/>
      <c r="AI209" s="359"/>
      <c r="AJ209" s="359"/>
      <c r="AK209" s="359"/>
      <c r="AL209" s="359"/>
      <c r="AM209" s="359"/>
      <c r="AN209" s="359"/>
      <c r="AO209" s="359"/>
      <c r="AP209" s="359"/>
      <c r="AQ209" s="359"/>
      <c r="AR209" s="359"/>
      <c r="AS209" s="359"/>
      <c r="AT209" s="359"/>
      <c r="AU209" s="359"/>
      <c r="AV209" s="359"/>
      <c r="AW209" s="359"/>
      <c r="AX209" s="359"/>
      <c r="AY209" s="359"/>
      <c r="AZ209" s="359"/>
      <c r="BB209" s="330"/>
      <c r="BZ209" s="359"/>
      <c r="CA209" s="359"/>
      <c r="CB209" s="359"/>
      <c r="CC209" s="359"/>
      <c r="CD209" s="359"/>
      <c r="CE209" s="359"/>
      <c r="CF209" s="359"/>
      <c r="CG209" s="359"/>
      <c r="CH209" s="359"/>
      <c r="CI209" s="359"/>
      <c r="CJ209" s="359"/>
      <c r="CK209" s="359"/>
      <c r="CL209" s="359"/>
      <c r="CM209" s="359"/>
      <c r="CN209" s="359"/>
      <c r="CO209" s="359"/>
      <c r="CP209" s="359"/>
      <c r="CQ209" s="359"/>
      <c r="CR209" s="359"/>
      <c r="CS209" s="359"/>
      <c r="CT209" s="359"/>
      <c r="CU209" s="359"/>
      <c r="CV209" s="359"/>
      <c r="CW209" s="359"/>
      <c r="CX209" s="359"/>
      <c r="CY209" s="359"/>
      <c r="CZ209" s="359"/>
    </row>
    <row r="210" s="319" customFormat="true" ht="22.5" customHeight="true" x14ac:dyDescent="0.35">
      <c r="A210" s="615" t="s">
        <v>113</v>
      </c>
      <c r="B210" s="337"/>
      <c r="C210" s="330"/>
      <c r="D210" s="330"/>
      <c r="E210" s="330"/>
      <c r="F210" s="330"/>
      <c r="G210" s="330"/>
      <c r="R210" s="461"/>
      <c r="Z210" s="359"/>
      <c r="AA210" s="359"/>
      <c r="AB210" s="359"/>
      <c r="AC210" s="359"/>
      <c r="AD210" s="359"/>
      <c r="AE210" s="359"/>
      <c r="AF210" s="359"/>
      <c r="AG210" s="359"/>
      <c r="AH210" s="359"/>
      <c r="AI210" s="359"/>
      <c r="AJ210" s="359"/>
      <c r="AK210" s="359"/>
      <c r="AL210" s="359"/>
      <c r="AM210" s="359"/>
      <c r="AN210" s="359"/>
      <c r="AO210" s="359"/>
      <c r="AP210" s="359"/>
      <c r="AQ210" s="359"/>
      <c r="AR210" s="359"/>
      <c r="AS210" s="359"/>
      <c r="AT210" s="359"/>
      <c r="AU210" s="359"/>
      <c r="AV210" s="359"/>
      <c r="AW210" s="359"/>
      <c r="AX210" s="359"/>
      <c r="AY210" s="359"/>
      <c r="AZ210" s="359"/>
      <c r="BB210" s="330"/>
      <c r="BZ210" s="359"/>
      <c r="CA210" s="359"/>
      <c r="CB210" s="359"/>
      <c r="CC210" s="359"/>
      <c r="CD210" s="359"/>
      <c r="CE210" s="359"/>
      <c r="CF210" s="359"/>
      <c r="CG210" s="359"/>
      <c r="CH210" s="359"/>
      <c r="CI210" s="359"/>
      <c r="CJ210" s="359"/>
      <c r="CK210" s="359"/>
      <c r="CL210" s="359"/>
      <c r="CM210" s="359"/>
      <c r="CN210" s="359"/>
      <c r="CO210" s="359"/>
      <c r="CP210" s="359"/>
      <c r="CQ210" s="359"/>
      <c r="CR210" s="359"/>
      <c r="CS210" s="359"/>
      <c r="CT210" s="359"/>
      <c r="CU210" s="359"/>
      <c r="CV210" s="359"/>
      <c r="CW210" s="359"/>
      <c r="CX210" s="359"/>
      <c r="CY210" s="359"/>
      <c r="CZ210" s="359"/>
    </row>
    <row r="211" s="319" customFormat="true" ht="20.1" customHeight="true" x14ac:dyDescent="0.35">
      <c r="A211" s="339" t="s">
        <v>98</v>
      </c>
      <c r="B211" s="335"/>
      <c r="C211" s="330"/>
      <c r="D211" s="330"/>
      <c r="E211" s="330"/>
      <c r="F211" s="330"/>
      <c r="G211" s="330"/>
      <c r="R211" s="461"/>
      <c r="Z211" s="359"/>
      <c r="AA211" s="359"/>
      <c r="AB211" s="359"/>
      <c r="AC211" s="359"/>
      <c r="AD211" s="359"/>
      <c r="AE211" s="359"/>
      <c r="AF211" s="359"/>
      <c r="AG211" s="359"/>
      <c r="AH211" s="359"/>
      <c r="AI211" s="359"/>
      <c r="AJ211" s="359"/>
      <c r="AK211" s="359"/>
      <c r="AL211" s="359"/>
      <c r="AM211" s="359"/>
      <c r="AN211" s="359"/>
      <c r="AO211" s="359"/>
      <c r="AP211" s="359"/>
      <c r="AQ211" s="359"/>
      <c r="AR211" s="359"/>
      <c r="AS211" s="359"/>
      <c r="AT211" s="359"/>
      <c r="AU211" s="359"/>
      <c r="AV211" s="359"/>
      <c r="AW211" s="359"/>
      <c r="AX211" s="359"/>
      <c r="AY211" s="359"/>
      <c r="AZ211" s="359"/>
      <c r="BB211" s="330"/>
      <c r="BZ211" s="359"/>
      <c r="CA211" s="359"/>
      <c r="CB211" s="359"/>
      <c r="CC211" s="359"/>
      <c r="CD211" s="359"/>
      <c r="CE211" s="359"/>
      <c r="CF211" s="359"/>
      <c r="CG211" s="359"/>
      <c r="CH211" s="359"/>
      <c r="CI211" s="359"/>
      <c r="CJ211" s="359"/>
      <c r="CK211" s="359"/>
      <c r="CL211" s="359"/>
      <c r="CM211" s="359"/>
      <c r="CN211" s="359"/>
      <c r="CO211" s="359"/>
      <c r="CP211" s="359"/>
      <c r="CQ211" s="359"/>
      <c r="CR211" s="359"/>
      <c r="CS211" s="359"/>
      <c r="CT211" s="359"/>
      <c r="CU211" s="359"/>
      <c r="CV211" s="359"/>
      <c r="CW211" s="359"/>
      <c r="CX211" s="359"/>
      <c r="CY211" s="359"/>
      <c r="CZ211" s="359"/>
    </row>
    <row r="212" s="319" customFormat="true" ht="15" customHeight="true" x14ac:dyDescent="0.2">
      <c r="A212" s="616" t="s">
        <v>99</v>
      </c>
      <c r="B212" s="372"/>
      <c r="C212" s="330"/>
      <c r="D212" s="330"/>
      <c r="E212" s="330"/>
      <c r="F212" s="330"/>
      <c r="G212" s="330"/>
      <c r="R212" s="461"/>
      <c r="Z212" s="359"/>
      <c r="AA212" s="359"/>
      <c r="AB212" s="359"/>
      <c r="AC212" s="359"/>
      <c r="AD212" s="359"/>
      <c r="AE212" s="359"/>
      <c r="AF212" s="359"/>
      <c r="AG212" s="359"/>
      <c r="AH212" s="359"/>
      <c r="AI212" s="359"/>
      <c r="AJ212" s="359"/>
      <c r="AK212" s="359"/>
      <c r="AL212" s="359"/>
      <c r="AM212" s="359"/>
      <c r="AN212" s="359"/>
      <c r="AO212" s="359"/>
      <c r="AP212" s="359"/>
      <c r="AQ212" s="359"/>
      <c r="AR212" s="359"/>
      <c r="AS212" s="359"/>
      <c r="AT212" s="359"/>
      <c r="AU212" s="359"/>
      <c r="AV212" s="359"/>
      <c r="AW212" s="359"/>
      <c r="AX212" s="359"/>
      <c r="AY212" s="359"/>
      <c r="AZ212" s="359"/>
      <c r="BB212" s="330"/>
      <c r="BZ212" s="359"/>
      <c r="CA212" s="359"/>
      <c r="CB212" s="359"/>
      <c r="CC212" s="359"/>
      <c r="CD212" s="359"/>
      <c r="CE212" s="359"/>
      <c r="CF212" s="359"/>
      <c r="CG212" s="359"/>
      <c r="CH212" s="359"/>
      <c r="CI212" s="359"/>
      <c r="CJ212" s="359"/>
      <c r="CK212" s="359"/>
      <c r="CL212" s="359"/>
      <c r="CM212" s="359"/>
      <c r="CN212" s="359"/>
      <c r="CO212" s="359"/>
      <c r="CP212" s="359"/>
      <c r="CQ212" s="359"/>
      <c r="CR212" s="359"/>
      <c r="CS212" s="359"/>
      <c r="CT212" s="359"/>
      <c r="CU212" s="359"/>
      <c r="CV212" s="359"/>
      <c r="CW212" s="359"/>
      <c r="CX212" s="359"/>
      <c r="CY212" s="359"/>
      <c r="CZ212" s="359"/>
    </row>
    <row r="213" s="319" customFormat="true" ht="15" customHeight="true" x14ac:dyDescent="0.2">
      <c r="A213" s="348" t="s">
        <v>41</v>
      </c>
      <c r="B213" s="347"/>
      <c r="C213" s="330"/>
      <c r="D213" s="330"/>
      <c r="E213" s="330"/>
      <c r="F213" s="330"/>
      <c r="G213" s="330"/>
      <c r="R213" s="461"/>
      <c r="Z213" s="359"/>
      <c r="AA213" s="359"/>
      <c r="AB213" s="359"/>
      <c r="AC213" s="359"/>
      <c r="AD213" s="359"/>
      <c r="AE213" s="359"/>
      <c r="AF213" s="359"/>
      <c r="AG213" s="359"/>
      <c r="AH213" s="359"/>
      <c r="AI213" s="359"/>
      <c r="AJ213" s="359"/>
      <c r="AK213" s="359"/>
      <c r="AL213" s="359"/>
      <c r="AM213" s="359"/>
      <c r="AN213" s="359"/>
      <c r="AO213" s="359"/>
      <c r="AP213" s="359"/>
      <c r="AQ213" s="359"/>
      <c r="AR213" s="359"/>
      <c r="AS213" s="359"/>
      <c r="AT213" s="359"/>
      <c r="AU213" s="359"/>
      <c r="AV213" s="359"/>
      <c r="AW213" s="359"/>
      <c r="AX213" s="359"/>
      <c r="AY213" s="359"/>
      <c r="AZ213" s="359"/>
      <c r="BB213" s="330"/>
      <c r="BZ213" s="359"/>
      <c r="CA213" s="359"/>
      <c r="CB213" s="359"/>
      <c r="CC213" s="359"/>
      <c r="CD213" s="359"/>
      <c r="CE213" s="359"/>
      <c r="CF213" s="359"/>
      <c r="CG213" s="359"/>
      <c r="CH213" s="359"/>
      <c r="CI213" s="359"/>
      <c r="CJ213" s="359"/>
      <c r="CK213" s="359"/>
      <c r="CL213" s="359"/>
      <c r="CM213" s="359"/>
      <c r="CN213" s="359"/>
      <c r="CO213" s="359"/>
      <c r="CP213" s="359"/>
      <c r="CQ213" s="359"/>
      <c r="CR213" s="359"/>
      <c r="CS213" s="359"/>
      <c r="CT213" s="359"/>
      <c r="CU213" s="359"/>
      <c r="CV213" s="359"/>
      <c r="CW213" s="359"/>
      <c r="CX213" s="359"/>
      <c r="CY213" s="359"/>
      <c r="CZ213" s="359"/>
    </row>
    <row r="214" s="319" customFormat="true" ht="15" customHeight="true" x14ac:dyDescent="0.2">
      <c r="A214" s="346" t="s">
        <v>40</v>
      </c>
      <c r="B214" s="347"/>
      <c r="C214" s="330"/>
      <c r="D214" s="330"/>
      <c r="E214" s="330"/>
      <c r="F214" s="330"/>
      <c r="G214" s="330"/>
      <c r="R214" s="461"/>
      <c r="Z214" s="359"/>
      <c r="AA214" s="359"/>
      <c r="AB214" s="359"/>
      <c r="AC214" s="359"/>
      <c r="AD214" s="359"/>
      <c r="AE214" s="359"/>
      <c r="AF214" s="359"/>
      <c r="AG214" s="359"/>
      <c r="AH214" s="359"/>
      <c r="AI214" s="359"/>
      <c r="AJ214" s="359"/>
      <c r="AK214" s="359"/>
      <c r="AL214" s="359"/>
      <c r="AM214" s="359"/>
      <c r="AN214" s="359"/>
      <c r="AO214" s="359"/>
      <c r="AP214" s="359"/>
      <c r="AQ214" s="359"/>
      <c r="AR214" s="359"/>
      <c r="AS214" s="359"/>
      <c r="AT214" s="359"/>
      <c r="AU214" s="359"/>
      <c r="AV214" s="359"/>
      <c r="AW214" s="359"/>
      <c r="AX214" s="359"/>
      <c r="AY214" s="359"/>
      <c r="AZ214" s="359"/>
      <c r="BB214" s="330"/>
      <c r="BZ214" s="359"/>
      <c r="CA214" s="359"/>
      <c r="CB214" s="359"/>
      <c r="CC214" s="359"/>
      <c r="CD214" s="359"/>
      <c r="CE214" s="359"/>
      <c r="CF214" s="359"/>
      <c r="CG214" s="359"/>
      <c r="CH214" s="359"/>
      <c r="CI214" s="359"/>
      <c r="CJ214" s="359"/>
      <c r="CK214" s="359"/>
      <c r="CL214" s="359"/>
      <c r="CM214" s="359"/>
      <c r="CN214" s="359"/>
      <c r="CO214" s="359"/>
      <c r="CP214" s="359"/>
      <c r="CQ214" s="359"/>
      <c r="CR214" s="359"/>
      <c r="CS214" s="359"/>
      <c r="CT214" s="359"/>
      <c r="CU214" s="359"/>
      <c r="CV214" s="359"/>
      <c r="CW214" s="359"/>
      <c r="CX214" s="359"/>
      <c r="CY214" s="359"/>
      <c r="CZ214" s="359"/>
    </row>
    <row r="215" s="319" customFormat="true" ht="15" customHeight="true" x14ac:dyDescent="0.2">
      <c r="A215" s="346" t="s">
        <v>137</v>
      </c>
      <c r="B215" s="371" t="str">
        <f>A1025</f>
        <v>MICS18</v>
      </c>
      <c r="C215" s="330"/>
      <c r="D215" s="330"/>
      <c r="E215" s="330"/>
      <c r="F215" s="330"/>
      <c r="G215" s="330"/>
      <c r="R215" s="461"/>
      <c r="Z215" s="359"/>
      <c r="AA215" s="359"/>
      <c r="AB215" s="359"/>
      <c r="AC215" s="359"/>
      <c r="AD215" s="359"/>
      <c r="AE215" s="359"/>
      <c r="AF215" s="359"/>
      <c r="AG215" s="359"/>
      <c r="AH215" s="359"/>
      <c r="AI215" s="359"/>
      <c r="AJ215" s="359"/>
      <c r="AK215" s="359"/>
      <c r="AL215" s="359"/>
      <c r="AM215" s="359"/>
      <c r="AN215" s="359"/>
      <c r="AO215" s="359"/>
      <c r="AP215" s="359"/>
      <c r="AQ215" s="359"/>
      <c r="AR215" s="359"/>
      <c r="AS215" s="359"/>
      <c r="AT215" s="359"/>
      <c r="AU215" s="359"/>
      <c r="AV215" s="359"/>
      <c r="AW215" s="359"/>
      <c r="AX215" s="359"/>
      <c r="AY215" s="359"/>
      <c r="AZ215" s="359"/>
      <c r="BB215" s="330"/>
      <c r="BZ215" s="359"/>
      <c r="CA215" s="359"/>
      <c r="CB215" s="359"/>
      <c r="CC215" s="359"/>
      <c r="CD215" s="359"/>
      <c r="CE215" s="359"/>
      <c r="CF215" s="359"/>
      <c r="CG215" s="359"/>
      <c r="CH215" s="359"/>
      <c r="CI215" s="359"/>
      <c r="CJ215" s="359"/>
      <c r="CK215" s="359"/>
      <c r="CL215" s="359"/>
      <c r="CM215" s="359"/>
      <c r="CN215" s="359"/>
      <c r="CO215" s="359"/>
      <c r="CP215" s="359"/>
      <c r="CQ215" s="359"/>
      <c r="CR215" s="359"/>
      <c r="CS215" s="359"/>
      <c r="CT215" s="359"/>
      <c r="CU215" s="359"/>
      <c r="CV215" s="359"/>
      <c r="CW215" s="359"/>
      <c r="CX215" s="359"/>
      <c r="CY215" s="359"/>
      <c r="CZ215" s="359"/>
    </row>
    <row r="216" s="319" customFormat="true" ht="15" customHeight="true" x14ac:dyDescent="0.2">
      <c r="A216" s="434"/>
      <c r="B216" s="388"/>
      <c r="C216" s="330"/>
      <c r="D216" s="330"/>
      <c r="E216" s="330"/>
      <c r="F216" s="330"/>
      <c r="G216" s="330"/>
      <c r="R216" s="461"/>
      <c r="Z216" s="359"/>
      <c r="AA216" s="359"/>
      <c r="AB216" s="359"/>
      <c r="AC216" s="359"/>
      <c r="AD216" s="359"/>
      <c r="AE216" s="359"/>
      <c r="AF216" s="359"/>
      <c r="AG216" s="359"/>
      <c r="AH216" s="359"/>
      <c r="AI216" s="359"/>
      <c r="AJ216" s="359"/>
      <c r="AK216" s="359"/>
      <c r="AL216" s="359"/>
      <c r="AM216" s="359"/>
      <c r="AN216" s="359"/>
      <c r="AO216" s="359"/>
      <c r="AP216" s="359"/>
      <c r="AQ216" s="359"/>
      <c r="AR216" s="359"/>
      <c r="AS216" s="359"/>
      <c r="AT216" s="359"/>
      <c r="AU216" s="359"/>
      <c r="AV216" s="359"/>
      <c r="AW216" s="359"/>
      <c r="AX216" s="359"/>
      <c r="AY216" s="359"/>
      <c r="AZ216" s="359"/>
      <c r="BB216" s="330"/>
      <c r="BZ216" s="359"/>
      <c r="CA216" s="359"/>
      <c r="CB216" s="359"/>
      <c r="CC216" s="359"/>
      <c r="CD216" s="359"/>
      <c r="CE216" s="359"/>
      <c r="CF216" s="359"/>
      <c r="CG216" s="359"/>
      <c r="CH216" s="359"/>
      <c r="CI216" s="359"/>
      <c r="CJ216" s="359"/>
      <c r="CK216" s="359"/>
      <c r="CL216" s="359"/>
      <c r="CM216" s="359"/>
      <c r="CN216" s="359"/>
      <c r="CO216" s="359"/>
      <c r="CP216" s="359"/>
      <c r="CQ216" s="359"/>
      <c r="CR216" s="359"/>
      <c r="CS216" s="359"/>
      <c r="CT216" s="359"/>
      <c r="CU216" s="359"/>
      <c r="CV216" s="359"/>
      <c r="CW216" s="359"/>
      <c r="CX216" s="359"/>
      <c r="CY216" s="359"/>
      <c r="CZ216" s="359"/>
    </row>
    <row r="217" s="319" customFormat="true" ht="15" customHeight="true" x14ac:dyDescent="0.2">
      <c r="A217" s="434"/>
      <c r="B217" s="389"/>
      <c r="C217" s="330"/>
      <c r="D217" s="330"/>
      <c r="E217" s="330"/>
      <c r="F217" s="330"/>
      <c r="G217" s="330"/>
      <c r="R217" s="461"/>
      <c r="Z217" s="359"/>
      <c r="AA217" s="359"/>
      <c r="AB217" s="359"/>
      <c r="AC217" s="359"/>
      <c r="AD217" s="359"/>
      <c r="AE217" s="359"/>
      <c r="AF217" s="359"/>
      <c r="AG217" s="359"/>
      <c r="AH217" s="359"/>
      <c r="AI217" s="359"/>
      <c r="AJ217" s="359"/>
      <c r="AK217" s="359"/>
      <c r="AL217" s="359"/>
      <c r="AM217" s="359"/>
      <c r="AN217" s="359"/>
      <c r="AO217" s="359"/>
      <c r="AP217" s="359"/>
      <c r="AQ217" s="359"/>
      <c r="AR217" s="359"/>
      <c r="AS217" s="359"/>
      <c r="AT217" s="359"/>
      <c r="AU217" s="359"/>
      <c r="AV217" s="359"/>
      <c r="AW217" s="359"/>
      <c r="AX217" s="359"/>
      <c r="AY217" s="359"/>
      <c r="AZ217" s="359"/>
      <c r="BB217" s="330"/>
      <c r="BZ217" s="359"/>
      <c r="CA217" s="359"/>
      <c r="CB217" s="359"/>
      <c r="CC217" s="359"/>
      <c r="CD217" s="359"/>
      <c r="CE217" s="359"/>
      <c r="CF217" s="359"/>
      <c r="CG217" s="359"/>
      <c r="CH217" s="359"/>
      <c r="CI217" s="359"/>
      <c r="CJ217" s="359"/>
      <c r="CK217" s="359"/>
      <c r="CL217" s="359"/>
      <c r="CM217" s="359"/>
      <c r="CN217" s="359"/>
      <c r="CO217" s="359"/>
      <c r="CP217" s="359"/>
      <c r="CQ217" s="359"/>
      <c r="CR217" s="359"/>
      <c r="CS217" s="359"/>
      <c r="CT217" s="359"/>
      <c r="CU217" s="359"/>
      <c r="CV217" s="359"/>
      <c r="CW217" s="359"/>
      <c r="CX217" s="359"/>
      <c r="CY217" s="359"/>
      <c r="CZ217" s="359"/>
    </row>
    <row r="218" s="319" customFormat="true" ht="18" customHeight="true" x14ac:dyDescent="0.2">
      <c r="A218" s="434"/>
      <c r="B218" s="388"/>
      <c r="C218" s="330"/>
      <c r="D218" s="330"/>
      <c r="E218" s="330"/>
      <c r="F218" s="330"/>
      <c r="G218" s="330"/>
      <c r="R218" s="461"/>
      <c r="Z218" s="359"/>
      <c r="AA218" s="359"/>
      <c r="AB218" s="359"/>
      <c r="AC218" s="359"/>
      <c r="AD218" s="359"/>
      <c r="AE218" s="359"/>
      <c r="AF218" s="359"/>
      <c r="AG218" s="359"/>
      <c r="AH218" s="359"/>
      <c r="AI218" s="359"/>
      <c r="AJ218" s="359"/>
      <c r="AK218" s="359"/>
      <c r="AL218" s="359"/>
      <c r="AM218" s="359"/>
      <c r="AN218" s="359"/>
      <c r="AO218" s="359"/>
      <c r="AP218" s="359"/>
      <c r="AQ218" s="359"/>
      <c r="AR218" s="359"/>
      <c r="AS218" s="359"/>
      <c r="AT218" s="359"/>
      <c r="AU218" s="359"/>
      <c r="AV218" s="359"/>
      <c r="AW218" s="359"/>
      <c r="AX218" s="359"/>
      <c r="AY218" s="359"/>
      <c r="AZ218" s="359"/>
      <c r="BB218" s="330"/>
      <c r="BZ218" s="359"/>
      <c r="CA218" s="359"/>
      <c r="CB218" s="359"/>
      <c r="CC218" s="359"/>
      <c r="CD218" s="359"/>
      <c r="CE218" s="359"/>
      <c r="CF218" s="359"/>
      <c r="CG218" s="359"/>
      <c r="CH218" s="359"/>
      <c r="CI218" s="359"/>
      <c r="CJ218" s="359"/>
      <c r="CK218" s="359"/>
      <c r="CL218" s="359"/>
      <c r="CM218" s="359"/>
      <c r="CN218" s="359"/>
      <c r="CO218" s="359"/>
      <c r="CP218" s="359"/>
      <c r="CQ218" s="359"/>
      <c r="CR218" s="359"/>
      <c r="CS218" s="359"/>
      <c r="CT218" s="359"/>
      <c r="CU218" s="359"/>
      <c r="CV218" s="359"/>
      <c r="CW218" s="359"/>
      <c r="CX218" s="359"/>
      <c r="CY218" s="359"/>
      <c r="CZ218" s="359"/>
    </row>
    <row r="219" s="319" customFormat="true" ht="18" customHeight="true" x14ac:dyDescent="0.2">
      <c r="A219" s="435"/>
      <c r="B219" s="390"/>
      <c r="C219" s="330"/>
      <c r="D219" s="330"/>
      <c r="E219" s="330"/>
      <c r="F219" s="330"/>
      <c r="G219" s="330"/>
      <c r="R219" s="461"/>
      <c r="Z219" s="359"/>
      <c r="AA219" s="359"/>
      <c r="AB219" s="359"/>
      <c r="AC219" s="359"/>
      <c r="AD219" s="359"/>
      <c r="AE219" s="359"/>
      <c r="AF219" s="359"/>
      <c r="AG219" s="359"/>
      <c r="AH219" s="359"/>
      <c r="AI219" s="359"/>
      <c r="AJ219" s="359"/>
      <c r="AK219" s="359"/>
      <c r="AL219" s="359"/>
      <c r="AM219" s="359"/>
      <c r="AN219" s="359"/>
      <c r="AO219" s="359"/>
      <c r="AP219" s="359"/>
      <c r="AQ219" s="359"/>
      <c r="AR219" s="359"/>
      <c r="AS219" s="359"/>
      <c r="AT219" s="359"/>
      <c r="AU219" s="359"/>
      <c r="AV219" s="359"/>
      <c r="AW219" s="359"/>
      <c r="AX219" s="359"/>
      <c r="AY219" s="359"/>
      <c r="AZ219" s="359"/>
      <c r="BB219" s="330"/>
      <c r="BZ219" s="359"/>
      <c r="CA219" s="359"/>
      <c r="CB219" s="359"/>
      <c r="CC219" s="359"/>
      <c r="CD219" s="359"/>
      <c r="CE219" s="359"/>
      <c r="CF219" s="359"/>
      <c r="CG219" s="359"/>
      <c r="CH219" s="359"/>
      <c r="CI219" s="359"/>
      <c r="CJ219" s="359"/>
      <c r="CK219" s="359"/>
      <c r="CL219" s="359"/>
      <c r="CM219" s="359"/>
      <c r="CN219" s="359"/>
      <c r="CO219" s="359"/>
      <c r="CP219" s="359"/>
      <c r="CQ219" s="359"/>
      <c r="CR219" s="359"/>
      <c r="CS219" s="359"/>
      <c r="CT219" s="359"/>
      <c r="CU219" s="359"/>
      <c r="CV219" s="359"/>
      <c r="CW219" s="359"/>
      <c r="CX219" s="359"/>
      <c r="CY219" s="359"/>
      <c r="CZ219" s="359"/>
    </row>
    <row r="220" s="326" customFormat="true" ht="15" customHeight="true" x14ac:dyDescent="0.2">
      <c r="A220" s="310" t="s">
        <v>87</v>
      </c>
      <c r="B220" s="354"/>
      <c r="C220" s="770" t="s">
        <v>116</v>
      </c>
      <c r="D220" s="771"/>
      <c r="E220" s="771"/>
      <c r="F220" s="771"/>
      <c r="G220" s="772"/>
      <c r="H220" s="773" t="s">
        <v>39</v>
      </c>
      <c r="I220" s="774"/>
      <c r="J220" s="774"/>
      <c r="K220" s="774"/>
      <c r="L220" s="775"/>
      <c r="M220" s="782" t="s">
        <v>38</v>
      </c>
      <c r="N220" s="783"/>
      <c r="O220" s="783"/>
      <c r="P220" s="783"/>
      <c r="Q220" s="784"/>
      <c r="R220" s="526" t="s">
        <v>143</v>
      </c>
      <c r="S220" s="475"/>
      <c r="T220" s="475"/>
      <c r="U220" s="475"/>
      <c r="V220" s="475"/>
      <c r="W220" s="475"/>
      <c r="X220" s="475"/>
      <c r="Y220" s="475"/>
      <c r="Z220" s="460"/>
      <c r="AA220" s="460"/>
      <c r="AB220" s="460"/>
      <c r="AC220" s="460"/>
      <c r="AD220" s="460"/>
      <c r="AE220" s="460"/>
      <c r="AF220" s="460"/>
      <c r="AG220" s="460"/>
      <c r="AH220" s="460"/>
      <c r="AI220" s="460"/>
      <c r="AJ220" s="634"/>
      <c r="AK220" s="634"/>
      <c r="AL220" s="634"/>
      <c r="AM220" s="634"/>
      <c r="AN220" s="634"/>
      <c r="AO220" s="634"/>
      <c r="AP220" s="634"/>
      <c r="AQ220" s="634"/>
      <c r="AR220" s="634"/>
      <c r="AS220" s="634"/>
      <c r="AT220" s="634"/>
      <c r="AU220" s="634"/>
      <c r="AV220" s="634"/>
      <c r="AW220" s="634"/>
      <c r="AX220" s="634"/>
      <c r="AY220" s="634"/>
      <c r="AZ220" s="363"/>
      <c r="BA220" s="365" t="s">
        <v>132</v>
      </c>
      <c r="BB220" s="310" t="s">
        <v>87</v>
      </c>
      <c r="BC220" s="782" t="s">
        <v>116</v>
      </c>
      <c r="BD220" s="783"/>
      <c r="BE220" s="783"/>
      <c r="BF220" s="783"/>
      <c r="BG220" s="811"/>
      <c r="BH220" s="782" t="s">
        <v>39</v>
      </c>
      <c r="BI220" s="783"/>
      <c r="BJ220" s="783"/>
      <c r="BK220" s="783"/>
      <c r="BL220" s="811"/>
      <c r="BM220" s="782" t="s">
        <v>38</v>
      </c>
      <c r="BN220" s="783"/>
      <c r="BO220" s="783"/>
      <c r="BP220" s="783"/>
      <c r="BQ220" s="811"/>
      <c r="BR220" s="526" t="s">
        <v>143</v>
      </c>
      <c r="BS220" s="475"/>
      <c r="BT220" s="475"/>
      <c r="BU220" s="475"/>
      <c r="BV220" s="475"/>
      <c r="BW220" s="475"/>
      <c r="BX220" s="475"/>
      <c r="BY220" s="475"/>
      <c r="BZ220" s="459"/>
      <c r="CA220" s="459"/>
      <c r="CB220" s="459"/>
      <c r="CC220" s="459"/>
      <c r="CD220" s="459"/>
      <c r="CE220" s="459"/>
      <c r="CF220" s="459"/>
      <c r="CG220" s="459"/>
      <c r="CH220" s="459"/>
      <c r="CI220" s="459"/>
      <c r="CJ220" s="363"/>
      <c r="CK220" s="363"/>
      <c r="CL220" s="363"/>
      <c r="CM220" s="363"/>
      <c r="CN220" s="363"/>
      <c r="CO220" s="363"/>
      <c r="CP220" s="363"/>
      <c r="CQ220" s="363"/>
      <c r="CR220" s="363"/>
      <c r="CS220" s="363"/>
      <c r="CT220" s="363"/>
      <c r="CU220" s="363"/>
      <c r="CV220" s="363"/>
      <c r="CW220" s="363"/>
      <c r="CX220" s="363"/>
      <c r="CY220" s="363"/>
      <c r="CZ220" s="363"/>
    </row>
    <row r="221" s="326" customFormat="true" ht="12.75" x14ac:dyDescent="0.2">
      <c r="A221" s="351" t="s">
        <v>88</v>
      </c>
      <c r="B221" s="394"/>
      <c r="C221" s="436" t="s">
        <v>0</v>
      </c>
      <c r="D221" s="613" t="s">
        <v>1</v>
      </c>
      <c r="E221" s="613" t="s">
        <v>2</v>
      </c>
      <c r="F221" s="613" t="s">
        <v>3</v>
      </c>
      <c r="G221" s="614" t="s">
        <v>4</v>
      </c>
      <c r="H221" s="399" t="s">
        <v>0</v>
      </c>
      <c r="I221" s="609" t="s">
        <v>1</v>
      </c>
      <c r="J221" s="609" t="s">
        <v>2</v>
      </c>
      <c r="K221" s="609" t="s">
        <v>3</v>
      </c>
      <c r="L221" s="611" t="s">
        <v>4</v>
      </c>
      <c r="M221" s="400" t="s">
        <v>0</v>
      </c>
      <c r="N221" s="609" t="s">
        <v>1</v>
      </c>
      <c r="O221" s="609" t="s">
        <v>2</v>
      </c>
      <c r="P221" s="609" t="s">
        <v>3</v>
      </c>
      <c r="Q221" s="611" t="s">
        <v>4</v>
      </c>
      <c r="R221" s="400" t="s">
        <v>444</v>
      </c>
      <c r="S221" s="609" t="s">
        <v>445</v>
      </c>
      <c r="T221" s="609" t="s">
        <v>446</v>
      </c>
      <c r="U221" s="609" t="s">
        <v>447</v>
      </c>
      <c r="V221" s="609" t="s">
        <v>448</v>
      </c>
      <c r="W221" s="609" t="s">
        <v>449</v>
      </c>
      <c r="X221" s="609" t="s">
        <v>450</v>
      </c>
      <c r="Y221" s="611" t="s">
        <v>451</v>
      </c>
      <c r="Z221" s="611" t="s">
        <v>452</v>
      </c>
      <c r="AA221" s="611" t="s">
        <v>453</v>
      </c>
      <c r="AB221" s="611" t="s">
        <v>454</v>
      </c>
      <c r="AC221" s="611" t="s">
        <v>455</v>
      </c>
      <c r="AD221" s="611" t="s">
        <v>456</v>
      </c>
      <c r="AE221" s="611" t="s">
        <v>457</v>
      </c>
      <c r="AF221" s="611" t="s">
        <v>458</v>
      </c>
      <c r="AG221" s="611" t="s">
        <v>459</v>
      </c>
      <c r="AH221" s="611" t="s">
        <v>460</v>
      </c>
      <c r="AI221" s="611" t="s">
        <v>461</v>
      </c>
      <c r="AJ221" s="168"/>
      <c r="AK221" s="168"/>
      <c r="AL221" s="168"/>
      <c r="AM221" s="168"/>
      <c r="AN221" s="168"/>
      <c r="AO221" s="168"/>
      <c r="AP221" s="168"/>
      <c r="AQ221" s="168"/>
      <c r="AR221" s="168"/>
      <c r="AS221" s="168"/>
      <c r="AT221" s="168"/>
      <c r="AU221" s="168"/>
      <c r="AV221" s="168"/>
      <c r="AW221" s="168"/>
      <c r="AX221" s="168"/>
      <c r="AY221" s="168"/>
      <c r="AZ221" s="363"/>
      <c r="BA221" s="351" t="s">
        <v>119</v>
      </c>
      <c r="BB221" s="350"/>
      <c r="BC221" s="476" t="s">
        <v>0</v>
      </c>
      <c r="BD221" s="568" t="s">
        <v>1</v>
      </c>
      <c r="BE221" s="568" t="s">
        <v>2</v>
      </c>
      <c r="BF221" s="568" t="s">
        <v>3</v>
      </c>
      <c r="BG221" s="477" t="s">
        <v>4</v>
      </c>
      <c r="BH221" s="476" t="s">
        <v>0</v>
      </c>
      <c r="BI221" s="568" t="s">
        <v>1</v>
      </c>
      <c r="BJ221" s="568" t="s">
        <v>2</v>
      </c>
      <c r="BK221" s="568" t="s">
        <v>3</v>
      </c>
      <c r="BL221" s="477" t="s">
        <v>4</v>
      </c>
      <c r="BM221" s="476" t="s">
        <v>0</v>
      </c>
      <c r="BN221" s="568" t="s">
        <v>1</v>
      </c>
      <c r="BO221" s="568" t="s">
        <v>2</v>
      </c>
      <c r="BP221" s="568" t="s">
        <v>3</v>
      </c>
      <c r="BQ221" s="477" t="s">
        <v>4</v>
      </c>
      <c r="BR221" s="476" t="s">
        <v>444</v>
      </c>
      <c r="BS221" s="568" t="s">
        <v>445</v>
      </c>
      <c r="BT221" s="568" t="s">
        <v>446</v>
      </c>
      <c r="BU221" s="568" t="s">
        <v>447</v>
      </c>
      <c r="BV221" s="568" t="s">
        <v>448</v>
      </c>
      <c r="BW221" s="568" t="s">
        <v>449</v>
      </c>
      <c r="BX221" s="568" t="s">
        <v>450</v>
      </c>
      <c r="BY221" s="569" t="s">
        <v>451</v>
      </c>
      <c r="BZ221" s="569" t="s">
        <v>452</v>
      </c>
      <c r="CA221" s="569" t="s">
        <v>453</v>
      </c>
      <c r="CB221" s="569" t="s">
        <v>454</v>
      </c>
      <c r="CC221" s="569" t="s">
        <v>455</v>
      </c>
      <c r="CD221" s="569" t="s">
        <v>456</v>
      </c>
      <c r="CE221" s="569" t="s">
        <v>457</v>
      </c>
      <c r="CF221" s="569" t="s">
        <v>458</v>
      </c>
      <c r="CG221" s="569" t="s">
        <v>459</v>
      </c>
      <c r="CH221" s="569" t="s">
        <v>460</v>
      </c>
      <c r="CI221" s="569" t="s">
        <v>461</v>
      </c>
      <c r="CJ221" s="168"/>
      <c r="CK221" s="168"/>
      <c r="CL221" s="168"/>
      <c r="CM221" s="168"/>
      <c r="CN221" s="168"/>
      <c r="CO221" s="168"/>
      <c r="CP221" s="168"/>
      <c r="CQ221" s="168"/>
      <c r="CR221" s="168"/>
      <c r="CS221" s="168"/>
      <c r="CT221" s="168"/>
      <c r="CU221" s="168"/>
      <c r="CV221" s="168"/>
      <c r="CW221" s="168"/>
      <c r="CX221" s="168"/>
      <c r="CY221" s="168"/>
      <c r="CZ221" s="168"/>
    </row>
    <row r="222" s="326" customFormat="true" ht="15" customHeight="true" x14ac:dyDescent="0.2">
      <c r="A222" s="776" t="s">
        <v>37</v>
      </c>
      <c r="B222" s="396" t="s">
        <v>15</v>
      </c>
      <c r="C222" s="491">
        <v>87.764293085706697</v>
      </c>
      <c r="D222" s="478">
        <v>96.517611273781824</v>
      </c>
      <c r="E222" s="478">
        <v>97.654819952197741</v>
      </c>
      <c r="F222" s="478">
        <v>98.711770257105215</v>
      </c>
      <c r="G222" s="498">
        <v>99.546960306032972</v>
      </c>
      <c r="H222" s="485">
        <v>91.750147746540009</v>
      </c>
      <c r="I222" s="478">
        <v>97.295114220648856</v>
      </c>
      <c r="J222" s="478">
        <v>98.433398696933793</v>
      </c>
      <c r="K222" s="478">
        <v>98.991966652373335</v>
      </c>
      <c r="L222" s="494">
        <v>99.661598158743416</v>
      </c>
      <c r="M222" s="491">
        <v>82.044659284179872</v>
      </c>
      <c r="N222" s="478">
        <v>92.572329097122179</v>
      </c>
      <c r="O222" s="478">
        <v>94.916414007266752</v>
      </c>
      <c r="P222" s="478">
        <v>98.253877181892918</v>
      </c>
      <c r="Q222" s="494">
        <v>99.014822494106994</v>
      </c>
      <c r="R222" s="491">
        <v>92.981487215531871</v>
      </c>
      <c r="S222" s="478">
        <v>93.185781788518341</v>
      </c>
      <c r="T222" s="478">
        <v>97.407350942572464</v>
      </c>
      <c r="U222" s="478">
        <v>95.151302446809609</v>
      </c>
      <c r="V222" s="478">
        <v>94.512613512232775</v>
      </c>
      <c r="W222" s="478">
        <v>97.202570777200648</v>
      </c>
      <c r="X222" s="478">
        <v>98.90799224039327</v>
      </c>
      <c r="Y222" s="494">
        <v>98.870180418132179</v>
      </c>
      <c r="Z222" s="494">
        <v>96.271662833973366</v>
      </c>
      <c r="AA222" s="494">
        <v>95.048008552844848</v>
      </c>
      <c r="AB222" s="494">
        <v>92.370903009843218</v>
      </c>
      <c r="AC222" s="494">
        <v>96.086588233605298</v>
      </c>
      <c r="AD222" s="494">
        <v>92.055340893364942</v>
      </c>
      <c r="AE222" s="494">
        <v>87.933604898763207</v>
      </c>
      <c r="AF222" s="494">
        <v>97.622656457338451</v>
      </c>
      <c r="AG222" s="494">
        <v>99.852187579205037</v>
      </c>
      <c r="AH222" s="494">
        <v>97.801394013830972</v>
      </c>
      <c r="AI222" s="494">
        <v>96.278251602234803</v>
      </c>
      <c r="AJ222" s="1"/>
      <c r="AK222" s="1"/>
      <c r="AL222" s="1"/>
      <c r="AM222" s="1"/>
      <c r="AN222" s="1"/>
      <c r="AO222" s="1"/>
      <c r="AP222" s="1"/>
      <c r="AQ222" s="1"/>
      <c r="AR222" s="1"/>
      <c r="AS222" s="1"/>
      <c r="AT222" s="1"/>
      <c r="AU222" s="1"/>
      <c r="AV222" s="1"/>
      <c r="AW222" s="1"/>
      <c r="AX222" s="1"/>
      <c r="AY222" s="1"/>
      <c r="AZ222" s="363"/>
      <c r="BA222" s="808" t="s">
        <v>37</v>
      </c>
      <c r="BB222" s="619" t="s">
        <v>15</v>
      </c>
      <c r="BC222" s="507">
        <v>22417.928632464645</v>
      </c>
      <c r="BD222" s="503">
        <v>24678.506976974131</v>
      </c>
      <c r="BE222" s="503">
        <v>25026.666085068831</v>
      </c>
      <c r="BF222" s="503">
        <v>25269.820706701816</v>
      </c>
      <c r="BG222" s="516">
        <v>25521.404871597144</v>
      </c>
      <c r="BH222" s="507">
        <v>16261.005378764192</v>
      </c>
      <c r="BI222" s="503">
        <v>17251.129575412087</v>
      </c>
      <c r="BJ222" s="503">
        <v>17490.814909648983</v>
      </c>
      <c r="BK222" s="503">
        <v>17540.412403222301</v>
      </c>
      <c r="BL222" s="516">
        <v>17729.743612740996</v>
      </c>
      <c r="BM222" s="507">
        <v>6432.4462223975042</v>
      </c>
      <c r="BN222" s="503">
        <v>7262.0391459943094</v>
      </c>
      <c r="BO222" s="503">
        <v>7437.9433748637593</v>
      </c>
      <c r="BP222" s="503">
        <v>7768.1905002895401</v>
      </c>
      <c r="BQ222" s="516">
        <v>7740.6021494730312</v>
      </c>
      <c r="BR222" s="507">
        <v>4793.2831887818547</v>
      </c>
      <c r="BS222" s="503">
        <v>5601.6163649828432</v>
      </c>
      <c r="BT222" s="503">
        <v>20856.726170714832</v>
      </c>
      <c r="BU222" s="503">
        <v>9801.4191586470024</v>
      </c>
      <c r="BV222" s="503">
        <v>6816.6352253380182</v>
      </c>
      <c r="BW222" s="503">
        <v>4385.0519250780062</v>
      </c>
      <c r="BX222" s="503">
        <v>10218.260566261306</v>
      </c>
      <c r="BY222" s="511">
        <v>3684.7563269005213</v>
      </c>
      <c r="BZ222" s="511">
        <v>5067.5383812909467</v>
      </c>
      <c r="CA222" s="511">
        <v>5105.7281506890495</v>
      </c>
      <c r="CB222" s="511">
        <v>3880.7575110068997</v>
      </c>
      <c r="CC222" s="511">
        <v>11616.231248552689</v>
      </c>
      <c r="CD222" s="511">
        <v>4559.9143662383767</v>
      </c>
      <c r="CE222" s="511">
        <v>3343.2452617784011</v>
      </c>
      <c r="CF222" s="511">
        <v>3748.6341275638938</v>
      </c>
      <c r="CG222" s="511">
        <v>6895.4258796656422</v>
      </c>
      <c r="CH222" s="511">
        <v>8317.914269966026</v>
      </c>
      <c r="CI222" s="511">
        <v>4221.1891493505409</v>
      </c>
      <c r="CJ222" s="2"/>
      <c r="CK222" s="2"/>
      <c r="CL222" s="2"/>
      <c r="CM222" s="2"/>
      <c r="CN222" s="2"/>
      <c r="CO222" s="2"/>
      <c r="CP222" s="2"/>
      <c r="CQ222" s="2"/>
      <c r="CR222" s="2"/>
      <c r="CS222" s="2"/>
      <c r="CT222" s="2"/>
      <c r="CU222" s="2"/>
      <c r="CV222" s="2"/>
      <c r="CW222" s="2"/>
      <c r="CX222" s="2"/>
      <c r="CY222" s="2"/>
      <c r="CZ222" s="4"/>
    </row>
    <row r="223" s="326" customFormat="true" ht="15" customHeight="true" x14ac:dyDescent="0.2">
      <c r="A223" s="777"/>
      <c r="B223" s="397" t="s">
        <v>16</v>
      </c>
      <c r="C223" s="492">
        <v>6.1976046722504599</v>
      </c>
      <c r="D223" s="481">
        <v>2.1654007670586153</v>
      </c>
      <c r="E223" s="481">
        <v>1.7631154147018424</v>
      </c>
      <c r="F223" s="481">
        <v>1.1714904971593871</v>
      </c>
      <c r="G223" s="500">
        <v>0.41195302774923143</v>
      </c>
      <c r="H223" s="486">
        <v>4.3579767578520539</v>
      </c>
      <c r="I223" s="481">
        <v>1.9601611020673502</v>
      </c>
      <c r="J223" s="481">
        <v>1.1226985528192077</v>
      </c>
      <c r="K223" s="481">
        <v>0.90512117038791828</v>
      </c>
      <c r="L223" s="496">
        <v>0.29943808855518106</v>
      </c>
      <c r="M223" s="492">
        <v>9.0012291268446472</v>
      </c>
      <c r="N223" s="481">
        <v>4.3500162616925753</v>
      </c>
      <c r="O223" s="481">
        <v>2.5993917456951539</v>
      </c>
      <c r="P223" s="481">
        <v>1.6868331093884648</v>
      </c>
      <c r="Q223" s="496">
        <v>0.98517750589301112</v>
      </c>
      <c r="R223" s="492">
        <v>4.0251829552517231</v>
      </c>
      <c r="S223" s="481">
        <v>2.8406614007339326</v>
      </c>
      <c r="T223" s="481">
        <v>1.6299752662669511</v>
      </c>
      <c r="U223" s="481">
        <v>1.9634839558970663</v>
      </c>
      <c r="V223" s="481">
        <v>3.4660439852688198</v>
      </c>
      <c r="W223" s="481">
        <v>2.6304685730189492</v>
      </c>
      <c r="X223" s="481">
        <v>1.0295715827767935</v>
      </c>
      <c r="Y223" s="496">
        <v>0.73944078118483991</v>
      </c>
      <c r="Z223" s="496">
        <v>2.1817038389422887</v>
      </c>
      <c r="AA223" s="496">
        <v>2.8949182462724257</v>
      </c>
      <c r="AB223" s="496">
        <v>6.6324552899621567</v>
      </c>
      <c r="AC223" s="496">
        <v>2.2301836446145709</v>
      </c>
      <c r="AD223" s="496">
        <v>3.6436433578185148</v>
      </c>
      <c r="AE223" s="496">
        <v>7.867515130006085</v>
      </c>
      <c r="AF223" s="496">
        <v>1.0323835022170822</v>
      </c>
      <c r="AG223" s="496">
        <v>0.13203376620645077</v>
      </c>
      <c r="AH223" s="496">
        <v>1.1890610553427248</v>
      </c>
      <c r="AI223" s="496">
        <v>2.5976866348743965</v>
      </c>
      <c r="AJ223" s="1"/>
      <c r="AK223" s="1"/>
      <c r="AL223" s="1"/>
      <c r="AM223" s="1"/>
      <c r="AN223" s="1"/>
      <c r="AO223" s="1"/>
      <c r="AP223" s="1"/>
      <c r="AQ223" s="1"/>
      <c r="AR223" s="1"/>
      <c r="AS223" s="1"/>
      <c r="AT223" s="1"/>
      <c r="AU223" s="1"/>
      <c r="AV223" s="1"/>
      <c r="AW223" s="1"/>
      <c r="AX223" s="1"/>
      <c r="AY223" s="1"/>
      <c r="AZ223" s="363"/>
      <c r="BA223" s="809"/>
      <c r="BB223" s="618" t="s">
        <v>16</v>
      </c>
      <c r="BC223" s="508">
        <v>1583.0750109165708</v>
      </c>
      <c r="BD223" s="504">
        <v>553.66950375736633</v>
      </c>
      <c r="BE223" s="504">
        <v>451.84560039924202</v>
      </c>
      <c r="BF223" s="504">
        <v>299.89690941331133</v>
      </c>
      <c r="BG223" s="517">
        <v>105.61467649988363</v>
      </c>
      <c r="BH223" s="508">
        <v>772.37023852786081</v>
      </c>
      <c r="BI223" s="504">
        <v>347.55078331846892</v>
      </c>
      <c r="BJ223" s="504">
        <v>199.49440785999423</v>
      </c>
      <c r="BK223" s="504">
        <v>160.37865637363507</v>
      </c>
      <c r="BL223" s="517">
        <v>53.269871606075917</v>
      </c>
      <c r="BM223" s="508">
        <v>705.71226450410404</v>
      </c>
      <c r="BN223" s="504">
        <v>341.24655484232977</v>
      </c>
      <c r="BO223" s="504">
        <v>203.6963660688719</v>
      </c>
      <c r="BP223" s="504">
        <v>133.36512829582455</v>
      </c>
      <c r="BQ223" s="517">
        <v>77.017429589209087</v>
      </c>
      <c r="BR223" s="508">
        <v>207.50197021968538</v>
      </c>
      <c r="BS223" s="504">
        <v>170.75883342201973</v>
      </c>
      <c r="BT223" s="504">
        <v>349.00803137137427</v>
      </c>
      <c r="BU223" s="504">
        <v>202.25607814232063</v>
      </c>
      <c r="BV223" s="504">
        <v>249.98523101359788</v>
      </c>
      <c r="BW223" s="504">
        <v>118.66703923307624</v>
      </c>
      <c r="BX223" s="504">
        <v>106.36583016326645</v>
      </c>
      <c r="BY223" s="512">
        <v>27.557946039101363</v>
      </c>
      <c r="BZ223" s="512">
        <v>114.84031349407977</v>
      </c>
      <c r="CA223" s="512">
        <v>155.50736737128724</v>
      </c>
      <c r="CB223" s="512">
        <v>278.64781921851835</v>
      </c>
      <c r="CC223" s="512">
        <v>269.61441153056188</v>
      </c>
      <c r="CD223" s="512">
        <v>180.48601560241704</v>
      </c>
      <c r="CE223" s="512">
        <v>299.1237844808598</v>
      </c>
      <c r="CF223" s="512">
        <v>39.642724031343164</v>
      </c>
      <c r="CG223" s="512">
        <v>9.1177676780241832</v>
      </c>
      <c r="CH223" s="512">
        <v>101.12849637600675</v>
      </c>
      <c r="CI223" s="512">
        <v>113.8920415988339</v>
      </c>
      <c r="CJ223" s="2"/>
      <c r="CK223" s="2"/>
      <c r="CL223" s="2"/>
      <c r="CM223" s="2"/>
      <c r="CN223" s="2"/>
      <c r="CO223" s="2"/>
      <c r="CP223" s="2"/>
      <c r="CQ223" s="2"/>
      <c r="CR223" s="2"/>
      <c r="CS223" s="2"/>
      <c r="CT223" s="2"/>
      <c r="CU223" s="2"/>
      <c r="CV223" s="2"/>
      <c r="CW223" s="2"/>
      <c r="CX223" s="2"/>
      <c r="CY223" s="2"/>
      <c r="CZ223" s="4"/>
    </row>
    <row r="224" s="326" customFormat="true" ht="15" customHeight="true" x14ac:dyDescent="0.2">
      <c r="A224" s="815"/>
      <c r="B224" s="444" t="s">
        <v>20</v>
      </c>
      <c r="C224" s="492">
        <v>6.0381022420428705</v>
      </c>
      <c r="D224" s="481">
        <v>1.3169879591596576</v>
      </c>
      <c r="E224" s="481">
        <v>0.58206463310041556</v>
      </c>
      <c r="F224" s="481">
        <v>0.11673924573541987</v>
      </c>
      <c r="G224" s="500">
        <v>4.1086666217782702E-2</v>
      </c>
      <c r="H224" s="486">
        <v>3.8918754956077759</v>
      </c>
      <c r="I224" s="481">
        <v>0.74472467728371516</v>
      </c>
      <c r="J224" s="481">
        <v>0.44390275024700526</v>
      </c>
      <c r="K224" s="481">
        <v>0.10291217723873969</v>
      </c>
      <c r="L224" s="496">
        <v>3.8963752701440764E-2</v>
      </c>
      <c r="M224" s="492">
        <v>8.9541115889754952</v>
      </c>
      <c r="N224" s="481">
        <v>3.0776546411852563</v>
      </c>
      <c r="O224" s="481">
        <v>2.4841942470380438</v>
      </c>
      <c r="P224" s="481">
        <v>5.9289708718627092E-2</v>
      </c>
      <c r="Q224" s="496">
        <v>0</v>
      </c>
      <c r="R224" s="492">
        <v>2.9933298292164321</v>
      </c>
      <c r="S224" s="481">
        <v>3.9735568107476928</v>
      </c>
      <c r="T224" s="481">
        <v>0.96267379116056118</v>
      </c>
      <c r="U224" s="481">
        <v>2.8852135972933106</v>
      </c>
      <c r="V224" s="481">
        <v>2.0213425024984017</v>
      </c>
      <c r="W224" s="481">
        <v>0.1669606497803415</v>
      </c>
      <c r="X224" s="481">
        <v>6.2436176829925479E-2</v>
      </c>
      <c r="Y224" s="496">
        <v>0.39037880068298864</v>
      </c>
      <c r="Z224" s="496">
        <v>1.546633327084364</v>
      </c>
      <c r="AA224" s="496">
        <v>2.0570732008826984</v>
      </c>
      <c r="AB224" s="496">
        <v>0.9966417001945217</v>
      </c>
      <c r="AC224" s="496">
        <v>1.6832281217801532</v>
      </c>
      <c r="AD224" s="496">
        <v>4.3010157488164964</v>
      </c>
      <c r="AE224" s="496">
        <v>4.198879971230741</v>
      </c>
      <c r="AF224" s="496">
        <v>1.3449600404444426</v>
      </c>
      <c r="AG224" s="496">
        <v>1.5778654588512804E-2</v>
      </c>
      <c r="AH224" s="496">
        <v>1.0095449308263262</v>
      </c>
      <c r="AI224" s="496">
        <v>1.1240617628908072</v>
      </c>
      <c r="AJ224" s="1"/>
      <c r="AK224" s="1"/>
      <c r="AL224" s="1"/>
      <c r="AM224" s="1"/>
      <c r="AN224" s="1"/>
      <c r="AO224" s="1"/>
      <c r="AP224" s="1"/>
      <c r="AQ224" s="1"/>
      <c r="AR224" s="1"/>
      <c r="AS224" s="1"/>
      <c r="AT224" s="1"/>
      <c r="AU224" s="1"/>
      <c r="AV224" s="1"/>
      <c r="AW224" s="1"/>
      <c r="AX224" s="1"/>
      <c r="AY224" s="1"/>
      <c r="AZ224" s="363"/>
      <c r="BA224" s="809"/>
      <c r="BB224" s="618" t="s">
        <v>20</v>
      </c>
      <c r="BC224" s="508">
        <v>1542.3327685833872</v>
      </c>
      <c r="BD224" s="504">
        <v>336.73954535115217</v>
      </c>
      <c r="BE224" s="504">
        <v>149.16966945065127</v>
      </c>
      <c r="BF224" s="504">
        <v>29.884782751703582</v>
      </c>
      <c r="BG224" s="517">
        <v>10.533615894895952</v>
      </c>
      <c r="BH224" s="508">
        <v>689.76246820207621</v>
      </c>
      <c r="BI224" s="504">
        <v>132.04508786219958</v>
      </c>
      <c r="BJ224" s="504">
        <v>78.877910803016533</v>
      </c>
      <c r="BK224" s="504">
        <v>18.235035540004837</v>
      </c>
      <c r="BL224" s="517">
        <v>6.9316302201620186</v>
      </c>
      <c r="BM224" s="508">
        <v>702.01816630052315</v>
      </c>
      <c r="BN224" s="504">
        <v>241.4333602721594</v>
      </c>
      <c r="BO224" s="504">
        <v>194.66913425760765</v>
      </c>
      <c r="BP224" s="504">
        <v>4.6875885740400216</v>
      </c>
      <c r="BQ224" s="517">
        <v>0</v>
      </c>
      <c r="BR224" s="508">
        <v>154.30897029646218</v>
      </c>
      <c r="BS224" s="504">
        <v>238.85983924873634</v>
      </c>
      <c r="BT224" s="504">
        <v>206.12636992660927</v>
      </c>
      <c r="BU224" s="504">
        <v>297.2023199063176</v>
      </c>
      <c r="BV224" s="504">
        <v>145.78746680431306</v>
      </c>
      <c r="BW224" s="504">
        <v>7.5320139465209124</v>
      </c>
      <c r="BX224" s="504">
        <v>6.4503293329292291</v>
      </c>
      <c r="BY224" s="512">
        <v>14.54888369396236</v>
      </c>
      <c r="BZ224" s="512">
        <v>81.411533945354321</v>
      </c>
      <c r="CA224" s="512">
        <v>110.50054293284259</v>
      </c>
      <c r="CB224" s="512">
        <v>41.871678610746336</v>
      </c>
      <c r="CC224" s="512">
        <v>203.49111635776541</v>
      </c>
      <c r="CD224" s="512">
        <v>213.04862175421525</v>
      </c>
      <c r="CE224" s="512">
        <v>159.64187508012478</v>
      </c>
      <c r="CF224" s="512">
        <v>51.645420138951309</v>
      </c>
      <c r="CG224" s="512">
        <v>1.0896160197755622</v>
      </c>
      <c r="CH224" s="512">
        <v>85.860823058458919</v>
      </c>
      <c r="CI224" s="512">
        <v>49.282960977704107</v>
      </c>
      <c r="CJ224" s="2"/>
      <c r="CK224" s="2"/>
      <c r="CL224" s="2"/>
      <c r="CM224" s="2"/>
      <c r="CN224" s="2"/>
      <c r="CO224" s="2"/>
      <c r="CP224" s="2"/>
      <c r="CQ224" s="2"/>
      <c r="CR224" s="2"/>
      <c r="CS224" s="2"/>
      <c r="CT224" s="2"/>
      <c r="CU224" s="2"/>
      <c r="CV224" s="2"/>
      <c r="CW224" s="2"/>
      <c r="CX224" s="2"/>
      <c r="CY224" s="2"/>
      <c r="CZ224" s="4"/>
    </row>
    <row r="225" s="326" customFormat="true" ht="15" customHeight="true" x14ac:dyDescent="0.2">
      <c r="A225" s="777" t="s">
        <v>71</v>
      </c>
      <c r="B225" s="444" t="s">
        <v>72</v>
      </c>
      <c r="C225" s="492">
        <v>84.688395158441637</v>
      </c>
      <c r="D225" s="481">
        <v>97.055070303840481</v>
      </c>
      <c r="E225" s="481">
        <v>99.333296069667469</v>
      </c>
      <c r="F225" s="481">
        <v>99.869376801276232</v>
      </c>
      <c r="G225" s="500">
        <v>99.921750593218775</v>
      </c>
      <c r="H225" s="486">
        <v>92.863289525681623</v>
      </c>
      <c r="I225" s="481">
        <v>99.343948472186497</v>
      </c>
      <c r="J225" s="481">
        <v>99.865017113877101</v>
      </c>
      <c r="K225" s="481">
        <v>99.841726729726062</v>
      </c>
      <c r="L225" s="496">
        <v>99.948681812999055</v>
      </c>
      <c r="M225" s="492">
        <v>73.781065187291006</v>
      </c>
      <c r="N225" s="481">
        <v>88.66825843345147</v>
      </c>
      <c r="O225" s="481">
        <v>95.951390160788577</v>
      </c>
      <c r="P225" s="481">
        <v>97.846501033677853</v>
      </c>
      <c r="Q225" s="496">
        <v>99.824816433273313</v>
      </c>
      <c r="R225" s="492">
        <v>90.350593307084026</v>
      </c>
      <c r="S225" s="481">
        <v>96.415184351209788</v>
      </c>
      <c r="T225" s="481">
        <v>98.023025244574697</v>
      </c>
      <c r="U225" s="481">
        <v>99.413065093767898</v>
      </c>
      <c r="V225" s="481">
        <v>95.156785024114313</v>
      </c>
      <c r="W225" s="481">
        <v>99.758313386849949</v>
      </c>
      <c r="X225" s="481">
        <v>99.81921589540886</v>
      </c>
      <c r="Y225" s="496">
        <v>98.77552111822618</v>
      </c>
      <c r="Z225" s="496">
        <v>97.086295741965898</v>
      </c>
      <c r="AA225" s="496">
        <v>96.437926999246386</v>
      </c>
      <c r="AB225" s="496">
        <v>90.371669385085312</v>
      </c>
      <c r="AC225" s="496">
        <v>99.797254344821013</v>
      </c>
      <c r="AD225" s="496">
        <v>86.800700145169316</v>
      </c>
      <c r="AE225" s="496">
        <v>98.449877732998061</v>
      </c>
      <c r="AF225" s="496">
        <v>93.985113584523532</v>
      </c>
      <c r="AG225" s="496">
        <v>99.68946779900331</v>
      </c>
      <c r="AH225" s="496">
        <v>86.668697050527513</v>
      </c>
      <c r="AI225" s="496">
        <v>92.80863806962077</v>
      </c>
      <c r="AJ225" s="1"/>
      <c r="AK225" s="1"/>
      <c r="AL225" s="1"/>
      <c r="AM225" s="1"/>
      <c r="AN225" s="1"/>
      <c r="AO225" s="1"/>
      <c r="AP225" s="1"/>
      <c r="AQ225" s="1"/>
      <c r="AR225" s="1"/>
      <c r="AS225" s="1"/>
      <c r="AT225" s="1"/>
      <c r="AU225" s="1"/>
      <c r="AV225" s="1"/>
      <c r="AW225" s="1"/>
      <c r="AX225" s="1"/>
      <c r="AY225" s="1"/>
      <c r="AZ225" s="363"/>
      <c r="BA225" s="809" t="s">
        <v>71</v>
      </c>
      <c r="BB225" s="618" t="s">
        <v>72</v>
      </c>
      <c r="BC225" s="508">
        <v>20932.360136590534</v>
      </c>
      <c r="BD225" s="504">
        <v>24606.160047963182</v>
      </c>
      <c r="BE225" s="504">
        <v>25416.887591011458</v>
      </c>
      <c r="BF225" s="504">
        <v>25560.050434010736</v>
      </c>
      <c r="BG225" s="517">
        <v>25617.491930727883</v>
      </c>
      <c r="BH225" s="508">
        <v>16061.101168549612</v>
      </c>
      <c r="BI225" s="504">
        <v>17580.425446736823</v>
      </c>
      <c r="BJ225" s="504">
        <v>17738.037071397859</v>
      </c>
      <c r="BK225" s="504">
        <v>17684.870360176847</v>
      </c>
      <c r="BL225" s="517">
        <v>17780.815637265969</v>
      </c>
      <c r="BM225" s="508">
        <v>5571.728202853541</v>
      </c>
      <c r="BN225" s="504">
        <v>6793.1256218428834</v>
      </c>
      <c r="BO225" s="504">
        <v>7387.526527429477</v>
      </c>
      <c r="BP225" s="504">
        <v>7731.3957098004084</v>
      </c>
      <c r="BQ225" s="517">
        <v>7803.9243942505154</v>
      </c>
      <c r="BR225" s="508">
        <v>4647.1963847396764</v>
      </c>
      <c r="BS225" s="504">
        <v>5780.4841920105591</v>
      </c>
      <c r="BT225" s="504">
        <v>20951.588890260289</v>
      </c>
      <c r="BU225" s="504">
        <v>9947.6174926940257</v>
      </c>
      <c r="BV225" s="504">
        <v>6724.3688361205923</v>
      </c>
      <c r="BW225" s="504">
        <v>4497.7512143212007</v>
      </c>
      <c r="BX225" s="504">
        <v>10310.307783013071</v>
      </c>
      <c r="BY225" s="512">
        <v>3670.1263901115576</v>
      </c>
      <c r="BZ225" s="512">
        <v>5073.1500793923751</v>
      </c>
      <c r="CA225" s="512">
        <v>5079.3820636396322</v>
      </c>
      <c r="CB225" s="512">
        <v>3779.2819477372336</v>
      </c>
      <c r="CC225" s="512">
        <v>12058.761959746207</v>
      </c>
      <c r="CD225" s="512">
        <v>4121.1862629839234</v>
      </c>
      <c r="CE225" s="512">
        <v>3620.1334754057134</v>
      </c>
      <c r="CF225" s="512">
        <v>3593.3645255260267</v>
      </c>
      <c r="CG225" s="512">
        <v>6883.1028159867928</v>
      </c>
      <c r="CH225" s="512">
        <v>7340.6379993181854</v>
      </c>
      <c r="CI225" s="512">
        <v>4054.5078272969995</v>
      </c>
      <c r="CJ225" s="2"/>
      <c r="CK225" s="2"/>
      <c r="CL225" s="2"/>
      <c r="CM225" s="2"/>
      <c r="CN225" s="2"/>
      <c r="CO225" s="2"/>
      <c r="CP225" s="2"/>
      <c r="CQ225" s="2"/>
      <c r="CR225" s="2"/>
      <c r="CS225" s="2"/>
      <c r="CT225" s="2"/>
      <c r="CU225" s="2"/>
      <c r="CV225" s="2"/>
      <c r="CW225" s="2"/>
      <c r="CX225" s="2"/>
      <c r="CY225" s="2"/>
      <c r="CZ225" s="4"/>
    </row>
    <row r="226" s="326" customFormat="true" ht="15" customHeight="true" x14ac:dyDescent="0.2">
      <c r="A226" s="777"/>
      <c r="B226" s="444" t="s">
        <v>73</v>
      </c>
      <c r="C226" s="492">
        <v>15.31160484155861</v>
      </c>
      <c r="D226" s="481">
        <v>2.9449296961595253</v>
      </c>
      <c r="E226" s="481">
        <v>0.6667039303325345</v>
      </c>
      <c r="F226" s="481">
        <v>0.13062319872378048</v>
      </c>
      <c r="G226" s="500">
        <v>7.8249406781214531E-2</v>
      </c>
      <c r="H226" s="486">
        <v>7.1367104743183081</v>
      </c>
      <c r="I226" s="481">
        <v>0.65605152781347642</v>
      </c>
      <c r="J226" s="481">
        <v>0.13498288612288423</v>
      </c>
      <c r="K226" s="481">
        <v>0.15827327027396446</v>
      </c>
      <c r="L226" s="496">
        <v>5.1318187000957582E-2</v>
      </c>
      <c r="M226" s="492">
        <v>26.218934812709076</v>
      </c>
      <c r="N226" s="481">
        <v>11.331741566548557</v>
      </c>
      <c r="O226" s="481">
        <v>4.0486098392114007</v>
      </c>
      <c r="P226" s="481">
        <v>2.1534989663221813</v>
      </c>
      <c r="Q226" s="496">
        <v>0.17518356672668739</v>
      </c>
      <c r="R226" s="492">
        <v>9.649406692915969</v>
      </c>
      <c r="S226" s="481">
        <v>3.5848156487901712</v>
      </c>
      <c r="T226" s="481">
        <v>1.9769747554252177</v>
      </c>
      <c r="U226" s="481">
        <v>0.58693490623210354</v>
      </c>
      <c r="V226" s="481">
        <v>4.8432149758857559</v>
      </c>
      <c r="W226" s="481">
        <v>0.24168661315005363</v>
      </c>
      <c r="X226" s="481">
        <v>0.18078410459111413</v>
      </c>
      <c r="Y226" s="496">
        <v>1.2244788817738546</v>
      </c>
      <c r="Z226" s="496">
        <v>2.9137042580341048</v>
      </c>
      <c r="AA226" s="496">
        <v>3.5620730007536254</v>
      </c>
      <c r="AB226" s="496">
        <v>9.628330614914697</v>
      </c>
      <c r="AC226" s="496">
        <v>0.20274565517901361</v>
      </c>
      <c r="AD226" s="496">
        <v>13.19929985483069</v>
      </c>
      <c r="AE226" s="496">
        <v>1.5501222670019572</v>
      </c>
      <c r="AF226" s="496">
        <v>6.0148864154764334</v>
      </c>
      <c r="AG226" s="496">
        <v>0.31053220099669793</v>
      </c>
      <c r="AH226" s="496">
        <v>13.33130294947261</v>
      </c>
      <c r="AI226" s="496">
        <v>7.191361930379232</v>
      </c>
      <c r="AJ226" s="1"/>
      <c r="AK226" s="1"/>
      <c r="AL226" s="1"/>
      <c r="AM226" s="1"/>
      <c r="AN226" s="1"/>
      <c r="AO226" s="1"/>
      <c r="AP226" s="1"/>
      <c r="AQ226" s="1"/>
      <c r="AR226" s="1"/>
      <c r="AS226" s="1"/>
      <c r="AT226" s="1"/>
      <c r="AU226" s="1"/>
      <c r="AV226" s="1"/>
      <c r="AW226" s="1"/>
      <c r="AX226" s="1"/>
      <c r="AY226" s="1"/>
      <c r="AZ226" s="363"/>
      <c r="BA226" s="809"/>
      <c r="BB226" s="618" t="s">
        <v>73</v>
      </c>
      <c r="BC226" s="508">
        <v>3784.5566232898468</v>
      </c>
      <c r="BD226" s="504">
        <v>746.62159541842595</v>
      </c>
      <c r="BE226" s="504">
        <v>170.59273702005018</v>
      </c>
      <c r="BF226" s="504">
        <v>33.431024145421219</v>
      </c>
      <c r="BG226" s="517">
        <v>20.06123326404218</v>
      </c>
      <c r="BH226" s="508">
        <v>1234.3244518273777</v>
      </c>
      <c r="BI226" s="504">
        <v>116.09831450550521</v>
      </c>
      <c r="BJ226" s="504">
        <v>23.975677441898551</v>
      </c>
      <c r="BK226" s="504">
        <v>28.034794248434498</v>
      </c>
      <c r="BL226" s="517">
        <v>9.1294773012613284</v>
      </c>
      <c r="BM226" s="508">
        <v>1979.9765451192377</v>
      </c>
      <c r="BN226" s="504">
        <v>868.15671510676589</v>
      </c>
      <c r="BO226" s="504">
        <v>311.71213399062236</v>
      </c>
      <c r="BP226" s="504">
        <v>170.15991878495794</v>
      </c>
      <c r="BQ226" s="517">
        <v>13.695184811725078</v>
      </c>
      <c r="BR226" s="508">
        <v>496.31868764591718</v>
      </c>
      <c r="BS226" s="504">
        <v>214.92434338579</v>
      </c>
      <c r="BT226" s="504">
        <v>422.56155855977897</v>
      </c>
      <c r="BU226" s="504">
        <v>58.730750679502158</v>
      </c>
      <c r="BV226" s="504">
        <v>342.2516202310278</v>
      </c>
      <c r="BW226" s="504">
        <v>10.896798681483377</v>
      </c>
      <c r="BX226" s="504">
        <v>18.673155703445513</v>
      </c>
      <c r="BY226" s="512">
        <v>45.497024032437899</v>
      </c>
      <c r="BZ226" s="512">
        <v>152.25278578202253</v>
      </c>
      <c r="CA226" s="512">
        <v>187.61425377325202</v>
      </c>
      <c r="CB226" s="512">
        <v>402.65025895159857</v>
      </c>
      <c r="CC226" s="512">
        <v>24.498285150501111</v>
      </c>
      <c r="CD226" s="512">
        <v>626.68588100969669</v>
      </c>
      <c r="CE226" s="512">
        <v>57.000065809778924</v>
      </c>
      <c r="CF226" s="512">
        <v>229.96917965102645</v>
      </c>
      <c r="CG226" s="512">
        <v>21.440831356873971</v>
      </c>
      <c r="CH226" s="512">
        <v>1129.1304974190289</v>
      </c>
      <c r="CI226" s="512">
        <v>314.16723531462333</v>
      </c>
      <c r="CJ226" s="2"/>
      <c r="CK226" s="2"/>
      <c r="CL226" s="2"/>
      <c r="CM226" s="2"/>
      <c r="CN226" s="2"/>
      <c r="CO226" s="2"/>
      <c r="CP226" s="2"/>
      <c r="CQ226" s="2"/>
      <c r="CR226" s="2"/>
      <c r="CS226" s="2"/>
      <c r="CT226" s="2"/>
      <c r="CU226" s="2"/>
      <c r="CV226" s="2"/>
      <c r="CW226" s="2"/>
      <c r="CX226" s="2"/>
      <c r="CY226" s="2"/>
      <c r="CZ226" s="4"/>
    </row>
    <row r="227" s="326" customFormat="true" ht="15" customHeight="true" x14ac:dyDescent="0.2">
      <c r="A227" s="777" t="s">
        <v>96</v>
      </c>
      <c r="B227" s="397" t="s">
        <v>62</v>
      </c>
      <c r="C227" s="492">
        <v>90.753118321200645</v>
      </c>
      <c r="D227" s="481">
        <v>97.514771029258384</v>
      </c>
      <c r="E227" s="481">
        <v>97.815915782315628</v>
      </c>
      <c r="F227" s="481">
        <v>98.735378178293161</v>
      </c>
      <c r="G227" s="500">
        <v>99.546960306032972</v>
      </c>
      <c r="H227" s="486">
        <v>94.051693076682042</v>
      </c>
      <c r="I227" s="481">
        <v>97.733481074550255</v>
      </c>
      <c r="J227" s="481">
        <v>98.484280398709714</v>
      </c>
      <c r="K227" s="481">
        <v>99.026174703137954</v>
      </c>
      <c r="L227" s="496">
        <v>99.661598158743416</v>
      </c>
      <c r="M227" s="492">
        <v>85.229153361691203</v>
      </c>
      <c r="N227" s="481">
        <v>94.842727275828437</v>
      </c>
      <c r="O227" s="481">
        <v>96.606219159490934</v>
      </c>
      <c r="P227" s="481">
        <v>98.312166178855335</v>
      </c>
      <c r="Q227" s="496">
        <v>99.014822494106994</v>
      </c>
      <c r="R227" s="492">
        <v>93.190806701742602</v>
      </c>
      <c r="S227" s="481">
        <v>93.43177086117494</v>
      </c>
      <c r="T227" s="481">
        <v>97.786573606100106</v>
      </c>
      <c r="U227" s="481">
        <v>97.952009267094667</v>
      </c>
      <c r="V227" s="481">
        <v>96.462450013302941</v>
      </c>
      <c r="W227" s="481">
        <v>97.301978921469484</v>
      </c>
      <c r="X227" s="481">
        <v>98.969785190483023</v>
      </c>
      <c r="Y227" s="496">
        <v>99.169262225930282</v>
      </c>
      <c r="Z227" s="496">
        <v>96.978903101700226</v>
      </c>
      <c r="AA227" s="496">
        <v>96.938137849258126</v>
      </c>
      <c r="AB227" s="496">
        <v>92.897438673706574</v>
      </c>
      <c r="AC227" s="496">
        <v>96.134909065280922</v>
      </c>
      <c r="AD227" s="496">
        <v>96.041220739420666</v>
      </c>
      <c r="AE227" s="496">
        <v>90.919876156395389</v>
      </c>
      <c r="AF227" s="496">
        <v>98.046218735445137</v>
      </c>
      <c r="AG227" s="496">
        <v>99.867945397353935</v>
      </c>
      <c r="AH227" s="496">
        <v>98.276625365450627</v>
      </c>
      <c r="AI227" s="496">
        <v>96.624012746489001</v>
      </c>
      <c r="AJ227" s="1"/>
      <c r="AK227" s="1"/>
      <c r="AL227" s="1"/>
      <c r="AM227" s="1"/>
      <c r="AN227" s="1"/>
      <c r="AO227" s="1"/>
      <c r="AP227" s="1"/>
      <c r="AQ227" s="1"/>
      <c r="AR227" s="1"/>
      <c r="AS227" s="1"/>
      <c r="AT227" s="1"/>
      <c r="AU227" s="1"/>
      <c r="AV227" s="1"/>
      <c r="AW227" s="1"/>
      <c r="AX227" s="1"/>
      <c r="AY227" s="1"/>
      <c r="AZ227" s="363"/>
      <c r="BA227" s="809" t="s">
        <v>96</v>
      </c>
      <c r="BB227" s="618" t="s">
        <v>62</v>
      </c>
      <c r="BC227" s="508">
        <v>22417.928632464645</v>
      </c>
      <c r="BD227" s="504">
        <v>24678.506976974131</v>
      </c>
      <c r="BE227" s="504">
        <v>25026.666085068831</v>
      </c>
      <c r="BF227" s="504">
        <v>25269.820706701816</v>
      </c>
      <c r="BG227" s="517">
        <v>25521.404871597144</v>
      </c>
      <c r="BH227" s="508">
        <v>16261.005378764192</v>
      </c>
      <c r="BI227" s="504">
        <v>17251.129575412087</v>
      </c>
      <c r="BJ227" s="504">
        <v>17490.814909648983</v>
      </c>
      <c r="BK227" s="504">
        <v>17540.412403222301</v>
      </c>
      <c r="BL227" s="517">
        <v>17729.743612740996</v>
      </c>
      <c r="BM227" s="508">
        <v>6432.4462223975042</v>
      </c>
      <c r="BN227" s="504">
        <v>7262.0391459943094</v>
      </c>
      <c r="BO227" s="504">
        <v>7437.9433748637593</v>
      </c>
      <c r="BP227" s="504">
        <v>7768.1905002895401</v>
      </c>
      <c r="BQ227" s="517">
        <v>7740.6021494730312</v>
      </c>
      <c r="BR227" s="508">
        <v>4793.2831887818547</v>
      </c>
      <c r="BS227" s="504">
        <v>5601.6163649828432</v>
      </c>
      <c r="BT227" s="504">
        <v>20856.726170714832</v>
      </c>
      <c r="BU227" s="504">
        <v>9801.4191586470024</v>
      </c>
      <c r="BV227" s="504">
        <v>6816.6352253380182</v>
      </c>
      <c r="BW227" s="504">
        <v>4385.0519250780062</v>
      </c>
      <c r="BX227" s="504">
        <v>10218.260566261306</v>
      </c>
      <c r="BY227" s="512">
        <v>3684.7563269005213</v>
      </c>
      <c r="BZ227" s="512">
        <v>5067.5383812909467</v>
      </c>
      <c r="CA227" s="512">
        <v>5105.7281506890495</v>
      </c>
      <c r="CB227" s="512">
        <v>3880.7575110068997</v>
      </c>
      <c r="CC227" s="512">
        <v>11616.231248552689</v>
      </c>
      <c r="CD227" s="512">
        <v>4559.9143662383767</v>
      </c>
      <c r="CE227" s="512">
        <v>3343.2452617784011</v>
      </c>
      <c r="CF227" s="512">
        <v>3748.6341275638938</v>
      </c>
      <c r="CG227" s="512">
        <v>6895.4258796656422</v>
      </c>
      <c r="CH227" s="512">
        <v>8317.914269966026</v>
      </c>
      <c r="CI227" s="512">
        <v>4221.1891493505409</v>
      </c>
      <c r="CJ227" s="2"/>
      <c r="CK227" s="2"/>
      <c r="CL227" s="2"/>
      <c r="CM227" s="2"/>
      <c r="CN227" s="2"/>
      <c r="CO227" s="2"/>
      <c r="CP227" s="2"/>
      <c r="CQ227" s="2"/>
      <c r="CR227" s="2"/>
      <c r="CS227" s="2"/>
      <c r="CT227" s="2"/>
      <c r="CU227" s="2"/>
      <c r="CV227" s="2"/>
      <c r="CW227" s="2"/>
      <c r="CX227" s="2"/>
      <c r="CY227" s="2"/>
      <c r="CZ227" s="4"/>
    </row>
    <row r="228" s="326" customFormat="true" ht="15" customHeight="true" x14ac:dyDescent="0.2">
      <c r="A228" s="777"/>
      <c r="B228" s="397" t="s">
        <v>93</v>
      </c>
      <c r="C228" s="492">
        <v>4.7356130605441704</v>
      </c>
      <c r="D228" s="481">
        <v>1.895987809819585</v>
      </c>
      <c r="E228" s="481">
        <v>1.3894490283456045</v>
      </c>
      <c r="F228" s="481">
        <v>0.6103016947318316</v>
      </c>
      <c r="G228" s="500">
        <v>0.34110360546394319</v>
      </c>
      <c r="H228" s="486">
        <v>3.991192354551826</v>
      </c>
      <c r="I228" s="481">
        <v>1.4932634586905273</v>
      </c>
      <c r="J228" s="481">
        <v>0.7313185567550905</v>
      </c>
      <c r="K228" s="481">
        <v>0.66176925570521061</v>
      </c>
      <c r="L228" s="496">
        <v>0.21232978573873965</v>
      </c>
      <c r="M228" s="492">
        <v>6.1476949755025236</v>
      </c>
      <c r="N228" s="481">
        <v>3.0380127832096799</v>
      </c>
      <c r="O228" s="481">
        <v>2.3110156562364441</v>
      </c>
      <c r="P228" s="481">
        <v>1.4464025669302512</v>
      </c>
      <c r="Q228" s="496">
        <v>0.27427035494477264</v>
      </c>
      <c r="R228" s="492">
        <v>1.5247823562482394</v>
      </c>
      <c r="S228" s="481">
        <v>1.9131733615795292</v>
      </c>
      <c r="T228" s="481">
        <v>1.0952504723441032</v>
      </c>
      <c r="U228" s="481">
        <v>0.58911614270160861</v>
      </c>
      <c r="V228" s="481">
        <v>3.475917150726294</v>
      </c>
      <c r="W228" s="481">
        <v>2.0660032064053042</v>
      </c>
      <c r="X228" s="481">
        <v>1.0302148095169918</v>
      </c>
      <c r="Y228" s="496">
        <v>0.45474481426986113</v>
      </c>
      <c r="Z228" s="496">
        <v>1.7106858106634397</v>
      </c>
      <c r="AA228" s="496">
        <v>2.7170045925450572</v>
      </c>
      <c r="AB228" s="496">
        <v>5.6473433551907286</v>
      </c>
      <c r="AC228" s="496">
        <v>1.6016612935366628</v>
      </c>
      <c r="AD228" s="496">
        <v>3.3438213922076341</v>
      </c>
      <c r="AE228" s="496">
        <v>7.8717661038667677</v>
      </c>
      <c r="AF228" s="496">
        <v>0.90736999815117769</v>
      </c>
      <c r="AG228" s="496">
        <v>5.1755366832782985E-2</v>
      </c>
      <c r="AH228" s="496">
        <v>0.87458053375107236</v>
      </c>
      <c r="AI228" s="496">
        <v>1.8000383302060698</v>
      </c>
      <c r="AJ228" s="1"/>
      <c r="AK228" s="1"/>
      <c r="AL228" s="1"/>
      <c r="AM228" s="1"/>
      <c r="AN228" s="1"/>
      <c r="AO228" s="1"/>
      <c r="AP228" s="1"/>
      <c r="AQ228" s="1"/>
      <c r="AR228" s="1"/>
      <c r="AS228" s="1"/>
      <c r="AT228" s="1"/>
      <c r="AU228" s="1"/>
      <c r="AV228" s="1"/>
      <c r="AW228" s="1"/>
      <c r="AX228" s="1"/>
      <c r="AY228" s="1"/>
      <c r="AZ228" s="363"/>
      <c r="BA228" s="809"/>
      <c r="BB228" s="618" t="s">
        <v>93</v>
      </c>
      <c r="BC228" s="508">
        <v>1169.7960090639251</v>
      </c>
      <c r="BD228" s="504">
        <v>479.82626528294458</v>
      </c>
      <c r="BE228" s="504">
        <v>355.49712535549895</v>
      </c>
      <c r="BF228" s="504">
        <v>156.1974510800041</v>
      </c>
      <c r="BG228" s="517">
        <v>87.450618195111716</v>
      </c>
      <c r="BH228" s="508">
        <v>690.05456703618268</v>
      </c>
      <c r="BI228" s="504">
        <v>263.57887934482176</v>
      </c>
      <c r="BJ228" s="504">
        <v>129.88222551263621</v>
      </c>
      <c r="BK228" s="504">
        <v>117.21856060421004</v>
      </c>
      <c r="BL228" s="517">
        <v>37.773352344799974</v>
      </c>
      <c r="BM228" s="508">
        <v>463.98111164856277</v>
      </c>
      <c r="BN228" s="504">
        <v>232.618445202836</v>
      </c>
      <c r="BO228" s="504">
        <v>177.93061087642778</v>
      </c>
      <c r="BP228" s="504">
        <v>114.28830343928044</v>
      </c>
      <c r="BQ228" s="517">
        <v>21.441412967726048</v>
      </c>
      <c r="BR228" s="508">
        <v>78.427410314704403</v>
      </c>
      <c r="BS228" s="504">
        <v>114.70255901706838</v>
      </c>
      <c r="BT228" s="504">
        <v>233.60404550059857</v>
      </c>
      <c r="BU228" s="504">
        <v>58.949012796652305</v>
      </c>
      <c r="BV228" s="504">
        <v>245.6298724190585</v>
      </c>
      <c r="BW228" s="504">
        <v>93.10736983855881</v>
      </c>
      <c r="BX228" s="504">
        <v>106.36583016326645</v>
      </c>
      <c r="BY228" s="512">
        <v>16.896604793616579</v>
      </c>
      <c r="BZ228" s="512">
        <v>89.390225364539248</v>
      </c>
      <c r="CA228" s="512">
        <v>143.10453183328707</v>
      </c>
      <c r="CB228" s="512">
        <v>235.91576318771382</v>
      </c>
      <c r="CC228" s="512">
        <v>193.53290233981392</v>
      </c>
      <c r="CD228" s="512">
        <v>158.76036442552589</v>
      </c>
      <c r="CE228" s="512">
        <v>289.45535169131682</v>
      </c>
      <c r="CF228" s="512">
        <v>34.691782969978398</v>
      </c>
      <c r="CG228" s="512">
        <v>3.5734718928123286</v>
      </c>
      <c r="CH228" s="512">
        <v>74.022544779808655</v>
      </c>
      <c r="CI228" s="512">
        <v>78.637825649163219</v>
      </c>
      <c r="CJ228" s="2"/>
      <c r="CK228" s="2"/>
      <c r="CL228" s="2"/>
      <c r="CM228" s="2"/>
      <c r="CN228" s="2"/>
      <c r="CO228" s="2"/>
      <c r="CP228" s="2"/>
      <c r="CQ228" s="2"/>
      <c r="CR228" s="2"/>
      <c r="CS228" s="2"/>
      <c r="CT228" s="2"/>
      <c r="CU228" s="2"/>
      <c r="CV228" s="2"/>
      <c r="CW228" s="2"/>
      <c r="CX228" s="2"/>
      <c r="CY228" s="2"/>
      <c r="CZ228" s="4"/>
    </row>
    <row r="229" s="326" customFormat="true" ht="15" customHeight="true" x14ac:dyDescent="0.2">
      <c r="A229" s="777"/>
      <c r="B229" s="397" t="s">
        <v>94</v>
      </c>
      <c r="C229" s="492">
        <v>1.6730519027741892</v>
      </c>
      <c r="D229" s="481">
        <v>0.29178452726539472</v>
      </c>
      <c r="E229" s="481">
        <v>0.37657490169080171</v>
      </c>
      <c r="F229" s="481">
        <v>0.56146897626353598</v>
      </c>
      <c r="G229" s="500">
        <v>7.0849422285288233E-2</v>
      </c>
      <c r="H229" s="486">
        <v>0.47610391179420969</v>
      </c>
      <c r="I229" s="481">
        <v>0.47572922410249524</v>
      </c>
      <c r="J229" s="481">
        <v>0.39196033580352468</v>
      </c>
      <c r="K229" s="481">
        <v>0.24366469189071555</v>
      </c>
      <c r="L229" s="496">
        <v>8.7108302816441413E-2</v>
      </c>
      <c r="M229" s="492">
        <v>3.202909248939565</v>
      </c>
      <c r="N229" s="481">
        <v>1.4186905316683869</v>
      </c>
      <c r="O229" s="481">
        <v>0.33465328619507534</v>
      </c>
      <c r="P229" s="481">
        <v>0.2414312542144248</v>
      </c>
      <c r="Q229" s="496">
        <v>0.71090715094823853</v>
      </c>
      <c r="R229" s="492">
        <v>2.5094620719195322</v>
      </c>
      <c r="S229" s="481">
        <v>0.93498673316422232</v>
      </c>
      <c r="T229" s="481">
        <v>0.54107055280014704</v>
      </c>
      <c r="U229" s="481">
        <v>1.4321614824925777</v>
      </c>
      <c r="V229" s="481">
        <v>6.1632835970760372E-2</v>
      </c>
      <c r="W229" s="481">
        <v>0.56715552179483586</v>
      </c>
      <c r="X229" s="481">
        <v>0</v>
      </c>
      <c r="Y229" s="496">
        <v>0.28693277162860542</v>
      </c>
      <c r="Z229" s="496">
        <v>0.48704547354916983</v>
      </c>
      <c r="AA229" s="496">
        <v>0.2354821380261071</v>
      </c>
      <c r="AB229" s="496">
        <v>1.0229184748760745</v>
      </c>
      <c r="AC229" s="496">
        <v>0.62964388458719611</v>
      </c>
      <c r="AD229" s="496">
        <v>0.45758711519592121</v>
      </c>
      <c r="AE229" s="496">
        <v>0.26293395877994119</v>
      </c>
      <c r="AF229" s="496">
        <v>0.12949277889766331</v>
      </c>
      <c r="AG229" s="496">
        <v>8.0299235813287531E-2</v>
      </c>
      <c r="AH229" s="496">
        <v>0.32025834406736187</v>
      </c>
      <c r="AI229" s="496">
        <v>0.80697729733635748</v>
      </c>
      <c r="AJ229" s="1"/>
      <c r="AK229" s="1"/>
      <c r="AL229" s="1"/>
      <c r="AM229" s="1"/>
      <c r="AN229" s="1"/>
      <c r="AO229" s="1"/>
      <c r="AP229" s="1"/>
      <c r="AQ229" s="1"/>
      <c r="AR229" s="1"/>
      <c r="AS229" s="1"/>
      <c r="AT229" s="1"/>
      <c r="AU229" s="1"/>
      <c r="AV229" s="1"/>
      <c r="AW229" s="1"/>
      <c r="AX229" s="1"/>
      <c r="AY229" s="1"/>
      <c r="AZ229" s="363"/>
      <c r="BA229" s="809"/>
      <c r="BB229" s="618" t="s">
        <v>94</v>
      </c>
      <c r="BC229" s="508">
        <v>413.27900185264679</v>
      </c>
      <c r="BD229" s="504">
        <v>73.843238474421568</v>
      </c>
      <c r="BE229" s="504">
        <v>96.348475043743136</v>
      </c>
      <c r="BF229" s="504">
        <v>143.69945833330726</v>
      </c>
      <c r="BG229" s="517">
        <v>18.164058304771917</v>
      </c>
      <c r="BH229" s="508">
        <v>82.31567149167833</v>
      </c>
      <c r="BI229" s="504">
        <v>83.971903973647215</v>
      </c>
      <c r="BJ229" s="504">
        <v>69.612182347357972</v>
      </c>
      <c r="BK229" s="504">
        <v>43.16009576942502</v>
      </c>
      <c r="BL229" s="517">
        <v>15.496519261275946</v>
      </c>
      <c r="BM229" s="508">
        <v>241.7311528555411</v>
      </c>
      <c r="BN229" s="504">
        <v>108.62810963949384</v>
      </c>
      <c r="BO229" s="504">
        <v>25.7657551924441</v>
      </c>
      <c r="BP229" s="504">
        <v>19.076824856544121</v>
      </c>
      <c r="BQ229" s="517">
        <v>55.576016621483056</v>
      </c>
      <c r="BR229" s="508">
        <v>129.07455990498096</v>
      </c>
      <c r="BS229" s="504">
        <v>56.056274404951296</v>
      </c>
      <c r="BT229" s="504">
        <v>115.40398587077594</v>
      </c>
      <c r="BU229" s="504">
        <v>143.30706534566832</v>
      </c>
      <c r="BV229" s="504">
        <v>4.3553585945393891</v>
      </c>
      <c r="BW229" s="504">
        <v>25.559669394517453</v>
      </c>
      <c r="BX229" s="504">
        <v>0</v>
      </c>
      <c r="BY229" s="512">
        <v>10.661341245484779</v>
      </c>
      <c r="BZ229" s="512">
        <v>25.450088129540532</v>
      </c>
      <c r="CA229" s="512">
        <v>12.402835538000183</v>
      </c>
      <c r="CB229" s="512">
        <v>42.732056030804443</v>
      </c>
      <c r="CC229" s="512">
        <v>76.081509190747965</v>
      </c>
      <c r="CD229" s="512">
        <v>21.725651176891141</v>
      </c>
      <c r="CE229" s="512">
        <v>9.6684327895429334</v>
      </c>
      <c r="CF229" s="512">
        <v>4.9509410613647615</v>
      </c>
      <c r="CG229" s="512">
        <v>5.5442957852118546</v>
      </c>
      <c r="CH229" s="512">
        <v>27.105951596198096</v>
      </c>
      <c r="CI229" s="512">
        <v>35.254215949670694</v>
      </c>
      <c r="CJ229" s="2"/>
      <c r="CK229" s="2"/>
      <c r="CL229" s="2"/>
      <c r="CM229" s="2"/>
      <c r="CN229" s="2"/>
      <c r="CO229" s="2"/>
      <c r="CP229" s="2"/>
      <c r="CQ229" s="2"/>
      <c r="CR229" s="2"/>
      <c r="CS229" s="2"/>
      <c r="CT229" s="2"/>
      <c r="CU229" s="2"/>
      <c r="CV229" s="2"/>
      <c r="CW229" s="2"/>
      <c r="CX229" s="2"/>
      <c r="CY229" s="2"/>
      <c r="CZ229" s="4"/>
    </row>
    <row r="230" s="326" customFormat="true" ht="15" customHeight="true" x14ac:dyDescent="0.2">
      <c r="A230" s="777"/>
      <c r="B230" s="397" t="s">
        <v>95</v>
      </c>
      <c r="C230" s="492">
        <v>2.8382167154810691</v>
      </c>
      <c r="D230" s="481">
        <v>0.2974566336567015</v>
      </c>
      <c r="E230" s="481">
        <v>0.41806028764798603</v>
      </c>
      <c r="F230" s="481">
        <v>9.2851150711515174E-2</v>
      </c>
      <c r="G230" s="500">
        <v>4.1086666217782702E-2</v>
      </c>
      <c r="H230" s="486">
        <v>1.4810106569718151</v>
      </c>
      <c r="I230" s="481">
        <v>0.29752624265664956</v>
      </c>
      <c r="J230" s="481">
        <v>0.39244070873171522</v>
      </c>
      <c r="K230" s="481">
        <v>6.8391349266108459E-2</v>
      </c>
      <c r="L230" s="496">
        <v>3.8963752701440764E-2</v>
      </c>
      <c r="M230" s="492">
        <v>5.4202424138667267</v>
      </c>
      <c r="N230" s="481">
        <v>0.70056940929348011</v>
      </c>
      <c r="O230" s="481">
        <v>0.74811189807749956</v>
      </c>
      <c r="P230" s="481">
        <v>0</v>
      </c>
      <c r="Q230" s="496">
        <v>0</v>
      </c>
      <c r="R230" s="492">
        <v>2.774948870089661</v>
      </c>
      <c r="S230" s="481">
        <v>3.7200690440812623</v>
      </c>
      <c r="T230" s="481">
        <v>0.57710536875562113</v>
      </c>
      <c r="U230" s="481">
        <v>2.6713107711158663E-2</v>
      </c>
      <c r="V230" s="481">
        <v>0</v>
      </c>
      <c r="W230" s="481">
        <v>6.4862350330305782E-2</v>
      </c>
      <c r="X230" s="481">
        <v>0</v>
      </c>
      <c r="Y230" s="496">
        <v>8.9060188171249638E-2</v>
      </c>
      <c r="Z230" s="496">
        <v>0.82336561408715636</v>
      </c>
      <c r="AA230" s="496">
        <v>0.10937542017072177</v>
      </c>
      <c r="AB230" s="496">
        <v>0.43229949622651981</v>
      </c>
      <c r="AC230" s="496">
        <v>1.6337857565952536</v>
      </c>
      <c r="AD230" s="496">
        <v>0.15737075317573218</v>
      </c>
      <c r="AE230" s="496">
        <v>0.945423780957939</v>
      </c>
      <c r="AF230" s="496">
        <v>0.91691848750599314</v>
      </c>
      <c r="AG230" s="496">
        <v>0</v>
      </c>
      <c r="AH230" s="496">
        <v>0.52853575673098074</v>
      </c>
      <c r="AI230" s="496">
        <v>0.76897162596857704</v>
      </c>
      <c r="AJ230" s="1"/>
      <c r="AK230" s="1"/>
      <c r="AL230" s="1"/>
      <c r="AM230" s="1"/>
      <c r="AN230" s="1"/>
      <c r="AO230" s="1"/>
      <c r="AP230" s="1"/>
      <c r="AQ230" s="1"/>
      <c r="AR230" s="1"/>
      <c r="AS230" s="1"/>
      <c r="AT230" s="1"/>
      <c r="AU230" s="1"/>
      <c r="AV230" s="1"/>
      <c r="AW230" s="1"/>
      <c r="AX230" s="1"/>
      <c r="AY230" s="1"/>
      <c r="AZ230" s="363"/>
      <c r="BA230" s="809"/>
      <c r="BB230" s="618" t="s">
        <v>95</v>
      </c>
      <c r="BC230" s="508">
        <v>701.09921232600857</v>
      </c>
      <c r="BD230" s="504">
        <v>75.278704257446435</v>
      </c>
      <c r="BE230" s="504">
        <v>106.96270784478554</v>
      </c>
      <c r="BF230" s="504">
        <v>23.763842041036263</v>
      </c>
      <c r="BG230" s="517">
        <v>10.533615894895952</v>
      </c>
      <c r="BH230" s="508">
        <v>256.05835972979986</v>
      </c>
      <c r="BI230" s="504">
        <v>52.516944119080428</v>
      </c>
      <c r="BJ230" s="504">
        <v>69.697496612137797</v>
      </c>
      <c r="BK230" s="504">
        <v>12.114094829337517</v>
      </c>
      <c r="BL230" s="517">
        <v>6.9316302201620186</v>
      </c>
      <c r="BM230" s="508">
        <v>409.07854254512705</v>
      </c>
      <c r="BN230" s="504">
        <v>53.642093821061756</v>
      </c>
      <c r="BO230" s="504">
        <v>57.598920487466586</v>
      </c>
      <c r="BP230" s="504">
        <v>0</v>
      </c>
      <c r="BQ230" s="517">
        <v>0</v>
      </c>
      <c r="BR230" s="508">
        <v>142.72991338405546</v>
      </c>
      <c r="BS230" s="504">
        <v>223.03333699148547</v>
      </c>
      <c r="BT230" s="504">
        <v>123.08978834119347</v>
      </c>
      <c r="BU230" s="504">
        <v>2.6730065842060031</v>
      </c>
      <c r="BV230" s="504">
        <v>0</v>
      </c>
      <c r="BW230" s="504">
        <v>2.9231139729495643</v>
      </c>
      <c r="BX230" s="504">
        <v>0</v>
      </c>
      <c r="BY230" s="512">
        <v>3.3091412043716515</v>
      </c>
      <c r="BZ230" s="512">
        <v>43.024170389371037</v>
      </c>
      <c r="CA230" s="512">
        <v>5.7607993525467833</v>
      </c>
      <c r="CB230" s="512">
        <v>18.059157937369513</v>
      </c>
      <c r="CC230" s="512">
        <v>197.41458481345916</v>
      </c>
      <c r="CD230" s="512">
        <v>7.4717621528235423</v>
      </c>
      <c r="CE230" s="512">
        <v>34.764494956232056</v>
      </c>
      <c r="CF230" s="512">
        <v>35.056853581816291</v>
      </c>
      <c r="CG230" s="512">
        <v>0</v>
      </c>
      <c r="CH230" s="512">
        <v>44.734087040044543</v>
      </c>
      <c r="CI230" s="512">
        <v>33.593871662248347</v>
      </c>
      <c r="CJ230" s="2"/>
      <c r="CK230" s="2"/>
      <c r="CL230" s="2"/>
      <c r="CM230" s="2"/>
      <c r="CN230" s="2"/>
      <c r="CO230" s="2"/>
      <c r="CP230" s="2"/>
      <c r="CQ230" s="2"/>
      <c r="CR230" s="2"/>
      <c r="CS230" s="2"/>
      <c r="CT230" s="2"/>
      <c r="CU230" s="2"/>
      <c r="CV230" s="2"/>
      <c r="CW230" s="2"/>
      <c r="CX230" s="2"/>
      <c r="CY230" s="2"/>
      <c r="CZ230" s="4"/>
    </row>
    <row r="231" s="326" customFormat="true" ht="15" customHeight="true" x14ac:dyDescent="0.2">
      <c r="A231" s="847" t="s">
        <v>365</v>
      </c>
      <c r="B231" s="397" t="s">
        <v>487</v>
      </c>
      <c r="C231" s="423">
        <v>60.990513707720936</v>
      </c>
      <c r="D231" s="421">
        <v>82.67630773692018</v>
      </c>
      <c r="E231" s="421">
        <v>86.919605215526602</v>
      </c>
      <c r="F231" s="421">
        <v>90.189871064862928</v>
      </c>
      <c r="G231" s="425">
        <v>93.14209936891443</v>
      </c>
      <c r="H231" s="422">
        <v>77.36169995591105</v>
      </c>
      <c r="I231" s="421">
        <v>88.271764290376325</v>
      </c>
      <c r="J231" s="421">
        <v>90.554005150445491</v>
      </c>
      <c r="K231" s="421">
        <v>91.294512340246115</v>
      </c>
      <c r="L231" s="424">
        <v>94.117183863002396</v>
      </c>
      <c r="M231" s="423">
        <v>45.473093200069862</v>
      </c>
      <c r="N231" s="421">
        <v>66.155395195817974</v>
      </c>
      <c r="O231" s="421">
        <v>73.81970192133916</v>
      </c>
      <c r="P231" s="421">
        <v>79.945754909781115</v>
      </c>
      <c r="Q231" s="424">
        <v>85.876578807267421</v>
      </c>
      <c r="R231" s="423">
        <v>61.25141427065045</v>
      </c>
      <c r="S231" s="421">
        <v>76.204128909036697</v>
      </c>
      <c r="T231" s="421">
        <v>87.658434536872633</v>
      </c>
      <c r="U231" s="421">
        <v>89.195855344200737</v>
      </c>
      <c r="V231" s="421">
        <v>62.77760646303944</v>
      </c>
      <c r="W231" s="421">
        <v>99.274517468104733</v>
      </c>
      <c r="X231" s="421">
        <v>83.225677580174278</v>
      </c>
      <c r="Y231" s="424">
        <v>87.534264677517214</v>
      </c>
      <c r="Z231" s="424">
        <v>80.677699147060167</v>
      </c>
      <c r="AA231" s="424">
        <v>81.221835998260076</v>
      </c>
      <c r="AB231" s="424">
        <v>81.778482143209857</v>
      </c>
      <c r="AC231" s="424">
        <v>94.7847406790506</v>
      </c>
      <c r="AD231" s="424">
        <v>76.291419164006371</v>
      </c>
      <c r="AE231" s="424">
        <v>86.633941282868506</v>
      </c>
      <c r="AF231" s="424">
        <v>62.14319507371053</v>
      </c>
      <c r="AG231" s="424">
        <v>81.116179780907402</v>
      </c>
      <c r="AH231" s="424">
        <v>83.977986315408629</v>
      </c>
      <c r="AI231" s="424">
        <v>83.803774827610937</v>
      </c>
      <c r="AJ231" s="636"/>
      <c r="AK231" s="636"/>
      <c r="AL231" s="636"/>
      <c r="AM231" s="636"/>
      <c r="AN231" s="636"/>
      <c r="AO231" s="636"/>
      <c r="AP231" s="636"/>
      <c r="AQ231" s="636"/>
      <c r="AR231" s="636"/>
      <c r="AS231" s="636"/>
      <c r="AT231" s="636"/>
      <c r="AU231" s="636"/>
      <c r="AV231" s="636"/>
      <c r="AW231" s="636"/>
      <c r="AX231" s="636"/>
      <c r="AY231" s="636"/>
      <c r="AZ231" s="363"/>
      <c r="BA231" s="831" t="s">
        <v>365</v>
      </c>
      <c r="BB231" s="618" t="s">
        <v>487</v>
      </c>
      <c r="BC231" s="468">
        <v>15646.448484125724</v>
      </c>
      <c r="BD231" s="453">
        <v>21203.2861003568</v>
      </c>
      <c r="BE231" s="453">
        <v>22311.891562995512</v>
      </c>
      <c r="BF231" s="453">
        <v>23143.636484024322</v>
      </c>
      <c r="BG231" s="472">
        <v>23893.682441737881</v>
      </c>
      <c r="BH231" s="468">
        <v>13767.415256250639</v>
      </c>
      <c r="BI231" s="453">
        <v>15730.083149728031</v>
      </c>
      <c r="BJ231" s="453">
        <v>16122.722239488612</v>
      </c>
      <c r="BK231" s="453">
        <v>16226.138929975867</v>
      </c>
      <c r="BL231" s="472">
        <v>16749.094484397006</v>
      </c>
      <c r="BM231" s="468">
        <v>3573.3745596590088</v>
      </c>
      <c r="BN231" s="453">
        <v>5200.3057480463367</v>
      </c>
      <c r="BO231" s="453">
        <v>5793.3085732913905</v>
      </c>
      <c r="BP231" s="453">
        <v>6320.7058249614511</v>
      </c>
      <c r="BQ231" s="472">
        <v>6715.7963074418758</v>
      </c>
      <c r="BR231" s="468">
        <v>3157.5680611782996</v>
      </c>
      <c r="BS231" s="453">
        <v>4580.8092971187307</v>
      </c>
      <c r="BT231" s="453">
        <v>18906.817688395553</v>
      </c>
      <c r="BU231" s="453">
        <v>9190.9686473721977</v>
      </c>
      <c r="BV231" s="453">
        <v>4536.7206050103186</v>
      </c>
      <c r="BW231" s="453">
        <v>4480.5140224530578</v>
      </c>
      <c r="BX231" s="453">
        <v>8618.4166991819948</v>
      </c>
      <c r="BY231" s="454">
        <v>3268.7109623565971</v>
      </c>
      <c r="BZ231" s="454">
        <v>4248.6171243141798</v>
      </c>
      <c r="CA231" s="454">
        <v>4365.0260730013906</v>
      </c>
      <c r="CB231" s="454">
        <v>3447.7078694421289</v>
      </c>
      <c r="CC231" s="454">
        <v>11461.600717308114</v>
      </c>
      <c r="CD231" s="454">
        <v>3784.5010181649795</v>
      </c>
      <c r="CE231" s="454">
        <v>3294.3133890690201</v>
      </c>
      <c r="CF231" s="454">
        <v>2399.4228108028733</v>
      </c>
      <c r="CG231" s="454">
        <v>5608.9459786106254</v>
      </c>
      <c r="CH231" s="454">
        <v>7151.3272206608281</v>
      </c>
      <c r="CI231" s="454">
        <v>3696.9568887994274</v>
      </c>
      <c r="CJ231" s="3"/>
      <c r="CK231" s="3"/>
      <c r="CL231" s="3"/>
      <c r="CM231" s="3"/>
      <c r="CN231" s="3"/>
      <c r="CO231" s="3"/>
      <c r="CP231" s="3"/>
      <c r="CQ231" s="3"/>
      <c r="CR231" s="3"/>
      <c r="CS231" s="3"/>
      <c r="CT231" s="3"/>
      <c r="CU231" s="3"/>
      <c r="CV231" s="3"/>
      <c r="CW231" s="3"/>
      <c r="CX231" s="3"/>
      <c r="CY231" s="3"/>
      <c r="CZ231" s="3"/>
    </row>
    <row r="232" s="326" customFormat="true" ht="15" customHeight="true" x14ac:dyDescent="0.2">
      <c r="A232" s="847"/>
      <c r="B232" s="397" t="s">
        <v>488</v>
      </c>
      <c r="C232" s="423">
        <v>20.604705753164783</v>
      </c>
      <c r="D232" s="421">
        <v>13.268559050265527</v>
      </c>
      <c r="E232" s="421">
        <v>12.096017416942658</v>
      </c>
      <c r="F232" s="421">
        <v>9.4166732500766681</v>
      </c>
      <c r="G232" s="425">
        <v>6.719735859388269</v>
      </c>
      <c r="H232" s="422">
        <v>12.888653246644299</v>
      </c>
      <c r="I232" s="421">
        <v>10.383478430684336</v>
      </c>
      <c r="J232" s="421">
        <v>9.0724894614905871</v>
      </c>
      <c r="K232" s="421">
        <v>8.2073853262505647</v>
      </c>
      <c r="L232" s="424">
        <v>5.7974889048705247</v>
      </c>
      <c r="M232" s="423">
        <v>25.430113733264935</v>
      </c>
      <c r="N232" s="421">
        <v>20.262967858447688</v>
      </c>
      <c r="O232" s="421">
        <v>20.31390054289114</v>
      </c>
      <c r="P232" s="421">
        <v>17.842733218442543</v>
      </c>
      <c r="Q232" s="424">
        <v>13.914167899296666</v>
      </c>
      <c r="R232" s="423">
        <v>28.896239063712809</v>
      </c>
      <c r="S232" s="421">
        <v>19.957211577607861</v>
      </c>
      <c r="T232" s="421">
        <v>9.4802544508351936</v>
      </c>
      <c r="U232" s="421">
        <v>7.3430716111710312</v>
      </c>
      <c r="V232" s="421">
        <v>30.271936865702699</v>
      </c>
      <c r="W232" s="421">
        <v>0.38192356873332584</v>
      </c>
      <c r="X232" s="421">
        <v>16.338126451586067</v>
      </c>
      <c r="Y232" s="424">
        <v>10.74968227640684</v>
      </c>
      <c r="Z232" s="424">
        <v>15.65719379746961</v>
      </c>
      <c r="AA232" s="424">
        <v>13.292315817966738</v>
      </c>
      <c r="AB232" s="424">
        <v>7.8648266813264351</v>
      </c>
      <c r="AC232" s="424">
        <v>4.9383829452896784</v>
      </c>
      <c r="AD232" s="424">
        <v>6.7872078817072037</v>
      </c>
      <c r="AE232" s="424">
        <v>8.5684253119735789</v>
      </c>
      <c r="AF232" s="424">
        <v>30.922167010596464</v>
      </c>
      <c r="AG232" s="424">
        <v>18.426766006271965</v>
      </c>
      <c r="AH232" s="424">
        <v>2.2230751703706484</v>
      </c>
      <c r="AI232" s="424">
        <v>8.1050764833187952</v>
      </c>
      <c r="AJ232" s="636"/>
      <c r="AK232" s="636"/>
      <c r="AL232" s="636"/>
      <c r="AM232" s="636"/>
      <c r="AN232" s="636"/>
      <c r="AO232" s="636"/>
      <c r="AP232" s="636"/>
      <c r="AQ232" s="636"/>
      <c r="AR232" s="636"/>
      <c r="AS232" s="636"/>
      <c r="AT232" s="636"/>
      <c r="AU232" s="636"/>
      <c r="AV232" s="636"/>
      <c r="AW232" s="636"/>
      <c r="AX232" s="636"/>
      <c r="AY232" s="636"/>
      <c r="AZ232" s="363"/>
      <c r="BA232" s="831"/>
      <c r="BB232" s="618" t="s">
        <v>488</v>
      </c>
      <c r="BC232" s="468">
        <v>5285.9116524648889</v>
      </c>
      <c r="BD232" s="453">
        <v>3402.8739476064402</v>
      </c>
      <c r="BE232" s="453">
        <v>3104.9960280160085</v>
      </c>
      <c r="BF232" s="453">
        <v>2416.4139499864082</v>
      </c>
      <c r="BG232" s="472">
        <v>1723.8094889899755</v>
      </c>
      <c r="BH232" s="468">
        <v>2293.6859122989963</v>
      </c>
      <c r="BI232" s="453">
        <v>1850.3422970087754</v>
      </c>
      <c r="BJ232" s="453">
        <v>1615.3148319092402</v>
      </c>
      <c r="BK232" s="453">
        <v>1458.7314302009661</v>
      </c>
      <c r="BL232" s="472">
        <v>1031.7211528689922</v>
      </c>
      <c r="BM232" s="468">
        <v>1998.353643194532</v>
      </c>
      <c r="BN232" s="453">
        <v>1592.8198737965502</v>
      </c>
      <c r="BO232" s="453">
        <v>1594.2179541380756</v>
      </c>
      <c r="BP232" s="453">
        <v>1410.6898848389615</v>
      </c>
      <c r="BQ232" s="472">
        <v>1088.1280868086346</v>
      </c>
      <c r="BR232" s="468">
        <v>1489.6283235613748</v>
      </c>
      <c r="BS232" s="453">
        <v>1199.6748948918248</v>
      </c>
      <c r="BT232" s="453">
        <v>2044.7712018647264</v>
      </c>
      <c r="BU232" s="453">
        <v>756.64884532182248</v>
      </c>
      <c r="BV232" s="453">
        <v>2187.6482311102704</v>
      </c>
      <c r="BW232" s="453">
        <v>17.23719186814245</v>
      </c>
      <c r="BX232" s="453">
        <v>1691.8910838310724</v>
      </c>
      <c r="BY232" s="454">
        <v>401.41542775495998</v>
      </c>
      <c r="BZ232" s="454">
        <v>824.53295507819564</v>
      </c>
      <c r="CA232" s="454">
        <v>714.3559906382385</v>
      </c>
      <c r="CB232" s="454">
        <v>331.57407829510578</v>
      </c>
      <c r="CC232" s="454">
        <v>597.16124243809327</v>
      </c>
      <c r="CD232" s="454">
        <v>336.68524481894565</v>
      </c>
      <c r="CE232" s="454">
        <v>325.82008633669585</v>
      </c>
      <c r="CF232" s="454">
        <v>1193.9417147231513</v>
      </c>
      <c r="CG232" s="454">
        <v>1274.1568373761738</v>
      </c>
      <c r="CH232" s="454">
        <v>189.31077865735639</v>
      </c>
      <c r="CI232" s="454">
        <v>357.55093849757395</v>
      </c>
      <c r="CJ232" s="3"/>
      <c r="CK232" s="3"/>
      <c r="CL232" s="3"/>
      <c r="CM232" s="3"/>
      <c r="CN232" s="3"/>
      <c r="CO232" s="3"/>
      <c r="CP232" s="3"/>
      <c r="CQ232" s="3"/>
      <c r="CR232" s="3"/>
      <c r="CS232" s="3"/>
      <c r="CT232" s="3"/>
      <c r="CU232" s="3"/>
      <c r="CV232" s="3"/>
      <c r="CW232" s="3"/>
      <c r="CX232" s="3"/>
      <c r="CY232" s="3"/>
      <c r="CZ232" s="3"/>
    </row>
    <row r="233" s="326" customFormat="true" ht="15" customHeight="true" x14ac:dyDescent="0.2">
      <c r="A233" s="847"/>
      <c r="B233" s="397" t="s">
        <v>489</v>
      </c>
      <c r="C233" s="423">
        <v>14.752360757432495</v>
      </c>
      <c r="D233" s="421">
        <v>2.911242931575845</v>
      </c>
      <c r="E233" s="421">
        <v>0.66457177387017474</v>
      </c>
      <c r="F233" s="421">
        <v>0.13027942948046048</v>
      </c>
      <c r="G233" s="425">
        <v>7.820248664887175E-2</v>
      </c>
      <c r="H233" s="422">
        <v>6.9359016280968318</v>
      </c>
      <c r="I233" s="421">
        <v>0.65150342531514993</v>
      </c>
      <c r="J233" s="421">
        <v>0.13466048638123565</v>
      </c>
      <c r="K233" s="421">
        <v>0.15773455906640452</v>
      </c>
      <c r="L233" s="424">
        <v>5.1300725214510214E-2</v>
      </c>
      <c r="M233" s="423">
        <v>25.1962553790474</v>
      </c>
      <c r="N233" s="421">
        <v>11.044206506774703</v>
      </c>
      <c r="O233" s="421">
        <v>3.9719094064031824</v>
      </c>
      <c r="P233" s="421">
        <v>2.1522221630577905</v>
      </c>
      <c r="Q233" s="424">
        <v>0.17512377742322993</v>
      </c>
      <c r="R233" s="423">
        <v>9.6277327862004292</v>
      </c>
      <c r="S233" s="421">
        <v>3.5753774730073205</v>
      </c>
      <c r="T233" s="421">
        <v>1.9591390433486848</v>
      </c>
      <c r="U233" s="421">
        <v>0.5699659897504874</v>
      </c>
      <c r="V233" s="421">
        <v>4.7359622504573924</v>
      </c>
      <c r="W233" s="421">
        <v>0.24143980481486729</v>
      </c>
      <c r="X233" s="421">
        <v>0.18032152426870388</v>
      </c>
      <c r="Y233" s="424">
        <v>1.2183850421646147</v>
      </c>
      <c r="Z233" s="424">
        <v>2.8911535415436207</v>
      </c>
      <c r="AA233" s="424">
        <v>3.4910156081677468</v>
      </c>
      <c r="AB233" s="424">
        <v>9.5507300091988956</v>
      </c>
      <c r="AC233" s="424">
        <v>0.20259505302476169</v>
      </c>
      <c r="AD233" s="424">
        <v>12.633304893509518</v>
      </c>
      <c r="AE233" s="424">
        <v>1.4989892494349353</v>
      </c>
      <c r="AF233" s="424">
        <v>5.9560238936017234</v>
      </c>
      <c r="AG233" s="424">
        <v>0.31007578565181998</v>
      </c>
      <c r="AH233" s="424">
        <v>13.259371657140251</v>
      </c>
      <c r="AI233" s="424">
        <v>7.1216411330860288</v>
      </c>
      <c r="AJ233" s="636"/>
      <c r="AK233" s="636"/>
      <c r="AL233" s="636"/>
      <c r="AM233" s="636"/>
      <c r="AN233" s="636"/>
      <c r="AO233" s="636"/>
      <c r="AP233" s="636"/>
      <c r="AQ233" s="636"/>
      <c r="AR233" s="636"/>
      <c r="AS233" s="636"/>
      <c r="AT233" s="636"/>
      <c r="AU233" s="636"/>
      <c r="AV233" s="636"/>
      <c r="AW233" s="636"/>
      <c r="AX233" s="636"/>
      <c r="AY233" s="636"/>
      <c r="AZ233" s="363"/>
      <c r="BA233" s="831"/>
      <c r="BB233" s="618" t="s">
        <v>489</v>
      </c>
      <c r="BC233" s="468">
        <v>3784.5566232898468</v>
      </c>
      <c r="BD233" s="453">
        <v>746.62159541842595</v>
      </c>
      <c r="BE233" s="453">
        <v>170.59273702005018</v>
      </c>
      <c r="BF233" s="453">
        <v>33.431024145421219</v>
      </c>
      <c r="BG233" s="472">
        <v>20.06123326404218</v>
      </c>
      <c r="BH233" s="468">
        <v>1234.3244518273777</v>
      </c>
      <c r="BI233" s="453">
        <v>116.09831450550521</v>
      </c>
      <c r="BJ233" s="453">
        <v>23.975677441898551</v>
      </c>
      <c r="BK233" s="453">
        <v>28.034794248434498</v>
      </c>
      <c r="BL233" s="472">
        <v>9.1294773012613284</v>
      </c>
      <c r="BM233" s="468">
        <v>1979.9765451192377</v>
      </c>
      <c r="BN233" s="453">
        <v>868.15671510676589</v>
      </c>
      <c r="BO233" s="453">
        <v>311.71213399062236</v>
      </c>
      <c r="BP233" s="453">
        <v>170.15991878495794</v>
      </c>
      <c r="BQ233" s="472">
        <v>13.695184811725078</v>
      </c>
      <c r="BR233" s="468">
        <v>496.31868764591718</v>
      </c>
      <c r="BS233" s="453">
        <v>214.92434338579</v>
      </c>
      <c r="BT233" s="453">
        <v>422.56155855977897</v>
      </c>
      <c r="BU233" s="453">
        <v>58.730750679502158</v>
      </c>
      <c r="BV233" s="453">
        <v>342.2516202310278</v>
      </c>
      <c r="BW233" s="453">
        <v>10.896798681483377</v>
      </c>
      <c r="BX233" s="453">
        <v>18.673155703445513</v>
      </c>
      <c r="BY233" s="454">
        <v>45.497024032437899</v>
      </c>
      <c r="BZ233" s="454">
        <v>152.25278578202253</v>
      </c>
      <c r="CA233" s="454">
        <v>187.61425377325202</v>
      </c>
      <c r="CB233" s="454">
        <v>402.65025895159857</v>
      </c>
      <c r="CC233" s="454">
        <v>24.498285150501111</v>
      </c>
      <c r="CD233" s="454">
        <v>626.68588100969669</v>
      </c>
      <c r="CE233" s="454">
        <v>57.000065809778924</v>
      </c>
      <c r="CF233" s="454">
        <v>229.96917965102645</v>
      </c>
      <c r="CG233" s="454">
        <v>21.440831356873971</v>
      </c>
      <c r="CH233" s="454">
        <v>1129.1304974190289</v>
      </c>
      <c r="CI233" s="454">
        <v>314.16723531462333</v>
      </c>
      <c r="CJ233" s="3"/>
      <c r="CK233" s="3"/>
      <c r="CL233" s="3"/>
      <c r="CM233" s="3"/>
      <c r="CN233" s="3"/>
      <c r="CO233" s="3"/>
      <c r="CP233" s="3"/>
      <c r="CQ233" s="3"/>
      <c r="CR233" s="3"/>
      <c r="CS233" s="3"/>
      <c r="CT233" s="3"/>
      <c r="CU233" s="3"/>
      <c r="CV233" s="3"/>
      <c r="CW233" s="3"/>
      <c r="CX233" s="3"/>
      <c r="CY233" s="3"/>
      <c r="CZ233" s="3"/>
    </row>
    <row r="234" s="326" customFormat="true" ht="15" customHeight="true" x14ac:dyDescent="0.2">
      <c r="A234" s="847"/>
      <c r="B234" s="397" t="s">
        <v>490</v>
      </c>
      <c r="C234" s="423">
        <v>3.2791637537658964</v>
      </c>
      <c r="D234" s="421">
        <v>1.0194937170165077</v>
      </c>
      <c r="E234" s="421">
        <v>0.16442408882145904</v>
      </c>
      <c r="F234" s="421">
        <v>2.3853073127545227E-2</v>
      </c>
      <c r="G234" s="425">
        <v>0</v>
      </c>
      <c r="H234" s="422">
        <v>2.4370650906345626</v>
      </c>
      <c r="I234" s="421">
        <v>0.44628432616169333</v>
      </c>
      <c r="J234" s="421">
        <v>5.1562215212511454E-2</v>
      </c>
      <c r="K234" s="421">
        <v>3.4438771888708544E-2</v>
      </c>
      <c r="L234" s="424">
        <v>0</v>
      </c>
      <c r="M234" s="423">
        <v>3.7278126293857357</v>
      </c>
      <c r="N234" s="421">
        <v>2.3889759657040877</v>
      </c>
      <c r="O234" s="421">
        <v>1.7465809381283086</v>
      </c>
      <c r="P234" s="421">
        <v>5.9289708718627092E-2</v>
      </c>
      <c r="Q234" s="424">
        <v>0</v>
      </c>
      <c r="R234" s="423">
        <v>0.22461387943625244</v>
      </c>
      <c r="S234" s="421">
        <v>0.26328204034804287</v>
      </c>
      <c r="T234" s="421">
        <v>0.38498582210047982</v>
      </c>
      <c r="U234" s="421">
        <v>2.8583270201032573</v>
      </c>
      <c r="V234" s="421">
        <v>2.0173576940526128</v>
      </c>
      <c r="W234" s="421">
        <v>0.10211915834704877</v>
      </c>
      <c r="X234" s="421">
        <v>6.2289054716890335E-2</v>
      </c>
      <c r="Y234" s="424">
        <v>0.30099406320149141</v>
      </c>
      <c r="Z234" s="424">
        <v>0.72894404871052387</v>
      </c>
      <c r="AA234" s="424">
        <v>1.9489355007973825</v>
      </c>
      <c r="AB234" s="424">
        <v>0.56482505781084669</v>
      </c>
      <c r="AC234" s="424">
        <v>5.0251485884112206E-2</v>
      </c>
      <c r="AD234" s="424">
        <v>4.1442056141590262</v>
      </c>
      <c r="AE234" s="424">
        <v>3.2840286698616556</v>
      </c>
      <c r="AF234" s="424">
        <v>0.42963104414612646</v>
      </c>
      <c r="AG234" s="424">
        <v>1.5757949762633471E-2</v>
      </c>
      <c r="AH234" s="424">
        <v>0.48295097790710206</v>
      </c>
      <c r="AI234" s="424">
        <v>0.35564518272478668</v>
      </c>
      <c r="AJ234" s="636"/>
      <c r="AK234" s="636"/>
      <c r="AL234" s="636"/>
      <c r="AM234" s="636"/>
      <c r="AN234" s="636"/>
      <c r="AO234" s="636"/>
      <c r="AP234" s="636"/>
      <c r="AQ234" s="636"/>
      <c r="AR234" s="636"/>
      <c r="AS234" s="636"/>
      <c r="AT234" s="636"/>
      <c r="AU234" s="636"/>
      <c r="AV234" s="636"/>
      <c r="AW234" s="636"/>
      <c r="AX234" s="636"/>
      <c r="AY234" s="636"/>
      <c r="AZ234" s="363"/>
      <c r="BA234" s="831"/>
      <c r="BB234" s="618" t="s">
        <v>490</v>
      </c>
      <c r="BC234" s="468">
        <v>841.23355625737759</v>
      </c>
      <c r="BD234" s="453">
        <v>261.46084109370582</v>
      </c>
      <c r="BE234" s="453">
        <v>42.206961605865708</v>
      </c>
      <c r="BF234" s="453">
        <v>6.1209407106673179</v>
      </c>
      <c r="BG234" s="472">
        <v>0</v>
      </c>
      <c r="BH234" s="468">
        <v>433.70410847227618</v>
      </c>
      <c r="BI234" s="453">
        <v>79.528143743119159</v>
      </c>
      <c r="BJ234" s="453">
        <v>9.1804141908787429</v>
      </c>
      <c r="BK234" s="453">
        <v>6.1209407106673179</v>
      </c>
      <c r="BL234" s="472">
        <v>0</v>
      </c>
      <c r="BM234" s="468">
        <v>292.9396237553965</v>
      </c>
      <c r="BN234" s="453">
        <v>187.79126645109761</v>
      </c>
      <c r="BO234" s="453">
        <v>137.07021377014107</v>
      </c>
      <c r="BP234" s="453">
        <v>4.6875885740400216</v>
      </c>
      <c r="BQ234" s="472">
        <v>0</v>
      </c>
      <c r="BR234" s="468">
        <v>11.579056912406742</v>
      </c>
      <c r="BS234" s="453">
        <v>15.826502257250844</v>
      </c>
      <c r="BT234" s="453">
        <v>83.036581585415817</v>
      </c>
      <c r="BU234" s="453">
        <v>294.52931332211159</v>
      </c>
      <c r="BV234" s="453">
        <v>145.78746680431306</v>
      </c>
      <c r="BW234" s="453">
        <v>4.6088999735713481</v>
      </c>
      <c r="BX234" s="453">
        <v>6.4503293329292291</v>
      </c>
      <c r="BY234" s="454">
        <v>11.239742489590707</v>
      </c>
      <c r="BZ234" s="454">
        <v>38.387363555983285</v>
      </c>
      <c r="CA234" s="454">
        <v>104.73974358029579</v>
      </c>
      <c r="CB234" s="454">
        <v>23.812520673376817</v>
      </c>
      <c r="CC234" s="454">
        <v>6.0765315443062518</v>
      </c>
      <c r="CD234" s="454">
        <v>205.5768596013917</v>
      </c>
      <c r="CE234" s="454">
        <v>124.87738012389276</v>
      </c>
      <c r="CF234" s="454">
        <v>16.588566557135017</v>
      </c>
      <c r="CG234" s="454">
        <v>1.0896160197755622</v>
      </c>
      <c r="CH234" s="454">
        <v>41.12673601841437</v>
      </c>
      <c r="CI234" s="454">
        <v>15.68908931545576</v>
      </c>
      <c r="CJ234" s="3"/>
      <c r="CK234" s="3"/>
      <c r="CL234" s="3"/>
      <c r="CM234" s="3"/>
      <c r="CN234" s="3"/>
      <c r="CO234" s="3"/>
      <c r="CP234" s="3"/>
      <c r="CQ234" s="3"/>
      <c r="CR234" s="3"/>
      <c r="CS234" s="3"/>
      <c r="CT234" s="3"/>
      <c r="CU234" s="3"/>
      <c r="CV234" s="3"/>
      <c r="CW234" s="3"/>
      <c r="CX234" s="3"/>
      <c r="CY234" s="3"/>
      <c r="CZ234" s="3"/>
    </row>
    <row r="235" s="326" customFormat="true" ht="15" customHeight="true" x14ac:dyDescent="0.2">
      <c r="A235" s="847"/>
      <c r="B235" s="397" t="s">
        <v>491</v>
      </c>
      <c r="C235" s="423">
        <v>0.29435675652891441</v>
      </c>
      <c r="D235" s="421">
        <v>7.9774724421586549E-2</v>
      </c>
      <c r="E235" s="421">
        <v>0.14356459659994322</v>
      </c>
      <c r="F235" s="421">
        <v>0.20226996573314221</v>
      </c>
      <c r="G235" s="425">
        <v>3.070594150224245E-2</v>
      </c>
      <c r="H235" s="422">
        <v>0.24962452657146697</v>
      </c>
      <c r="I235" s="421">
        <v>0.19605213319833378</v>
      </c>
      <c r="J235" s="421">
        <v>0.17024573837763682</v>
      </c>
      <c r="K235" s="421">
        <v>0.23397768649907064</v>
      </c>
      <c r="L235" s="424">
        <v>1.0284390436434697E-2</v>
      </c>
      <c r="M235" s="423">
        <v>0.17272505823210899</v>
      </c>
      <c r="N235" s="421">
        <v>0.14845447325563896</v>
      </c>
      <c r="O235" s="421">
        <v>0.14790719123804044</v>
      </c>
      <c r="P235" s="421">
        <v>0</v>
      </c>
      <c r="Q235" s="424">
        <v>3.4129516012611362E-2</v>
      </c>
      <c r="R235" s="423">
        <v>0</v>
      </c>
      <c r="S235" s="421">
        <v>0</v>
      </c>
      <c r="T235" s="421">
        <v>0.51718614684287068</v>
      </c>
      <c r="U235" s="421">
        <v>3.2780034774417918E-2</v>
      </c>
      <c r="V235" s="421">
        <v>0.19713672674787466</v>
      </c>
      <c r="W235" s="421">
        <v>0</v>
      </c>
      <c r="X235" s="421">
        <v>0</v>
      </c>
      <c r="Y235" s="424">
        <v>0.19667394070983463</v>
      </c>
      <c r="Z235" s="424">
        <v>0</v>
      </c>
      <c r="AA235" s="424">
        <v>4.5897074808002439E-2</v>
      </c>
      <c r="AB235" s="424">
        <v>0.24113610845403685</v>
      </c>
      <c r="AC235" s="424">
        <v>2.40298367508434E-2</v>
      </c>
      <c r="AD235" s="424">
        <v>0.1438624466179467</v>
      </c>
      <c r="AE235" s="424">
        <v>1.4615485861404643E-2</v>
      </c>
      <c r="AF235" s="424">
        <v>0.54898297794507966</v>
      </c>
      <c r="AG235" s="424">
        <v>0</v>
      </c>
      <c r="AH235" s="424">
        <v>5.6615879173449166E-2</v>
      </c>
      <c r="AI235" s="424">
        <v>0.15503885478259741</v>
      </c>
      <c r="AJ235" s="636"/>
      <c r="AK235" s="636"/>
      <c r="AL235" s="636"/>
      <c r="AM235" s="636"/>
      <c r="AN235" s="636"/>
      <c r="AO235" s="636"/>
      <c r="AP235" s="636"/>
      <c r="AQ235" s="636"/>
      <c r="AR235" s="636"/>
      <c r="AS235" s="636"/>
      <c r="AT235" s="636"/>
      <c r="AU235" s="636"/>
      <c r="AV235" s="636"/>
      <c r="AW235" s="636"/>
      <c r="AX235" s="636"/>
      <c r="AY235" s="636"/>
      <c r="AZ235" s="363"/>
      <c r="BA235" s="831"/>
      <c r="BB235" s="618" t="s">
        <v>491</v>
      </c>
      <c r="BC235" s="468">
        <v>75.514002866989429</v>
      </c>
      <c r="BD235" s="453">
        <v>20.45914182416573</v>
      </c>
      <c r="BE235" s="453">
        <v>36.852419010422913</v>
      </c>
      <c r="BF235" s="453">
        <v>51.904526564820351</v>
      </c>
      <c r="BG235" s="472">
        <v>7.8769752915191562</v>
      </c>
      <c r="BH235" s="468">
        <v>44.423590968307927</v>
      </c>
      <c r="BI235" s="453">
        <v>34.936611743100329</v>
      </c>
      <c r="BJ235" s="453">
        <v>30.311467148902597</v>
      </c>
      <c r="BK235" s="453">
        <v>41.585790321096795</v>
      </c>
      <c r="BL235" s="472">
        <v>1.8302101705997504</v>
      </c>
      <c r="BM235" s="468">
        <v>13.57311072256881</v>
      </c>
      <c r="BN235" s="453">
        <v>11.669624953631798</v>
      </c>
      <c r="BO235" s="453">
        <v>11.607632877789932</v>
      </c>
      <c r="BP235" s="453">
        <v>0</v>
      </c>
      <c r="BQ235" s="472">
        <v>2.6690266519196362</v>
      </c>
      <c r="BR235" s="468">
        <v>0</v>
      </c>
      <c r="BS235" s="453">
        <v>0</v>
      </c>
      <c r="BT235" s="453">
        <v>111.55052267342015</v>
      </c>
      <c r="BU235" s="453">
        <v>3.3777384689997696</v>
      </c>
      <c r="BV235" s="453">
        <v>14.246389765878162</v>
      </c>
      <c r="BW235" s="453">
        <v>0</v>
      </c>
      <c r="BX235" s="453">
        <v>0</v>
      </c>
      <c r="BY235" s="454">
        <v>7.3442127877179306</v>
      </c>
      <c r="BZ235" s="454">
        <v>0</v>
      </c>
      <c r="CA235" s="454">
        <v>2.4666018164834105</v>
      </c>
      <c r="CB235" s="454">
        <v>10.166083264638615</v>
      </c>
      <c r="CC235" s="454">
        <v>2.9057461376917311</v>
      </c>
      <c r="CD235" s="454">
        <v>7.1364195563187272</v>
      </c>
      <c r="CE235" s="454">
        <v>0.55576359620724469</v>
      </c>
      <c r="CF235" s="454">
        <v>21.196886939293691</v>
      </c>
      <c r="CG235" s="454">
        <v>0</v>
      </c>
      <c r="CH235" s="454">
        <v>4.8212477533584615</v>
      </c>
      <c r="CI235" s="454">
        <v>6.8394527979096926</v>
      </c>
      <c r="CJ235" s="3"/>
      <c r="CK235" s="3"/>
      <c r="CL235" s="3"/>
      <c r="CM235" s="3"/>
      <c r="CN235" s="3"/>
      <c r="CO235" s="3"/>
      <c r="CP235" s="3"/>
      <c r="CQ235" s="3"/>
      <c r="CR235" s="3"/>
      <c r="CS235" s="3"/>
      <c r="CT235" s="3"/>
      <c r="CU235" s="3"/>
      <c r="CV235" s="3"/>
      <c r="CW235" s="3"/>
      <c r="CX235" s="3"/>
      <c r="CY235" s="3"/>
      <c r="CZ235" s="3"/>
    </row>
    <row r="236" s="326" customFormat="true" ht="15" customHeight="true" x14ac:dyDescent="0.2">
      <c r="A236" s="848"/>
      <c r="B236" s="397" t="s">
        <v>492</v>
      </c>
      <c r="C236" s="423">
        <v>7.88992713874688E-2</v>
      </c>
      <c r="D236" s="421">
        <v>4.4621839800606022E-2</v>
      </c>
      <c r="E236" s="421">
        <v>1.1816908239387197E-2</v>
      </c>
      <c r="F236" s="421">
        <v>3.7053216719262656E-2</v>
      </c>
      <c r="G236" s="425">
        <v>2.9256343546081618E-2</v>
      </c>
      <c r="H236" s="422">
        <v>0.12705555214184691</v>
      </c>
      <c r="I236" s="421">
        <v>5.0917394264053034E-2</v>
      </c>
      <c r="J236" s="421">
        <v>1.703694809247628E-2</v>
      </c>
      <c r="K236" s="421">
        <v>7.1951316049118155E-2</v>
      </c>
      <c r="L236" s="424">
        <v>2.3742116476327173E-2</v>
      </c>
      <c r="M236" s="423">
        <v>0</v>
      </c>
      <c r="N236" s="421">
        <v>0</v>
      </c>
      <c r="O236" s="421">
        <v>0</v>
      </c>
      <c r="P236" s="421">
        <v>0</v>
      </c>
      <c r="Q236" s="424">
        <v>0</v>
      </c>
      <c r="R236" s="423">
        <v>0</v>
      </c>
      <c r="S236" s="421">
        <v>0</v>
      </c>
      <c r="T236" s="421">
        <v>0</v>
      </c>
      <c r="U236" s="421">
        <v>0</v>
      </c>
      <c r="V236" s="421">
        <v>0</v>
      </c>
      <c r="W236" s="421">
        <v>0</v>
      </c>
      <c r="X236" s="421">
        <v>0.19358538925399599</v>
      </c>
      <c r="Y236" s="424">
        <v>0</v>
      </c>
      <c r="Z236" s="424">
        <v>4.5009465216108699E-2</v>
      </c>
      <c r="AA236" s="424">
        <v>0</v>
      </c>
      <c r="AB236" s="424">
        <v>0</v>
      </c>
      <c r="AC236" s="424">
        <v>0</v>
      </c>
      <c r="AD236" s="424">
        <v>0</v>
      </c>
      <c r="AE236" s="424">
        <v>0</v>
      </c>
      <c r="AF236" s="424">
        <v>0</v>
      </c>
      <c r="AG236" s="424">
        <v>0.1312204774062774</v>
      </c>
      <c r="AH236" s="424">
        <v>0</v>
      </c>
      <c r="AI236" s="424">
        <v>0.4588235184768949</v>
      </c>
      <c r="AJ236" s="636"/>
      <c r="AK236" s="636"/>
      <c r="AL236" s="636"/>
      <c r="AM236" s="636"/>
      <c r="AN236" s="636"/>
      <c r="AO236" s="636"/>
      <c r="AP236" s="636"/>
      <c r="AQ236" s="636"/>
      <c r="AR236" s="636"/>
      <c r="AS236" s="636"/>
      <c r="AT236" s="636"/>
      <c r="AU236" s="636"/>
      <c r="AV236" s="636"/>
      <c r="AW236" s="636"/>
      <c r="AX236" s="636"/>
      <c r="AY236" s="636"/>
      <c r="AZ236" s="363"/>
      <c r="BA236" s="832"/>
      <c r="BB236" s="618" t="s">
        <v>492</v>
      </c>
      <c r="BC236" s="468">
        <v>20.240744177283549</v>
      </c>
      <c r="BD236" s="453">
        <v>11.443781919085762</v>
      </c>
      <c r="BE236" s="453">
        <v>3.0333498937703149</v>
      </c>
      <c r="BF236" s="453">
        <v>9.5082315584823878</v>
      </c>
      <c r="BG236" s="472">
        <v>7.5051108664377217</v>
      </c>
      <c r="BH236" s="468">
        <v>22.611014855489312</v>
      </c>
      <c r="BI236" s="453">
        <v>9.0735112408799985</v>
      </c>
      <c r="BJ236" s="453">
        <v>3.0333498937703149</v>
      </c>
      <c r="BK236" s="453">
        <v>12.788195264754355</v>
      </c>
      <c r="BL236" s="472">
        <v>4.2251471601657542</v>
      </c>
      <c r="BM236" s="468">
        <v>0</v>
      </c>
      <c r="BN236" s="453">
        <v>0</v>
      </c>
      <c r="BO236" s="453">
        <v>0</v>
      </c>
      <c r="BP236" s="453">
        <v>0</v>
      </c>
      <c r="BQ236" s="472">
        <v>0</v>
      </c>
      <c r="BR236" s="468">
        <v>0</v>
      </c>
      <c r="BS236" s="453">
        <v>0</v>
      </c>
      <c r="BT236" s="453">
        <v>0</v>
      </c>
      <c r="BU236" s="453">
        <v>0</v>
      </c>
      <c r="BV236" s="453">
        <v>0</v>
      </c>
      <c r="BW236" s="453">
        <v>0</v>
      </c>
      <c r="BX236" s="453">
        <v>20.046692318690425</v>
      </c>
      <c r="BY236" s="454">
        <v>0</v>
      </c>
      <c r="BZ236" s="454">
        <v>2.3702706782057636</v>
      </c>
      <c r="CA236" s="454">
        <v>0</v>
      </c>
      <c r="CB236" s="454">
        <v>0</v>
      </c>
      <c r="CC236" s="454">
        <v>0</v>
      </c>
      <c r="CD236" s="454">
        <v>0</v>
      </c>
      <c r="CE236" s="454">
        <v>0</v>
      </c>
      <c r="CF236" s="454">
        <v>0</v>
      </c>
      <c r="CG236" s="454">
        <v>9.0735112408799985</v>
      </c>
      <c r="CH236" s="454">
        <v>0</v>
      </c>
      <c r="CI236" s="454">
        <v>20.240744177283549</v>
      </c>
      <c r="CJ236" s="3"/>
      <c r="CK236" s="3"/>
      <c r="CL236" s="3"/>
      <c r="CM236" s="3"/>
      <c r="CN236" s="3"/>
      <c r="CO236" s="3"/>
      <c r="CP236" s="3"/>
      <c r="CQ236" s="3"/>
      <c r="CR236" s="3"/>
      <c r="CS236" s="3"/>
      <c r="CT236" s="3"/>
      <c r="CU236" s="3"/>
      <c r="CV236" s="3"/>
      <c r="CW236" s="3"/>
      <c r="CX236" s="3"/>
      <c r="CY236" s="3"/>
      <c r="CZ236" s="3"/>
    </row>
    <row r="237" s="326" customFormat="true" ht="15" customHeight="true" x14ac:dyDescent="0.2">
      <c r="A237" s="607"/>
      <c r="B237" s="397"/>
      <c r="C237" s="423"/>
      <c r="D237" s="421"/>
      <c r="E237" s="421"/>
      <c r="F237" s="421"/>
      <c r="G237" s="425"/>
      <c r="H237" s="422"/>
      <c r="I237" s="421"/>
      <c r="J237" s="421"/>
      <c r="K237" s="421"/>
      <c r="L237" s="424"/>
      <c r="M237" s="423"/>
      <c r="N237" s="421"/>
      <c r="O237" s="421"/>
      <c r="P237" s="421"/>
      <c r="Q237" s="424"/>
      <c r="R237" s="423"/>
      <c r="S237" s="421"/>
      <c r="T237" s="421"/>
      <c r="U237" s="421"/>
      <c r="V237" s="421"/>
      <c r="W237" s="421"/>
      <c r="X237" s="421"/>
      <c r="Y237" s="424"/>
      <c r="Z237" s="424"/>
      <c r="AA237" s="424"/>
      <c r="AB237" s="424"/>
      <c r="AC237" s="424"/>
      <c r="AD237" s="424"/>
      <c r="AE237" s="424"/>
      <c r="AF237" s="424"/>
      <c r="AG237" s="424"/>
      <c r="AH237" s="424"/>
      <c r="AI237" s="424"/>
      <c r="AJ237" s="636"/>
      <c r="AK237" s="636"/>
      <c r="AL237" s="636"/>
      <c r="AM237" s="636"/>
      <c r="AN237" s="636"/>
      <c r="AO237" s="636"/>
      <c r="AP237" s="636"/>
      <c r="AQ237" s="636"/>
      <c r="AR237" s="636"/>
      <c r="AS237" s="636"/>
      <c r="AT237" s="636"/>
      <c r="AU237" s="636"/>
      <c r="AV237" s="636"/>
      <c r="AW237" s="636"/>
      <c r="AX237" s="636"/>
      <c r="AY237" s="636"/>
      <c r="AZ237" s="363"/>
      <c r="BA237" s="606"/>
      <c r="BB237" s="618"/>
      <c r="BC237" s="468"/>
      <c r="BD237" s="453"/>
      <c r="BE237" s="453"/>
      <c r="BF237" s="453"/>
      <c r="BG237" s="472"/>
      <c r="BH237" s="468"/>
      <c r="BI237" s="453"/>
      <c r="BJ237" s="453"/>
      <c r="BK237" s="453"/>
      <c r="BL237" s="472"/>
      <c r="BM237" s="468"/>
      <c r="BN237" s="453"/>
      <c r="BO237" s="453"/>
      <c r="BP237" s="453"/>
      <c r="BQ237" s="472"/>
      <c r="BR237" s="468"/>
      <c r="BS237" s="453"/>
      <c r="BT237" s="453"/>
      <c r="BU237" s="453"/>
      <c r="BV237" s="453"/>
      <c r="BW237" s="453"/>
      <c r="BX237" s="453"/>
      <c r="BY237" s="454"/>
      <c r="BZ237" s="454"/>
      <c r="CA237" s="454"/>
      <c r="CB237" s="454"/>
      <c r="CC237" s="454"/>
      <c r="CD237" s="454"/>
      <c r="CE237" s="454"/>
      <c r="CF237" s="454"/>
      <c r="CG237" s="454"/>
      <c r="CH237" s="454"/>
      <c r="CI237" s="454"/>
      <c r="CJ237" s="3"/>
      <c r="CK237" s="3"/>
      <c r="CL237" s="3"/>
      <c r="CM237" s="3"/>
      <c r="CN237" s="3"/>
      <c r="CO237" s="3"/>
      <c r="CP237" s="3"/>
      <c r="CQ237" s="3"/>
      <c r="CR237" s="3"/>
      <c r="CS237" s="3"/>
      <c r="CT237" s="3"/>
      <c r="CU237" s="3"/>
      <c r="CV237" s="3"/>
      <c r="CW237" s="3"/>
      <c r="CX237" s="3"/>
      <c r="CY237" s="3"/>
      <c r="CZ237" s="3"/>
    </row>
    <row r="238" s="326" customFormat="true" ht="15" customHeight="true" x14ac:dyDescent="0.2">
      <c r="A238" s="607"/>
      <c r="B238" s="397"/>
      <c r="C238" s="423"/>
      <c r="D238" s="421"/>
      <c r="E238" s="421"/>
      <c r="F238" s="421"/>
      <c r="G238" s="425"/>
      <c r="H238" s="422"/>
      <c r="I238" s="421"/>
      <c r="J238" s="421"/>
      <c r="K238" s="421"/>
      <c r="L238" s="424"/>
      <c r="M238" s="423"/>
      <c r="N238" s="421"/>
      <c r="O238" s="421"/>
      <c r="P238" s="421"/>
      <c r="Q238" s="424"/>
      <c r="R238" s="423"/>
      <c r="S238" s="421"/>
      <c r="T238" s="421"/>
      <c r="U238" s="421"/>
      <c r="V238" s="421"/>
      <c r="W238" s="421"/>
      <c r="X238" s="421"/>
      <c r="Y238" s="424"/>
      <c r="Z238" s="424"/>
      <c r="AA238" s="424"/>
      <c r="AB238" s="424"/>
      <c r="AC238" s="424"/>
      <c r="AD238" s="424"/>
      <c r="AE238" s="424"/>
      <c r="AF238" s="424"/>
      <c r="AG238" s="424"/>
      <c r="AH238" s="424"/>
      <c r="AI238" s="424"/>
      <c r="AJ238" s="636"/>
      <c r="AK238" s="636"/>
      <c r="AL238" s="636"/>
      <c r="AM238" s="636"/>
      <c r="AN238" s="636"/>
      <c r="AO238" s="636"/>
      <c r="AP238" s="636"/>
      <c r="AQ238" s="636"/>
      <c r="AR238" s="636"/>
      <c r="AS238" s="636"/>
      <c r="AT238" s="636"/>
      <c r="AU238" s="636"/>
      <c r="AV238" s="636"/>
      <c r="AW238" s="636"/>
      <c r="AX238" s="636"/>
      <c r="AY238" s="636"/>
      <c r="AZ238" s="363"/>
      <c r="BA238" s="606"/>
      <c r="BB238" s="618"/>
      <c r="BC238" s="468"/>
      <c r="BD238" s="453"/>
      <c r="BE238" s="453"/>
      <c r="BF238" s="453"/>
      <c r="BG238" s="472"/>
      <c r="BH238" s="468"/>
      <c r="BI238" s="453"/>
      <c r="BJ238" s="453"/>
      <c r="BK238" s="453"/>
      <c r="BL238" s="472"/>
      <c r="BM238" s="468"/>
      <c r="BN238" s="453"/>
      <c r="BO238" s="453"/>
      <c r="BP238" s="453"/>
      <c r="BQ238" s="472"/>
      <c r="BR238" s="468"/>
      <c r="BS238" s="453"/>
      <c r="BT238" s="453"/>
      <c r="BU238" s="453"/>
      <c r="BV238" s="453"/>
      <c r="BW238" s="453"/>
      <c r="BX238" s="453"/>
      <c r="BY238" s="454"/>
      <c r="BZ238" s="454"/>
      <c r="CA238" s="454"/>
      <c r="CB238" s="454"/>
      <c r="CC238" s="454"/>
      <c r="CD238" s="454"/>
      <c r="CE238" s="454"/>
      <c r="CF238" s="454"/>
      <c r="CG238" s="454"/>
      <c r="CH238" s="454"/>
      <c r="CI238" s="454"/>
      <c r="CJ238" s="3"/>
      <c r="CK238" s="3"/>
      <c r="CL238" s="3"/>
      <c r="CM238" s="3"/>
      <c r="CN238" s="3"/>
      <c r="CO238" s="3"/>
      <c r="CP238" s="3"/>
      <c r="CQ238" s="3"/>
      <c r="CR238" s="3"/>
      <c r="CS238" s="3"/>
      <c r="CT238" s="3"/>
      <c r="CU238" s="3"/>
      <c r="CV238" s="3"/>
      <c r="CW238" s="3"/>
      <c r="CX238" s="3"/>
      <c r="CY238" s="3"/>
      <c r="CZ238" s="3"/>
    </row>
    <row r="239" s="326" customFormat="true" ht="15" customHeight="true" x14ac:dyDescent="0.2">
      <c r="A239" s="607"/>
      <c r="B239" s="397"/>
      <c r="C239" s="423"/>
      <c r="D239" s="421"/>
      <c r="E239" s="421"/>
      <c r="F239" s="421"/>
      <c r="G239" s="425"/>
      <c r="H239" s="422"/>
      <c r="I239" s="421"/>
      <c r="J239" s="421"/>
      <c r="K239" s="421"/>
      <c r="L239" s="424"/>
      <c r="M239" s="423"/>
      <c r="N239" s="421"/>
      <c r="O239" s="421"/>
      <c r="P239" s="421"/>
      <c r="Q239" s="424"/>
      <c r="R239" s="423"/>
      <c r="S239" s="421"/>
      <c r="T239" s="421"/>
      <c r="U239" s="421"/>
      <c r="V239" s="421"/>
      <c r="W239" s="421"/>
      <c r="X239" s="421"/>
      <c r="Y239" s="424"/>
      <c r="Z239" s="424"/>
      <c r="AA239" s="424"/>
      <c r="AB239" s="424"/>
      <c r="AC239" s="424"/>
      <c r="AD239" s="424"/>
      <c r="AE239" s="424"/>
      <c r="AF239" s="424"/>
      <c r="AG239" s="424"/>
      <c r="AH239" s="424"/>
      <c r="AI239" s="424"/>
      <c r="AJ239" s="636"/>
      <c r="AK239" s="636"/>
      <c r="AL239" s="636"/>
      <c r="AM239" s="636"/>
      <c r="AN239" s="636"/>
      <c r="AO239" s="636"/>
      <c r="AP239" s="636"/>
      <c r="AQ239" s="636"/>
      <c r="AR239" s="636"/>
      <c r="AS239" s="636"/>
      <c r="AT239" s="636"/>
      <c r="AU239" s="636"/>
      <c r="AV239" s="636"/>
      <c r="AW239" s="636"/>
      <c r="AX239" s="636"/>
      <c r="AY239" s="636"/>
      <c r="AZ239" s="363"/>
      <c r="BA239" s="606"/>
      <c r="BB239" s="618"/>
      <c r="BC239" s="468"/>
      <c r="BD239" s="453"/>
      <c r="BE239" s="453"/>
      <c r="BF239" s="453"/>
      <c r="BG239" s="472"/>
      <c r="BH239" s="468"/>
      <c r="BI239" s="453"/>
      <c r="BJ239" s="453"/>
      <c r="BK239" s="453"/>
      <c r="BL239" s="472"/>
      <c r="BM239" s="468"/>
      <c r="BN239" s="453"/>
      <c r="BO239" s="453"/>
      <c r="BP239" s="453"/>
      <c r="BQ239" s="472"/>
      <c r="BR239" s="468"/>
      <c r="BS239" s="453"/>
      <c r="BT239" s="453"/>
      <c r="BU239" s="453"/>
      <c r="BV239" s="453"/>
      <c r="BW239" s="453"/>
      <c r="BX239" s="453"/>
      <c r="BY239" s="454"/>
      <c r="BZ239" s="454"/>
      <c r="CA239" s="454"/>
      <c r="CB239" s="454"/>
      <c r="CC239" s="454"/>
      <c r="CD239" s="454"/>
      <c r="CE239" s="454"/>
      <c r="CF239" s="454"/>
      <c r="CG239" s="454"/>
      <c r="CH239" s="454"/>
      <c r="CI239" s="454"/>
      <c r="CJ239" s="3"/>
      <c r="CK239" s="3"/>
      <c r="CL239" s="3"/>
      <c r="CM239" s="3"/>
      <c r="CN239" s="3"/>
      <c r="CO239" s="3"/>
      <c r="CP239" s="3"/>
      <c r="CQ239" s="3"/>
      <c r="CR239" s="3"/>
      <c r="CS239" s="3"/>
      <c r="CT239" s="3"/>
      <c r="CU239" s="3"/>
      <c r="CV239" s="3"/>
      <c r="CW239" s="3"/>
      <c r="CX239" s="3"/>
      <c r="CY239" s="3"/>
      <c r="CZ239" s="3"/>
    </row>
    <row r="240" s="326" customFormat="true" ht="15" customHeight="true" x14ac:dyDescent="0.2">
      <c r="A240" s="607"/>
      <c r="B240" s="397"/>
      <c r="C240" s="423"/>
      <c r="D240" s="421"/>
      <c r="E240" s="421"/>
      <c r="F240" s="421"/>
      <c r="G240" s="425"/>
      <c r="H240" s="422"/>
      <c r="I240" s="421"/>
      <c r="J240" s="421"/>
      <c r="K240" s="421"/>
      <c r="L240" s="424"/>
      <c r="M240" s="423"/>
      <c r="N240" s="421"/>
      <c r="O240" s="421"/>
      <c r="P240" s="421"/>
      <c r="Q240" s="424"/>
      <c r="R240" s="423"/>
      <c r="S240" s="421"/>
      <c r="T240" s="421"/>
      <c r="U240" s="421"/>
      <c r="V240" s="421"/>
      <c r="W240" s="421"/>
      <c r="X240" s="421"/>
      <c r="Y240" s="424"/>
      <c r="Z240" s="424"/>
      <c r="AA240" s="424"/>
      <c r="AB240" s="424"/>
      <c r="AC240" s="424"/>
      <c r="AD240" s="424"/>
      <c r="AE240" s="424"/>
      <c r="AF240" s="424"/>
      <c r="AG240" s="424"/>
      <c r="AH240" s="424"/>
      <c r="AI240" s="424"/>
      <c r="AJ240" s="636"/>
      <c r="AK240" s="636"/>
      <c r="AL240" s="636"/>
      <c r="AM240" s="636"/>
      <c r="AN240" s="636"/>
      <c r="AO240" s="636"/>
      <c r="AP240" s="636"/>
      <c r="AQ240" s="636"/>
      <c r="AR240" s="636"/>
      <c r="AS240" s="636"/>
      <c r="AT240" s="636"/>
      <c r="AU240" s="636"/>
      <c r="AV240" s="636"/>
      <c r="AW240" s="636"/>
      <c r="AX240" s="636"/>
      <c r="AY240" s="636"/>
      <c r="AZ240" s="363"/>
      <c r="BA240" s="606"/>
      <c r="BB240" s="618"/>
      <c r="BC240" s="468"/>
      <c r="BD240" s="453"/>
      <c r="BE240" s="453"/>
      <c r="BF240" s="453"/>
      <c r="BG240" s="472"/>
      <c r="BH240" s="468"/>
      <c r="BI240" s="453"/>
      <c r="BJ240" s="453"/>
      <c r="BK240" s="453"/>
      <c r="BL240" s="472"/>
      <c r="BM240" s="468"/>
      <c r="BN240" s="453"/>
      <c r="BO240" s="453"/>
      <c r="BP240" s="453"/>
      <c r="BQ240" s="472"/>
      <c r="BR240" s="468"/>
      <c r="BS240" s="453"/>
      <c r="BT240" s="453"/>
      <c r="BU240" s="453"/>
      <c r="BV240" s="453"/>
      <c r="BW240" s="453"/>
      <c r="BX240" s="453"/>
      <c r="BY240" s="454"/>
      <c r="BZ240" s="454"/>
      <c r="CA240" s="454"/>
      <c r="CB240" s="454"/>
      <c r="CC240" s="454"/>
      <c r="CD240" s="454"/>
      <c r="CE240" s="454"/>
      <c r="CF240" s="454"/>
      <c r="CG240" s="454"/>
      <c r="CH240" s="454"/>
      <c r="CI240" s="454"/>
      <c r="CJ240" s="3"/>
      <c r="CK240" s="3"/>
      <c r="CL240" s="3"/>
      <c r="CM240" s="3"/>
      <c r="CN240" s="3"/>
      <c r="CO240" s="3"/>
      <c r="CP240" s="3"/>
      <c r="CQ240" s="3"/>
      <c r="CR240" s="3"/>
      <c r="CS240" s="3"/>
      <c r="CT240" s="3"/>
      <c r="CU240" s="3"/>
      <c r="CV240" s="3"/>
      <c r="CW240" s="3"/>
      <c r="CX240" s="3"/>
      <c r="CY240" s="3"/>
      <c r="CZ240" s="3"/>
    </row>
    <row r="241" s="326" customFormat="true" ht="15" customHeight="true" x14ac:dyDescent="0.2">
      <c r="A241" s="607"/>
      <c r="B241" s="397"/>
      <c r="C241" s="423"/>
      <c r="D241" s="421"/>
      <c r="E241" s="421"/>
      <c r="F241" s="421"/>
      <c r="G241" s="425"/>
      <c r="H241" s="422"/>
      <c r="I241" s="421"/>
      <c r="J241" s="421"/>
      <c r="K241" s="421"/>
      <c r="L241" s="424"/>
      <c r="M241" s="423"/>
      <c r="N241" s="421"/>
      <c r="O241" s="421"/>
      <c r="P241" s="421"/>
      <c r="Q241" s="424"/>
      <c r="R241" s="423"/>
      <c r="S241" s="421"/>
      <c r="T241" s="421"/>
      <c r="U241" s="421"/>
      <c r="V241" s="421"/>
      <c r="W241" s="421"/>
      <c r="X241" s="421"/>
      <c r="Y241" s="424"/>
      <c r="Z241" s="424"/>
      <c r="AA241" s="424"/>
      <c r="AB241" s="424"/>
      <c r="AC241" s="424"/>
      <c r="AD241" s="424"/>
      <c r="AE241" s="424"/>
      <c r="AF241" s="424"/>
      <c r="AG241" s="424"/>
      <c r="AH241" s="424"/>
      <c r="AI241" s="424"/>
      <c r="AJ241" s="636"/>
      <c r="AK241" s="636"/>
      <c r="AL241" s="636"/>
      <c r="AM241" s="636"/>
      <c r="AN241" s="636"/>
      <c r="AO241" s="636"/>
      <c r="AP241" s="636"/>
      <c r="AQ241" s="636"/>
      <c r="AR241" s="636"/>
      <c r="AS241" s="636"/>
      <c r="AT241" s="636"/>
      <c r="AU241" s="636"/>
      <c r="AV241" s="636"/>
      <c r="AW241" s="636"/>
      <c r="AX241" s="636"/>
      <c r="AY241" s="636"/>
      <c r="AZ241" s="363"/>
      <c r="BA241" s="606"/>
      <c r="BB241" s="618"/>
      <c r="BC241" s="468"/>
      <c r="BD241" s="453"/>
      <c r="BE241" s="453"/>
      <c r="BF241" s="453"/>
      <c r="BG241" s="472"/>
      <c r="BH241" s="468"/>
      <c r="BI241" s="453"/>
      <c r="BJ241" s="453"/>
      <c r="BK241" s="453"/>
      <c r="BL241" s="472"/>
      <c r="BM241" s="468"/>
      <c r="BN241" s="453"/>
      <c r="BO241" s="453"/>
      <c r="BP241" s="453"/>
      <c r="BQ241" s="472"/>
      <c r="BR241" s="468"/>
      <c r="BS241" s="453"/>
      <c r="BT241" s="453"/>
      <c r="BU241" s="453"/>
      <c r="BV241" s="453"/>
      <c r="BW241" s="453"/>
      <c r="BX241" s="453"/>
      <c r="BY241" s="454"/>
      <c r="BZ241" s="454"/>
      <c r="CA241" s="454"/>
      <c r="CB241" s="454"/>
      <c r="CC241" s="454"/>
      <c r="CD241" s="454"/>
      <c r="CE241" s="454"/>
      <c r="CF241" s="454"/>
      <c r="CG241" s="454"/>
      <c r="CH241" s="454"/>
      <c r="CI241" s="454"/>
      <c r="CJ241" s="3"/>
      <c r="CK241" s="3"/>
      <c r="CL241" s="3"/>
      <c r="CM241" s="3"/>
      <c r="CN241" s="3"/>
      <c r="CO241" s="3"/>
      <c r="CP241" s="3"/>
      <c r="CQ241" s="3"/>
      <c r="CR241" s="3"/>
      <c r="CS241" s="3"/>
      <c r="CT241" s="3"/>
      <c r="CU241" s="3"/>
      <c r="CV241" s="3"/>
      <c r="CW241" s="3"/>
      <c r="CX241" s="3"/>
      <c r="CY241" s="3"/>
      <c r="CZ241" s="3"/>
    </row>
    <row r="242" s="326" customFormat="true" ht="15" customHeight="true" x14ac:dyDescent="0.2">
      <c r="A242" s="607"/>
      <c r="B242" s="397"/>
      <c r="C242" s="423"/>
      <c r="D242" s="421"/>
      <c r="E242" s="421"/>
      <c r="F242" s="421"/>
      <c r="G242" s="425"/>
      <c r="H242" s="422"/>
      <c r="I242" s="421"/>
      <c r="J242" s="421"/>
      <c r="K242" s="421"/>
      <c r="L242" s="424"/>
      <c r="M242" s="423"/>
      <c r="N242" s="421"/>
      <c r="O242" s="421"/>
      <c r="P242" s="421"/>
      <c r="Q242" s="424"/>
      <c r="R242" s="423"/>
      <c r="S242" s="421"/>
      <c r="T242" s="421"/>
      <c r="U242" s="421"/>
      <c r="V242" s="421"/>
      <c r="W242" s="421"/>
      <c r="X242" s="421"/>
      <c r="Y242" s="424"/>
      <c r="Z242" s="424"/>
      <c r="AA242" s="424"/>
      <c r="AB242" s="424"/>
      <c r="AC242" s="424"/>
      <c r="AD242" s="424"/>
      <c r="AE242" s="424"/>
      <c r="AF242" s="424"/>
      <c r="AG242" s="424"/>
      <c r="AH242" s="424"/>
      <c r="AI242" s="424"/>
      <c r="AJ242" s="636"/>
      <c r="AK242" s="636"/>
      <c r="AL242" s="636"/>
      <c r="AM242" s="636"/>
      <c r="AN242" s="636"/>
      <c r="AO242" s="636"/>
      <c r="AP242" s="636"/>
      <c r="AQ242" s="636"/>
      <c r="AR242" s="636"/>
      <c r="AS242" s="636"/>
      <c r="AT242" s="636"/>
      <c r="AU242" s="636"/>
      <c r="AV242" s="636"/>
      <c r="AW242" s="636"/>
      <c r="AX242" s="636"/>
      <c r="AY242" s="636"/>
      <c r="AZ242" s="363"/>
      <c r="BA242" s="606"/>
      <c r="BB242" s="618"/>
      <c r="BC242" s="468"/>
      <c r="BD242" s="453"/>
      <c r="BE242" s="453"/>
      <c r="BF242" s="453"/>
      <c r="BG242" s="472"/>
      <c r="BH242" s="468"/>
      <c r="BI242" s="453"/>
      <c r="BJ242" s="453"/>
      <c r="BK242" s="453"/>
      <c r="BL242" s="472"/>
      <c r="BM242" s="468"/>
      <c r="BN242" s="453"/>
      <c r="BO242" s="453"/>
      <c r="BP242" s="453"/>
      <c r="BQ242" s="472"/>
      <c r="BR242" s="468"/>
      <c r="BS242" s="453"/>
      <c r="BT242" s="453"/>
      <c r="BU242" s="453"/>
      <c r="BV242" s="453"/>
      <c r="BW242" s="453"/>
      <c r="BX242" s="453"/>
      <c r="BY242" s="454"/>
      <c r="BZ242" s="454"/>
      <c r="CA242" s="454"/>
      <c r="CB242" s="454"/>
      <c r="CC242" s="454"/>
      <c r="CD242" s="454"/>
      <c r="CE242" s="454"/>
      <c r="CF242" s="454"/>
      <c r="CG242" s="454"/>
      <c r="CH242" s="454"/>
      <c r="CI242" s="454"/>
      <c r="CJ242" s="3"/>
      <c r="CK242" s="3"/>
      <c r="CL242" s="3"/>
      <c r="CM242" s="3"/>
      <c r="CN242" s="3"/>
      <c r="CO242" s="3"/>
      <c r="CP242" s="3"/>
      <c r="CQ242" s="3"/>
      <c r="CR242" s="3"/>
      <c r="CS242" s="3"/>
      <c r="CT242" s="3"/>
      <c r="CU242" s="3"/>
      <c r="CV242" s="3"/>
      <c r="CW242" s="3"/>
      <c r="CX242" s="3"/>
      <c r="CY242" s="3"/>
      <c r="CZ242" s="3"/>
    </row>
    <row r="243" s="326" customFormat="true" ht="15" customHeight="true" x14ac:dyDescent="0.2">
      <c r="A243" s="607"/>
      <c r="B243" s="397"/>
      <c r="C243" s="423"/>
      <c r="D243" s="421"/>
      <c r="E243" s="421"/>
      <c r="F243" s="421"/>
      <c r="G243" s="425"/>
      <c r="H243" s="422"/>
      <c r="I243" s="421"/>
      <c r="J243" s="421"/>
      <c r="K243" s="421"/>
      <c r="L243" s="424"/>
      <c r="M243" s="423"/>
      <c r="N243" s="421"/>
      <c r="O243" s="421"/>
      <c r="P243" s="421"/>
      <c r="Q243" s="424"/>
      <c r="R243" s="423"/>
      <c r="S243" s="421"/>
      <c r="T243" s="421"/>
      <c r="U243" s="421"/>
      <c r="V243" s="421"/>
      <c r="W243" s="421"/>
      <c r="X243" s="421"/>
      <c r="Y243" s="424"/>
      <c r="Z243" s="424"/>
      <c r="AA243" s="424"/>
      <c r="AB243" s="424"/>
      <c r="AC243" s="424"/>
      <c r="AD243" s="424"/>
      <c r="AE243" s="424"/>
      <c r="AF243" s="424"/>
      <c r="AG243" s="424"/>
      <c r="AH243" s="424"/>
      <c r="AI243" s="424"/>
      <c r="AJ243" s="636"/>
      <c r="AK243" s="636"/>
      <c r="AL243" s="636"/>
      <c r="AM243" s="636"/>
      <c r="AN243" s="636"/>
      <c r="AO243" s="636"/>
      <c r="AP243" s="636"/>
      <c r="AQ243" s="636"/>
      <c r="AR243" s="636"/>
      <c r="AS243" s="636"/>
      <c r="AT243" s="636"/>
      <c r="AU243" s="636"/>
      <c r="AV243" s="636"/>
      <c r="AW243" s="636"/>
      <c r="AX243" s="636"/>
      <c r="AY243" s="636"/>
      <c r="AZ243" s="363"/>
      <c r="BA243" s="606"/>
      <c r="BB243" s="618"/>
      <c r="BC243" s="468"/>
      <c r="BD243" s="453"/>
      <c r="BE243" s="453"/>
      <c r="BF243" s="453"/>
      <c r="BG243" s="472"/>
      <c r="BH243" s="468"/>
      <c r="BI243" s="453"/>
      <c r="BJ243" s="453"/>
      <c r="BK243" s="453"/>
      <c r="BL243" s="472"/>
      <c r="BM243" s="468"/>
      <c r="BN243" s="453"/>
      <c r="BO243" s="453"/>
      <c r="BP243" s="453"/>
      <c r="BQ243" s="472"/>
      <c r="BR243" s="468"/>
      <c r="BS243" s="453"/>
      <c r="BT243" s="453"/>
      <c r="BU243" s="453"/>
      <c r="BV243" s="453"/>
      <c r="BW243" s="453"/>
      <c r="BX243" s="453"/>
      <c r="BY243" s="454"/>
      <c r="BZ243" s="454"/>
      <c r="CA243" s="454"/>
      <c r="CB243" s="454"/>
      <c r="CC243" s="454"/>
      <c r="CD243" s="454"/>
      <c r="CE243" s="454"/>
      <c r="CF243" s="454"/>
      <c r="CG243" s="454"/>
      <c r="CH243" s="454"/>
      <c r="CI243" s="454"/>
      <c r="CJ243" s="3"/>
      <c r="CK243" s="3"/>
      <c r="CL243" s="3"/>
      <c r="CM243" s="3"/>
      <c r="CN243" s="3"/>
      <c r="CO243" s="3"/>
      <c r="CP243" s="3"/>
      <c r="CQ243" s="3"/>
      <c r="CR243" s="3"/>
      <c r="CS243" s="3"/>
      <c r="CT243" s="3"/>
      <c r="CU243" s="3"/>
      <c r="CV243" s="3"/>
      <c r="CW243" s="3"/>
      <c r="CX243" s="3"/>
      <c r="CY243" s="3"/>
      <c r="CZ243" s="3"/>
    </row>
    <row r="244" s="326" customFormat="true" ht="15" customHeight="true" x14ac:dyDescent="0.2">
      <c r="A244" s="607"/>
      <c r="B244" s="397"/>
      <c r="C244" s="423"/>
      <c r="D244" s="421"/>
      <c r="E244" s="421"/>
      <c r="F244" s="421"/>
      <c r="G244" s="425"/>
      <c r="H244" s="422"/>
      <c r="I244" s="421"/>
      <c r="J244" s="421"/>
      <c r="K244" s="421"/>
      <c r="L244" s="424"/>
      <c r="M244" s="423"/>
      <c r="N244" s="421"/>
      <c r="O244" s="421"/>
      <c r="P244" s="421"/>
      <c r="Q244" s="424"/>
      <c r="R244" s="423"/>
      <c r="S244" s="421"/>
      <c r="T244" s="421"/>
      <c r="U244" s="421"/>
      <c r="V244" s="421"/>
      <c r="W244" s="421"/>
      <c r="X244" s="421"/>
      <c r="Y244" s="424"/>
      <c r="Z244" s="424"/>
      <c r="AA244" s="424"/>
      <c r="AB244" s="424"/>
      <c r="AC244" s="424"/>
      <c r="AD244" s="424"/>
      <c r="AE244" s="424"/>
      <c r="AF244" s="424"/>
      <c r="AG244" s="424"/>
      <c r="AH244" s="424"/>
      <c r="AI244" s="424"/>
      <c r="AJ244" s="636"/>
      <c r="AK244" s="636"/>
      <c r="AL244" s="636"/>
      <c r="AM244" s="636"/>
      <c r="AN244" s="636"/>
      <c r="AO244" s="636"/>
      <c r="AP244" s="636"/>
      <c r="AQ244" s="636"/>
      <c r="AR244" s="636"/>
      <c r="AS244" s="636"/>
      <c r="AT244" s="636"/>
      <c r="AU244" s="636"/>
      <c r="AV244" s="636"/>
      <c r="AW244" s="636"/>
      <c r="AX244" s="636"/>
      <c r="AY244" s="636"/>
      <c r="AZ244" s="363"/>
      <c r="BA244" s="606"/>
      <c r="BB244" s="618"/>
      <c r="BC244" s="468"/>
      <c r="BD244" s="453"/>
      <c r="BE244" s="453"/>
      <c r="BF244" s="453"/>
      <c r="BG244" s="472"/>
      <c r="BH244" s="468"/>
      <c r="BI244" s="453"/>
      <c r="BJ244" s="453"/>
      <c r="BK244" s="453"/>
      <c r="BL244" s="472"/>
      <c r="BM244" s="468"/>
      <c r="BN244" s="453"/>
      <c r="BO244" s="453"/>
      <c r="BP244" s="453"/>
      <c r="BQ244" s="472"/>
      <c r="BR244" s="468"/>
      <c r="BS244" s="453"/>
      <c r="BT244" s="453"/>
      <c r="BU244" s="453"/>
      <c r="BV244" s="453"/>
      <c r="BW244" s="453"/>
      <c r="BX244" s="453"/>
      <c r="BY244" s="454"/>
      <c r="BZ244" s="454"/>
      <c r="CA244" s="454"/>
      <c r="CB244" s="454"/>
      <c r="CC244" s="454"/>
      <c r="CD244" s="454"/>
      <c r="CE244" s="454"/>
      <c r="CF244" s="454"/>
      <c r="CG244" s="454"/>
      <c r="CH244" s="454"/>
      <c r="CI244" s="454"/>
      <c r="CJ244" s="3"/>
      <c r="CK244" s="3"/>
      <c r="CL244" s="3"/>
      <c r="CM244" s="3"/>
      <c r="CN244" s="3"/>
      <c r="CO244" s="3"/>
      <c r="CP244" s="3"/>
      <c r="CQ244" s="3"/>
      <c r="CR244" s="3"/>
      <c r="CS244" s="3"/>
      <c r="CT244" s="3"/>
      <c r="CU244" s="3"/>
      <c r="CV244" s="3"/>
      <c r="CW244" s="3"/>
      <c r="CX244" s="3"/>
      <c r="CY244" s="3"/>
      <c r="CZ244" s="3"/>
    </row>
    <row r="245" s="326" customFormat="true" ht="15" customHeight="true" x14ac:dyDescent="0.2">
      <c r="A245" s="607"/>
      <c r="B245" s="397"/>
      <c r="C245" s="423"/>
      <c r="D245" s="421"/>
      <c r="E245" s="421"/>
      <c r="F245" s="421"/>
      <c r="G245" s="425"/>
      <c r="H245" s="422"/>
      <c r="I245" s="421"/>
      <c r="J245" s="421"/>
      <c r="K245" s="421"/>
      <c r="L245" s="424"/>
      <c r="M245" s="423"/>
      <c r="N245" s="421"/>
      <c r="O245" s="421"/>
      <c r="P245" s="421"/>
      <c r="Q245" s="424"/>
      <c r="R245" s="423"/>
      <c r="S245" s="421"/>
      <c r="T245" s="421"/>
      <c r="U245" s="421"/>
      <c r="V245" s="421"/>
      <c r="W245" s="421"/>
      <c r="X245" s="421"/>
      <c r="Y245" s="424"/>
      <c r="Z245" s="424"/>
      <c r="AA245" s="424"/>
      <c r="AB245" s="424"/>
      <c r="AC245" s="424"/>
      <c r="AD245" s="424"/>
      <c r="AE245" s="424"/>
      <c r="AF245" s="424"/>
      <c r="AG245" s="424"/>
      <c r="AH245" s="424"/>
      <c r="AI245" s="424"/>
      <c r="AJ245" s="636"/>
      <c r="AK245" s="636"/>
      <c r="AL245" s="636"/>
      <c r="AM245" s="636"/>
      <c r="AN245" s="636"/>
      <c r="AO245" s="636"/>
      <c r="AP245" s="636"/>
      <c r="AQ245" s="636"/>
      <c r="AR245" s="636"/>
      <c r="AS245" s="636"/>
      <c r="AT245" s="636"/>
      <c r="AU245" s="636"/>
      <c r="AV245" s="636"/>
      <c r="AW245" s="636"/>
      <c r="AX245" s="636"/>
      <c r="AY245" s="636"/>
      <c r="AZ245" s="363"/>
      <c r="BA245" s="606"/>
      <c r="BB245" s="618"/>
      <c r="BC245" s="468"/>
      <c r="BD245" s="453"/>
      <c r="BE245" s="453"/>
      <c r="BF245" s="453"/>
      <c r="BG245" s="472"/>
      <c r="BH245" s="468"/>
      <c r="BI245" s="453"/>
      <c r="BJ245" s="453"/>
      <c r="BK245" s="453"/>
      <c r="BL245" s="472"/>
      <c r="BM245" s="468"/>
      <c r="BN245" s="453"/>
      <c r="BO245" s="453"/>
      <c r="BP245" s="453"/>
      <c r="BQ245" s="472"/>
      <c r="BR245" s="468"/>
      <c r="BS245" s="453"/>
      <c r="BT245" s="453"/>
      <c r="BU245" s="453"/>
      <c r="BV245" s="453"/>
      <c r="BW245" s="453"/>
      <c r="BX245" s="453"/>
      <c r="BY245" s="454"/>
      <c r="BZ245" s="454"/>
      <c r="CA245" s="454"/>
      <c r="CB245" s="454"/>
      <c r="CC245" s="454"/>
      <c r="CD245" s="454"/>
      <c r="CE245" s="454"/>
      <c r="CF245" s="454"/>
      <c r="CG245" s="454"/>
      <c r="CH245" s="454"/>
      <c r="CI245" s="454"/>
      <c r="CJ245" s="3"/>
      <c r="CK245" s="3"/>
      <c r="CL245" s="3"/>
      <c r="CM245" s="3"/>
      <c r="CN245" s="3"/>
      <c r="CO245" s="3"/>
      <c r="CP245" s="3"/>
      <c r="CQ245" s="3"/>
      <c r="CR245" s="3"/>
      <c r="CS245" s="3"/>
      <c r="CT245" s="3"/>
      <c r="CU245" s="3"/>
      <c r="CV245" s="3"/>
      <c r="CW245" s="3"/>
      <c r="CX245" s="3"/>
      <c r="CY245" s="3"/>
      <c r="CZ245" s="3"/>
    </row>
    <row r="246" s="326" customFormat="true" ht="15" customHeight="true" x14ac:dyDescent="0.2">
      <c r="A246" s="607"/>
      <c r="B246" s="397"/>
      <c r="C246" s="423"/>
      <c r="D246" s="421"/>
      <c r="E246" s="421"/>
      <c r="F246" s="421"/>
      <c r="G246" s="425"/>
      <c r="H246" s="422"/>
      <c r="I246" s="421"/>
      <c r="J246" s="421"/>
      <c r="K246" s="421"/>
      <c r="L246" s="424"/>
      <c r="M246" s="423"/>
      <c r="N246" s="421"/>
      <c r="O246" s="421"/>
      <c r="P246" s="421"/>
      <c r="Q246" s="424"/>
      <c r="R246" s="423"/>
      <c r="S246" s="421"/>
      <c r="T246" s="421"/>
      <c r="U246" s="421"/>
      <c r="V246" s="421"/>
      <c r="W246" s="421"/>
      <c r="X246" s="421"/>
      <c r="Y246" s="424"/>
      <c r="Z246" s="424"/>
      <c r="AA246" s="424"/>
      <c r="AB246" s="424"/>
      <c r="AC246" s="424"/>
      <c r="AD246" s="424"/>
      <c r="AE246" s="424"/>
      <c r="AF246" s="424"/>
      <c r="AG246" s="424"/>
      <c r="AH246" s="424"/>
      <c r="AI246" s="424"/>
      <c r="AJ246" s="636"/>
      <c r="AK246" s="636"/>
      <c r="AL246" s="636"/>
      <c r="AM246" s="636"/>
      <c r="AN246" s="636"/>
      <c r="AO246" s="636"/>
      <c r="AP246" s="636"/>
      <c r="AQ246" s="636"/>
      <c r="AR246" s="636"/>
      <c r="AS246" s="636"/>
      <c r="AT246" s="636"/>
      <c r="AU246" s="636"/>
      <c r="AV246" s="636"/>
      <c r="AW246" s="636"/>
      <c r="AX246" s="636"/>
      <c r="AY246" s="636"/>
      <c r="AZ246" s="363"/>
      <c r="BA246" s="606"/>
      <c r="BB246" s="618"/>
      <c r="BC246" s="468"/>
      <c r="BD246" s="453"/>
      <c r="BE246" s="453"/>
      <c r="BF246" s="453"/>
      <c r="BG246" s="472"/>
      <c r="BH246" s="468"/>
      <c r="BI246" s="453"/>
      <c r="BJ246" s="453"/>
      <c r="BK246" s="453"/>
      <c r="BL246" s="472"/>
      <c r="BM246" s="468"/>
      <c r="BN246" s="453"/>
      <c r="BO246" s="453"/>
      <c r="BP246" s="453"/>
      <c r="BQ246" s="472"/>
      <c r="BR246" s="468"/>
      <c r="BS246" s="453"/>
      <c r="BT246" s="453"/>
      <c r="BU246" s="453"/>
      <c r="BV246" s="453"/>
      <c r="BW246" s="453"/>
      <c r="BX246" s="453"/>
      <c r="BY246" s="454"/>
      <c r="BZ246" s="454"/>
      <c r="CA246" s="454"/>
      <c r="CB246" s="454"/>
      <c r="CC246" s="454"/>
      <c r="CD246" s="454"/>
      <c r="CE246" s="454"/>
      <c r="CF246" s="454"/>
      <c r="CG246" s="454"/>
      <c r="CH246" s="454"/>
      <c r="CI246" s="454"/>
      <c r="CJ246" s="3"/>
      <c r="CK246" s="3"/>
      <c r="CL246" s="3"/>
      <c r="CM246" s="3"/>
      <c r="CN246" s="3"/>
      <c r="CO246" s="3"/>
      <c r="CP246" s="3"/>
      <c r="CQ246" s="3"/>
      <c r="CR246" s="3"/>
      <c r="CS246" s="3"/>
      <c r="CT246" s="3"/>
      <c r="CU246" s="3"/>
      <c r="CV246" s="3"/>
      <c r="CW246" s="3"/>
      <c r="CX246" s="3"/>
      <c r="CY246" s="3"/>
      <c r="CZ246" s="3"/>
    </row>
    <row r="247" s="326" customFormat="true" ht="15" customHeight="true" x14ac:dyDescent="0.2">
      <c r="A247" s="607"/>
      <c r="B247" s="397"/>
      <c r="C247" s="423"/>
      <c r="D247" s="421"/>
      <c r="E247" s="421"/>
      <c r="F247" s="421"/>
      <c r="G247" s="425"/>
      <c r="H247" s="422"/>
      <c r="I247" s="421"/>
      <c r="J247" s="421"/>
      <c r="K247" s="421"/>
      <c r="L247" s="424"/>
      <c r="M247" s="423"/>
      <c r="N247" s="421"/>
      <c r="O247" s="421"/>
      <c r="P247" s="421"/>
      <c r="Q247" s="424"/>
      <c r="R247" s="423"/>
      <c r="S247" s="421"/>
      <c r="T247" s="421"/>
      <c r="U247" s="421"/>
      <c r="V247" s="421"/>
      <c r="W247" s="421"/>
      <c r="X247" s="421"/>
      <c r="Y247" s="424"/>
      <c r="Z247" s="424"/>
      <c r="AA247" s="424"/>
      <c r="AB247" s="424"/>
      <c r="AC247" s="424"/>
      <c r="AD247" s="424"/>
      <c r="AE247" s="424"/>
      <c r="AF247" s="424"/>
      <c r="AG247" s="424"/>
      <c r="AH247" s="424"/>
      <c r="AI247" s="424"/>
      <c r="AJ247" s="636"/>
      <c r="AK247" s="636"/>
      <c r="AL247" s="636"/>
      <c r="AM247" s="636"/>
      <c r="AN247" s="636"/>
      <c r="AO247" s="636"/>
      <c r="AP247" s="636"/>
      <c r="AQ247" s="636"/>
      <c r="AR247" s="636"/>
      <c r="AS247" s="636"/>
      <c r="AT247" s="636"/>
      <c r="AU247" s="636"/>
      <c r="AV247" s="636"/>
      <c r="AW247" s="636"/>
      <c r="AX247" s="636"/>
      <c r="AY247" s="636"/>
      <c r="AZ247" s="363"/>
      <c r="BA247" s="606"/>
      <c r="BB247" s="618"/>
      <c r="BC247" s="468"/>
      <c r="BD247" s="453"/>
      <c r="BE247" s="453"/>
      <c r="BF247" s="453"/>
      <c r="BG247" s="472"/>
      <c r="BH247" s="468"/>
      <c r="BI247" s="453"/>
      <c r="BJ247" s="453"/>
      <c r="BK247" s="453"/>
      <c r="BL247" s="472"/>
      <c r="BM247" s="468"/>
      <c r="BN247" s="453"/>
      <c r="BO247" s="453"/>
      <c r="BP247" s="453"/>
      <c r="BQ247" s="472"/>
      <c r="BR247" s="468"/>
      <c r="BS247" s="453"/>
      <c r="BT247" s="453"/>
      <c r="BU247" s="453"/>
      <c r="BV247" s="453"/>
      <c r="BW247" s="453"/>
      <c r="BX247" s="453"/>
      <c r="BY247" s="454"/>
      <c r="BZ247" s="454"/>
      <c r="CA247" s="454"/>
      <c r="CB247" s="454"/>
      <c r="CC247" s="454"/>
      <c r="CD247" s="454"/>
      <c r="CE247" s="454"/>
      <c r="CF247" s="454"/>
      <c r="CG247" s="454"/>
      <c r="CH247" s="454"/>
      <c r="CI247" s="454"/>
      <c r="CJ247" s="3"/>
      <c r="CK247" s="3"/>
      <c r="CL247" s="3"/>
      <c r="CM247" s="3"/>
      <c r="CN247" s="3"/>
      <c r="CO247" s="3"/>
      <c r="CP247" s="3"/>
      <c r="CQ247" s="3"/>
      <c r="CR247" s="3"/>
      <c r="CS247" s="3"/>
      <c r="CT247" s="3"/>
      <c r="CU247" s="3"/>
      <c r="CV247" s="3"/>
      <c r="CW247" s="3"/>
      <c r="CX247" s="3"/>
      <c r="CY247" s="3"/>
      <c r="CZ247" s="3"/>
    </row>
    <row r="248" s="326" customFormat="true" ht="15" customHeight="true" x14ac:dyDescent="0.2">
      <c r="A248" s="608"/>
      <c r="B248" s="398"/>
      <c r="C248" s="428"/>
      <c r="D248" s="426"/>
      <c r="E248" s="426"/>
      <c r="F248" s="426"/>
      <c r="G248" s="430"/>
      <c r="H248" s="427"/>
      <c r="I248" s="426"/>
      <c r="J248" s="426"/>
      <c r="K248" s="426"/>
      <c r="L248" s="429"/>
      <c r="M248" s="428"/>
      <c r="N248" s="426"/>
      <c r="O248" s="426"/>
      <c r="P248" s="426"/>
      <c r="Q248" s="429"/>
      <c r="R248" s="428"/>
      <c r="S248" s="426"/>
      <c r="T248" s="426"/>
      <c r="U248" s="426"/>
      <c r="V248" s="426"/>
      <c r="W248" s="426"/>
      <c r="X248" s="426"/>
      <c r="Y248" s="429"/>
      <c r="Z248" s="429"/>
      <c r="AA248" s="429"/>
      <c r="AB248" s="429"/>
      <c r="AC248" s="429"/>
      <c r="AD248" s="429"/>
      <c r="AE248" s="429"/>
      <c r="AF248" s="429"/>
      <c r="AG248" s="429"/>
      <c r="AH248" s="429"/>
      <c r="AI248" s="429"/>
      <c r="AJ248" s="636"/>
      <c r="AK248" s="636"/>
      <c r="AL248" s="636"/>
      <c r="AM248" s="636"/>
      <c r="AN248" s="636"/>
      <c r="AO248" s="636"/>
      <c r="AP248" s="636"/>
      <c r="AQ248" s="636"/>
      <c r="AR248" s="636"/>
      <c r="AS248" s="636"/>
      <c r="AT248" s="636"/>
      <c r="AU248" s="636"/>
      <c r="AV248" s="636"/>
      <c r="AW248" s="636"/>
      <c r="AX248" s="636"/>
      <c r="AY248" s="636"/>
      <c r="AZ248" s="363"/>
      <c r="BA248" s="606"/>
      <c r="BB248" s="618"/>
      <c r="BC248" s="471"/>
      <c r="BD248" s="470"/>
      <c r="BE248" s="470"/>
      <c r="BF248" s="470"/>
      <c r="BG248" s="474"/>
      <c r="BH248" s="471"/>
      <c r="BI248" s="470"/>
      <c r="BJ248" s="470"/>
      <c r="BK248" s="470"/>
      <c r="BL248" s="474"/>
      <c r="BM248" s="471"/>
      <c r="BN248" s="470"/>
      <c r="BO248" s="470"/>
      <c r="BP248" s="470"/>
      <c r="BQ248" s="474"/>
      <c r="BR248" s="471"/>
      <c r="BS248" s="470"/>
      <c r="BT248" s="470"/>
      <c r="BU248" s="470"/>
      <c r="BV248" s="470"/>
      <c r="BW248" s="470"/>
      <c r="BX248" s="470"/>
      <c r="BY248" s="473"/>
      <c r="BZ248" s="473"/>
      <c r="CA248" s="473"/>
      <c r="CB248" s="473"/>
      <c r="CC248" s="473"/>
      <c r="CD248" s="473"/>
      <c r="CE248" s="473"/>
      <c r="CF248" s="473"/>
      <c r="CG248" s="473"/>
      <c r="CH248" s="473"/>
      <c r="CI248" s="473"/>
      <c r="CJ248" s="3"/>
      <c r="CK248" s="3"/>
      <c r="CL248" s="3"/>
      <c r="CM248" s="3"/>
      <c r="CN248" s="3"/>
      <c r="CO248" s="3"/>
      <c r="CP248" s="3"/>
      <c r="CQ248" s="3"/>
      <c r="CR248" s="3"/>
      <c r="CS248" s="3"/>
      <c r="CT248" s="3"/>
      <c r="CU248" s="3"/>
      <c r="CV248" s="3"/>
      <c r="CW248" s="3"/>
      <c r="CX248" s="3"/>
      <c r="CY248" s="3"/>
      <c r="CZ248" s="3"/>
    </row>
    <row r="249" s="326" customFormat="true" ht="250.15" customHeight="true" x14ac:dyDescent="0.2">
      <c r="A249" s="328"/>
      <c r="B249" s="328"/>
      <c r="C249" s="328"/>
      <c r="D249" s="328"/>
      <c r="E249" s="328"/>
      <c r="F249" s="328"/>
      <c r="G249" s="328"/>
      <c r="H249" s="328"/>
      <c r="I249" s="328"/>
      <c r="J249" s="328"/>
      <c r="K249" s="328"/>
      <c r="L249" s="328"/>
      <c r="M249" s="328"/>
      <c r="N249" s="328"/>
      <c r="O249" s="328"/>
      <c r="P249" s="328"/>
      <c r="Q249" s="328"/>
      <c r="R249" s="519"/>
      <c r="S249" s="328"/>
      <c r="T249" s="328"/>
      <c r="U249" s="328"/>
      <c r="V249" s="328"/>
      <c r="W249" s="328"/>
      <c r="X249" s="328"/>
      <c r="Y249" s="328"/>
      <c r="Z249" s="363"/>
      <c r="AA249" s="363"/>
      <c r="AB249" s="363"/>
      <c r="AC249" s="363"/>
      <c r="AD249" s="363"/>
      <c r="AE249" s="363"/>
      <c r="AF249" s="363"/>
      <c r="AG249" s="363"/>
      <c r="AH249" s="363"/>
      <c r="AI249" s="363"/>
      <c r="AJ249" s="363"/>
      <c r="AK249" s="363"/>
      <c r="AL249" s="363"/>
      <c r="AM249" s="363"/>
      <c r="AN249" s="363"/>
      <c r="AO249" s="363"/>
      <c r="AP249" s="363"/>
      <c r="AQ249" s="363"/>
      <c r="AR249" s="363"/>
      <c r="AS249" s="363"/>
      <c r="AT249" s="363"/>
      <c r="AU249" s="363"/>
      <c r="AV249" s="363"/>
      <c r="AW249" s="363"/>
      <c r="AX249" s="363"/>
      <c r="AY249" s="363"/>
      <c r="AZ249" s="363"/>
      <c r="BA249" s="328"/>
      <c r="BY249" s="328"/>
      <c r="BZ249" s="363"/>
      <c r="CA249" s="363"/>
      <c r="CB249" s="363"/>
      <c r="CC249" s="363"/>
      <c r="CD249" s="363"/>
      <c r="CE249" s="363"/>
      <c r="CF249" s="363"/>
      <c r="CG249" s="363"/>
      <c r="CH249" s="363"/>
      <c r="CI249" s="363"/>
      <c r="CJ249" s="363"/>
      <c r="CK249" s="363"/>
      <c r="CL249" s="363"/>
      <c r="CM249" s="363"/>
      <c r="CN249" s="363"/>
      <c r="CO249" s="363"/>
      <c r="CP249" s="363"/>
      <c r="CQ249" s="363"/>
      <c r="CR249" s="363"/>
      <c r="CS249" s="363"/>
      <c r="CT249" s="363"/>
      <c r="CU249" s="363"/>
      <c r="CV249" s="363"/>
      <c r="CW249" s="363"/>
      <c r="CX249" s="363"/>
      <c r="CY249" s="363"/>
      <c r="CZ249" s="363"/>
    </row>
    <row r="250" ht="19.15" customHeight="true" x14ac:dyDescent="0.2"/>
    <row r="251" ht="22.5" customHeight="true" x14ac:dyDescent="0.35">
      <c r="A251" s="789" t="str">
        <f>A1026</f>
        <v>Iraq</v>
      </c>
      <c r="B251" s="790"/>
    </row>
    <row r="252" ht="22.5" customHeight="true" x14ac:dyDescent="0.35">
      <c r="A252" s="379" t="str">
        <f>A1034</f>
        <v>2018</v>
      </c>
      <c r="B252" s="335"/>
    </row>
    <row r="253" ht="22.5" customHeight="true" x14ac:dyDescent="0.35">
      <c r="A253" s="822" t="s">
        <v>130</v>
      </c>
      <c r="B253" s="823"/>
    </row>
    <row r="254" ht="22.5" customHeight="true" x14ac:dyDescent="0.35">
      <c r="A254" s="822" t="s">
        <v>98</v>
      </c>
      <c r="B254" s="823"/>
    </row>
    <row r="255" ht="15" customHeight="true" x14ac:dyDescent="0.2">
      <c r="A255" s="824" t="s">
        <v>99</v>
      </c>
      <c r="B255" s="825"/>
    </row>
    <row r="256" ht="15" customHeight="true" x14ac:dyDescent="0.2">
      <c r="A256" s="348" t="s">
        <v>41</v>
      </c>
      <c r="B256" s="347"/>
    </row>
    <row r="257" ht="18" customHeight="true" x14ac:dyDescent="0.2">
      <c r="A257" s="346" t="s">
        <v>40</v>
      </c>
      <c r="B257" s="349"/>
    </row>
    <row r="258" ht="18" customHeight="true" x14ac:dyDescent="0.2">
      <c r="A258" s="369" t="s">
        <v>137</v>
      </c>
      <c r="B258" s="370" t="str">
        <f>A1025</f>
        <v>MICS18</v>
      </c>
    </row>
    <row r="259" s="326" customFormat="true" ht="15" customHeight="true" x14ac:dyDescent="0.2">
      <c r="A259" s="333" t="s">
        <v>86</v>
      </c>
      <c r="B259" s="353"/>
      <c r="C259" s="770" t="s">
        <v>116</v>
      </c>
      <c r="D259" s="771"/>
      <c r="E259" s="771"/>
      <c r="F259" s="771"/>
      <c r="G259" s="772"/>
      <c r="H259" s="782" t="s">
        <v>39</v>
      </c>
      <c r="I259" s="783"/>
      <c r="J259" s="783"/>
      <c r="K259" s="783"/>
      <c r="L259" s="811"/>
      <c r="M259" s="782" t="s">
        <v>38</v>
      </c>
      <c r="N259" s="783"/>
      <c r="O259" s="783"/>
      <c r="P259" s="783"/>
      <c r="Q259" s="784"/>
      <c r="R259" s="525" t="s">
        <v>143</v>
      </c>
      <c r="S259" s="475"/>
      <c r="T259" s="475"/>
      <c r="U259" s="475"/>
      <c r="V259" s="475"/>
      <c r="W259" s="475"/>
      <c r="X259" s="475"/>
      <c r="Y259" s="475"/>
      <c r="Z259" s="459"/>
      <c r="AA259" s="459"/>
      <c r="AB259" s="459"/>
      <c r="AC259" s="459"/>
      <c r="AD259" s="459"/>
      <c r="AE259" s="459"/>
      <c r="AF259" s="459"/>
      <c r="AG259" s="459"/>
      <c r="AH259" s="459"/>
      <c r="AI259" s="459"/>
      <c r="AJ259" s="363"/>
      <c r="AK259" s="363"/>
      <c r="AL259" s="363"/>
      <c r="AM259" s="363"/>
      <c r="AN259" s="363"/>
      <c r="AO259" s="363"/>
      <c r="AP259" s="363"/>
      <c r="AQ259" s="363"/>
      <c r="AR259" s="363"/>
      <c r="AS259" s="363"/>
      <c r="AT259" s="363"/>
      <c r="AU259" s="363"/>
      <c r="AV259" s="363"/>
      <c r="AW259" s="363"/>
      <c r="AX259" s="363"/>
      <c r="AY259" s="363"/>
      <c r="AZ259" s="363"/>
      <c r="BA259" s="365" t="s">
        <v>132</v>
      </c>
      <c r="BB259" s="333" t="s">
        <v>86</v>
      </c>
      <c r="BC259" s="782" t="s">
        <v>116</v>
      </c>
      <c r="BD259" s="783"/>
      <c r="BE259" s="783"/>
      <c r="BF259" s="783"/>
      <c r="BG259" s="811"/>
      <c r="BH259" s="782" t="s">
        <v>39</v>
      </c>
      <c r="BI259" s="783"/>
      <c r="BJ259" s="783"/>
      <c r="BK259" s="783"/>
      <c r="BL259" s="811"/>
      <c r="BM259" s="782" t="s">
        <v>38</v>
      </c>
      <c r="BN259" s="783"/>
      <c r="BO259" s="783"/>
      <c r="BP259" s="783"/>
      <c r="BQ259" s="811"/>
      <c r="BR259" s="526" t="s">
        <v>143</v>
      </c>
      <c r="BS259" s="475"/>
      <c r="BT259" s="475"/>
      <c r="BU259" s="475"/>
      <c r="BV259" s="475"/>
      <c r="BW259" s="475"/>
      <c r="BX259" s="475"/>
      <c r="BY259" s="475"/>
      <c r="BZ259" s="459"/>
      <c r="CA259" s="459"/>
      <c r="CB259" s="459"/>
      <c r="CC259" s="459"/>
      <c r="CD259" s="459"/>
      <c r="CE259" s="459"/>
      <c r="CF259" s="459"/>
      <c r="CG259" s="459"/>
      <c r="CH259" s="459"/>
      <c r="CI259" s="459"/>
      <c r="CJ259" s="363"/>
      <c r="CK259" s="363"/>
      <c r="CL259" s="363"/>
      <c r="CM259" s="363"/>
      <c r="CN259" s="363"/>
      <c r="CO259" s="363"/>
      <c r="CP259" s="363"/>
      <c r="CQ259" s="363"/>
      <c r="CR259" s="363"/>
      <c r="CS259" s="363"/>
      <c r="CT259" s="363"/>
      <c r="CU259" s="363"/>
      <c r="CV259" s="363"/>
      <c r="CW259" s="363"/>
      <c r="CX259" s="363"/>
      <c r="CY259" s="363"/>
      <c r="CZ259" s="363"/>
    </row>
    <row r="260" s="326" customFormat="true" ht="12.75" x14ac:dyDescent="0.2">
      <c r="A260" s="351" t="s">
        <v>89</v>
      </c>
      <c r="B260" s="350"/>
      <c r="C260" s="457" t="s">
        <v>0</v>
      </c>
      <c r="D260" s="437" t="s">
        <v>1</v>
      </c>
      <c r="E260" s="437" t="s">
        <v>2</v>
      </c>
      <c r="F260" s="437" t="s">
        <v>3</v>
      </c>
      <c r="G260" s="458" t="s">
        <v>4</v>
      </c>
      <c r="H260" s="476" t="s">
        <v>0</v>
      </c>
      <c r="I260" s="568" t="s">
        <v>1</v>
      </c>
      <c r="J260" s="568" t="s">
        <v>2</v>
      </c>
      <c r="K260" s="568" t="s">
        <v>3</v>
      </c>
      <c r="L260" s="477" t="s">
        <v>4</v>
      </c>
      <c r="M260" s="476" t="s">
        <v>0</v>
      </c>
      <c r="N260" s="568" t="s">
        <v>1</v>
      </c>
      <c r="O260" s="568" t="s">
        <v>2</v>
      </c>
      <c r="P260" s="568" t="s">
        <v>3</v>
      </c>
      <c r="Q260" s="569" t="s">
        <v>4</v>
      </c>
      <c r="R260" s="476" t="s">
        <v>444</v>
      </c>
      <c r="S260" s="568" t="s">
        <v>445</v>
      </c>
      <c r="T260" s="568" t="s">
        <v>446</v>
      </c>
      <c r="U260" s="568" t="s">
        <v>447</v>
      </c>
      <c r="V260" s="568" t="s">
        <v>448</v>
      </c>
      <c r="W260" s="568" t="s">
        <v>449</v>
      </c>
      <c r="X260" s="568" t="s">
        <v>450</v>
      </c>
      <c r="Y260" s="569" t="s">
        <v>451</v>
      </c>
      <c r="Z260" s="569" t="s">
        <v>452</v>
      </c>
      <c r="AA260" s="569" t="s">
        <v>453</v>
      </c>
      <c r="AB260" s="569" t="s">
        <v>454</v>
      </c>
      <c r="AC260" s="569" t="s">
        <v>455</v>
      </c>
      <c r="AD260" s="569" t="s">
        <v>456</v>
      </c>
      <c r="AE260" s="569" t="s">
        <v>457</v>
      </c>
      <c r="AF260" s="569" t="s">
        <v>458</v>
      </c>
      <c r="AG260" s="569" t="s">
        <v>459</v>
      </c>
      <c r="AH260" s="569" t="s">
        <v>460</v>
      </c>
      <c r="AI260" s="569" t="s">
        <v>461</v>
      </c>
      <c r="AJ260" s="168"/>
      <c r="AK260" s="168"/>
      <c r="AL260" s="168"/>
      <c r="AM260" s="168"/>
      <c r="AN260" s="168"/>
      <c r="AO260" s="168"/>
      <c r="AP260" s="168"/>
      <c r="AQ260" s="168"/>
      <c r="AR260" s="168"/>
      <c r="AS260" s="168"/>
      <c r="AT260" s="168"/>
      <c r="AU260" s="168"/>
      <c r="AV260" s="168"/>
      <c r="AW260" s="168"/>
      <c r="AX260" s="168"/>
      <c r="AY260" s="168"/>
      <c r="AZ260" s="363"/>
      <c r="BA260" s="351" t="s">
        <v>120</v>
      </c>
      <c r="BB260" s="350"/>
      <c r="BC260" s="476" t="s">
        <v>0</v>
      </c>
      <c r="BD260" s="568" t="s">
        <v>1</v>
      </c>
      <c r="BE260" s="568" t="s">
        <v>2</v>
      </c>
      <c r="BF260" s="568" t="s">
        <v>3</v>
      </c>
      <c r="BG260" s="477" t="s">
        <v>4</v>
      </c>
      <c r="BH260" s="476" t="s">
        <v>0</v>
      </c>
      <c r="BI260" s="568" t="s">
        <v>1</v>
      </c>
      <c r="BJ260" s="568" t="s">
        <v>2</v>
      </c>
      <c r="BK260" s="568" t="s">
        <v>3</v>
      </c>
      <c r="BL260" s="477" t="s">
        <v>4</v>
      </c>
      <c r="BM260" s="476" t="s">
        <v>0</v>
      </c>
      <c r="BN260" s="568" t="s">
        <v>1</v>
      </c>
      <c r="BO260" s="568" t="s">
        <v>2</v>
      </c>
      <c r="BP260" s="568" t="s">
        <v>3</v>
      </c>
      <c r="BQ260" s="477" t="s">
        <v>4</v>
      </c>
      <c r="BR260" s="476" t="s">
        <v>444</v>
      </c>
      <c r="BS260" s="568" t="s">
        <v>445</v>
      </c>
      <c r="BT260" s="568" t="s">
        <v>446</v>
      </c>
      <c r="BU260" s="568" t="s">
        <v>447</v>
      </c>
      <c r="BV260" s="568" t="s">
        <v>448</v>
      </c>
      <c r="BW260" s="568" t="s">
        <v>449</v>
      </c>
      <c r="BX260" s="568" t="s">
        <v>450</v>
      </c>
      <c r="BY260" s="569" t="s">
        <v>451</v>
      </c>
      <c r="BZ260" s="569" t="s">
        <v>452</v>
      </c>
      <c r="CA260" s="569" t="s">
        <v>453</v>
      </c>
      <c r="CB260" s="569" t="s">
        <v>454</v>
      </c>
      <c r="CC260" s="569" t="s">
        <v>455</v>
      </c>
      <c r="CD260" s="569" t="s">
        <v>456</v>
      </c>
      <c r="CE260" s="569" t="s">
        <v>457</v>
      </c>
      <c r="CF260" s="569" t="s">
        <v>458</v>
      </c>
      <c r="CG260" s="569" t="s">
        <v>459</v>
      </c>
      <c r="CH260" s="569" t="s">
        <v>460</v>
      </c>
      <c r="CI260" s="569" t="s">
        <v>461</v>
      </c>
      <c r="CJ260" s="168"/>
      <c r="CK260" s="168"/>
      <c r="CL260" s="168"/>
      <c r="CM260" s="168"/>
      <c r="CN260" s="168"/>
      <c r="CO260" s="168"/>
      <c r="CP260" s="168"/>
      <c r="CQ260" s="168"/>
      <c r="CR260" s="168"/>
      <c r="CS260" s="168"/>
      <c r="CT260" s="168"/>
      <c r="CU260" s="168"/>
      <c r="CV260" s="168"/>
      <c r="CW260" s="168"/>
      <c r="CX260" s="168"/>
      <c r="CY260" s="168"/>
      <c r="CZ260" s="168"/>
    </row>
    <row r="261" s="326" customFormat="true" ht="15" customHeight="true" x14ac:dyDescent="0.2">
      <c r="A261" s="808" t="s">
        <v>74</v>
      </c>
      <c r="B261" s="619" t="s">
        <v>50</v>
      </c>
      <c r="C261" s="488">
        <v>87.266592110854091</v>
      </c>
      <c r="D261" s="480">
        <v>89.564002400360621</v>
      </c>
      <c r="E261" s="480">
        <v>89.077594247478658</v>
      </c>
      <c r="F261" s="480">
        <v>89.650962005517755</v>
      </c>
      <c r="G261" s="499">
        <v>86.992408226679501</v>
      </c>
      <c r="H261" s="488">
        <v>89.994287970629216</v>
      </c>
      <c r="I261" s="480">
        <v>89.484569831902206</v>
      </c>
      <c r="J261" s="480">
        <v>89.601562617215976</v>
      </c>
      <c r="K261" s="480">
        <v>90.001637678304718</v>
      </c>
      <c r="L261" s="499">
        <v>86.02437709631144</v>
      </c>
      <c r="M261" s="488">
        <v>84.105391143783166</v>
      </c>
      <c r="N261" s="480">
        <v>87.602086079777223</v>
      </c>
      <c r="O261" s="480">
        <v>88.865263865612135</v>
      </c>
      <c r="P261" s="480">
        <v>86.363247375875346</v>
      </c>
      <c r="Q261" s="495">
        <v>88.038416958055706</v>
      </c>
      <c r="R261" s="488">
        <v>72.556606812824782</v>
      </c>
      <c r="S261" s="480">
        <v>89.045491393840962</v>
      </c>
      <c r="T261" s="480"/>
      <c r="U261" s="480"/>
      <c r="V261" s="480"/>
      <c r="W261" s="480"/>
      <c r="X261" s="480"/>
      <c r="Y261" s="495"/>
      <c r="Z261" s="495"/>
      <c r="AA261" s="495"/>
      <c r="AB261" s="495"/>
      <c r="AC261" s="495"/>
      <c r="AD261" s="495"/>
      <c r="AE261" s="495"/>
      <c r="AF261" s="495"/>
      <c r="AG261" s="495"/>
      <c r="AH261" s="495"/>
      <c r="AI261" s="495"/>
      <c r="AJ261" s="1"/>
      <c r="AK261" s="1"/>
      <c r="AL261" s="1"/>
      <c r="AM261" s="1"/>
      <c r="AN261" s="1"/>
      <c r="AO261" s="1"/>
      <c r="AP261" s="1"/>
      <c r="AQ261" s="1"/>
      <c r="AR261" s="1"/>
      <c r="AS261" s="1"/>
      <c r="AT261" s="1"/>
      <c r="AU261" s="1"/>
      <c r="AV261" s="1"/>
      <c r="AW261" s="1"/>
      <c r="AX261" s="1"/>
      <c r="AY261" s="1"/>
      <c r="AZ261" s="363"/>
      <c r="BA261" s="808" t="s">
        <v>74</v>
      </c>
      <c r="BB261" s="619" t="s">
        <v>50</v>
      </c>
      <c r="BC261" s="507">
        <v>2972.2837100750276</v>
      </c>
      <c r="BD261" s="503">
        <v>3326.7697660995855</v>
      </c>
      <c r="BE261" s="503">
        <v>3219.326993303654</v>
      </c>
      <c r="BF261" s="503">
        <v>3207.0791190892223</v>
      </c>
      <c r="BG261" s="516">
        <v>2163.1128523654997</v>
      </c>
      <c r="BH261" s="507">
        <v>2716.0212691206934</v>
      </c>
      <c r="BI261" s="503">
        <v>2358.2840889005556</v>
      </c>
      <c r="BJ261" s="503">
        <v>2175.9382604915049</v>
      </c>
      <c r="BK261" s="503">
        <v>2022.847137173409</v>
      </c>
      <c r="BL261" s="516">
        <v>1268.934758632528</v>
      </c>
      <c r="BM261" s="507">
        <v>763.35035278555779</v>
      </c>
      <c r="BN261" s="503">
        <v>900.22264967191825</v>
      </c>
      <c r="BO261" s="503">
        <v>851.2178102440115</v>
      </c>
      <c r="BP261" s="503">
        <v>909.7010808047545</v>
      </c>
      <c r="BQ261" s="516">
        <v>922.05503310811378</v>
      </c>
      <c r="BR261" s="507">
        <v>306.09035157402957</v>
      </c>
      <c r="BS261" s="503">
        <v>14582.482089358768</v>
      </c>
      <c r="BT261" s="503"/>
      <c r="BU261" s="503"/>
      <c r="BV261" s="503"/>
      <c r="BW261" s="503"/>
      <c r="BX261" s="503"/>
      <c r="BY261" s="511"/>
      <c r="BZ261" s="511"/>
      <c r="CA261" s="511"/>
      <c r="CB261" s="511"/>
      <c r="CC261" s="511"/>
      <c r="CD261" s="511"/>
      <c r="CE261" s="511"/>
      <c r="CF261" s="511"/>
      <c r="CG261" s="511"/>
      <c r="CH261" s="511"/>
      <c r="CI261" s="511"/>
      <c r="CJ261" s="2"/>
      <c r="CK261" s="2"/>
      <c r="CL261" s="2"/>
      <c r="CM261" s="2"/>
      <c r="CN261" s="2"/>
      <c r="CO261" s="2"/>
      <c r="CP261" s="2"/>
      <c r="CQ261" s="2"/>
      <c r="CR261" s="2"/>
      <c r="CS261" s="2"/>
      <c r="CT261" s="2"/>
      <c r="CU261" s="2"/>
      <c r="CV261" s="2"/>
      <c r="CW261" s="2"/>
      <c r="CX261" s="2"/>
      <c r="CY261" s="2"/>
      <c r="CZ261" s="4"/>
    </row>
    <row r="262" s="326" customFormat="true" ht="15" customHeight="true" x14ac:dyDescent="0.2">
      <c r="A262" s="809"/>
      <c r="B262" s="618" t="s">
        <v>49</v>
      </c>
      <c r="C262" s="492">
        <v>12.733407889146209</v>
      </c>
      <c r="D262" s="481">
        <v>10.424486449114928</v>
      </c>
      <c r="E262" s="481">
        <v>10.922405752521692</v>
      </c>
      <c r="F262" s="481">
        <v>10.332004485853556</v>
      </c>
      <c r="G262" s="500">
        <v>12.943357833704619</v>
      </c>
      <c r="H262" s="492">
        <v>9.9915446421345795</v>
      </c>
      <c r="I262" s="481">
        <v>10.515430168097884</v>
      </c>
      <c r="J262" s="481">
        <v>10.398437382783777</v>
      </c>
      <c r="K262" s="481">
        <v>9.9983623216952484</v>
      </c>
      <c r="L262" s="500">
        <v>13.867343806506094</v>
      </c>
      <c r="M262" s="492">
        <v>15.894608856216564</v>
      </c>
      <c r="N262" s="481">
        <v>12.397913920222809</v>
      </c>
      <c r="O262" s="481">
        <v>11.134736134387806</v>
      </c>
      <c r="P262" s="481">
        <v>13.6367526241246</v>
      </c>
      <c r="Q262" s="496">
        <v>11.9034029749707</v>
      </c>
      <c r="R262" s="492">
        <v>27.014577173181582</v>
      </c>
      <c r="S262" s="481">
        <v>10.949470273122463</v>
      </c>
      <c r="T262" s="481"/>
      <c r="U262" s="481"/>
      <c r="V262" s="481"/>
      <c r="W262" s="481"/>
      <c r="X262" s="481"/>
      <c r="Y262" s="496"/>
      <c r="Z262" s="496"/>
      <c r="AA262" s="496"/>
      <c r="AB262" s="496"/>
      <c r="AC262" s="496"/>
      <c r="AD262" s="496"/>
      <c r="AE262" s="496"/>
      <c r="AF262" s="496"/>
      <c r="AG262" s="496"/>
      <c r="AH262" s="496"/>
      <c r="AI262" s="496"/>
      <c r="AJ262" s="1"/>
      <c r="AK262" s="1"/>
      <c r="AL262" s="1"/>
      <c r="AM262" s="1"/>
      <c r="AN262" s="1"/>
      <c r="AO262" s="1"/>
      <c r="AP262" s="1"/>
      <c r="AQ262" s="1"/>
      <c r="AR262" s="1"/>
      <c r="AS262" s="1"/>
      <c r="AT262" s="1"/>
      <c r="AU262" s="1"/>
      <c r="AV262" s="1"/>
      <c r="AW262" s="1"/>
      <c r="AX262" s="1"/>
      <c r="AY262" s="1"/>
      <c r="AZ262" s="363"/>
      <c r="BA262" s="809"/>
      <c r="BB262" s="618" t="s">
        <v>49</v>
      </c>
      <c r="BC262" s="508">
        <v>433.69747720379615</v>
      </c>
      <c r="BD262" s="504">
        <v>387.2076438813852</v>
      </c>
      <c r="BE262" s="504">
        <v>394.74343652813099</v>
      </c>
      <c r="BF262" s="504">
        <v>369.60624965605746</v>
      </c>
      <c r="BG262" s="517">
        <v>321.84352926403426</v>
      </c>
      <c r="BH262" s="508">
        <v>301.54411320264029</v>
      </c>
      <c r="BI262" s="504">
        <v>277.12455566310666</v>
      </c>
      <c r="BJ262" s="504">
        <v>252.52191021696487</v>
      </c>
      <c r="BK262" s="504">
        <v>224.71989533296093</v>
      </c>
      <c r="BL262" s="517">
        <v>204.55544300288349</v>
      </c>
      <c r="BM262" s="508">
        <v>144.26132632852293</v>
      </c>
      <c r="BN262" s="504">
        <v>127.40430529820232</v>
      </c>
      <c r="BO262" s="504">
        <v>106.65681164568238</v>
      </c>
      <c r="BP262" s="504">
        <v>143.64175708726916</v>
      </c>
      <c r="BQ262" s="517">
        <v>124.66821875517083</v>
      </c>
      <c r="BR262" s="508">
        <v>113.96483087879642</v>
      </c>
      <c r="BS262" s="504">
        <v>1793.1335056546002</v>
      </c>
      <c r="BT262" s="504"/>
      <c r="BU262" s="504"/>
      <c r="BV262" s="504"/>
      <c r="BW262" s="504"/>
      <c r="BX262" s="504"/>
      <c r="BY262" s="512"/>
      <c r="BZ262" s="512"/>
      <c r="CA262" s="512"/>
      <c r="CB262" s="512"/>
      <c r="CC262" s="512"/>
      <c r="CD262" s="512"/>
      <c r="CE262" s="512"/>
      <c r="CF262" s="512"/>
      <c r="CG262" s="512"/>
      <c r="CH262" s="512"/>
      <c r="CI262" s="512"/>
      <c r="CJ262" s="2"/>
      <c r="CK262" s="2"/>
      <c r="CL262" s="2"/>
      <c r="CM262" s="2"/>
      <c r="CN262" s="2"/>
      <c r="CO262" s="2"/>
      <c r="CP262" s="2"/>
      <c r="CQ262" s="2"/>
      <c r="CR262" s="2"/>
      <c r="CS262" s="2"/>
      <c r="CT262" s="2"/>
      <c r="CU262" s="2"/>
      <c r="CV262" s="2"/>
      <c r="CW262" s="2"/>
      <c r="CX262" s="2"/>
      <c r="CY262" s="2"/>
      <c r="CZ262" s="4"/>
    </row>
    <row r="263" s="326" customFormat="true" ht="15" customHeight="true" x14ac:dyDescent="0.2">
      <c r="A263" s="809"/>
      <c r="B263" s="618" t="s">
        <v>114</v>
      </c>
      <c r="C263" s="492">
        <v>0</v>
      </c>
      <c r="D263" s="481">
        <v>1.1511150524603116E-2</v>
      </c>
      <c r="E263" s="481">
        <v>0</v>
      </c>
      <c r="F263" s="483">
        <v>1.7033508628767225E-2</v>
      </c>
      <c r="G263" s="500">
        <v>6.4233939615602961E-2</v>
      </c>
      <c r="H263" s="487">
        <v>1.4167387236273289E-2</v>
      </c>
      <c r="I263" s="483">
        <v>0</v>
      </c>
      <c r="J263" s="483">
        <v>0</v>
      </c>
      <c r="K263" s="483">
        <v>0</v>
      </c>
      <c r="L263" s="489">
        <v>0.10827909718237047</v>
      </c>
      <c r="M263" s="492">
        <v>0</v>
      </c>
      <c r="N263" s="481">
        <v>0</v>
      </c>
      <c r="O263" s="481">
        <v>0</v>
      </c>
      <c r="P263" s="483">
        <v>0</v>
      </c>
      <c r="Q263" s="496">
        <v>5.8180066973677745E-2</v>
      </c>
      <c r="R263" s="492">
        <v>0.42881601399361363</v>
      </c>
      <c r="S263" s="483">
        <v>5.0383330362869863E-3</v>
      </c>
      <c r="T263" s="481"/>
      <c r="U263" s="481"/>
      <c r="V263" s="481"/>
      <c r="W263" s="483"/>
      <c r="X263" s="481"/>
      <c r="Y263" s="496"/>
      <c r="Z263" s="496"/>
      <c r="AA263" s="496"/>
      <c r="AB263" s="496"/>
      <c r="AC263" s="496"/>
      <c r="AD263" s="496"/>
      <c r="AE263" s="496"/>
      <c r="AF263" s="496"/>
      <c r="AG263" s="496"/>
      <c r="AH263" s="496"/>
      <c r="AI263" s="496"/>
      <c r="AJ263" s="1"/>
      <c r="AK263" s="1"/>
      <c r="AL263" s="1"/>
      <c r="AM263" s="1"/>
      <c r="AN263" s="1"/>
      <c r="AO263" s="1"/>
      <c r="AP263" s="1"/>
      <c r="AQ263" s="1"/>
      <c r="AR263" s="1"/>
      <c r="AS263" s="1"/>
      <c r="AT263" s="1"/>
      <c r="AU263" s="1"/>
      <c r="AV263" s="1"/>
      <c r="AW263" s="1"/>
      <c r="AX263" s="1"/>
      <c r="AY263" s="1"/>
      <c r="AZ263" s="363"/>
      <c r="BA263" s="809"/>
      <c r="BB263" s="618" t="s">
        <v>114</v>
      </c>
      <c r="BC263" s="508">
        <v>0</v>
      </c>
      <c r="BD263" s="504">
        <v>0.42757074842511544</v>
      </c>
      <c r="BE263" s="504">
        <v>0</v>
      </c>
      <c r="BF263" s="504">
        <v>0.60933880268661578</v>
      </c>
      <c r="BG263" s="517">
        <v>1.5972113334134301</v>
      </c>
      <c r="BH263" s="508">
        <v>0.42757074842511544</v>
      </c>
      <c r="BI263" s="504">
        <v>0</v>
      </c>
      <c r="BJ263" s="504">
        <v>0</v>
      </c>
      <c r="BK263" s="504">
        <v>0</v>
      </c>
      <c r="BL263" s="517">
        <v>1.5972113334134301</v>
      </c>
      <c r="BM263" s="508">
        <v>0</v>
      </c>
      <c r="BN263" s="504">
        <v>0</v>
      </c>
      <c r="BO263" s="504">
        <v>0</v>
      </c>
      <c r="BP263" s="504">
        <v>0</v>
      </c>
      <c r="BQ263" s="517">
        <v>0.60933880268661578</v>
      </c>
      <c r="BR263" s="508">
        <v>1.8090212628394151</v>
      </c>
      <c r="BS263" s="504">
        <v>0.82509962168574624</v>
      </c>
      <c r="BT263" s="504"/>
      <c r="BU263" s="504"/>
      <c r="BV263" s="504"/>
      <c r="BW263" s="504"/>
      <c r="BX263" s="504"/>
      <c r="BY263" s="512"/>
      <c r="BZ263" s="512"/>
      <c r="CA263" s="512"/>
      <c r="CB263" s="512"/>
      <c r="CC263" s="512"/>
      <c r="CD263" s="512"/>
      <c r="CE263" s="512"/>
      <c r="CF263" s="512"/>
      <c r="CG263" s="512"/>
      <c r="CH263" s="512"/>
      <c r="CI263" s="512"/>
      <c r="CJ263" s="2"/>
      <c r="CK263" s="2"/>
      <c r="CL263" s="2"/>
      <c r="CM263" s="2"/>
      <c r="CN263" s="2"/>
      <c r="CO263" s="2"/>
      <c r="CP263" s="2"/>
      <c r="CQ263" s="2"/>
      <c r="CR263" s="2"/>
      <c r="CS263" s="2"/>
      <c r="CT263" s="2"/>
      <c r="CU263" s="2"/>
      <c r="CV263" s="2"/>
      <c r="CW263" s="2"/>
      <c r="CX263" s="2"/>
      <c r="CY263" s="2"/>
      <c r="CZ263" s="4"/>
    </row>
    <row r="264" s="326" customFormat="true" ht="15" customHeight="true" x14ac:dyDescent="0.2">
      <c r="A264" s="809" t="s">
        <v>75</v>
      </c>
      <c r="B264" s="618" t="s">
        <v>90</v>
      </c>
      <c r="C264" s="492">
        <v>23.401774557311782</v>
      </c>
      <c r="D264" s="481">
        <v>12.48176022842387</v>
      </c>
      <c r="E264" s="481">
        <v>8.5812482706010087</v>
      </c>
      <c r="F264" s="481">
        <v>6.3048490508545845</v>
      </c>
      <c r="G264" s="500">
        <v>3.005456597285284</v>
      </c>
      <c r="H264" s="492">
        <v>15.082860885115302</v>
      </c>
      <c r="I264" s="481">
        <v>8.4686894015538901</v>
      </c>
      <c r="J264" s="481">
        <v>6.4184643711625595</v>
      </c>
      <c r="K264" s="481">
        <v>5.3229339148643078</v>
      </c>
      <c r="L264" s="500">
        <v>3.2084489321416054</v>
      </c>
      <c r="M264" s="492">
        <v>35.539560122902898</v>
      </c>
      <c r="N264" s="481">
        <v>20.523755474970979</v>
      </c>
      <c r="O264" s="481">
        <v>16.335073138540171</v>
      </c>
      <c r="P264" s="481">
        <v>10.11457973582035</v>
      </c>
      <c r="Q264" s="496">
        <v>7.0076870395812456</v>
      </c>
      <c r="R264" s="492">
        <v>9.1766855776447329</v>
      </c>
      <c r="S264" s="481">
        <v>11.189090538879629</v>
      </c>
      <c r="T264" s="481"/>
      <c r="U264" s="481"/>
      <c r="V264" s="481"/>
      <c r="W264" s="481"/>
      <c r="X264" s="481"/>
      <c r="Y264" s="496"/>
      <c r="Z264" s="496"/>
      <c r="AA264" s="496"/>
      <c r="AB264" s="496"/>
      <c r="AC264" s="496"/>
      <c r="AD264" s="496"/>
      <c r="AE264" s="496"/>
      <c r="AF264" s="496"/>
      <c r="AG264" s="496"/>
      <c r="AH264" s="496"/>
      <c r="AI264" s="496"/>
      <c r="AJ264" s="1"/>
      <c r="AK264" s="1"/>
      <c r="AL264" s="1"/>
      <c r="AM264" s="1"/>
      <c r="AN264" s="1"/>
      <c r="AO264" s="1"/>
      <c r="AP264" s="1"/>
      <c r="AQ264" s="1"/>
      <c r="AR264" s="1"/>
      <c r="AS264" s="1"/>
      <c r="AT264" s="1"/>
      <c r="AU264" s="1"/>
      <c r="AV264" s="1"/>
      <c r="AW264" s="1"/>
      <c r="AX264" s="1"/>
      <c r="AY264" s="1"/>
      <c r="AZ264" s="363"/>
      <c r="BA264" s="809" t="s">
        <v>75</v>
      </c>
      <c r="BB264" s="618" t="s">
        <v>90</v>
      </c>
      <c r="BC264" s="508">
        <v>797.06003891143916</v>
      </c>
      <c r="BD264" s="504">
        <v>463.62312360727628</v>
      </c>
      <c r="BE264" s="504">
        <v>310.17431279909965</v>
      </c>
      <c r="BF264" s="504">
        <v>225.54303141510908</v>
      </c>
      <c r="BG264" s="517">
        <v>74.732289004739386</v>
      </c>
      <c r="BH264" s="508">
        <v>455.19967863439621</v>
      </c>
      <c r="BI264" s="504">
        <v>223.225978773381</v>
      </c>
      <c r="BJ264" s="504">
        <v>155.86985082479697</v>
      </c>
      <c r="BK264" s="504">
        <v>119.63650783259091</v>
      </c>
      <c r="BL264" s="517">
        <v>47.327426349553541</v>
      </c>
      <c r="BM264" s="508">
        <v>322.56119838123811</v>
      </c>
      <c r="BN264" s="504">
        <v>210.90764343295763</v>
      </c>
      <c r="BO264" s="504">
        <v>156.4695200611967</v>
      </c>
      <c r="BP264" s="504">
        <v>106.54120123014167</v>
      </c>
      <c r="BQ264" s="517">
        <v>73.393790217409702</v>
      </c>
      <c r="BR264" s="508">
        <v>38.758019369013915</v>
      </c>
      <c r="BS264" s="504">
        <v>1832.3747763686495</v>
      </c>
      <c r="BT264" s="504"/>
      <c r="BU264" s="504"/>
      <c r="BV264" s="504"/>
      <c r="BW264" s="504"/>
      <c r="BX264" s="504"/>
      <c r="BY264" s="512"/>
      <c r="BZ264" s="512"/>
      <c r="CA264" s="512"/>
      <c r="CB264" s="512"/>
      <c r="CC264" s="512"/>
      <c r="CD264" s="512"/>
      <c r="CE264" s="512"/>
      <c r="CF264" s="512"/>
      <c r="CG264" s="512"/>
      <c r="CH264" s="512"/>
      <c r="CI264" s="512"/>
      <c r="CJ264" s="2"/>
      <c r="CK264" s="2"/>
      <c r="CL264" s="2"/>
      <c r="CM264" s="2"/>
      <c r="CN264" s="2"/>
      <c r="CO264" s="2"/>
      <c r="CP264" s="2"/>
      <c r="CQ264" s="2"/>
      <c r="CR264" s="2"/>
      <c r="CS264" s="2"/>
      <c r="CT264" s="2"/>
      <c r="CU264" s="2"/>
      <c r="CV264" s="2"/>
      <c r="CW264" s="2"/>
      <c r="CX264" s="2"/>
      <c r="CY264" s="2"/>
      <c r="CZ264" s="4"/>
    </row>
    <row r="265" s="326" customFormat="true" ht="15" customHeight="true" x14ac:dyDescent="0.2">
      <c r="A265" s="809"/>
      <c r="B265" s="618" t="s">
        <v>91</v>
      </c>
      <c r="C265" s="492">
        <v>71.855317934446688</v>
      </c>
      <c r="D265" s="481">
        <v>83.655914476084419</v>
      </c>
      <c r="E265" s="481">
        <v>86.443652270057157</v>
      </c>
      <c r="F265" s="481">
        <v>89.886957718159849</v>
      </c>
      <c r="G265" s="500">
        <v>94.216326277690357</v>
      </c>
      <c r="H265" s="492">
        <v>80.893952444182844</v>
      </c>
      <c r="I265" s="481">
        <v>86.054361062022579</v>
      </c>
      <c r="J265" s="481">
        <v>89.114896351125182</v>
      </c>
      <c r="K265" s="481">
        <v>91.550248516625103</v>
      </c>
      <c r="L265" s="500">
        <v>93.890968987444353</v>
      </c>
      <c r="M265" s="492">
        <v>57.067651597762548</v>
      </c>
      <c r="N265" s="481">
        <v>75.692095839118252</v>
      </c>
      <c r="O265" s="481">
        <v>80.404231039555015</v>
      </c>
      <c r="P265" s="481">
        <v>86.500391054086492</v>
      </c>
      <c r="Q265" s="496">
        <v>90.132603793318907</v>
      </c>
      <c r="R265" s="492">
        <v>88.994857763850874</v>
      </c>
      <c r="S265" s="481">
        <v>84.643810607081576</v>
      </c>
      <c r="T265" s="481"/>
      <c r="U265" s="481"/>
      <c r="V265" s="481"/>
      <c r="W265" s="481"/>
      <c r="X265" s="481"/>
      <c r="Y265" s="496"/>
      <c r="Z265" s="496"/>
      <c r="AA265" s="496"/>
      <c r="AB265" s="496"/>
      <c r="AC265" s="496"/>
      <c r="AD265" s="496"/>
      <c r="AE265" s="496"/>
      <c r="AF265" s="496"/>
      <c r="AG265" s="496"/>
      <c r="AH265" s="496"/>
      <c r="AI265" s="496"/>
      <c r="AJ265" s="1"/>
      <c r="AK265" s="1"/>
      <c r="AL265" s="1"/>
      <c r="AM265" s="1"/>
      <c r="AN265" s="1"/>
      <c r="AO265" s="1"/>
      <c r="AP265" s="1"/>
      <c r="AQ265" s="1"/>
      <c r="AR265" s="1"/>
      <c r="AS265" s="1"/>
      <c r="AT265" s="1"/>
      <c r="AU265" s="1"/>
      <c r="AV265" s="1"/>
      <c r="AW265" s="1"/>
      <c r="AX265" s="1"/>
      <c r="AY265" s="1"/>
      <c r="AZ265" s="363"/>
      <c r="BA265" s="809"/>
      <c r="BB265" s="618" t="s">
        <v>91</v>
      </c>
      <c r="BC265" s="508">
        <v>2447.3786109066336</v>
      </c>
      <c r="BD265" s="504">
        <v>3107.3194539743986</v>
      </c>
      <c r="BE265" s="504">
        <v>3124.5571265625927</v>
      </c>
      <c r="BF265" s="504">
        <v>3215.5213812276083</v>
      </c>
      <c r="BG265" s="517">
        <v>2342.7394462156099</v>
      </c>
      <c r="BH265" s="508">
        <v>2441.3737842266564</v>
      </c>
      <c r="BI265" s="504">
        <v>2268.3048184838635</v>
      </c>
      <c r="BJ265" s="504">
        <v>2164.1197640552159</v>
      </c>
      <c r="BK265" s="504">
        <v>2057.6532038373184</v>
      </c>
      <c r="BL265" s="517">
        <v>1384.973865448256</v>
      </c>
      <c r="BM265" s="508">
        <v>517.95267089742765</v>
      </c>
      <c r="BN265" s="504">
        <v>777.832379624596</v>
      </c>
      <c r="BO265" s="504">
        <v>770.17172405345389</v>
      </c>
      <c r="BP265" s="504">
        <v>911.14567391681317</v>
      </c>
      <c r="BQ265" s="517">
        <v>943.98813434326166</v>
      </c>
      <c r="BR265" s="508">
        <v>375.87257313868338</v>
      </c>
      <c r="BS265" s="504">
        <v>13861.643445747968</v>
      </c>
      <c r="BT265" s="504"/>
      <c r="BU265" s="504"/>
      <c r="BV265" s="504"/>
      <c r="BW265" s="504"/>
      <c r="BX265" s="504"/>
      <c r="BY265" s="512"/>
      <c r="BZ265" s="512"/>
      <c r="CA265" s="512"/>
      <c r="CB265" s="512"/>
      <c r="CC265" s="512"/>
      <c r="CD265" s="512"/>
      <c r="CE265" s="512"/>
      <c r="CF265" s="512"/>
      <c r="CG265" s="512"/>
      <c r="CH265" s="512"/>
      <c r="CI265" s="512"/>
      <c r="CJ265" s="2"/>
      <c r="CK265" s="2"/>
      <c r="CL265" s="2"/>
      <c r="CM265" s="2"/>
      <c r="CN265" s="2"/>
      <c r="CO265" s="2"/>
      <c r="CP265" s="2"/>
      <c r="CQ265" s="2"/>
      <c r="CR265" s="2"/>
      <c r="CS265" s="2"/>
      <c r="CT265" s="2"/>
      <c r="CU265" s="2"/>
      <c r="CV265" s="2"/>
      <c r="CW265" s="2"/>
      <c r="CX265" s="2"/>
      <c r="CY265" s="2"/>
      <c r="CZ265" s="4"/>
    </row>
    <row r="266" s="326" customFormat="true" ht="15" customHeight="true" x14ac:dyDescent="0.2">
      <c r="A266" s="809"/>
      <c r="B266" s="618" t="s">
        <v>92</v>
      </c>
      <c r="C266" s="492">
        <v>4.7429075082427916</v>
      </c>
      <c r="D266" s="481">
        <v>3.8287241056275372</v>
      </c>
      <c r="E266" s="481">
        <v>4.8979324020833017</v>
      </c>
      <c r="F266" s="481">
        <v>3.808193230985605</v>
      </c>
      <c r="G266" s="500">
        <v>2.7639428903972805</v>
      </c>
      <c r="H266" s="492">
        <v>4.006631682726864</v>
      </c>
      <c r="I266" s="481">
        <v>5.4584005289061928</v>
      </c>
      <c r="J266" s="481">
        <v>4.3719160336986462</v>
      </c>
      <c r="K266" s="481">
        <v>3.1110255370005162</v>
      </c>
      <c r="L266" s="500">
        <v>2.90058208041409</v>
      </c>
      <c r="M266" s="492">
        <v>7.3927882793342965</v>
      </c>
      <c r="N266" s="481">
        <v>3.7841486859108335</v>
      </c>
      <c r="O266" s="481">
        <v>3.1825586751074497</v>
      </c>
      <c r="P266" s="481">
        <v>3.3850292100931685</v>
      </c>
      <c r="Q266" s="496">
        <v>2.8597091670998807</v>
      </c>
      <c r="R266" s="492">
        <v>1.7126926692110098</v>
      </c>
      <c r="S266" s="481">
        <v>4.1432637784570927</v>
      </c>
      <c r="T266" s="481"/>
      <c r="U266" s="481"/>
      <c r="V266" s="481"/>
      <c r="W266" s="481"/>
      <c r="X266" s="481"/>
      <c r="Y266" s="496"/>
      <c r="Z266" s="496"/>
      <c r="AA266" s="496"/>
      <c r="AB266" s="496"/>
      <c r="AC266" s="496"/>
      <c r="AD266" s="496"/>
      <c r="AE266" s="496"/>
      <c r="AF266" s="496"/>
      <c r="AG266" s="496"/>
      <c r="AH266" s="496"/>
      <c r="AI266" s="496"/>
      <c r="AJ266" s="1"/>
      <c r="AK266" s="1"/>
      <c r="AL266" s="1"/>
      <c r="AM266" s="1"/>
      <c r="AN266" s="1"/>
      <c r="AO266" s="1"/>
      <c r="AP266" s="1"/>
      <c r="AQ266" s="1"/>
      <c r="AR266" s="1"/>
      <c r="AS266" s="1"/>
      <c r="AT266" s="1"/>
      <c r="AU266" s="1"/>
      <c r="AV266" s="1"/>
      <c r="AW266" s="1"/>
      <c r="AX266" s="1"/>
      <c r="AY266" s="1"/>
      <c r="AZ266" s="363"/>
      <c r="BA266" s="809"/>
      <c r="BB266" s="618" t="s">
        <v>92</v>
      </c>
      <c r="BC266" s="508">
        <v>161.54253746078385</v>
      </c>
      <c r="BD266" s="504">
        <v>142.21431887781603</v>
      </c>
      <c r="BE266" s="504">
        <v>177.03867421682574</v>
      </c>
      <c r="BF266" s="504">
        <v>136.23029490524786</v>
      </c>
      <c r="BG266" s="517">
        <v>68.726921248617714</v>
      </c>
      <c r="BH266" s="508">
        <v>120.9198618402371</v>
      </c>
      <c r="BI266" s="504">
        <v>143.87784730641496</v>
      </c>
      <c r="BJ266" s="504">
        <v>106.17023957518936</v>
      </c>
      <c r="BK266" s="504">
        <v>69.922384342477883</v>
      </c>
      <c r="BL266" s="517">
        <v>42.786121171017562</v>
      </c>
      <c r="BM266" s="508">
        <v>67.097809835415148</v>
      </c>
      <c r="BN266" s="504">
        <v>38.88693191256732</v>
      </c>
      <c r="BO266" s="504">
        <v>30.484921875603156</v>
      </c>
      <c r="BP266" s="504">
        <v>35.655962745069345</v>
      </c>
      <c r="BQ266" s="517">
        <v>29.950666105299426</v>
      </c>
      <c r="BR266" s="508">
        <v>7.2336112079679165</v>
      </c>
      <c r="BS266" s="504">
        <v>678.51913550132326</v>
      </c>
      <c r="BT266" s="504"/>
      <c r="BU266" s="504"/>
      <c r="BV266" s="504"/>
      <c r="BW266" s="504"/>
      <c r="BX266" s="504"/>
      <c r="BY266" s="512"/>
      <c r="BZ266" s="512"/>
      <c r="CA266" s="512"/>
      <c r="CB266" s="512"/>
      <c r="CC266" s="512"/>
      <c r="CD266" s="512"/>
      <c r="CE266" s="512"/>
      <c r="CF266" s="512"/>
      <c r="CG266" s="512"/>
      <c r="CH266" s="512"/>
      <c r="CI266" s="512"/>
      <c r="CJ266" s="2"/>
      <c r="CK266" s="2"/>
      <c r="CL266" s="2"/>
      <c r="CM266" s="2"/>
      <c r="CN266" s="2"/>
      <c r="CO266" s="2"/>
      <c r="CP266" s="2"/>
      <c r="CQ266" s="2"/>
      <c r="CR266" s="2"/>
      <c r="CS266" s="2"/>
      <c r="CT266" s="2"/>
      <c r="CU266" s="2"/>
      <c r="CV266" s="2"/>
      <c r="CW266" s="2"/>
      <c r="CX266" s="2"/>
      <c r="CY266" s="2"/>
      <c r="CZ266" s="4"/>
    </row>
    <row r="267" s="326" customFormat="true" ht="15" customHeight="true" x14ac:dyDescent="0.2">
      <c r="A267" s="809"/>
      <c r="B267" s="618" t="s">
        <v>114</v>
      </c>
      <c r="C267" s="492">
        <v>0</v>
      </c>
      <c r="D267" s="481">
        <v>3.3601189864325642E-2</v>
      </c>
      <c r="E267" s="481">
        <v>7.7167057258942046E-2</v>
      </c>
      <c r="F267" s="481">
        <v>0</v>
      </c>
      <c r="G267" s="500">
        <v>1.4274234626882387E-2</v>
      </c>
      <c r="H267" s="492">
        <v>1.6554987974885155E-2</v>
      </c>
      <c r="I267" s="481">
        <v>1.8549007517342019E-2</v>
      </c>
      <c r="J267" s="481">
        <v>9.4723244013432489E-2</v>
      </c>
      <c r="K267" s="481">
        <v>1.5792031510041299E-2</v>
      </c>
      <c r="L267" s="500">
        <v>0</v>
      </c>
      <c r="M267" s="492">
        <v>0</v>
      </c>
      <c r="N267" s="481">
        <v>0</v>
      </c>
      <c r="O267" s="481">
        <v>7.8137146797394683E-2</v>
      </c>
      <c r="P267" s="481">
        <v>0</v>
      </c>
      <c r="Q267" s="496">
        <v>0</v>
      </c>
      <c r="R267" s="492">
        <v>0.1157639892933084</v>
      </c>
      <c r="S267" s="481">
        <v>2.3835075581689086E-2</v>
      </c>
      <c r="T267" s="481"/>
      <c r="U267" s="481"/>
      <c r="V267" s="481"/>
      <c r="W267" s="481"/>
      <c r="X267" s="481"/>
      <c r="Y267" s="496"/>
      <c r="Z267" s="496"/>
      <c r="AA267" s="496"/>
      <c r="AB267" s="496"/>
      <c r="AC267" s="496"/>
      <c r="AD267" s="496"/>
      <c r="AE267" s="496"/>
      <c r="AF267" s="496"/>
      <c r="AG267" s="496"/>
      <c r="AH267" s="496"/>
      <c r="AI267" s="496"/>
      <c r="AJ267" s="1"/>
      <c r="AK267" s="1"/>
      <c r="AL267" s="1"/>
      <c r="AM267" s="1"/>
      <c r="AN267" s="1"/>
      <c r="AO267" s="1"/>
      <c r="AP267" s="1"/>
      <c r="AQ267" s="1"/>
      <c r="AR267" s="1"/>
      <c r="AS267" s="1"/>
      <c r="AT267" s="1"/>
      <c r="AU267" s="1"/>
      <c r="AV267" s="1"/>
      <c r="AW267" s="1"/>
      <c r="AX267" s="1"/>
      <c r="AY267" s="1"/>
      <c r="AZ267" s="363"/>
      <c r="BA267" s="809"/>
      <c r="BB267" s="618" t="s">
        <v>114</v>
      </c>
      <c r="BC267" s="508">
        <v>0</v>
      </c>
      <c r="BD267" s="504">
        <v>1.2480842699048507</v>
      </c>
      <c r="BE267" s="504">
        <v>2.7892490930512093</v>
      </c>
      <c r="BF267" s="504">
        <v>0</v>
      </c>
      <c r="BG267" s="517">
        <v>0.35493649398270616</v>
      </c>
      <c r="BH267" s="508">
        <v>0.49962837046391079</v>
      </c>
      <c r="BI267" s="504">
        <v>0.48893283978200053</v>
      </c>
      <c r="BJ267" s="504">
        <v>2.3003162532692087</v>
      </c>
      <c r="BK267" s="504">
        <v>0.35493649398270616</v>
      </c>
      <c r="BL267" s="517">
        <v>0</v>
      </c>
      <c r="BM267" s="508">
        <v>0</v>
      </c>
      <c r="BN267" s="504">
        <v>0</v>
      </c>
      <c r="BO267" s="504">
        <v>0.74845589944093982</v>
      </c>
      <c r="BP267" s="504">
        <v>0</v>
      </c>
      <c r="BQ267" s="517">
        <v>0</v>
      </c>
      <c r="BR267" s="508">
        <v>0.48893283978200053</v>
      </c>
      <c r="BS267" s="504">
        <v>3.9033370171567654</v>
      </c>
      <c r="BT267" s="504"/>
      <c r="BU267" s="504"/>
      <c r="BV267" s="504"/>
      <c r="BW267" s="504"/>
      <c r="BX267" s="504"/>
      <c r="BY267" s="512"/>
      <c r="BZ267" s="512"/>
      <c r="CA267" s="512"/>
      <c r="CB267" s="512"/>
      <c r="CC267" s="512"/>
      <c r="CD267" s="512"/>
      <c r="CE267" s="512"/>
      <c r="CF267" s="512"/>
      <c r="CG267" s="512"/>
      <c r="CH267" s="512"/>
      <c r="CI267" s="512"/>
      <c r="CJ267" s="2"/>
      <c r="CK267" s="2"/>
      <c r="CL267" s="2"/>
      <c r="CM267" s="2"/>
      <c r="CN267" s="2"/>
      <c r="CO267" s="2"/>
      <c r="CP267" s="2"/>
      <c r="CQ267" s="2"/>
      <c r="CR267" s="2"/>
      <c r="CS267" s="2"/>
      <c r="CT267" s="2"/>
      <c r="CU267" s="2"/>
      <c r="CV267" s="2"/>
      <c r="CW267" s="2"/>
      <c r="CX267" s="2"/>
      <c r="CY267" s="2"/>
      <c r="CZ267" s="4"/>
    </row>
    <row r="268" s="326" customFormat="true" ht="15" customHeight="true" x14ac:dyDescent="0.2">
      <c r="A268" s="809" t="s">
        <v>117</v>
      </c>
      <c r="B268" s="618" t="s">
        <v>90</v>
      </c>
      <c r="C268" s="492">
        <v>23.144877365134185</v>
      </c>
      <c r="D268" s="481">
        <v>11.902616265733283</v>
      </c>
      <c r="E268" s="481">
        <v>8.5782029591958722</v>
      </c>
      <c r="F268" s="481">
        <v>5.5369844881957055</v>
      </c>
      <c r="G268" s="500">
        <v>2.8387423037646324</v>
      </c>
      <c r="H268" s="492">
        <v>14.488903149309179</v>
      </c>
      <c r="I268" s="481">
        <v>8.3568131139331356</v>
      </c>
      <c r="J268" s="481">
        <v>5.7494068031845176</v>
      </c>
      <c r="K268" s="481">
        <v>4.7507944418360193</v>
      </c>
      <c r="L268" s="500">
        <v>2.9319783171781202</v>
      </c>
      <c r="M268" s="492">
        <v>36.09324986758849</v>
      </c>
      <c r="N268" s="481">
        <v>20.157995485755297</v>
      </c>
      <c r="O268" s="481">
        <v>15.616960599547541</v>
      </c>
      <c r="P268" s="481">
        <v>10.142008660167026</v>
      </c>
      <c r="Q268" s="496">
        <v>7.3622157748482939</v>
      </c>
      <c r="R268" s="492">
        <v>6.1765236084330306</v>
      </c>
      <c r="S268" s="481">
        <v>10.835806858240481</v>
      </c>
      <c r="T268" s="481"/>
      <c r="U268" s="481"/>
      <c r="V268" s="481"/>
      <c r="W268" s="481"/>
      <c r="X268" s="481"/>
      <c r="Y268" s="496"/>
      <c r="Z268" s="496"/>
      <c r="AA268" s="496"/>
      <c r="AB268" s="496"/>
      <c r="AC268" s="496"/>
      <c r="AD268" s="496"/>
      <c r="AE268" s="496"/>
      <c r="AF268" s="496"/>
      <c r="AG268" s="496"/>
      <c r="AH268" s="496"/>
      <c r="AI268" s="496"/>
      <c r="AJ268" s="1"/>
      <c r="AK268" s="1"/>
      <c r="AL268" s="1"/>
      <c r="AM268" s="1"/>
      <c r="AN268" s="1"/>
      <c r="AO268" s="1"/>
      <c r="AP268" s="1"/>
      <c r="AQ268" s="1"/>
      <c r="AR268" s="1"/>
      <c r="AS268" s="1"/>
      <c r="AT268" s="1"/>
      <c r="AU268" s="1"/>
      <c r="AV268" s="1"/>
      <c r="AW268" s="1"/>
      <c r="AX268" s="1"/>
      <c r="AY268" s="1"/>
      <c r="AZ268" s="363"/>
      <c r="BA268" s="809" t="s">
        <v>117</v>
      </c>
      <c r="BB268" s="618" t="s">
        <v>90</v>
      </c>
      <c r="BC268" s="508">
        <v>687.93141964072561</v>
      </c>
      <c r="BD268" s="504">
        <v>395.86331931551365</v>
      </c>
      <c r="BE268" s="504">
        <v>276.16040340576552</v>
      </c>
      <c r="BF268" s="504">
        <v>177.57547334813373</v>
      </c>
      <c r="BG268" s="517">
        <v>61.405199618269243</v>
      </c>
      <c r="BH268" s="508">
        <v>393.4493005268323</v>
      </c>
      <c r="BI268" s="504">
        <v>197.07739400504019</v>
      </c>
      <c r="BJ268" s="504">
        <v>125.10354238179343</v>
      </c>
      <c r="BK268" s="504">
        <v>96.101309359673365</v>
      </c>
      <c r="BL268" s="517">
        <v>37.204891982242238</v>
      </c>
      <c r="BM268" s="508">
        <v>275.51795019600962</v>
      </c>
      <c r="BN268" s="504">
        <v>181.46684108261201</v>
      </c>
      <c r="BO268" s="504">
        <v>132.86894229708457</v>
      </c>
      <c r="BP268" s="504">
        <v>92.261962396851231</v>
      </c>
      <c r="BQ268" s="517">
        <v>67.883681100268205</v>
      </c>
      <c r="BR268" s="508">
        <v>18.905742828105602</v>
      </c>
      <c r="BS268" s="504">
        <v>1580.0300725003049</v>
      </c>
      <c r="BT268" s="504"/>
      <c r="BU268" s="504"/>
      <c r="BV268" s="504"/>
      <c r="BW268" s="504"/>
      <c r="BX268" s="504"/>
      <c r="BY268" s="512"/>
      <c r="BZ268" s="512"/>
      <c r="CA268" s="512"/>
      <c r="CB268" s="512"/>
      <c r="CC268" s="512"/>
      <c r="CD268" s="512"/>
      <c r="CE268" s="512"/>
      <c r="CF268" s="512"/>
      <c r="CG268" s="512"/>
      <c r="CH268" s="512"/>
      <c r="CI268" s="512"/>
      <c r="CJ268" s="2"/>
      <c r="CK268" s="2"/>
      <c r="CL268" s="2"/>
      <c r="CM268" s="2"/>
      <c r="CN268" s="2"/>
      <c r="CO268" s="2"/>
      <c r="CP268" s="2"/>
      <c r="CQ268" s="2"/>
      <c r="CR268" s="2"/>
      <c r="CS268" s="2"/>
      <c r="CT268" s="2"/>
      <c r="CU268" s="2"/>
      <c r="CV268" s="2"/>
      <c r="CW268" s="2"/>
      <c r="CX268" s="2"/>
      <c r="CY268" s="2"/>
      <c r="CZ268" s="4"/>
    </row>
    <row r="269" s="326" customFormat="true" ht="15" customHeight="true" x14ac:dyDescent="0.2">
      <c r="A269" s="809"/>
      <c r="B269" s="618" t="s">
        <v>91</v>
      </c>
      <c r="C269" s="492">
        <v>73.447579443933932</v>
      </c>
      <c r="D269" s="481">
        <v>85.356516195578507</v>
      </c>
      <c r="E269" s="481">
        <v>88.134217424226406</v>
      </c>
      <c r="F269" s="481">
        <v>91.893138875570855</v>
      </c>
      <c r="G269" s="500">
        <v>95.555142863183733</v>
      </c>
      <c r="H269" s="492">
        <v>82.529031913932002</v>
      </c>
      <c r="I269" s="481">
        <v>88.18140956239489</v>
      </c>
      <c r="J269" s="481">
        <v>90.961169666065643</v>
      </c>
      <c r="K269" s="481">
        <v>93.176536201802392</v>
      </c>
      <c r="L269" s="500">
        <v>95.327030834870484</v>
      </c>
      <c r="M269" s="492">
        <v>59.138053623592626</v>
      </c>
      <c r="N269" s="481">
        <v>76.635794829353287</v>
      </c>
      <c r="O269" s="481">
        <v>82.011584665403177</v>
      </c>
      <c r="P269" s="481">
        <v>87.564951701930767</v>
      </c>
      <c r="Q269" s="496">
        <v>91.453033188486955</v>
      </c>
      <c r="R269" s="492">
        <v>92.283005554798848</v>
      </c>
      <c r="S269" s="481">
        <v>86.347473349330244</v>
      </c>
      <c r="T269" s="481"/>
      <c r="U269" s="481"/>
      <c r="V269" s="481"/>
      <c r="W269" s="481"/>
      <c r="X269" s="481"/>
      <c r="Y269" s="496"/>
      <c r="Z269" s="496"/>
      <c r="AA269" s="496"/>
      <c r="AB269" s="496"/>
      <c r="AC269" s="496"/>
      <c r="AD269" s="496"/>
      <c r="AE269" s="496"/>
      <c r="AF269" s="496"/>
      <c r="AG269" s="496"/>
      <c r="AH269" s="496"/>
      <c r="AI269" s="496"/>
      <c r="AJ269" s="1"/>
      <c r="AK269" s="1"/>
      <c r="AL269" s="1"/>
      <c r="AM269" s="1"/>
      <c r="AN269" s="1"/>
      <c r="AO269" s="1"/>
      <c r="AP269" s="1"/>
      <c r="AQ269" s="1"/>
      <c r="AR269" s="1"/>
      <c r="AS269" s="1"/>
      <c r="AT269" s="1"/>
      <c r="AU269" s="1"/>
      <c r="AV269" s="1"/>
      <c r="AW269" s="1"/>
      <c r="AX269" s="1"/>
      <c r="AY269" s="1"/>
      <c r="AZ269" s="363"/>
      <c r="BA269" s="809"/>
      <c r="BB269" s="618" t="s">
        <v>91</v>
      </c>
      <c r="BC269" s="508">
        <v>2183.0704392564626</v>
      </c>
      <c r="BD269" s="504">
        <v>2838.8308143368045</v>
      </c>
      <c r="BE269" s="504">
        <v>2837.3286518750529</v>
      </c>
      <c r="BF269" s="504">
        <v>2947.0856687540936</v>
      </c>
      <c r="BG269" s="517">
        <v>2066.9655763697419</v>
      </c>
      <c r="BH269" s="508">
        <v>2241.0937215244867</v>
      </c>
      <c r="BI269" s="504">
        <v>2079.5681510781919</v>
      </c>
      <c r="BJ269" s="504">
        <v>1979.2588929545152</v>
      </c>
      <c r="BK269" s="504">
        <v>1884.8188950755048</v>
      </c>
      <c r="BL269" s="517">
        <v>1209.6378286360193</v>
      </c>
      <c r="BM269" s="508">
        <v>451.43054096620665</v>
      </c>
      <c r="BN269" s="504">
        <v>689.89278280993904</v>
      </c>
      <c r="BO269" s="504">
        <v>697.75373006419863</v>
      </c>
      <c r="BP269" s="504">
        <v>796.57931203862552</v>
      </c>
      <c r="BQ269" s="517">
        <v>843.24729544447769</v>
      </c>
      <c r="BR269" s="508">
        <v>282.46937614576501</v>
      </c>
      <c r="BS269" s="504">
        <v>12590.811774446318</v>
      </c>
      <c r="BT269" s="504"/>
      <c r="BU269" s="504"/>
      <c r="BV269" s="504"/>
      <c r="BW269" s="504"/>
      <c r="BX269" s="504"/>
      <c r="BY269" s="512"/>
      <c r="BZ269" s="512"/>
      <c r="CA269" s="512"/>
      <c r="CB269" s="512"/>
      <c r="CC269" s="512"/>
      <c r="CD269" s="512"/>
      <c r="CE269" s="512"/>
      <c r="CF269" s="512"/>
      <c r="CG269" s="512"/>
      <c r="CH269" s="512"/>
      <c r="CI269" s="512"/>
      <c r="CJ269" s="2"/>
      <c r="CK269" s="2"/>
      <c r="CL269" s="2"/>
      <c r="CM269" s="2"/>
      <c r="CN269" s="2"/>
      <c r="CO269" s="2"/>
      <c r="CP269" s="2"/>
      <c r="CQ269" s="2"/>
      <c r="CR269" s="2"/>
      <c r="CS269" s="2"/>
      <c r="CT269" s="2"/>
      <c r="CU269" s="2"/>
      <c r="CV269" s="2"/>
      <c r="CW269" s="2"/>
      <c r="CX269" s="2"/>
      <c r="CY269" s="2"/>
      <c r="CZ269" s="4"/>
    </row>
    <row r="270" s="326" customFormat="true" ht="15" customHeight="true" x14ac:dyDescent="0.2">
      <c r="A270" s="809"/>
      <c r="B270" s="618" t="s">
        <v>92</v>
      </c>
      <c r="C270" s="492">
        <v>3.4075431909331182</v>
      </c>
      <c r="D270" s="481">
        <v>2.7408675386882604</v>
      </c>
      <c r="E270" s="481">
        <v>3.2875796165776232</v>
      </c>
      <c r="F270" s="481">
        <v>2.5698766362333925</v>
      </c>
      <c r="G270" s="500">
        <v>1.6061148330516479</v>
      </c>
      <c r="H270" s="492">
        <v>2.9820649367585652</v>
      </c>
      <c r="I270" s="481">
        <v>3.4617773236718121</v>
      </c>
      <c r="J270" s="481">
        <v>3.2894235307497306</v>
      </c>
      <c r="K270" s="481">
        <v>2.0726693563614775</v>
      </c>
      <c r="L270" s="500">
        <v>1.7409908479515579</v>
      </c>
      <c r="M270" s="492">
        <v>4.7686965088189615</v>
      </c>
      <c r="N270" s="481">
        <v>3.2062096848911774</v>
      </c>
      <c r="O270" s="481">
        <v>2.3714547350494688</v>
      </c>
      <c r="P270" s="481">
        <v>2.2930396379021447</v>
      </c>
      <c r="Q270" s="496">
        <v>1.1847510366646841</v>
      </c>
      <c r="R270" s="492">
        <v>1.5404708367681315</v>
      </c>
      <c r="S270" s="481">
        <v>2.8167197924303475</v>
      </c>
      <c r="T270" s="481"/>
      <c r="U270" s="481"/>
      <c r="V270" s="481"/>
      <c r="W270" s="481"/>
      <c r="X270" s="481"/>
      <c r="Y270" s="496"/>
      <c r="Z270" s="496"/>
      <c r="AA270" s="496"/>
      <c r="AB270" s="496"/>
      <c r="AC270" s="496"/>
      <c r="AD270" s="496"/>
      <c r="AE270" s="496"/>
      <c r="AF270" s="496"/>
      <c r="AG270" s="496"/>
      <c r="AH270" s="496"/>
      <c r="AI270" s="496"/>
      <c r="AJ270" s="1"/>
      <c r="AK270" s="1"/>
      <c r="AL270" s="1"/>
      <c r="AM270" s="1"/>
      <c r="AN270" s="1"/>
      <c r="AO270" s="1"/>
      <c r="AP270" s="1"/>
      <c r="AQ270" s="1"/>
      <c r="AR270" s="1"/>
      <c r="AS270" s="1"/>
      <c r="AT270" s="1"/>
      <c r="AU270" s="1"/>
      <c r="AV270" s="1"/>
      <c r="AW270" s="1"/>
      <c r="AX270" s="1"/>
      <c r="AY270" s="1"/>
      <c r="AZ270" s="363"/>
      <c r="BA270" s="809"/>
      <c r="BB270" s="618" t="s">
        <v>92</v>
      </c>
      <c r="BC270" s="508">
        <v>101.28185117787588</v>
      </c>
      <c r="BD270" s="504">
        <v>91.157179013905875</v>
      </c>
      <c r="BE270" s="504">
        <v>105.8379380228322</v>
      </c>
      <c r="BF270" s="504">
        <v>82.417976986993622</v>
      </c>
      <c r="BG270" s="517">
        <v>34.742076377488885</v>
      </c>
      <c r="BH270" s="508">
        <v>80.978618698903475</v>
      </c>
      <c r="BI270" s="504">
        <v>81.638543817319828</v>
      </c>
      <c r="BJ270" s="504">
        <v>71.575825155193925</v>
      </c>
      <c r="BK270" s="504">
        <v>41.926932738228672</v>
      </c>
      <c r="BL270" s="517">
        <v>22.092038014268503</v>
      </c>
      <c r="BM270" s="508">
        <v>36.401861623342121</v>
      </c>
      <c r="BN270" s="504">
        <v>28.863025779365014</v>
      </c>
      <c r="BO270" s="504">
        <v>20.176312819830308</v>
      </c>
      <c r="BP270" s="504">
        <v>20.859806369277237</v>
      </c>
      <c r="BQ270" s="517">
        <v>10.924056563367275</v>
      </c>
      <c r="BR270" s="508">
        <v>4.7152326001589691</v>
      </c>
      <c r="BS270" s="504">
        <v>410.72178897893707</v>
      </c>
      <c r="BT270" s="504"/>
      <c r="BU270" s="504"/>
      <c r="BV270" s="504"/>
      <c r="BW270" s="504"/>
      <c r="BX270" s="504"/>
      <c r="BY270" s="512"/>
      <c r="BZ270" s="512"/>
      <c r="CA270" s="512"/>
      <c r="CB270" s="512"/>
      <c r="CC270" s="512"/>
      <c r="CD270" s="512"/>
      <c r="CE270" s="512"/>
      <c r="CF270" s="512"/>
      <c r="CG270" s="512"/>
      <c r="CH270" s="512"/>
      <c r="CI270" s="512"/>
      <c r="CJ270" s="2"/>
      <c r="CK270" s="2"/>
      <c r="CL270" s="2"/>
      <c r="CM270" s="2"/>
      <c r="CN270" s="2"/>
      <c r="CO270" s="2"/>
      <c r="CP270" s="2"/>
      <c r="CQ270" s="2"/>
      <c r="CR270" s="2"/>
      <c r="CS270" s="2"/>
      <c r="CT270" s="2"/>
      <c r="CU270" s="2"/>
      <c r="CV270" s="2"/>
      <c r="CW270" s="2"/>
      <c r="CX270" s="2"/>
      <c r="CY270" s="2"/>
      <c r="CZ270" s="4"/>
    </row>
    <row r="271" s="326" customFormat="true" ht="15" customHeight="true" x14ac:dyDescent="0.2">
      <c r="A271" s="809" t="s">
        <v>76</v>
      </c>
      <c r="B271" s="618" t="s">
        <v>50</v>
      </c>
      <c r="C271" s="40" t="s">
        <v>36</v>
      </c>
      <c r="D271" s="33" t="s">
        <v>36</v>
      </c>
      <c r="E271" s="33" t="s">
        <v>36</v>
      </c>
      <c r="F271" s="33" t="s">
        <v>36</v>
      </c>
      <c r="G271" s="28" t="s">
        <v>36</v>
      </c>
      <c r="H271" s="40" t="s">
        <v>36</v>
      </c>
      <c r="I271" s="33" t="s">
        <v>36</v>
      </c>
      <c r="J271" s="33" t="s">
        <v>36</v>
      </c>
      <c r="K271" s="33" t="s">
        <v>36</v>
      </c>
      <c r="L271" s="28" t="s">
        <v>36</v>
      </c>
      <c r="M271" s="40" t="s">
        <v>36</v>
      </c>
      <c r="N271" s="33" t="s">
        <v>36</v>
      </c>
      <c r="O271" s="33" t="s">
        <v>36</v>
      </c>
      <c r="P271" s="33" t="s">
        <v>36</v>
      </c>
      <c r="Q271" s="23" t="s">
        <v>36</v>
      </c>
      <c r="R271" s="40" t="s">
        <v>36</v>
      </c>
      <c r="S271" s="33" t="s">
        <v>36</v>
      </c>
      <c r="T271" s="33" t="s">
        <v>36</v>
      </c>
      <c r="U271" s="33" t="s">
        <v>36</v>
      </c>
      <c r="V271" s="33" t="s">
        <v>36</v>
      </c>
      <c r="W271" s="33" t="s">
        <v>36</v>
      </c>
      <c r="X271" s="33" t="s">
        <v>36</v>
      </c>
      <c r="Y271" s="23" t="s">
        <v>36</v>
      </c>
      <c r="Z271" s="23" t="s">
        <v>36</v>
      </c>
      <c r="AA271" s="23" t="s">
        <v>36</v>
      </c>
      <c r="AB271" s="23" t="s">
        <v>36</v>
      </c>
      <c r="AC271" s="23" t="s">
        <v>36</v>
      </c>
      <c r="AD271" s="23" t="s">
        <v>36</v>
      </c>
      <c r="AE271" s="23" t="s">
        <v>36</v>
      </c>
      <c r="AF271" s="23" t="s">
        <v>36</v>
      </c>
      <c r="AG271" s="23" t="s">
        <v>36</v>
      </c>
      <c r="AH271" s="23" t="s">
        <v>36</v>
      </c>
      <c r="AI271" s="23" t="s">
        <v>36</v>
      </c>
      <c r="AJ271" s="4"/>
      <c r="AK271" s="4"/>
      <c r="AL271" s="4"/>
      <c r="AM271" s="4"/>
      <c r="AN271" s="4"/>
      <c r="AO271" s="4"/>
      <c r="AP271" s="4"/>
      <c r="AQ271" s="4"/>
      <c r="AR271" s="4"/>
      <c r="AS271" s="4"/>
      <c r="AT271" s="4"/>
      <c r="AU271" s="4"/>
      <c r="AV271" s="4"/>
      <c r="AW271" s="4"/>
      <c r="AX271" s="4"/>
      <c r="AY271" s="4"/>
      <c r="AZ271" s="363"/>
      <c r="BA271" s="809" t="s">
        <v>76</v>
      </c>
      <c r="BB271" s="618" t="s">
        <v>50</v>
      </c>
      <c r="BC271" s="40" t="s">
        <v>36</v>
      </c>
      <c r="BD271" s="33" t="s">
        <v>36</v>
      </c>
      <c r="BE271" s="33" t="s">
        <v>36</v>
      </c>
      <c r="BF271" s="33" t="s">
        <v>36</v>
      </c>
      <c r="BG271" s="28" t="s">
        <v>36</v>
      </c>
      <c r="BH271" s="40" t="s">
        <v>36</v>
      </c>
      <c r="BI271" s="33" t="s">
        <v>36</v>
      </c>
      <c r="BJ271" s="33" t="s">
        <v>36</v>
      </c>
      <c r="BK271" s="33" t="s">
        <v>36</v>
      </c>
      <c r="BL271" s="28" t="s">
        <v>36</v>
      </c>
      <c r="BM271" s="40" t="s">
        <v>36</v>
      </c>
      <c r="BN271" s="33" t="s">
        <v>36</v>
      </c>
      <c r="BO271" s="33" t="s">
        <v>36</v>
      </c>
      <c r="BP271" s="33" t="s">
        <v>36</v>
      </c>
      <c r="BQ271" s="28" t="s">
        <v>36</v>
      </c>
      <c r="BR271" s="40" t="s">
        <v>36</v>
      </c>
      <c r="BS271" s="33" t="s">
        <v>36</v>
      </c>
      <c r="BT271" s="33" t="s">
        <v>36</v>
      </c>
      <c r="BU271" s="33" t="s">
        <v>36</v>
      </c>
      <c r="BV271" s="33" t="s">
        <v>36</v>
      </c>
      <c r="BW271" s="33" t="s">
        <v>36</v>
      </c>
      <c r="BX271" s="33" t="s">
        <v>36</v>
      </c>
      <c r="BY271" s="23" t="s">
        <v>36</v>
      </c>
      <c r="BZ271" s="23" t="s">
        <v>36</v>
      </c>
      <c r="CA271" s="23" t="s">
        <v>36</v>
      </c>
      <c r="CB271" s="23" t="s">
        <v>36</v>
      </c>
      <c r="CC271" s="23" t="s">
        <v>36</v>
      </c>
      <c r="CD271" s="23" t="s">
        <v>36</v>
      </c>
      <c r="CE271" s="23" t="s">
        <v>36</v>
      </c>
      <c r="CF271" s="23" t="s">
        <v>36</v>
      </c>
      <c r="CG271" s="23" t="s">
        <v>36</v>
      </c>
      <c r="CH271" s="23" t="s">
        <v>36</v>
      </c>
      <c r="CI271" s="23" t="s">
        <v>36</v>
      </c>
      <c r="CJ271" s="4"/>
      <c r="CK271" s="4"/>
      <c r="CL271" s="4"/>
      <c r="CM271" s="4"/>
      <c r="CN271" s="4"/>
      <c r="CO271" s="4"/>
      <c r="CP271" s="4"/>
      <c r="CQ271" s="4"/>
      <c r="CR271" s="4"/>
      <c r="CS271" s="4"/>
      <c r="CT271" s="4"/>
      <c r="CU271" s="4"/>
      <c r="CV271" s="4"/>
      <c r="CW271" s="4"/>
      <c r="CX271" s="4"/>
      <c r="CY271" s="4"/>
      <c r="CZ271" s="4"/>
    </row>
    <row r="272" s="326" customFormat="true" ht="15" customHeight="true" x14ac:dyDescent="0.2">
      <c r="A272" s="809"/>
      <c r="B272" s="618" t="s">
        <v>49</v>
      </c>
      <c r="C272" s="40" t="s">
        <v>36</v>
      </c>
      <c r="D272" s="33" t="s">
        <v>36</v>
      </c>
      <c r="E272" s="33" t="s">
        <v>36</v>
      </c>
      <c r="F272" s="33" t="s">
        <v>36</v>
      </c>
      <c r="G272" s="28" t="s">
        <v>36</v>
      </c>
      <c r="H272" s="40" t="s">
        <v>36</v>
      </c>
      <c r="I272" s="33" t="s">
        <v>36</v>
      </c>
      <c r="J272" s="33" t="s">
        <v>36</v>
      </c>
      <c r="K272" s="33" t="s">
        <v>36</v>
      </c>
      <c r="L272" s="28" t="s">
        <v>36</v>
      </c>
      <c r="M272" s="40" t="s">
        <v>36</v>
      </c>
      <c r="N272" s="33" t="s">
        <v>36</v>
      </c>
      <c r="O272" s="33" t="s">
        <v>36</v>
      </c>
      <c r="P272" s="33" t="s">
        <v>36</v>
      </c>
      <c r="Q272" s="23" t="s">
        <v>36</v>
      </c>
      <c r="R272" s="40" t="s">
        <v>36</v>
      </c>
      <c r="S272" s="33" t="s">
        <v>36</v>
      </c>
      <c r="T272" s="33" t="s">
        <v>36</v>
      </c>
      <c r="U272" s="33" t="s">
        <v>36</v>
      </c>
      <c r="V272" s="33" t="s">
        <v>36</v>
      </c>
      <c r="W272" s="33" t="s">
        <v>36</v>
      </c>
      <c r="X272" s="33" t="s">
        <v>36</v>
      </c>
      <c r="Y272" s="23" t="s">
        <v>36</v>
      </c>
      <c r="Z272" s="23" t="s">
        <v>36</v>
      </c>
      <c r="AA272" s="23" t="s">
        <v>36</v>
      </c>
      <c r="AB272" s="23" t="s">
        <v>36</v>
      </c>
      <c r="AC272" s="23" t="s">
        <v>36</v>
      </c>
      <c r="AD272" s="23" t="s">
        <v>36</v>
      </c>
      <c r="AE272" s="23" t="s">
        <v>36</v>
      </c>
      <c r="AF272" s="23" t="s">
        <v>36</v>
      </c>
      <c r="AG272" s="23" t="s">
        <v>36</v>
      </c>
      <c r="AH272" s="23" t="s">
        <v>36</v>
      </c>
      <c r="AI272" s="23" t="s">
        <v>36</v>
      </c>
      <c r="AJ272" s="4"/>
      <c r="AK272" s="4"/>
      <c r="AL272" s="4"/>
      <c r="AM272" s="4"/>
      <c r="AN272" s="4"/>
      <c r="AO272" s="4"/>
      <c r="AP272" s="4"/>
      <c r="AQ272" s="4"/>
      <c r="AR272" s="4"/>
      <c r="AS272" s="4"/>
      <c r="AT272" s="4"/>
      <c r="AU272" s="4"/>
      <c r="AV272" s="4"/>
      <c r="AW272" s="4"/>
      <c r="AX272" s="4"/>
      <c r="AY272" s="4"/>
      <c r="AZ272" s="363"/>
      <c r="BA272" s="809"/>
      <c r="BB272" s="618" t="s">
        <v>49</v>
      </c>
      <c r="BC272" s="40" t="s">
        <v>36</v>
      </c>
      <c r="BD272" s="33" t="s">
        <v>36</v>
      </c>
      <c r="BE272" s="33" t="s">
        <v>36</v>
      </c>
      <c r="BF272" s="33" t="s">
        <v>36</v>
      </c>
      <c r="BG272" s="28" t="s">
        <v>36</v>
      </c>
      <c r="BH272" s="40" t="s">
        <v>36</v>
      </c>
      <c r="BI272" s="33" t="s">
        <v>36</v>
      </c>
      <c r="BJ272" s="33" t="s">
        <v>36</v>
      </c>
      <c r="BK272" s="33" t="s">
        <v>36</v>
      </c>
      <c r="BL272" s="28" t="s">
        <v>36</v>
      </c>
      <c r="BM272" s="40" t="s">
        <v>36</v>
      </c>
      <c r="BN272" s="33" t="s">
        <v>36</v>
      </c>
      <c r="BO272" s="33" t="s">
        <v>36</v>
      </c>
      <c r="BP272" s="33" t="s">
        <v>36</v>
      </c>
      <c r="BQ272" s="28" t="s">
        <v>36</v>
      </c>
      <c r="BR272" s="40" t="s">
        <v>36</v>
      </c>
      <c r="BS272" s="33" t="s">
        <v>36</v>
      </c>
      <c r="BT272" s="33" t="s">
        <v>36</v>
      </c>
      <c r="BU272" s="33" t="s">
        <v>36</v>
      </c>
      <c r="BV272" s="33" t="s">
        <v>36</v>
      </c>
      <c r="BW272" s="33" t="s">
        <v>36</v>
      </c>
      <c r="BX272" s="33" t="s">
        <v>36</v>
      </c>
      <c r="BY272" s="23" t="s">
        <v>36</v>
      </c>
      <c r="BZ272" s="23" t="s">
        <v>36</v>
      </c>
      <c r="CA272" s="23" t="s">
        <v>36</v>
      </c>
      <c r="CB272" s="23" t="s">
        <v>36</v>
      </c>
      <c r="CC272" s="23" t="s">
        <v>36</v>
      </c>
      <c r="CD272" s="23" t="s">
        <v>36</v>
      </c>
      <c r="CE272" s="23" t="s">
        <v>36</v>
      </c>
      <c r="CF272" s="23" t="s">
        <v>36</v>
      </c>
      <c r="CG272" s="23" t="s">
        <v>36</v>
      </c>
      <c r="CH272" s="23" t="s">
        <v>36</v>
      </c>
      <c r="CI272" s="23" t="s">
        <v>36</v>
      </c>
      <c r="CJ272" s="4"/>
      <c r="CK272" s="4"/>
      <c r="CL272" s="4"/>
      <c r="CM272" s="4"/>
      <c r="CN272" s="4"/>
      <c r="CO272" s="4"/>
      <c r="CP272" s="4"/>
      <c r="CQ272" s="4"/>
      <c r="CR272" s="4"/>
      <c r="CS272" s="4"/>
      <c r="CT272" s="4"/>
      <c r="CU272" s="4"/>
      <c r="CV272" s="4"/>
      <c r="CW272" s="4"/>
      <c r="CX272" s="4"/>
      <c r="CY272" s="4"/>
      <c r="CZ272" s="4"/>
    </row>
    <row r="273" s="326" customFormat="true" ht="15" customHeight="true" x14ac:dyDescent="0.2">
      <c r="A273" s="809"/>
      <c r="B273" s="618" t="s">
        <v>114</v>
      </c>
      <c r="C273" s="40" t="s">
        <v>36</v>
      </c>
      <c r="D273" s="33" t="s">
        <v>36</v>
      </c>
      <c r="E273" s="33" t="s">
        <v>36</v>
      </c>
      <c r="F273" s="33" t="s">
        <v>36</v>
      </c>
      <c r="G273" s="28" t="s">
        <v>36</v>
      </c>
      <c r="H273" s="40" t="s">
        <v>36</v>
      </c>
      <c r="I273" s="33" t="s">
        <v>36</v>
      </c>
      <c r="J273" s="33" t="s">
        <v>36</v>
      </c>
      <c r="K273" s="33" t="s">
        <v>36</v>
      </c>
      <c r="L273" s="28" t="s">
        <v>36</v>
      </c>
      <c r="M273" s="40" t="s">
        <v>36</v>
      </c>
      <c r="N273" s="33" t="s">
        <v>36</v>
      </c>
      <c r="O273" s="33" t="s">
        <v>36</v>
      </c>
      <c r="P273" s="33" t="s">
        <v>36</v>
      </c>
      <c r="Q273" s="23" t="s">
        <v>36</v>
      </c>
      <c r="R273" s="40" t="s">
        <v>36</v>
      </c>
      <c r="S273" s="33" t="s">
        <v>36</v>
      </c>
      <c r="T273" s="33" t="s">
        <v>36</v>
      </c>
      <c r="U273" s="33" t="s">
        <v>36</v>
      </c>
      <c r="V273" s="33" t="s">
        <v>36</v>
      </c>
      <c r="W273" s="33" t="s">
        <v>36</v>
      </c>
      <c r="X273" s="33" t="s">
        <v>36</v>
      </c>
      <c r="Y273" s="23" t="s">
        <v>36</v>
      </c>
      <c r="Z273" s="23" t="s">
        <v>36</v>
      </c>
      <c r="AA273" s="23" t="s">
        <v>36</v>
      </c>
      <c r="AB273" s="23" t="s">
        <v>36</v>
      </c>
      <c r="AC273" s="23" t="s">
        <v>36</v>
      </c>
      <c r="AD273" s="23" t="s">
        <v>36</v>
      </c>
      <c r="AE273" s="23" t="s">
        <v>36</v>
      </c>
      <c r="AF273" s="23" t="s">
        <v>36</v>
      </c>
      <c r="AG273" s="23" t="s">
        <v>36</v>
      </c>
      <c r="AH273" s="23" t="s">
        <v>36</v>
      </c>
      <c r="AI273" s="23" t="s">
        <v>36</v>
      </c>
      <c r="AJ273" s="4"/>
      <c r="AK273" s="4"/>
      <c r="AL273" s="4"/>
      <c r="AM273" s="4"/>
      <c r="AN273" s="4"/>
      <c r="AO273" s="4"/>
      <c r="AP273" s="4"/>
      <c r="AQ273" s="4"/>
      <c r="AR273" s="4"/>
      <c r="AS273" s="4"/>
      <c r="AT273" s="4"/>
      <c r="AU273" s="4"/>
      <c r="AV273" s="4"/>
      <c r="AW273" s="4"/>
      <c r="AX273" s="4"/>
      <c r="AY273" s="4"/>
      <c r="AZ273" s="363"/>
      <c r="BA273" s="809"/>
      <c r="BB273" s="618" t="s">
        <v>114</v>
      </c>
      <c r="BC273" s="40" t="s">
        <v>36</v>
      </c>
      <c r="BD273" s="33" t="s">
        <v>36</v>
      </c>
      <c r="BE273" s="33" t="s">
        <v>36</v>
      </c>
      <c r="BF273" s="33" t="s">
        <v>36</v>
      </c>
      <c r="BG273" s="28" t="s">
        <v>36</v>
      </c>
      <c r="BH273" s="40" t="s">
        <v>36</v>
      </c>
      <c r="BI273" s="33" t="s">
        <v>36</v>
      </c>
      <c r="BJ273" s="33" t="s">
        <v>36</v>
      </c>
      <c r="BK273" s="33" t="s">
        <v>36</v>
      </c>
      <c r="BL273" s="28" t="s">
        <v>36</v>
      </c>
      <c r="BM273" s="40" t="s">
        <v>36</v>
      </c>
      <c r="BN273" s="33" t="s">
        <v>36</v>
      </c>
      <c r="BO273" s="33" t="s">
        <v>36</v>
      </c>
      <c r="BP273" s="33" t="s">
        <v>36</v>
      </c>
      <c r="BQ273" s="28" t="s">
        <v>36</v>
      </c>
      <c r="BR273" s="40" t="s">
        <v>36</v>
      </c>
      <c r="BS273" s="33" t="s">
        <v>36</v>
      </c>
      <c r="BT273" s="33" t="s">
        <v>36</v>
      </c>
      <c r="BU273" s="33" t="s">
        <v>36</v>
      </c>
      <c r="BV273" s="33" t="s">
        <v>36</v>
      </c>
      <c r="BW273" s="33" t="s">
        <v>36</v>
      </c>
      <c r="BX273" s="33" t="s">
        <v>36</v>
      </c>
      <c r="BY273" s="23" t="s">
        <v>36</v>
      </c>
      <c r="BZ273" s="23" t="s">
        <v>36</v>
      </c>
      <c r="CA273" s="23" t="s">
        <v>36</v>
      </c>
      <c r="CB273" s="23" t="s">
        <v>36</v>
      </c>
      <c r="CC273" s="23" t="s">
        <v>36</v>
      </c>
      <c r="CD273" s="23" t="s">
        <v>36</v>
      </c>
      <c r="CE273" s="23" t="s">
        <v>36</v>
      </c>
      <c r="CF273" s="23" t="s">
        <v>36</v>
      </c>
      <c r="CG273" s="23" t="s">
        <v>36</v>
      </c>
      <c r="CH273" s="23" t="s">
        <v>36</v>
      </c>
      <c r="CI273" s="23" t="s">
        <v>36</v>
      </c>
      <c r="CJ273" s="4"/>
      <c r="CK273" s="4"/>
      <c r="CL273" s="4"/>
      <c r="CM273" s="4"/>
      <c r="CN273" s="4"/>
      <c r="CO273" s="4"/>
      <c r="CP273" s="4"/>
      <c r="CQ273" s="4"/>
      <c r="CR273" s="4"/>
      <c r="CS273" s="4"/>
      <c r="CT273" s="4"/>
      <c r="CU273" s="4"/>
      <c r="CV273" s="4"/>
      <c r="CW273" s="4"/>
      <c r="CX273" s="4"/>
      <c r="CY273" s="4"/>
      <c r="CZ273" s="4"/>
    </row>
    <row r="274" s="326" customFormat="true" ht="15" customHeight="true" x14ac:dyDescent="0.2">
      <c r="A274" s="809" t="s">
        <v>77</v>
      </c>
      <c r="B274" s="618" t="s">
        <v>50</v>
      </c>
      <c r="C274" s="492">
        <v>86.042059269452295</v>
      </c>
      <c r="D274" s="481">
        <v>89.428845131145039</v>
      </c>
      <c r="E274" s="481">
        <v>90.177216531366227</v>
      </c>
      <c r="F274" s="481">
        <v>89.30586751677977</v>
      </c>
      <c r="G274" s="500">
        <v>90.610055915869637</v>
      </c>
      <c r="H274" s="492">
        <v>88.470318445855284</v>
      </c>
      <c r="I274" s="481">
        <v>90.831758336510518</v>
      </c>
      <c r="J274" s="481">
        <v>88.843923062346306</v>
      </c>
      <c r="K274" s="481">
        <v>91.071866725523094</v>
      </c>
      <c r="L274" s="500">
        <v>89.892597211815996</v>
      </c>
      <c r="M274" s="492">
        <v>87.68588816610891</v>
      </c>
      <c r="N274" s="481">
        <v>83.863320746460261</v>
      </c>
      <c r="O274" s="481">
        <v>86.765208394715415</v>
      </c>
      <c r="P274" s="481">
        <v>89.078921940947723</v>
      </c>
      <c r="Q274" s="496">
        <v>90.016374566489475</v>
      </c>
      <c r="R274" s="492">
        <v>87.321099702767967</v>
      </c>
      <c r="S274" s="481">
        <v>89.557405165417364</v>
      </c>
      <c r="T274" s="481"/>
      <c r="U274" s="481"/>
      <c r="V274" s="481"/>
      <c r="W274" s="481"/>
      <c r="X274" s="481"/>
      <c r="Y274" s="496"/>
      <c r="Z274" s="496"/>
      <c r="AA274" s="496"/>
      <c r="AB274" s="496"/>
      <c r="AC274" s="496"/>
      <c r="AD274" s="496"/>
      <c r="AE274" s="496"/>
      <c r="AF274" s="496"/>
      <c r="AG274" s="496"/>
      <c r="AH274" s="496"/>
      <c r="AI274" s="496"/>
      <c r="AJ274" s="1"/>
      <c r="AK274" s="1"/>
      <c r="AL274" s="1"/>
      <c r="AM274" s="1"/>
      <c r="AN274" s="1"/>
      <c r="AO274" s="1"/>
      <c r="AP274" s="1"/>
      <c r="AQ274" s="1"/>
      <c r="AR274" s="1"/>
      <c r="AS274" s="1"/>
      <c r="AT274" s="1"/>
      <c r="AU274" s="1"/>
      <c r="AV274" s="1"/>
      <c r="AW274" s="1"/>
      <c r="AX274" s="1"/>
      <c r="AY274" s="1"/>
      <c r="AZ274" s="363"/>
      <c r="BA274" s="809" t="s">
        <v>77</v>
      </c>
      <c r="BB274" s="618" t="s">
        <v>50</v>
      </c>
      <c r="BC274" s="508">
        <v>3059.2003034712343</v>
      </c>
      <c r="BD274" s="504">
        <v>3530.9479225728392</v>
      </c>
      <c r="BE274" s="504">
        <v>3638.3457063275364</v>
      </c>
      <c r="BF274" s="504">
        <v>3852.5627182877288</v>
      </c>
      <c r="BG274" s="517">
        <v>3515.1824841960251</v>
      </c>
      <c r="BH274" s="508">
        <v>2709.4869040955409</v>
      </c>
      <c r="BI274" s="504">
        <v>2543.1721106311161</v>
      </c>
      <c r="BJ274" s="504">
        <v>2392.2464868808242</v>
      </c>
      <c r="BK274" s="504">
        <v>2606.629974425698</v>
      </c>
      <c r="BL274" s="517">
        <v>2284.9527345831493</v>
      </c>
      <c r="BM274" s="508">
        <v>828.87797052501116</v>
      </c>
      <c r="BN274" s="504">
        <v>905.51559134817887</v>
      </c>
      <c r="BO274" s="504">
        <v>973.49674447817381</v>
      </c>
      <c r="BP274" s="504">
        <v>1108.1204828048551</v>
      </c>
      <c r="BQ274" s="517">
        <v>1243.7401350829307</v>
      </c>
      <c r="BR274" s="508">
        <v>2931.2481995666326</v>
      </c>
      <c r="BS274" s="504">
        <v>14664.990935288686</v>
      </c>
      <c r="BT274" s="504"/>
      <c r="BU274" s="504"/>
      <c r="BV274" s="504"/>
      <c r="BW274" s="504"/>
      <c r="BX274" s="504"/>
      <c r="BY274" s="512"/>
      <c r="BZ274" s="512"/>
      <c r="CA274" s="512"/>
      <c r="CB274" s="512"/>
      <c r="CC274" s="512"/>
      <c r="CD274" s="512"/>
      <c r="CE274" s="512"/>
      <c r="CF274" s="512"/>
      <c r="CG274" s="512"/>
      <c r="CH274" s="512"/>
      <c r="CI274" s="512"/>
      <c r="CJ274" s="2"/>
      <c r="CK274" s="2"/>
      <c r="CL274" s="2"/>
      <c r="CM274" s="2"/>
      <c r="CN274" s="2"/>
      <c r="CO274" s="2"/>
      <c r="CP274" s="2"/>
      <c r="CQ274" s="2"/>
      <c r="CR274" s="2"/>
      <c r="CS274" s="2"/>
      <c r="CT274" s="2"/>
      <c r="CU274" s="2"/>
      <c r="CV274" s="2"/>
      <c r="CW274" s="2"/>
      <c r="CX274" s="2"/>
      <c r="CY274" s="2"/>
      <c r="CZ274" s="4"/>
    </row>
    <row r="275" s="326" customFormat="true" ht="15" customHeight="true" x14ac:dyDescent="0.2">
      <c r="A275" s="809"/>
      <c r="B275" s="618" t="s">
        <v>49</v>
      </c>
      <c r="C275" s="492">
        <v>13.789157952069617</v>
      </c>
      <c r="D275" s="481">
        <v>10.42943265488875</v>
      </c>
      <c r="E275" s="481">
        <v>9.5668989423697717</v>
      </c>
      <c r="F275" s="481">
        <v>10.337443938976438</v>
      </c>
      <c r="G275" s="500">
        <v>9.2983099842335477</v>
      </c>
      <c r="H275" s="492">
        <v>11.479069003186689</v>
      </c>
      <c r="I275" s="481">
        <v>8.8697082628319794</v>
      </c>
      <c r="J275" s="481">
        <v>10.998609621694158</v>
      </c>
      <c r="K275" s="481">
        <v>8.497440083436425</v>
      </c>
      <c r="L275" s="500">
        <v>10.023350021925172</v>
      </c>
      <c r="M275" s="492">
        <v>12.314111833891127</v>
      </c>
      <c r="N275" s="481">
        <v>15.636799910730351</v>
      </c>
      <c r="O275" s="481">
        <v>12.955146798728615</v>
      </c>
      <c r="P275" s="481">
        <v>10.719690844043637</v>
      </c>
      <c r="Q275" s="496">
        <v>9.8960303053309904</v>
      </c>
      <c r="R275" s="492">
        <v>12.567221772325752</v>
      </c>
      <c r="S275" s="481">
        <v>10.21594421231458</v>
      </c>
      <c r="T275" s="481"/>
      <c r="U275" s="481"/>
      <c r="V275" s="481"/>
      <c r="W275" s="481"/>
      <c r="X275" s="481"/>
      <c r="Y275" s="496"/>
      <c r="Z275" s="496"/>
      <c r="AA275" s="496"/>
      <c r="AB275" s="496"/>
      <c r="AC275" s="496"/>
      <c r="AD275" s="496"/>
      <c r="AE275" s="496"/>
      <c r="AF275" s="496"/>
      <c r="AG275" s="496"/>
      <c r="AH275" s="496"/>
      <c r="AI275" s="496"/>
      <c r="AJ275" s="1"/>
      <c r="AK275" s="1"/>
      <c r="AL275" s="1"/>
      <c r="AM275" s="1"/>
      <c r="AN275" s="1"/>
      <c r="AO275" s="1"/>
      <c r="AP275" s="1"/>
      <c r="AQ275" s="1"/>
      <c r="AR275" s="1"/>
      <c r="AS275" s="1"/>
      <c r="AT275" s="1"/>
      <c r="AU275" s="1"/>
      <c r="AV275" s="1"/>
      <c r="AW275" s="1"/>
      <c r="AX275" s="1"/>
      <c r="AY275" s="1"/>
      <c r="AZ275" s="363"/>
      <c r="BA275" s="809"/>
      <c r="BB275" s="618" t="s">
        <v>49</v>
      </c>
      <c r="BC275" s="508">
        <v>490.26948622277763</v>
      </c>
      <c r="BD275" s="504">
        <v>411.78865177548386</v>
      </c>
      <c r="BE275" s="504">
        <v>385.99201692739535</v>
      </c>
      <c r="BF275" s="504">
        <v>445.94663518841236</v>
      </c>
      <c r="BG275" s="517">
        <v>360.72438162438237</v>
      </c>
      <c r="BH275" s="508">
        <v>351.55730963462463</v>
      </c>
      <c r="BI275" s="504">
        <v>248.34039433542065</v>
      </c>
      <c r="BJ275" s="504">
        <v>296.15289736369971</v>
      </c>
      <c r="BK275" s="504">
        <v>243.21102469687591</v>
      </c>
      <c r="BL275" s="517">
        <v>254.78050198411117</v>
      </c>
      <c r="BM275" s="508">
        <v>116.40294965545806</v>
      </c>
      <c r="BN275" s="504">
        <v>168.83860538703735</v>
      </c>
      <c r="BO275" s="504">
        <v>145.35541913787745</v>
      </c>
      <c r="BP275" s="504">
        <v>133.35039013488583</v>
      </c>
      <c r="BQ275" s="517">
        <v>136.73167940846054</v>
      </c>
      <c r="BR275" s="508">
        <v>421.8642037156655</v>
      </c>
      <c r="BS275" s="504">
        <v>1672.8569680227856</v>
      </c>
      <c r="BT275" s="504"/>
      <c r="BU275" s="504"/>
      <c r="BV275" s="504"/>
      <c r="BW275" s="504"/>
      <c r="BX275" s="504"/>
      <c r="BY275" s="512"/>
      <c r="BZ275" s="512"/>
      <c r="CA275" s="512"/>
      <c r="CB275" s="512"/>
      <c r="CC275" s="512"/>
      <c r="CD275" s="512"/>
      <c r="CE275" s="512"/>
      <c r="CF275" s="512"/>
      <c r="CG275" s="512"/>
      <c r="CH275" s="512"/>
      <c r="CI275" s="512"/>
      <c r="CJ275" s="2"/>
      <c r="CK275" s="2"/>
      <c r="CL275" s="2"/>
      <c r="CM275" s="2"/>
      <c r="CN275" s="2"/>
      <c r="CO275" s="2"/>
      <c r="CP275" s="2"/>
      <c r="CQ275" s="2"/>
      <c r="CR275" s="2"/>
      <c r="CS275" s="2"/>
      <c r="CT275" s="2"/>
      <c r="CU275" s="2"/>
      <c r="CV275" s="2"/>
      <c r="CW275" s="2"/>
      <c r="CX275" s="2"/>
      <c r="CY275" s="2"/>
      <c r="CZ275" s="4"/>
    </row>
    <row r="276" s="326" customFormat="true" ht="15" customHeight="true" x14ac:dyDescent="0.2">
      <c r="A276" s="809"/>
      <c r="B276" s="618" t="s">
        <v>115</v>
      </c>
      <c r="C276" s="508">
        <v>0.16878277847818302</v>
      </c>
      <c r="D276" s="479">
        <v>0.14172221396615978</v>
      </c>
      <c r="E276" s="479">
        <v>0.25588452626397129</v>
      </c>
      <c r="F276" s="479">
        <v>0.35668854424384144</v>
      </c>
      <c r="G276" s="500">
        <v>9.1634099896884549E-2</v>
      </c>
      <c r="H276" s="492">
        <v>5.061255095817082E-2</v>
      </c>
      <c r="I276" s="481">
        <v>0.29853340065767364</v>
      </c>
      <c r="J276" s="481">
        <v>0.15746731595977412</v>
      </c>
      <c r="K276" s="481">
        <v>0.4306931910406287</v>
      </c>
      <c r="L276" s="500">
        <v>8.405276625897333E-2</v>
      </c>
      <c r="M276" s="492">
        <v>0</v>
      </c>
      <c r="N276" s="481">
        <v>0.49987934280924307</v>
      </c>
      <c r="O276" s="481">
        <v>0.27964480655584573</v>
      </c>
      <c r="P276" s="481">
        <v>0.20138721500867116</v>
      </c>
      <c r="Q276" s="496">
        <v>8.7595128179400475E-2</v>
      </c>
      <c r="R276" s="492">
        <v>0.1116785249060064</v>
      </c>
      <c r="S276" s="481">
        <v>0.22665062226844085</v>
      </c>
      <c r="T276" s="481"/>
      <c r="U276" s="481"/>
      <c r="V276" s="481"/>
      <c r="W276" s="481"/>
      <c r="X276" s="481"/>
      <c r="Y276" s="496"/>
      <c r="Z276" s="496"/>
      <c r="AA276" s="496"/>
      <c r="AB276" s="496"/>
      <c r="AC276" s="496"/>
      <c r="AD276" s="496"/>
      <c r="AE276" s="496"/>
      <c r="AF276" s="496"/>
      <c r="AG276" s="496"/>
      <c r="AH276" s="496"/>
      <c r="AI276" s="496"/>
      <c r="AJ276" s="1"/>
      <c r="AK276" s="1"/>
      <c r="AL276" s="1"/>
      <c r="AM276" s="1"/>
      <c r="AN276" s="1"/>
      <c r="AO276" s="1"/>
      <c r="AP276" s="1"/>
      <c r="AQ276" s="1"/>
      <c r="AR276" s="1"/>
      <c r="AS276" s="1"/>
      <c r="AT276" s="1"/>
      <c r="AU276" s="1"/>
      <c r="AV276" s="1"/>
      <c r="AW276" s="1"/>
      <c r="AX276" s="1"/>
      <c r="AY276" s="1"/>
      <c r="AZ276" s="363"/>
      <c r="BA276" s="809"/>
      <c r="BB276" s="618" t="s">
        <v>115</v>
      </c>
      <c r="BC276" s="508">
        <v>6.0010224246747317</v>
      </c>
      <c r="BD276" s="504">
        <v>5.5956638627323398</v>
      </c>
      <c r="BE276" s="504">
        <v>10.324075229405071</v>
      </c>
      <c r="BF276" s="504">
        <v>15.387174726632082</v>
      </c>
      <c r="BG276" s="517">
        <v>3.5549098790058493</v>
      </c>
      <c r="BH276" s="508">
        <v>1.5500570859588287</v>
      </c>
      <c r="BI276" s="504">
        <v>8.3585502752431644</v>
      </c>
      <c r="BJ276" s="504">
        <v>4.2400270093765711</v>
      </c>
      <c r="BK276" s="504">
        <v>12.327163392083285</v>
      </c>
      <c r="BL276" s="517">
        <v>2.1365118382348216</v>
      </c>
      <c r="BM276" s="508">
        <v>0</v>
      </c>
      <c r="BN276" s="504">
        <v>5.3974554629802967</v>
      </c>
      <c r="BO276" s="504">
        <v>3.1375860650721994</v>
      </c>
      <c r="BP276" s="504">
        <v>2.5052087863621897</v>
      </c>
      <c r="BQ276" s="517">
        <v>1.2102862071387119</v>
      </c>
      <c r="BR276" s="508">
        <v>3.7488931790286619</v>
      </c>
      <c r="BS276" s="504">
        <v>37.113952943421403</v>
      </c>
      <c r="BT276" s="504"/>
      <c r="BU276" s="504"/>
      <c r="BV276" s="504"/>
      <c r="BW276" s="504"/>
      <c r="BX276" s="504"/>
      <c r="BY276" s="512"/>
      <c r="BZ276" s="512"/>
      <c r="CA276" s="512"/>
      <c r="CB276" s="512"/>
      <c r="CC276" s="512"/>
      <c r="CD276" s="512"/>
      <c r="CE276" s="512"/>
      <c r="CF276" s="512"/>
      <c r="CG276" s="512"/>
      <c r="CH276" s="512"/>
      <c r="CI276" s="512"/>
      <c r="CJ276" s="2"/>
      <c r="CK276" s="2"/>
      <c r="CL276" s="2"/>
      <c r="CM276" s="2"/>
      <c r="CN276" s="2"/>
      <c r="CO276" s="2"/>
      <c r="CP276" s="2"/>
      <c r="CQ276" s="2"/>
      <c r="CR276" s="2"/>
      <c r="CS276" s="2"/>
      <c r="CT276" s="2"/>
      <c r="CU276" s="2"/>
      <c r="CV276" s="2"/>
      <c r="CW276" s="2"/>
      <c r="CX276" s="2"/>
      <c r="CY276" s="2"/>
      <c r="CZ276" s="4"/>
    </row>
    <row r="277" s="326" customFormat="true" ht="15" customHeight="true" x14ac:dyDescent="0.2">
      <c r="A277" s="809" t="s">
        <v>78</v>
      </c>
      <c r="B277" s="618" t="s">
        <v>79</v>
      </c>
      <c r="C277" s="40" t="s">
        <v>36</v>
      </c>
      <c r="D277" s="623" t="s">
        <v>36</v>
      </c>
      <c r="E277" s="623" t="s">
        <v>36</v>
      </c>
      <c r="F277" s="623" t="s">
        <v>36</v>
      </c>
      <c r="G277" s="625" t="s">
        <v>36</v>
      </c>
      <c r="H277" s="627" t="s">
        <v>36</v>
      </c>
      <c r="I277" s="623" t="s">
        <v>36</v>
      </c>
      <c r="J277" s="623" t="s">
        <v>36</v>
      </c>
      <c r="K277" s="623" t="s">
        <v>36</v>
      </c>
      <c r="L277" s="625" t="s">
        <v>36</v>
      </c>
      <c r="M277" s="627" t="s">
        <v>36</v>
      </c>
      <c r="N277" s="623" t="s">
        <v>36</v>
      </c>
      <c r="O277" s="623" t="s">
        <v>36</v>
      </c>
      <c r="P277" s="623" t="s">
        <v>36</v>
      </c>
      <c r="Q277" s="628" t="s">
        <v>36</v>
      </c>
      <c r="R277" s="627" t="s">
        <v>36</v>
      </c>
      <c r="S277" s="623" t="s">
        <v>36</v>
      </c>
      <c r="T277" s="623" t="s">
        <v>36</v>
      </c>
      <c r="U277" s="623" t="s">
        <v>36</v>
      </c>
      <c r="V277" s="623" t="s">
        <v>36</v>
      </c>
      <c r="W277" s="623" t="s">
        <v>36</v>
      </c>
      <c r="X277" s="623" t="s">
        <v>36</v>
      </c>
      <c r="Y277" s="628" t="s">
        <v>36</v>
      </c>
      <c r="Z277" s="628" t="s">
        <v>36</v>
      </c>
      <c r="AA277" s="628" t="s">
        <v>36</v>
      </c>
      <c r="AB277" s="628" t="s">
        <v>36</v>
      </c>
      <c r="AC277" s="628" t="s">
        <v>36</v>
      </c>
      <c r="AD277" s="628" t="s">
        <v>36</v>
      </c>
      <c r="AE277" s="628" t="s">
        <v>36</v>
      </c>
      <c r="AF277" s="628" t="s">
        <v>36</v>
      </c>
      <c r="AG277" s="628" t="s">
        <v>36</v>
      </c>
      <c r="AH277" s="628" t="s">
        <v>36</v>
      </c>
      <c r="AI277" s="628" t="s">
        <v>36</v>
      </c>
      <c r="AJ277" s="5"/>
      <c r="AK277" s="5"/>
      <c r="AL277" s="5"/>
      <c r="AM277" s="5"/>
      <c r="AN277" s="5"/>
      <c r="AO277" s="5"/>
      <c r="AP277" s="5"/>
      <c r="AQ277" s="5"/>
      <c r="AR277" s="5"/>
      <c r="AS277" s="5"/>
      <c r="AT277" s="5"/>
      <c r="AU277" s="5"/>
      <c r="AV277" s="5"/>
      <c r="AW277" s="5"/>
      <c r="AX277" s="5"/>
      <c r="AY277" s="5"/>
      <c r="AZ277" s="363"/>
      <c r="BA277" s="809" t="s">
        <v>78</v>
      </c>
      <c r="BB277" s="618" t="s">
        <v>79</v>
      </c>
      <c r="BC277" s="40" t="s">
        <v>36</v>
      </c>
      <c r="BD277" s="36" t="s">
        <v>36</v>
      </c>
      <c r="BE277" s="36" t="s">
        <v>36</v>
      </c>
      <c r="BF277" s="36" t="s">
        <v>36</v>
      </c>
      <c r="BG277" s="31" t="s">
        <v>36</v>
      </c>
      <c r="BH277" s="40" t="s">
        <v>36</v>
      </c>
      <c r="BI277" s="36" t="s">
        <v>36</v>
      </c>
      <c r="BJ277" s="36" t="s">
        <v>36</v>
      </c>
      <c r="BK277" s="36" t="s">
        <v>36</v>
      </c>
      <c r="BL277" s="31" t="s">
        <v>36</v>
      </c>
      <c r="BM277" s="40" t="s">
        <v>36</v>
      </c>
      <c r="BN277" s="36" t="s">
        <v>36</v>
      </c>
      <c r="BO277" s="36" t="s">
        <v>36</v>
      </c>
      <c r="BP277" s="36" t="s">
        <v>36</v>
      </c>
      <c r="BQ277" s="31" t="s">
        <v>36</v>
      </c>
      <c r="BR277" s="40" t="s">
        <v>36</v>
      </c>
      <c r="BS277" s="36" t="s">
        <v>36</v>
      </c>
      <c r="BT277" s="36" t="s">
        <v>36</v>
      </c>
      <c r="BU277" s="36" t="s">
        <v>36</v>
      </c>
      <c r="BV277" s="36" t="s">
        <v>36</v>
      </c>
      <c r="BW277" s="36" t="s">
        <v>36</v>
      </c>
      <c r="BX277" s="36" t="s">
        <v>36</v>
      </c>
      <c r="BY277" s="25" t="s">
        <v>36</v>
      </c>
      <c r="BZ277" s="25" t="s">
        <v>36</v>
      </c>
      <c r="CA277" s="25" t="s">
        <v>36</v>
      </c>
      <c r="CB277" s="25" t="s">
        <v>36</v>
      </c>
      <c r="CC277" s="25" t="s">
        <v>36</v>
      </c>
      <c r="CD277" s="25" t="s">
        <v>36</v>
      </c>
      <c r="CE277" s="25" t="s">
        <v>36</v>
      </c>
      <c r="CF277" s="25" t="s">
        <v>36</v>
      </c>
      <c r="CG277" s="25" t="s">
        <v>36</v>
      </c>
      <c r="CH277" s="25" t="s">
        <v>36</v>
      </c>
      <c r="CI277" s="25" t="s">
        <v>36</v>
      </c>
      <c r="CJ277" s="4"/>
      <c r="CK277" s="4"/>
      <c r="CL277" s="4"/>
      <c r="CM277" s="4"/>
      <c r="CN277" s="4"/>
      <c r="CO277" s="4"/>
      <c r="CP277" s="4"/>
      <c r="CQ277" s="4"/>
      <c r="CR277" s="4"/>
      <c r="CS277" s="4"/>
      <c r="CT277" s="4"/>
      <c r="CU277" s="4"/>
      <c r="CV277" s="4"/>
      <c r="CW277" s="4"/>
      <c r="CX277" s="4"/>
      <c r="CY277" s="4"/>
      <c r="CZ277" s="4"/>
    </row>
    <row r="278" s="326" customFormat="true" ht="15" customHeight="true" x14ac:dyDescent="0.2">
      <c r="A278" s="809"/>
      <c r="B278" s="618" t="s">
        <v>80</v>
      </c>
      <c r="C278" s="40" t="s">
        <v>36</v>
      </c>
      <c r="D278" s="623" t="s">
        <v>36</v>
      </c>
      <c r="E278" s="623" t="s">
        <v>36</v>
      </c>
      <c r="F278" s="623" t="s">
        <v>36</v>
      </c>
      <c r="G278" s="625" t="s">
        <v>36</v>
      </c>
      <c r="H278" s="627" t="s">
        <v>36</v>
      </c>
      <c r="I278" s="623" t="s">
        <v>36</v>
      </c>
      <c r="J278" s="623" t="s">
        <v>36</v>
      </c>
      <c r="K278" s="623" t="s">
        <v>36</v>
      </c>
      <c r="L278" s="625" t="s">
        <v>36</v>
      </c>
      <c r="M278" s="627" t="s">
        <v>36</v>
      </c>
      <c r="N278" s="623" t="s">
        <v>36</v>
      </c>
      <c r="O278" s="623" t="s">
        <v>36</v>
      </c>
      <c r="P278" s="623" t="s">
        <v>36</v>
      </c>
      <c r="Q278" s="628" t="s">
        <v>36</v>
      </c>
      <c r="R278" s="627" t="s">
        <v>36</v>
      </c>
      <c r="S278" s="623" t="s">
        <v>36</v>
      </c>
      <c r="T278" s="623" t="s">
        <v>36</v>
      </c>
      <c r="U278" s="623" t="s">
        <v>36</v>
      </c>
      <c r="V278" s="623" t="s">
        <v>36</v>
      </c>
      <c r="W278" s="623" t="s">
        <v>36</v>
      </c>
      <c r="X278" s="623" t="s">
        <v>36</v>
      </c>
      <c r="Y278" s="628" t="s">
        <v>36</v>
      </c>
      <c r="Z278" s="628" t="s">
        <v>36</v>
      </c>
      <c r="AA278" s="628" t="s">
        <v>36</v>
      </c>
      <c r="AB278" s="628" t="s">
        <v>36</v>
      </c>
      <c r="AC278" s="628" t="s">
        <v>36</v>
      </c>
      <c r="AD278" s="628" t="s">
        <v>36</v>
      </c>
      <c r="AE278" s="628" t="s">
        <v>36</v>
      </c>
      <c r="AF278" s="628" t="s">
        <v>36</v>
      </c>
      <c r="AG278" s="628" t="s">
        <v>36</v>
      </c>
      <c r="AH278" s="628" t="s">
        <v>36</v>
      </c>
      <c r="AI278" s="628" t="s">
        <v>36</v>
      </c>
      <c r="AJ278" s="5"/>
      <c r="AK278" s="5"/>
      <c r="AL278" s="5"/>
      <c r="AM278" s="5"/>
      <c r="AN278" s="5"/>
      <c r="AO278" s="5"/>
      <c r="AP278" s="5"/>
      <c r="AQ278" s="5"/>
      <c r="AR278" s="5"/>
      <c r="AS278" s="5"/>
      <c r="AT278" s="5"/>
      <c r="AU278" s="5"/>
      <c r="AV278" s="5"/>
      <c r="AW278" s="5"/>
      <c r="AX278" s="5"/>
      <c r="AY278" s="5"/>
      <c r="AZ278" s="363"/>
      <c r="BA278" s="809"/>
      <c r="BB278" s="618" t="s">
        <v>80</v>
      </c>
      <c r="BC278" s="40" t="s">
        <v>36</v>
      </c>
      <c r="BD278" s="36" t="s">
        <v>36</v>
      </c>
      <c r="BE278" s="36" t="s">
        <v>36</v>
      </c>
      <c r="BF278" s="36" t="s">
        <v>36</v>
      </c>
      <c r="BG278" s="31" t="s">
        <v>36</v>
      </c>
      <c r="BH278" s="40" t="s">
        <v>36</v>
      </c>
      <c r="BI278" s="36" t="s">
        <v>36</v>
      </c>
      <c r="BJ278" s="36" t="s">
        <v>36</v>
      </c>
      <c r="BK278" s="36" t="s">
        <v>36</v>
      </c>
      <c r="BL278" s="31" t="s">
        <v>36</v>
      </c>
      <c r="BM278" s="40" t="s">
        <v>36</v>
      </c>
      <c r="BN278" s="36" t="s">
        <v>36</v>
      </c>
      <c r="BO278" s="36" t="s">
        <v>36</v>
      </c>
      <c r="BP278" s="36" t="s">
        <v>36</v>
      </c>
      <c r="BQ278" s="31" t="s">
        <v>36</v>
      </c>
      <c r="BR278" s="40" t="s">
        <v>36</v>
      </c>
      <c r="BS278" s="36" t="s">
        <v>36</v>
      </c>
      <c r="BT278" s="36" t="s">
        <v>36</v>
      </c>
      <c r="BU278" s="36" t="s">
        <v>36</v>
      </c>
      <c r="BV278" s="36" t="s">
        <v>36</v>
      </c>
      <c r="BW278" s="36" t="s">
        <v>36</v>
      </c>
      <c r="BX278" s="36" t="s">
        <v>36</v>
      </c>
      <c r="BY278" s="25" t="s">
        <v>36</v>
      </c>
      <c r="BZ278" s="25" t="s">
        <v>36</v>
      </c>
      <c r="CA278" s="25" t="s">
        <v>36</v>
      </c>
      <c r="CB278" s="25" t="s">
        <v>36</v>
      </c>
      <c r="CC278" s="25" t="s">
        <v>36</v>
      </c>
      <c r="CD278" s="25" t="s">
        <v>36</v>
      </c>
      <c r="CE278" s="25" t="s">
        <v>36</v>
      </c>
      <c r="CF278" s="25" t="s">
        <v>36</v>
      </c>
      <c r="CG278" s="25" t="s">
        <v>36</v>
      </c>
      <c r="CH278" s="25" t="s">
        <v>36</v>
      </c>
      <c r="CI278" s="25" t="s">
        <v>36</v>
      </c>
      <c r="CJ278" s="4"/>
      <c r="CK278" s="4"/>
      <c r="CL278" s="4"/>
      <c r="CM278" s="4"/>
      <c r="CN278" s="4"/>
      <c r="CO278" s="4"/>
      <c r="CP278" s="4"/>
      <c r="CQ278" s="4"/>
      <c r="CR278" s="4"/>
      <c r="CS278" s="4"/>
      <c r="CT278" s="4"/>
      <c r="CU278" s="4"/>
      <c r="CV278" s="4"/>
      <c r="CW278" s="4"/>
      <c r="CX278" s="4"/>
      <c r="CY278" s="4"/>
      <c r="CZ278" s="4"/>
    </row>
    <row r="279" s="326" customFormat="true" ht="15" customHeight="true" x14ac:dyDescent="0.2">
      <c r="A279" s="809"/>
      <c r="B279" s="618" t="s">
        <v>81</v>
      </c>
      <c r="C279" s="40" t="s">
        <v>36</v>
      </c>
      <c r="D279" s="33" t="s">
        <v>36</v>
      </c>
      <c r="E279" s="33" t="s">
        <v>36</v>
      </c>
      <c r="F279" s="33" t="s">
        <v>36</v>
      </c>
      <c r="G279" s="28" t="s">
        <v>36</v>
      </c>
      <c r="H279" s="40" t="s">
        <v>36</v>
      </c>
      <c r="I279" s="33" t="s">
        <v>36</v>
      </c>
      <c r="J279" s="33" t="s">
        <v>36</v>
      </c>
      <c r="K279" s="33" t="s">
        <v>36</v>
      </c>
      <c r="L279" s="28" t="s">
        <v>36</v>
      </c>
      <c r="M279" s="40" t="s">
        <v>36</v>
      </c>
      <c r="N279" s="33" t="s">
        <v>36</v>
      </c>
      <c r="O279" s="33" t="s">
        <v>36</v>
      </c>
      <c r="P279" s="33" t="s">
        <v>36</v>
      </c>
      <c r="Q279" s="23" t="s">
        <v>36</v>
      </c>
      <c r="R279" s="40" t="s">
        <v>36</v>
      </c>
      <c r="S279" s="33" t="s">
        <v>36</v>
      </c>
      <c r="T279" s="33" t="s">
        <v>36</v>
      </c>
      <c r="U279" s="33" t="s">
        <v>36</v>
      </c>
      <c r="V279" s="33" t="s">
        <v>36</v>
      </c>
      <c r="W279" s="33" t="s">
        <v>36</v>
      </c>
      <c r="X279" s="33" t="s">
        <v>36</v>
      </c>
      <c r="Y279" s="23" t="s">
        <v>36</v>
      </c>
      <c r="Z279" s="23" t="s">
        <v>36</v>
      </c>
      <c r="AA279" s="23" t="s">
        <v>36</v>
      </c>
      <c r="AB279" s="23" t="s">
        <v>36</v>
      </c>
      <c r="AC279" s="23" t="s">
        <v>36</v>
      </c>
      <c r="AD279" s="23" t="s">
        <v>36</v>
      </c>
      <c r="AE279" s="23" t="s">
        <v>36</v>
      </c>
      <c r="AF279" s="23" t="s">
        <v>36</v>
      </c>
      <c r="AG279" s="23" t="s">
        <v>36</v>
      </c>
      <c r="AH279" s="23" t="s">
        <v>36</v>
      </c>
      <c r="AI279" s="23" t="s">
        <v>36</v>
      </c>
      <c r="AJ279" s="4"/>
      <c r="AK279" s="4"/>
      <c r="AL279" s="4"/>
      <c r="AM279" s="4"/>
      <c r="AN279" s="4"/>
      <c r="AO279" s="4"/>
      <c r="AP279" s="4"/>
      <c r="AQ279" s="4"/>
      <c r="AR279" s="4"/>
      <c r="AS279" s="4"/>
      <c r="AT279" s="4"/>
      <c r="AU279" s="4"/>
      <c r="AV279" s="4"/>
      <c r="AW279" s="4"/>
      <c r="AX279" s="4"/>
      <c r="AY279" s="4"/>
      <c r="AZ279" s="363"/>
      <c r="BA279" s="809"/>
      <c r="BB279" s="618" t="s">
        <v>81</v>
      </c>
      <c r="BC279" s="40" t="s">
        <v>36</v>
      </c>
      <c r="BD279" s="33" t="s">
        <v>36</v>
      </c>
      <c r="BE279" s="33" t="s">
        <v>36</v>
      </c>
      <c r="BF279" s="33" t="s">
        <v>36</v>
      </c>
      <c r="BG279" s="28" t="s">
        <v>36</v>
      </c>
      <c r="BH279" s="40" t="s">
        <v>36</v>
      </c>
      <c r="BI279" s="33" t="s">
        <v>36</v>
      </c>
      <c r="BJ279" s="33" t="s">
        <v>36</v>
      </c>
      <c r="BK279" s="33" t="s">
        <v>36</v>
      </c>
      <c r="BL279" s="28" t="s">
        <v>36</v>
      </c>
      <c r="BM279" s="40" t="s">
        <v>36</v>
      </c>
      <c r="BN279" s="33" t="s">
        <v>36</v>
      </c>
      <c r="BO279" s="33" t="s">
        <v>36</v>
      </c>
      <c r="BP279" s="33" t="s">
        <v>36</v>
      </c>
      <c r="BQ279" s="28" t="s">
        <v>36</v>
      </c>
      <c r="BR279" s="40" t="s">
        <v>36</v>
      </c>
      <c r="BS279" s="33" t="s">
        <v>36</v>
      </c>
      <c r="BT279" s="33" t="s">
        <v>36</v>
      </c>
      <c r="BU279" s="33" t="s">
        <v>36</v>
      </c>
      <c r="BV279" s="33" t="s">
        <v>36</v>
      </c>
      <c r="BW279" s="33" t="s">
        <v>36</v>
      </c>
      <c r="BX279" s="33" t="s">
        <v>36</v>
      </c>
      <c r="BY279" s="23" t="s">
        <v>36</v>
      </c>
      <c r="BZ279" s="23" t="s">
        <v>36</v>
      </c>
      <c r="CA279" s="23" t="s">
        <v>36</v>
      </c>
      <c r="CB279" s="23" t="s">
        <v>36</v>
      </c>
      <c r="CC279" s="23" t="s">
        <v>36</v>
      </c>
      <c r="CD279" s="23" t="s">
        <v>36</v>
      </c>
      <c r="CE279" s="23" t="s">
        <v>36</v>
      </c>
      <c r="CF279" s="23" t="s">
        <v>36</v>
      </c>
      <c r="CG279" s="23" t="s">
        <v>36</v>
      </c>
      <c r="CH279" s="23" t="s">
        <v>36</v>
      </c>
      <c r="CI279" s="23" t="s">
        <v>36</v>
      </c>
      <c r="CJ279" s="4"/>
      <c r="CK279" s="4"/>
      <c r="CL279" s="4"/>
      <c r="CM279" s="4"/>
      <c r="CN279" s="4"/>
      <c r="CO279" s="4"/>
      <c r="CP279" s="4"/>
      <c r="CQ279" s="4"/>
      <c r="CR279" s="4"/>
      <c r="CS279" s="4"/>
      <c r="CT279" s="4"/>
      <c r="CU279" s="4"/>
      <c r="CV279" s="4"/>
      <c r="CW279" s="4"/>
      <c r="CX279" s="4"/>
      <c r="CY279" s="4"/>
      <c r="CZ279" s="4"/>
    </row>
    <row r="280" s="326" customFormat="true" ht="15" customHeight="true" x14ac:dyDescent="0.2">
      <c r="A280" s="809"/>
      <c r="B280" s="618" t="s">
        <v>82</v>
      </c>
      <c r="C280" s="40" t="s">
        <v>36</v>
      </c>
      <c r="D280" s="33" t="s">
        <v>36</v>
      </c>
      <c r="E280" s="33" t="s">
        <v>36</v>
      </c>
      <c r="F280" s="33" t="s">
        <v>36</v>
      </c>
      <c r="G280" s="28" t="s">
        <v>36</v>
      </c>
      <c r="H280" s="40" t="s">
        <v>36</v>
      </c>
      <c r="I280" s="33" t="s">
        <v>36</v>
      </c>
      <c r="J280" s="33" t="s">
        <v>36</v>
      </c>
      <c r="K280" s="33" t="s">
        <v>36</v>
      </c>
      <c r="L280" s="28" t="s">
        <v>36</v>
      </c>
      <c r="M280" s="40" t="s">
        <v>36</v>
      </c>
      <c r="N280" s="33" t="s">
        <v>36</v>
      </c>
      <c r="O280" s="33" t="s">
        <v>36</v>
      </c>
      <c r="P280" s="33" t="s">
        <v>36</v>
      </c>
      <c r="Q280" s="23" t="s">
        <v>36</v>
      </c>
      <c r="R280" s="40" t="s">
        <v>36</v>
      </c>
      <c r="S280" s="33" t="s">
        <v>36</v>
      </c>
      <c r="T280" s="33" t="s">
        <v>36</v>
      </c>
      <c r="U280" s="33" t="s">
        <v>36</v>
      </c>
      <c r="V280" s="33" t="s">
        <v>36</v>
      </c>
      <c r="W280" s="33" t="s">
        <v>36</v>
      </c>
      <c r="X280" s="33" t="s">
        <v>36</v>
      </c>
      <c r="Y280" s="23" t="s">
        <v>36</v>
      </c>
      <c r="Z280" s="23" t="s">
        <v>36</v>
      </c>
      <c r="AA280" s="23" t="s">
        <v>36</v>
      </c>
      <c r="AB280" s="23" t="s">
        <v>36</v>
      </c>
      <c r="AC280" s="23" t="s">
        <v>36</v>
      </c>
      <c r="AD280" s="23" t="s">
        <v>36</v>
      </c>
      <c r="AE280" s="23" t="s">
        <v>36</v>
      </c>
      <c r="AF280" s="23" t="s">
        <v>36</v>
      </c>
      <c r="AG280" s="23" t="s">
        <v>36</v>
      </c>
      <c r="AH280" s="23" t="s">
        <v>36</v>
      </c>
      <c r="AI280" s="23" t="s">
        <v>36</v>
      </c>
      <c r="AJ280" s="4"/>
      <c r="AK280" s="4"/>
      <c r="AL280" s="4"/>
      <c r="AM280" s="4"/>
      <c r="AN280" s="4"/>
      <c r="AO280" s="4"/>
      <c r="AP280" s="4"/>
      <c r="AQ280" s="4"/>
      <c r="AR280" s="4"/>
      <c r="AS280" s="4"/>
      <c r="AT280" s="4"/>
      <c r="AU280" s="4"/>
      <c r="AV280" s="4"/>
      <c r="AW280" s="4"/>
      <c r="AX280" s="4"/>
      <c r="AY280" s="4"/>
      <c r="AZ280" s="363"/>
      <c r="BA280" s="809"/>
      <c r="BB280" s="618" t="s">
        <v>82</v>
      </c>
      <c r="BC280" s="40" t="s">
        <v>36</v>
      </c>
      <c r="BD280" s="33" t="s">
        <v>36</v>
      </c>
      <c r="BE280" s="33" t="s">
        <v>36</v>
      </c>
      <c r="BF280" s="33" t="s">
        <v>36</v>
      </c>
      <c r="BG280" s="28" t="s">
        <v>36</v>
      </c>
      <c r="BH280" s="40" t="s">
        <v>36</v>
      </c>
      <c r="BI280" s="33" t="s">
        <v>36</v>
      </c>
      <c r="BJ280" s="33" t="s">
        <v>36</v>
      </c>
      <c r="BK280" s="33" t="s">
        <v>36</v>
      </c>
      <c r="BL280" s="28" t="s">
        <v>36</v>
      </c>
      <c r="BM280" s="40" t="s">
        <v>36</v>
      </c>
      <c r="BN280" s="33" t="s">
        <v>36</v>
      </c>
      <c r="BO280" s="33" t="s">
        <v>36</v>
      </c>
      <c r="BP280" s="33" t="s">
        <v>36</v>
      </c>
      <c r="BQ280" s="28" t="s">
        <v>36</v>
      </c>
      <c r="BR280" s="40" t="s">
        <v>36</v>
      </c>
      <c r="BS280" s="33" t="s">
        <v>36</v>
      </c>
      <c r="BT280" s="33" t="s">
        <v>36</v>
      </c>
      <c r="BU280" s="33" t="s">
        <v>36</v>
      </c>
      <c r="BV280" s="33" t="s">
        <v>36</v>
      </c>
      <c r="BW280" s="33" t="s">
        <v>36</v>
      </c>
      <c r="BX280" s="33" t="s">
        <v>36</v>
      </c>
      <c r="BY280" s="23" t="s">
        <v>36</v>
      </c>
      <c r="BZ280" s="23" t="s">
        <v>36</v>
      </c>
      <c r="CA280" s="23" t="s">
        <v>36</v>
      </c>
      <c r="CB280" s="23" t="s">
        <v>36</v>
      </c>
      <c r="CC280" s="23" t="s">
        <v>36</v>
      </c>
      <c r="CD280" s="23" t="s">
        <v>36</v>
      </c>
      <c r="CE280" s="23" t="s">
        <v>36</v>
      </c>
      <c r="CF280" s="23" t="s">
        <v>36</v>
      </c>
      <c r="CG280" s="23" t="s">
        <v>36</v>
      </c>
      <c r="CH280" s="23" t="s">
        <v>36</v>
      </c>
      <c r="CI280" s="23" t="s">
        <v>36</v>
      </c>
      <c r="CJ280" s="4"/>
      <c r="CK280" s="4"/>
      <c r="CL280" s="4"/>
      <c r="CM280" s="4"/>
      <c r="CN280" s="4"/>
      <c r="CO280" s="4"/>
      <c r="CP280" s="4"/>
      <c r="CQ280" s="4"/>
      <c r="CR280" s="4"/>
      <c r="CS280" s="4"/>
      <c r="CT280" s="4"/>
      <c r="CU280" s="4"/>
      <c r="CV280" s="4"/>
      <c r="CW280" s="4"/>
      <c r="CX280" s="4"/>
      <c r="CY280" s="4"/>
      <c r="CZ280" s="4"/>
    </row>
    <row r="281" s="326" customFormat="true" ht="15" customHeight="true" x14ac:dyDescent="0.2">
      <c r="A281" s="809"/>
      <c r="B281" s="618" t="s">
        <v>83</v>
      </c>
      <c r="C281" s="40" t="s">
        <v>36</v>
      </c>
      <c r="D281" s="33" t="s">
        <v>36</v>
      </c>
      <c r="E281" s="33" t="s">
        <v>36</v>
      </c>
      <c r="F281" s="33" t="s">
        <v>36</v>
      </c>
      <c r="G281" s="28" t="s">
        <v>36</v>
      </c>
      <c r="H281" s="40" t="s">
        <v>36</v>
      </c>
      <c r="I281" s="33" t="s">
        <v>36</v>
      </c>
      <c r="J281" s="33" t="s">
        <v>36</v>
      </c>
      <c r="K281" s="33" t="s">
        <v>36</v>
      </c>
      <c r="L281" s="28" t="s">
        <v>36</v>
      </c>
      <c r="M281" s="40" t="s">
        <v>36</v>
      </c>
      <c r="N281" s="33" t="s">
        <v>36</v>
      </c>
      <c r="O281" s="33" t="s">
        <v>36</v>
      </c>
      <c r="P281" s="33" t="s">
        <v>36</v>
      </c>
      <c r="Q281" s="23" t="s">
        <v>36</v>
      </c>
      <c r="R281" s="40" t="s">
        <v>36</v>
      </c>
      <c r="S281" s="33" t="s">
        <v>36</v>
      </c>
      <c r="T281" s="33" t="s">
        <v>36</v>
      </c>
      <c r="U281" s="33" t="s">
        <v>36</v>
      </c>
      <c r="V281" s="33" t="s">
        <v>36</v>
      </c>
      <c r="W281" s="33" t="s">
        <v>36</v>
      </c>
      <c r="X281" s="33" t="s">
        <v>36</v>
      </c>
      <c r="Y281" s="23" t="s">
        <v>36</v>
      </c>
      <c r="Z281" s="23" t="s">
        <v>36</v>
      </c>
      <c r="AA281" s="23" t="s">
        <v>36</v>
      </c>
      <c r="AB281" s="23" t="s">
        <v>36</v>
      </c>
      <c r="AC281" s="23" t="s">
        <v>36</v>
      </c>
      <c r="AD281" s="23" t="s">
        <v>36</v>
      </c>
      <c r="AE281" s="23" t="s">
        <v>36</v>
      </c>
      <c r="AF281" s="23" t="s">
        <v>36</v>
      </c>
      <c r="AG281" s="23" t="s">
        <v>36</v>
      </c>
      <c r="AH281" s="23" t="s">
        <v>36</v>
      </c>
      <c r="AI281" s="23" t="s">
        <v>36</v>
      </c>
      <c r="AJ281" s="4"/>
      <c r="AK281" s="4"/>
      <c r="AL281" s="4"/>
      <c r="AM281" s="4"/>
      <c r="AN281" s="4"/>
      <c r="AO281" s="4"/>
      <c r="AP281" s="4"/>
      <c r="AQ281" s="4"/>
      <c r="AR281" s="4"/>
      <c r="AS281" s="4"/>
      <c r="AT281" s="4"/>
      <c r="AU281" s="4"/>
      <c r="AV281" s="4"/>
      <c r="AW281" s="4"/>
      <c r="AX281" s="4"/>
      <c r="AY281" s="4"/>
      <c r="AZ281" s="363"/>
      <c r="BA281" s="809"/>
      <c r="BB281" s="618" t="s">
        <v>83</v>
      </c>
      <c r="BC281" s="40" t="s">
        <v>36</v>
      </c>
      <c r="BD281" s="33" t="s">
        <v>36</v>
      </c>
      <c r="BE281" s="33" t="s">
        <v>36</v>
      </c>
      <c r="BF281" s="33" t="s">
        <v>36</v>
      </c>
      <c r="BG281" s="28" t="s">
        <v>36</v>
      </c>
      <c r="BH281" s="40" t="s">
        <v>36</v>
      </c>
      <c r="BI281" s="33" t="s">
        <v>36</v>
      </c>
      <c r="BJ281" s="33" t="s">
        <v>36</v>
      </c>
      <c r="BK281" s="33" t="s">
        <v>36</v>
      </c>
      <c r="BL281" s="28" t="s">
        <v>36</v>
      </c>
      <c r="BM281" s="40" t="s">
        <v>36</v>
      </c>
      <c r="BN281" s="33" t="s">
        <v>36</v>
      </c>
      <c r="BO281" s="33" t="s">
        <v>36</v>
      </c>
      <c r="BP281" s="33" t="s">
        <v>36</v>
      </c>
      <c r="BQ281" s="28" t="s">
        <v>36</v>
      </c>
      <c r="BR281" s="40" t="s">
        <v>36</v>
      </c>
      <c r="BS281" s="33" t="s">
        <v>36</v>
      </c>
      <c r="BT281" s="33" t="s">
        <v>36</v>
      </c>
      <c r="BU281" s="33" t="s">
        <v>36</v>
      </c>
      <c r="BV281" s="33" t="s">
        <v>36</v>
      </c>
      <c r="BW281" s="33" t="s">
        <v>36</v>
      </c>
      <c r="BX281" s="33" t="s">
        <v>36</v>
      </c>
      <c r="BY281" s="23" t="s">
        <v>36</v>
      </c>
      <c r="BZ281" s="23" t="s">
        <v>36</v>
      </c>
      <c r="CA281" s="23" t="s">
        <v>36</v>
      </c>
      <c r="CB281" s="23" t="s">
        <v>36</v>
      </c>
      <c r="CC281" s="23" t="s">
        <v>36</v>
      </c>
      <c r="CD281" s="23" t="s">
        <v>36</v>
      </c>
      <c r="CE281" s="23" t="s">
        <v>36</v>
      </c>
      <c r="CF281" s="23" t="s">
        <v>36</v>
      </c>
      <c r="CG281" s="23" t="s">
        <v>36</v>
      </c>
      <c r="CH281" s="23" t="s">
        <v>36</v>
      </c>
      <c r="CI281" s="23" t="s">
        <v>36</v>
      </c>
      <c r="CJ281" s="4"/>
      <c r="CK281" s="4"/>
      <c r="CL281" s="4"/>
      <c r="CM281" s="4"/>
      <c r="CN281" s="4"/>
      <c r="CO281" s="4"/>
      <c r="CP281" s="4"/>
      <c r="CQ281" s="4"/>
      <c r="CR281" s="4"/>
      <c r="CS281" s="4"/>
      <c r="CT281" s="4"/>
      <c r="CU281" s="4"/>
      <c r="CV281" s="4"/>
      <c r="CW281" s="4"/>
      <c r="CX281" s="4"/>
      <c r="CY281" s="4"/>
      <c r="CZ281" s="4"/>
    </row>
    <row r="282" s="326" customFormat="true" ht="15" customHeight="true" x14ac:dyDescent="0.2">
      <c r="A282" s="809"/>
      <c r="B282" s="618" t="s">
        <v>84</v>
      </c>
      <c r="C282" s="40" t="s">
        <v>36</v>
      </c>
      <c r="D282" s="33" t="s">
        <v>36</v>
      </c>
      <c r="E282" s="33" t="s">
        <v>36</v>
      </c>
      <c r="F282" s="33" t="s">
        <v>36</v>
      </c>
      <c r="G282" s="28" t="s">
        <v>36</v>
      </c>
      <c r="H282" s="40" t="s">
        <v>36</v>
      </c>
      <c r="I282" s="33" t="s">
        <v>36</v>
      </c>
      <c r="J282" s="33" t="s">
        <v>36</v>
      </c>
      <c r="K282" s="33" t="s">
        <v>36</v>
      </c>
      <c r="L282" s="28" t="s">
        <v>36</v>
      </c>
      <c r="M282" s="40" t="s">
        <v>36</v>
      </c>
      <c r="N282" s="33" t="s">
        <v>36</v>
      </c>
      <c r="O282" s="33" t="s">
        <v>36</v>
      </c>
      <c r="P282" s="33" t="s">
        <v>36</v>
      </c>
      <c r="Q282" s="23" t="s">
        <v>36</v>
      </c>
      <c r="R282" s="40" t="s">
        <v>36</v>
      </c>
      <c r="S282" s="33" t="s">
        <v>36</v>
      </c>
      <c r="T282" s="33" t="s">
        <v>36</v>
      </c>
      <c r="U282" s="33" t="s">
        <v>36</v>
      </c>
      <c r="V282" s="33" t="s">
        <v>36</v>
      </c>
      <c r="W282" s="33" t="s">
        <v>36</v>
      </c>
      <c r="X282" s="33" t="s">
        <v>36</v>
      </c>
      <c r="Y282" s="23" t="s">
        <v>36</v>
      </c>
      <c r="Z282" s="23" t="s">
        <v>36</v>
      </c>
      <c r="AA282" s="23" t="s">
        <v>36</v>
      </c>
      <c r="AB282" s="23" t="s">
        <v>36</v>
      </c>
      <c r="AC282" s="23" t="s">
        <v>36</v>
      </c>
      <c r="AD282" s="23" t="s">
        <v>36</v>
      </c>
      <c r="AE282" s="23" t="s">
        <v>36</v>
      </c>
      <c r="AF282" s="23" t="s">
        <v>36</v>
      </c>
      <c r="AG282" s="23" t="s">
        <v>36</v>
      </c>
      <c r="AH282" s="23" t="s">
        <v>36</v>
      </c>
      <c r="AI282" s="23" t="s">
        <v>36</v>
      </c>
      <c r="AJ282" s="4"/>
      <c r="AK282" s="4"/>
      <c r="AL282" s="4"/>
      <c r="AM282" s="4"/>
      <c r="AN282" s="4"/>
      <c r="AO282" s="4"/>
      <c r="AP282" s="4"/>
      <c r="AQ282" s="4"/>
      <c r="AR282" s="4"/>
      <c r="AS282" s="4"/>
      <c r="AT282" s="4"/>
      <c r="AU282" s="4"/>
      <c r="AV282" s="4"/>
      <c r="AW282" s="4"/>
      <c r="AX282" s="4"/>
      <c r="AY282" s="4"/>
      <c r="AZ282" s="363"/>
      <c r="BA282" s="809"/>
      <c r="BB282" s="618" t="s">
        <v>84</v>
      </c>
      <c r="BC282" s="40" t="s">
        <v>36</v>
      </c>
      <c r="BD282" s="33" t="s">
        <v>36</v>
      </c>
      <c r="BE282" s="33" t="s">
        <v>36</v>
      </c>
      <c r="BF282" s="33" t="s">
        <v>36</v>
      </c>
      <c r="BG282" s="28" t="s">
        <v>36</v>
      </c>
      <c r="BH282" s="40" t="s">
        <v>36</v>
      </c>
      <c r="BI282" s="33" t="s">
        <v>36</v>
      </c>
      <c r="BJ282" s="33" t="s">
        <v>36</v>
      </c>
      <c r="BK282" s="33" t="s">
        <v>36</v>
      </c>
      <c r="BL282" s="28" t="s">
        <v>36</v>
      </c>
      <c r="BM282" s="40" t="s">
        <v>36</v>
      </c>
      <c r="BN282" s="33" t="s">
        <v>36</v>
      </c>
      <c r="BO282" s="33" t="s">
        <v>36</v>
      </c>
      <c r="BP282" s="33" t="s">
        <v>36</v>
      </c>
      <c r="BQ282" s="28" t="s">
        <v>36</v>
      </c>
      <c r="BR282" s="40" t="s">
        <v>36</v>
      </c>
      <c r="BS282" s="33" t="s">
        <v>36</v>
      </c>
      <c r="BT282" s="33" t="s">
        <v>36</v>
      </c>
      <c r="BU282" s="33" t="s">
        <v>36</v>
      </c>
      <c r="BV282" s="33" t="s">
        <v>36</v>
      </c>
      <c r="BW282" s="33" t="s">
        <v>36</v>
      </c>
      <c r="BX282" s="33" t="s">
        <v>36</v>
      </c>
      <c r="BY282" s="23" t="s">
        <v>36</v>
      </c>
      <c r="BZ282" s="23" t="s">
        <v>36</v>
      </c>
      <c r="CA282" s="23" t="s">
        <v>36</v>
      </c>
      <c r="CB282" s="23" t="s">
        <v>36</v>
      </c>
      <c r="CC282" s="23" t="s">
        <v>36</v>
      </c>
      <c r="CD282" s="23" t="s">
        <v>36</v>
      </c>
      <c r="CE282" s="23" t="s">
        <v>36</v>
      </c>
      <c r="CF282" s="23" t="s">
        <v>36</v>
      </c>
      <c r="CG282" s="23" t="s">
        <v>36</v>
      </c>
      <c r="CH282" s="23" t="s">
        <v>36</v>
      </c>
      <c r="CI282" s="23" t="s">
        <v>36</v>
      </c>
      <c r="CJ282" s="4"/>
      <c r="CK282" s="4"/>
      <c r="CL282" s="4"/>
      <c r="CM282" s="4"/>
      <c r="CN282" s="4"/>
      <c r="CO282" s="4"/>
      <c r="CP282" s="4"/>
      <c r="CQ282" s="4"/>
      <c r="CR282" s="4"/>
      <c r="CS282" s="4"/>
      <c r="CT282" s="4"/>
      <c r="CU282" s="4"/>
      <c r="CV282" s="4"/>
      <c r="CW282" s="4"/>
      <c r="CX282" s="4"/>
      <c r="CY282" s="4"/>
      <c r="CZ282" s="4"/>
    </row>
    <row r="283" s="326" customFormat="true" ht="15" customHeight="true" x14ac:dyDescent="0.2">
      <c r="A283" s="809"/>
      <c r="B283" s="618" t="s">
        <v>85</v>
      </c>
      <c r="C283" s="40" t="s">
        <v>36</v>
      </c>
      <c r="D283" s="33" t="s">
        <v>36</v>
      </c>
      <c r="E283" s="33" t="s">
        <v>36</v>
      </c>
      <c r="F283" s="33" t="s">
        <v>36</v>
      </c>
      <c r="G283" s="28" t="s">
        <v>36</v>
      </c>
      <c r="H283" s="40" t="s">
        <v>36</v>
      </c>
      <c r="I283" s="33" t="s">
        <v>36</v>
      </c>
      <c r="J283" s="33" t="s">
        <v>36</v>
      </c>
      <c r="K283" s="33" t="s">
        <v>36</v>
      </c>
      <c r="L283" s="28" t="s">
        <v>36</v>
      </c>
      <c r="M283" s="40" t="s">
        <v>36</v>
      </c>
      <c r="N283" s="33" t="s">
        <v>36</v>
      </c>
      <c r="O283" s="33" t="s">
        <v>36</v>
      </c>
      <c r="P283" s="33" t="s">
        <v>36</v>
      </c>
      <c r="Q283" s="23" t="s">
        <v>36</v>
      </c>
      <c r="R283" s="40" t="s">
        <v>36</v>
      </c>
      <c r="S283" s="33" t="s">
        <v>36</v>
      </c>
      <c r="T283" s="33" t="s">
        <v>36</v>
      </c>
      <c r="U283" s="33" t="s">
        <v>36</v>
      </c>
      <c r="V283" s="33" t="s">
        <v>36</v>
      </c>
      <c r="W283" s="33" t="s">
        <v>36</v>
      </c>
      <c r="X283" s="33" t="s">
        <v>36</v>
      </c>
      <c r="Y283" s="23" t="s">
        <v>36</v>
      </c>
      <c r="Z283" s="23" t="s">
        <v>36</v>
      </c>
      <c r="AA283" s="23" t="s">
        <v>36</v>
      </c>
      <c r="AB283" s="23" t="s">
        <v>36</v>
      </c>
      <c r="AC283" s="23" t="s">
        <v>36</v>
      </c>
      <c r="AD283" s="23" t="s">
        <v>36</v>
      </c>
      <c r="AE283" s="23" t="s">
        <v>36</v>
      </c>
      <c r="AF283" s="23" t="s">
        <v>36</v>
      </c>
      <c r="AG283" s="23" t="s">
        <v>36</v>
      </c>
      <c r="AH283" s="23" t="s">
        <v>36</v>
      </c>
      <c r="AI283" s="23" t="s">
        <v>36</v>
      </c>
      <c r="AJ283" s="4"/>
      <c r="AK283" s="4"/>
      <c r="AL283" s="4"/>
      <c r="AM283" s="4"/>
      <c r="AN283" s="4"/>
      <c r="AO283" s="4"/>
      <c r="AP283" s="4"/>
      <c r="AQ283" s="4"/>
      <c r="AR283" s="4"/>
      <c r="AS283" s="4"/>
      <c r="AT283" s="4"/>
      <c r="AU283" s="4"/>
      <c r="AV283" s="4"/>
      <c r="AW283" s="4"/>
      <c r="AX283" s="4"/>
      <c r="AY283" s="4"/>
      <c r="AZ283" s="363"/>
      <c r="BA283" s="809"/>
      <c r="BB283" s="618" t="s">
        <v>85</v>
      </c>
      <c r="BC283" s="40" t="s">
        <v>36</v>
      </c>
      <c r="BD283" s="33" t="s">
        <v>36</v>
      </c>
      <c r="BE283" s="33" t="s">
        <v>36</v>
      </c>
      <c r="BF283" s="33" t="s">
        <v>36</v>
      </c>
      <c r="BG283" s="28" t="s">
        <v>36</v>
      </c>
      <c r="BH283" s="40" t="s">
        <v>36</v>
      </c>
      <c r="BI283" s="33" t="s">
        <v>36</v>
      </c>
      <c r="BJ283" s="33" t="s">
        <v>36</v>
      </c>
      <c r="BK283" s="33" t="s">
        <v>36</v>
      </c>
      <c r="BL283" s="28" t="s">
        <v>36</v>
      </c>
      <c r="BM283" s="40" t="s">
        <v>36</v>
      </c>
      <c r="BN283" s="33" t="s">
        <v>36</v>
      </c>
      <c r="BO283" s="33" t="s">
        <v>36</v>
      </c>
      <c r="BP283" s="33" t="s">
        <v>36</v>
      </c>
      <c r="BQ283" s="28" t="s">
        <v>36</v>
      </c>
      <c r="BR283" s="40" t="s">
        <v>36</v>
      </c>
      <c r="BS283" s="33" t="s">
        <v>36</v>
      </c>
      <c r="BT283" s="33" t="s">
        <v>36</v>
      </c>
      <c r="BU283" s="33" t="s">
        <v>36</v>
      </c>
      <c r="BV283" s="33" t="s">
        <v>36</v>
      </c>
      <c r="BW283" s="33" t="s">
        <v>36</v>
      </c>
      <c r="BX283" s="33" t="s">
        <v>36</v>
      </c>
      <c r="BY283" s="23" t="s">
        <v>36</v>
      </c>
      <c r="BZ283" s="23" t="s">
        <v>36</v>
      </c>
      <c r="CA283" s="23" t="s">
        <v>36</v>
      </c>
      <c r="CB283" s="23" t="s">
        <v>36</v>
      </c>
      <c r="CC283" s="23" t="s">
        <v>36</v>
      </c>
      <c r="CD283" s="23" t="s">
        <v>36</v>
      </c>
      <c r="CE283" s="23" t="s">
        <v>36</v>
      </c>
      <c r="CF283" s="23" t="s">
        <v>36</v>
      </c>
      <c r="CG283" s="23" t="s">
        <v>36</v>
      </c>
      <c r="CH283" s="23" t="s">
        <v>36</v>
      </c>
      <c r="CI283" s="23" t="s">
        <v>36</v>
      </c>
      <c r="CJ283" s="4"/>
      <c r="CK283" s="4"/>
      <c r="CL283" s="4"/>
      <c r="CM283" s="4"/>
      <c r="CN283" s="4"/>
      <c r="CO283" s="4"/>
      <c r="CP283" s="4"/>
      <c r="CQ283" s="4"/>
      <c r="CR283" s="4"/>
      <c r="CS283" s="4"/>
      <c r="CT283" s="4"/>
      <c r="CU283" s="4"/>
      <c r="CV283" s="4"/>
      <c r="CW283" s="4"/>
      <c r="CX283" s="4"/>
      <c r="CY283" s="4"/>
      <c r="CZ283" s="4"/>
    </row>
    <row r="284" s="326" customFormat="true" ht="15" customHeight="true" x14ac:dyDescent="0.2">
      <c r="A284" s="810"/>
      <c r="B284" s="620" t="s">
        <v>115</v>
      </c>
      <c r="C284" s="622" t="s">
        <v>36</v>
      </c>
      <c r="D284" s="624" t="s">
        <v>36</v>
      </c>
      <c r="E284" s="624" t="s">
        <v>36</v>
      </c>
      <c r="F284" s="624" t="s">
        <v>36</v>
      </c>
      <c r="G284" s="626" t="s">
        <v>36</v>
      </c>
      <c r="H284" s="622" t="s">
        <v>36</v>
      </c>
      <c r="I284" s="624" t="s">
        <v>36</v>
      </c>
      <c r="J284" s="624" t="s">
        <v>36</v>
      </c>
      <c r="K284" s="624" t="s">
        <v>36</v>
      </c>
      <c r="L284" s="626" t="s">
        <v>36</v>
      </c>
      <c r="M284" s="622" t="s">
        <v>36</v>
      </c>
      <c r="N284" s="624" t="s">
        <v>36</v>
      </c>
      <c r="O284" s="624" t="s">
        <v>36</v>
      </c>
      <c r="P284" s="624" t="s">
        <v>36</v>
      </c>
      <c r="Q284" s="629" t="s">
        <v>36</v>
      </c>
      <c r="R284" s="622" t="s">
        <v>36</v>
      </c>
      <c r="S284" s="624" t="s">
        <v>36</v>
      </c>
      <c r="T284" s="624" t="s">
        <v>36</v>
      </c>
      <c r="U284" s="624" t="s">
        <v>36</v>
      </c>
      <c r="V284" s="624" t="s">
        <v>36</v>
      </c>
      <c r="W284" s="624" t="s">
        <v>36</v>
      </c>
      <c r="X284" s="624" t="s">
        <v>36</v>
      </c>
      <c r="Y284" s="629" t="s">
        <v>36</v>
      </c>
      <c r="Z284" s="629" t="s">
        <v>36</v>
      </c>
      <c r="AA284" s="629" t="s">
        <v>36</v>
      </c>
      <c r="AB284" s="629" t="s">
        <v>36</v>
      </c>
      <c r="AC284" s="629" t="s">
        <v>36</v>
      </c>
      <c r="AD284" s="629" t="s">
        <v>36</v>
      </c>
      <c r="AE284" s="629" t="s">
        <v>36</v>
      </c>
      <c r="AF284" s="629" t="s">
        <v>36</v>
      </c>
      <c r="AG284" s="629" t="s">
        <v>36</v>
      </c>
      <c r="AH284" s="629" t="s">
        <v>36</v>
      </c>
      <c r="AI284" s="629" t="s">
        <v>36</v>
      </c>
      <c r="AJ284" s="5"/>
      <c r="AK284" s="5"/>
      <c r="AL284" s="5"/>
      <c r="AM284" s="5"/>
      <c r="AN284" s="5"/>
      <c r="AO284" s="5"/>
      <c r="AP284" s="5"/>
      <c r="AQ284" s="5"/>
      <c r="AR284" s="5"/>
      <c r="AS284" s="5"/>
      <c r="AT284" s="5"/>
      <c r="AU284" s="5"/>
      <c r="AV284" s="5"/>
      <c r="AW284" s="5"/>
      <c r="AX284" s="5"/>
      <c r="AY284" s="5"/>
      <c r="AZ284" s="363"/>
      <c r="BA284" s="810"/>
      <c r="BB284" s="620" t="s">
        <v>115</v>
      </c>
      <c r="BC284" s="39" t="s">
        <v>36</v>
      </c>
      <c r="BD284" s="35" t="s">
        <v>36</v>
      </c>
      <c r="BE284" s="35" t="s">
        <v>36</v>
      </c>
      <c r="BF284" s="35" t="s">
        <v>36</v>
      </c>
      <c r="BG284" s="30" t="s">
        <v>36</v>
      </c>
      <c r="BH284" s="39" t="s">
        <v>36</v>
      </c>
      <c r="BI284" s="35" t="s">
        <v>36</v>
      </c>
      <c r="BJ284" s="35" t="s">
        <v>36</v>
      </c>
      <c r="BK284" s="35" t="s">
        <v>36</v>
      </c>
      <c r="BL284" s="30" t="s">
        <v>36</v>
      </c>
      <c r="BM284" s="39" t="s">
        <v>36</v>
      </c>
      <c r="BN284" s="35" t="s">
        <v>36</v>
      </c>
      <c r="BO284" s="35" t="s">
        <v>36</v>
      </c>
      <c r="BP284" s="35" t="s">
        <v>36</v>
      </c>
      <c r="BQ284" s="30" t="s">
        <v>36</v>
      </c>
      <c r="BR284" s="39" t="s">
        <v>36</v>
      </c>
      <c r="BS284" s="35" t="s">
        <v>36</v>
      </c>
      <c r="BT284" s="35" t="s">
        <v>36</v>
      </c>
      <c r="BU284" s="35" t="s">
        <v>36</v>
      </c>
      <c r="BV284" s="35" t="s">
        <v>36</v>
      </c>
      <c r="BW284" s="35" t="s">
        <v>36</v>
      </c>
      <c r="BX284" s="35" t="s">
        <v>36</v>
      </c>
      <c r="BY284" s="24" t="s">
        <v>36</v>
      </c>
      <c r="BZ284" s="24" t="s">
        <v>36</v>
      </c>
      <c r="CA284" s="24" t="s">
        <v>36</v>
      </c>
      <c r="CB284" s="24" t="s">
        <v>36</v>
      </c>
      <c r="CC284" s="24" t="s">
        <v>36</v>
      </c>
      <c r="CD284" s="24" t="s">
        <v>36</v>
      </c>
      <c r="CE284" s="24" t="s">
        <v>36</v>
      </c>
      <c r="CF284" s="24" t="s">
        <v>36</v>
      </c>
      <c r="CG284" s="24" t="s">
        <v>36</v>
      </c>
      <c r="CH284" s="24" t="s">
        <v>36</v>
      </c>
      <c r="CI284" s="24" t="s">
        <v>36</v>
      </c>
      <c r="CJ284" s="4"/>
      <c r="CK284" s="4"/>
      <c r="CL284" s="4"/>
      <c r="CM284" s="4"/>
      <c r="CN284" s="4"/>
      <c r="CO284" s="4"/>
      <c r="CP284" s="4"/>
      <c r="CQ284" s="4"/>
      <c r="CR284" s="4"/>
      <c r="CS284" s="4"/>
      <c r="CT284" s="4"/>
      <c r="CU284" s="4"/>
      <c r="CV284" s="4"/>
      <c r="CW284" s="4"/>
      <c r="CX284" s="4"/>
      <c r="CY284" s="4"/>
      <c r="CZ284" s="4"/>
    </row>
    <row r="285" s="326" customFormat="true" ht="15" customHeight="true" x14ac:dyDescent="0.2">
      <c r="Y285" s="328"/>
      <c r="Z285" s="363"/>
      <c r="AA285" s="363"/>
      <c r="AB285" s="363"/>
      <c r="AC285" s="363"/>
      <c r="AD285" s="363"/>
      <c r="AE285" s="363"/>
      <c r="AF285" s="363"/>
      <c r="AG285" s="363"/>
      <c r="AH285" s="363"/>
      <c r="AI285" s="363"/>
      <c r="AJ285" s="363"/>
      <c r="AK285" s="363"/>
      <c r="AL285" s="363"/>
      <c r="AM285" s="363"/>
      <c r="AN285" s="363"/>
      <c r="AO285" s="363"/>
      <c r="AP285" s="363"/>
      <c r="AQ285" s="363"/>
      <c r="AR285" s="363"/>
      <c r="AS285" s="363"/>
      <c r="AT285" s="363"/>
      <c r="AU285" s="363"/>
      <c r="AV285" s="363"/>
      <c r="AW285" s="363"/>
      <c r="AX285" s="363"/>
      <c r="AY285" s="363"/>
      <c r="AZ285" s="363"/>
      <c r="BA285" s="328"/>
      <c r="BY285" s="328"/>
      <c r="BZ285" s="363"/>
      <c r="CA285" s="363"/>
      <c r="CB285" s="363"/>
      <c r="CC285" s="363"/>
      <c r="CD285" s="363"/>
      <c r="CE285" s="363"/>
      <c r="CF285" s="363"/>
      <c r="CG285" s="363"/>
      <c r="CH285" s="363"/>
      <c r="CI285" s="363"/>
      <c r="CJ285" s="363"/>
      <c r="CK285" s="363"/>
      <c r="CL285" s="363"/>
      <c r="CM285" s="363"/>
      <c r="CN285" s="363"/>
      <c r="CO285" s="363"/>
      <c r="CP285" s="363"/>
      <c r="CQ285" s="363"/>
      <c r="CR285" s="363"/>
      <c r="CS285" s="363"/>
      <c r="CT285" s="363"/>
      <c r="CU285" s="363"/>
      <c r="CV285" s="363"/>
      <c r="CW285" s="363"/>
      <c r="CX285" s="363"/>
      <c r="CY285" s="363"/>
      <c r="CZ285" s="363"/>
    </row>
    <row r="286" s="326" customFormat="true" ht="15" customHeight="true" x14ac:dyDescent="0.2">
      <c r="Y286" s="328"/>
      <c r="Z286" s="363"/>
      <c r="AA286" s="363"/>
      <c r="AB286" s="363"/>
      <c r="AC286" s="363"/>
      <c r="AD286" s="363"/>
      <c r="AE286" s="363"/>
      <c r="AF286" s="363"/>
      <c r="AG286" s="363"/>
      <c r="AH286" s="363"/>
      <c r="AI286" s="363"/>
      <c r="AJ286" s="363"/>
      <c r="AK286" s="363"/>
      <c r="AL286" s="363"/>
      <c r="AM286" s="363"/>
      <c r="AN286" s="363"/>
      <c r="AO286" s="363"/>
      <c r="AP286" s="363"/>
      <c r="AQ286" s="363"/>
      <c r="AR286" s="363"/>
      <c r="AS286" s="363"/>
      <c r="AT286" s="363"/>
      <c r="AU286" s="363"/>
      <c r="AV286" s="363"/>
      <c r="AW286" s="363"/>
      <c r="AX286" s="363"/>
      <c r="AY286" s="363"/>
      <c r="AZ286" s="363"/>
      <c r="BA286" s="328"/>
      <c r="BY286" s="328"/>
      <c r="BZ286" s="363"/>
      <c r="CA286" s="363"/>
      <c r="CB286" s="363"/>
      <c r="CC286" s="363"/>
      <c r="CD286" s="363"/>
      <c r="CE286" s="363"/>
      <c r="CF286" s="363"/>
      <c r="CG286" s="363"/>
      <c r="CH286" s="363"/>
      <c r="CI286" s="363"/>
      <c r="CJ286" s="363"/>
      <c r="CK286" s="363"/>
      <c r="CL286" s="363"/>
      <c r="CM286" s="363"/>
      <c r="CN286" s="363"/>
      <c r="CO286" s="363"/>
      <c r="CP286" s="363"/>
      <c r="CQ286" s="363"/>
      <c r="CR286" s="363"/>
      <c r="CS286" s="363"/>
      <c r="CT286" s="363"/>
      <c r="CU286" s="363"/>
      <c r="CV286" s="363"/>
      <c r="CW286" s="363"/>
      <c r="CX286" s="363"/>
      <c r="CY286" s="363"/>
      <c r="CZ286" s="363"/>
    </row>
    <row r="287" s="326" customFormat="true" ht="15" customHeight="true" x14ac:dyDescent="0.2">
      <c r="Y287" s="328"/>
      <c r="Z287" s="363"/>
      <c r="AA287" s="363"/>
      <c r="AB287" s="363"/>
      <c r="AC287" s="363"/>
      <c r="AD287" s="363"/>
      <c r="AE287" s="363"/>
      <c r="AF287" s="363"/>
      <c r="AG287" s="363"/>
      <c r="AH287" s="363"/>
      <c r="AI287" s="363"/>
      <c r="AJ287" s="363"/>
      <c r="AK287" s="363"/>
      <c r="AL287" s="363"/>
      <c r="AM287" s="363"/>
      <c r="AN287" s="363"/>
      <c r="AO287" s="363"/>
      <c r="AP287" s="363"/>
      <c r="AQ287" s="363"/>
      <c r="AR287" s="363"/>
      <c r="AS287" s="363"/>
      <c r="AT287" s="363"/>
      <c r="AU287" s="363"/>
      <c r="AV287" s="363"/>
      <c r="AW287" s="363"/>
      <c r="AX287" s="363"/>
      <c r="AY287" s="363"/>
      <c r="AZ287" s="363"/>
      <c r="BA287" s="328"/>
      <c r="BY287" s="328"/>
      <c r="BZ287" s="363"/>
      <c r="CA287" s="363"/>
      <c r="CB287" s="363"/>
      <c r="CC287" s="363"/>
      <c r="CD287" s="363"/>
      <c r="CE287" s="363"/>
      <c r="CF287" s="363"/>
      <c r="CG287" s="363"/>
      <c r="CH287" s="363"/>
      <c r="CI287" s="363"/>
      <c r="CJ287" s="363"/>
      <c r="CK287" s="363"/>
      <c r="CL287" s="363"/>
      <c r="CM287" s="363"/>
      <c r="CN287" s="363"/>
      <c r="CO287" s="363"/>
      <c r="CP287" s="363"/>
      <c r="CQ287" s="363"/>
      <c r="CR287" s="363"/>
      <c r="CS287" s="363"/>
      <c r="CT287" s="363"/>
      <c r="CU287" s="363"/>
      <c r="CV287" s="363"/>
      <c r="CW287" s="363"/>
      <c r="CX287" s="363"/>
      <c r="CY287" s="363"/>
      <c r="CZ287" s="363"/>
    </row>
    <row r="288" s="326" customFormat="true" ht="15" customHeight="true" x14ac:dyDescent="0.2">
      <c r="Y288" s="328"/>
      <c r="Z288" s="363"/>
      <c r="AA288" s="363"/>
      <c r="AB288" s="363"/>
      <c r="AC288" s="363"/>
      <c r="AD288" s="363"/>
      <c r="AE288" s="363"/>
      <c r="AF288" s="363"/>
      <c r="AG288" s="363"/>
      <c r="AH288" s="363"/>
      <c r="AI288" s="363"/>
      <c r="AJ288" s="363"/>
      <c r="AK288" s="363"/>
      <c r="AL288" s="363"/>
      <c r="AM288" s="363"/>
      <c r="AN288" s="363"/>
      <c r="AO288" s="363"/>
      <c r="AP288" s="363"/>
      <c r="AQ288" s="363"/>
      <c r="AR288" s="363"/>
      <c r="AS288" s="363"/>
      <c r="AT288" s="363"/>
      <c r="AU288" s="363"/>
      <c r="AV288" s="363"/>
      <c r="AW288" s="363"/>
      <c r="AX288" s="363"/>
      <c r="AY288" s="363"/>
      <c r="AZ288" s="363"/>
      <c r="BA288" s="328"/>
      <c r="BY288" s="328"/>
      <c r="BZ288" s="363"/>
      <c r="CA288" s="363"/>
      <c r="CB288" s="363"/>
      <c r="CC288" s="363"/>
      <c r="CD288" s="363"/>
      <c r="CE288" s="363"/>
      <c r="CF288" s="363"/>
      <c r="CG288" s="363"/>
      <c r="CH288" s="363"/>
      <c r="CI288" s="363"/>
      <c r="CJ288" s="363"/>
      <c r="CK288" s="363"/>
      <c r="CL288" s="363"/>
      <c r="CM288" s="363"/>
      <c r="CN288" s="363"/>
      <c r="CO288" s="363"/>
      <c r="CP288" s="363"/>
      <c r="CQ288" s="363"/>
      <c r="CR288" s="363"/>
      <c r="CS288" s="363"/>
      <c r="CT288" s="363"/>
      <c r="CU288" s="363"/>
      <c r="CV288" s="363"/>
      <c r="CW288" s="363"/>
      <c r="CX288" s="363"/>
      <c r="CY288" s="363"/>
      <c r="CZ288" s="363"/>
    </row>
    <row r="289" s="326" customFormat="true" ht="15" customHeight="true" x14ac:dyDescent="0.2">
      <c r="Y289" s="328"/>
      <c r="Z289" s="363"/>
      <c r="AA289" s="363"/>
      <c r="AB289" s="363"/>
      <c r="AC289" s="363"/>
      <c r="AD289" s="363"/>
      <c r="AE289" s="363"/>
      <c r="AF289" s="363"/>
      <c r="AG289" s="363"/>
      <c r="AH289" s="363"/>
      <c r="AI289" s="363"/>
      <c r="AJ289" s="363"/>
      <c r="AK289" s="363"/>
      <c r="AL289" s="363"/>
      <c r="AM289" s="363"/>
      <c r="AN289" s="363"/>
      <c r="AO289" s="363"/>
      <c r="AP289" s="363"/>
      <c r="AQ289" s="363"/>
      <c r="AR289" s="363"/>
      <c r="AS289" s="363"/>
      <c r="AT289" s="363"/>
      <c r="AU289" s="363"/>
      <c r="AV289" s="363"/>
      <c r="AW289" s="363"/>
      <c r="AX289" s="363"/>
      <c r="AY289" s="363"/>
      <c r="AZ289" s="363"/>
      <c r="BA289" s="328"/>
      <c r="BY289" s="328"/>
      <c r="BZ289" s="363"/>
      <c r="CA289" s="363"/>
      <c r="CB289" s="363"/>
      <c r="CC289" s="363"/>
      <c r="CD289" s="363"/>
      <c r="CE289" s="363"/>
      <c r="CF289" s="363"/>
      <c r="CG289" s="363"/>
      <c r="CH289" s="363"/>
      <c r="CI289" s="363"/>
      <c r="CJ289" s="363"/>
      <c r="CK289" s="363"/>
      <c r="CL289" s="363"/>
      <c r="CM289" s="363"/>
      <c r="CN289" s="363"/>
      <c r="CO289" s="363"/>
      <c r="CP289" s="363"/>
      <c r="CQ289" s="363"/>
      <c r="CR289" s="363"/>
      <c r="CS289" s="363"/>
      <c r="CT289" s="363"/>
      <c r="CU289" s="363"/>
      <c r="CV289" s="363"/>
      <c r="CW289" s="363"/>
      <c r="CX289" s="363"/>
      <c r="CY289" s="363"/>
      <c r="CZ289" s="363"/>
    </row>
    <row r="290" s="326" customFormat="true" ht="15" customHeight="true" x14ac:dyDescent="0.2">
      <c r="Y290" s="328"/>
      <c r="Z290" s="363"/>
      <c r="AA290" s="363"/>
      <c r="AB290" s="363"/>
      <c r="AC290" s="363"/>
      <c r="AD290" s="363"/>
      <c r="AE290" s="363"/>
      <c r="AF290" s="363"/>
      <c r="AG290" s="363"/>
      <c r="AH290" s="363"/>
      <c r="AI290" s="363"/>
      <c r="AJ290" s="363"/>
      <c r="AK290" s="363"/>
      <c r="AL290" s="363"/>
      <c r="AM290" s="363"/>
      <c r="AN290" s="363"/>
      <c r="AO290" s="363"/>
      <c r="AP290" s="363"/>
      <c r="AQ290" s="363"/>
      <c r="AR290" s="363"/>
      <c r="AS290" s="363"/>
      <c r="AT290" s="363"/>
      <c r="AU290" s="363"/>
      <c r="AV290" s="363"/>
      <c r="AW290" s="363"/>
      <c r="AX290" s="363"/>
      <c r="AY290" s="363"/>
      <c r="AZ290" s="363"/>
      <c r="BA290" s="328"/>
      <c r="BY290" s="328"/>
      <c r="BZ290" s="363"/>
      <c r="CA290" s="363"/>
      <c r="CB290" s="363"/>
      <c r="CC290" s="363"/>
      <c r="CD290" s="363"/>
      <c r="CE290" s="363"/>
      <c r="CF290" s="363"/>
      <c r="CG290" s="363"/>
      <c r="CH290" s="363"/>
      <c r="CI290" s="363"/>
      <c r="CJ290" s="363"/>
      <c r="CK290" s="363"/>
      <c r="CL290" s="363"/>
      <c r="CM290" s="363"/>
      <c r="CN290" s="363"/>
      <c r="CO290" s="363"/>
      <c r="CP290" s="363"/>
      <c r="CQ290" s="363"/>
      <c r="CR290" s="363"/>
      <c r="CS290" s="363"/>
      <c r="CT290" s="363"/>
      <c r="CU290" s="363"/>
      <c r="CV290" s="363"/>
      <c r="CW290" s="363"/>
      <c r="CX290" s="363"/>
      <c r="CY290" s="363"/>
      <c r="CZ290" s="363"/>
    </row>
    <row r="291" s="326" customFormat="true" ht="15" customHeight="true" x14ac:dyDescent="0.2">
      <c r="Y291" s="328"/>
      <c r="Z291" s="363"/>
      <c r="AA291" s="363"/>
      <c r="AB291" s="363"/>
      <c r="AC291" s="363"/>
      <c r="AD291" s="363"/>
      <c r="AE291" s="363"/>
      <c r="AF291" s="363"/>
      <c r="AG291" s="363"/>
      <c r="AH291" s="363"/>
      <c r="AI291" s="363"/>
      <c r="AJ291" s="363"/>
      <c r="AK291" s="363"/>
      <c r="AL291" s="363"/>
      <c r="AM291" s="363"/>
      <c r="AN291" s="363"/>
      <c r="AO291" s="363"/>
      <c r="AP291" s="363"/>
      <c r="AQ291" s="363"/>
      <c r="AR291" s="363"/>
      <c r="AS291" s="363"/>
      <c r="AT291" s="363"/>
      <c r="AU291" s="363"/>
      <c r="AV291" s="363"/>
      <c r="AW291" s="363"/>
      <c r="AX291" s="363"/>
      <c r="AY291" s="363"/>
      <c r="AZ291" s="363"/>
      <c r="BA291" s="328"/>
      <c r="BY291" s="328"/>
      <c r="BZ291" s="363"/>
      <c r="CA291" s="363"/>
      <c r="CB291" s="363"/>
      <c r="CC291" s="363"/>
      <c r="CD291" s="363"/>
      <c r="CE291" s="363"/>
      <c r="CF291" s="363"/>
      <c r="CG291" s="363"/>
      <c r="CH291" s="363"/>
      <c r="CI291" s="363"/>
      <c r="CJ291" s="363"/>
      <c r="CK291" s="363"/>
      <c r="CL291" s="363"/>
      <c r="CM291" s="363"/>
      <c r="CN291" s="363"/>
      <c r="CO291" s="363"/>
      <c r="CP291" s="363"/>
      <c r="CQ291" s="363"/>
      <c r="CR291" s="363"/>
      <c r="CS291" s="363"/>
      <c r="CT291" s="363"/>
      <c r="CU291" s="363"/>
      <c r="CV291" s="363"/>
      <c r="CW291" s="363"/>
      <c r="CX291" s="363"/>
      <c r="CY291" s="363"/>
      <c r="CZ291" s="363"/>
    </row>
    <row r="292" s="326" customFormat="true" ht="15" customHeight="true" x14ac:dyDescent="0.2">
      <c r="Y292" s="328"/>
      <c r="Z292" s="363"/>
      <c r="AA292" s="363"/>
      <c r="AB292" s="363"/>
      <c r="AC292" s="363"/>
      <c r="AD292" s="363"/>
      <c r="AE292" s="363"/>
      <c r="AF292" s="363"/>
      <c r="AG292" s="363"/>
      <c r="AH292" s="363"/>
      <c r="AI292" s="363"/>
      <c r="AJ292" s="363"/>
      <c r="AK292" s="363"/>
      <c r="AL292" s="363"/>
      <c r="AM292" s="363"/>
      <c r="AN292" s="363"/>
      <c r="AO292" s="363"/>
      <c r="AP292" s="363"/>
      <c r="AQ292" s="363"/>
      <c r="AR292" s="363"/>
      <c r="AS292" s="363"/>
      <c r="AT292" s="363"/>
      <c r="AU292" s="363"/>
      <c r="AV292" s="363"/>
      <c r="AW292" s="363"/>
      <c r="AX292" s="363"/>
      <c r="AY292" s="363"/>
      <c r="AZ292" s="363"/>
      <c r="BA292" s="328"/>
      <c r="BY292" s="328"/>
      <c r="BZ292" s="363"/>
      <c r="CA292" s="363"/>
      <c r="CB292" s="363"/>
      <c r="CC292" s="363"/>
      <c r="CD292" s="363"/>
      <c r="CE292" s="363"/>
      <c r="CF292" s="363"/>
      <c r="CG292" s="363"/>
      <c r="CH292" s="363"/>
      <c r="CI292" s="363"/>
      <c r="CJ292" s="363"/>
      <c r="CK292" s="363"/>
      <c r="CL292" s="363"/>
      <c r="CM292" s="363"/>
      <c r="CN292" s="363"/>
      <c r="CO292" s="363"/>
      <c r="CP292" s="363"/>
      <c r="CQ292" s="363"/>
      <c r="CR292" s="363"/>
      <c r="CS292" s="363"/>
      <c r="CT292" s="363"/>
      <c r="CU292" s="363"/>
      <c r="CV292" s="363"/>
      <c r="CW292" s="363"/>
      <c r="CX292" s="363"/>
      <c r="CY292" s="363"/>
      <c r="CZ292" s="363"/>
    </row>
    <row r="293" s="326" customFormat="true" ht="15" customHeight="true" x14ac:dyDescent="0.2">
      <c r="Y293" s="328"/>
      <c r="Z293" s="363"/>
      <c r="AA293" s="363"/>
      <c r="AB293" s="363"/>
      <c r="AC293" s="363"/>
      <c r="AD293" s="363"/>
      <c r="AE293" s="363"/>
      <c r="AF293" s="363"/>
      <c r="AG293" s="363"/>
      <c r="AH293" s="363"/>
      <c r="AI293" s="363"/>
      <c r="AJ293" s="363"/>
      <c r="AK293" s="363"/>
      <c r="AL293" s="363"/>
      <c r="AM293" s="363"/>
      <c r="AN293" s="363"/>
      <c r="AO293" s="363"/>
      <c r="AP293" s="363"/>
      <c r="AQ293" s="363"/>
      <c r="AR293" s="363"/>
      <c r="AS293" s="363"/>
      <c r="AT293" s="363"/>
      <c r="AU293" s="363"/>
      <c r="AV293" s="363"/>
      <c r="AW293" s="363"/>
      <c r="AX293" s="363"/>
      <c r="AY293" s="363"/>
      <c r="AZ293" s="363"/>
      <c r="BA293" s="328"/>
      <c r="BY293" s="328"/>
      <c r="BZ293" s="363"/>
      <c r="CA293" s="363"/>
      <c r="CB293" s="363"/>
      <c r="CC293" s="363"/>
      <c r="CD293" s="363"/>
      <c r="CE293" s="363"/>
      <c r="CF293" s="363"/>
      <c r="CG293" s="363"/>
      <c r="CH293" s="363"/>
      <c r="CI293" s="363"/>
      <c r="CJ293" s="363"/>
      <c r="CK293" s="363"/>
      <c r="CL293" s="363"/>
      <c r="CM293" s="363"/>
      <c r="CN293" s="363"/>
      <c r="CO293" s="363"/>
      <c r="CP293" s="363"/>
      <c r="CQ293" s="363"/>
      <c r="CR293" s="363"/>
      <c r="CS293" s="363"/>
      <c r="CT293" s="363"/>
      <c r="CU293" s="363"/>
      <c r="CV293" s="363"/>
      <c r="CW293" s="363"/>
      <c r="CX293" s="363"/>
      <c r="CY293" s="363"/>
      <c r="CZ293" s="363"/>
    </row>
    <row r="294" s="326" customFormat="true" ht="15" customHeight="true" x14ac:dyDescent="0.2">
      <c r="Y294" s="328"/>
      <c r="Z294" s="363"/>
      <c r="AA294" s="363"/>
      <c r="AB294" s="363"/>
      <c r="AC294" s="363"/>
      <c r="AD294" s="363"/>
      <c r="AE294" s="363"/>
      <c r="AF294" s="363"/>
      <c r="AG294" s="363"/>
      <c r="AH294" s="363"/>
      <c r="AI294" s="363"/>
      <c r="AJ294" s="363"/>
      <c r="AK294" s="363"/>
      <c r="AL294" s="363"/>
      <c r="AM294" s="363"/>
      <c r="AN294" s="363"/>
      <c r="AO294" s="363"/>
      <c r="AP294" s="363"/>
      <c r="AQ294" s="363"/>
      <c r="AR294" s="363"/>
      <c r="AS294" s="363"/>
      <c r="AT294" s="363"/>
      <c r="AU294" s="363"/>
      <c r="AV294" s="363"/>
      <c r="AW294" s="363"/>
      <c r="AX294" s="363"/>
      <c r="AY294" s="363"/>
      <c r="AZ294" s="363"/>
      <c r="BA294" s="328"/>
      <c r="BY294" s="328"/>
      <c r="BZ294" s="363"/>
      <c r="CA294" s="363"/>
      <c r="CB294" s="363"/>
      <c r="CC294" s="363"/>
      <c r="CD294" s="363"/>
      <c r="CE294" s="363"/>
      <c r="CF294" s="363"/>
      <c r="CG294" s="363"/>
      <c r="CH294" s="363"/>
      <c r="CI294" s="363"/>
      <c r="CJ294" s="363"/>
      <c r="CK294" s="363"/>
      <c r="CL294" s="363"/>
      <c r="CM294" s="363"/>
      <c r="CN294" s="363"/>
      <c r="CO294" s="363"/>
      <c r="CP294" s="363"/>
      <c r="CQ294" s="363"/>
      <c r="CR294" s="363"/>
      <c r="CS294" s="363"/>
      <c r="CT294" s="363"/>
      <c r="CU294" s="363"/>
      <c r="CV294" s="363"/>
      <c r="CW294" s="363"/>
      <c r="CX294" s="363"/>
      <c r="CY294" s="363"/>
      <c r="CZ294" s="363"/>
    </row>
    <row r="295" s="326" customFormat="true" ht="15" customHeight="true" x14ac:dyDescent="0.2">
      <c r="Y295" s="328"/>
      <c r="Z295" s="363"/>
      <c r="AA295" s="363"/>
      <c r="AB295" s="363"/>
      <c r="AC295" s="363"/>
      <c r="AD295" s="363"/>
      <c r="AE295" s="363"/>
      <c r="AF295" s="363"/>
      <c r="AG295" s="363"/>
      <c r="AH295" s="363"/>
      <c r="AI295" s="363"/>
      <c r="AJ295" s="363"/>
      <c r="AK295" s="363"/>
      <c r="AL295" s="363"/>
      <c r="AM295" s="363"/>
      <c r="AN295" s="363"/>
      <c r="AO295" s="363"/>
      <c r="AP295" s="363"/>
      <c r="AQ295" s="363"/>
      <c r="AR295" s="363"/>
      <c r="AS295" s="363"/>
      <c r="AT295" s="363"/>
      <c r="AU295" s="363"/>
      <c r="AV295" s="363"/>
      <c r="AW295" s="363"/>
      <c r="AX295" s="363"/>
      <c r="AY295" s="363"/>
      <c r="AZ295" s="363"/>
      <c r="BA295" s="328"/>
      <c r="BY295" s="328"/>
      <c r="BZ295" s="363"/>
      <c r="CA295" s="363"/>
      <c r="CB295" s="363"/>
      <c r="CC295" s="363"/>
      <c r="CD295" s="363"/>
      <c r="CE295" s="363"/>
      <c r="CF295" s="363"/>
      <c r="CG295" s="363"/>
      <c r="CH295" s="363"/>
      <c r="CI295" s="363"/>
      <c r="CJ295" s="363"/>
      <c r="CK295" s="363"/>
      <c r="CL295" s="363"/>
      <c r="CM295" s="363"/>
      <c r="CN295" s="363"/>
      <c r="CO295" s="363"/>
      <c r="CP295" s="363"/>
      <c r="CQ295" s="363"/>
      <c r="CR295" s="363"/>
      <c r="CS295" s="363"/>
      <c r="CT295" s="363"/>
      <c r="CU295" s="363"/>
      <c r="CV295" s="363"/>
      <c r="CW295" s="363"/>
      <c r="CX295" s="363"/>
      <c r="CY295" s="363"/>
      <c r="CZ295" s="363"/>
    </row>
    <row r="296" s="326" customFormat="true" ht="15" customHeight="true" x14ac:dyDescent="0.2">
      <c r="Y296" s="328"/>
      <c r="Z296" s="363"/>
      <c r="AA296" s="363"/>
      <c r="AB296" s="363"/>
      <c r="AC296" s="363"/>
      <c r="AD296" s="363"/>
      <c r="AE296" s="363"/>
      <c r="AF296" s="363"/>
      <c r="AG296" s="363"/>
      <c r="AH296" s="363"/>
      <c r="AI296" s="363"/>
      <c r="AJ296" s="363"/>
      <c r="AK296" s="363"/>
      <c r="AL296" s="363"/>
      <c r="AM296" s="363"/>
      <c r="AN296" s="363"/>
      <c r="AO296" s="363"/>
      <c r="AP296" s="363"/>
      <c r="AQ296" s="363"/>
      <c r="AR296" s="363"/>
      <c r="AS296" s="363"/>
      <c r="AT296" s="363"/>
      <c r="AU296" s="363"/>
      <c r="AV296" s="363"/>
      <c r="AW296" s="363"/>
      <c r="AX296" s="363"/>
      <c r="AY296" s="363"/>
      <c r="AZ296" s="363"/>
      <c r="BA296" s="328"/>
      <c r="BY296" s="328"/>
      <c r="BZ296" s="363"/>
      <c r="CA296" s="363"/>
      <c r="CB296" s="363"/>
      <c r="CC296" s="363"/>
      <c r="CD296" s="363"/>
      <c r="CE296" s="363"/>
      <c r="CF296" s="363"/>
      <c r="CG296" s="363"/>
      <c r="CH296" s="363"/>
      <c r="CI296" s="363"/>
      <c r="CJ296" s="363"/>
      <c r="CK296" s="363"/>
      <c r="CL296" s="363"/>
      <c r="CM296" s="363"/>
      <c r="CN296" s="363"/>
      <c r="CO296" s="363"/>
      <c r="CP296" s="363"/>
      <c r="CQ296" s="363"/>
      <c r="CR296" s="363"/>
      <c r="CS296" s="363"/>
      <c r="CT296" s="363"/>
      <c r="CU296" s="363"/>
      <c r="CV296" s="363"/>
      <c r="CW296" s="363"/>
      <c r="CX296" s="363"/>
      <c r="CY296" s="363"/>
      <c r="CZ296" s="363"/>
    </row>
    <row r="297" s="326" customFormat="true" ht="15" customHeight="true" x14ac:dyDescent="0.2">
      <c r="Y297" s="328"/>
      <c r="Z297" s="363"/>
      <c r="AA297" s="363"/>
      <c r="AB297" s="363"/>
      <c r="AC297" s="363"/>
      <c r="AD297" s="363"/>
      <c r="AE297" s="363"/>
      <c r="AF297" s="363"/>
      <c r="AG297" s="363"/>
      <c r="AH297" s="363"/>
      <c r="AI297" s="363"/>
      <c r="AJ297" s="363"/>
      <c r="AK297" s="363"/>
      <c r="AL297" s="363"/>
      <c r="AM297" s="363"/>
      <c r="AN297" s="363"/>
      <c r="AO297" s="363"/>
      <c r="AP297" s="363"/>
      <c r="AQ297" s="363"/>
      <c r="AR297" s="363"/>
      <c r="AS297" s="363"/>
      <c r="AT297" s="363"/>
      <c r="AU297" s="363"/>
      <c r="AV297" s="363"/>
      <c r="AW297" s="363"/>
      <c r="AX297" s="363"/>
      <c r="AY297" s="363"/>
      <c r="AZ297" s="363"/>
      <c r="BA297" s="328"/>
      <c r="BY297" s="328"/>
      <c r="BZ297" s="363"/>
      <c r="CA297" s="363"/>
      <c r="CB297" s="363"/>
      <c r="CC297" s="363"/>
      <c r="CD297" s="363"/>
      <c r="CE297" s="363"/>
      <c r="CF297" s="363"/>
      <c r="CG297" s="363"/>
      <c r="CH297" s="363"/>
      <c r="CI297" s="363"/>
      <c r="CJ297" s="363"/>
      <c r="CK297" s="363"/>
      <c r="CL297" s="363"/>
      <c r="CM297" s="363"/>
      <c r="CN297" s="363"/>
      <c r="CO297" s="363"/>
      <c r="CP297" s="363"/>
      <c r="CQ297" s="363"/>
      <c r="CR297" s="363"/>
      <c r="CS297" s="363"/>
      <c r="CT297" s="363"/>
      <c r="CU297" s="363"/>
      <c r="CV297" s="363"/>
      <c r="CW297" s="363"/>
      <c r="CX297" s="363"/>
      <c r="CY297" s="363"/>
      <c r="CZ297" s="363"/>
    </row>
    <row r="298" s="326" customFormat="true" ht="15" customHeight="true" x14ac:dyDescent="0.2">
      <c r="Y298" s="328"/>
      <c r="Z298" s="363"/>
      <c r="AA298" s="363"/>
      <c r="AB298" s="363"/>
      <c r="AC298" s="363"/>
      <c r="AD298" s="363"/>
      <c r="AE298" s="363"/>
      <c r="AF298" s="363"/>
      <c r="AG298" s="363"/>
      <c r="AH298" s="363"/>
      <c r="AI298" s="363"/>
      <c r="AJ298" s="363"/>
      <c r="AK298" s="363"/>
      <c r="AL298" s="363"/>
      <c r="AM298" s="363"/>
      <c r="AN298" s="363"/>
      <c r="AO298" s="363"/>
      <c r="AP298" s="363"/>
      <c r="AQ298" s="363"/>
      <c r="AR298" s="363"/>
      <c r="AS298" s="363"/>
      <c r="AT298" s="363"/>
      <c r="AU298" s="363"/>
      <c r="AV298" s="363"/>
      <c r="AW298" s="363"/>
      <c r="AX298" s="363"/>
      <c r="AY298" s="363"/>
      <c r="AZ298" s="363"/>
      <c r="BA298" s="328"/>
      <c r="BY298" s="328"/>
      <c r="BZ298" s="363"/>
      <c r="CA298" s="363"/>
      <c r="CB298" s="363"/>
      <c r="CC298" s="363"/>
      <c r="CD298" s="363"/>
      <c r="CE298" s="363"/>
      <c r="CF298" s="363"/>
      <c r="CG298" s="363"/>
      <c r="CH298" s="363"/>
      <c r="CI298" s="363"/>
      <c r="CJ298" s="363"/>
      <c r="CK298" s="363"/>
      <c r="CL298" s="363"/>
      <c r="CM298" s="363"/>
      <c r="CN298" s="363"/>
      <c r="CO298" s="363"/>
      <c r="CP298" s="363"/>
      <c r="CQ298" s="363"/>
      <c r="CR298" s="363"/>
      <c r="CS298" s="363"/>
      <c r="CT298" s="363"/>
      <c r="CU298" s="363"/>
      <c r="CV298" s="363"/>
      <c r="CW298" s="363"/>
      <c r="CX298" s="363"/>
      <c r="CY298" s="363"/>
      <c r="CZ298" s="363"/>
    </row>
    <row r="299" s="326" customFormat="true" ht="15" customHeight="true" x14ac:dyDescent="0.2">
      <c r="Y299" s="328"/>
      <c r="Z299" s="363"/>
      <c r="AA299" s="363"/>
      <c r="AB299" s="363"/>
      <c r="AC299" s="363"/>
      <c r="AD299" s="363"/>
      <c r="AE299" s="363"/>
      <c r="AF299" s="363"/>
      <c r="AG299" s="363"/>
      <c r="AH299" s="363"/>
      <c r="AI299" s="363"/>
      <c r="AJ299" s="363"/>
      <c r="AK299" s="363"/>
      <c r="AL299" s="363"/>
      <c r="AM299" s="363"/>
      <c r="AN299" s="363"/>
      <c r="AO299" s="363"/>
      <c r="AP299" s="363"/>
      <c r="AQ299" s="363"/>
      <c r="AR299" s="363"/>
      <c r="AS299" s="363"/>
      <c r="AT299" s="363"/>
      <c r="AU299" s="363"/>
      <c r="AV299" s="363"/>
      <c r="AW299" s="363"/>
      <c r="AX299" s="363"/>
      <c r="AY299" s="363"/>
      <c r="AZ299" s="363"/>
      <c r="BA299" s="328"/>
      <c r="BY299" s="328"/>
      <c r="BZ299" s="363"/>
      <c r="CA299" s="363"/>
      <c r="CB299" s="363"/>
      <c r="CC299" s="363"/>
      <c r="CD299" s="363"/>
      <c r="CE299" s="363"/>
      <c r="CF299" s="363"/>
      <c r="CG299" s="363"/>
      <c r="CH299" s="363"/>
      <c r="CI299" s="363"/>
      <c r="CJ299" s="363"/>
      <c r="CK299" s="363"/>
      <c r="CL299" s="363"/>
      <c r="CM299" s="363"/>
      <c r="CN299" s="363"/>
      <c r="CO299" s="363"/>
      <c r="CP299" s="363"/>
      <c r="CQ299" s="363"/>
      <c r="CR299" s="363"/>
      <c r="CS299" s="363"/>
      <c r="CT299" s="363"/>
      <c r="CU299" s="363"/>
      <c r="CV299" s="363"/>
      <c r="CW299" s="363"/>
      <c r="CX299" s="363"/>
      <c r="CY299" s="363"/>
      <c r="CZ299" s="363"/>
    </row>
    <row r="300" s="326" customFormat="true" ht="15" customHeight="true" x14ac:dyDescent="0.2">
      <c r="Y300" s="328"/>
      <c r="Z300" s="363"/>
      <c r="AA300" s="363"/>
      <c r="AB300" s="363"/>
      <c r="AC300" s="363"/>
      <c r="AD300" s="363"/>
      <c r="AE300" s="363"/>
      <c r="AF300" s="363"/>
      <c r="AG300" s="363"/>
      <c r="AH300" s="363"/>
      <c r="AI300" s="363"/>
      <c r="AJ300" s="363"/>
      <c r="AK300" s="363"/>
      <c r="AL300" s="363"/>
      <c r="AM300" s="363"/>
      <c r="AN300" s="363"/>
      <c r="AO300" s="363"/>
      <c r="AP300" s="363"/>
      <c r="AQ300" s="363"/>
      <c r="AR300" s="363"/>
      <c r="AS300" s="363"/>
      <c r="AT300" s="363"/>
      <c r="AU300" s="363"/>
      <c r="AV300" s="363"/>
      <c r="AW300" s="363"/>
      <c r="AX300" s="363"/>
      <c r="AY300" s="363"/>
      <c r="AZ300" s="363"/>
      <c r="BA300" s="328"/>
      <c r="BY300" s="328"/>
      <c r="BZ300" s="363"/>
      <c r="CA300" s="363"/>
      <c r="CB300" s="363"/>
      <c r="CC300" s="363"/>
      <c r="CD300" s="363"/>
      <c r="CE300" s="363"/>
      <c r="CF300" s="363"/>
      <c r="CG300" s="363"/>
      <c r="CH300" s="363"/>
      <c r="CI300" s="363"/>
      <c r="CJ300" s="363"/>
      <c r="CK300" s="363"/>
      <c r="CL300" s="363"/>
      <c r="CM300" s="363"/>
      <c r="CN300" s="363"/>
      <c r="CO300" s="363"/>
      <c r="CP300" s="363"/>
      <c r="CQ300" s="363"/>
      <c r="CR300" s="363"/>
      <c r="CS300" s="363"/>
      <c r="CT300" s="363"/>
      <c r="CU300" s="363"/>
      <c r="CV300" s="363"/>
      <c r="CW300" s="363"/>
      <c r="CX300" s="363"/>
      <c r="CY300" s="363"/>
      <c r="CZ300" s="363"/>
    </row>
    <row r="301" s="326" customFormat="true" ht="15" customHeight="true" x14ac:dyDescent="0.2">
      <c r="Y301" s="328"/>
      <c r="Z301" s="363"/>
      <c r="AA301" s="363"/>
      <c r="AB301" s="363"/>
      <c r="AC301" s="363"/>
      <c r="AD301" s="363"/>
      <c r="AE301" s="363"/>
      <c r="AF301" s="363"/>
      <c r="AG301" s="363"/>
      <c r="AH301" s="363"/>
      <c r="AI301" s="363"/>
      <c r="AJ301" s="363"/>
      <c r="AK301" s="363"/>
      <c r="AL301" s="363"/>
      <c r="AM301" s="363"/>
      <c r="AN301" s="363"/>
      <c r="AO301" s="363"/>
      <c r="AP301" s="363"/>
      <c r="AQ301" s="363"/>
      <c r="AR301" s="363"/>
      <c r="AS301" s="363"/>
      <c r="AT301" s="363"/>
      <c r="AU301" s="363"/>
      <c r="AV301" s="363"/>
      <c r="AW301" s="363"/>
      <c r="AX301" s="363"/>
      <c r="AY301" s="363"/>
      <c r="AZ301" s="363"/>
      <c r="BA301" s="328"/>
      <c r="BY301" s="328"/>
      <c r="BZ301" s="363"/>
      <c r="CA301" s="363"/>
      <c r="CB301" s="363"/>
      <c r="CC301" s="363"/>
      <c r="CD301" s="363"/>
      <c r="CE301" s="363"/>
      <c r="CF301" s="363"/>
      <c r="CG301" s="363"/>
      <c r="CH301" s="363"/>
      <c r="CI301" s="363"/>
      <c r="CJ301" s="363"/>
      <c r="CK301" s="363"/>
      <c r="CL301" s="363"/>
      <c r="CM301" s="363"/>
      <c r="CN301" s="363"/>
      <c r="CO301" s="363"/>
      <c r="CP301" s="363"/>
      <c r="CQ301" s="363"/>
      <c r="CR301" s="363"/>
      <c r="CS301" s="363"/>
      <c r="CT301" s="363"/>
      <c r="CU301" s="363"/>
      <c r="CV301" s="363"/>
      <c r="CW301" s="363"/>
      <c r="CX301" s="363"/>
      <c r="CY301" s="363"/>
      <c r="CZ301" s="363"/>
    </row>
    <row r="302" s="326" customFormat="true" ht="15" customHeight="true" x14ac:dyDescent="0.2">
      <c r="Y302" s="328"/>
      <c r="Z302" s="363"/>
      <c r="AA302" s="363"/>
      <c r="AB302" s="363"/>
      <c r="AC302" s="363"/>
      <c r="AD302" s="363"/>
      <c r="AE302" s="363"/>
      <c r="AF302" s="363"/>
      <c r="AG302" s="363"/>
      <c r="AH302" s="363"/>
      <c r="AI302" s="363"/>
      <c r="AJ302" s="363"/>
      <c r="AK302" s="363"/>
      <c r="AL302" s="363"/>
      <c r="AM302" s="363"/>
      <c r="AN302" s="363"/>
      <c r="AO302" s="363"/>
      <c r="AP302" s="363"/>
      <c r="AQ302" s="363"/>
      <c r="AR302" s="363"/>
      <c r="AS302" s="363"/>
      <c r="AT302" s="363"/>
      <c r="AU302" s="363"/>
      <c r="AV302" s="363"/>
      <c r="AW302" s="363"/>
      <c r="AX302" s="363"/>
      <c r="AY302" s="363"/>
      <c r="AZ302" s="363"/>
      <c r="BA302" s="328"/>
      <c r="BY302" s="328"/>
      <c r="BZ302" s="363"/>
      <c r="CA302" s="363"/>
      <c r="CB302" s="363"/>
      <c r="CC302" s="363"/>
      <c r="CD302" s="363"/>
      <c r="CE302" s="363"/>
      <c r="CF302" s="363"/>
      <c r="CG302" s="363"/>
      <c r="CH302" s="363"/>
      <c r="CI302" s="363"/>
      <c r="CJ302" s="363"/>
      <c r="CK302" s="363"/>
      <c r="CL302" s="363"/>
      <c r="CM302" s="363"/>
      <c r="CN302" s="363"/>
      <c r="CO302" s="363"/>
      <c r="CP302" s="363"/>
      <c r="CQ302" s="363"/>
      <c r="CR302" s="363"/>
      <c r="CS302" s="363"/>
      <c r="CT302" s="363"/>
      <c r="CU302" s="363"/>
      <c r="CV302" s="363"/>
      <c r="CW302" s="363"/>
      <c r="CX302" s="363"/>
      <c r="CY302" s="363"/>
      <c r="CZ302" s="363"/>
    </row>
    <row r="303" s="326" customFormat="true" ht="15" customHeight="true" x14ac:dyDescent="0.2">
      <c r="Y303" s="328"/>
      <c r="Z303" s="363"/>
      <c r="AA303" s="363"/>
      <c r="AB303" s="363"/>
      <c r="AC303" s="363"/>
      <c r="AD303" s="363"/>
      <c r="AE303" s="363"/>
      <c r="AF303" s="363"/>
      <c r="AG303" s="363"/>
      <c r="AH303" s="363"/>
      <c r="AI303" s="363"/>
      <c r="AJ303" s="363"/>
      <c r="AK303" s="363"/>
      <c r="AL303" s="363"/>
      <c r="AM303" s="363"/>
      <c r="AN303" s="363"/>
      <c r="AO303" s="363"/>
      <c r="AP303" s="363"/>
      <c r="AQ303" s="363"/>
      <c r="AR303" s="363"/>
      <c r="AS303" s="363"/>
      <c r="AT303" s="363"/>
      <c r="AU303" s="363"/>
      <c r="AV303" s="363"/>
      <c r="AW303" s="363"/>
      <c r="AX303" s="363"/>
      <c r="AY303" s="363"/>
      <c r="AZ303" s="363"/>
      <c r="BA303" s="328"/>
      <c r="BY303" s="328"/>
      <c r="BZ303" s="363"/>
      <c r="CA303" s="363"/>
      <c r="CB303" s="363"/>
      <c r="CC303" s="363"/>
      <c r="CD303" s="363"/>
      <c r="CE303" s="363"/>
      <c r="CF303" s="363"/>
      <c r="CG303" s="363"/>
      <c r="CH303" s="363"/>
      <c r="CI303" s="363"/>
      <c r="CJ303" s="363"/>
      <c r="CK303" s="363"/>
      <c r="CL303" s="363"/>
      <c r="CM303" s="363"/>
      <c r="CN303" s="363"/>
      <c r="CO303" s="363"/>
      <c r="CP303" s="363"/>
      <c r="CQ303" s="363"/>
      <c r="CR303" s="363"/>
      <c r="CS303" s="363"/>
      <c r="CT303" s="363"/>
      <c r="CU303" s="363"/>
      <c r="CV303" s="363"/>
      <c r="CW303" s="363"/>
      <c r="CX303" s="363"/>
      <c r="CY303" s="363"/>
      <c r="CZ303" s="363"/>
    </row>
    <row r="304" s="326" customFormat="true" ht="15" customHeight="true" x14ac:dyDescent="0.2">
      <c r="Y304" s="328"/>
      <c r="Z304" s="363"/>
      <c r="AA304" s="363"/>
      <c r="AB304" s="363"/>
      <c r="AC304" s="363"/>
      <c r="AD304" s="363"/>
      <c r="AE304" s="363"/>
      <c r="AF304" s="363"/>
      <c r="AG304" s="363"/>
      <c r="AH304" s="363"/>
      <c r="AI304" s="363"/>
      <c r="AJ304" s="363"/>
      <c r="AK304" s="363"/>
      <c r="AL304" s="363"/>
      <c r="AM304" s="363"/>
      <c r="AN304" s="363"/>
      <c r="AO304" s="363"/>
      <c r="AP304" s="363"/>
      <c r="AQ304" s="363"/>
      <c r="AR304" s="363"/>
      <c r="AS304" s="363"/>
      <c r="AT304" s="363"/>
      <c r="AU304" s="363"/>
      <c r="AV304" s="363"/>
      <c r="AW304" s="363"/>
      <c r="AX304" s="363"/>
      <c r="AY304" s="363"/>
      <c r="AZ304" s="363"/>
      <c r="BA304" s="328"/>
      <c r="BY304" s="328"/>
      <c r="BZ304" s="363"/>
      <c r="CA304" s="363"/>
      <c r="CB304" s="363"/>
      <c r="CC304" s="363"/>
      <c r="CD304" s="363"/>
      <c r="CE304" s="363"/>
      <c r="CF304" s="363"/>
      <c r="CG304" s="363"/>
      <c r="CH304" s="363"/>
      <c r="CI304" s="363"/>
      <c r="CJ304" s="363"/>
      <c r="CK304" s="363"/>
      <c r="CL304" s="363"/>
      <c r="CM304" s="363"/>
      <c r="CN304" s="363"/>
      <c r="CO304" s="363"/>
      <c r="CP304" s="363"/>
      <c r="CQ304" s="363"/>
      <c r="CR304" s="363"/>
      <c r="CS304" s="363"/>
      <c r="CT304" s="363"/>
      <c r="CU304" s="363"/>
      <c r="CV304" s="363"/>
      <c r="CW304" s="363"/>
      <c r="CX304" s="363"/>
      <c r="CY304" s="363"/>
      <c r="CZ304" s="363"/>
    </row>
    <row r="305" s="326" customFormat="true" ht="15" customHeight="true" x14ac:dyDescent="0.2">
      <c r="Y305" s="328"/>
      <c r="Z305" s="363"/>
      <c r="AA305" s="363"/>
      <c r="AB305" s="363"/>
      <c r="AC305" s="363"/>
      <c r="AD305" s="363"/>
      <c r="AE305" s="363"/>
      <c r="AF305" s="363"/>
      <c r="AG305" s="363"/>
      <c r="AH305" s="363"/>
      <c r="AI305" s="363"/>
      <c r="AJ305" s="363"/>
      <c r="AK305" s="363"/>
      <c r="AL305" s="363"/>
      <c r="AM305" s="363"/>
      <c r="AN305" s="363"/>
      <c r="AO305" s="363"/>
      <c r="AP305" s="363"/>
      <c r="AQ305" s="363"/>
      <c r="AR305" s="363"/>
      <c r="AS305" s="363"/>
      <c r="AT305" s="363"/>
      <c r="AU305" s="363"/>
      <c r="AV305" s="363"/>
      <c r="AW305" s="363"/>
      <c r="AX305" s="363"/>
      <c r="AY305" s="363"/>
      <c r="AZ305" s="363"/>
      <c r="BA305" s="328"/>
      <c r="BY305" s="328"/>
      <c r="BZ305" s="363"/>
      <c r="CA305" s="363"/>
      <c r="CB305" s="363"/>
      <c r="CC305" s="363"/>
      <c r="CD305" s="363"/>
      <c r="CE305" s="363"/>
      <c r="CF305" s="363"/>
      <c r="CG305" s="363"/>
      <c r="CH305" s="363"/>
      <c r="CI305" s="363"/>
      <c r="CJ305" s="363"/>
      <c r="CK305" s="363"/>
      <c r="CL305" s="363"/>
      <c r="CM305" s="363"/>
      <c r="CN305" s="363"/>
      <c r="CO305" s="363"/>
      <c r="CP305" s="363"/>
      <c r="CQ305" s="363"/>
      <c r="CR305" s="363"/>
      <c r="CS305" s="363"/>
      <c r="CT305" s="363"/>
      <c r="CU305" s="363"/>
      <c r="CV305" s="363"/>
      <c r="CW305" s="363"/>
      <c r="CX305" s="363"/>
      <c r="CY305" s="363"/>
      <c r="CZ305" s="363"/>
    </row>
    <row r="306" s="326" customFormat="true" ht="15" customHeight="true" x14ac:dyDescent="0.2">
      <c r="Y306" s="328"/>
      <c r="Z306" s="363"/>
      <c r="AA306" s="363"/>
      <c r="AB306" s="363"/>
      <c r="AC306" s="363"/>
      <c r="AD306" s="363"/>
      <c r="AE306" s="363"/>
      <c r="AF306" s="363"/>
      <c r="AG306" s="363"/>
      <c r="AH306" s="363"/>
      <c r="AI306" s="363"/>
      <c r="AJ306" s="363"/>
      <c r="AK306" s="363"/>
      <c r="AL306" s="363"/>
      <c r="AM306" s="363"/>
      <c r="AN306" s="363"/>
      <c r="AO306" s="363"/>
      <c r="AP306" s="363"/>
      <c r="AQ306" s="363"/>
      <c r="AR306" s="363"/>
      <c r="AS306" s="363"/>
      <c r="AT306" s="363"/>
      <c r="AU306" s="363"/>
      <c r="AV306" s="363"/>
      <c r="AW306" s="363"/>
      <c r="AX306" s="363"/>
      <c r="AY306" s="363"/>
      <c r="AZ306" s="363"/>
      <c r="BA306" s="328"/>
      <c r="BY306" s="328"/>
      <c r="BZ306" s="363"/>
      <c r="CA306" s="363"/>
      <c r="CB306" s="363"/>
      <c r="CC306" s="363"/>
      <c r="CD306" s="363"/>
      <c r="CE306" s="363"/>
      <c r="CF306" s="363"/>
      <c r="CG306" s="363"/>
      <c r="CH306" s="363"/>
      <c r="CI306" s="363"/>
      <c r="CJ306" s="363"/>
      <c r="CK306" s="363"/>
      <c r="CL306" s="363"/>
      <c r="CM306" s="363"/>
      <c r="CN306" s="363"/>
      <c r="CO306" s="363"/>
      <c r="CP306" s="363"/>
      <c r="CQ306" s="363"/>
      <c r="CR306" s="363"/>
      <c r="CS306" s="363"/>
      <c r="CT306" s="363"/>
      <c r="CU306" s="363"/>
      <c r="CV306" s="363"/>
      <c r="CW306" s="363"/>
      <c r="CX306" s="363"/>
      <c r="CY306" s="363"/>
      <c r="CZ306" s="363"/>
    </row>
    <row r="307" s="326" customFormat="true" ht="15" customHeight="true" x14ac:dyDescent="0.2">
      <c r="Y307" s="328"/>
      <c r="Z307" s="363"/>
      <c r="AA307" s="363"/>
      <c r="AB307" s="363"/>
      <c r="AC307" s="363"/>
      <c r="AD307" s="363"/>
      <c r="AE307" s="363"/>
      <c r="AF307" s="363"/>
      <c r="AG307" s="363"/>
      <c r="AH307" s="363"/>
      <c r="AI307" s="363"/>
      <c r="AJ307" s="363"/>
      <c r="AK307" s="363"/>
      <c r="AL307" s="363"/>
      <c r="AM307" s="363"/>
      <c r="AN307" s="363"/>
      <c r="AO307" s="363"/>
      <c r="AP307" s="363"/>
      <c r="AQ307" s="363"/>
      <c r="AR307" s="363"/>
      <c r="AS307" s="363"/>
      <c r="AT307" s="363"/>
      <c r="AU307" s="363"/>
      <c r="AV307" s="363"/>
      <c r="AW307" s="363"/>
      <c r="AX307" s="363"/>
      <c r="AY307" s="363"/>
      <c r="AZ307" s="363"/>
      <c r="BA307" s="328"/>
      <c r="BY307" s="328"/>
      <c r="BZ307" s="363"/>
      <c r="CA307" s="363"/>
      <c r="CB307" s="363"/>
      <c r="CC307" s="363"/>
      <c r="CD307" s="363"/>
      <c r="CE307" s="363"/>
      <c r="CF307" s="363"/>
      <c r="CG307" s="363"/>
      <c r="CH307" s="363"/>
      <c r="CI307" s="363"/>
      <c r="CJ307" s="363"/>
      <c r="CK307" s="363"/>
      <c r="CL307" s="363"/>
      <c r="CM307" s="363"/>
      <c r="CN307" s="363"/>
      <c r="CO307" s="363"/>
      <c r="CP307" s="363"/>
      <c r="CQ307" s="363"/>
      <c r="CR307" s="363"/>
      <c r="CS307" s="363"/>
      <c r="CT307" s="363"/>
      <c r="CU307" s="363"/>
      <c r="CV307" s="363"/>
      <c r="CW307" s="363"/>
      <c r="CX307" s="363"/>
      <c r="CY307" s="363"/>
      <c r="CZ307" s="363"/>
    </row>
    <row r="308" s="326" customFormat="true" ht="15" customHeight="true" x14ac:dyDescent="0.2">
      <c r="Y308" s="328"/>
      <c r="Z308" s="363"/>
      <c r="AA308" s="363"/>
      <c r="AB308" s="363"/>
      <c r="AC308" s="363"/>
      <c r="AD308" s="363"/>
      <c r="AE308" s="363"/>
      <c r="AF308" s="363"/>
      <c r="AG308" s="363"/>
      <c r="AH308" s="363"/>
      <c r="AI308" s="363"/>
      <c r="AJ308" s="363"/>
      <c r="AK308" s="363"/>
      <c r="AL308" s="363"/>
      <c r="AM308" s="363"/>
      <c r="AN308" s="363"/>
      <c r="AO308" s="363"/>
      <c r="AP308" s="363"/>
      <c r="AQ308" s="363"/>
      <c r="AR308" s="363"/>
      <c r="AS308" s="363"/>
      <c r="AT308" s="363"/>
      <c r="AU308" s="363"/>
      <c r="AV308" s="363"/>
      <c r="AW308" s="363"/>
      <c r="AX308" s="363"/>
      <c r="AY308" s="363"/>
      <c r="AZ308" s="363"/>
      <c r="BA308" s="328"/>
      <c r="BY308" s="328"/>
      <c r="BZ308" s="363"/>
      <c r="CA308" s="363"/>
      <c r="CB308" s="363"/>
      <c r="CC308" s="363"/>
      <c r="CD308" s="363"/>
      <c r="CE308" s="363"/>
      <c r="CF308" s="363"/>
      <c r="CG308" s="363"/>
      <c r="CH308" s="363"/>
      <c r="CI308" s="363"/>
      <c r="CJ308" s="363"/>
      <c r="CK308" s="363"/>
      <c r="CL308" s="363"/>
      <c r="CM308" s="363"/>
      <c r="CN308" s="363"/>
      <c r="CO308" s="363"/>
      <c r="CP308" s="363"/>
      <c r="CQ308" s="363"/>
      <c r="CR308" s="363"/>
      <c r="CS308" s="363"/>
      <c r="CT308" s="363"/>
      <c r="CU308" s="363"/>
      <c r="CV308" s="363"/>
      <c r="CW308" s="363"/>
      <c r="CX308" s="363"/>
      <c r="CY308" s="363"/>
      <c r="CZ308" s="363"/>
    </row>
    <row r="309" s="326" customFormat="true" ht="15" customHeight="true" x14ac:dyDescent="0.2">
      <c r="Y309" s="328"/>
      <c r="Z309" s="363"/>
      <c r="AA309" s="363"/>
      <c r="AB309" s="363"/>
      <c r="AC309" s="363"/>
      <c r="AD309" s="363"/>
      <c r="AE309" s="363"/>
      <c r="AF309" s="363"/>
      <c r="AG309" s="363"/>
      <c r="AH309" s="363"/>
      <c r="AI309" s="363"/>
      <c r="AJ309" s="363"/>
      <c r="AK309" s="363"/>
      <c r="AL309" s="363"/>
      <c r="AM309" s="363"/>
      <c r="AN309" s="363"/>
      <c r="AO309" s="363"/>
      <c r="AP309" s="363"/>
      <c r="AQ309" s="363"/>
      <c r="AR309" s="363"/>
      <c r="AS309" s="363"/>
      <c r="AT309" s="363"/>
      <c r="AU309" s="363"/>
      <c r="AV309" s="363"/>
      <c r="AW309" s="363"/>
      <c r="AX309" s="363"/>
      <c r="AY309" s="363"/>
      <c r="AZ309" s="363"/>
      <c r="BA309" s="328"/>
      <c r="BY309" s="328"/>
      <c r="BZ309" s="363"/>
      <c r="CA309" s="363"/>
      <c r="CB309" s="363"/>
      <c r="CC309" s="363"/>
      <c r="CD309" s="363"/>
      <c r="CE309" s="363"/>
      <c r="CF309" s="363"/>
      <c r="CG309" s="363"/>
      <c r="CH309" s="363"/>
      <c r="CI309" s="363"/>
      <c r="CJ309" s="363"/>
      <c r="CK309" s="363"/>
      <c r="CL309" s="363"/>
      <c r="CM309" s="363"/>
      <c r="CN309" s="363"/>
      <c r="CO309" s="363"/>
      <c r="CP309" s="363"/>
      <c r="CQ309" s="363"/>
      <c r="CR309" s="363"/>
      <c r="CS309" s="363"/>
      <c r="CT309" s="363"/>
      <c r="CU309" s="363"/>
      <c r="CV309" s="363"/>
      <c r="CW309" s="363"/>
      <c r="CX309" s="363"/>
      <c r="CY309" s="363"/>
      <c r="CZ309" s="363"/>
    </row>
    <row r="310" s="326" customFormat="true" ht="15" customHeight="true" x14ac:dyDescent="0.2">
      <c r="Y310" s="328"/>
      <c r="Z310" s="363"/>
      <c r="AA310" s="363"/>
      <c r="AB310" s="363"/>
      <c r="AC310" s="363"/>
      <c r="AD310" s="363"/>
      <c r="AE310" s="363"/>
      <c r="AF310" s="363"/>
      <c r="AG310" s="363"/>
      <c r="AH310" s="363"/>
      <c r="AI310" s="363"/>
      <c r="AJ310" s="363"/>
      <c r="AK310" s="363"/>
      <c r="AL310" s="363"/>
      <c r="AM310" s="363"/>
      <c r="AN310" s="363"/>
      <c r="AO310" s="363"/>
      <c r="AP310" s="363"/>
      <c r="AQ310" s="363"/>
      <c r="AR310" s="363"/>
      <c r="AS310" s="363"/>
      <c r="AT310" s="363"/>
      <c r="AU310" s="363"/>
      <c r="AV310" s="363"/>
      <c r="AW310" s="363"/>
      <c r="AX310" s="363"/>
      <c r="AY310" s="363"/>
      <c r="AZ310" s="363"/>
      <c r="BA310" s="328"/>
      <c r="BY310" s="328"/>
      <c r="BZ310" s="363"/>
      <c r="CA310" s="363"/>
      <c r="CB310" s="363"/>
      <c r="CC310" s="363"/>
      <c r="CD310" s="363"/>
      <c r="CE310" s="363"/>
      <c r="CF310" s="363"/>
      <c r="CG310" s="363"/>
      <c r="CH310" s="363"/>
      <c r="CI310" s="363"/>
      <c r="CJ310" s="363"/>
      <c r="CK310" s="363"/>
      <c r="CL310" s="363"/>
      <c r="CM310" s="363"/>
      <c r="CN310" s="363"/>
      <c r="CO310" s="363"/>
      <c r="CP310" s="363"/>
      <c r="CQ310" s="363"/>
      <c r="CR310" s="363"/>
      <c r="CS310" s="363"/>
      <c r="CT310" s="363"/>
      <c r="CU310" s="363"/>
      <c r="CV310" s="363"/>
      <c r="CW310" s="363"/>
      <c r="CX310" s="363"/>
      <c r="CY310" s="363"/>
      <c r="CZ310" s="363"/>
    </row>
    <row r="311" s="326" customFormat="true" ht="15" customHeight="true" x14ac:dyDescent="0.2">
      <c r="Y311" s="328"/>
      <c r="Z311" s="363"/>
      <c r="AA311" s="363"/>
      <c r="AB311" s="363"/>
      <c r="AC311" s="363"/>
      <c r="AD311" s="363"/>
      <c r="AE311" s="363"/>
      <c r="AF311" s="363"/>
      <c r="AG311" s="363"/>
      <c r="AH311" s="363"/>
      <c r="AI311" s="363"/>
      <c r="AJ311" s="363"/>
      <c r="AK311" s="363"/>
      <c r="AL311" s="363"/>
      <c r="AM311" s="363"/>
      <c r="AN311" s="363"/>
      <c r="AO311" s="363"/>
      <c r="AP311" s="363"/>
      <c r="AQ311" s="363"/>
      <c r="AR311" s="363"/>
      <c r="AS311" s="363"/>
      <c r="AT311" s="363"/>
      <c r="AU311" s="363"/>
      <c r="AV311" s="363"/>
      <c r="AW311" s="363"/>
      <c r="AX311" s="363"/>
      <c r="AY311" s="363"/>
      <c r="AZ311" s="363"/>
      <c r="BA311" s="328"/>
      <c r="BY311" s="328"/>
      <c r="BZ311" s="363"/>
      <c r="CA311" s="363"/>
      <c r="CB311" s="363"/>
      <c r="CC311" s="363"/>
      <c r="CD311" s="363"/>
      <c r="CE311" s="363"/>
      <c r="CF311" s="363"/>
      <c r="CG311" s="363"/>
      <c r="CH311" s="363"/>
      <c r="CI311" s="363"/>
      <c r="CJ311" s="363"/>
      <c r="CK311" s="363"/>
      <c r="CL311" s="363"/>
      <c r="CM311" s="363"/>
      <c r="CN311" s="363"/>
      <c r="CO311" s="363"/>
      <c r="CP311" s="363"/>
      <c r="CQ311" s="363"/>
      <c r="CR311" s="363"/>
      <c r="CS311" s="363"/>
      <c r="CT311" s="363"/>
      <c r="CU311" s="363"/>
      <c r="CV311" s="363"/>
      <c r="CW311" s="363"/>
      <c r="CX311" s="363"/>
      <c r="CY311" s="363"/>
      <c r="CZ311" s="363"/>
    </row>
    <row r="312" s="326" customFormat="true" ht="15" customHeight="true" x14ac:dyDescent="0.2">
      <c r="Y312" s="328"/>
      <c r="Z312" s="363"/>
      <c r="AA312" s="363"/>
      <c r="AB312" s="363"/>
      <c r="AC312" s="363"/>
      <c r="AD312" s="363"/>
      <c r="AE312" s="363"/>
      <c r="AF312" s="363"/>
      <c r="AG312" s="363"/>
      <c r="AH312" s="363"/>
      <c r="AI312" s="363"/>
      <c r="AJ312" s="363"/>
      <c r="AK312" s="363"/>
      <c r="AL312" s="363"/>
      <c r="AM312" s="363"/>
      <c r="AN312" s="363"/>
      <c r="AO312" s="363"/>
      <c r="AP312" s="363"/>
      <c r="AQ312" s="363"/>
      <c r="AR312" s="363"/>
      <c r="AS312" s="363"/>
      <c r="AT312" s="363"/>
      <c r="AU312" s="363"/>
      <c r="AV312" s="363"/>
      <c r="AW312" s="363"/>
      <c r="AX312" s="363"/>
      <c r="AY312" s="363"/>
      <c r="AZ312" s="363"/>
      <c r="BA312" s="328"/>
      <c r="BY312" s="328"/>
      <c r="BZ312" s="363"/>
      <c r="CA312" s="363"/>
      <c r="CB312" s="363"/>
      <c r="CC312" s="363"/>
      <c r="CD312" s="363"/>
      <c r="CE312" s="363"/>
      <c r="CF312" s="363"/>
      <c r="CG312" s="363"/>
      <c r="CH312" s="363"/>
      <c r="CI312" s="363"/>
      <c r="CJ312" s="363"/>
      <c r="CK312" s="363"/>
      <c r="CL312" s="363"/>
      <c r="CM312" s="363"/>
      <c r="CN312" s="363"/>
      <c r="CO312" s="363"/>
      <c r="CP312" s="363"/>
      <c r="CQ312" s="363"/>
      <c r="CR312" s="363"/>
      <c r="CS312" s="363"/>
      <c r="CT312" s="363"/>
      <c r="CU312" s="363"/>
      <c r="CV312" s="363"/>
      <c r="CW312" s="363"/>
      <c r="CX312" s="363"/>
      <c r="CY312" s="363"/>
      <c r="CZ312" s="363"/>
    </row>
    <row r="313" s="326" customFormat="true" ht="15" customHeight="true" x14ac:dyDescent="0.2">
      <c r="Y313" s="328"/>
      <c r="Z313" s="363"/>
      <c r="AA313" s="363"/>
      <c r="AB313" s="363"/>
      <c r="AC313" s="363"/>
      <c r="AD313" s="363"/>
      <c r="AE313" s="363"/>
      <c r="AF313" s="363"/>
      <c r="AG313" s="363"/>
      <c r="AH313" s="363"/>
      <c r="AI313" s="363"/>
      <c r="AJ313" s="363"/>
      <c r="AK313" s="363"/>
      <c r="AL313" s="363"/>
      <c r="AM313" s="363"/>
      <c r="AN313" s="363"/>
      <c r="AO313" s="363"/>
      <c r="AP313" s="363"/>
      <c r="AQ313" s="363"/>
      <c r="AR313" s="363"/>
      <c r="AS313" s="363"/>
      <c r="AT313" s="363"/>
      <c r="AU313" s="363"/>
      <c r="AV313" s="363"/>
      <c r="AW313" s="363"/>
      <c r="AX313" s="363"/>
      <c r="AY313" s="363"/>
      <c r="AZ313" s="363"/>
      <c r="BA313" s="328"/>
      <c r="BY313" s="328"/>
      <c r="BZ313" s="363"/>
      <c r="CA313" s="363"/>
      <c r="CB313" s="363"/>
      <c r="CC313" s="363"/>
      <c r="CD313" s="363"/>
      <c r="CE313" s="363"/>
      <c r="CF313" s="363"/>
      <c r="CG313" s="363"/>
      <c r="CH313" s="363"/>
      <c r="CI313" s="363"/>
      <c r="CJ313" s="363"/>
      <c r="CK313" s="363"/>
      <c r="CL313" s="363"/>
      <c r="CM313" s="363"/>
      <c r="CN313" s="363"/>
      <c r="CO313" s="363"/>
      <c r="CP313" s="363"/>
      <c r="CQ313" s="363"/>
      <c r="CR313" s="363"/>
      <c r="CS313" s="363"/>
      <c r="CT313" s="363"/>
      <c r="CU313" s="363"/>
      <c r="CV313" s="363"/>
      <c r="CW313" s="363"/>
      <c r="CX313" s="363"/>
      <c r="CY313" s="363"/>
      <c r="CZ313" s="363"/>
    </row>
    <row r="314" s="326" customFormat="true" ht="15" customHeight="true" x14ac:dyDescent="0.2">
      <c r="Y314" s="328"/>
      <c r="Z314" s="363"/>
      <c r="AA314" s="363"/>
      <c r="AB314" s="363"/>
      <c r="AC314" s="363"/>
      <c r="AD314" s="363"/>
      <c r="AE314" s="363"/>
      <c r="AF314" s="363"/>
      <c r="AG314" s="363"/>
      <c r="AH314" s="363"/>
      <c r="AI314" s="363"/>
      <c r="AJ314" s="363"/>
      <c r="AK314" s="363"/>
      <c r="AL314" s="363"/>
      <c r="AM314" s="363"/>
      <c r="AN314" s="363"/>
      <c r="AO314" s="363"/>
      <c r="AP314" s="363"/>
      <c r="AQ314" s="363"/>
      <c r="AR314" s="363"/>
      <c r="AS314" s="363"/>
      <c r="AT314" s="363"/>
      <c r="AU314" s="363"/>
      <c r="AV314" s="363"/>
      <c r="AW314" s="363"/>
      <c r="AX314" s="363"/>
      <c r="AY314" s="363"/>
      <c r="AZ314" s="363"/>
      <c r="BA314" s="328"/>
      <c r="BY314" s="328"/>
      <c r="BZ314" s="363"/>
      <c r="CA314" s="363"/>
      <c r="CB314" s="363"/>
      <c r="CC314" s="363"/>
      <c r="CD314" s="363"/>
      <c r="CE314" s="363"/>
      <c r="CF314" s="363"/>
      <c r="CG314" s="363"/>
      <c r="CH314" s="363"/>
      <c r="CI314" s="363"/>
      <c r="CJ314" s="363"/>
      <c r="CK314" s="363"/>
      <c r="CL314" s="363"/>
      <c r="CM314" s="363"/>
      <c r="CN314" s="363"/>
      <c r="CO314" s="363"/>
      <c r="CP314" s="363"/>
      <c r="CQ314" s="363"/>
      <c r="CR314" s="363"/>
      <c r="CS314" s="363"/>
      <c r="CT314" s="363"/>
      <c r="CU314" s="363"/>
      <c r="CV314" s="363"/>
      <c r="CW314" s="363"/>
      <c r="CX314" s="363"/>
      <c r="CY314" s="363"/>
      <c r="CZ314" s="363"/>
    </row>
    <row r="315" s="326" customFormat="true" ht="15" customHeight="true" x14ac:dyDescent="0.2">
      <c r="Y315" s="328"/>
      <c r="Z315" s="363"/>
      <c r="AA315" s="363"/>
      <c r="AB315" s="363"/>
      <c r="AC315" s="363"/>
      <c r="AD315" s="363"/>
      <c r="AE315" s="363"/>
      <c r="AF315" s="363"/>
      <c r="AG315" s="363"/>
      <c r="AH315" s="363"/>
      <c r="AI315" s="363"/>
      <c r="AJ315" s="363"/>
      <c r="AK315" s="363"/>
      <c r="AL315" s="363"/>
      <c r="AM315" s="363"/>
      <c r="AN315" s="363"/>
      <c r="AO315" s="363"/>
      <c r="AP315" s="363"/>
      <c r="AQ315" s="363"/>
      <c r="AR315" s="363"/>
      <c r="AS315" s="363"/>
      <c r="AT315" s="363"/>
      <c r="AU315" s="363"/>
      <c r="AV315" s="363"/>
      <c r="AW315" s="363"/>
      <c r="AX315" s="363"/>
      <c r="AY315" s="363"/>
      <c r="AZ315" s="363"/>
      <c r="BA315" s="328"/>
      <c r="BY315" s="328"/>
      <c r="BZ315" s="363"/>
      <c r="CA315" s="363"/>
      <c r="CB315" s="363"/>
      <c r="CC315" s="363"/>
      <c r="CD315" s="363"/>
      <c r="CE315" s="363"/>
      <c r="CF315" s="363"/>
      <c r="CG315" s="363"/>
      <c r="CH315" s="363"/>
      <c r="CI315" s="363"/>
      <c r="CJ315" s="363"/>
      <c r="CK315" s="363"/>
      <c r="CL315" s="363"/>
      <c r="CM315" s="363"/>
      <c r="CN315" s="363"/>
      <c r="CO315" s="363"/>
      <c r="CP315" s="363"/>
      <c r="CQ315" s="363"/>
      <c r="CR315" s="363"/>
      <c r="CS315" s="363"/>
      <c r="CT315" s="363"/>
      <c r="CU315" s="363"/>
      <c r="CV315" s="363"/>
      <c r="CW315" s="363"/>
      <c r="CX315" s="363"/>
      <c r="CY315" s="363"/>
      <c r="CZ315" s="363"/>
    </row>
    <row r="316" s="326" customFormat="true" ht="15" customHeight="true" x14ac:dyDescent="0.2">
      <c r="Y316" s="328"/>
      <c r="Z316" s="363"/>
      <c r="AA316" s="363"/>
      <c r="AB316" s="363"/>
      <c r="AC316" s="363"/>
      <c r="AD316" s="363"/>
      <c r="AE316" s="363"/>
      <c r="AF316" s="363"/>
      <c r="AG316" s="363"/>
      <c r="AH316" s="363"/>
      <c r="AI316" s="363"/>
      <c r="AJ316" s="363"/>
      <c r="AK316" s="363"/>
      <c r="AL316" s="363"/>
      <c r="AM316" s="363"/>
      <c r="AN316" s="363"/>
      <c r="AO316" s="363"/>
      <c r="AP316" s="363"/>
      <c r="AQ316" s="363"/>
      <c r="AR316" s="363"/>
      <c r="AS316" s="363"/>
      <c r="AT316" s="363"/>
      <c r="AU316" s="363"/>
      <c r="AV316" s="363"/>
      <c r="AW316" s="363"/>
      <c r="AX316" s="363"/>
      <c r="AY316" s="363"/>
      <c r="AZ316" s="363"/>
      <c r="BA316" s="328"/>
      <c r="BY316" s="328"/>
      <c r="BZ316" s="363"/>
      <c r="CA316" s="363"/>
      <c r="CB316" s="363"/>
      <c r="CC316" s="363"/>
      <c r="CD316" s="363"/>
      <c r="CE316" s="363"/>
      <c r="CF316" s="363"/>
      <c r="CG316" s="363"/>
      <c r="CH316" s="363"/>
      <c r="CI316" s="363"/>
      <c r="CJ316" s="363"/>
      <c r="CK316" s="363"/>
      <c r="CL316" s="363"/>
      <c r="CM316" s="363"/>
      <c r="CN316" s="363"/>
      <c r="CO316" s="363"/>
      <c r="CP316" s="363"/>
      <c r="CQ316" s="363"/>
      <c r="CR316" s="363"/>
      <c r="CS316" s="363"/>
      <c r="CT316" s="363"/>
      <c r="CU316" s="363"/>
      <c r="CV316" s="363"/>
      <c r="CW316" s="363"/>
      <c r="CX316" s="363"/>
      <c r="CY316" s="363"/>
      <c r="CZ316" s="363"/>
    </row>
    <row r="317" s="326" customFormat="true" ht="15" customHeight="true" x14ac:dyDescent="0.2">
      <c r="Y317" s="328"/>
      <c r="Z317" s="363"/>
      <c r="AA317" s="363"/>
      <c r="AB317" s="363"/>
      <c r="AC317" s="363"/>
      <c r="AD317" s="363"/>
      <c r="AE317" s="363"/>
      <c r="AF317" s="363"/>
      <c r="AG317" s="363"/>
      <c r="AH317" s="363"/>
      <c r="AI317" s="363"/>
      <c r="AJ317" s="363"/>
      <c r="AK317" s="363"/>
      <c r="AL317" s="363"/>
      <c r="AM317" s="363"/>
      <c r="AN317" s="363"/>
      <c r="AO317" s="363"/>
      <c r="AP317" s="363"/>
      <c r="AQ317" s="363"/>
      <c r="AR317" s="363"/>
      <c r="AS317" s="363"/>
      <c r="AT317" s="363"/>
      <c r="AU317" s="363"/>
      <c r="AV317" s="363"/>
      <c r="AW317" s="363"/>
      <c r="AX317" s="363"/>
      <c r="AY317" s="363"/>
      <c r="AZ317" s="363"/>
      <c r="BA317" s="328"/>
      <c r="BY317" s="328"/>
      <c r="BZ317" s="363"/>
      <c r="CA317" s="363"/>
      <c r="CB317" s="363"/>
      <c r="CC317" s="363"/>
      <c r="CD317" s="363"/>
      <c r="CE317" s="363"/>
      <c r="CF317" s="363"/>
      <c r="CG317" s="363"/>
      <c r="CH317" s="363"/>
      <c r="CI317" s="363"/>
      <c r="CJ317" s="363"/>
      <c r="CK317" s="363"/>
      <c r="CL317" s="363"/>
      <c r="CM317" s="363"/>
      <c r="CN317" s="363"/>
      <c r="CO317" s="363"/>
      <c r="CP317" s="363"/>
      <c r="CQ317" s="363"/>
      <c r="CR317" s="363"/>
      <c r="CS317" s="363"/>
      <c r="CT317" s="363"/>
      <c r="CU317" s="363"/>
      <c r="CV317" s="363"/>
      <c r="CW317" s="363"/>
      <c r="CX317" s="363"/>
      <c r="CY317" s="363"/>
      <c r="CZ317" s="363"/>
    </row>
    <row r="318" s="326" customFormat="true" ht="15" customHeight="true" x14ac:dyDescent="0.2">
      <c r="Y318" s="328"/>
      <c r="Z318" s="363"/>
      <c r="AA318" s="363"/>
      <c r="AB318" s="363"/>
      <c r="AC318" s="363"/>
      <c r="AD318" s="363"/>
      <c r="AE318" s="363"/>
      <c r="AF318" s="363"/>
      <c r="AG318" s="363"/>
      <c r="AH318" s="363"/>
      <c r="AI318" s="363"/>
      <c r="AJ318" s="363"/>
      <c r="AK318" s="363"/>
      <c r="AL318" s="363"/>
      <c r="AM318" s="363"/>
      <c r="AN318" s="363"/>
      <c r="AO318" s="363"/>
      <c r="AP318" s="363"/>
      <c r="AQ318" s="363"/>
      <c r="AR318" s="363"/>
      <c r="AS318" s="363"/>
      <c r="AT318" s="363"/>
      <c r="AU318" s="363"/>
      <c r="AV318" s="363"/>
      <c r="AW318" s="363"/>
      <c r="AX318" s="363"/>
      <c r="AY318" s="363"/>
      <c r="AZ318" s="363"/>
      <c r="BA318" s="328"/>
      <c r="BY318" s="328"/>
      <c r="BZ318" s="363"/>
      <c r="CA318" s="363"/>
      <c r="CB318" s="363"/>
      <c r="CC318" s="363"/>
      <c r="CD318" s="363"/>
      <c r="CE318" s="363"/>
      <c r="CF318" s="363"/>
      <c r="CG318" s="363"/>
      <c r="CH318" s="363"/>
      <c r="CI318" s="363"/>
      <c r="CJ318" s="363"/>
      <c r="CK318" s="363"/>
      <c r="CL318" s="363"/>
      <c r="CM318" s="363"/>
      <c r="CN318" s="363"/>
      <c r="CO318" s="363"/>
      <c r="CP318" s="363"/>
      <c r="CQ318" s="363"/>
      <c r="CR318" s="363"/>
      <c r="CS318" s="363"/>
      <c r="CT318" s="363"/>
      <c r="CU318" s="363"/>
      <c r="CV318" s="363"/>
      <c r="CW318" s="363"/>
      <c r="CX318" s="363"/>
      <c r="CY318" s="363"/>
      <c r="CZ318" s="363"/>
    </row>
    <row r="319" s="326" customFormat="true" ht="15" customHeight="true" x14ac:dyDescent="0.2">
      <c r="Y319" s="328"/>
      <c r="Z319" s="363"/>
      <c r="AA319" s="363"/>
      <c r="AB319" s="363"/>
      <c r="AC319" s="363"/>
      <c r="AD319" s="363"/>
      <c r="AE319" s="363"/>
      <c r="AF319" s="363"/>
      <c r="AG319" s="363"/>
      <c r="AH319" s="363"/>
      <c r="AI319" s="363"/>
      <c r="AJ319" s="363"/>
      <c r="AK319" s="363"/>
      <c r="AL319" s="363"/>
      <c r="AM319" s="363"/>
      <c r="AN319" s="363"/>
      <c r="AO319" s="363"/>
      <c r="AP319" s="363"/>
      <c r="AQ319" s="363"/>
      <c r="AR319" s="363"/>
      <c r="AS319" s="363"/>
      <c r="AT319" s="363"/>
      <c r="AU319" s="363"/>
      <c r="AV319" s="363"/>
      <c r="AW319" s="363"/>
      <c r="AX319" s="363"/>
      <c r="AY319" s="363"/>
      <c r="AZ319" s="363"/>
      <c r="BA319" s="328"/>
      <c r="BY319" s="328"/>
      <c r="BZ319" s="363"/>
      <c r="CA319" s="363"/>
      <c r="CB319" s="363"/>
      <c r="CC319" s="363"/>
      <c r="CD319" s="363"/>
      <c r="CE319" s="363"/>
      <c r="CF319" s="363"/>
      <c r="CG319" s="363"/>
      <c r="CH319" s="363"/>
      <c r="CI319" s="363"/>
      <c r="CJ319" s="363"/>
      <c r="CK319" s="363"/>
      <c r="CL319" s="363"/>
      <c r="CM319" s="363"/>
      <c r="CN319" s="363"/>
      <c r="CO319" s="363"/>
      <c r="CP319" s="363"/>
      <c r="CQ319" s="363"/>
      <c r="CR319" s="363"/>
      <c r="CS319" s="363"/>
      <c r="CT319" s="363"/>
      <c r="CU319" s="363"/>
      <c r="CV319" s="363"/>
      <c r="CW319" s="363"/>
      <c r="CX319" s="363"/>
      <c r="CY319" s="363"/>
      <c r="CZ319" s="363"/>
    </row>
    <row r="320" s="326" customFormat="true" ht="15" customHeight="true" x14ac:dyDescent="0.2">
      <c r="Y320" s="328"/>
      <c r="Z320" s="363"/>
      <c r="AA320" s="363"/>
      <c r="AB320" s="363"/>
      <c r="AC320" s="363"/>
      <c r="AD320" s="363"/>
      <c r="AE320" s="363"/>
      <c r="AF320" s="363"/>
      <c r="AG320" s="363"/>
      <c r="AH320" s="363"/>
      <c r="AI320" s="363"/>
      <c r="AJ320" s="363"/>
      <c r="AK320" s="363"/>
      <c r="AL320" s="363"/>
      <c r="AM320" s="363"/>
      <c r="AN320" s="363"/>
      <c r="AO320" s="363"/>
      <c r="AP320" s="363"/>
      <c r="AQ320" s="363"/>
      <c r="AR320" s="363"/>
      <c r="AS320" s="363"/>
      <c r="AT320" s="363"/>
      <c r="AU320" s="363"/>
      <c r="AV320" s="363"/>
      <c r="AW320" s="363"/>
      <c r="AX320" s="363"/>
      <c r="AY320" s="363"/>
      <c r="AZ320" s="363"/>
      <c r="BA320" s="328"/>
      <c r="BY320" s="328"/>
      <c r="BZ320" s="363"/>
      <c r="CA320" s="363"/>
      <c r="CB320" s="363"/>
      <c r="CC320" s="363"/>
      <c r="CD320" s="363"/>
      <c r="CE320" s="363"/>
      <c r="CF320" s="363"/>
      <c r="CG320" s="363"/>
      <c r="CH320" s="363"/>
      <c r="CI320" s="363"/>
      <c r="CJ320" s="363"/>
      <c r="CK320" s="363"/>
      <c r="CL320" s="363"/>
      <c r="CM320" s="363"/>
      <c r="CN320" s="363"/>
      <c r="CO320" s="363"/>
      <c r="CP320" s="363"/>
      <c r="CQ320" s="363"/>
      <c r="CR320" s="363"/>
      <c r="CS320" s="363"/>
      <c r="CT320" s="363"/>
      <c r="CU320" s="363"/>
      <c r="CV320" s="363"/>
      <c r="CW320" s="363"/>
      <c r="CX320" s="363"/>
      <c r="CY320" s="363"/>
      <c r="CZ320" s="363"/>
    </row>
    <row r="321" s="326" customFormat="true" ht="15" customHeight="true" x14ac:dyDescent="0.2">
      <c r="Y321" s="328"/>
      <c r="Z321" s="363"/>
      <c r="AA321" s="363"/>
      <c r="AB321" s="363"/>
      <c r="AC321" s="363"/>
      <c r="AD321" s="363"/>
      <c r="AE321" s="363"/>
      <c r="AF321" s="363"/>
      <c r="AG321" s="363"/>
      <c r="AH321" s="363"/>
      <c r="AI321" s="363"/>
      <c r="AJ321" s="363"/>
      <c r="AK321" s="363"/>
      <c r="AL321" s="363"/>
      <c r="AM321" s="363"/>
      <c r="AN321" s="363"/>
      <c r="AO321" s="363"/>
      <c r="AP321" s="363"/>
      <c r="AQ321" s="363"/>
      <c r="AR321" s="363"/>
      <c r="AS321" s="363"/>
      <c r="AT321" s="363"/>
      <c r="AU321" s="363"/>
      <c r="AV321" s="363"/>
      <c r="AW321" s="363"/>
      <c r="AX321" s="363"/>
      <c r="AY321" s="363"/>
      <c r="AZ321" s="363"/>
      <c r="BA321" s="328"/>
      <c r="BY321" s="328"/>
      <c r="BZ321" s="363"/>
      <c r="CA321" s="363"/>
      <c r="CB321" s="363"/>
      <c r="CC321" s="363"/>
      <c r="CD321" s="363"/>
      <c r="CE321" s="363"/>
      <c r="CF321" s="363"/>
      <c r="CG321" s="363"/>
      <c r="CH321" s="363"/>
      <c r="CI321" s="363"/>
      <c r="CJ321" s="363"/>
      <c r="CK321" s="363"/>
      <c r="CL321" s="363"/>
      <c r="CM321" s="363"/>
      <c r="CN321" s="363"/>
      <c r="CO321" s="363"/>
      <c r="CP321" s="363"/>
      <c r="CQ321" s="363"/>
      <c r="CR321" s="363"/>
      <c r="CS321" s="363"/>
      <c r="CT321" s="363"/>
      <c r="CU321" s="363"/>
      <c r="CV321" s="363"/>
      <c r="CW321" s="363"/>
      <c r="CX321" s="363"/>
      <c r="CY321" s="363"/>
      <c r="CZ321" s="363"/>
    </row>
    <row r="322" s="326" customFormat="true" ht="15" customHeight="true" x14ac:dyDescent="0.2">
      <c r="Y322" s="328"/>
      <c r="Z322" s="363"/>
      <c r="AA322" s="363"/>
      <c r="AB322" s="363"/>
      <c r="AC322" s="363"/>
      <c r="AD322" s="363"/>
      <c r="AE322" s="363"/>
      <c r="AF322" s="363"/>
      <c r="AG322" s="363"/>
      <c r="AH322" s="363"/>
      <c r="AI322" s="363"/>
      <c r="AJ322" s="363"/>
      <c r="AK322" s="363"/>
      <c r="AL322" s="363"/>
      <c r="AM322" s="363"/>
      <c r="AN322" s="363"/>
      <c r="AO322" s="363"/>
      <c r="AP322" s="363"/>
      <c r="AQ322" s="363"/>
      <c r="AR322" s="363"/>
      <c r="AS322" s="363"/>
      <c r="AT322" s="363"/>
      <c r="AU322" s="363"/>
      <c r="AV322" s="363"/>
      <c r="AW322" s="363"/>
      <c r="AX322" s="363"/>
      <c r="AY322" s="363"/>
      <c r="AZ322" s="363"/>
      <c r="BA322" s="328"/>
      <c r="BY322" s="328"/>
      <c r="BZ322" s="363"/>
      <c r="CA322" s="363"/>
      <c r="CB322" s="363"/>
      <c r="CC322" s="363"/>
      <c r="CD322" s="363"/>
      <c r="CE322" s="363"/>
      <c r="CF322" s="363"/>
      <c r="CG322" s="363"/>
      <c r="CH322" s="363"/>
      <c r="CI322" s="363"/>
      <c r="CJ322" s="363"/>
      <c r="CK322" s="363"/>
      <c r="CL322" s="363"/>
      <c r="CM322" s="363"/>
      <c r="CN322" s="363"/>
      <c r="CO322" s="363"/>
      <c r="CP322" s="363"/>
      <c r="CQ322" s="363"/>
      <c r="CR322" s="363"/>
      <c r="CS322" s="363"/>
      <c r="CT322" s="363"/>
      <c r="CU322" s="363"/>
      <c r="CV322" s="363"/>
      <c r="CW322" s="363"/>
      <c r="CX322" s="363"/>
      <c r="CY322" s="363"/>
      <c r="CZ322" s="363"/>
    </row>
    <row r="323" s="326" customFormat="true" ht="15" customHeight="true" x14ac:dyDescent="0.2">
      <c r="Y323" s="328"/>
      <c r="Z323" s="363"/>
      <c r="AA323" s="363"/>
      <c r="AB323" s="363"/>
      <c r="AC323" s="363"/>
      <c r="AD323" s="363"/>
      <c r="AE323" s="363"/>
      <c r="AF323" s="363"/>
      <c r="AG323" s="363"/>
      <c r="AH323" s="363"/>
      <c r="AI323" s="363"/>
      <c r="AJ323" s="363"/>
      <c r="AK323" s="363"/>
      <c r="AL323" s="363"/>
      <c r="AM323" s="363"/>
      <c r="AN323" s="363"/>
      <c r="AO323" s="363"/>
      <c r="AP323" s="363"/>
      <c r="AQ323" s="363"/>
      <c r="AR323" s="363"/>
      <c r="AS323" s="363"/>
      <c r="AT323" s="363"/>
      <c r="AU323" s="363"/>
      <c r="AV323" s="363"/>
      <c r="AW323" s="363"/>
      <c r="AX323" s="363"/>
      <c r="AY323" s="363"/>
      <c r="AZ323" s="363"/>
      <c r="BA323" s="328"/>
      <c r="BY323" s="328"/>
      <c r="BZ323" s="363"/>
      <c r="CA323" s="363"/>
      <c r="CB323" s="363"/>
      <c r="CC323" s="363"/>
      <c r="CD323" s="363"/>
      <c r="CE323" s="363"/>
      <c r="CF323" s="363"/>
      <c r="CG323" s="363"/>
      <c r="CH323" s="363"/>
      <c r="CI323" s="363"/>
      <c r="CJ323" s="363"/>
      <c r="CK323" s="363"/>
      <c r="CL323" s="363"/>
      <c r="CM323" s="363"/>
      <c r="CN323" s="363"/>
      <c r="CO323" s="363"/>
      <c r="CP323" s="363"/>
      <c r="CQ323" s="363"/>
      <c r="CR323" s="363"/>
      <c r="CS323" s="363"/>
      <c r="CT323" s="363"/>
      <c r="CU323" s="363"/>
      <c r="CV323" s="363"/>
      <c r="CW323" s="363"/>
      <c r="CX323" s="363"/>
      <c r="CY323" s="363"/>
      <c r="CZ323" s="363"/>
    </row>
    <row r="324" s="326" customFormat="true" ht="15" customHeight="true" x14ac:dyDescent="0.2">
      <c r="Y324" s="328"/>
      <c r="Z324" s="363"/>
      <c r="AA324" s="363"/>
      <c r="AB324" s="363"/>
      <c r="AC324" s="363"/>
      <c r="AD324" s="363"/>
      <c r="AE324" s="363"/>
      <c r="AF324" s="363"/>
      <c r="AG324" s="363"/>
      <c r="AH324" s="363"/>
      <c r="AI324" s="363"/>
      <c r="AJ324" s="363"/>
      <c r="AK324" s="363"/>
      <c r="AL324" s="363"/>
      <c r="AM324" s="363"/>
      <c r="AN324" s="363"/>
      <c r="AO324" s="363"/>
      <c r="AP324" s="363"/>
      <c r="AQ324" s="363"/>
      <c r="AR324" s="363"/>
      <c r="AS324" s="363"/>
      <c r="AT324" s="363"/>
      <c r="AU324" s="363"/>
      <c r="AV324" s="363"/>
      <c r="AW324" s="363"/>
      <c r="AX324" s="363"/>
      <c r="AY324" s="363"/>
      <c r="AZ324" s="363"/>
      <c r="BA324" s="328"/>
      <c r="BY324" s="328"/>
      <c r="BZ324" s="363"/>
      <c r="CA324" s="363"/>
      <c r="CB324" s="363"/>
      <c r="CC324" s="363"/>
      <c r="CD324" s="363"/>
      <c r="CE324" s="363"/>
      <c r="CF324" s="363"/>
      <c r="CG324" s="363"/>
      <c r="CH324" s="363"/>
      <c r="CI324" s="363"/>
      <c r="CJ324" s="363"/>
      <c r="CK324" s="363"/>
      <c r="CL324" s="363"/>
      <c r="CM324" s="363"/>
      <c r="CN324" s="363"/>
      <c r="CO324" s="363"/>
      <c r="CP324" s="363"/>
      <c r="CQ324" s="363"/>
      <c r="CR324" s="363"/>
      <c r="CS324" s="363"/>
      <c r="CT324" s="363"/>
      <c r="CU324" s="363"/>
      <c r="CV324" s="363"/>
      <c r="CW324" s="363"/>
      <c r="CX324" s="363"/>
      <c r="CY324" s="363"/>
      <c r="CZ324" s="363"/>
    </row>
    <row r="325" s="326" customFormat="true" ht="15" customHeight="true" x14ac:dyDescent="0.2">
      <c r="Y325" s="328"/>
      <c r="Z325" s="363"/>
      <c r="AA325" s="363"/>
      <c r="AB325" s="363"/>
      <c r="AC325" s="363"/>
      <c r="AD325" s="363"/>
      <c r="AE325" s="363"/>
      <c r="AF325" s="363"/>
      <c r="AG325" s="363"/>
      <c r="AH325" s="363"/>
      <c r="AI325" s="363"/>
      <c r="AJ325" s="363"/>
      <c r="AK325" s="363"/>
      <c r="AL325" s="363"/>
      <c r="AM325" s="363"/>
      <c r="AN325" s="363"/>
      <c r="AO325" s="363"/>
      <c r="AP325" s="363"/>
      <c r="AQ325" s="363"/>
      <c r="AR325" s="363"/>
      <c r="AS325" s="363"/>
      <c r="AT325" s="363"/>
      <c r="AU325" s="363"/>
      <c r="AV325" s="363"/>
      <c r="AW325" s="363"/>
      <c r="AX325" s="363"/>
      <c r="AY325" s="363"/>
      <c r="AZ325" s="363"/>
      <c r="BA325" s="328"/>
      <c r="BY325" s="328"/>
      <c r="BZ325" s="363"/>
      <c r="CA325" s="363"/>
      <c r="CB325" s="363"/>
      <c r="CC325" s="363"/>
      <c r="CD325" s="363"/>
      <c r="CE325" s="363"/>
      <c r="CF325" s="363"/>
      <c r="CG325" s="363"/>
      <c r="CH325" s="363"/>
      <c r="CI325" s="363"/>
      <c r="CJ325" s="363"/>
      <c r="CK325" s="363"/>
      <c r="CL325" s="363"/>
      <c r="CM325" s="363"/>
      <c r="CN325" s="363"/>
      <c r="CO325" s="363"/>
      <c r="CP325" s="363"/>
      <c r="CQ325" s="363"/>
      <c r="CR325" s="363"/>
      <c r="CS325" s="363"/>
      <c r="CT325" s="363"/>
      <c r="CU325" s="363"/>
      <c r="CV325" s="363"/>
      <c r="CW325" s="363"/>
      <c r="CX325" s="363"/>
      <c r="CY325" s="363"/>
      <c r="CZ325" s="363"/>
    </row>
    <row r="326" s="326" customFormat="true" ht="15" customHeight="true" x14ac:dyDescent="0.2">
      <c r="Y326" s="328"/>
      <c r="Z326" s="363"/>
      <c r="AA326" s="363"/>
      <c r="AB326" s="363"/>
      <c r="AC326" s="363"/>
      <c r="AD326" s="363"/>
      <c r="AE326" s="363"/>
      <c r="AF326" s="363"/>
      <c r="AG326" s="363"/>
      <c r="AH326" s="363"/>
      <c r="AI326" s="363"/>
      <c r="AJ326" s="363"/>
      <c r="AK326" s="363"/>
      <c r="AL326" s="363"/>
      <c r="AM326" s="363"/>
      <c r="AN326" s="363"/>
      <c r="AO326" s="363"/>
      <c r="AP326" s="363"/>
      <c r="AQ326" s="363"/>
      <c r="AR326" s="363"/>
      <c r="AS326" s="363"/>
      <c r="AT326" s="363"/>
      <c r="AU326" s="363"/>
      <c r="AV326" s="363"/>
      <c r="AW326" s="363"/>
      <c r="AX326" s="363"/>
      <c r="AY326" s="363"/>
      <c r="AZ326" s="363"/>
      <c r="BA326" s="328"/>
      <c r="BY326" s="328"/>
      <c r="BZ326" s="363"/>
      <c r="CA326" s="363"/>
      <c r="CB326" s="363"/>
      <c r="CC326" s="363"/>
      <c r="CD326" s="363"/>
      <c r="CE326" s="363"/>
      <c r="CF326" s="363"/>
      <c r="CG326" s="363"/>
      <c r="CH326" s="363"/>
      <c r="CI326" s="363"/>
      <c r="CJ326" s="363"/>
      <c r="CK326" s="363"/>
      <c r="CL326" s="363"/>
      <c r="CM326" s="363"/>
      <c r="CN326" s="363"/>
      <c r="CO326" s="363"/>
      <c r="CP326" s="363"/>
      <c r="CQ326" s="363"/>
      <c r="CR326" s="363"/>
      <c r="CS326" s="363"/>
      <c r="CT326" s="363"/>
      <c r="CU326" s="363"/>
      <c r="CV326" s="363"/>
      <c r="CW326" s="363"/>
      <c r="CX326" s="363"/>
      <c r="CY326" s="363"/>
      <c r="CZ326" s="363"/>
    </row>
    <row r="327" s="326" customFormat="true" ht="15" customHeight="true" x14ac:dyDescent="0.2">
      <c r="Y327" s="328"/>
      <c r="Z327" s="363"/>
      <c r="AA327" s="363"/>
      <c r="AB327" s="363"/>
      <c r="AC327" s="363"/>
      <c r="AD327" s="363"/>
      <c r="AE327" s="363"/>
      <c r="AF327" s="363"/>
      <c r="AG327" s="363"/>
      <c r="AH327" s="363"/>
      <c r="AI327" s="363"/>
      <c r="AJ327" s="363"/>
      <c r="AK327" s="363"/>
      <c r="AL327" s="363"/>
      <c r="AM327" s="363"/>
      <c r="AN327" s="363"/>
      <c r="AO327" s="363"/>
      <c r="AP327" s="363"/>
      <c r="AQ327" s="363"/>
      <c r="AR327" s="363"/>
      <c r="AS327" s="363"/>
      <c r="AT327" s="363"/>
      <c r="AU327" s="363"/>
      <c r="AV327" s="363"/>
      <c r="AW327" s="363"/>
      <c r="AX327" s="363"/>
      <c r="AY327" s="363"/>
      <c r="AZ327" s="363"/>
      <c r="BA327" s="328"/>
      <c r="BY327" s="328"/>
      <c r="BZ327" s="363"/>
      <c r="CA327" s="363"/>
      <c r="CB327" s="363"/>
      <c r="CC327" s="363"/>
      <c r="CD327" s="363"/>
      <c r="CE327" s="363"/>
      <c r="CF327" s="363"/>
      <c r="CG327" s="363"/>
      <c r="CH327" s="363"/>
      <c r="CI327" s="363"/>
      <c r="CJ327" s="363"/>
      <c r="CK327" s="363"/>
      <c r="CL327" s="363"/>
      <c r="CM327" s="363"/>
      <c r="CN327" s="363"/>
      <c r="CO327" s="363"/>
      <c r="CP327" s="363"/>
      <c r="CQ327" s="363"/>
      <c r="CR327" s="363"/>
      <c r="CS327" s="363"/>
      <c r="CT327" s="363"/>
      <c r="CU327" s="363"/>
      <c r="CV327" s="363"/>
      <c r="CW327" s="363"/>
      <c r="CX327" s="363"/>
      <c r="CY327" s="363"/>
      <c r="CZ327" s="363"/>
    </row>
    <row r="328" s="326" customFormat="true" ht="15" customHeight="true" x14ac:dyDescent="0.2">
      <c r="Y328" s="328"/>
      <c r="Z328" s="363"/>
      <c r="AA328" s="363"/>
      <c r="AB328" s="363"/>
      <c r="AC328" s="363"/>
      <c r="AD328" s="363"/>
      <c r="AE328" s="363"/>
      <c r="AF328" s="363"/>
      <c r="AG328" s="363"/>
      <c r="AH328" s="363"/>
      <c r="AI328" s="363"/>
      <c r="AJ328" s="363"/>
      <c r="AK328" s="363"/>
      <c r="AL328" s="363"/>
      <c r="AM328" s="363"/>
      <c r="AN328" s="363"/>
      <c r="AO328" s="363"/>
      <c r="AP328" s="363"/>
      <c r="AQ328" s="363"/>
      <c r="AR328" s="363"/>
      <c r="AS328" s="363"/>
      <c r="AT328" s="363"/>
      <c r="AU328" s="363"/>
      <c r="AV328" s="363"/>
      <c r="AW328" s="363"/>
      <c r="AX328" s="363"/>
      <c r="AY328" s="363"/>
      <c r="AZ328" s="363"/>
      <c r="BA328" s="328"/>
      <c r="BY328" s="328"/>
      <c r="BZ328" s="363"/>
      <c r="CA328" s="363"/>
      <c r="CB328" s="363"/>
      <c r="CC328" s="363"/>
      <c r="CD328" s="363"/>
      <c r="CE328" s="363"/>
      <c r="CF328" s="363"/>
      <c r="CG328" s="363"/>
      <c r="CH328" s="363"/>
      <c r="CI328" s="363"/>
      <c r="CJ328" s="363"/>
      <c r="CK328" s="363"/>
      <c r="CL328" s="363"/>
      <c r="CM328" s="363"/>
      <c r="CN328" s="363"/>
      <c r="CO328" s="363"/>
      <c r="CP328" s="363"/>
      <c r="CQ328" s="363"/>
      <c r="CR328" s="363"/>
      <c r="CS328" s="363"/>
      <c r="CT328" s="363"/>
      <c r="CU328" s="363"/>
      <c r="CV328" s="363"/>
      <c r="CW328" s="363"/>
      <c r="CX328" s="363"/>
      <c r="CY328" s="363"/>
      <c r="CZ328" s="363"/>
    </row>
    <row r="329" s="326" customFormat="true" ht="250.15" customHeight="true" x14ac:dyDescent="0.2">
      <c r="Y329" s="328"/>
      <c r="Z329" s="363"/>
      <c r="AA329" s="363"/>
      <c r="AB329" s="363"/>
      <c r="AC329" s="363"/>
      <c r="AD329" s="363"/>
      <c r="AE329" s="363"/>
      <c r="AF329" s="363"/>
      <c r="AG329" s="363"/>
      <c r="AH329" s="363"/>
      <c r="AI329" s="363"/>
      <c r="AJ329" s="363"/>
      <c r="AK329" s="363"/>
      <c r="AL329" s="363"/>
      <c r="AM329" s="363"/>
      <c r="AN329" s="363"/>
      <c r="AO329" s="363"/>
      <c r="AP329" s="363"/>
      <c r="AQ329" s="363"/>
      <c r="AR329" s="363"/>
      <c r="AS329" s="363"/>
      <c r="AT329" s="363"/>
      <c r="AU329" s="363"/>
      <c r="AV329" s="363"/>
      <c r="AW329" s="363"/>
      <c r="AX329" s="363"/>
      <c r="AY329" s="363"/>
      <c r="AZ329" s="363"/>
      <c r="BA329" s="328"/>
      <c r="BY329" s="328"/>
      <c r="BZ329" s="363"/>
      <c r="CA329" s="363"/>
      <c r="CB329" s="363"/>
      <c r="CC329" s="363"/>
      <c r="CD329" s="363"/>
      <c r="CE329" s="363"/>
      <c r="CF329" s="363"/>
      <c r="CG329" s="363"/>
      <c r="CH329" s="363"/>
      <c r="CI329" s="363"/>
      <c r="CJ329" s="363"/>
      <c r="CK329" s="363"/>
      <c r="CL329" s="363"/>
      <c r="CM329" s="363"/>
      <c r="CN329" s="363"/>
      <c r="CO329" s="363"/>
      <c r="CP329" s="363"/>
      <c r="CQ329" s="363"/>
      <c r="CR329" s="363"/>
      <c r="CS329" s="363"/>
      <c r="CT329" s="363"/>
      <c r="CU329" s="363"/>
      <c r="CV329" s="363"/>
      <c r="CW329" s="363"/>
      <c r="CX329" s="363"/>
      <c r="CY329" s="363"/>
      <c r="CZ329" s="363"/>
    </row>
    <row r="330" ht="19.15" customHeight="true" x14ac:dyDescent="0.2">
      <c r="A330" s="331"/>
      <c r="B330" s="331"/>
      <c r="BA330" s="331"/>
      <c r="BB330" s="331"/>
    </row>
    <row r="331" ht="22.5" customHeight="true" x14ac:dyDescent="0.2">
      <c r="A331" s="342" t="str">
        <f>A1026</f>
        <v>Iraq</v>
      </c>
      <c r="B331" s="343"/>
      <c r="BA331" s="331"/>
      <c r="BB331" s="331"/>
    </row>
    <row r="332" ht="22.5" customHeight="true" x14ac:dyDescent="0.2">
      <c r="A332" s="340" t="str">
        <f>A1034</f>
        <v>2018</v>
      </c>
      <c r="B332" s="341"/>
      <c r="BA332" s="331"/>
      <c r="BB332" s="331"/>
    </row>
    <row r="333" ht="22.5" customHeight="true" x14ac:dyDescent="0.2">
      <c r="A333" s="344" t="s">
        <v>129</v>
      </c>
      <c r="B333" s="345"/>
      <c r="BA333" s="331"/>
      <c r="BB333" s="331"/>
    </row>
    <row r="334" ht="22.5" customHeight="true" x14ac:dyDescent="0.2">
      <c r="A334" s="344" t="s">
        <v>98</v>
      </c>
      <c r="B334" s="345"/>
      <c r="BA334" s="331"/>
      <c r="BB334" s="331"/>
    </row>
    <row r="335" ht="15" customHeight="true" x14ac:dyDescent="0.2">
      <c r="A335" s="346" t="s">
        <v>99</v>
      </c>
      <c r="B335" s="347"/>
      <c r="BA335" s="331"/>
      <c r="BB335" s="331"/>
    </row>
    <row r="336" ht="15" customHeight="true" x14ac:dyDescent="0.2">
      <c r="A336" s="348" t="s">
        <v>41</v>
      </c>
      <c r="B336" s="347"/>
      <c r="BA336" s="331"/>
      <c r="BB336" s="331"/>
    </row>
    <row r="337" ht="18" customHeight="true" x14ac:dyDescent="0.2">
      <c r="A337" s="346" t="s">
        <v>40</v>
      </c>
      <c r="B337" s="349"/>
      <c r="BA337" s="331"/>
      <c r="BB337" s="331"/>
    </row>
    <row r="338" ht="18" customHeight="true" x14ac:dyDescent="0.2">
      <c r="A338" s="369" t="s">
        <v>137</v>
      </c>
      <c r="B338" s="370" t="str">
        <f>A1025</f>
        <v>MICS18</v>
      </c>
      <c r="BA338" s="331"/>
      <c r="BB338" s="331"/>
    </row>
    <row r="339" s="326" customFormat="true" ht="15" customHeight="true" x14ac:dyDescent="0.2">
      <c r="A339" s="313" t="s">
        <v>131</v>
      </c>
      <c r="B339" s="352"/>
      <c r="C339" s="770" t="s">
        <v>116</v>
      </c>
      <c r="D339" s="771"/>
      <c r="E339" s="771"/>
      <c r="F339" s="771"/>
      <c r="G339" s="772"/>
      <c r="H339" s="782" t="s">
        <v>39</v>
      </c>
      <c r="I339" s="783"/>
      <c r="J339" s="783"/>
      <c r="K339" s="783"/>
      <c r="L339" s="811"/>
      <c r="M339" s="782" t="s">
        <v>38</v>
      </c>
      <c r="N339" s="783"/>
      <c r="O339" s="783"/>
      <c r="P339" s="783"/>
      <c r="Q339" s="811"/>
      <c r="R339" s="526" t="s">
        <v>143</v>
      </c>
      <c r="S339" s="475"/>
      <c r="T339" s="475"/>
      <c r="U339" s="475"/>
      <c r="V339" s="475"/>
      <c r="W339" s="475"/>
      <c r="X339" s="475"/>
      <c r="Y339" s="475"/>
      <c r="Z339" s="459"/>
      <c r="AA339" s="459"/>
      <c r="AB339" s="459"/>
      <c r="AC339" s="459"/>
      <c r="AD339" s="459"/>
      <c r="AE339" s="459"/>
      <c r="AF339" s="459"/>
      <c r="AG339" s="459"/>
      <c r="AH339" s="459"/>
      <c r="AI339" s="459"/>
      <c r="AJ339" s="363"/>
      <c r="AK339" s="363"/>
      <c r="AL339" s="363"/>
      <c r="AM339" s="363"/>
      <c r="AN339" s="363"/>
      <c r="AO339" s="363"/>
      <c r="AP339" s="363"/>
      <c r="AQ339" s="363"/>
      <c r="AR339" s="363"/>
      <c r="AS339" s="363"/>
      <c r="AT339" s="363"/>
      <c r="AU339" s="363"/>
      <c r="AV339" s="363"/>
      <c r="AW339" s="363"/>
      <c r="AX339" s="363"/>
      <c r="AY339" s="363"/>
      <c r="AZ339" s="363"/>
      <c r="BA339" s="365" t="s">
        <v>132</v>
      </c>
      <c r="BB339" s="313" t="s">
        <v>131</v>
      </c>
      <c r="BC339" s="782" t="s">
        <v>116</v>
      </c>
      <c r="BD339" s="783"/>
      <c r="BE339" s="783"/>
      <c r="BF339" s="783"/>
      <c r="BG339" s="811"/>
      <c r="BH339" s="782" t="s">
        <v>39</v>
      </c>
      <c r="BI339" s="783"/>
      <c r="BJ339" s="783"/>
      <c r="BK339" s="783"/>
      <c r="BL339" s="811"/>
      <c r="BM339" s="782" t="s">
        <v>38</v>
      </c>
      <c r="BN339" s="783"/>
      <c r="BO339" s="783"/>
      <c r="BP339" s="783"/>
      <c r="BQ339" s="811"/>
      <c r="BR339" s="526" t="s">
        <v>143</v>
      </c>
      <c r="BS339" s="475"/>
      <c r="BT339" s="475"/>
      <c r="BU339" s="475"/>
      <c r="BV339" s="475"/>
      <c r="BW339" s="475"/>
      <c r="BX339" s="475"/>
      <c r="BY339" s="475"/>
      <c r="BZ339" s="459"/>
      <c r="CA339" s="459"/>
      <c r="CB339" s="459"/>
      <c r="CC339" s="459"/>
      <c r="CD339" s="459"/>
      <c r="CE339" s="459"/>
      <c r="CF339" s="459"/>
      <c r="CG339" s="459"/>
      <c r="CH339" s="459"/>
      <c r="CI339" s="459"/>
      <c r="CJ339" s="363"/>
      <c r="CK339" s="363"/>
      <c r="CL339" s="363"/>
      <c r="CM339" s="363"/>
      <c r="CN339" s="363"/>
      <c r="CO339" s="363"/>
      <c r="CP339" s="363"/>
      <c r="CQ339" s="363"/>
      <c r="CR339" s="363"/>
      <c r="CS339" s="363"/>
      <c r="CT339" s="363"/>
      <c r="CU339" s="363"/>
      <c r="CV339" s="363"/>
      <c r="CW339" s="363"/>
      <c r="CX339" s="363"/>
      <c r="CY339" s="363"/>
      <c r="CZ339" s="363"/>
    </row>
    <row r="340" s="326" customFormat="true" ht="12.75" x14ac:dyDescent="0.2">
      <c r="A340" s="351" t="s">
        <v>70</v>
      </c>
      <c r="B340" s="350"/>
      <c r="C340" s="457" t="s">
        <v>0</v>
      </c>
      <c r="D340" s="437" t="s">
        <v>1</v>
      </c>
      <c r="E340" s="437" t="s">
        <v>2</v>
      </c>
      <c r="F340" s="437" t="s">
        <v>3</v>
      </c>
      <c r="G340" s="458" t="s">
        <v>4</v>
      </c>
      <c r="H340" s="476" t="s">
        <v>0</v>
      </c>
      <c r="I340" s="568" t="s">
        <v>1</v>
      </c>
      <c r="J340" s="568" t="s">
        <v>2</v>
      </c>
      <c r="K340" s="568" t="s">
        <v>3</v>
      </c>
      <c r="L340" s="477" t="s">
        <v>4</v>
      </c>
      <c r="M340" s="476" t="s">
        <v>0</v>
      </c>
      <c r="N340" s="568" t="s">
        <v>1</v>
      </c>
      <c r="O340" s="568" t="s">
        <v>2</v>
      </c>
      <c r="P340" s="568" t="s">
        <v>3</v>
      </c>
      <c r="Q340" s="477" t="s">
        <v>4</v>
      </c>
      <c r="R340" s="476" t="s">
        <v>444</v>
      </c>
      <c r="S340" s="568" t="s">
        <v>445</v>
      </c>
      <c r="T340" s="568" t="s">
        <v>446</v>
      </c>
      <c r="U340" s="568" t="s">
        <v>447</v>
      </c>
      <c r="V340" s="568" t="s">
        <v>448</v>
      </c>
      <c r="W340" s="568" t="s">
        <v>449</v>
      </c>
      <c r="X340" s="568" t="s">
        <v>450</v>
      </c>
      <c r="Y340" s="569" t="s">
        <v>451</v>
      </c>
      <c r="Z340" s="569" t="s">
        <v>452</v>
      </c>
      <c r="AA340" s="569" t="s">
        <v>453</v>
      </c>
      <c r="AB340" s="569" t="s">
        <v>454</v>
      </c>
      <c r="AC340" s="569" t="s">
        <v>455</v>
      </c>
      <c r="AD340" s="569" t="s">
        <v>456</v>
      </c>
      <c r="AE340" s="569" t="s">
        <v>457</v>
      </c>
      <c r="AF340" s="569" t="s">
        <v>458</v>
      </c>
      <c r="AG340" s="569" t="s">
        <v>459</v>
      </c>
      <c r="AH340" s="569" t="s">
        <v>460</v>
      </c>
      <c r="AI340" s="569" t="s">
        <v>461</v>
      </c>
      <c r="AJ340" s="168"/>
      <c r="AK340" s="168"/>
      <c r="AL340" s="168"/>
      <c r="AM340" s="168"/>
      <c r="AN340" s="168"/>
      <c r="AO340" s="168"/>
      <c r="AP340" s="168"/>
      <c r="AQ340" s="168"/>
      <c r="AR340" s="168"/>
      <c r="AS340" s="168"/>
      <c r="AT340" s="168"/>
      <c r="AU340" s="168"/>
      <c r="AV340" s="168"/>
      <c r="AW340" s="168"/>
      <c r="AX340" s="168"/>
      <c r="AY340" s="168"/>
      <c r="AZ340" s="363"/>
      <c r="BA340" s="351" t="s">
        <v>128</v>
      </c>
      <c r="BB340" s="350"/>
      <c r="BC340" s="476" t="s">
        <v>0</v>
      </c>
      <c r="BD340" s="568" t="s">
        <v>1</v>
      </c>
      <c r="BE340" s="568" t="s">
        <v>2</v>
      </c>
      <c r="BF340" s="568" t="s">
        <v>3</v>
      </c>
      <c r="BG340" s="477" t="s">
        <v>4</v>
      </c>
      <c r="BH340" s="476" t="s">
        <v>0</v>
      </c>
      <c r="BI340" s="568" t="s">
        <v>1</v>
      </c>
      <c r="BJ340" s="568" t="s">
        <v>2</v>
      </c>
      <c r="BK340" s="568" t="s">
        <v>3</v>
      </c>
      <c r="BL340" s="477" t="s">
        <v>4</v>
      </c>
      <c r="BM340" s="476" t="s">
        <v>0</v>
      </c>
      <c r="BN340" s="568" t="s">
        <v>1</v>
      </c>
      <c r="BO340" s="568" t="s">
        <v>2</v>
      </c>
      <c r="BP340" s="568" t="s">
        <v>3</v>
      </c>
      <c r="BQ340" s="477" t="s">
        <v>4</v>
      </c>
      <c r="BR340" s="476" t="s">
        <v>444</v>
      </c>
      <c r="BS340" s="568" t="s">
        <v>445</v>
      </c>
      <c r="BT340" s="568" t="s">
        <v>446</v>
      </c>
      <c r="BU340" s="568" t="s">
        <v>447</v>
      </c>
      <c r="BV340" s="568" t="s">
        <v>448</v>
      </c>
      <c r="BW340" s="568" t="s">
        <v>449</v>
      </c>
      <c r="BX340" s="568" t="s">
        <v>450</v>
      </c>
      <c r="BY340" s="569" t="s">
        <v>451</v>
      </c>
      <c r="BZ340" s="569" t="s">
        <v>452</v>
      </c>
      <c r="CA340" s="569" t="s">
        <v>453</v>
      </c>
      <c r="CB340" s="569" t="s">
        <v>454</v>
      </c>
      <c r="CC340" s="569" t="s">
        <v>455</v>
      </c>
      <c r="CD340" s="569" t="s">
        <v>456</v>
      </c>
      <c r="CE340" s="569" t="s">
        <v>457</v>
      </c>
      <c r="CF340" s="569" t="s">
        <v>458</v>
      </c>
      <c r="CG340" s="569" t="s">
        <v>459</v>
      </c>
      <c r="CH340" s="569" t="s">
        <v>460</v>
      </c>
      <c r="CI340" s="569" t="s">
        <v>461</v>
      </c>
      <c r="CJ340" s="168"/>
      <c r="CK340" s="168"/>
      <c r="CL340" s="168"/>
      <c r="CM340" s="168"/>
      <c r="CN340" s="168"/>
      <c r="CO340" s="168"/>
      <c r="CP340" s="168"/>
      <c r="CQ340" s="168"/>
      <c r="CR340" s="168"/>
      <c r="CS340" s="168"/>
      <c r="CT340" s="168"/>
      <c r="CU340" s="168"/>
      <c r="CV340" s="168"/>
      <c r="CW340" s="168"/>
      <c r="CX340" s="168"/>
      <c r="CY340" s="168"/>
      <c r="CZ340" s="168"/>
    </row>
    <row r="341" s="326" customFormat="true" ht="15" customHeight="true" x14ac:dyDescent="0.2">
      <c r="A341" s="855" t="s">
        <v>150</v>
      </c>
      <c r="B341" s="619" t="s">
        <v>50</v>
      </c>
      <c r="C341" s="488">
        <v>76.463989230424062</v>
      </c>
      <c r="D341" s="480">
        <v>88.65441906653426</v>
      </c>
      <c r="E341" s="480">
        <v>92.922543924771091</v>
      </c>
      <c r="F341" s="480">
        <v>95.381637168141594</v>
      </c>
      <c r="G341" s="499">
        <v>97.88801571709233</v>
      </c>
      <c r="H341" s="488">
        <v>84.451778511184443</v>
      </c>
      <c r="I341" s="480">
        <v>92.188065099457503</v>
      </c>
      <c r="J341" s="480">
        <v>94.318577901707911</v>
      </c>
      <c r="K341" s="480">
        <v>96.728794218333974</v>
      </c>
      <c r="L341" s="499">
        <v>98.232848232848241</v>
      </c>
      <c r="M341" s="488">
        <v>66.011787819253442</v>
      </c>
      <c r="N341" s="480">
        <v>82.447195921340139</v>
      </c>
      <c r="O341" s="480">
        <v>86.02391629297459</v>
      </c>
      <c r="P341" s="480">
        <v>91.025641025641022</v>
      </c>
      <c r="Q341" s="499">
        <v>94.3010752688172</v>
      </c>
      <c r="R341" s="488">
        <v>89.517625231910941</v>
      </c>
      <c r="S341" s="480">
        <v>84.351851851851862</v>
      </c>
      <c r="T341" s="480">
        <v>90.710636321411982</v>
      </c>
      <c r="U341" s="480">
        <v>91.404805914972272</v>
      </c>
      <c r="V341" s="480">
        <v>89.259259259259267</v>
      </c>
      <c r="W341" s="480">
        <v>96.605237633365661</v>
      </c>
      <c r="X341" s="480">
        <v>95.353748680042244</v>
      </c>
      <c r="Y341" s="495">
        <v>91.296296296296305</v>
      </c>
      <c r="Z341" s="495">
        <v>92.870370370370367</v>
      </c>
      <c r="AA341" s="495">
        <v>85.216572504708097</v>
      </c>
      <c r="AB341" s="495">
        <v>88.235294117647058</v>
      </c>
      <c r="AC341" s="495">
        <v>90.900649953574742</v>
      </c>
      <c r="AD341" s="495">
        <v>87.093779015784591</v>
      </c>
      <c r="AE341" s="495">
        <v>75.232774674115461</v>
      </c>
      <c r="AF341" s="495">
        <v>92.730661696178942</v>
      </c>
      <c r="AG341" s="495">
        <v>97.972972972972968</v>
      </c>
      <c r="AH341" s="495">
        <v>92.458100558659211</v>
      </c>
      <c r="AI341" s="495">
        <v>86.96883852691218</v>
      </c>
      <c r="AJ341" s="1"/>
      <c r="AK341" s="1"/>
      <c r="AL341" s="1"/>
      <c r="AM341" s="1"/>
      <c r="AN341" s="1"/>
      <c r="AO341" s="1"/>
      <c r="AP341" s="1"/>
      <c r="AQ341" s="1"/>
      <c r="AR341" s="1"/>
      <c r="AS341" s="1"/>
      <c r="AT341" s="1"/>
      <c r="AU341" s="1"/>
      <c r="AV341" s="1"/>
      <c r="AW341" s="1"/>
      <c r="AX341" s="1"/>
      <c r="AY341" s="1"/>
      <c r="AZ341" s="363"/>
      <c r="BA341" s="813" t="s">
        <v>156</v>
      </c>
      <c r="BB341" s="619" t="s">
        <v>50</v>
      </c>
      <c r="BC341" s="507">
        <v>3408</v>
      </c>
      <c r="BD341" s="503">
        <v>3571</v>
      </c>
      <c r="BE341" s="503">
        <v>3755</v>
      </c>
      <c r="BF341" s="503">
        <v>3449</v>
      </c>
      <c r="BG341" s="516">
        <v>3986</v>
      </c>
      <c r="BH341" s="507">
        <v>2303</v>
      </c>
      <c r="BI341" s="503">
        <v>2549</v>
      </c>
      <c r="BJ341" s="503">
        <v>2706</v>
      </c>
      <c r="BK341" s="503">
        <v>2543</v>
      </c>
      <c r="BL341" s="516">
        <v>2835</v>
      </c>
      <c r="BM341" s="507">
        <v>1008</v>
      </c>
      <c r="BN341" s="503">
        <v>1132</v>
      </c>
      <c r="BO341" s="503">
        <v>1151</v>
      </c>
      <c r="BP341" s="503">
        <v>1065</v>
      </c>
      <c r="BQ341" s="516">
        <v>877</v>
      </c>
      <c r="BR341" s="507">
        <v>965</v>
      </c>
      <c r="BS341" s="503">
        <v>911</v>
      </c>
      <c r="BT341" s="503">
        <v>1953</v>
      </c>
      <c r="BU341" s="503">
        <v>989</v>
      </c>
      <c r="BV341" s="503">
        <v>964</v>
      </c>
      <c r="BW341" s="503">
        <v>996</v>
      </c>
      <c r="BX341" s="503">
        <v>903</v>
      </c>
      <c r="BY341" s="511">
        <v>986</v>
      </c>
      <c r="BZ341" s="511">
        <v>1003</v>
      </c>
      <c r="CA341" s="511">
        <v>905</v>
      </c>
      <c r="CB341" s="511">
        <v>945</v>
      </c>
      <c r="CC341" s="511">
        <v>979</v>
      </c>
      <c r="CD341" s="511">
        <v>938</v>
      </c>
      <c r="CE341" s="511">
        <v>808</v>
      </c>
      <c r="CF341" s="511">
        <v>995</v>
      </c>
      <c r="CG341" s="511">
        <v>1015</v>
      </c>
      <c r="CH341" s="511">
        <v>993</v>
      </c>
      <c r="CI341" s="511">
        <v>921</v>
      </c>
      <c r="CJ341" s="2"/>
      <c r="CK341" s="2"/>
      <c r="CL341" s="2"/>
      <c r="CM341" s="2"/>
      <c r="CN341" s="2"/>
      <c r="CO341" s="2"/>
      <c r="CP341" s="2"/>
      <c r="CQ341" s="2"/>
      <c r="CR341" s="2"/>
      <c r="CS341" s="2"/>
      <c r="CT341" s="2"/>
      <c r="CU341" s="2"/>
      <c r="CV341" s="2"/>
      <c r="CW341" s="2"/>
      <c r="CX341" s="2"/>
      <c r="CY341" s="2"/>
      <c r="CZ341" s="4"/>
    </row>
    <row r="342" s="326" customFormat="true" ht="15" customHeight="true" x14ac:dyDescent="0.2">
      <c r="A342" s="853"/>
      <c r="B342" s="618" t="s">
        <v>49</v>
      </c>
      <c r="C342" s="492">
        <v>23.536010769575949</v>
      </c>
      <c r="D342" s="481">
        <v>11.34558093346574</v>
      </c>
      <c r="E342" s="481">
        <v>7.0774560752289037</v>
      </c>
      <c r="F342" s="481">
        <v>4.6183628318584073</v>
      </c>
      <c r="G342" s="500">
        <v>2.1119842829076618</v>
      </c>
      <c r="H342" s="492">
        <v>15.548221488815548</v>
      </c>
      <c r="I342" s="481">
        <v>7.8119349005424956</v>
      </c>
      <c r="J342" s="481">
        <v>5.6814220982920878</v>
      </c>
      <c r="K342" s="481">
        <v>3.2712057816660325</v>
      </c>
      <c r="L342" s="500">
        <v>1.7671517671517671</v>
      </c>
      <c r="M342" s="492">
        <v>33.988212180746565</v>
      </c>
      <c r="N342" s="481">
        <v>17.552804078659872</v>
      </c>
      <c r="O342" s="481">
        <v>13.97608370702541</v>
      </c>
      <c r="P342" s="481">
        <v>8.9743589743589745</v>
      </c>
      <c r="Q342" s="500">
        <v>5.698924731182796</v>
      </c>
      <c r="R342" s="492">
        <v>10.482374768089054</v>
      </c>
      <c r="S342" s="481">
        <v>15.648148148148147</v>
      </c>
      <c r="T342" s="481">
        <v>9.2893636785880176</v>
      </c>
      <c r="U342" s="481">
        <v>8.5951940850277264</v>
      </c>
      <c r="V342" s="481">
        <v>10.74074074074074</v>
      </c>
      <c r="W342" s="481">
        <v>3.3947623666343358</v>
      </c>
      <c r="X342" s="481">
        <v>4.6462513199577611</v>
      </c>
      <c r="Y342" s="496">
        <v>8.7037037037037042</v>
      </c>
      <c r="Z342" s="496">
        <v>7.1296296296296298</v>
      </c>
      <c r="AA342" s="496">
        <v>14.783427495291901</v>
      </c>
      <c r="AB342" s="496">
        <v>11.76470588235294</v>
      </c>
      <c r="AC342" s="496">
        <v>9.0993500464252559</v>
      </c>
      <c r="AD342" s="496">
        <v>12.906220984215414</v>
      </c>
      <c r="AE342" s="496">
        <v>24.767225325884542</v>
      </c>
      <c r="AF342" s="496">
        <v>7.2693383038210628</v>
      </c>
      <c r="AG342" s="496">
        <v>2.0270270270270272</v>
      </c>
      <c r="AH342" s="496">
        <v>7.5418994413407825</v>
      </c>
      <c r="AI342" s="496">
        <v>13.031161473087819</v>
      </c>
      <c r="AJ342" s="1"/>
      <c r="AK342" s="1"/>
      <c r="AL342" s="1"/>
      <c r="AM342" s="1"/>
      <c r="AN342" s="1"/>
      <c r="AO342" s="1"/>
      <c r="AP342" s="1"/>
      <c r="AQ342" s="1"/>
      <c r="AR342" s="1"/>
      <c r="AS342" s="1"/>
      <c r="AT342" s="1"/>
      <c r="AU342" s="1"/>
      <c r="AV342" s="1"/>
      <c r="AW342" s="1"/>
      <c r="AX342" s="1"/>
      <c r="AY342" s="1"/>
      <c r="AZ342" s="363"/>
      <c r="BA342" s="809"/>
      <c r="BB342" s="618" t="s">
        <v>49</v>
      </c>
      <c r="BC342" s="508">
        <v>1049</v>
      </c>
      <c r="BD342" s="504">
        <v>457</v>
      </c>
      <c r="BE342" s="504">
        <v>286</v>
      </c>
      <c r="BF342" s="504">
        <v>167</v>
      </c>
      <c r="BG342" s="517">
        <v>86</v>
      </c>
      <c r="BH342" s="508">
        <v>424</v>
      </c>
      <c r="BI342" s="504">
        <v>216</v>
      </c>
      <c r="BJ342" s="504">
        <v>163</v>
      </c>
      <c r="BK342" s="504">
        <v>86</v>
      </c>
      <c r="BL342" s="517">
        <v>51</v>
      </c>
      <c r="BM342" s="508">
        <v>519</v>
      </c>
      <c r="BN342" s="504">
        <v>241</v>
      </c>
      <c r="BO342" s="504">
        <v>187</v>
      </c>
      <c r="BP342" s="504">
        <v>105</v>
      </c>
      <c r="BQ342" s="517">
        <v>53</v>
      </c>
      <c r="BR342" s="508">
        <v>113</v>
      </c>
      <c r="BS342" s="504">
        <v>169</v>
      </c>
      <c r="BT342" s="504">
        <v>200</v>
      </c>
      <c r="BU342" s="504">
        <v>93</v>
      </c>
      <c r="BV342" s="504">
        <v>116</v>
      </c>
      <c r="BW342" s="504">
        <v>35</v>
      </c>
      <c r="BX342" s="504">
        <v>44</v>
      </c>
      <c r="BY342" s="512">
        <v>94</v>
      </c>
      <c r="BZ342" s="512">
        <v>77</v>
      </c>
      <c r="CA342" s="512">
        <v>157</v>
      </c>
      <c r="CB342" s="512">
        <v>126</v>
      </c>
      <c r="CC342" s="512">
        <v>98</v>
      </c>
      <c r="CD342" s="512">
        <v>139</v>
      </c>
      <c r="CE342" s="512">
        <v>266</v>
      </c>
      <c r="CF342" s="512">
        <v>78</v>
      </c>
      <c r="CG342" s="512">
        <v>21</v>
      </c>
      <c r="CH342" s="512">
        <v>81</v>
      </c>
      <c r="CI342" s="512">
        <v>138</v>
      </c>
      <c r="CJ342" s="2"/>
      <c r="CK342" s="2"/>
      <c r="CL342" s="2"/>
      <c r="CM342" s="2"/>
      <c r="CN342" s="2"/>
      <c r="CO342" s="2"/>
      <c r="CP342" s="2"/>
      <c r="CQ342" s="2"/>
      <c r="CR342" s="2"/>
      <c r="CS342" s="2"/>
      <c r="CT342" s="2"/>
      <c r="CU342" s="2"/>
      <c r="CV342" s="2"/>
      <c r="CW342" s="2"/>
      <c r="CX342" s="2"/>
      <c r="CY342" s="2"/>
      <c r="CZ342" s="4"/>
    </row>
    <row r="343" s="326" customFormat="true" ht="15" customHeight="true" x14ac:dyDescent="0.2">
      <c r="A343" s="853" t="s">
        <v>145</v>
      </c>
      <c r="B343" s="618" t="s">
        <v>50</v>
      </c>
      <c r="C343" s="492">
        <v>86.87457931343954</v>
      </c>
      <c r="D343" s="481">
        <v>92.179741807348563</v>
      </c>
      <c r="E343" s="481">
        <v>94.803266518188565</v>
      </c>
      <c r="F343" s="481">
        <v>96.653761061946909</v>
      </c>
      <c r="G343" s="500">
        <v>98.452848722986246</v>
      </c>
      <c r="H343" s="492">
        <v>92.409240924092401</v>
      </c>
      <c r="I343" s="481">
        <v>94.394213381555161</v>
      </c>
      <c r="J343" s="481">
        <v>95.747647263855001</v>
      </c>
      <c r="K343" s="481">
        <v>97.945987067325973</v>
      </c>
      <c r="L343" s="500">
        <v>98.648648648648646</v>
      </c>
      <c r="M343" s="492">
        <v>80.026195153896523</v>
      </c>
      <c r="N343" s="481">
        <v>88.929351784413697</v>
      </c>
      <c r="O343" s="481">
        <v>89.91031390134529</v>
      </c>
      <c r="P343" s="481">
        <v>92.991452991452988</v>
      </c>
      <c r="Q343" s="500">
        <v>95.376344086021504</v>
      </c>
      <c r="R343" s="492">
        <v>95.176252319109466</v>
      </c>
      <c r="S343" s="481">
        <v>88.425925925925924</v>
      </c>
      <c r="T343" s="481">
        <v>93.218764514630749</v>
      </c>
      <c r="U343" s="481">
        <v>94.916820702402958</v>
      </c>
      <c r="V343" s="481">
        <v>92.5</v>
      </c>
      <c r="W343" s="481">
        <v>98.642095053346267</v>
      </c>
      <c r="X343" s="481">
        <v>97.782470960929246</v>
      </c>
      <c r="Y343" s="496">
        <v>92.685185185185176</v>
      </c>
      <c r="Z343" s="496">
        <v>96.851851851851862</v>
      </c>
      <c r="AA343" s="496">
        <v>90.489642184557439</v>
      </c>
      <c r="AB343" s="496">
        <v>95.051353874883276</v>
      </c>
      <c r="AC343" s="496">
        <v>93.221912720519967</v>
      </c>
      <c r="AD343" s="496">
        <v>91.179201485608175</v>
      </c>
      <c r="AE343" s="496">
        <v>84.357541899441344</v>
      </c>
      <c r="AF343" s="496">
        <v>95.153774464119294</v>
      </c>
      <c r="AG343" s="496">
        <v>98.359073359073363</v>
      </c>
      <c r="AH343" s="496">
        <v>95.623836126629428</v>
      </c>
      <c r="AI343" s="496">
        <v>92.351274787535402</v>
      </c>
      <c r="AJ343" s="1"/>
      <c r="AK343" s="1"/>
      <c r="AL343" s="1"/>
      <c r="AM343" s="1"/>
      <c r="AN343" s="1"/>
      <c r="AO343" s="1"/>
      <c r="AP343" s="1"/>
      <c r="AQ343" s="1"/>
      <c r="AR343" s="1"/>
      <c r="AS343" s="1"/>
      <c r="AT343" s="1"/>
      <c r="AU343" s="1"/>
      <c r="AV343" s="1"/>
      <c r="AW343" s="1"/>
      <c r="AX343" s="1"/>
      <c r="AY343" s="1"/>
      <c r="AZ343" s="363"/>
      <c r="BA343" s="814" t="s">
        <v>151</v>
      </c>
      <c r="BB343" s="618" t="s">
        <v>50</v>
      </c>
      <c r="BC343" s="508">
        <v>3872</v>
      </c>
      <c r="BD343" s="504">
        <v>3713</v>
      </c>
      <c r="BE343" s="504">
        <v>3831</v>
      </c>
      <c r="BF343" s="504">
        <v>3495</v>
      </c>
      <c r="BG343" s="517">
        <v>4009</v>
      </c>
      <c r="BH343" s="508">
        <v>2520</v>
      </c>
      <c r="BI343" s="504">
        <v>2610</v>
      </c>
      <c r="BJ343" s="504">
        <v>2747</v>
      </c>
      <c r="BK343" s="504">
        <v>2575</v>
      </c>
      <c r="BL343" s="517">
        <v>2847</v>
      </c>
      <c r="BM343" s="508">
        <v>1222</v>
      </c>
      <c r="BN343" s="504">
        <v>1221</v>
      </c>
      <c r="BO343" s="504">
        <v>1203</v>
      </c>
      <c r="BP343" s="504">
        <v>1088</v>
      </c>
      <c r="BQ343" s="517">
        <v>887</v>
      </c>
      <c r="BR343" s="508">
        <v>1026</v>
      </c>
      <c r="BS343" s="504">
        <v>955</v>
      </c>
      <c r="BT343" s="504">
        <v>2007</v>
      </c>
      <c r="BU343" s="504">
        <v>1027</v>
      </c>
      <c r="BV343" s="504">
        <v>999</v>
      </c>
      <c r="BW343" s="504">
        <v>1017</v>
      </c>
      <c r="BX343" s="504">
        <v>926</v>
      </c>
      <c r="BY343" s="512">
        <v>1001</v>
      </c>
      <c r="BZ343" s="512">
        <v>1046</v>
      </c>
      <c r="CA343" s="512">
        <v>961</v>
      </c>
      <c r="CB343" s="512">
        <v>1018</v>
      </c>
      <c r="CC343" s="512">
        <v>1004</v>
      </c>
      <c r="CD343" s="512">
        <v>982</v>
      </c>
      <c r="CE343" s="512">
        <v>906</v>
      </c>
      <c r="CF343" s="512">
        <v>1021</v>
      </c>
      <c r="CG343" s="512">
        <v>1019</v>
      </c>
      <c r="CH343" s="512">
        <v>1027</v>
      </c>
      <c r="CI343" s="512">
        <v>978</v>
      </c>
      <c r="CJ343" s="2"/>
      <c r="CK343" s="2"/>
      <c r="CL343" s="2"/>
      <c r="CM343" s="2"/>
      <c r="CN343" s="2"/>
      <c r="CO343" s="2"/>
      <c r="CP343" s="2"/>
      <c r="CQ343" s="2"/>
      <c r="CR343" s="2"/>
      <c r="CS343" s="2"/>
      <c r="CT343" s="2"/>
      <c r="CU343" s="2"/>
      <c r="CV343" s="2"/>
      <c r="CW343" s="2"/>
      <c r="CX343" s="2"/>
      <c r="CY343" s="2"/>
      <c r="CZ343" s="4"/>
    </row>
    <row r="344" s="326" customFormat="true" ht="15" customHeight="true" x14ac:dyDescent="0.2">
      <c r="A344" s="853"/>
      <c r="B344" s="618" t="s">
        <v>49</v>
      </c>
      <c r="C344" s="492">
        <v>13.125420686560465</v>
      </c>
      <c r="D344" s="481">
        <v>7.8202581926514396</v>
      </c>
      <c r="E344" s="481">
        <v>5.1967334818114335</v>
      </c>
      <c r="F344" s="481">
        <v>3.3462389380530979</v>
      </c>
      <c r="G344" s="500">
        <v>1.5471512770137525</v>
      </c>
      <c r="H344" s="492">
        <v>7.5907590759075907</v>
      </c>
      <c r="I344" s="481">
        <v>5.6057866184448457</v>
      </c>
      <c r="J344" s="481">
        <v>4.2523527361449975</v>
      </c>
      <c r="K344" s="481">
        <v>2.0540129326740204</v>
      </c>
      <c r="L344" s="500">
        <v>1.3513513513513513</v>
      </c>
      <c r="M344" s="492">
        <v>19.973804846103469</v>
      </c>
      <c r="N344" s="481">
        <v>11.070648215586306</v>
      </c>
      <c r="O344" s="481">
        <v>10.089686098654708</v>
      </c>
      <c r="P344" s="481">
        <v>7.0085470085470085</v>
      </c>
      <c r="Q344" s="500">
        <v>4.6236559139784941</v>
      </c>
      <c r="R344" s="492">
        <v>4.8237476808905377</v>
      </c>
      <c r="S344" s="481">
        <v>11.574074074074074</v>
      </c>
      <c r="T344" s="481">
        <v>6.7812354853692529</v>
      </c>
      <c r="U344" s="481">
        <v>5.0831792975970425</v>
      </c>
      <c r="V344" s="481">
        <v>7.5</v>
      </c>
      <c r="W344" s="481">
        <v>1.3579049466537343</v>
      </c>
      <c r="X344" s="481">
        <v>2.2175290390707496</v>
      </c>
      <c r="Y344" s="496">
        <v>7.314814814814814</v>
      </c>
      <c r="Z344" s="496">
        <v>3.1481481481481479</v>
      </c>
      <c r="AA344" s="496">
        <v>9.5103578154425605</v>
      </c>
      <c r="AB344" s="496">
        <v>4.9486461251167135</v>
      </c>
      <c r="AC344" s="496">
        <v>6.7780872794800366</v>
      </c>
      <c r="AD344" s="496">
        <v>8.8207985143918304</v>
      </c>
      <c r="AE344" s="496">
        <v>15.64245810055866</v>
      </c>
      <c r="AF344" s="496">
        <v>4.8462255358807083</v>
      </c>
      <c r="AG344" s="496">
        <v>1.6409266409266408</v>
      </c>
      <c r="AH344" s="496">
        <v>4.3761638733705777</v>
      </c>
      <c r="AI344" s="496">
        <v>7.6487252124645897</v>
      </c>
      <c r="AJ344" s="1"/>
      <c r="AK344" s="1"/>
      <c r="AL344" s="1"/>
      <c r="AM344" s="1"/>
      <c r="AN344" s="1"/>
      <c r="AO344" s="1"/>
      <c r="AP344" s="1"/>
      <c r="AQ344" s="1"/>
      <c r="AR344" s="1"/>
      <c r="AS344" s="1"/>
      <c r="AT344" s="1"/>
      <c r="AU344" s="1"/>
      <c r="AV344" s="1"/>
      <c r="AW344" s="1"/>
      <c r="AX344" s="1"/>
      <c r="AY344" s="1"/>
      <c r="AZ344" s="363"/>
      <c r="BA344" s="809"/>
      <c r="BB344" s="618" t="s">
        <v>49</v>
      </c>
      <c r="BC344" s="508">
        <v>585</v>
      </c>
      <c r="BD344" s="504">
        <v>315</v>
      </c>
      <c r="BE344" s="504">
        <v>210</v>
      </c>
      <c r="BF344" s="504">
        <v>121</v>
      </c>
      <c r="BG344" s="517">
        <v>63</v>
      </c>
      <c r="BH344" s="508">
        <v>207</v>
      </c>
      <c r="BI344" s="504">
        <v>155</v>
      </c>
      <c r="BJ344" s="504">
        <v>122</v>
      </c>
      <c r="BK344" s="504">
        <v>54</v>
      </c>
      <c r="BL344" s="517">
        <v>39</v>
      </c>
      <c r="BM344" s="508">
        <v>305</v>
      </c>
      <c r="BN344" s="504">
        <v>152</v>
      </c>
      <c r="BO344" s="504">
        <v>135</v>
      </c>
      <c r="BP344" s="504">
        <v>82</v>
      </c>
      <c r="BQ344" s="517">
        <v>43</v>
      </c>
      <c r="BR344" s="508">
        <v>52</v>
      </c>
      <c r="BS344" s="504">
        <v>125</v>
      </c>
      <c r="BT344" s="504">
        <v>146</v>
      </c>
      <c r="BU344" s="504">
        <v>55</v>
      </c>
      <c r="BV344" s="504">
        <v>81</v>
      </c>
      <c r="BW344" s="504">
        <v>14</v>
      </c>
      <c r="BX344" s="504">
        <v>21</v>
      </c>
      <c r="BY344" s="512">
        <v>79</v>
      </c>
      <c r="BZ344" s="512">
        <v>34</v>
      </c>
      <c r="CA344" s="512">
        <v>101</v>
      </c>
      <c r="CB344" s="512">
        <v>53</v>
      </c>
      <c r="CC344" s="512">
        <v>73</v>
      </c>
      <c r="CD344" s="512">
        <v>95</v>
      </c>
      <c r="CE344" s="512">
        <v>168</v>
      </c>
      <c r="CF344" s="512">
        <v>52</v>
      </c>
      <c r="CG344" s="512">
        <v>17</v>
      </c>
      <c r="CH344" s="512">
        <v>47</v>
      </c>
      <c r="CI344" s="512">
        <v>81</v>
      </c>
      <c r="CJ344" s="2"/>
      <c r="CK344" s="2"/>
      <c r="CL344" s="2"/>
      <c r="CM344" s="2"/>
      <c r="CN344" s="2"/>
      <c r="CO344" s="2"/>
      <c r="CP344" s="2"/>
      <c r="CQ344" s="2"/>
      <c r="CR344" s="2"/>
      <c r="CS344" s="2"/>
      <c r="CT344" s="2"/>
      <c r="CU344" s="2"/>
      <c r="CV344" s="2"/>
      <c r="CW344" s="2"/>
      <c r="CX344" s="2"/>
      <c r="CY344" s="2"/>
      <c r="CZ344" s="4"/>
    </row>
    <row r="345" s="326" customFormat="true" ht="15" customHeight="true" x14ac:dyDescent="0.2">
      <c r="A345" s="853" t="s">
        <v>146</v>
      </c>
      <c r="B345" s="618" t="s">
        <v>50</v>
      </c>
      <c r="C345" s="492">
        <v>83.509086829706078</v>
      </c>
      <c r="D345" s="481">
        <v>94.538232373386293</v>
      </c>
      <c r="E345" s="481">
        <v>97.154169759960411</v>
      </c>
      <c r="F345" s="481">
        <v>98.091814159292028</v>
      </c>
      <c r="G345" s="500">
        <v>99.189587426326128</v>
      </c>
      <c r="H345" s="492">
        <v>90.94242757609095</v>
      </c>
      <c r="I345" s="481">
        <v>97.287522603978303</v>
      </c>
      <c r="J345" s="481">
        <v>98.08295573370512</v>
      </c>
      <c r="K345" s="481">
        <v>98.516546215290987</v>
      </c>
      <c r="L345" s="500">
        <v>99.272349272349274</v>
      </c>
      <c r="M345" s="492">
        <v>74.066797642436143</v>
      </c>
      <c r="N345" s="481">
        <v>88.856518572469042</v>
      </c>
      <c r="O345" s="481">
        <v>92.002989536621826</v>
      </c>
      <c r="P345" s="481">
        <v>95.384615384615387</v>
      </c>
      <c r="Q345" s="500">
        <v>97.311827956989248</v>
      </c>
      <c r="R345" s="492">
        <v>92.671614100185522</v>
      </c>
      <c r="S345" s="481">
        <v>92.592592592592595</v>
      </c>
      <c r="T345" s="481">
        <v>94.705062703204831</v>
      </c>
      <c r="U345" s="481">
        <v>96.02587800369686</v>
      </c>
      <c r="V345" s="481">
        <v>93.518518518518519</v>
      </c>
      <c r="W345" s="481">
        <v>97.284190106692535</v>
      </c>
      <c r="X345" s="481">
        <v>97.360084477296724</v>
      </c>
      <c r="Y345" s="496">
        <v>97.129629629629633</v>
      </c>
      <c r="Z345" s="496">
        <v>95.925925925925924</v>
      </c>
      <c r="AA345" s="496">
        <v>93.220338983050837</v>
      </c>
      <c r="AB345" s="496">
        <v>90.943043884220359</v>
      </c>
      <c r="AC345" s="496">
        <v>97.400185701021357</v>
      </c>
      <c r="AD345" s="496">
        <v>90.343546889507891</v>
      </c>
      <c r="AE345" s="496">
        <v>88.081936685288639</v>
      </c>
      <c r="AF345" s="496">
        <v>94.501397949673816</v>
      </c>
      <c r="AG345" s="496">
        <v>98.552123552123547</v>
      </c>
      <c r="AH345" s="496">
        <v>95.623836126629428</v>
      </c>
      <c r="AI345" s="496">
        <v>89.801699716713884</v>
      </c>
      <c r="AJ345" s="1"/>
      <c r="AK345" s="1"/>
      <c r="AL345" s="1"/>
      <c r="AM345" s="1"/>
      <c r="AN345" s="1"/>
      <c r="AO345" s="1"/>
      <c r="AP345" s="1"/>
      <c r="AQ345" s="1"/>
      <c r="AR345" s="1"/>
      <c r="AS345" s="1"/>
      <c r="AT345" s="1"/>
      <c r="AU345" s="1"/>
      <c r="AV345" s="1"/>
      <c r="AW345" s="1"/>
      <c r="AX345" s="1"/>
      <c r="AY345" s="1"/>
      <c r="AZ345" s="363"/>
      <c r="BA345" s="814" t="s">
        <v>152</v>
      </c>
      <c r="BB345" s="618" t="s">
        <v>50</v>
      </c>
      <c r="BC345" s="508">
        <v>3722</v>
      </c>
      <c r="BD345" s="504">
        <v>3808</v>
      </c>
      <c r="BE345" s="504">
        <v>3926</v>
      </c>
      <c r="BF345" s="504">
        <v>3547</v>
      </c>
      <c r="BG345" s="517">
        <v>4039</v>
      </c>
      <c r="BH345" s="508">
        <v>2480</v>
      </c>
      <c r="BI345" s="504">
        <v>2690</v>
      </c>
      <c r="BJ345" s="504">
        <v>2814</v>
      </c>
      <c r="BK345" s="504">
        <v>2590</v>
      </c>
      <c r="BL345" s="517">
        <v>2865</v>
      </c>
      <c r="BM345" s="508">
        <v>1131</v>
      </c>
      <c r="BN345" s="504">
        <v>1220</v>
      </c>
      <c r="BO345" s="504">
        <v>1231</v>
      </c>
      <c r="BP345" s="504">
        <v>1116</v>
      </c>
      <c r="BQ345" s="517">
        <v>905</v>
      </c>
      <c r="BR345" s="508">
        <v>999</v>
      </c>
      <c r="BS345" s="504">
        <v>1000</v>
      </c>
      <c r="BT345" s="504">
        <v>2039</v>
      </c>
      <c r="BU345" s="504">
        <v>1039</v>
      </c>
      <c r="BV345" s="504">
        <v>1010</v>
      </c>
      <c r="BW345" s="504">
        <v>1003</v>
      </c>
      <c r="BX345" s="504">
        <v>922</v>
      </c>
      <c r="BY345" s="512">
        <v>1049</v>
      </c>
      <c r="BZ345" s="512">
        <v>1036</v>
      </c>
      <c r="CA345" s="512">
        <v>990</v>
      </c>
      <c r="CB345" s="512">
        <v>974</v>
      </c>
      <c r="CC345" s="512">
        <v>1049</v>
      </c>
      <c r="CD345" s="512">
        <v>973</v>
      </c>
      <c r="CE345" s="512">
        <v>946</v>
      </c>
      <c r="CF345" s="512">
        <v>1014</v>
      </c>
      <c r="CG345" s="512">
        <v>1021</v>
      </c>
      <c r="CH345" s="512">
        <v>1027</v>
      </c>
      <c r="CI345" s="512">
        <v>951</v>
      </c>
      <c r="CJ345" s="2"/>
      <c r="CK345" s="2"/>
      <c r="CL345" s="2"/>
      <c r="CM345" s="2"/>
      <c r="CN345" s="2"/>
      <c r="CO345" s="2"/>
      <c r="CP345" s="2"/>
      <c r="CQ345" s="2"/>
      <c r="CR345" s="2"/>
      <c r="CS345" s="2"/>
      <c r="CT345" s="2"/>
      <c r="CU345" s="2"/>
      <c r="CV345" s="2"/>
      <c r="CW345" s="2"/>
      <c r="CX345" s="2"/>
      <c r="CY345" s="2"/>
      <c r="CZ345" s="4"/>
    </row>
    <row r="346" s="326" customFormat="true" ht="15" customHeight="true" x14ac:dyDescent="0.2">
      <c r="A346" s="853"/>
      <c r="B346" s="618" t="s">
        <v>49</v>
      </c>
      <c r="C346" s="492">
        <v>16.490913170293918</v>
      </c>
      <c r="D346" s="481">
        <v>5.4617676266137041</v>
      </c>
      <c r="E346" s="481">
        <v>2.8458302400395938</v>
      </c>
      <c r="F346" s="481">
        <v>1.9081858407079644</v>
      </c>
      <c r="G346" s="500">
        <v>0.81041257367387032</v>
      </c>
      <c r="H346" s="492">
        <v>9.0575724239090576</v>
      </c>
      <c r="I346" s="481">
        <v>2.7124773960216997</v>
      </c>
      <c r="J346" s="481">
        <v>1.9170442662948761</v>
      </c>
      <c r="K346" s="481">
        <v>1.4834537847090148</v>
      </c>
      <c r="L346" s="500">
        <v>0.72765072765072769</v>
      </c>
      <c r="M346" s="492">
        <v>25.93320235756385</v>
      </c>
      <c r="N346" s="481">
        <v>11.143481427530954</v>
      </c>
      <c r="O346" s="481">
        <v>7.9970104633781762</v>
      </c>
      <c r="P346" s="481">
        <v>4.6153846153846159</v>
      </c>
      <c r="Q346" s="500">
        <v>2.6881720430107525</v>
      </c>
      <c r="R346" s="492">
        <v>7.3283858998144709</v>
      </c>
      <c r="S346" s="481">
        <v>7.4074074074074066</v>
      </c>
      <c r="T346" s="481">
        <v>5.2949372967951689</v>
      </c>
      <c r="U346" s="481">
        <v>3.9741219963031424</v>
      </c>
      <c r="V346" s="481">
        <v>6.481481481481481</v>
      </c>
      <c r="W346" s="481">
        <v>2.7158098933074686</v>
      </c>
      <c r="X346" s="481">
        <v>2.6399155227032733</v>
      </c>
      <c r="Y346" s="496">
        <v>2.8703703703703702</v>
      </c>
      <c r="Z346" s="496">
        <v>4.0740740740740744</v>
      </c>
      <c r="AA346" s="496">
        <v>6.7796610169491522</v>
      </c>
      <c r="AB346" s="496">
        <v>9.056956115779645</v>
      </c>
      <c r="AC346" s="496">
        <v>2.5998142989786444</v>
      </c>
      <c r="AD346" s="496">
        <v>9.6564531104921087</v>
      </c>
      <c r="AE346" s="496">
        <v>11.918063314711359</v>
      </c>
      <c r="AF346" s="496">
        <v>5.4986020503261877</v>
      </c>
      <c r="AG346" s="496">
        <v>1.4478764478764479</v>
      </c>
      <c r="AH346" s="496">
        <v>4.3761638733705777</v>
      </c>
      <c r="AI346" s="496">
        <v>10.198300283286118</v>
      </c>
      <c r="AJ346" s="1"/>
      <c r="AK346" s="1"/>
      <c r="AL346" s="1"/>
      <c r="AM346" s="1"/>
      <c r="AN346" s="1"/>
      <c r="AO346" s="1"/>
      <c r="AP346" s="1"/>
      <c r="AQ346" s="1"/>
      <c r="AR346" s="1"/>
      <c r="AS346" s="1"/>
      <c r="AT346" s="1"/>
      <c r="AU346" s="1"/>
      <c r="AV346" s="1"/>
      <c r="AW346" s="1"/>
      <c r="AX346" s="1"/>
      <c r="AY346" s="1"/>
      <c r="AZ346" s="363"/>
      <c r="BA346" s="809"/>
      <c r="BB346" s="618" t="s">
        <v>49</v>
      </c>
      <c r="BC346" s="508">
        <v>735</v>
      </c>
      <c r="BD346" s="504">
        <v>220</v>
      </c>
      <c r="BE346" s="504">
        <v>115</v>
      </c>
      <c r="BF346" s="504">
        <v>69</v>
      </c>
      <c r="BG346" s="517">
        <v>33</v>
      </c>
      <c r="BH346" s="508">
        <v>247</v>
      </c>
      <c r="BI346" s="504">
        <v>75</v>
      </c>
      <c r="BJ346" s="504">
        <v>55</v>
      </c>
      <c r="BK346" s="504">
        <v>39</v>
      </c>
      <c r="BL346" s="517">
        <v>21</v>
      </c>
      <c r="BM346" s="508">
        <v>396</v>
      </c>
      <c r="BN346" s="504">
        <v>153</v>
      </c>
      <c r="BO346" s="504">
        <v>107</v>
      </c>
      <c r="BP346" s="504">
        <v>54</v>
      </c>
      <c r="BQ346" s="517">
        <v>25</v>
      </c>
      <c r="BR346" s="508">
        <v>79</v>
      </c>
      <c r="BS346" s="504">
        <v>80</v>
      </c>
      <c r="BT346" s="504">
        <v>114</v>
      </c>
      <c r="BU346" s="504">
        <v>43</v>
      </c>
      <c r="BV346" s="504">
        <v>70</v>
      </c>
      <c r="BW346" s="504">
        <v>28</v>
      </c>
      <c r="BX346" s="504">
        <v>25</v>
      </c>
      <c r="BY346" s="512">
        <v>31</v>
      </c>
      <c r="BZ346" s="512">
        <v>44</v>
      </c>
      <c r="CA346" s="512">
        <v>72</v>
      </c>
      <c r="CB346" s="512">
        <v>97</v>
      </c>
      <c r="CC346" s="512">
        <v>28</v>
      </c>
      <c r="CD346" s="512">
        <v>104</v>
      </c>
      <c r="CE346" s="512">
        <v>128</v>
      </c>
      <c r="CF346" s="512">
        <v>59</v>
      </c>
      <c r="CG346" s="512">
        <v>15</v>
      </c>
      <c r="CH346" s="512">
        <v>47</v>
      </c>
      <c r="CI346" s="512">
        <v>108</v>
      </c>
      <c r="CJ346" s="2"/>
      <c r="CK346" s="2"/>
      <c r="CL346" s="2"/>
      <c r="CM346" s="2"/>
      <c r="CN346" s="2"/>
      <c r="CO346" s="2"/>
      <c r="CP346" s="2"/>
      <c r="CQ346" s="2"/>
      <c r="CR346" s="2"/>
      <c r="CS346" s="2"/>
      <c r="CT346" s="2"/>
      <c r="CU346" s="2"/>
      <c r="CV346" s="2"/>
      <c r="CW346" s="2"/>
      <c r="CX346" s="2"/>
      <c r="CY346" s="2"/>
      <c r="CZ346" s="4"/>
    </row>
    <row r="347" s="326" customFormat="true" ht="15" customHeight="true" x14ac:dyDescent="0.2">
      <c r="A347" s="853" t="s">
        <v>147</v>
      </c>
      <c r="B347" s="618" t="s">
        <v>50</v>
      </c>
      <c r="C347" s="492">
        <v>79.560242315458822</v>
      </c>
      <c r="D347" s="481">
        <v>90.143992055610724</v>
      </c>
      <c r="E347" s="481">
        <v>93.714427121999506</v>
      </c>
      <c r="F347" s="481">
        <v>96.017699115044252</v>
      </c>
      <c r="G347" s="500">
        <v>98.1335952848723</v>
      </c>
      <c r="H347" s="492">
        <v>84.891822515584892</v>
      </c>
      <c r="I347" s="481">
        <v>92.477396021699818</v>
      </c>
      <c r="J347" s="481">
        <v>94.73684210526315</v>
      </c>
      <c r="K347" s="481">
        <v>96.995055154050974</v>
      </c>
      <c r="L347" s="500">
        <v>98.544698544698548</v>
      </c>
      <c r="M347" s="492">
        <v>71.512770137524555</v>
      </c>
      <c r="N347" s="481">
        <v>85.579024034959943</v>
      </c>
      <c r="O347" s="481">
        <v>89.461883408071756</v>
      </c>
      <c r="P347" s="481">
        <v>93.333333333333329</v>
      </c>
      <c r="Q347" s="500">
        <v>95.913978494623649</v>
      </c>
      <c r="R347" s="492">
        <v>89.888682745825605</v>
      </c>
      <c r="S347" s="481">
        <v>85.925925925925924</v>
      </c>
      <c r="T347" s="481">
        <v>93.125870877844861</v>
      </c>
      <c r="U347" s="481">
        <v>91.589648798521267</v>
      </c>
      <c r="V347" s="481">
        <v>92.129629629629633</v>
      </c>
      <c r="W347" s="481">
        <v>97.090203685741997</v>
      </c>
      <c r="X347" s="481">
        <v>95.564941921858505</v>
      </c>
      <c r="Y347" s="496">
        <v>92.592592592592595</v>
      </c>
      <c r="Z347" s="496">
        <v>92.962962962962962</v>
      </c>
      <c r="AA347" s="496">
        <v>85.499058380414311</v>
      </c>
      <c r="AB347" s="496">
        <v>88.982259570494861</v>
      </c>
      <c r="AC347" s="496">
        <v>90.900649953574742</v>
      </c>
      <c r="AD347" s="496">
        <v>90.71494893221913</v>
      </c>
      <c r="AE347" s="496">
        <v>75.884543761638739</v>
      </c>
      <c r="AF347" s="496">
        <v>94.501397949673816</v>
      </c>
      <c r="AG347" s="496">
        <v>98.745173745173744</v>
      </c>
      <c r="AH347" s="496">
        <v>93.296089385474858</v>
      </c>
      <c r="AI347" s="496">
        <v>90.934844192634557</v>
      </c>
      <c r="AJ347" s="1"/>
      <c r="AK347" s="1"/>
      <c r="AL347" s="1"/>
      <c r="AM347" s="1"/>
      <c r="AN347" s="1"/>
      <c r="AO347" s="1"/>
      <c r="AP347" s="1"/>
      <c r="AQ347" s="1"/>
      <c r="AR347" s="1"/>
      <c r="AS347" s="1"/>
      <c r="AT347" s="1"/>
      <c r="AU347" s="1"/>
      <c r="AV347" s="1"/>
      <c r="AW347" s="1"/>
      <c r="AX347" s="1"/>
      <c r="AY347" s="1"/>
      <c r="AZ347" s="363"/>
      <c r="BA347" s="814" t="s">
        <v>153</v>
      </c>
      <c r="BB347" s="618" t="s">
        <v>50</v>
      </c>
      <c r="BC347" s="508">
        <v>3546</v>
      </c>
      <c r="BD347" s="504">
        <v>3631</v>
      </c>
      <c r="BE347" s="504">
        <v>3787</v>
      </c>
      <c r="BF347" s="504">
        <v>3472</v>
      </c>
      <c r="BG347" s="517">
        <v>3996</v>
      </c>
      <c r="BH347" s="508">
        <v>2315</v>
      </c>
      <c r="BI347" s="504">
        <v>2557</v>
      </c>
      <c r="BJ347" s="504">
        <v>2718</v>
      </c>
      <c r="BK347" s="504">
        <v>2550</v>
      </c>
      <c r="BL347" s="517">
        <v>2844</v>
      </c>
      <c r="BM347" s="508">
        <v>1092</v>
      </c>
      <c r="BN347" s="504">
        <v>1175</v>
      </c>
      <c r="BO347" s="504">
        <v>1197</v>
      </c>
      <c r="BP347" s="504">
        <v>1092</v>
      </c>
      <c r="BQ347" s="517">
        <v>892</v>
      </c>
      <c r="BR347" s="508">
        <v>969</v>
      </c>
      <c r="BS347" s="504">
        <v>928</v>
      </c>
      <c r="BT347" s="504">
        <v>2005</v>
      </c>
      <c r="BU347" s="504">
        <v>991</v>
      </c>
      <c r="BV347" s="504">
        <v>995</v>
      </c>
      <c r="BW347" s="504">
        <v>1001</v>
      </c>
      <c r="BX347" s="504">
        <v>905</v>
      </c>
      <c r="BY347" s="512">
        <v>1000</v>
      </c>
      <c r="BZ347" s="512">
        <v>1004</v>
      </c>
      <c r="CA347" s="512">
        <v>908</v>
      </c>
      <c r="CB347" s="512">
        <v>953</v>
      </c>
      <c r="CC347" s="512">
        <v>979</v>
      </c>
      <c r="CD347" s="512">
        <v>977</v>
      </c>
      <c r="CE347" s="512">
        <v>815</v>
      </c>
      <c r="CF347" s="512">
        <v>1014</v>
      </c>
      <c r="CG347" s="512">
        <v>1023</v>
      </c>
      <c r="CH347" s="512">
        <v>1002</v>
      </c>
      <c r="CI347" s="512">
        <v>963</v>
      </c>
      <c r="CJ347" s="2"/>
      <c r="CK347" s="2"/>
      <c r="CL347" s="2"/>
      <c r="CM347" s="2"/>
      <c r="CN347" s="2"/>
      <c r="CO347" s="2"/>
      <c r="CP347" s="2"/>
      <c r="CQ347" s="2"/>
      <c r="CR347" s="2"/>
      <c r="CS347" s="2"/>
      <c r="CT347" s="2"/>
      <c r="CU347" s="2"/>
      <c r="CV347" s="2"/>
      <c r="CW347" s="2"/>
      <c r="CX347" s="2"/>
      <c r="CY347" s="2"/>
      <c r="CZ347" s="4"/>
    </row>
    <row r="348" s="326" customFormat="true" ht="15" customHeight="true" x14ac:dyDescent="0.2">
      <c r="A348" s="853"/>
      <c r="B348" s="618" t="s">
        <v>49</v>
      </c>
      <c r="C348" s="492">
        <v>20.439757684541171</v>
      </c>
      <c r="D348" s="481">
        <v>9.8560079443892743</v>
      </c>
      <c r="E348" s="481">
        <v>6.2855728780004947</v>
      </c>
      <c r="F348" s="481">
        <v>3.9823008849557522</v>
      </c>
      <c r="G348" s="500">
        <v>1.8664047151277015</v>
      </c>
      <c r="H348" s="492">
        <v>15.108177484415108</v>
      </c>
      <c r="I348" s="481">
        <v>7.5226039783001815</v>
      </c>
      <c r="J348" s="481">
        <v>5.2631578947368416</v>
      </c>
      <c r="K348" s="481">
        <v>3.00494484594903</v>
      </c>
      <c r="L348" s="500">
        <v>1.4553014553014554</v>
      </c>
      <c r="M348" s="492">
        <v>28.487229862475445</v>
      </c>
      <c r="N348" s="481">
        <v>14.420975965040059</v>
      </c>
      <c r="O348" s="481">
        <v>10.538116591928251</v>
      </c>
      <c r="P348" s="481">
        <v>6.666666666666667</v>
      </c>
      <c r="Q348" s="500">
        <v>4.086021505376344</v>
      </c>
      <c r="R348" s="492">
        <v>10.111317254174397</v>
      </c>
      <c r="S348" s="481">
        <v>14.074074074074074</v>
      </c>
      <c r="T348" s="481">
        <v>6.8741291221551331</v>
      </c>
      <c r="U348" s="481">
        <v>8.4103512014787434</v>
      </c>
      <c r="V348" s="481">
        <v>7.8703703703703702</v>
      </c>
      <c r="W348" s="481">
        <v>2.9097963142580019</v>
      </c>
      <c r="X348" s="481">
        <v>4.4350580781414992</v>
      </c>
      <c r="Y348" s="496">
        <v>7.4074074074074066</v>
      </c>
      <c r="Z348" s="496">
        <v>7.0370370370370372</v>
      </c>
      <c r="AA348" s="496">
        <v>14.500941619585687</v>
      </c>
      <c r="AB348" s="496">
        <v>11.017740429505135</v>
      </c>
      <c r="AC348" s="496">
        <v>9.0993500464252559</v>
      </c>
      <c r="AD348" s="496">
        <v>9.2850510677808717</v>
      </c>
      <c r="AE348" s="496">
        <v>24.115456238361265</v>
      </c>
      <c r="AF348" s="496">
        <v>5.4986020503261877</v>
      </c>
      <c r="AG348" s="496">
        <v>1.2548262548262548</v>
      </c>
      <c r="AH348" s="496">
        <v>6.7039106145251397</v>
      </c>
      <c r="AI348" s="496">
        <v>9.0651558073654392</v>
      </c>
      <c r="AJ348" s="1"/>
      <c r="AK348" s="1"/>
      <c r="AL348" s="1"/>
      <c r="AM348" s="1"/>
      <c r="AN348" s="1"/>
      <c r="AO348" s="1"/>
      <c r="AP348" s="1"/>
      <c r="AQ348" s="1"/>
      <c r="AR348" s="1"/>
      <c r="AS348" s="1"/>
      <c r="AT348" s="1"/>
      <c r="AU348" s="1"/>
      <c r="AV348" s="1"/>
      <c r="AW348" s="1"/>
      <c r="AX348" s="1"/>
      <c r="AY348" s="1"/>
      <c r="AZ348" s="363"/>
      <c r="BA348" s="809"/>
      <c r="BB348" s="618" t="s">
        <v>49</v>
      </c>
      <c r="BC348" s="508">
        <v>911</v>
      </c>
      <c r="BD348" s="504">
        <v>397</v>
      </c>
      <c r="BE348" s="504">
        <v>254</v>
      </c>
      <c r="BF348" s="504">
        <v>144</v>
      </c>
      <c r="BG348" s="517">
        <v>76</v>
      </c>
      <c r="BH348" s="508">
        <v>412</v>
      </c>
      <c r="BI348" s="504">
        <v>208</v>
      </c>
      <c r="BJ348" s="504">
        <v>151</v>
      </c>
      <c r="BK348" s="504">
        <v>79</v>
      </c>
      <c r="BL348" s="517">
        <v>42</v>
      </c>
      <c r="BM348" s="508">
        <v>435</v>
      </c>
      <c r="BN348" s="504">
        <v>198</v>
      </c>
      <c r="BO348" s="504">
        <v>141</v>
      </c>
      <c r="BP348" s="504">
        <v>78</v>
      </c>
      <c r="BQ348" s="517">
        <v>38</v>
      </c>
      <c r="BR348" s="508">
        <v>109</v>
      </c>
      <c r="BS348" s="504">
        <v>152</v>
      </c>
      <c r="BT348" s="504">
        <v>148</v>
      </c>
      <c r="BU348" s="504">
        <v>91</v>
      </c>
      <c r="BV348" s="504">
        <v>85</v>
      </c>
      <c r="BW348" s="504">
        <v>30</v>
      </c>
      <c r="BX348" s="504">
        <v>42</v>
      </c>
      <c r="BY348" s="512">
        <v>80</v>
      </c>
      <c r="BZ348" s="512">
        <v>76</v>
      </c>
      <c r="CA348" s="512">
        <v>154</v>
      </c>
      <c r="CB348" s="512">
        <v>118</v>
      </c>
      <c r="CC348" s="512">
        <v>98</v>
      </c>
      <c r="CD348" s="512">
        <v>100</v>
      </c>
      <c r="CE348" s="512">
        <v>259</v>
      </c>
      <c r="CF348" s="512">
        <v>59</v>
      </c>
      <c r="CG348" s="512">
        <v>13</v>
      </c>
      <c r="CH348" s="512">
        <v>72</v>
      </c>
      <c r="CI348" s="512">
        <v>96</v>
      </c>
      <c r="CJ348" s="2"/>
      <c r="CK348" s="2"/>
      <c r="CL348" s="2"/>
      <c r="CM348" s="2"/>
      <c r="CN348" s="2"/>
      <c r="CO348" s="2"/>
      <c r="CP348" s="2"/>
      <c r="CQ348" s="2"/>
      <c r="CR348" s="2"/>
      <c r="CS348" s="2"/>
      <c r="CT348" s="2"/>
      <c r="CU348" s="2"/>
      <c r="CV348" s="2"/>
      <c r="CW348" s="2"/>
      <c r="CX348" s="2"/>
      <c r="CY348" s="2"/>
      <c r="CZ348" s="4"/>
    </row>
    <row r="349" s="326" customFormat="true" ht="15" customHeight="true" x14ac:dyDescent="0.2">
      <c r="A349" s="853" t="s">
        <v>148</v>
      </c>
      <c r="B349" s="618" t="s">
        <v>50</v>
      </c>
      <c r="C349" s="492">
        <v>95.804352703612295</v>
      </c>
      <c r="D349" s="481">
        <v>98.386295928500502</v>
      </c>
      <c r="E349" s="481">
        <v>99.084385053204642</v>
      </c>
      <c r="F349" s="481">
        <v>99.363938053097343</v>
      </c>
      <c r="G349" s="500">
        <v>99.75442043222003</v>
      </c>
      <c r="H349" s="492">
        <v>99.559955995599552</v>
      </c>
      <c r="I349" s="481">
        <v>99.638336347197111</v>
      </c>
      <c r="J349" s="481">
        <v>99.546880446148492</v>
      </c>
      <c r="K349" s="481">
        <v>99.733739064283</v>
      </c>
      <c r="L349" s="500">
        <v>99.688149688149679</v>
      </c>
      <c r="M349" s="492">
        <v>92.337917485265237</v>
      </c>
      <c r="N349" s="481">
        <v>95.702840495265846</v>
      </c>
      <c r="O349" s="481">
        <v>96.33781763826606</v>
      </c>
      <c r="P349" s="481">
        <v>97.350427350427353</v>
      </c>
      <c r="Q349" s="500">
        <v>98.387096774193552</v>
      </c>
      <c r="R349" s="492">
        <v>99.350649350649363</v>
      </c>
      <c r="S349" s="481">
        <v>97.31481481481481</v>
      </c>
      <c r="T349" s="481">
        <v>97.352531351602408</v>
      </c>
      <c r="U349" s="481">
        <v>99.815157116451019</v>
      </c>
      <c r="V349" s="481">
        <v>96.851851851851862</v>
      </c>
      <c r="W349" s="481">
        <v>99.515033947623664</v>
      </c>
      <c r="X349" s="481">
        <v>99.788806758183739</v>
      </c>
      <c r="Y349" s="496">
        <v>98.703703703703709</v>
      </c>
      <c r="Z349" s="496">
        <v>99.907407407407405</v>
      </c>
      <c r="AA349" s="496">
        <v>99.717514124293785</v>
      </c>
      <c r="AB349" s="496">
        <v>98.972922502334271</v>
      </c>
      <c r="AC349" s="496">
        <v>100</v>
      </c>
      <c r="AD349" s="496">
        <v>94.89322191272052</v>
      </c>
      <c r="AE349" s="496">
        <v>99.348230912476723</v>
      </c>
      <c r="AF349" s="496">
        <v>97.483690587138867</v>
      </c>
      <c r="AG349" s="496">
        <v>98.938223938223928</v>
      </c>
      <c r="AH349" s="496">
        <v>99.068901303538169</v>
      </c>
      <c r="AI349" s="496">
        <v>95.561850802644003</v>
      </c>
      <c r="AJ349" s="1"/>
      <c r="AK349" s="1"/>
      <c r="AL349" s="1"/>
      <c r="AM349" s="1"/>
      <c r="AN349" s="1"/>
      <c r="AO349" s="1"/>
      <c r="AP349" s="1"/>
      <c r="AQ349" s="1"/>
      <c r="AR349" s="1"/>
      <c r="AS349" s="1"/>
      <c r="AT349" s="1"/>
      <c r="AU349" s="1"/>
      <c r="AV349" s="1"/>
      <c r="AW349" s="1"/>
      <c r="AX349" s="1"/>
      <c r="AY349" s="1"/>
      <c r="AZ349" s="363"/>
      <c r="BA349" s="814" t="s">
        <v>154</v>
      </c>
      <c r="BB349" s="618" t="s">
        <v>50</v>
      </c>
      <c r="BC349" s="508">
        <v>4270</v>
      </c>
      <c r="BD349" s="504">
        <v>3963</v>
      </c>
      <c r="BE349" s="504">
        <v>4004</v>
      </c>
      <c r="BF349" s="504">
        <v>3593</v>
      </c>
      <c r="BG349" s="517">
        <v>4062</v>
      </c>
      <c r="BH349" s="508">
        <v>2715</v>
      </c>
      <c r="BI349" s="504">
        <v>2755</v>
      </c>
      <c r="BJ349" s="504">
        <v>2856</v>
      </c>
      <c r="BK349" s="504">
        <v>2622</v>
      </c>
      <c r="BL349" s="517">
        <v>2877</v>
      </c>
      <c r="BM349" s="508">
        <v>1410</v>
      </c>
      <c r="BN349" s="504">
        <v>1314</v>
      </c>
      <c r="BO349" s="504">
        <v>1289</v>
      </c>
      <c r="BP349" s="504">
        <v>1139</v>
      </c>
      <c r="BQ349" s="517">
        <v>915</v>
      </c>
      <c r="BR349" s="508">
        <v>1071</v>
      </c>
      <c r="BS349" s="504">
        <v>1051</v>
      </c>
      <c r="BT349" s="504">
        <v>2096</v>
      </c>
      <c r="BU349" s="504">
        <v>1080</v>
      </c>
      <c r="BV349" s="504">
        <v>1046</v>
      </c>
      <c r="BW349" s="504">
        <v>1026</v>
      </c>
      <c r="BX349" s="504">
        <v>945</v>
      </c>
      <c r="BY349" s="512">
        <v>1066</v>
      </c>
      <c r="BZ349" s="512">
        <v>1079</v>
      </c>
      <c r="CA349" s="512">
        <v>1059</v>
      </c>
      <c r="CB349" s="512">
        <v>1060</v>
      </c>
      <c r="CC349" s="512">
        <v>1077</v>
      </c>
      <c r="CD349" s="512">
        <v>1022</v>
      </c>
      <c r="CE349" s="512">
        <v>1067</v>
      </c>
      <c r="CF349" s="512">
        <v>1046</v>
      </c>
      <c r="CG349" s="512">
        <v>1025</v>
      </c>
      <c r="CH349" s="512">
        <v>1064</v>
      </c>
      <c r="CI349" s="512">
        <v>1012</v>
      </c>
      <c r="CJ349" s="2"/>
      <c r="CK349" s="2"/>
      <c r="CL349" s="2"/>
      <c r="CM349" s="2"/>
      <c r="CN349" s="2"/>
      <c r="CO349" s="2"/>
      <c r="CP349" s="2"/>
      <c r="CQ349" s="2"/>
      <c r="CR349" s="2"/>
      <c r="CS349" s="2"/>
      <c r="CT349" s="2"/>
      <c r="CU349" s="2"/>
      <c r="CV349" s="2"/>
      <c r="CW349" s="2"/>
      <c r="CX349" s="2"/>
      <c r="CY349" s="2"/>
      <c r="CZ349" s="4"/>
    </row>
    <row r="350" s="326" customFormat="true" ht="15" customHeight="true" x14ac:dyDescent="0.2">
      <c r="A350" s="853"/>
      <c r="B350" s="618" t="s">
        <v>49</v>
      </c>
      <c r="C350" s="492">
        <v>4.1956472963877047</v>
      </c>
      <c r="D350" s="481">
        <v>1.6137040714995035</v>
      </c>
      <c r="E350" s="481">
        <v>0.91561494679534772</v>
      </c>
      <c r="F350" s="481">
        <v>0.63606194690265494</v>
      </c>
      <c r="G350" s="500">
        <v>0.24557956777996071</v>
      </c>
      <c r="H350" s="492">
        <v>0.44004400440044</v>
      </c>
      <c r="I350" s="481">
        <v>0.36166365280289331</v>
      </c>
      <c r="J350" s="481">
        <v>0.4531195538515162</v>
      </c>
      <c r="K350" s="481">
        <v>0.26626093571700266</v>
      </c>
      <c r="L350" s="500">
        <v>0.31185031185031187</v>
      </c>
      <c r="M350" s="492">
        <v>7.6620825147347738</v>
      </c>
      <c r="N350" s="481">
        <v>4.2971595047341591</v>
      </c>
      <c r="O350" s="481">
        <v>3.6621823617339309</v>
      </c>
      <c r="P350" s="481">
        <v>2.6495726495726495</v>
      </c>
      <c r="Q350" s="500">
        <v>1.6129032258064515</v>
      </c>
      <c r="R350" s="492">
        <v>0.64935064935064934</v>
      </c>
      <c r="S350" s="481">
        <v>2.6851851851851851</v>
      </c>
      <c r="T350" s="481">
        <v>2.6474686483975844</v>
      </c>
      <c r="U350" s="481">
        <v>0.18484288354898337</v>
      </c>
      <c r="V350" s="481">
        <v>3.1481481481481479</v>
      </c>
      <c r="W350" s="481">
        <v>0.48496605237633372</v>
      </c>
      <c r="X350" s="481">
        <v>0.21119324181626187</v>
      </c>
      <c r="Y350" s="496">
        <v>1.2962962962962963</v>
      </c>
      <c r="Z350" s="496">
        <v>9.2592592592592601E-2</v>
      </c>
      <c r="AA350" s="496">
        <v>0.2824858757062147</v>
      </c>
      <c r="AB350" s="496">
        <v>1.0270774976657329</v>
      </c>
      <c r="AC350" s="496">
        <v>0</v>
      </c>
      <c r="AD350" s="496">
        <v>5.1067780872794799</v>
      </c>
      <c r="AE350" s="496">
        <v>0.65176908752327745</v>
      </c>
      <c r="AF350" s="496">
        <v>2.516309412861137</v>
      </c>
      <c r="AG350" s="496">
        <v>1.0617760617760617</v>
      </c>
      <c r="AH350" s="496">
        <v>0.93109869646182497</v>
      </c>
      <c r="AI350" s="496">
        <v>4.4381491973559966</v>
      </c>
      <c r="AJ350" s="1"/>
      <c r="AK350" s="1"/>
      <c r="AL350" s="1"/>
      <c r="AM350" s="1"/>
      <c r="AN350" s="1"/>
      <c r="AO350" s="1"/>
      <c r="AP350" s="1"/>
      <c r="AQ350" s="1"/>
      <c r="AR350" s="1"/>
      <c r="AS350" s="1"/>
      <c r="AT350" s="1"/>
      <c r="AU350" s="1"/>
      <c r="AV350" s="1"/>
      <c r="AW350" s="1"/>
      <c r="AX350" s="1"/>
      <c r="AY350" s="1"/>
      <c r="AZ350" s="363"/>
      <c r="BA350" s="809"/>
      <c r="BB350" s="618" t="s">
        <v>49</v>
      </c>
      <c r="BC350" s="508">
        <v>187</v>
      </c>
      <c r="BD350" s="504">
        <v>65</v>
      </c>
      <c r="BE350" s="504">
        <v>37</v>
      </c>
      <c r="BF350" s="504">
        <v>23</v>
      </c>
      <c r="BG350" s="517">
        <v>10</v>
      </c>
      <c r="BH350" s="508">
        <v>12</v>
      </c>
      <c r="BI350" s="504">
        <v>10</v>
      </c>
      <c r="BJ350" s="504">
        <v>13</v>
      </c>
      <c r="BK350" s="504">
        <v>7</v>
      </c>
      <c r="BL350" s="517">
        <v>9</v>
      </c>
      <c r="BM350" s="508">
        <v>117</v>
      </c>
      <c r="BN350" s="504">
        <v>59</v>
      </c>
      <c r="BO350" s="504">
        <v>49</v>
      </c>
      <c r="BP350" s="504">
        <v>31</v>
      </c>
      <c r="BQ350" s="517">
        <v>15</v>
      </c>
      <c r="BR350" s="508">
        <v>7</v>
      </c>
      <c r="BS350" s="504">
        <v>29</v>
      </c>
      <c r="BT350" s="504">
        <v>57</v>
      </c>
      <c r="BU350" s="504">
        <v>2</v>
      </c>
      <c r="BV350" s="504">
        <v>34</v>
      </c>
      <c r="BW350" s="504">
        <v>5</v>
      </c>
      <c r="BX350" s="504">
        <v>2</v>
      </c>
      <c r="BY350" s="512">
        <v>14</v>
      </c>
      <c r="BZ350" s="512">
        <v>1</v>
      </c>
      <c r="CA350" s="512">
        <v>3</v>
      </c>
      <c r="CB350" s="512">
        <v>11</v>
      </c>
      <c r="CC350" s="512">
        <v>0</v>
      </c>
      <c r="CD350" s="512">
        <v>55</v>
      </c>
      <c r="CE350" s="512">
        <v>7</v>
      </c>
      <c r="CF350" s="512">
        <v>27</v>
      </c>
      <c r="CG350" s="512">
        <v>11</v>
      </c>
      <c r="CH350" s="512">
        <v>10</v>
      </c>
      <c r="CI350" s="512">
        <v>47</v>
      </c>
      <c r="CJ350" s="2"/>
      <c r="CK350" s="2"/>
      <c r="CL350" s="2"/>
      <c r="CM350" s="2"/>
      <c r="CN350" s="2"/>
      <c r="CO350" s="2"/>
      <c r="CP350" s="2"/>
      <c r="CQ350" s="2"/>
      <c r="CR350" s="2"/>
      <c r="CS350" s="2"/>
      <c r="CT350" s="2"/>
      <c r="CU350" s="2"/>
      <c r="CV350" s="2"/>
      <c r="CW350" s="2"/>
      <c r="CX350" s="2"/>
      <c r="CY350" s="2"/>
      <c r="CZ350" s="4"/>
    </row>
    <row r="351" s="326" customFormat="true" ht="15" customHeight="true" x14ac:dyDescent="0.2">
      <c r="A351" s="853" t="s">
        <v>149</v>
      </c>
      <c r="B351" s="618" t="s">
        <v>50</v>
      </c>
      <c r="C351" s="492">
        <v>90.464437962755213</v>
      </c>
      <c r="D351" s="481">
        <v>93.718967229394252</v>
      </c>
      <c r="E351" s="481">
        <v>95.644642415243752</v>
      </c>
      <c r="F351" s="481">
        <v>97.289823008849567</v>
      </c>
      <c r="G351" s="500">
        <v>98.698428290766202</v>
      </c>
      <c r="H351" s="492">
        <v>92.84928492849285</v>
      </c>
      <c r="I351" s="481">
        <v>94.683544303797476</v>
      </c>
      <c r="J351" s="481">
        <v>96.165911467410254</v>
      </c>
      <c r="K351" s="481">
        <v>98.212248003042973</v>
      </c>
      <c r="L351" s="500">
        <v>98.960498960498967</v>
      </c>
      <c r="M351" s="492">
        <v>86.444007858546172</v>
      </c>
      <c r="N351" s="481">
        <v>92.643845593590683</v>
      </c>
      <c r="O351" s="481">
        <v>93.497757847533634</v>
      </c>
      <c r="P351" s="481">
        <v>95.470085470085479</v>
      </c>
      <c r="Q351" s="500">
        <v>96.989247311827953</v>
      </c>
      <c r="R351" s="492">
        <v>95.640074211502778</v>
      </c>
      <c r="S351" s="481">
        <v>90.648148148148138</v>
      </c>
      <c r="T351" s="481">
        <v>95.86623316302834</v>
      </c>
      <c r="U351" s="481">
        <v>95.10166358595194</v>
      </c>
      <c r="V351" s="481">
        <v>95.462962962962962</v>
      </c>
      <c r="W351" s="481">
        <v>99.127061105722603</v>
      </c>
      <c r="X351" s="481">
        <v>97.993664202745506</v>
      </c>
      <c r="Y351" s="496">
        <v>93.981481481481481</v>
      </c>
      <c r="Z351" s="496">
        <v>96.944444444444443</v>
      </c>
      <c r="AA351" s="496">
        <v>90.772128060263654</v>
      </c>
      <c r="AB351" s="496">
        <v>95.891690009337069</v>
      </c>
      <c r="AC351" s="496">
        <v>93.221912720519967</v>
      </c>
      <c r="AD351" s="496">
        <v>95.450324976787371</v>
      </c>
      <c r="AE351" s="496">
        <v>85.009310986964621</v>
      </c>
      <c r="AF351" s="496">
        <v>97.204100652376511</v>
      </c>
      <c r="AG351" s="496">
        <v>99.131274131274125</v>
      </c>
      <c r="AH351" s="496">
        <v>96.46182495344506</v>
      </c>
      <c r="AI351" s="496">
        <v>96.411709159584518</v>
      </c>
      <c r="AJ351" s="1"/>
      <c r="AK351" s="1"/>
      <c r="AL351" s="1"/>
      <c r="AM351" s="1"/>
      <c r="AN351" s="1"/>
      <c r="AO351" s="1"/>
      <c r="AP351" s="1"/>
      <c r="AQ351" s="1"/>
      <c r="AR351" s="1"/>
      <c r="AS351" s="1"/>
      <c r="AT351" s="1"/>
      <c r="AU351" s="1"/>
      <c r="AV351" s="1"/>
      <c r="AW351" s="1"/>
      <c r="AX351" s="1"/>
      <c r="AY351" s="1"/>
      <c r="AZ351" s="363"/>
      <c r="BA351" s="814" t="s">
        <v>155</v>
      </c>
      <c r="BB351" s="618" t="s">
        <v>50</v>
      </c>
      <c r="BC351" s="508">
        <v>4032</v>
      </c>
      <c r="BD351" s="504">
        <v>3775</v>
      </c>
      <c r="BE351" s="504">
        <v>3865</v>
      </c>
      <c r="BF351" s="504">
        <v>3518</v>
      </c>
      <c r="BG351" s="517">
        <v>4019</v>
      </c>
      <c r="BH351" s="508">
        <v>2532</v>
      </c>
      <c r="BI351" s="504">
        <v>2618</v>
      </c>
      <c r="BJ351" s="504">
        <v>2759</v>
      </c>
      <c r="BK351" s="504">
        <v>2582</v>
      </c>
      <c r="BL351" s="517">
        <v>2856</v>
      </c>
      <c r="BM351" s="508">
        <v>1320</v>
      </c>
      <c r="BN351" s="504">
        <v>1272</v>
      </c>
      <c r="BO351" s="504">
        <v>1251</v>
      </c>
      <c r="BP351" s="504">
        <v>1117</v>
      </c>
      <c r="BQ351" s="517">
        <v>902</v>
      </c>
      <c r="BR351" s="508">
        <v>1031</v>
      </c>
      <c r="BS351" s="504">
        <v>979</v>
      </c>
      <c r="BT351" s="504">
        <v>2064</v>
      </c>
      <c r="BU351" s="504">
        <v>1029</v>
      </c>
      <c r="BV351" s="504">
        <v>1031</v>
      </c>
      <c r="BW351" s="504">
        <v>1022</v>
      </c>
      <c r="BX351" s="504">
        <v>928</v>
      </c>
      <c r="BY351" s="512">
        <v>1015</v>
      </c>
      <c r="BZ351" s="512">
        <v>1047</v>
      </c>
      <c r="CA351" s="512">
        <v>964</v>
      </c>
      <c r="CB351" s="512">
        <v>1027</v>
      </c>
      <c r="CC351" s="512">
        <v>1004</v>
      </c>
      <c r="CD351" s="512">
        <v>1028</v>
      </c>
      <c r="CE351" s="512">
        <v>913</v>
      </c>
      <c r="CF351" s="512">
        <v>1043</v>
      </c>
      <c r="CG351" s="512">
        <v>1027</v>
      </c>
      <c r="CH351" s="512">
        <v>1036</v>
      </c>
      <c r="CI351" s="512">
        <v>1021</v>
      </c>
      <c r="CJ351" s="2"/>
      <c r="CK351" s="2"/>
      <c r="CL351" s="2"/>
      <c r="CM351" s="2"/>
      <c r="CN351" s="2"/>
      <c r="CO351" s="2"/>
      <c r="CP351" s="2"/>
      <c r="CQ351" s="2"/>
      <c r="CR351" s="2"/>
      <c r="CS351" s="2"/>
      <c r="CT351" s="2"/>
      <c r="CU351" s="2"/>
      <c r="CV351" s="2"/>
      <c r="CW351" s="2"/>
      <c r="CX351" s="2"/>
      <c r="CY351" s="2"/>
      <c r="CZ351" s="4"/>
    </row>
    <row r="352" s="326" customFormat="true" ht="15" customHeight="true" x14ac:dyDescent="0.2">
      <c r="A352" s="853"/>
      <c r="B352" s="618" t="s">
        <v>49</v>
      </c>
      <c r="C352" s="492">
        <v>9.5355620372447838</v>
      </c>
      <c r="D352" s="481">
        <v>6.2810327706057603</v>
      </c>
      <c r="E352" s="481">
        <v>4.3553575847562485</v>
      </c>
      <c r="F352" s="481">
        <v>2.7101769911504423</v>
      </c>
      <c r="G352" s="500">
        <v>1.3015717092337917</v>
      </c>
      <c r="H352" s="492">
        <v>7.1507150715071504</v>
      </c>
      <c r="I352" s="481">
        <v>5.3164556962025316</v>
      </c>
      <c r="J352" s="481">
        <v>3.8340885325897522</v>
      </c>
      <c r="K352" s="481">
        <v>1.7877519969570179</v>
      </c>
      <c r="L352" s="500">
        <v>1.0395010395010396</v>
      </c>
      <c r="M352" s="492">
        <v>13.555992141453832</v>
      </c>
      <c r="N352" s="481">
        <v>7.3561544064093223</v>
      </c>
      <c r="O352" s="481">
        <v>6.5022421524663674</v>
      </c>
      <c r="P352" s="481">
        <v>4.5299145299145298</v>
      </c>
      <c r="Q352" s="500">
        <v>3.010752688172043</v>
      </c>
      <c r="R352" s="492">
        <v>4.3599257884972165</v>
      </c>
      <c r="S352" s="481">
        <v>9.3518518518518512</v>
      </c>
      <c r="T352" s="481">
        <v>4.1337668369716676</v>
      </c>
      <c r="U352" s="481">
        <v>4.8983364140480594</v>
      </c>
      <c r="V352" s="481">
        <v>4.5370370370370372</v>
      </c>
      <c r="W352" s="481">
        <v>0.87293889427740057</v>
      </c>
      <c r="X352" s="481">
        <v>2.0063357972544877</v>
      </c>
      <c r="Y352" s="496">
        <v>6.0185185185185182</v>
      </c>
      <c r="Z352" s="496">
        <v>3.0555555555555554</v>
      </c>
      <c r="AA352" s="496">
        <v>9.2278719397363478</v>
      </c>
      <c r="AB352" s="496">
        <v>4.1083099906629315</v>
      </c>
      <c r="AC352" s="496">
        <v>6.7780872794800366</v>
      </c>
      <c r="AD352" s="496">
        <v>4.549675023212628</v>
      </c>
      <c r="AE352" s="496">
        <v>14.990689013035382</v>
      </c>
      <c r="AF352" s="496">
        <v>2.7958993476234855</v>
      </c>
      <c r="AG352" s="496">
        <v>0.86872586872586877</v>
      </c>
      <c r="AH352" s="496">
        <v>3.5381750465549344</v>
      </c>
      <c r="AI352" s="496">
        <v>3.5882908404154858</v>
      </c>
      <c r="AJ352" s="1"/>
      <c r="AK352" s="1"/>
      <c r="AL352" s="1"/>
      <c r="AM352" s="1"/>
      <c r="AN352" s="1"/>
      <c r="AO352" s="1"/>
      <c r="AP352" s="1"/>
      <c r="AQ352" s="1"/>
      <c r="AR352" s="1"/>
      <c r="AS352" s="1"/>
      <c r="AT352" s="1"/>
      <c r="AU352" s="1"/>
      <c r="AV352" s="1"/>
      <c r="AW352" s="1"/>
      <c r="AX352" s="1"/>
      <c r="AY352" s="1"/>
      <c r="AZ352" s="363"/>
      <c r="BA352" s="809"/>
      <c r="BB352" s="618" t="s">
        <v>49</v>
      </c>
      <c r="BC352" s="508">
        <v>425</v>
      </c>
      <c r="BD352" s="504">
        <v>253</v>
      </c>
      <c r="BE352" s="504">
        <v>176</v>
      </c>
      <c r="BF352" s="504">
        <v>98</v>
      </c>
      <c r="BG352" s="517">
        <v>53</v>
      </c>
      <c r="BH352" s="508">
        <v>195</v>
      </c>
      <c r="BI352" s="504">
        <v>147</v>
      </c>
      <c r="BJ352" s="504">
        <v>110</v>
      </c>
      <c r="BK352" s="504">
        <v>47</v>
      </c>
      <c r="BL352" s="517">
        <v>30</v>
      </c>
      <c r="BM352" s="508">
        <v>207</v>
      </c>
      <c r="BN352" s="504">
        <v>101</v>
      </c>
      <c r="BO352" s="504">
        <v>87</v>
      </c>
      <c r="BP352" s="504">
        <v>53</v>
      </c>
      <c r="BQ352" s="517">
        <v>28</v>
      </c>
      <c r="BR352" s="508">
        <v>47</v>
      </c>
      <c r="BS352" s="504">
        <v>101</v>
      </c>
      <c r="BT352" s="504">
        <v>89</v>
      </c>
      <c r="BU352" s="504">
        <v>53</v>
      </c>
      <c r="BV352" s="504">
        <v>49</v>
      </c>
      <c r="BW352" s="504">
        <v>9</v>
      </c>
      <c r="BX352" s="504">
        <v>19</v>
      </c>
      <c r="BY352" s="512">
        <v>65</v>
      </c>
      <c r="BZ352" s="512">
        <v>33</v>
      </c>
      <c r="CA352" s="512">
        <v>98</v>
      </c>
      <c r="CB352" s="512">
        <v>44</v>
      </c>
      <c r="CC352" s="512">
        <v>73</v>
      </c>
      <c r="CD352" s="512">
        <v>49</v>
      </c>
      <c r="CE352" s="512">
        <v>161</v>
      </c>
      <c r="CF352" s="512">
        <v>30</v>
      </c>
      <c r="CG352" s="512">
        <v>9</v>
      </c>
      <c r="CH352" s="512">
        <v>38</v>
      </c>
      <c r="CI352" s="512">
        <v>38</v>
      </c>
      <c r="CJ352" s="2"/>
      <c r="CK352" s="2"/>
      <c r="CL352" s="2"/>
      <c r="CM352" s="2"/>
      <c r="CN352" s="2"/>
      <c r="CO352" s="2"/>
      <c r="CP352" s="2"/>
      <c r="CQ352" s="2"/>
      <c r="CR352" s="2"/>
      <c r="CS352" s="2"/>
      <c r="CT352" s="2"/>
      <c r="CU352" s="2"/>
      <c r="CV352" s="2"/>
      <c r="CW352" s="2"/>
      <c r="CX352" s="2"/>
      <c r="CY352" s="2"/>
      <c r="CZ352" s="4"/>
    </row>
    <row r="353" s="326" customFormat="true" ht="15" customHeight="true" x14ac:dyDescent="0.2">
      <c r="A353" s="853" t="s">
        <v>138</v>
      </c>
      <c r="B353" s="618" t="s">
        <v>50</v>
      </c>
      <c r="C353" s="492">
        <v>87.166255328696423</v>
      </c>
      <c r="D353" s="481">
        <v>96.102284011916581</v>
      </c>
      <c r="E353" s="481">
        <v>98.020292006928983</v>
      </c>
      <c r="F353" s="481">
        <v>98.727876106194685</v>
      </c>
      <c r="G353" s="500">
        <v>99.435166994106098</v>
      </c>
      <c r="H353" s="492">
        <v>91.382471580491384</v>
      </c>
      <c r="I353" s="481">
        <v>97.649186256781192</v>
      </c>
      <c r="J353" s="481">
        <v>98.536075287556628</v>
      </c>
      <c r="K353" s="481">
        <v>98.782807151007987</v>
      </c>
      <c r="L353" s="500">
        <v>99.584199584199581</v>
      </c>
      <c r="M353" s="492">
        <v>80.681074001309767</v>
      </c>
      <c r="N353" s="481">
        <v>92.571012381646028</v>
      </c>
      <c r="O353" s="481">
        <v>95.515695067264573</v>
      </c>
      <c r="P353" s="481">
        <v>97.863247863247864</v>
      </c>
      <c r="Q353" s="500">
        <v>98.924731182795696</v>
      </c>
      <c r="R353" s="492">
        <v>93.135435992578849</v>
      </c>
      <c r="S353" s="481">
        <v>94.629629629629633</v>
      </c>
      <c r="T353" s="481">
        <v>97.120297259637709</v>
      </c>
      <c r="U353" s="481">
        <v>96.210720887245841</v>
      </c>
      <c r="V353" s="481">
        <v>96.574074074074076</v>
      </c>
      <c r="W353" s="481">
        <v>97.769156159068871</v>
      </c>
      <c r="X353" s="481">
        <v>97.571277719112999</v>
      </c>
      <c r="Y353" s="496">
        <v>98.425925925925924</v>
      </c>
      <c r="Z353" s="496">
        <v>96.018518518518519</v>
      </c>
      <c r="AA353" s="496">
        <v>93.502824858757066</v>
      </c>
      <c r="AB353" s="496">
        <v>91.783380018674137</v>
      </c>
      <c r="AC353" s="496">
        <v>97.400185701021357</v>
      </c>
      <c r="AD353" s="496">
        <v>94.800371402042714</v>
      </c>
      <c r="AE353" s="496">
        <v>88.733705772811916</v>
      </c>
      <c r="AF353" s="496">
        <v>96.738117427772593</v>
      </c>
      <c r="AG353" s="496">
        <v>99.613899613899619</v>
      </c>
      <c r="AH353" s="496">
        <v>96.554934823091244</v>
      </c>
      <c r="AI353" s="496">
        <v>94.145420207743157</v>
      </c>
      <c r="AJ353" s="1"/>
      <c r="AK353" s="1"/>
      <c r="AL353" s="1"/>
      <c r="AM353" s="1"/>
      <c r="AN353" s="1"/>
      <c r="AO353" s="1"/>
      <c r="AP353" s="1"/>
      <c r="AQ353" s="1"/>
      <c r="AR353" s="1"/>
      <c r="AS353" s="1"/>
      <c r="AT353" s="1"/>
      <c r="AU353" s="1"/>
      <c r="AV353" s="1"/>
      <c r="AW353" s="1"/>
      <c r="AX353" s="1"/>
      <c r="AY353" s="1"/>
      <c r="AZ353" s="363"/>
      <c r="BA353" s="814" t="s">
        <v>144</v>
      </c>
      <c r="BB353" s="618" t="s">
        <v>50</v>
      </c>
      <c r="BC353" s="508">
        <v>3885</v>
      </c>
      <c r="BD353" s="504">
        <v>3871</v>
      </c>
      <c r="BE353" s="504">
        <v>3961</v>
      </c>
      <c r="BF353" s="504">
        <v>3570</v>
      </c>
      <c r="BG353" s="517">
        <v>4049</v>
      </c>
      <c r="BH353" s="508">
        <v>2492</v>
      </c>
      <c r="BI353" s="504">
        <v>2700</v>
      </c>
      <c r="BJ353" s="504">
        <v>2827</v>
      </c>
      <c r="BK353" s="504">
        <v>2597</v>
      </c>
      <c r="BL353" s="517">
        <v>2874</v>
      </c>
      <c r="BM353" s="508">
        <v>1232</v>
      </c>
      <c r="BN353" s="504">
        <v>1271</v>
      </c>
      <c r="BO353" s="504">
        <v>1278</v>
      </c>
      <c r="BP353" s="504">
        <v>1145</v>
      </c>
      <c r="BQ353" s="517">
        <v>920</v>
      </c>
      <c r="BR353" s="508">
        <v>1004</v>
      </c>
      <c r="BS353" s="504">
        <v>1022</v>
      </c>
      <c r="BT353" s="504">
        <v>2091</v>
      </c>
      <c r="BU353" s="504">
        <v>1041</v>
      </c>
      <c r="BV353" s="504">
        <v>1043</v>
      </c>
      <c r="BW353" s="504">
        <v>1008</v>
      </c>
      <c r="BX353" s="504">
        <v>924</v>
      </c>
      <c r="BY353" s="512">
        <v>1063</v>
      </c>
      <c r="BZ353" s="512">
        <v>1037</v>
      </c>
      <c r="CA353" s="512">
        <v>993</v>
      </c>
      <c r="CB353" s="512">
        <v>983</v>
      </c>
      <c r="CC353" s="512">
        <v>1049</v>
      </c>
      <c r="CD353" s="512">
        <v>1021</v>
      </c>
      <c r="CE353" s="512">
        <v>953</v>
      </c>
      <c r="CF353" s="512">
        <v>1038</v>
      </c>
      <c r="CG353" s="512">
        <v>1032</v>
      </c>
      <c r="CH353" s="512">
        <v>1037</v>
      </c>
      <c r="CI353" s="512">
        <v>997</v>
      </c>
      <c r="CJ353" s="2"/>
      <c r="CK353" s="2"/>
      <c r="CL353" s="2"/>
      <c r="CM353" s="2"/>
      <c r="CN353" s="2"/>
      <c r="CO353" s="2"/>
      <c r="CP353" s="2"/>
      <c r="CQ353" s="2"/>
      <c r="CR353" s="2"/>
      <c r="CS353" s="2"/>
      <c r="CT353" s="2"/>
      <c r="CU353" s="2"/>
      <c r="CV353" s="2"/>
      <c r="CW353" s="2"/>
      <c r="CX353" s="2"/>
      <c r="CY353" s="2"/>
      <c r="CZ353" s="4"/>
    </row>
    <row r="354" s="326" customFormat="true" ht="15" customHeight="true" x14ac:dyDescent="0.2">
      <c r="A354" s="854"/>
      <c r="B354" s="620" t="s">
        <v>49</v>
      </c>
      <c r="C354" s="490">
        <v>12.833744671303569</v>
      </c>
      <c r="D354" s="482">
        <v>3.8977159880834158</v>
      </c>
      <c r="E354" s="482">
        <v>1.979707993071022</v>
      </c>
      <c r="F354" s="482">
        <v>1.2721238938053099</v>
      </c>
      <c r="G354" s="501">
        <v>0.56483300589390972</v>
      </c>
      <c r="H354" s="490">
        <v>8.6175284195086181</v>
      </c>
      <c r="I354" s="482">
        <v>2.3508137432188065</v>
      </c>
      <c r="J354" s="482">
        <v>1.4639247124433601</v>
      </c>
      <c r="K354" s="482">
        <v>1.2171928489920123</v>
      </c>
      <c r="L354" s="501">
        <v>0.41580041580041582</v>
      </c>
      <c r="M354" s="490">
        <v>19.318925998690244</v>
      </c>
      <c r="N354" s="482">
        <v>7.4289876183539691</v>
      </c>
      <c r="O354" s="482">
        <v>4.4843049327354256</v>
      </c>
      <c r="P354" s="482">
        <v>2.1367521367521367</v>
      </c>
      <c r="Q354" s="501">
        <v>1.0752688172043012</v>
      </c>
      <c r="R354" s="490">
        <v>6.8645640074211505</v>
      </c>
      <c r="S354" s="482">
        <v>5.3703703703703702</v>
      </c>
      <c r="T354" s="482">
        <v>2.8797027403622852</v>
      </c>
      <c r="U354" s="482">
        <v>3.789279112754159</v>
      </c>
      <c r="V354" s="482">
        <v>3.425925925925926</v>
      </c>
      <c r="W354" s="482">
        <v>2.2308438409311346</v>
      </c>
      <c r="X354" s="482">
        <v>2.4287222808870119</v>
      </c>
      <c r="Y354" s="497">
        <v>1.574074074074074</v>
      </c>
      <c r="Z354" s="497">
        <v>3.9814814814814818</v>
      </c>
      <c r="AA354" s="497">
        <v>6.4971751412429377</v>
      </c>
      <c r="AB354" s="497">
        <v>8.2166199813258629</v>
      </c>
      <c r="AC354" s="497">
        <v>2.5998142989786444</v>
      </c>
      <c r="AD354" s="497">
        <v>5.1996285979572887</v>
      </c>
      <c r="AE354" s="497">
        <v>11.266294227188082</v>
      </c>
      <c r="AF354" s="497">
        <v>3.2618825722273996</v>
      </c>
      <c r="AG354" s="497">
        <v>0.38610038610038611</v>
      </c>
      <c r="AH354" s="497">
        <v>3.4450651769087521</v>
      </c>
      <c r="AI354" s="497">
        <v>5.8545797922568461</v>
      </c>
      <c r="AJ354" s="1"/>
      <c r="AK354" s="1"/>
      <c r="AL354" s="1"/>
      <c r="AM354" s="1"/>
      <c r="AN354" s="1"/>
      <c r="AO354" s="1"/>
      <c r="AP354" s="1"/>
      <c r="AQ354" s="1"/>
      <c r="AR354" s="1"/>
      <c r="AS354" s="1"/>
      <c r="AT354" s="1"/>
      <c r="AU354" s="1"/>
      <c r="AV354" s="1"/>
      <c r="AW354" s="1"/>
      <c r="AX354" s="1"/>
      <c r="AY354" s="1"/>
      <c r="AZ354" s="363"/>
      <c r="BA354" s="810"/>
      <c r="BB354" s="620" t="s">
        <v>49</v>
      </c>
      <c r="BC354" s="509">
        <v>572</v>
      </c>
      <c r="BD354" s="505">
        <v>157</v>
      </c>
      <c r="BE354" s="505">
        <v>80</v>
      </c>
      <c r="BF354" s="505">
        <v>46</v>
      </c>
      <c r="BG354" s="518">
        <v>23</v>
      </c>
      <c r="BH354" s="509">
        <v>235</v>
      </c>
      <c r="BI354" s="505">
        <v>65</v>
      </c>
      <c r="BJ354" s="505">
        <v>42</v>
      </c>
      <c r="BK354" s="505">
        <v>32</v>
      </c>
      <c r="BL354" s="518">
        <v>12</v>
      </c>
      <c r="BM354" s="509">
        <v>295</v>
      </c>
      <c r="BN354" s="505">
        <v>102</v>
      </c>
      <c r="BO354" s="505">
        <v>60</v>
      </c>
      <c r="BP354" s="505">
        <v>25</v>
      </c>
      <c r="BQ354" s="518">
        <v>10</v>
      </c>
      <c r="BR354" s="509">
        <v>74</v>
      </c>
      <c r="BS354" s="505">
        <v>58</v>
      </c>
      <c r="BT354" s="505">
        <v>62</v>
      </c>
      <c r="BU354" s="505">
        <v>41</v>
      </c>
      <c r="BV354" s="505">
        <v>37</v>
      </c>
      <c r="BW354" s="505">
        <v>23</v>
      </c>
      <c r="BX354" s="505">
        <v>23</v>
      </c>
      <c r="BY354" s="513">
        <v>17</v>
      </c>
      <c r="BZ354" s="513">
        <v>43</v>
      </c>
      <c r="CA354" s="513">
        <v>69</v>
      </c>
      <c r="CB354" s="513">
        <v>88</v>
      </c>
      <c r="CC354" s="513">
        <v>28</v>
      </c>
      <c r="CD354" s="513">
        <v>56</v>
      </c>
      <c r="CE354" s="513">
        <v>121</v>
      </c>
      <c r="CF354" s="513">
        <v>35</v>
      </c>
      <c r="CG354" s="513">
        <v>4</v>
      </c>
      <c r="CH354" s="513">
        <v>37</v>
      </c>
      <c r="CI354" s="513">
        <v>62</v>
      </c>
      <c r="CJ354" s="2"/>
      <c r="CK354" s="2"/>
      <c r="CL354" s="2"/>
      <c r="CM354" s="2"/>
      <c r="CN354" s="2"/>
      <c r="CO354" s="2"/>
      <c r="CP354" s="2"/>
      <c r="CQ354" s="2"/>
      <c r="CR354" s="2"/>
      <c r="CS354" s="2"/>
      <c r="CT354" s="2"/>
      <c r="CU354" s="2"/>
      <c r="CV354" s="2"/>
      <c r="CW354" s="2"/>
      <c r="CX354" s="2"/>
      <c r="CY354" s="2"/>
      <c r="CZ354" s="4"/>
    </row>
    <row r="355" s="391" customFormat="true" ht="15" customHeight="true" x14ac:dyDescent="0.2">
      <c r="A355" s="331"/>
      <c r="B355" s="331"/>
      <c r="C355" s="331"/>
      <c r="D355" s="331"/>
      <c r="E355" s="331"/>
      <c r="F355" s="331"/>
      <c r="G355" s="331"/>
      <c r="Z355" s="364"/>
      <c r="AA355" s="364"/>
      <c r="AB355" s="364"/>
      <c r="AC355" s="364"/>
      <c r="AD355" s="364"/>
      <c r="AE355" s="364"/>
      <c r="AF355" s="364"/>
      <c r="AG355" s="364"/>
      <c r="AH355" s="364"/>
      <c r="AI355" s="364"/>
      <c r="AJ355" s="364"/>
      <c r="AK355" s="364"/>
      <c r="AL355" s="364"/>
      <c r="AM355" s="364"/>
      <c r="AN355" s="364"/>
      <c r="AO355" s="364"/>
      <c r="AP355" s="364"/>
      <c r="AQ355" s="364"/>
      <c r="AR355" s="364"/>
      <c r="AS355" s="364"/>
      <c r="AT355" s="364"/>
      <c r="AU355" s="364"/>
      <c r="AV355" s="364"/>
      <c r="AW355" s="364"/>
      <c r="AX355" s="364"/>
      <c r="AY355" s="364"/>
      <c r="AZ355" s="364"/>
      <c r="BB355" s="331"/>
      <c r="BC355" s="455"/>
      <c r="BD355" s="455"/>
      <c r="BE355" s="455"/>
      <c r="BF355" s="455"/>
      <c r="BG355" s="455"/>
      <c r="BH355" s="455"/>
      <c r="BI355" s="455"/>
      <c r="BJ355" s="455"/>
      <c r="BK355" s="455"/>
      <c r="BL355" s="455"/>
      <c r="BM355" s="455"/>
      <c r="BN355" s="455"/>
      <c r="BO355" s="455"/>
      <c r="BP355" s="455"/>
      <c r="BQ355" s="455"/>
      <c r="BR355" s="455"/>
      <c r="BS355" s="455"/>
      <c r="BT355" s="455"/>
      <c r="BU355" s="455"/>
      <c r="BV355" s="455"/>
      <c r="BW355" s="455"/>
      <c r="BX355" s="455"/>
      <c r="BY355" s="455"/>
      <c r="BZ355" s="456"/>
      <c r="CA355" s="456"/>
      <c r="CB355" s="456"/>
      <c r="CC355" s="456"/>
      <c r="CD355" s="456"/>
      <c r="CE355" s="456"/>
      <c r="CF355" s="456"/>
      <c r="CG355" s="456"/>
      <c r="CH355" s="456"/>
      <c r="CI355" s="456"/>
      <c r="CJ355" s="456"/>
      <c r="CK355" s="456"/>
      <c r="CL355" s="456"/>
      <c r="CM355" s="456"/>
      <c r="CN355" s="456"/>
      <c r="CO355" s="456"/>
      <c r="CP355" s="456"/>
      <c r="CQ355" s="456"/>
      <c r="CR355" s="456"/>
      <c r="CS355" s="456"/>
      <c r="CT355" s="456"/>
      <c r="CU355" s="456"/>
      <c r="CV355" s="456"/>
      <c r="CW355" s="456"/>
      <c r="CX355" s="456"/>
      <c r="CY355" s="456"/>
      <c r="CZ355" s="456"/>
    </row>
    <row r="356" s="391" customFormat="true" ht="15" customHeight="true" x14ac:dyDescent="0.2">
      <c r="A356" s="331"/>
      <c r="B356" s="331"/>
      <c r="C356" s="331"/>
      <c r="D356" s="331"/>
      <c r="E356" s="331"/>
      <c r="F356" s="331"/>
      <c r="G356" s="331"/>
      <c r="Z356" s="364"/>
      <c r="AA356" s="364"/>
      <c r="AB356" s="364"/>
      <c r="AC356" s="364"/>
      <c r="AD356" s="364"/>
      <c r="AE356" s="364"/>
      <c r="AF356" s="364"/>
      <c r="AG356" s="364"/>
      <c r="AH356" s="364"/>
      <c r="AI356" s="364"/>
      <c r="AJ356" s="364"/>
      <c r="AK356" s="364"/>
      <c r="AL356" s="364"/>
      <c r="AM356" s="364"/>
      <c r="AN356" s="364"/>
      <c r="AO356" s="364"/>
      <c r="AP356" s="364"/>
      <c r="AQ356" s="364"/>
      <c r="AR356" s="364"/>
      <c r="AS356" s="364"/>
      <c r="AT356" s="364"/>
      <c r="AU356" s="364"/>
      <c r="AV356" s="364"/>
      <c r="AW356" s="364"/>
      <c r="AX356" s="364"/>
      <c r="AY356" s="364"/>
      <c r="AZ356" s="364"/>
      <c r="BB356" s="331"/>
      <c r="BZ356" s="364"/>
      <c r="CA356" s="364"/>
      <c r="CB356" s="364"/>
      <c r="CC356" s="364"/>
      <c r="CD356" s="364"/>
      <c r="CE356" s="364"/>
      <c r="CF356" s="364"/>
      <c r="CG356" s="364"/>
      <c r="CH356" s="364"/>
      <c r="CI356" s="364"/>
      <c r="CJ356" s="364"/>
      <c r="CK356" s="364"/>
      <c r="CL356" s="364"/>
      <c r="CM356" s="364"/>
      <c r="CN356" s="364"/>
      <c r="CO356" s="364"/>
      <c r="CP356" s="364"/>
      <c r="CQ356" s="364"/>
      <c r="CR356" s="364"/>
      <c r="CS356" s="364"/>
      <c r="CT356" s="364"/>
      <c r="CU356" s="364"/>
      <c r="CV356" s="364"/>
      <c r="CW356" s="364"/>
      <c r="CX356" s="364"/>
      <c r="CY356" s="364"/>
      <c r="CZ356" s="364"/>
    </row>
    <row r="357" s="391" customFormat="true" ht="15" customHeight="true" x14ac:dyDescent="0.2">
      <c r="A357" s="331"/>
      <c r="B357" s="331"/>
      <c r="C357" s="331"/>
      <c r="D357" s="331"/>
      <c r="E357" s="331"/>
      <c r="F357" s="331"/>
      <c r="G357" s="331"/>
      <c r="Z357" s="364"/>
      <c r="AA357" s="364"/>
      <c r="AB357" s="364"/>
      <c r="AC357" s="364"/>
      <c r="AD357" s="364"/>
      <c r="AE357" s="364"/>
      <c r="AF357" s="364"/>
      <c r="AG357" s="364"/>
      <c r="AH357" s="364"/>
      <c r="AI357" s="364"/>
      <c r="AJ357" s="364"/>
      <c r="AK357" s="364"/>
      <c r="AL357" s="364"/>
      <c r="AM357" s="364"/>
      <c r="AN357" s="364"/>
      <c r="AO357" s="364"/>
      <c r="AP357" s="364"/>
      <c r="AQ357" s="364"/>
      <c r="AR357" s="364"/>
      <c r="AS357" s="364"/>
      <c r="AT357" s="364"/>
      <c r="AU357" s="364"/>
      <c r="AV357" s="364"/>
      <c r="AW357" s="364"/>
      <c r="AX357" s="364"/>
      <c r="AY357" s="364"/>
      <c r="AZ357" s="364"/>
      <c r="BB357" s="331"/>
      <c r="BZ357" s="364"/>
      <c r="CA357" s="364"/>
      <c r="CB357" s="364"/>
      <c r="CC357" s="364"/>
      <c r="CD357" s="364"/>
      <c r="CE357" s="364"/>
      <c r="CF357" s="364"/>
      <c r="CG357" s="364"/>
      <c r="CH357" s="364"/>
      <c r="CI357" s="364"/>
      <c r="CJ357" s="364"/>
      <c r="CK357" s="364"/>
      <c r="CL357" s="364"/>
      <c r="CM357" s="364"/>
      <c r="CN357" s="364"/>
      <c r="CO357" s="364"/>
      <c r="CP357" s="364"/>
      <c r="CQ357" s="364"/>
      <c r="CR357" s="364"/>
      <c r="CS357" s="364"/>
      <c r="CT357" s="364"/>
      <c r="CU357" s="364"/>
      <c r="CV357" s="364"/>
      <c r="CW357" s="364"/>
      <c r="CX357" s="364"/>
      <c r="CY357" s="364"/>
      <c r="CZ357" s="364"/>
    </row>
    <row r="358" s="391" customFormat="true" ht="15" customHeight="true" x14ac:dyDescent="0.2">
      <c r="A358" s="331"/>
      <c r="B358" s="331"/>
      <c r="C358" s="331"/>
      <c r="D358" s="331"/>
      <c r="E358" s="331"/>
      <c r="F358" s="331"/>
      <c r="G358" s="331"/>
      <c r="Z358" s="364"/>
      <c r="AA358" s="364"/>
      <c r="AB358" s="364"/>
      <c r="AC358" s="364"/>
      <c r="AD358" s="364"/>
      <c r="AE358" s="364"/>
      <c r="AF358" s="364"/>
      <c r="AG358" s="364"/>
      <c r="AH358" s="364"/>
      <c r="AI358" s="364"/>
      <c r="AJ358" s="364"/>
      <c r="AK358" s="364"/>
      <c r="AL358" s="364"/>
      <c r="AM358" s="364"/>
      <c r="AN358" s="364"/>
      <c r="AO358" s="364"/>
      <c r="AP358" s="364"/>
      <c r="AQ358" s="364"/>
      <c r="AR358" s="364"/>
      <c r="AS358" s="364"/>
      <c r="AT358" s="364"/>
      <c r="AU358" s="364"/>
      <c r="AV358" s="364"/>
      <c r="AW358" s="364"/>
      <c r="AX358" s="364"/>
      <c r="AY358" s="364"/>
      <c r="AZ358" s="364"/>
      <c r="BB358" s="331"/>
      <c r="BZ358" s="364"/>
      <c r="CA358" s="364"/>
      <c r="CB358" s="364"/>
      <c r="CC358" s="364"/>
      <c r="CD358" s="364"/>
      <c r="CE358" s="364"/>
      <c r="CF358" s="364"/>
      <c r="CG358" s="364"/>
      <c r="CH358" s="364"/>
      <c r="CI358" s="364"/>
      <c r="CJ358" s="364"/>
      <c r="CK358" s="364"/>
      <c r="CL358" s="364"/>
      <c r="CM358" s="364"/>
      <c r="CN358" s="364"/>
      <c r="CO358" s="364"/>
      <c r="CP358" s="364"/>
      <c r="CQ358" s="364"/>
      <c r="CR358" s="364"/>
      <c r="CS358" s="364"/>
      <c r="CT358" s="364"/>
      <c r="CU358" s="364"/>
      <c r="CV358" s="364"/>
      <c r="CW358" s="364"/>
      <c r="CX358" s="364"/>
      <c r="CY358" s="364"/>
      <c r="CZ358" s="364"/>
    </row>
    <row r="359" s="391" customFormat="true" ht="15" customHeight="true" x14ac:dyDescent="0.2">
      <c r="A359" s="331"/>
      <c r="B359" s="331"/>
      <c r="C359" s="331"/>
      <c r="D359" s="331"/>
      <c r="E359" s="331"/>
      <c r="F359" s="331"/>
      <c r="G359" s="331"/>
      <c r="Z359" s="364"/>
      <c r="AA359" s="364"/>
      <c r="AB359" s="364"/>
      <c r="AC359" s="364"/>
      <c r="AD359" s="364"/>
      <c r="AE359" s="364"/>
      <c r="AF359" s="364"/>
      <c r="AG359" s="364"/>
      <c r="AH359" s="364"/>
      <c r="AI359" s="364"/>
      <c r="AJ359" s="364"/>
      <c r="AK359" s="364"/>
      <c r="AL359" s="364"/>
      <c r="AM359" s="364"/>
      <c r="AN359" s="364"/>
      <c r="AO359" s="364"/>
      <c r="AP359" s="364"/>
      <c r="AQ359" s="364"/>
      <c r="AR359" s="364"/>
      <c r="AS359" s="364"/>
      <c r="AT359" s="364"/>
      <c r="AU359" s="364"/>
      <c r="AV359" s="364"/>
      <c r="AW359" s="364"/>
      <c r="AX359" s="364"/>
      <c r="AY359" s="364"/>
      <c r="AZ359" s="364"/>
      <c r="BB359" s="331"/>
      <c r="BZ359" s="364"/>
      <c r="CA359" s="364"/>
      <c r="CB359" s="364"/>
      <c r="CC359" s="364"/>
      <c r="CD359" s="364"/>
      <c r="CE359" s="364"/>
      <c r="CF359" s="364"/>
      <c r="CG359" s="364"/>
      <c r="CH359" s="364"/>
      <c r="CI359" s="364"/>
      <c r="CJ359" s="364"/>
      <c r="CK359" s="364"/>
      <c r="CL359" s="364"/>
      <c r="CM359" s="364"/>
      <c r="CN359" s="364"/>
      <c r="CO359" s="364"/>
      <c r="CP359" s="364"/>
      <c r="CQ359" s="364"/>
      <c r="CR359" s="364"/>
      <c r="CS359" s="364"/>
      <c r="CT359" s="364"/>
      <c r="CU359" s="364"/>
      <c r="CV359" s="364"/>
      <c r="CW359" s="364"/>
      <c r="CX359" s="364"/>
      <c r="CY359" s="364"/>
      <c r="CZ359" s="364"/>
    </row>
    <row r="360" s="391" customFormat="true" ht="15" customHeight="true" x14ac:dyDescent="0.2">
      <c r="A360" s="331"/>
      <c r="B360" s="331"/>
      <c r="C360" s="331"/>
      <c r="D360" s="331"/>
      <c r="E360" s="331"/>
      <c r="F360" s="331"/>
      <c r="G360" s="331"/>
      <c r="Z360" s="364"/>
      <c r="AA360" s="364"/>
      <c r="AB360" s="364"/>
      <c r="AC360" s="364"/>
      <c r="AD360" s="364"/>
      <c r="AE360" s="364"/>
      <c r="AF360" s="364"/>
      <c r="AG360" s="364"/>
      <c r="AH360" s="364"/>
      <c r="AI360" s="364"/>
      <c r="AJ360" s="364"/>
      <c r="AK360" s="364"/>
      <c r="AL360" s="364"/>
      <c r="AM360" s="364"/>
      <c r="AN360" s="364"/>
      <c r="AO360" s="364"/>
      <c r="AP360" s="364"/>
      <c r="AQ360" s="364"/>
      <c r="AR360" s="364"/>
      <c r="AS360" s="364"/>
      <c r="AT360" s="364"/>
      <c r="AU360" s="364"/>
      <c r="AV360" s="364"/>
      <c r="AW360" s="364"/>
      <c r="AX360" s="364"/>
      <c r="AY360" s="364"/>
      <c r="AZ360" s="364"/>
      <c r="BB360" s="331"/>
      <c r="BZ360" s="364"/>
      <c r="CA360" s="364"/>
      <c r="CB360" s="364"/>
      <c r="CC360" s="364"/>
      <c r="CD360" s="364"/>
      <c r="CE360" s="364"/>
      <c r="CF360" s="364"/>
      <c r="CG360" s="364"/>
      <c r="CH360" s="364"/>
      <c r="CI360" s="364"/>
      <c r="CJ360" s="364"/>
      <c r="CK360" s="364"/>
      <c r="CL360" s="364"/>
      <c r="CM360" s="364"/>
      <c r="CN360" s="364"/>
      <c r="CO360" s="364"/>
      <c r="CP360" s="364"/>
      <c r="CQ360" s="364"/>
      <c r="CR360" s="364"/>
      <c r="CS360" s="364"/>
      <c r="CT360" s="364"/>
      <c r="CU360" s="364"/>
      <c r="CV360" s="364"/>
      <c r="CW360" s="364"/>
      <c r="CX360" s="364"/>
      <c r="CY360" s="364"/>
      <c r="CZ360" s="364"/>
    </row>
    <row r="361" s="391" customFormat="true" ht="15" customHeight="true" x14ac:dyDescent="0.2">
      <c r="A361" s="331"/>
      <c r="B361" s="331"/>
      <c r="C361" s="331"/>
      <c r="D361" s="331"/>
      <c r="E361" s="331"/>
      <c r="F361" s="331"/>
      <c r="G361" s="331"/>
      <c r="Z361" s="364"/>
      <c r="AA361" s="364"/>
      <c r="AB361" s="364"/>
      <c r="AC361" s="364"/>
      <c r="AD361" s="364"/>
      <c r="AE361" s="364"/>
      <c r="AF361" s="364"/>
      <c r="AG361" s="364"/>
      <c r="AH361" s="364"/>
      <c r="AI361" s="364"/>
      <c r="AJ361" s="364"/>
      <c r="AK361" s="364"/>
      <c r="AL361" s="364"/>
      <c r="AM361" s="364"/>
      <c r="AN361" s="364"/>
      <c r="AO361" s="364"/>
      <c r="AP361" s="364"/>
      <c r="AQ361" s="364"/>
      <c r="AR361" s="364"/>
      <c r="AS361" s="364"/>
      <c r="AT361" s="364"/>
      <c r="AU361" s="364"/>
      <c r="AV361" s="364"/>
      <c r="AW361" s="364"/>
      <c r="AX361" s="364"/>
      <c r="AY361" s="364"/>
      <c r="AZ361" s="364"/>
      <c r="BB361" s="331"/>
      <c r="BZ361" s="364"/>
      <c r="CA361" s="364"/>
      <c r="CB361" s="364"/>
      <c r="CC361" s="364"/>
      <c r="CD361" s="364"/>
      <c r="CE361" s="364"/>
      <c r="CF361" s="364"/>
      <c r="CG361" s="364"/>
      <c r="CH361" s="364"/>
      <c r="CI361" s="364"/>
      <c r="CJ361" s="364"/>
      <c r="CK361" s="364"/>
      <c r="CL361" s="364"/>
      <c r="CM361" s="364"/>
      <c r="CN361" s="364"/>
      <c r="CO361" s="364"/>
      <c r="CP361" s="364"/>
      <c r="CQ361" s="364"/>
      <c r="CR361" s="364"/>
      <c r="CS361" s="364"/>
      <c r="CT361" s="364"/>
      <c r="CU361" s="364"/>
      <c r="CV361" s="364"/>
      <c r="CW361" s="364"/>
      <c r="CX361" s="364"/>
      <c r="CY361" s="364"/>
      <c r="CZ361" s="364"/>
    </row>
    <row r="362" s="391" customFormat="true" ht="15" customHeight="true" x14ac:dyDescent="0.2">
      <c r="A362" s="331"/>
      <c r="B362" s="331"/>
      <c r="C362" s="331"/>
      <c r="D362" s="331"/>
      <c r="E362" s="331"/>
      <c r="F362" s="331"/>
      <c r="G362" s="331"/>
      <c r="Z362" s="364"/>
      <c r="AA362" s="364"/>
      <c r="AB362" s="364"/>
      <c r="AC362" s="364"/>
      <c r="AD362" s="364"/>
      <c r="AE362" s="364"/>
      <c r="AF362" s="364"/>
      <c r="AG362" s="364"/>
      <c r="AH362" s="364"/>
      <c r="AI362" s="364"/>
      <c r="AJ362" s="364"/>
      <c r="AK362" s="364"/>
      <c r="AL362" s="364"/>
      <c r="AM362" s="364"/>
      <c r="AN362" s="364"/>
      <c r="AO362" s="364"/>
      <c r="AP362" s="364"/>
      <c r="AQ362" s="364"/>
      <c r="AR362" s="364"/>
      <c r="AS362" s="364"/>
      <c r="AT362" s="364"/>
      <c r="AU362" s="364"/>
      <c r="AV362" s="364"/>
      <c r="AW362" s="364"/>
      <c r="AX362" s="364"/>
      <c r="AY362" s="364"/>
      <c r="AZ362" s="364"/>
      <c r="BB362" s="331"/>
      <c r="BZ362" s="364"/>
      <c r="CA362" s="364"/>
      <c r="CB362" s="364"/>
      <c r="CC362" s="364"/>
      <c r="CD362" s="364"/>
      <c r="CE362" s="364"/>
      <c r="CF362" s="364"/>
      <c r="CG362" s="364"/>
      <c r="CH362" s="364"/>
      <c r="CI362" s="364"/>
      <c r="CJ362" s="364"/>
      <c r="CK362" s="364"/>
      <c r="CL362" s="364"/>
      <c r="CM362" s="364"/>
      <c r="CN362" s="364"/>
      <c r="CO362" s="364"/>
      <c r="CP362" s="364"/>
      <c r="CQ362" s="364"/>
      <c r="CR362" s="364"/>
      <c r="CS362" s="364"/>
      <c r="CT362" s="364"/>
      <c r="CU362" s="364"/>
      <c r="CV362" s="364"/>
      <c r="CW362" s="364"/>
      <c r="CX362" s="364"/>
      <c r="CY362" s="364"/>
      <c r="CZ362" s="364"/>
    </row>
    <row r="363" s="391" customFormat="true" ht="15" customHeight="true" x14ac:dyDescent="0.2">
      <c r="A363" s="331"/>
      <c r="B363" s="331"/>
      <c r="C363" s="331"/>
      <c r="D363" s="331"/>
      <c r="E363" s="331"/>
      <c r="F363" s="331"/>
      <c r="G363" s="331"/>
      <c r="Z363" s="364"/>
      <c r="AA363" s="364"/>
      <c r="AB363" s="364"/>
      <c r="AC363" s="364"/>
      <c r="AD363" s="364"/>
      <c r="AE363" s="364"/>
      <c r="AF363" s="364"/>
      <c r="AG363" s="364"/>
      <c r="AH363" s="364"/>
      <c r="AI363" s="364"/>
      <c r="AJ363" s="364"/>
      <c r="AK363" s="364"/>
      <c r="AL363" s="364"/>
      <c r="AM363" s="364"/>
      <c r="AN363" s="364"/>
      <c r="AO363" s="364"/>
      <c r="AP363" s="364"/>
      <c r="AQ363" s="364"/>
      <c r="AR363" s="364"/>
      <c r="AS363" s="364"/>
      <c r="AT363" s="364"/>
      <c r="AU363" s="364"/>
      <c r="AV363" s="364"/>
      <c r="AW363" s="364"/>
      <c r="AX363" s="364"/>
      <c r="AY363" s="364"/>
      <c r="AZ363" s="364"/>
      <c r="BB363" s="331"/>
      <c r="BZ363" s="364"/>
      <c r="CA363" s="364"/>
      <c r="CB363" s="364"/>
      <c r="CC363" s="364"/>
      <c r="CD363" s="364"/>
      <c r="CE363" s="364"/>
      <c r="CF363" s="364"/>
      <c r="CG363" s="364"/>
      <c r="CH363" s="364"/>
      <c r="CI363" s="364"/>
      <c r="CJ363" s="364"/>
      <c r="CK363" s="364"/>
      <c r="CL363" s="364"/>
      <c r="CM363" s="364"/>
      <c r="CN363" s="364"/>
      <c r="CO363" s="364"/>
      <c r="CP363" s="364"/>
      <c r="CQ363" s="364"/>
      <c r="CR363" s="364"/>
      <c r="CS363" s="364"/>
      <c r="CT363" s="364"/>
      <c r="CU363" s="364"/>
      <c r="CV363" s="364"/>
      <c r="CW363" s="364"/>
      <c r="CX363" s="364"/>
      <c r="CY363" s="364"/>
      <c r="CZ363" s="364"/>
    </row>
    <row r="364" s="391" customFormat="true" ht="15" customHeight="true" x14ac:dyDescent="0.2">
      <c r="A364" s="331"/>
      <c r="B364" s="331"/>
      <c r="C364" s="331"/>
      <c r="D364" s="331"/>
      <c r="E364" s="331"/>
      <c r="F364" s="331"/>
      <c r="G364" s="331"/>
      <c r="Z364" s="364"/>
      <c r="AA364" s="364"/>
      <c r="AB364" s="364"/>
      <c r="AC364" s="364"/>
      <c r="AD364" s="364"/>
      <c r="AE364" s="364"/>
      <c r="AF364" s="364"/>
      <c r="AG364" s="364"/>
      <c r="AH364" s="364"/>
      <c r="AI364" s="364"/>
      <c r="AJ364" s="364"/>
      <c r="AK364" s="364"/>
      <c r="AL364" s="364"/>
      <c r="AM364" s="364"/>
      <c r="AN364" s="364"/>
      <c r="AO364" s="364"/>
      <c r="AP364" s="364"/>
      <c r="AQ364" s="364"/>
      <c r="AR364" s="364"/>
      <c r="AS364" s="364"/>
      <c r="AT364" s="364"/>
      <c r="AU364" s="364"/>
      <c r="AV364" s="364"/>
      <c r="AW364" s="364"/>
      <c r="AX364" s="364"/>
      <c r="AY364" s="364"/>
      <c r="AZ364" s="364"/>
      <c r="BB364" s="331"/>
      <c r="BZ364" s="364"/>
      <c r="CA364" s="364"/>
      <c r="CB364" s="364"/>
      <c r="CC364" s="364"/>
      <c r="CD364" s="364"/>
      <c r="CE364" s="364"/>
      <c r="CF364" s="364"/>
      <c r="CG364" s="364"/>
      <c r="CH364" s="364"/>
      <c r="CI364" s="364"/>
      <c r="CJ364" s="364"/>
      <c r="CK364" s="364"/>
      <c r="CL364" s="364"/>
      <c r="CM364" s="364"/>
      <c r="CN364" s="364"/>
      <c r="CO364" s="364"/>
      <c r="CP364" s="364"/>
      <c r="CQ364" s="364"/>
      <c r="CR364" s="364"/>
      <c r="CS364" s="364"/>
      <c r="CT364" s="364"/>
      <c r="CU364" s="364"/>
      <c r="CV364" s="364"/>
      <c r="CW364" s="364"/>
      <c r="CX364" s="364"/>
      <c r="CY364" s="364"/>
      <c r="CZ364" s="364"/>
    </row>
    <row r="365" s="391" customFormat="true" ht="15" customHeight="true" x14ac:dyDescent="0.2">
      <c r="A365" s="331"/>
      <c r="B365" s="331"/>
      <c r="C365" s="331"/>
      <c r="D365" s="331"/>
      <c r="E365" s="331"/>
      <c r="F365" s="331"/>
      <c r="G365" s="331"/>
      <c r="Z365" s="364"/>
      <c r="AA365" s="364"/>
      <c r="AB365" s="364"/>
      <c r="AC365" s="364"/>
      <c r="AD365" s="364"/>
      <c r="AE365" s="364"/>
      <c r="AF365" s="364"/>
      <c r="AG365" s="364"/>
      <c r="AH365" s="364"/>
      <c r="AI365" s="364"/>
      <c r="AJ365" s="364"/>
      <c r="AK365" s="364"/>
      <c r="AL365" s="364"/>
      <c r="AM365" s="364"/>
      <c r="AN365" s="364"/>
      <c r="AO365" s="364"/>
      <c r="AP365" s="364"/>
      <c r="AQ365" s="364"/>
      <c r="AR365" s="364"/>
      <c r="AS365" s="364"/>
      <c r="AT365" s="364"/>
      <c r="AU365" s="364"/>
      <c r="AV365" s="364"/>
      <c r="AW365" s="364"/>
      <c r="AX365" s="364"/>
      <c r="AY365" s="364"/>
      <c r="AZ365" s="364"/>
      <c r="BB365" s="331"/>
      <c r="BZ365" s="364"/>
      <c r="CA365" s="364"/>
      <c r="CB365" s="364"/>
      <c r="CC365" s="364"/>
      <c r="CD365" s="364"/>
      <c r="CE365" s="364"/>
      <c r="CF365" s="364"/>
      <c r="CG365" s="364"/>
      <c r="CH365" s="364"/>
      <c r="CI365" s="364"/>
      <c r="CJ365" s="364"/>
      <c r="CK365" s="364"/>
      <c r="CL365" s="364"/>
      <c r="CM365" s="364"/>
      <c r="CN365" s="364"/>
      <c r="CO365" s="364"/>
      <c r="CP365" s="364"/>
      <c r="CQ365" s="364"/>
      <c r="CR365" s="364"/>
      <c r="CS365" s="364"/>
      <c r="CT365" s="364"/>
      <c r="CU365" s="364"/>
      <c r="CV365" s="364"/>
      <c r="CW365" s="364"/>
      <c r="CX365" s="364"/>
      <c r="CY365" s="364"/>
      <c r="CZ365" s="364"/>
    </row>
    <row r="366" s="391" customFormat="true" ht="15" customHeight="true" x14ac:dyDescent="0.2">
      <c r="A366" s="331"/>
      <c r="B366" s="331"/>
      <c r="C366" s="331"/>
      <c r="D366" s="331"/>
      <c r="E366" s="331"/>
      <c r="F366" s="331"/>
      <c r="G366" s="331"/>
      <c r="Z366" s="364"/>
      <c r="AA366" s="364"/>
      <c r="AB366" s="364"/>
      <c r="AC366" s="364"/>
      <c r="AD366" s="364"/>
      <c r="AE366" s="364"/>
      <c r="AF366" s="364"/>
      <c r="AG366" s="364"/>
      <c r="AH366" s="364"/>
      <c r="AI366" s="364"/>
      <c r="AJ366" s="364"/>
      <c r="AK366" s="364"/>
      <c r="AL366" s="364"/>
      <c r="AM366" s="364"/>
      <c r="AN366" s="364"/>
      <c r="AO366" s="364"/>
      <c r="AP366" s="364"/>
      <c r="AQ366" s="364"/>
      <c r="AR366" s="364"/>
      <c r="AS366" s="364"/>
      <c r="AT366" s="364"/>
      <c r="AU366" s="364"/>
      <c r="AV366" s="364"/>
      <c r="AW366" s="364"/>
      <c r="AX366" s="364"/>
      <c r="AY366" s="364"/>
      <c r="AZ366" s="364"/>
      <c r="BB366" s="331"/>
      <c r="BZ366" s="364"/>
      <c r="CA366" s="364"/>
      <c r="CB366" s="364"/>
      <c r="CC366" s="364"/>
      <c r="CD366" s="364"/>
      <c r="CE366" s="364"/>
      <c r="CF366" s="364"/>
      <c r="CG366" s="364"/>
      <c r="CH366" s="364"/>
      <c r="CI366" s="364"/>
      <c r="CJ366" s="364"/>
      <c r="CK366" s="364"/>
      <c r="CL366" s="364"/>
      <c r="CM366" s="364"/>
      <c r="CN366" s="364"/>
      <c r="CO366" s="364"/>
      <c r="CP366" s="364"/>
      <c r="CQ366" s="364"/>
      <c r="CR366" s="364"/>
      <c r="CS366" s="364"/>
      <c r="CT366" s="364"/>
      <c r="CU366" s="364"/>
      <c r="CV366" s="364"/>
      <c r="CW366" s="364"/>
      <c r="CX366" s="364"/>
      <c r="CY366" s="364"/>
      <c r="CZ366" s="364"/>
    </row>
    <row r="367" s="391" customFormat="true" ht="15" customHeight="true" x14ac:dyDescent="0.2">
      <c r="A367" s="331"/>
      <c r="B367" s="331"/>
      <c r="C367" s="331"/>
      <c r="D367" s="331"/>
      <c r="E367" s="331"/>
      <c r="F367" s="331"/>
      <c r="G367" s="331"/>
      <c r="Z367" s="364"/>
      <c r="AA367" s="364"/>
      <c r="AB367" s="364"/>
      <c r="AC367" s="364"/>
      <c r="AD367" s="364"/>
      <c r="AE367" s="364"/>
      <c r="AF367" s="364"/>
      <c r="AG367" s="364"/>
      <c r="AH367" s="364"/>
      <c r="AI367" s="364"/>
      <c r="AJ367" s="364"/>
      <c r="AK367" s="364"/>
      <c r="AL367" s="364"/>
      <c r="AM367" s="364"/>
      <c r="AN367" s="364"/>
      <c r="AO367" s="364"/>
      <c r="AP367" s="364"/>
      <c r="AQ367" s="364"/>
      <c r="AR367" s="364"/>
      <c r="AS367" s="364"/>
      <c r="AT367" s="364"/>
      <c r="AU367" s="364"/>
      <c r="AV367" s="364"/>
      <c r="AW367" s="364"/>
      <c r="AX367" s="364"/>
      <c r="AY367" s="364"/>
      <c r="AZ367" s="364"/>
      <c r="BB367" s="331"/>
      <c r="BZ367" s="364"/>
      <c r="CA367" s="364"/>
      <c r="CB367" s="364"/>
      <c r="CC367" s="364"/>
      <c r="CD367" s="364"/>
      <c r="CE367" s="364"/>
      <c r="CF367" s="364"/>
      <c r="CG367" s="364"/>
      <c r="CH367" s="364"/>
      <c r="CI367" s="364"/>
      <c r="CJ367" s="364"/>
      <c r="CK367" s="364"/>
      <c r="CL367" s="364"/>
      <c r="CM367" s="364"/>
      <c r="CN367" s="364"/>
      <c r="CO367" s="364"/>
      <c r="CP367" s="364"/>
      <c r="CQ367" s="364"/>
      <c r="CR367" s="364"/>
      <c r="CS367" s="364"/>
      <c r="CT367" s="364"/>
      <c r="CU367" s="364"/>
      <c r="CV367" s="364"/>
      <c r="CW367" s="364"/>
      <c r="CX367" s="364"/>
      <c r="CY367" s="364"/>
      <c r="CZ367" s="364"/>
    </row>
    <row r="368" s="391" customFormat="true" ht="15" customHeight="true" x14ac:dyDescent="0.2">
      <c r="A368" s="331"/>
      <c r="B368" s="331"/>
      <c r="C368" s="331"/>
      <c r="D368" s="331"/>
      <c r="E368" s="331"/>
      <c r="F368" s="331"/>
      <c r="G368" s="331"/>
      <c r="Z368" s="364"/>
      <c r="AA368" s="364"/>
      <c r="AB368" s="364"/>
      <c r="AC368" s="364"/>
      <c r="AD368" s="364"/>
      <c r="AE368" s="364"/>
      <c r="AF368" s="364"/>
      <c r="AG368" s="364"/>
      <c r="AH368" s="364"/>
      <c r="AI368" s="364"/>
      <c r="AJ368" s="364"/>
      <c r="AK368" s="364"/>
      <c r="AL368" s="364"/>
      <c r="AM368" s="364"/>
      <c r="AN368" s="364"/>
      <c r="AO368" s="364"/>
      <c r="AP368" s="364"/>
      <c r="AQ368" s="364"/>
      <c r="AR368" s="364"/>
      <c r="AS368" s="364"/>
      <c r="AT368" s="364"/>
      <c r="AU368" s="364"/>
      <c r="AV368" s="364"/>
      <c r="AW368" s="364"/>
      <c r="AX368" s="364"/>
      <c r="AY368" s="364"/>
      <c r="AZ368" s="364"/>
      <c r="BB368" s="331"/>
      <c r="BZ368" s="364"/>
      <c r="CA368" s="364"/>
      <c r="CB368" s="364"/>
      <c r="CC368" s="364"/>
      <c r="CD368" s="364"/>
      <c r="CE368" s="364"/>
      <c r="CF368" s="364"/>
      <c r="CG368" s="364"/>
      <c r="CH368" s="364"/>
      <c r="CI368" s="364"/>
      <c r="CJ368" s="364"/>
      <c r="CK368" s="364"/>
      <c r="CL368" s="364"/>
      <c r="CM368" s="364"/>
      <c r="CN368" s="364"/>
      <c r="CO368" s="364"/>
      <c r="CP368" s="364"/>
      <c r="CQ368" s="364"/>
      <c r="CR368" s="364"/>
      <c r="CS368" s="364"/>
      <c r="CT368" s="364"/>
      <c r="CU368" s="364"/>
      <c r="CV368" s="364"/>
      <c r="CW368" s="364"/>
      <c r="CX368" s="364"/>
      <c r="CY368" s="364"/>
      <c r="CZ368" s="364"/>
    </row>
    <row r="369" s="391" customFormat="true" ht="15" customHeight="true" x14ac:dyDescent="0.2">
      <c r="A369" s="331"/>
      <c r="B369" s="331"/>
      <c r="C369" s="331"/>
      <c r="D369" s="331"/>
      <c r="E369" s="331"/>
      <c r="F369" s="331"/>
      <c r="G369" s="331"/>
      <c r="Z369" s="364"/>
      <c r="AA369" s="364"/>
      <c r="AB369" s="364"/>
      <c r="AC369" s="364"/>
      <c r="AD369" s="364"/>
      <c r="AE369" s="364"/>
      <c r="AF369" s="364"/>
      <c r="AG369" s="364"/>
      <c r="AH369" s="364"/>
      <c r="AI369" s="364"/>
      <c r="AJ369" s="364"/>
      <c r="AK369" s="364"/>
      <c r="AL369" s="364"/>
      <c r="AM369" s="364"/>
      <c r="AN369" s="364"/>
      <c r="AO369" s="364"/>
      <c r="AP369" s="364"/>
      <c r="AQ369" s="364"/>
      <c r="AR369" s="364"/>
      <c r="AS369" s="364"/>
      <c r="AT369" s="364"/>
      <c r="AU369" s="364"/>
      <c r="AV369" s="364"/>
      <c r="AW369" s="364"/>
      <c r="AX369" s="364"/>
      <c r="AY369" s="364"/>
      <c r="AZ369" s="364"/>
      <c r="BB369" s="331"/>
      <c r="BZ369" s="364"/>
      <c r="CA369" s="364"/>
      <c r="CB369" s="364"/>
      <c r="CC369" s="364"/>
      <c r="CD369" s="364"/>
      <c r="CE369" s="364"/>
      <c r="CF369" s="364"/>
      <c r="CG369" s="364"/>
      <c r="CH369" s="364"/>
      <c r="CI369" s="364"/>
      <c r="CJ369" s="364"/>
      <c r="CK369" s="364"/>
      <c r="CL369" s="364"/>
      <c r="CM369" s="364"/>
      <c r="CN369" s="364"/>
      <c r="CO369" s="364"/>
      <c r="CP369" s="364"/>
      <c r="CQ369" s="364"/>
      <c r="CR369" s="364"/>
      <c r="CS369" s="364"/>
      <c r="CT369" s="364"/>
      <c r="CU369" s="364"/>
      <c r="CV369" s="364"/>
      <c r="CW369" s="364"/>
      <c r="CX369" s="364"/>
      <c r="CY369" s="364"/>
      <c r="CZ369" s="364"/>
    </row>
    <row r="370" s="391" customFormat="true" ht="15" customHeight="true" x14ac:dyDescent="0.2">
      <c r="A370" s="331"/>
      <c r="B370" s="331"/>
      <c r="C370" s="331"/>
      <c r="D370" s="331"/>
      <c r="E370" s="331"/>
      <c r="F370" s="331"/>
      <c r="G370" s="331"/>
      <c r="Z370" s="364"/>
      <c r="AA370" s="364"/>
      <c r="AB370" s="364"/>
      <c r="AC370" s="364"/>
      <c r="AD370" s="364"/>
      <c r="AE370" s="364"/>
      <c r="AF370" s="364"/>
      <c r="AG370" s="364"/>
      <c r="AH370" s="364"/>
      <c r="AI370" s="364"/>
      <c r="AJ370" s="364"/>
      <c r="AK370" s="364"/>
      <c r="AL370" s="364"/>
      <c r="AM370" s="364"/>
      <c r="AN370" s="364"/>
      <c r="AO370" s="364"/>
      <c r="AP370" s="364"/>
      <c r="AQ370" s="364"/>
      <c r="AR370" s="364"/>
      <c r="AS370" s="364"/>
      <c r="AT370" s="364"/>
      <c r="AU370" s="364"/>
      <c r="AV370" s="364"/>
      <c r="AW370" s="364"/>
      <c r="AX370" s="364"/>
      <c r="AY370" s="364"/>
      <c r="AZ370" s="364"/>
      <c r="BB370" s="331"/>
      <c r="BZ370" s="364"/>
      <c r="CA370" s="364"/>
      <c r="CB370" s="364"/>
      <c r="CC370" s="364"/>
      <c r="CD370" s="364"/>
      <c r="CE370" s="364"/>
      <c r="CF370" s="364"/>
      <c r="CG370" s="364"/>
      <c r="CH370" s="364"/>
      <c r="CI370" s="364"/>
      <c r="CJ370" s="364"/>
      <c r="CK370" s="364"/>
      <c r="CL370" s="364"/>
      <c r="CM370" s="364"/>
      <c r="CN370" s="364"/>
      <c r="CO370" s="364"/>
      <c r="CP370" s="364"/>
      <c r="CQ370" s="364"/>
      <c r="CR370" s="364"/>
      <c r="CS370" s="364"/>
      <c r="CT370" s="364"/>
      <c r="CU370" s="364"/>
      <c r="CV370" s="364"/>
      <c r="CW370" s="364"/>
      <c r="CX370" s="364"/>
      <c r="CY370" s="364"/>
      <c r="CZ370" s="364"/>
    </row>
    <row r="371" s="391" customFormat="true" ht="15" customHeight="true" x14ac:dyDescent="0.2">
      <c r="A371" s="331"/>
      <c r="B371" s="331"/>
      <c r="C371" s="331"/>
      <c r="D371" s="331"/>
      <c r="E371" s="331"/>
      <c r="F371" s="331"/>
      <c r="G371" s="331"/>
      <c r="Z371" s="364"/>
      <c r="AA371" s="364"/>
      <c r="AB371" s="364"/>
      <c r="AC371" s="364"/>
      <c r="AD371" s="364"/>
      <c r="AE371" s="364"/>
      <c r="AF371" s="364"/>
      <c r="AG371" s="364"/>
      <c r="AH371" s="364"/>
      <c r="AI371" s="364"/>
      <c r="AJ371" s="364"/>
      <c r="AK371" s="364"/>
      <c r="AL371" s="364"/>
      <c r="AM371" s="364"/>
      <c r="AN371" s="364"/>
      <c r="AO371" s="364"/>
      <c r="AP371" s="364"/>
      <c r="AQ371" s="364"/>
      <c r="AR371" s="364"/>
      <c r="AS371" s="364"/>
      <c r="AT371" s="364"/>
      <c r="AU371" s="364"/>
      <c r="AV371" s="364"/>
      <c r="AW371" s="364"/>
      <c r="AX371" s="364"/>
      <c r="AY371" s="364"/>
      <c r="AZ371" s="364"/>
      <c r="BB371" s="331"/>
      <c r="BZ371" s="364"/>
      <c r="CA371" s="364"/>
      <c r="CB371" s="364"/>
      <c r="CC371" s="364"/>
      <c r="CD371" s="364"/>
      <c r="CE371" s="364"/>
      <c r="CF371" s="364"/>
      <c r="CG371" s="364"/>
      <c r="CH371" s="364"/>
      <c r="CI371" s="364"/>
      <c r="CJ371" s="364"/>
      <c r="CK371" s="364"/>
      <c r="CL371" s="364"/>
      <c r="CM371" s="364"/>
      <c r="CN371" s="364"/>
      <c r="CO371" s="364"/>
      <c r="CP371" s="364"/>
      <c r="CQ371" s="364"/>
      <c r="CR371" s="364"/>
      <c r="CS371" s="364"/>
      <c r="CT371" s="364"/>
      <c r="CU371" s="364"/>
      <c r="CV371" s="364"/>
      <c r="CW371" s="364"/>
      <c r="CX371" s="364"/>
      <c r="CY371" s="364"/>
      <c r="CZ371" s="364"/>
    </row>
    <row r="372" s="391" customFormat="true" ht="15" customHeight="true" x14ac:dyDescent="0.2">
      <c r="A372" s="331"/>
      <c r="B372" s="331"/>
      <c r="C372" s="331"/>
      <c r="D372" s="331"/>
      <c r="E372" s="331"/>
      <c r="F372" s="331"/>
      <c r="G372" s="331"/>
      <c r="Z372" s="364"/>
      <c r="AA372" s="364"/>
      <c r="AB372" s="364"/>
      <c r="AC372" s="364"/>
      <c r="AD372" s="364"/>
      <c r="AE372" s="364"/>
      <c r="AF372" s="364"/>
      <c r="AG372" s="364"/>
      <c r="AH372" s="364"/>
      <c r="AI372" s="364"/>
      <c r="AJ372" s="364"/>
      <c r="AK372" s="364"/>
      <c r="AL372" s="364"/>
      <c r="AM372" s="364"/>
      <c r="AN372" s="364"/>
      <c r="AO372" s="364"/>
      <c r="AP372" s="364"/>
      <c r="AQ372" s="364"/>
      <c r="AR372" s="364"/>
      <c r="AS372" s="364"/>
      <c r="AT372" s="364"/>
      <c r="AU372" s="364"/>
      <c r="AV372" s="364"/>
      <c r="AW372" s="364"/>
      <c r="AX372" s="364"/>
      <c r="AY372" s="364"/>
      <c r="AZ372" s="364"/>
      <c r="BB372" s="331"/>
      <c r="BZ372" s="364"/>
      <c r="CA372" s="364"/>
      <c r="CB372" s="364"/>
      <c r="CC372" s="364"/>
      <c r="CD372" s="364"/>
      <c r="CE372" s="364"/>
      <c r="CF372" s="364"/>
      <c r="CG372" s="364"/>
      <c r="CH372" s="364"/>
      <c r="CI372" s="364"/>
      <c r="CJ372" s="364"/>
      <c r="CK372" s="364"/>
      <c r="CL372" s="364"/>
      <c r="CM372" s="364"/>
      <c r="CN372" s="364"/>
      <c r="CO372" s="364"/>
      <c r="CP372" s="364"/>
      <c r="CQ372" s="364"/>
      <c r="CR372" s="364"/>
      <c r="CS372" s="364"/>
      <c r="CT372" s="364"/>
      <c r="CU372" s="364"/>
      <c r="CV372" s="364"/>
      <c r="CW372" s="364"/>
      <c r="CX372" s="364"/>
      <c r="CY372" s="364"/>
      <c r="CZ372" s="364"/>
    </row>
    <row r="373" s="391" customFormat="true" ht="15" customHeight="true" x14ac:dyDescent="0.2">
      <c r="A373" s="331"/>
      <c r="B373" s="331"/>
      <c r="C373" s="331"/>
      <c r="D373" s="331"/>
      <c r="E373" s="331"/>
      <c r="F373" s="331"/>
      <c r="G373" s="331"/>
      <c r="Z373" s="364"/>
      <c r="AA373" s="364"/>
      <c r="AB373" s="364"/>
      <c r="AC373" s="364"/>
      <c r="AD373" s="364"/>
      <c r="AE373" s="364"/>
      <c r="AF373" s="364"/>
      <c r="AG373" s="364"/>
      <c r="AH373" s="364"/>
      <c r="AI373" s="364"/>
      <c r="AJ373" s="364"/>
      <c r="AK373" s="364"/>
      <c r="AL373" s="364"/>
      <c r="AM373" s="364"/>
      <c r="AN373" s="364"/>
      <c r="AO373" s="364"/>
      <c r="AP373" s="364"/>
      <c r="AQ373" s="364"/>
      <c r="AR373" s="364"/>
      <c r="AS373" s="364"/>
      <c r="AT373" s="364"/>
      <c r="AU373" s="364"/>
      <c r="AV373" s="364"/>
      <c r="AW373" s="364"/>
      <c r="AX373" s="364"/>
      <c r="AY373" s="364"/>
      <c r="AZ373" s="364"/>
      <c r="BB373" s="331"/>
      <c r="BZ373" s="364"/>
      <c r="CA373" s="364"/>
      <c r="CB373" s="364"/>
      <c r="CC373" s="364"/>
      <c r="CD373" s="364"/>
      <c r="CE373" s="364"/>
      <c r="CF373" s="364"/>
      <c r="CG373" s="364"/>
      <c r="CH373" s="364"/>
      <c r="CI373" s="364"/>
      <c r="CJ373" s="364"/>
      <c r="CK373" s="364"/>
      <c r="CL373" s="364"/>
      <c r="CM373" s="364"/>
      <c r="CN373" s="364"/>
      <c r="CO373" s="364"/>
      <c r="CP373" s="364"/>
      <c r="CQ373" s="364"/>
      <c r="CR373" s="364"/>
      <c r="CS373" s="364"/>
      <c r="CT373" s="364"/>
      <c r="CU373" s="364"/>
      <c r="CV373" s="364"/>
      <c r="CW373" s="364"/>
      <c r="CX373" s="364"/>
      <c r="CY373" s="364"/>
      <c r="CZ373" s="364"/>
    </row>
    <row r="374" s="391" customFormat="true" ht="15" customHeight="true" x14ac:dyDescent="0.2">
      <c r="A374" s="331"/>
      <c r="B374" s="331"/>
      <c r="C374" s="331"/>
      <c r="D374" s="331"/>
      <c r="E374" s="331"/>
      <c r="F374" s="331"/>
      <c r="G374" s="331"/>
      <c r="Z374" s="364"/>
      <c r="AA374" s="364"/>
      <c r="AB374" s="364"/>
      <c r="AC374" s="364"/>
      <c r="AD374" s="364"/>
      <c r="AE374" s="364"/>
      <c r="AF374" s="364"/>
      <c r="AG374" s="364"/>
      <c r="AH374" s="364"/>
      <c r="AI374" s="364"/>
      <c r="AJ374" s="364"/>
      <c r="AK374" s="364"/>
      <c r="AL374" s="364"/>
      <c r="AM374" s="364"/>
      <c r="AN374" s="364"/>
      <c r="AO374" s="364"/>
      <c r="AP374" s="364"/>
      <c r="AQ374" s="364"/>
      <c r="AR374" s="364"/>
      <c r="AS374" s="364"/>
      <c r="AT374" s="364"/>
      <c r="AU374" s="364"/>
      <c r="AV374" s="364"/>
      <c r="AW374" s="364"/>
      <c r="AX374" s="364"/>
      <c r="AY374" s="364"/>
      <c r="AZ374" s="364"/>
      <c r="BB374" s="331"/>
      <c r="BZ374" s="364"/>
      <c r="CA374" s="364"/>
      <c r="CB374" s="364"/>
      <c r="CC374" s="364"/>
      <c r="CD374" s="364"/>
      <c r="CE374" s="364"/>
      <c r="CF374" s="364"/>
      <c r="CG374" s="364"/>
      <c r="CH374" s="364"/>
      <c r="CI374" s="364"/>
      <c r="CJ374" s="364"/>
      <c r="CK374" s="364"/>
      <c r="CL374" s="364"/>
      <c r="CM374" s="364"/>
      <c r="CN374" s="364"/>
      <c r="CO374" s="364"/>
      <c r="CP374" s="364"/>
      <c r="CQ374" s="364"/>
      <c r="CR374" s="364"/>
      <c r="CS374" s="364"/>
      <c r="CT374" s="364"/>
      <c r="CU374" s="364"/>
      <c r="CV374" s="364"/>
      <c r="CW374" s="364"/>
      <c r="CX374" s="364"/>
      <c r="CY374" s="364"/>
      <c r="CZ374" s="364"/>
    </row>
    <row r="375" s="326" customFormat="true" ht="15" customHeight="true" x14ac:dyDescent="0.2">
      <c r="Y375" s="328"/>
      <c r="Z375" s="363"/>
      <c r="AA375" s="363"/>
      <c r="AB375" s="363"/>
      <c r="AC375" s="363"/>
      <c r="AD375" s="363"/>
      <c r="AE375" s="363"/>
      <c r="AF375" s="363"/>
      <c r="AG375" s="363"/>
      <c r="AH375" s="363"/>
      <c r="AI375" s="363"/>
      <c r="AJ375" s="363"/>
      <c r="AK375" s="363"/>
      <c r="AL375" s="363"/>
      <c r="AM375" s="363"/>
      <c r="AN375" s="363"/>
      <c r="AO375" s="363"/>
      <c r="AP375" s="363"/>
      <c r="AQ375" s="363"/>
      <c r="AR375" s="363"/>
      <c r="AS375" s="363"/>
      <c r="AT375" s="363"/>
      <c r="AU375" s="363"/>
      <c r="AV375" s="363"/>
      <c r="AW375" s="363"/>
      <c r="AX375" s="363"/>
      <c r="AY375" s="363"/>
      <c r="AZ375" s="363"/>
      <c r="BA375" s="328"/>
      <c r="BY375" s="328"/>
      <c r="BZ375" s="363"/>
      <c r="CA375" s="363"/>
      <c r="CB375" s="363"/>
      <c r="CC375" s="363"/>
      <c r="CD375" s="363"/>
      <c r="CE375" s="363"/>
      <c r="CF375" s="363"/>
      <c r="CG375" s="363"/>
      <c r="CH375" s="363"/>
      <c r="CI375" s="363"/>
      <c r="CJ375" s="363"/>
      <c r="CK375" s="363"/>
      <c r="CL375" s="363"/>
      <c r="CM375" s="363"/>
      <c r="CN375" s="363"/>
      <c r="CO375" s="363"/>
      <c r="CP375" s="363"/>
      <c r="CQ375" s="363"/>
      <c r="CR375" s="363"/>
      <c r="CS375" s="363"/>
      <c r="CT375" s="363"/>
      <c r="CU375" s="363"/>
      <c r="CV375" s="363"/>
      <c r="CW375" s="363"/>
      <c r="CX375" s="363"/>
      <c r="CY375" s="363"/>
      <c r="CZ375" s="363"/>
    </row>
    <row r="376" s="326" customFormat="true" ht="15" customHeight="true" x14ac:dyDescent="0.2">
      <c r="Y376" s="328"/>
      <c r="Z376" s="363"/>
      <c r="AA376" s="363"/>
      <c r="AB376" s="363"/>
      <c r="AC376" s="363"/>
      <c r="AD376" s="363"/>
      <c r="AE376" s="363"/>
      <c r="AF376" s="363"/>
      <c r="AG376" s="363"/>
      <c r="AH376" s="363"/>
      <c r="AI376" s="363"/>
      <c r="AJ376" s="363"/>
      <c r="AK376" s="363"/>
      <c r="AL376" s="363"/>
      <c r="AM376" s="363"/>
      <c r="AN376" s="363"/>
      <c r="AO376" s="363"/>
      <c r="AP376" s="363"/>
      <c r="AQ376" s="363"/>
      <c r="AR376" s="363"/>
      <c r="AS376" s="363"/>
      <c r="AT376" s="363"/>
      <c r="AU376" s="363"/>
      <c r="AV376" s="363"/>
      <c r="AW376" s="363"/>
      <c r="AX376" s="363"/>
      <c r="AY376" s="363"/>
      <c r="AZ376" s="363"/>
      <c r="BA376" s="328"/>
      <c r="BY376" s="328"/>
      <c r="BZ376" s="363"/>
      <c r="CA376" s="363"/>
      <c r="CB376" s="363"/>
      <c r="CC376" s="363"/>
      <c r="CD376" s="363"/>
      <c r="CE376" s="363"/>
      <c r="CF376" s="363"/>
      <c r="CG376" s="363"/>
      <c r="CH376" s="363"/>
      <c r="CI376" s="363"/>
      <c r="CJ376" s="363"/>
      <c r="CK376" s="363"/>
      <c r="CL376" s="363"/>
      <c r="CM376" s="363"/>
      <c r="CN376" s="363"/>
      <c r="CO376" s="363"/>
      <c r="CP376" s="363"/>
      <c r="CQ376" s="363"/>
      <c r="CR376" s="363"/>
      <c r="CS376" s="363"/>
      <c r="CT376" s="363"/>
      <c r="CU376" s="363"/>
      <c r="CV376" s="363"/>
      <c r="CW376" s="363"/>
      <c r="CX376" s="363"/>
      <c r="CY376" s="363"/>
      <c r="CZ376" s="363"/>
    </row>
    <row r="377" s="326" customFormat="true" ht="15" customHeight="true" x14ac:dyDescent="0.2">
      <c r="Y377" s="328"/>
      <c r="Z377" s="363"/>
      <c r="AA377" s="363"/>
      <c r="AB377" s="363"/>
      <c r="AC377" s="363"/>
      <c r="AD377" s="363"/>
      <c r="AE377" s="363"/>
      <c r="AF377" s="363"/>
      <c r="AG377" s="363"/>
      <c r="AH377" s="363"/>
      <c r="AI377" s="363"/>
      <c r="AJ377" s="363"/>
      <c r="AK377" s="363"/>
      <c r="AL377" s="363"/>
      <c r="AM377" s="363"/>
      <c r="AN377" s="363"/>
      <c r="AO377" s="363"/>
      <c r="AP377" s="363"/>
      <c r="AQ377" s="363"/>
      <c r="AR377" s="363"/>
      <c r="AS377" s="363"/>
      <c r="AT377" s="363"/>
      <c r="AU377" s="363"/>
      <c r="AV377" s="363"/>
      <c r="AW377" s="363"/>
      <c r="AX377" s="363"/>
      <c r="AY377" s="363"/>
      <c r="AZ377" s="363"/>
      <c r="BA377" s="328"/>
      <c r="BY377" s="328"/>
      <c r="BZ377" s="363"/>
      <c r="CA377" s="363"/>
      <c r="CB377" s="363"/>
      <c r="CC377" s="363"/>
      <c r="CD377" s="363"/>
      <c r="CE377" s="363"/>
      <c r="CF377" s="363"/>
      <c r="CG377" s="363"/>
      <c r="CH377" s="363"/>
      <c r="CI377" s="363"/>
      <c r="CJ377" s="363"/>
      <c r="CK377" s="363"/>
      <c r="CL377" s="363"/>
      <c r="CM377" s="363"/>
      <c r="CN377" s="363"/>
      <c r="CO377" s="363"/>
      <c r="CP377" s="363"/>
      <c r="CQ377" s="363"/>
      <c r="CR377" s="363"/>
      <c r="CS377" s="363"/>
      <c r="CT377" s="363"/>
      <c r="CU377" s="363"/>
      <c r="CV377" s="363"/>
      <c r="CW377" s="363"/>
      <c r="CX377" s="363"/>
      <c r="CY377" s="363"/>
      <c r="CZ377" s="363"/>
    </row>
    <row r="378" s="326" customFormat="true" ht="15" customHeight="true" x14ac:dyDescent="0.2">
      <c r="Y378" s="328"/>
      <c r="Z378" s="363"/>
      <c r="AA378" s="363"/>
      <c r="AB378" s="363"/>
      <c r="AC378" s="363"/>
      <c r="AD378" s="363"/>
      <c r="AE378" s="363"/>
      <c r="AF378" s="363"/>
      <c r="AG378" s="363"/>
      <c r="AH378" s="363"/>
      <c r="AI378" s="363"/>
      <c r="AJ378" s="363"/>
      <c r="AK378" s="363"/>
      <c r="AL378" s="363"/>
      <c r="AM378" s="363"/>
      <c r="AN378" s="363"/>
      <c r="AO378" s="363"/>
      <c r="AP378" s="363"/>
      <c r="AQ378" s="363"/>
      <c r="AR378" s="363"/>
      <c r="AS378" s="363"/>
      <c r="AT378" s="363"/>
      <c r="AU378" s="363"/>
      <c r="AV378" s="363"/>
      <c r="AW378" s="363"/>
      <c r="AX378" s="363"/>
      <c r="AY378" s="363"/>
      <c r="AZ378" s="363"/>
      <c r="BA378" s="328"/>
      <c r="BY378" s="328"/>
      <c r="BZ378" s="363"/>
      <c r="CA378" s="363"/>
      <c r="CB378" s="363"/>
      <c r="CC378" s="363"/>
      <c r="CD378" s="363"/>
      <c r="CE378" s="363"/>
      <c r="CF378" s="363"/>
      <c r="CG378" s="363"/>
      <c r="CH378" s="363"/>
      <c r="CI378" s="363"/>
      <c r="CJ378" s="363"/>
      <c r="CK378" s="363"/>
      <c r="CL378" s="363"/>
      <c r="CM378" s="363"/>
      <c r="CN378" s="363"/>
      <c r="CO378" s="363"/>
      <c r="CP378" s="363"/>
      <c r="CQ378" s="363"/>
      <c r="CR378" s="363"/>
      <c r="CS378" s="363"/>
      <c r="CT378" s="363"/>
      <c r="CU378" s="363"/>
      <c r="CV378" s="363"/>
      <c r="CW378" s="363"/>
      <c r="CX378" s="363"/>
      <c r="CY378" s="363"/>
      <c r="CZ378" s="363"/>
    </row>
    <row r="379" s="326" customFormat="true" ht="15" customHeight="true" x14ac:dyDescent="0.2">
      <c r="Y379" s="328"/>
      <c r="Z379" s="363"/>
      <c r="AA379" s="363"/>
      <c r="AB379" s="363"/>
      <c r="AC379" s="363"/>
      <c r="AD379" s="363"/>
      <c r="AE379" s="363"/>
      <c r="AF379" s="363"/>
      <c r="AG379" s="363"/>
      <c r="AH379" s="363"/>
      <c r="AI379" s="363"/>
      <c r="AJ379" s="363"/>
      <c r="AK379" s="363"/>
      <c r="AL379" s="363"/>
      <c r="AM379" s="363"/>
      <c r="AN379" s="363"/>
      <c r="AO379" s="363"/>
      <c r="AP379" s="363"/>
      <c r="AQ379" s="363"/>
      <c r="AR379" s="363"/>
      <c r="AS379" s="363"/>
      <c r="AT379" s="363"/>
      <c r="AU379" s="363"/>
      <c r="AV379" s="363"/>
      <c r="AW379" s="363"/>
      <c r="AX379" s="363"/>
      <c r="AY379" s="363"/>
      <c r="AZ379" s="363"/>
      <c r="BA379" s="328"/>
      <c r="BY379" s="328"/>
      <c r="BZ379" s="363"/>
      <c r="CA379" s="363"/>
      <c r="CB379" s="363"/>
      <c r="CC379" s="363"/>
      <c r="CD379" s="363"/>
      <c r="CE379" s="363"/>
      <c r="CF379" s="363"/>
      <c r="CG379" s="363"/>
      <c r="CH379" s="363"/>
      <c r="CI379" s="363"/>
      <c r="CJ379" s="363"/>
      <c r="CK379" s="363"/>
      <c r="CL379" s="363"/>
      <c r="CM379" s="363"/>
      <c r="CN379" s="363"/>
      <c r="CO379" s="363"/>
      <c r="CP379" s="363"/>
      <c r="CQ379" s="363"/>
      <c r="CR379" s="363"/>
      <c r="CS379" s="363"/>
      <c r="CT379" s="363"/>
      <c r="CU379" s="363"/>
      <c r="CV379" s="363"/>
      <c r="CW379" s="363"/>
      <c r="CX379" s="363"/>
      <c r="CY379" s="363"/>
      <c r="CZ379" s="363"/>
    </row>
    <row r="380" s="326" customFormat="true" ht="15" customHeight="true" x14ac:dyDescent="0.2">
      <c r="Y380" s="328"/>
      <c r="Z380" s="363"/>
      <c r="AA380" s="363"/>
      <c r="AB380" s="363"/>
      <c r="AC380" s="363"/>
      <c r="AD380" s="363"/>
      <c r="AE380" s="363"/>
      <c r="AF380" s="363"/>
      <c r="AG380" s="363"/>
      <c r="AH380" s="363"/>
      <c r="AI380" s="363"/>
      <c r="AJ380" s="363"/>
      <c r="AK380" s="363"/>
      <c r="AL380" s="363"/>
      <c r="AM380" s="363"/>
      <c r="AN380" s="363"/>
      <c r="AO380" s="363"/>
      <c r="AP380" s="363"/>
      <c r="AQ380" s="363"/>
      <c r="AR380" s="363"/>
      <c r="AS380" s="363"/>
      <c r="AT380" s="363"/>
      <c r="AU380" s="363"/>
      <c r="AV380" s="363"/>
      <c r="AW380" s="363"/>
      <c r="AX380" s="363"/>
      <c r="AY380" s="363"/>
      <c r="AZ380" s="363"/>
      <c r="BA380" s="328"/>
      <c r="BY380" s="328"/>
      <c r="BZ380" s="363"/>
      <c r="CA380" s="363"/>
      <c r="CB380" s="363"/>
      <c r="CC380" s="363"/>
      <c r="CD380" s="363"/>
      <c r="CE380" s="363"/>
      <c r="CF380" s="363"/>
      <c r="CG380" s="363"/>
      <c r="CH380" s="363"/>
      <c r="CI380" s="363"/>
      <c r="CJ380" s="363"/>
      <c r="CK380" s="363"/>
      <c r="CL380" s="363"/>
      <c r="CM380" s="363"/>
      <c r="CN380" s="363"/>
      <c r="CO380" s="363"/>
      <c r="CP380" s="363"/>
      <c r="CQ380" s="363"/>
      <c r="CR380" s="363"/>
      <c r="CS380" s="363"/>
      <c r="CT380" s="363"/>
      <c r="CU380" s="363"/>
      <c r="CV380" s="363"/>
      <c r="CW380" s="363"/>
      <c r="CX380" s="363"/>
      <c r="CY380" s="363"/>
      <c r="CZ380" s="363"/>
    </row>
    <row r="381" s="326" customFormat="true" ht="15" customHeight="true" x14ac:dyDescent="0.2">
      <c r="Y381" s="328"/>
      <c r="Z381" s="363"/>
      <c r="AA381" s="363"/>
      <c r="AB381" s="363"/>
      <c r="AC381" s="363"/>
      <c r="AD381" s="363"/>
      <c r="AE381" s="363"/>
      <c r="AF381" s="363"/>
      <c r="AG381" s="363"/>
      <c r="AH381" s="363"/>
      <c r="AI381" s="363"/>
      <c r="AJ381" s="363"/>
      <c r="AK381" s="363"/>
      <c r="AL381" s="363"/>
      <c r="AM381" s="363"/>
      <c r="AN381" s="363"/>
      <c r="AO381" s="363"/>
      <c r="AP381" s="363"/>
      <c r="AQ381" s="363"/>
      <c r="AR381" s="363"/>
      <c r="AS381" s="363"/>
      <c r="AT381" s="363"/>
      <c r="AU381" s="363"/>
      <c r="AV381" s="363"/>
      <c r="AW381" s="363"/>
      <c r="AX381" s="363"/>
      <c r="AY381" s="363"/>
      <c r="AZ381" s="363"/>
      <c r="BA381" s="328"/>
      <c r="BY381" s="328"/>
      <c r="BZ381" s="363"/>
      <c r="CA381" s="363"/>
      <c r="CB381" s="363"/>
      <c r="CC381" s="363"/>
      <c r="CD381" s="363"/>
      <c r="CE381" s="363"/>
      <c r="CF381" s="363"/>
      <c r="CG381" s="363"/>
      <c r="CH381" s="363"/>
      <c r="CI381" s="363"/>
      <c r="CJ381" s="363"/>
      <c r="CK381" s="363"/>
      <c r="CL381" s="363"/>
      <c r="CM381" s="363"/>
      <c r="CN381" s="363"/>
      <c r="CO381" s="363"/>
      <c r="CP381" s="363"/>
      <c r="CQ381" s="363"/>
      <c r="CR381" s="363"/>
      <c r="CS381" s="363"/>
      <c r="CT381" s="363"/>
      <c r="CU381" s="363"/>
      <c r="CV381" s="363"/>
      <c r="CW381" s="363"/>
      <c r="CX381" s="363"/>
      <c r="CY381" s="363"/>
      <c r="CZ381" s="363"/>
    </row>
    <row r="382" s="326" customFormat="true" ht="15" customHeight="true" x14ac:dyDescent="0.2">
      <c r="Y382" s="328"/>
      <c r="Z382" s="363"/>
      <c r="AA382" s="363"/>
      <c r="AB382" s="363"/>
      <c r="AC382" s="363"/>
      <c r="AD382" s="363"/>
      <c r="AE382" s="363"/>
      <c r="AF382" s="363"/>
      <c r="AG382" s="363"/>
      <c r="AH382" s="363"/>
      <c r="AI382" s="363"/>
      <c r="AJ382" s="363"/>
      <c r="AK382" s="363"/>
      <c r="AL382" s="363"/>
      <c r="AM382" s="363"/>
      <c r="AN382" s="363"/>
      <c r="AO382" s="363"/>
      <c r="AP382" s="363"/>
      <c r="AQ382" s="363"/>
      <c r="AR382" s="363"/>
      <c r="AS382" s="363"/>
      <c r="AT382" s="363"/>
      <c r="AU382" s="363"/>
      <c r="AV382" s="363"/>
      <c r="AW382" s="363"/>
      <c r="AX382" s="363"/>
      <c r="AY382" s="363"/>
      <c r="AZ382" s="363"/>
      <c r="BA382" s="328"/>
      <c r="BY382" s="328"/>
      <c r="BZ382" s="363"/>
      <c r="CA382" s="363"/>
      <c r="CB382" s="363"/>
      <c r="CC382" s="363"/>
      <c r="CD382" s="363"/>
      <c r="CE382" s="363"/>
      <c r="CF382" s="363"/>
      <c r="CG382" s="363"/>
      <c r="CH382" s="363"/>
      <c r="CI382" s="363"/>
      <c r="CJ382" s="363"/>
      <c r="CK382" s="363"/>
      <c r="CL382" s="363"/>
      <c r="CM382" s="363"/>
      <c r="CN382" s="363"/>
      <c r="CO382" s="363"/>
      <c r="CP382" s="363"/>
      <c r="CQ382" s="363"/>
      <c r="CR382" s="363"/>
      <c r="CS382" s="363"/>
      <c r="CT382" s="363"/>
      <c r="CU382" s="363"/>
      <c r="CV382" s="363"/>
      <c r="CW382" s="363"/>
      <c r="CX382" s="363"/>
      <c r="CY382" s="363"/>
      <c r="CZ382" s="363"/>
    </row>
    <row r="383" s="326" customFormat="true" ht="15" customHeight="true" x14ac:dyDescent="0.2">
      <c r="Y383" s="328"/>
      <c r="Z383" s="363"/>
      <c r="AA383" s="363"/>
      <c r="AB383" s="363"/>
      <c r="AC383" s="363"/>
      <c r="AD383" s="363"/>
      <c r="AE383" s="363"/>
      <c r="AF383" s="363"/>
      <c r="AG383" s="363"/>
      <c r="AH383" s="363"/>
      <c r="AI383" s="363"/>
      <c r="AJ383" s="363"/>
      <c r="AK383" s="363"/>
      <c r="AL383" s="363"/>
      <c r="AM383" s="363"/>
      <c r="AN383" s="363"/>
      <c r="AO383" s="363"/>
      <c r="AP383" s="363"/>
      <c r="AQ383" s="363"/>
      <c r="AR383" s="363"/>
      <c r="AS383" s="363"/>
      <c r="AT383" s="363"/>
      <c r="AU383" s="363"/>
      <c r="AV383" s="363"/>
      <c r="AW383" s="363"/>
      <c r="AX383" s="363"/>
      <c r="AY383" s="363"/>
      <c r="AZ383" s="363"/>
      <c r="BA383" s="328"/>
      <c r="BY383" s="328"/>
      <c r="BZ383" s="363"/>
      <c r="CA383" s="363"/>
      <c r="CB383" s="363"/>
      <c r="CC383" s="363"/>
      <c r="CD383" s="363"/>
      <c r="CE383" s="363"/>
      <c r="CF383" s="363"/>
      <c r="CG383" s="363"/>
      <c r="CH383" s="363"/>
      <c r="CI383" s="363"/>
      <c r="CJ383" s="363"/>
      <c r="CK383" s="363"/>
      <c r="CL383" s="363"/>
      <c r="CM383" s="363"/>
      <c r="CN383" s="363"/>
      <c r="CO383" s="363"/>
      <c r="CP383" s="363"/>
      <c r="CQ383" s="363"/>
      <c r="CR383" s="363"/>
      <c r="CS383" s="363"/>
      <c r="CT383" s="363"/>
      <c r="CU383" s="363"/>
      <c r="CV383" s="363"/>
      <c r="CW383" s="363"/>
      <c r="CX383" s="363"/>
      <c r="CY383" s="363"/>
      <c r="CZ383" s="363"/>
    </row>
    <row r="384" s="326" customFormat="true" ht="15" customHeight="true" x14ac:dyDescent="0.2">
      <c r="Y384" s="328"/>
      <c r="Z384" s="363"/>
      <c r="AA384" s="363"/>
      <c r="AB384" s="363"/>
      <c r="AC384" s="363"/>
      <c r="AD384" s="363"/>
      <c r="AE384" s="363"/>
      <c r="AF384" s="363"/>
      <c r="AG384" s="363"/>
      <c r="AH384" s="363"/>
      <c r="AI384" s="363"/>
      <c r="AJ384" s="363"/>
      <c r="AK384" s="363"/>
      <c r="AL384" s="363"/>
      <c r="AM384" s="363"/>
      <c r="AN384" s="363"/>
      <c r="AO384" s="363"/>
      <c r="AP384" s="363"/>
      <c r="AQ384" s="363"/>
      <c r="AR384" s="363"/>
      <c r="AS384" s="363"/>
      <c r="AT384" s="363"/>
      <c r="AU384" s="363"/>
      <c r="AV384" s="363"/>
      <c r="AW384" s="363"/>
      <c r="AX384" s="363"/>
      <c r="AY384" s="363"/>
      <c r="AZ384" s="363"/>
      <c r="BA384" s="328"/>
      <c r="BY384" s="328"/>
      <c r="BZ384" s="363"/>
      <c r="CA384" s="363"/>
      <c r="CB384" s="363"/>
      <c r="CC384" s="363"/>
      <c r="CD384" s="363"/>
      <c r="CE384" s="363"/>
      <c r="CF384" s="363"/>
      <c r="CG384" s="363"/>
      <c r="CH384" s="363"/>
      <c r="CI384" s="363"/>
      <c r="CJ384" s="363"/>
      <c r="CK384" s="363"/>
      <c r="CL384" s="363"/>
      <c r="CM384" s="363"/>
      <c r="CN384" s="363"/>
      <c r="CO384" s="363"/>
      <c r="CP384" s="363"/>
      <c r="CQ384" s="363"/>
      <c r="CR384" s="363"/>
      <c r="CS384" s="363"/>
      <c r="CT384" s="363"/>
      <c r="CU384" s="363"/>
      <c r="CV384" s="363"/>
      <c r="CW384" s="363"/>
      <c r="CX384" s="363"/>
      <c r="CY384" s="363"/>
      <c r="CZ384" s="363"/>
    </row>
    <row r="385" s="326" customFormat="true" ht="15" customHeight="true" x14ac:dyDescent="0.2">
      <c r="Y385" s="328"/>
      <c r="Z385" s="363"/>
      <c r="AA385" s="363"/>
      <c r="AB385" s="363"/>
      <c r="AC385" s="363"/>
      <c r="AD385" s="363"/>
      <c r="AE385" s="363"/>
      <c r="AF385" s="363"/>
      <c r="AG385" s="363"/>
      <c r="AH385" s="363"/>
      <c r="AI385" s="363"/>
      <c r="AJ385" s="363"/>
      <c r="AK385" s="363"/>
      <c r="AL385" s="363"/>
      <c r="AM385" s="363"/>
      <c r="AN385" s="363"/>
      <c r="AO385" s="363"/>
      <c r="AP385" s="363"/>
      <c r="AQ385" s="363"/>
      <c r="AR385" s="363"/>
      <c r="AS385" s="363"/>
      <c r="AT385" s="363"/>
      <c r="AU385" s="363"/>
      <c r="AV385" s="363"/>
      <c r="AW385" s="363"/>
      <c r="AX385" s="363"/>
      <c r="AY385" s="363"/>
      <c r="AZ385" s="363"/>
      <c r="BA385" s="328"/>
      <c r="BY385" s="328"/>
      <c r="BZ385" s="363"/>
      <c r="CA385" s="363"/>
      <c r="CB385" s="363"/>
      <c r="CC385" s="363"/>
      <c r="CD385" s="363"/>
      <c r="CE385" s="363"/>
      <c r="CF385" s="363"/>
      <c r="CG385" s="363"/>
      <c r="CH385" s="363"/>
      <c r="CI385" s="363"/>
      <c r="CJ385" s="363"/>
      <c r="CK385" s="363"/>
      <c r="CL385" s="363"/>
      <c r="CM385" s="363"/>
      <c r="CN385" s="363"/>
      <c r="CO385" s="363"/>
      <c r="CP385" s="363"/>
      <c r="CQ385" s="363"/>
      <c r="CR385" s="363"/>
      <c r="CS385" s="363"/>
      <c r="CT385" s="363"/>
      <c r="CU385" s="363"/>
      <c r="CV385" s="363"/>
      <c r="CW385" s="363"/>
      <c r="CX385" s="363"/>
      <c r="CY385" s="363"/>
      <c r="CZ385" s="363"/>
    </row>
    <row r="386" s="326" customFormat="true" ht="15" customHeight="true" x14ac:dyDescent="0.2">
      <c r="Y386" s="328"/>
      <c r="Z386" s="363"/>
      <c r="AA386" s="363"/>
      <c r="AB386" s="363"/>
      <c r="AC386" s="363"/>
      <c r="AD386" s="363"/>
      <c r="AE386" s="363"/>
      <c r="AF386" s="363"/>
      <c r="AG386" s="363"/>
      <c r="AH386" s="363"/>
      <c r="AI386" s="363"/>
      <c r="AJ386" s="363"/>
      <c r="AK386" s="363"/>
      <c r="AL386" s="363"/>
      <c r="AM386" s="363"/>
      <c r="AN386" s="363"/>
      <c r="AO386" s="363"/>
      <c r="AP386" s="363"/>
      <c r="AQ386" s="363"/>
      <c r="AR386" s="363"/>
      <c r="AS386" s="363"/>
      <c r="AT386" s="363"/>
      <c r="AU386" s="363"/>
      <c r="AV386" s="363"/>
      <c r="AW386" s="363"/>
      <c r="AX386" s="363"/>
      <c r="AY386" s="363"/>
      <c r="AZ386" s="363"/>
      <c r="BA386" s="328"/>
      <c r="BY386" s="328"/>
      <c r="BZ386" s="363"/>
      <c r="CA386" s="363"/>
      <c r="CB386" s="363"/>
      <c r="CC386" s="363"/>
      <c r="CD386" s="363"/>
      <c r="CE386" s="363"/>
      <c r="CF386" s="363"/>
      <c r="CG386" s="363"/>
      <c r="CH386" s="363"/>
      <c r="CI386" s="363"/>
      <c r="CJ386" s="363"/>
      <c r="CK386" s="363"/>
      <c r="CL386" s="363"/>
      <c r="CM386" s="363"/>
      <c r="CN386" s="363"/>
      <c r="CO386" s="363"/>
      <c r="CP386" s="363"/>
      <c r="CQ386" s="363"/>
      <c r="CR386" s="363"/>
      <c r="CS386" s="363"/>
      <c r="CT386" s="363"/>
      <c r="CU386" s="363"/>
      <c r="CV386" s="363"/>
      <c r="CW386" s="363"/>
      <c r="CX386" s="363"/>
      <c r="CY386" s="363"/>
      <c r="CZ386" s="363"/>
    </row>
    <row r="387" s="326" customFormat="true" ht="15" customHeight="true" x14ac:dyDescent="0.2">
      <c r="Y387" s="328"/>
      <c r="Z387" s="363"/>
      <c r="AA387" s="363"/>
      <c r="AB387" s="363"/>
      <c r="AC387" s="363"/>
      <c r="AD387" s="363"/>
      <c r="AE387" s="363"/>
      <c r="AF387" s="363"/>
      <c r="AG387" s="363"/>
      <c r="AH387" s="363"/>
      <c r="AI387" s="363"/>
      <c r="AJ387" s="363"/>
      <c r="AK387" s="363"/>
      <c r="AL387" s="363"/>
      <c r="AM387" s="363"/>
      <c r="AN387" s="363"/>
      <c r="AO387" s="363"/>
      <c r="AP387" s="363"/>
      <c r="AQ387" s="363"/>
      <c r="AR387" s="363"/>
      <c r="AS387" s="363"/>
      <c r="AT387" s="363"/>
      <c r="AU387" s="363"/>
      <c r="AV387" s="363"/>
      <c r="AW387" s="363"/>
      <c r="AX387" s="363"/>
      <c r="AY387" s="363"/>
      <c r="AZ387" s="363"/>
      <c r="BA387" s="328"/>
      <c r="BY387" s="328"/>
      <c r="BZ387" s="363"/>
      <c r="CA387" s="363"/>
      <c r="CB387" s="363"/>
      <c r="CC387" s="363"/>
      <c r="CD387" s="363"/>
      <c r="CE387" s="363"/>
      <c r="CF387" s="363"/>
      <c r="CG387" s="363"/>
      <c r="CH387" s="363"/>
      <c r="CI387" s="363"/>
      <c r="CJ387" s="363"/>
      <c r="CK387" s="363"/>
      <c r="CL387" s="363"/>
      <c r="CM387" s="363"/>
      <c r="CN387" s="363"/>
      <c r="CO387" s="363"/>
      <c r="CP387" s="363"/>
      <c r="CQ387" s="363"/>
      <c r="CR387" s="363"/>
      <c r="CS387" s="363"/>
      <c r="CT387" s="363"/>
      <c r="CU387" s="363"/>
      <c r="CV387" s="363"/>
      <c r="CW387" s="363"/>
      <c r="CX387" s="363"/>
      <c r="CY387" s="363"/>
      <c r="CZ387" s="363"/>
    </row>
    <row r="388" s="326" customFormat="true" ht="15" customHeight="true" x14ac:dyDescent="0.2">
      <c r="Y388" s="328"/>
      <c r="Z388" s="363"/>
      <c r="AA388" s="363"/>
      <c r="AB388" s="363"/>
      <c r="AC388" s="363"/>
      <c r="AD388" s="363"/>
      <c r="AE388" s="363"/>
      <c r="AF388" s="363"/>
      <c r="AG388" s="363"/>
      <c r="AH388" s="363"/>
      <c r="AI388" s="363"/>
      <c r="AJ388" s="363"/>
      <c r="AK388" s="363"/>
      <c r="AL388" s="363"/>
      <c r="AM388" s="363"/>
      <c r="AN388" s="363"/>
      <c r="AO388" s="363"/>
      <c r="AP388" s="363"/>
      <c r="AQ388" s="363"/>
      <c r="AR388" s="363"/>
      <c r="AS388" s="363"/>
      <c r="AT388" s="363"/>
      <c r="AU388" s="363"/>
      <c r="AV388" s="363"/>
      <c r="AW388" s="363"/>
      <c r="AX388" s="363"/>
      <c r="AY388" s="363"/>
      <c r="AZ388" s="363"/>
      <c r="BA388" s="328"/>
      <c r="BY388" s="328"/>
      <c r="BZ388" s="363"/>
      <c r="CA388" s="363"/>
      <c r="CB388" s="363"/>
      <c r="CC388" s="363"/>
      <c r="CD388" s="363"/>
      <c r="CE388" s="363"/>
      <c r="CF388" s="363"/>
      <c r="CG388" s="363"/>
      <c r="CH388" s="363"/>
      <c r="CI388" s="363"/>
      <c r="CJ388" s="363"/>
      <c r="CK388" s="363"/>
      <c r="CL388" s="363"/>
      <c r="CM388" s="363"/>
      <c r="CN388" s="363"/>
      <c r="CO388" s="363"/>
      <c r="CP388" s="363"/>
      <c r="CQ388" s="363"/>
      <c r="CR388" s="363"/>
      <c r="CS388" s="363"/>
      <c r="CT388" s="363"/>
      <c r="CU388" s="363"/>
      <c r="CV388" s="363"/>
      <c r="CW388" s="363"/>
      <c r="CX388" s="363"/>
      <c r="CY388" s="363"/>
      <c r="CZ388" s="363"/>
    </row>
    <row r="389" s="326" customFormat="true" ht="15" customHeight="true" x14ac:dyDescent="0.2">
      <c r="Y389" s="328"/>
      <c r="Z389" s="363"/>
      <c r="AA389" s="363"/>
      <c r="AB389" s="363"/>
      <c r="AC389" s="363"/>
      <c r="AD389" s="363"/>
      <c r="AE389" s="363"/>
      <c r="AF389" s="363"/>
      <c r="AG389" s="363"/>
      <c r="AH389" s="363"/>
      <c r="AI389" s="363"/>
      <c r="AJ389" s="363"/>
      <c r="AK389" s="363"/>
      <c r="AL389" s="363"/>
      <c r="AM389" s="363"/>
      <c r="AN389" s="363"/>
      <c r="AO389" s="363"/>
      <c r="AP389" s="363"/>
      <c r="AQ389" s="363"/>
      <c r="AR389" s="363"/>
      <c r="AS389" s="363"/>
      <c r="AT389" s="363"/>
      <c r="AU389" s="363"/>
      <c r="AV389" s="363"/>
      <c r="AW389" s="363"/>
      <c r="AX389" s="363"/>
      <c r="AY389" s="363"/>
      <c r="AZ389" s="363"/>
      <c r="BA389" s="328"/>
      <c r="BY389" s="328"/>
      <c r="BZ389" s="363"/>
      <c r="CA389" s="363"/>
      <c r="CB389" s="363"/>
      <c r="CC389" s="363"/>
      <c r="CD389" s="363"/>
      <c r="CE389" s="363"/>
      <c r="CF389" s="363"/>
      <c r="CG389" s="363"/>
      <c r="CH389" s="363"/>
      <c r="CI389" s="363"/>
      <c r="CJ389" s="363"/>
      <c r="CK389" s="363"/>
      <c r="CL389" s="363"/>
      <c r="CM389" s="363"/>
      <c r="CN389" s="363"/>
      <c r="CO389" s="363"/>
      <c r="CP389" s="363"/>
      <c r="CQ389" s="363"/>
      <c r="CR389" s="363"/>
      <c r="CS389" s="363"/>
      <c r="CT389" s="363"/>
      <c r="CU389" s="363"/>
      <c r="CV389" s="363"/>
      <c r="CW389" s="363"/>
      <c r="CX389" s="363"/>
      <c r="CY389" s="363"/>
      <c r="CZ389" s="363"/>
    </row>
    <row r="390" s="326" customFormat="true" ht="15" customHeight="true" x14ac:dyDescent="0.2">
      <c r="Y390" s="328"/>
      <c r="Z390" s="363"/>
      <c r="AA390" s="363"/>
      <c r="AB390" s="363"/>
      <c r="AC390" s="363"/>
      <c r="AD390" s="363"/>
      <c r="AE390" s="363"/>
      <c r="AF390" s="363"/>
      <c r="AG390" s="363"/>
      <c r="AH390" s="363"/>
      <c r="AI390" s="363"/>
      <c r="AJ390" s="363"/>
      <c r="AK390" s="363"/>
      <c r="AL390" s="363"/>
      <c r="AM390" s="363"/>
      <c r="AN390" s="363"/>
      <c r="AO390" s="363"/>
      <c r="AP390" s="363"/>
      <c r="AQ390" s="363"/>
      <c r="AR390" s="363"/>
      <c r="AS390" s="363"/>
      <c r="AT390" s="363"/>
      <c r="AU390" s="363"/>
      <c r="AV390" s="363"/>
      <c r="AW390" s="363"/>
      <c r="AX390" s="363"/>
      <c r="AY390" s="363"/>
      <c r="AZ390" s="363"/>
      <c r="BA390" s="328"/>
      <c r="BY390" s="328"/>
      <c r="BZ390" s="363"/>
      <c r="CA390" s="363"/>
      <c r="CB390" s="363"/>
      <c r="CC390" s="363"/>
      <c r="CD390" s="363"/>
      <c r="CE390" s="363"/>
      <c r="CF390" s="363"/>
      <c r="CG390" s="363"/>
      <c r="CH390" s="363"/>
      <c r="CI390" s="363"/>
      <c r="CJ390" s="363"/>
      <c r="CK390" s="363"/>
      <c r="CL390" s="363"/>
      <c r="CM390" s="363"/>
      <c r="CN390" s="363"/>
      <c r="CO390" s="363"/>
      <c r="CP390" s="363"/>
      <c r="CQ390" s="363"/>
      <c r="CR390" s="363"/>
      <c r="CS390" s="363"/>
      <c r="CT390" s="363"/>
      <c r="CU390" s="363"/>
      <c r="CV390" s="363"/>
      <c r="CW390" s="363"/>
      <c r="CX390" s="363"/>
      <c r="CY390" s="363"/>
      <c r="CZ390" s="363"/>
    </row>
    <row r="391" s="326" customFormat="true" ht="15" customHeight="true" x14ac:dyDescent="0.2">
      <c r="Y391" s="328"/>
      <c r="Z391" s="363"/>
      <c r="AA391" s="363"/>
      <c r="AB391" s="363"/>
      <c r="AC391" s="363"/>
      <c r="AD391" s="363"/>
      <c r="AE391" s="363"/>
      <c r="AF391" s="363"/>
      <c r="AG391" s="363"/>
      <c r="AH391" s="363"/>
      <c r="AI391" s="363"/>
      <c r="AJ391" s="363"/>
      <c r="AK391" s="363"/>
      <c r="AL391" s="363"/>
      <c r="AM391" s="363"/>
      <c r="AN391" s="363"/>
      <c r="AO391" s="363"/>
      <c r="AP391" s="363"/>
      <c r="AQ391" s="363"/>
      <c r="AR391" s="363"/>
      <c r="AS391" s="363"/>
      <c r="AT391" s="363"/>
      <c r="AU391" s="363"/>
      <c r="AV391" s="363"/>
      <c r="AW391" s="363"/>
      <c r="AX391" s="363"/>
      <c r="AY391" s="363"/>
      <c r="AZ391" s="363"/>
      <c r="BA391" s="328"/>
      <c r="BY391" s="328"/>
      <c r="BZ391" s="363"/>
      <c r="CA391" s="363"/>
      <c r="CB391" s="363"/>
      <c r="CC391" s="363"/>
      <c r="CD391" s="363"/>
      <c r="CE391" s="363"/>
      <c r="CF391" s="363"/>
      <c r="CG391" s="363"/>
      <c r="CH391" s="363"/>
      <c r="CI391" s="363"/>
      <c r="CJ391" s="363"/>
      <c r="CK391" s="363"/>
      <c r="CL391" s="363"/>
      <c r="CM391" s="363"/>
      <c r="CN391" s="363"/>
      <c r="CO391" s="363"/>
      <c r="CP391" s="363"/>
      <c r="CQ391" s="363"/>
      <c r="CR391" s="363"/>
      <c r="CS391" s="363"/>
      <c r="CT391" s="363"/>
      <c r="CU391" s="363"/>
      <c r="CV391" s="363"/>
      <c r="CW391" s="363"/>
      <c r="CX391" s="363"/>
      <c r="CY391" s="363"/>
      <c r="CZ391" s="363"/>
    </row>
    <row r="392" s="326" customFormat="true" ht="15" customHeight="true" x14ac:dyDescent="0.2">
      <c r="Y392" s="328"/>
      <c r="Z392" s="363"/>
      <c r="AA392" s="363"/>
      <c r="AB392" s="363"/>
      <c r="AC392" s="363"/>
      <c r="AD392" s="363"/>
      <c r="AE392" s="363"/>
      <c r="AF392" s="363"/>
      <c r="AG392" s="363"/>
      <c r="AH392" s="363"/>
      <c r="AI392" s="363"/>
      <c r="AJ392" s="363"/>
      <c r="AK392" s="363"/>
      <c r="AL392" s="363"/>
      <c r="AM392" s="363"/>
      <c r="AN392" s="363"/>
      <c r="AO392" s="363"/>
      <c r="AP392" s="363"/>
      <c r="AQ392" s="363"/>
      <c r="AR392" s="363"/>
      <c r="AS392" s="363"/>
      <c r="AT392" s="363"/>
      <c r="AU392" s="363"/>
      <c r="AV392" s="363"/>
      <c r="AW392" s="363"/>
      <c r="AX392" s="363"/>
      <c r="AY392" s="363"/>
      <c r="AZ392" s="363"/>
      <c r="BA392" s="328"/>
      <c r="BY392" s="328"/>
      <c r="BZ392" s="363"/>
      <c r="CA392" s="363"/>
      <c r="CB392" s="363"/>
      <c r="CC392" s="363"/>
      <c r="CD392" s="363"/>
      <c r="CE392" s="363"/>
      <c r="CF392" s="363"/>
      <c r="CG392" s="363"/>
      <c r="CH392" s="363"/>
      <c r="CI392" s="363"/>
      <c r="CJ392" s="363"/>
      <c r="CK392" s="363"/>
      <c r="CL392" s="363"/>
      <c r="CM392" s="363"/>
      <c r="CN392" s="363"/>
      <c r="CO392" s="363"/>
      <c r="CP392" s="363"/>
      <c r="CQ392" s="363"/>
      <c r="CR392" s="363"/>
      <c r="CS392" s="363"/>
      <c r="CT392" s="363"/>
      <c r="CU392" s="363"/>
      <c r="CV392" s="363"/>
      <c r="CW392" s="363"/>
      <c r="CX392" s="363"/>
      <c r="CY392" s="363"/>
      <c r="CZ392" s="363"/>
    </row>
    <row r="393" s="326" customFormat="true" ht="15" customHeight="true" x14ac:dyDescent="0.2">
      <c r="Y393" s="328"/>
      <c r="Z393" s="363"/>
      <c r="AA393" s="363"/>
      <c r="AB393" s="363"/>
      <c r="AC393" s="363"/>
      <c r="AD393" s="363"/>
      <c r="AE393" s="363"/>
      <c r="AF393" s="363"/>
      <c r="AG393" s="363"/>
      <c r="AH393" s="363"/>
      <c r="AI393" s="363"/>
      <c r="AJ393" s="363"/>
      <c r="AK393" s="363"/>
      <c r="AL393" s="363"/>
      <c r="AM393" s="363"/>
      <c r="AN393" s="363"/>
      <c r="AO393" s="363"/>
      <c r="AP393" s="363"/>
      <c r="AQ393" s="363"/>
      <c r="AR393" s="363"/>
      <c r="AS393" s="363"/>
      <c r="AT393" s="363"/>
      <c r="AU393" s="363"/>
      <c r="AV393" s="363"/>
      <c r="AW393" s="363"/>
      <c r="AX393" s="363"/>
      <c r="AY393" s="363"/>
      <c r="AZ393" s="363"/>
      <c r="BA393" s="328"/>
      <c r="BY393" s="328"/>
      <c r="BZ393" s="363"/>
      <c r="CA393" s="363"/>
      <c r="CB393" s="363"/>
      <c r="CC393" s="363"/>
      <c r="CD393" s="363"/>
      <c r="CE393" s="363"/>
      <c r="CF393" s="363"/>
      <c r="CG393" s="363"/>
      <c r="CH393" s="363"/>
      <c r="CI393" s="363"/>
      <c r="CJ393" s="363"/>
      <c r="CK393" s="363"/>
      <c r="CL393" s="363"/>
      <c r="CM393" s="363"/>
      <c r="CN393" s="363"/>
      <c r="CO393" s="363"/>
      <c r="CP393" s="363"/>
      <c r="CQ393" s="363"/>
      <c r="CR393" s="363"/>
      <c r="CS393" s="363"/>
      <c r="CT393" s="363"/>
      <c r="CU393" s="363"/>
      <c r="CV393" s="363"/>
      <c r="CW393" s="363"/>
      <c r="CX393" s="363"/>
      <c r="CY393" s="363"/>
      <c r="CZ393" s="363"/>
    </row>
    <row r="394" s="326" customFormat="true" ht="15" customHeight="true" x14ac:dyDescent="0.2">
      <c r="Y394" s="328"/>
      <c r="Z394" s="363"/>
      <c r="AA394" s="363"/>
      <c r="AB394" s="363"/>
      <c r="AC394" s="363"/>
      <c r="AD394" s="363"/>
      <c r="AE394" s="363"/>
      <c r="AF394" s="363"/>
      <c r="AG394" s="363"/>
      <c r="AH394" s="363"/>
      <c r="AI394" s="363"/>
      <c r="AJ394" s="363"/>
      <c r="AK394" s="363"/>
      <c r="AL394" s="363"/>
      <c r="AM394" s="363"/>
      <c r="AN394" s="363"/>
      <c r="AO394" s="363"/>
      <c r="AP394" s="363"/>
      <c r="AQ394" s="363"/>
      <c r="AR394" s="363"/>
      <c r="AS394" s="363"/>
      <c r="AT394" s="363"/>
      <c r="AU394" s="363"/>
      <c r="AV394" s="363"/>
      <c r="AW394" s="363"/>
      <c r="AX394" s="363"/>
      <c r="AY394" s="363"/>
      <c r="AZ394" s="363"/>
      <c r="BA394" s="328"/>
      <c r="BY394" s="328"/>
      <c r="BZ394" s="363"/>
      <c r="CA394" s="363"/>
      <c r="CB394" s="363"/>
      <c r="CC394" s="363"/>
      <c r="CD394" s="363"/>
      <c r="CE394" s="363"/>
      <c r="CF394" s="363"/>
      <c r="CG394" s="363"/>
      <c r="CH394" s="363"/>
      <c r="CI394" s="363"/>
      <c r="CJ394" s="363"/>
      <c r="CK394" s="363"/>
      <c r="CL394" s="363"/>
      <c r="CM394" s="363"/>
      <c r="CN394" s="363"/>
      <c r="CO394" s="363"/>
      <c r="CP394" s="363"/>
      <c r="CQ394" s="363"/>
      <c r="CR394" s="363"/>
      <c r="CS394" s="363"/>
      <c r="CT394" s="363"/>
      <c r="CU394" s="363"/>
      <c r="CV394" s="363"/>
      <c r="CW394" s="363"/>
      <c r="CX394" s="363"/>
      <c r="CY394" s="363"/>
      <c r="CZ394" s="363"/>
    </row>
    <row r="395" s="326" customFormat="true" ht="15" customHeight="true" x14ac:dyDescent="0.2">
      <c r="Y395" s="328"/>
      <c r="Z395" s="363"/>
      <c r="AA395" s="363"/>
      <c r="AB395" s="363"/>
      <c r="AC395" s="363"/>
      <c r="AD395" s="363"/>
      <c r="AE395" s="363"/>
      <c r="AF395" s="363"/>
      <c r="AG395" s="363"/>
      <c r="AH395" s="363"/>
      <c r="AI395" s="363"/>
      <c r="AJ395" s="363"/>
      <c r="AK395" s="363"/>
      <c r="AL395" s="363"/>
      <c r="AM395" s="363"/>
      <c r="AN395" s="363"/>
      <c r="AO395" s="363"/>
      <c r="AP395" s="363"/>
      <c r="AQ395" s="363"/>
      <c r="AR395" s="363"/>
      <c r="AS395" s="363"/>
      <c r="AT395" s="363"/>
      <c r="AU395" s="363"/>
      <c r="AV395" s="363"/>
      <c r="AW395" s="363"/>
      <c r="AX395" s="363"/>
      <c r="AY395" s="363"/>
      <c r="AZ395" s="363"/>
      <c r="BA395" s="328"/>
      <c r="BY395" s="328"/>
      <c r="BZ395" s="363"/>
      <c r="CA395" s="363"/>
      <c r="CB395" s="363"/>
      <c r="CC395" s="363"/>
      <c r="CD395" s="363"/>
      <c r="CE395" s="363"/>
      <c r="CF395" s="363"/>
      <c r="CG395" s="363"/>
      <c r="CH395" s="363"/>
      <c r="CI395" s="363"/>
      <c r="CJ395" s="363"/>
      <c r="CK395" s="363"/>
      <c r="CL395" s="363"/>
      <c r="CM395" s="363"/>
      <c r="CN395" s="363"/>
      <c r="CO395" s="363"/>
      <c r="CP395" s="363"/>
      <c r="CQ395" s="363"/>
      <c r="CR395" s="363"/>
      <c r="CS395" s="363"/>
      <c r="CT395" s="363"/>
      <c r="CU395" s="363"/>
      <c r="CV395" s="363"/>
      <c r="CW395" s="363"/>
      <c r="CX395" s="363"/>
      <c r="CY395" s="363"/>
      <c r="CZ395" s="363"/>
    </row>
    <row r="396" s="326" customFormat="true" ht="15" customHeight="true" x14ac:dyDescent="0.2">
      <c r="Y396" s="328"/>
      <c r="Z396" s="363"/>
      <c r="AA396" s="363"/>
      <c r="AB396" s="363"/>
      <c r="AC396" s="363"/>
      <c r="AD396" s="363"/>
      <c r="AE396" s="363"/>
      <c r="AF396" s="363"/>
      <c r="AG396" s="363"/>
      <c r="AH396" s="363"/>
      <c r="AI396" s="363"/>
      <c r="AJ396" s="363"/>
      <c r="AK396" s="363"/>
      <c r="AL396" s="363"/>
      <c r="AM396" s="363"/>
      <c r="AN396" s="363"/>
      <c r="AO396" s="363"/>
      <c r="AP396" s="363"/>
      <c r="AQ396" s="363"/>
      <c r="AR396" s="363"/>
      <c r="AS396" s="363"/>
      <c r="AT396" s="363"/>
      <c r="AU396" s="363"/>
      <c r="AV396" s="363"/>
      <c r="AW396" s="363"/>
      <c r="AX396" s="363"/>
      <c r="AY396" s="363"/>
      <c r="AZ396" s="363"/>
      <c r="BA396" s="328"/>
      <c r="BY396" s="328"/>
      <c r="BZ396" s="363"/>
      <c r="CA396" s="363"/>
      <c r="CB396" s="363"/>
      <c r="CC396" s="363"/>
      <c r="CD396" s="363"/>
      <c r="CE396" s="363"/>
      <c r="CF396" s="363"/>
      <c r="CG396" s="363"/>
      <c r="CH396" s="363"/>
      <c r="CI396" s="363"/>
      <c r="CJ396" s="363"/>
      <c r="CK396" s="363"/>
      <c r="CL396" s="363"/>
      <c r="CM396" s="363"/>
      <c r="CN396" s="363"/>
      <c r="CO396" s="363"/>
      <c r="CP396" s="363"/>
      <c r="CQ396" s="363"/>
      <c r="CR396" s="363"/>
      <c r="CS396" s="363"/>
      <c r="CT396" s="363"/>
      <c r="CU396" s="363"/>
      <c r="CV396" s="363"/>
      <c r="CW396" s="363"/>
      <c r="CX396" s="363"/>
      <c r="CY396" s="363"/>
      <c r="CZ396" s="363"/>
    </row>
    <row r="397" s="326" customFormat="true" ht="15" customHeight="true" x14ac:dyDescent="0.2">
      <c r="Y397" s="328"/>
      <c r="Z397" s="363"/>
      <c r="AA397" s="363"/>
      <c r="AB397" s="363"/>
      <c r="AC397" s="363"/>
      <c r="AD397" s="363"/>
      <c r="AE397" s="363"/>
      <c r="AF397" s="363"/>
      <c r="AG397" s="363"/>
      <c r="AH397" s="363"/>
      <c r="AI397" s="363"/>
      <c r="AJ397" s="363"/>
      <c r="AK397" s="363"/>
      <c r="AL397" s="363"/>
      <c r="AM397" s="363"/>
      <c r="AN397" s="363"/>
      <c r="AO397" s="363"/>
      <c r="AP397" s="363"/>
      <c r="AQ397" s="363"/>
      <c r="AR397" s="363"/>
      <c r="AS397" s="363"/>
      <c r="AT397" s="363"/>
      <c r="AU397" s="363"/>
      <c r="AV397" s="363"/>
      <c r="AW397" s="363"/>
      <c r="AX397" s="363"/>
      <c r="AY397" s="363"/>
      <c r="AZ397" s="363"/>
      <c r="BA397" s="328"/>
      <c r="BY397" s="328"/>
      <c r="BZ397" s="363"/>
      <c r="CA397" s="363"/>
      <c r="CB397" s="363"/>
      <c r="CC397" s="363"/>
      <c r="CD397" s="363"/>
      <c r="CE397" s="363"/>
      <c r="CF397" s="363"/>
      <c r="CG397" s="363"/>
      <c r="CH397" s="363"/>
      <c r="CI397" s="363"/>
      <c r="CJ397" s="363"/>
      <c r="CK397" s="363"/>
      <c r="CL397" s="363"/>
      <c r="CM397" s="363"/>
      <c r="CN397" s="363"/>
      <c r="CO397" s="363"/>
      <c r="CP397" s="363"/>
      <c r="CQ397" s="363"/>
      <c r="CR397" s="363"/>
      <c r="CS397" s="363"/>
      <c r="CT397" s="363"/>
      <c r="CU397" s="363"/>
      <c r="CV397" s="363"/>
      <c r="CW397" s="363"/>
      <c r="CX397" s="363"/>
      <c r="CY397" s="363"/>
      <c r="CZ397" s="363"/>
    </row>
    <row r="398" s="326" customFormat="true" ht="15" customHeight="true" x14ac:dyDescent="0.2">
      <c r="Y398" s="328"/>
      <c r="Z398" s="363"/>
      <c r="AA398" s="363"/>
      <c r="AB398" s="363"/>
      <c r="AC398" s="363"/>
      <c r="AD398" s="363"/>
      <c r="AE398" s="363"/>
      <c r="AF398" s="363"/>
      <c r="AG398" s="363"/>
      <c r="AH398" s="363"/>
      <c r="AI398" s="363"/>
      <c r="AJ398" s="363"/>
      <c r="AK398" s="363"/>
      <c r="AL398" s="363"/>
      <c r="AM398" s="363"/>
      <c r="AN398" s="363"/>
      <c r="AO398" s="363"/>
      <c r="AP398" s="363"/>
      <c r="AQ398" s="363"/>
      <c r="AR398" s="363"/>
      <c r="AS398" s="363"/>
      <c r="AT398" s="363"/>
      <c r="AU398" s="363"/>
      <c r="AV398" s="363"/>
      <c r="AW398" s="363"/>
      <c r="AX398" s="363"/>
      <c r="AY398" s="363"/>
      <c r="AZ398" s="363"/>
      <c r="BA398" s="328"/>
      <c r="BY398" s="328"/>
      <c r="BZ398" s="363"/>
      <c r="CA398" s="363"/>
      <c r="CB398" s="363"/>
      <c r="CC398" s="363"/>
      <c r="CD398" s="363"/>
      <c r="CE398" s="363"/>
      <c r="CF398" s="363"/>
      <c r="CG398" s="363"/>
      <c r="CH398" s="363"/>
      <c r="CI398" s="363"/>
      <c r="CJ398" s="363"/>
      <c r="CK398" s="363"/>
      <c r="CL398" s="363"/>
      <c r="CM398" s="363"/>
      <c r="CN398" s="363"/>
      <c r="CO398" s="363"/>
      <c r="CP398" s="363"/>
      <c r="CQ398" s="363"/>
      <c r="CR398" s="363"/>
      <c r="CS398" s="363"/>
      <c r="CT398" s="363"/>
      <c r="CU398" s="363"/>
      <c r="CV398" s="363"/>
      <c r="CW398" s="363"/>
      <c r="CX398" s="363"/>
      <c r="CY398" s="363"/>
      <c r="CZ398" s="363"/>
    </row>
    <row r="399" s="612" customFormat="true" ht="15" customHeight="true" x14ac:dyDescent="0.25">
      <c r="A399" s="332"/>
      <c r="B399" s="332"/>
      <c r="C399" s="796" t="s">
        <v>133</v>
      </c>
      <c r="D399" s="797"/>
      <c r="E399" s="797"/>
      <c r="F399" s="797"/>
      <c r="G399" s="332"/>
      <c r="H399" s="801" t="s">
        <v>134</v>
      </c>
      <c r="I399" s="802"/>
      <c r="J399" s="802"/>
      <c r="K399" s="802"/>
      <c r="M399" s="801" t="s">
        <v>135</v>
      </c>
      <c r="N399" s="802"/>
      <c r="O399" s="802"/>
      <c r="P399" s="802"/>
      <c r="Z399" s="359"/>
      <c r="AA399" s="359"/>
      <c r="AB399" s="359"/>
      <c r="AC399" s="359"/>
      <c r="AD399" s="359"/>
      <c r="AE399" s="359"/>
      <c r="AF399" s="359"/>
      <c r="AG399" s="359"/>
      <c r="AH399" s="359"/>
      <c r="AI399" s="359"/>
      <c r="AJ399" s="359"/>
      <c r="AK399" s="359"/>
      <c r="AL399" s="359"/>
      <c r="AM399" s="359"/>
      <c r="AN399" s="359"/>
      <c r="AO399" s="359"/>
      <c r="AP399" s="359"/>
      <c r="AQ399" s="359"/>
      <c r="AR399" s="359"/>
      <c r="AS399" s="359"/>
      <c r="AT399" s="359"/>
      <c r="AU399" s="359"/>
      <c r="AV399" s="359"/>
      <c r="AW399" s="359"/>
      <c r="AX399" s="359"/>
      <c r="AY399" s="359"/>
      <c r="AZ399" s="359"/>
      <c r="BB399" s="332"/>
      <c r="BZ399" s="359"/>
      <c r="CA399" s="359"/>
      <c r="CB399" s="359"/>
      <c r="CC399" s="359"/>
      <c r="CD399" s="359"/>
      <c r="CE399" s="359"/>
      <c r="CF399" s="359"/>
      <c r="CG399" s="359"/>
      <c r="CH399" s="359"/>
      <c r="CI399" s="359"/>
      <c r="CJ399" s="359"/>
      <c r="CK399" s="359"/>
      <c r="CL399" s="359"/>
      <c r="CM399" s="359"/>
      <c r="CN399" s="359"/>
      <c r="CO399" s="359"/>
      <c r="CP399" s="359"/>
      <c r="CQ399" s="359"/>
      <c r="CR399" s="359"/>
      <c r="CS399" s="359"/>
      <c r="CT399" s="359"/>
      <c r="CU399" s="359"/>
      <c r="CV399" s="359"/>
      <c r="CW399" s="359"/>
      <c r="CX399" s="359"/>
      <c r="CY399" s="359"/>
      <c r="CZ399" s="359"/>
    </row>
    <row r="400" s="612" customFormat="true" ht="15" customHeight="true" x14ac:dyDescent="0.2">
      <c r="A400" s="332"/>
      <c r="B400" s="332"/>
      <c r="C400" s="849" t="s">
        <v>214</v>
      </c>
      <c r="D400" s="850"/>
      <c r="E400" s="850"/>
      <c r="F400"/>
      <c r="G400"/>
      <c r="H400" s="850" t="s">
        <v>214</v>
      </c>
      <c r="I400" s="850"/>
      <c r="J400" s="850"/>
      <c r="K400"/>
      <c r="L400"/>
      <c r="M400" s="850" t="s">
        <v>214</v>
      </c>
      <c r="N400" s="850"/>
      <c r="O400" s="850"/>
      <c r="P400"/>
      <c r="Q400"/>
      <c r="R400" s="359"/>
      <c r="Z400" s="359"/>
      <c r="AA400" s="359"/>
      <c r="AB400" s="359"/>
      <c r="AC400" s="359"/>
      <c r="AD400" s="359"/>
      <c r="AE400" s="359"/>
      <c r="AF400" s="359"/>
      <c r="AG400" s="359"/>
      <c r="AH400" s="359"/>
      <c r="AI400" s="359"/>
      <c r="AJ400" s="359"/>
      <c r="AK400" s="359"/>
      <c r="AL400" s="359"/>
      <c r="AM400" s="359"/>
      <c r="AN400" s="359"/>
      <c r="AO400" s="359"/>
      <c r="AP400" s="359"/>
      <c r="AQ400" s="359"/>
      <c r="AR400" s="359"/>
      <c r="AS400" s="359"/>
      <c r="AT400" s="359"/>
      <c r="AU400" s="359"/>
      <c r="AV400" s="359"/>
      <c r="AW400" s="359"/>
      <c r="AX400" s="359"/>
      <c r="AY400" s="359"/>
      <c r="AZ400" s="359"/>
      <c r="BB400" s="332"/>
      <c r="BZ400" s="359"/>
      <c r="CA400" s="359"/>
      <c r="CB400" s="359"/>
      <c r="CC400" s="359"/>
      <c r="CD400" s="359"/>
      <c r="CE400" s="359"/>
      <c r="CF400" s="359"/>
      <c r="CG400" s="359"/>
      <c r="CH400" s="359"/>
      <c r="CI400" s="359"/>
      <c r="CJ400" s="359"/>
      <c r="CK400" s="359"/>
      <c r="CL400" s="359"/>
      <c r="CM400" s="359"/>
      <c r="CN400" s="359"/>
      <c r="CO400" s="359"/>
      <c r="CP400" s="359"/>
      <c r="CQ400" s="359"/>
      <c r="CR400" s="359"/>
      <c r="CS400" s="359"/>
      <c r="CT400" s="359"/>
      <c r="CU400" s="359"/>
      <c r="CV400" s="359"/>
      <c r="CW400" s="359"/>
      <c r="CX400" s="359"/>
      <c r="CY400" s="359"/>
      <c r="CZ400" s="359"/>
    </row>
    <row r="401" s="612" customFormat="true" ht="25.15" customHeight="true" x14ac:dyDescent="0.2">
      <c r="A401" s="332"/>
      <c r="B401" s="332"/>
      <c r="C401" s="851" t="s">
        <v>203</v>
      </c>
      <c r="D401" s="852"/>
      <c r="E401" s="647" t="s">
        <v>215</v>
      </c>
      <c r="F401" s="621"/>
      <c r="G401" s="621"/>
      <c r="H401" s="852" t="s">
        <v>203</v>
      </c>
      <c r="I401" s="852"/>
      <c r="J401" s="648" t="s">
        <v>215</v>
      </c>
      <c r="K401" s="621"/>
      <c r="L401" s="621"/>
      <c r="M401" s="852" t="s">
        <v>203</v>
      </c>
      <c r="N401" s="852"/>
      <c r="O401" s="649" t="s">
        <v>215</v>
      </c>
      <c r="P401" s="621"/>
      <c r="Q401" s="621"/>
      <c r="R401" s="359"/>
      <c r="Z401" s="359"/>
      <c r="AA401" s="359"/>
      <c r="AB401" s="359"/>
      <c r="AC401" s="359"/>
      <c r="AD401" s="359"/>
      <c r="AE401" s="359"/>
      <c r="AF401" s="359"/>
      <c r="AG401" s="359"/>
      <c r="AH401" s="359"/>
      <c r="AI401" s="359"/>
      <c r="AJ401" s="359"/>
      <c r="AK401" s="359"/>
      <c r="AL401" s="359"/>
      <c r="AM401" s="359"/>
      <c r="AN401" s="359"/>
      <c r="AO401" s="359"/>
      <c r="AP401" s="359"/>
      <c r="AQ401" s="359"/>
      <c r="AR401" s="359"/>
      <c r="AS401" s="359"/>
      <c r="AT401" s="359"/>
      <c r="AU401" s="359"/>
      <c r="AV401" s="359"/>
      <c r="AW401" s="359"/>
      <c r="AX401" s="359"/>
      <c r="AY401" s="359"/>
      <c r="AZ401" s="359"/>
      <c r="BB401" s="332"/>
      <c r="BZ401" s="359"/>
      <c r="CA401" s="359"/>
      <c r="CB401" s="359"/>
      <c r="CC401" s="359"/>
      <c r="CD401" s="359"/>
      <c r="CE401" s="359"/>
      <c r="CF401" s="359"/>
      <c r="CG401" s="359"/>
      <c r="CH401" s="359"/>
      <c r="CI401" s="359"/>
      <c r="CJ401" s="359"/>
      <c r="CK401" s="359"/>
      <c r="CL401" s="359"/>
      <c r="CM401" s="359"/>
      <c r="CN401" s="359"/>
      <c r="CO401" s="359"/>
      <c r="CP401" s="359"/>
      <c r="CQ401" s="359"/>
      <c r="CR401" s="359"/>
      <c r="CS401" s="359"/>
      <c r="CT401" s="359"/>
      <c r="CU401" s="359"/>
      <c r="CV401" s="359"/>
      <c r="CW401" s="359"/>
      <c r="CX401" s="359"/>
      <c r="CY401" s="359"/>
      <c r="CZ401" s="359"/>
    </row>
    <row r="402" s="612" customFormat="true" ht="25.15" customHeight="true" x14ac:dyDescent="0.2">
      <c r="A402" s="332"/>
      <c r="B402" s="798" t="s">
        <v>141</v>
      </c>
      <c r="C402" s="852"/>
      <c r="D402" s="852"/>
      <c r="E402" s="650" t="s">
        <v>216</v>
      </c>
      <c r="F402" s="621"/>
      <c r="G402" s="621"/>
      <c r="H402" s="852"/>
      <c r="I402" s="852"/>
      <c r="J402" s="651" t="s">
        <v>216</v>
      </c>
      <c r="K402" s="621"/>
      <c r="L402" s="621"/>
      <c r="M402" s="852"/>
      <c r="N402" s="852"/>
      <c r="O402" s="652" t="s">
        <v>216</v>
      </c>
      <c r="P402" s="621"/>
      <c r="Q402" s="621"/>
      <c r="R402" s="359"/>
      <c r="Z402" s="359"/>
      <c r="AA402" s="359"/>
      <c r="AB402" s="359"/>
      <c r="AC402" s="359"/>
      <c r="AD402" s="359"/>
      <c r="AE402" s="359"/>
      <c r="AF402" s="359"/>
      <c r="AG402" s="359"/>
      <c r="AH402" s="359"/>
      <c r="AI402" s="359"/>
      <c r="AJ402" s="359"/>
      <c r="AK402" s="359"/>
      <c r="AL402" s="359"/>
      <c r="AM402" s="359"/>
      <c r="AN402" s="359"/>
      <c r="AO402" s="359"/>
      <c r="AP402" s="359"/>
      <c r="AQ402" s="359"/>
      <c r="AR402" s="359"/>
      <c r="AS402" s="359"/>
      <c r="AT402" s="359"/>
      <c r="AU402" s="359"/>
      <c r="AV402" s="359"/>
      <c r="AW402" s="359"/>
      <c r="AX402" s="359"/>
      <c r="AY402" s="359"/>
      <c r="AZ402" s="359"/>
      <c r="BB402" s="332"/>
      <c r="BZ402" s="359"/>
      <c r="CA402" s="359"/>
      <c r="CB402" s="359"/>
      <c r="CC402" s="359"/>
      <c r="CD402" s="359"/>
      <c r="CE402" s="359"/>
      <c r="CF402" s="359"/>
      <c r="CG402" s="359"/>
      <c r="CH402" s="359"/>
      <c r="CI402" s="359"/>
      <c r="CJ402" s="359"/>
      <c r="CK402" s="359"/>
      <c r="CL402" s="359"/>
      <c r="CM402" s="359"/>
      <c r="CN402" s="359"/>
      <c r="CO402" s="359"/>
      <c r="CP402" s="359"/>
      <c r="CQ402" s="359"/>
      <c r="CR402" s="359"/>
      <c r="CS402" s="359"/>
      <c r="CT402" s="359"/>
      <c r="CU402" s="359"/>
      <c r="CV402" s="359"/>
      <c r="CW402" s="359"/>
      <c r="CX402" s="359"/>
      <c r="CY402" s="359"/>
      <c r="CZ402" s="359"/>
    </row>
    <row r="403" s="361" customFormat="true" ht="25.15" customHeight="true" x14ac:dyDescent="0.2">
      <c r="A403" s="438"/>
      <c r="B403" s="688"/>
      <c r="C403" s="851" t="s">
        <v>530</v>
      </c>
      <c r="D403" s="852"/>
      <c r="E403" s="653">
        <v>0.59284767898245194</v>
      </c>
      <c r="F403" s="621"/>
      <c r="G403" s="621"/>
      <c r="H403" s="852" t="s">
        <v>496</v>
      </c>
      <c r="I403" s="852"/>
      <c r="J403" s="654">
        <v>0.58336072730617661</v>
      </c>
      <c r="K403" s="621"/>
      <c r="L403" s="621"/>
      <c r="M403" s="852" t="s">
        <v>531</v>
      </c>
      <c r="N403" s="852"/>
      <c r="O403" s="655">
        <v>0.53012516396285048</v>
      </c>
      <c r="P403" s="621"/>
      <c r="Q403" s="621"/>
      <c r="R403" s="362"/>
      <c r="Z403" s="362"/>
      <c r="AA403" s="362"/>
      <c r="AB403" s="362"/>
      <c r="AC403" s="362"/>
      <c r="AD403" s="362"/>
      <c r="AE403" s="362"/>
      <c r="AF403" s="362"/>
      <c r="AG403" s="362"/>
      <c r="AH403" s="362"/>
      <c r="AI403" s="362"/>
      <c r="AJ403" s="362"/>
      <c r="AK403" s="362"/>
      <c r="AL403" s="362"/>
      <c r="AM403" s="362"/>
      <c r="AN403" s="362"/>
      <c r="AO403" s="362"/>
      <c r="AP403" s="362"/>
      <c r="AQ403" s="362"/>
      <c r="AR403" s="362"/>
      <c r="AS403" s="362"/>
      <c r="AT403" s="362"/>
      <c r="AU403" s="362"/>
      <c r="AV403" s="362"/>
      <c r="AW403" s="362"/>
      <c r="AX403" s="362"/>
      <c r="AY403" s="362"/>
      <c r="AZ403" s="362"/>
      <c r="BB403" s="438"/>
      <c r="BZ403" s="362"/>
      <c r="CA403" s="362"/>
      <c r="CB403" s="362"/>
      <c r="CC403" s="362"/>
      <c r="CD403" s="362"/>
      <c r="CE403" s="362"/>
      <c r="CF403" s="362"/>
      <c r="CG403" s="362"/>
      <c r="CH403" s="362"/>
      <c r="CI403" s="362"/>
      <c r="CJ403" s="362"/>
      <c r="CK403" s="362"/>
      <c r="CL403" s="362"/>
      <c r="CM403" s="362"/>
      <c r="CN403" s="362"/>
      <c r="CO403" s="362"/>
      <c r="CP403" s="362"/>
      <c r="CQ403" s="362"/>
      <c r="CR403" s="362"/>
      <c r="CS403" s="362"/>
      <c r="CT403" s="362"/>
      <c r="CU403" s="362"/>
      <c r="CV403" s="362"/>
      <c r="CW403" s="362"/>
      <c r="CX403" s="362"/>
      <c r="CY403" s="362"/>
      <c r="CZ403" s="362"/>
    </row>
    <row r="404" s="361" customFormat="true" ht="25.15" customHeight="true" x14ac:dyDescent="0.2">
      <c r="A404" s="438"/>
      <c r="B404" s="688"/>
      <c r="C404" s="851" t="s">
        <v>532</v>
      </c>
      <c r="D404" s="852"/>
      <c r="E404" s="656">
        <v>0.58327087645941578</v>
      </c>
      <c r="F404" s="621"/>
      <c r="G404" s="621"/>
      <c r="H404" s="852" t="s">
        <v>530</v>
      </c>
      <c r="I404" s="852"/>
      <c r="J404" s="657">
        <v>0.55950324789753125</v>
      </c>
      <c r="K404" s="621"/>
      <c r="L404" s="621"/>
      <c r="M404" s="852" t="s">
        <v>497</v>
      </c>
      <c r="N404" s="852"/>
      <c r="O404" s="658">
        <v>0.50551856965001629</v>
      </c>
      <c r="P404" s="621"/>
      <c r="Q404" s="621"/>
      <c r="R404" s="362"/>
      <c r="Z404" s="362"/>
      <c r="AA404" s="362"/>
      <c r="AB404" s="362"/>
      <c r="AC404" s="362"/>
      <c r="AD404" s="362"/>
      <c r="AE404" s="362"/>
      <c r="AF404" s="362"/>
      <c r="AG404" s="362"/>
      <c r="AH404" s="362"/>
      <c r="AI404" s="362"/>
      <c r="AJ404" s="362"/>
      <c r="AK404" s="362"/>
      <c r="AL404" s="362"/>
      <c r="AM404" s="362"/>
      <c r="AN404" s="362"/>
      <c r="AO404" s="362"/>
      <c r="AP404" s="362"/>
      <c r="AQ404" s="362"/>
      <c r="AR404" s="362"/>
      <c r="AS404" s="362"/>
      <c r="AT404" s="362"/>
      <c r="AU404" s="362"/>
      <c r="AV404" s="362"/>
      <c r="AW404" s="362"/>
      <c r="AX404" s="362"/>
      <c r="AY404" s="362"/>
      <c r="AZ404" s="362"/>
      <c r="BB404" s="438"/>
      <c r="BZ404" s="362"/>
      <c r="CA404" s="362"/>
      <c r="CB404" s="362"/>
      <c r="CC404" s="362"/>
      <c r="CD404" s="362"/>
      <c r="CE404" s="362"/>
      <c r="CF404" s="362"/>
      <c r="CG404" s="362"/>
      <c r="CH404" s="362"/>
      <c r="CI404" s="362"/>
      <c r="CJ404" s="362"/>
      <c r="CK404" s="362"/>
      <c r="CL404" s="362"/>
      <c r="CM404" s="362"/>
      <c r="CN404" s="362"/>
      <c r="CO404" s="362"/>
      <c r="CP404" s="362"/>
      <c r="CQ404" s="362"/>
      <c r="CR404" s="362"/>
      <c r="CS404" s="362"/>
      <c r="CT404" s="362"/>
      <c r="CU404" s="362"/>
      <c r="CV404" s="362"/>
      <c r="CW404" s="362"/>
      <c r="CX404" s="362"/>
      <c r="CY404" s="362"/>
      <c r="CZ404" s="362"/>
    </row>
    <row r="405" s="361" customFormat="true" ht="25.15" customHeight="true" x14ac:dyDescent="0.2">
      <c r="A405" s="438"/>
      <c r="B405" s="688"/>
      <c r="C405" s="851" t="s">
        <v>495</v>
      </c>
      <c r="D405" s="852"/>
      <c r="E405" s="656">
        <v>-0.56380929471141006</v>
      </c>
      <c r="F405" s="621"/>
      <c r="G405" s="621"/>
      <c r="H405" s="852" t="s">
        <v>533</v>
      </c>
      <c r="I405" s="852"/>
      <c r="J405" s="657">
        <v>0.55174064648367815</v>
      </c>
      <c r="K405" s="621"/>
      <c r="L405" s="621"/>
      <c r="M405" s="852" t="s">
        <v>534</v>
      </c>
      <c r="N405" s="852"/>
      <c r="O405" s="658">
        <v>0.48887233345535552</v>
      </c>
      <c r="P405" s="621"/>
      <c r="Q405" s="621"/>
      <c r="R405" s="362"/>
      <c r="Z405" s="362"/>
      <c r="AA405" s="362"/>
      <c r="AB405" s="362"/>
      <c r="AC405" s="362"/>
      <c r="AD405" s="362"/>
      <c r="AE405" s="362"/>
      <c r="AF405" s="362"/>
      <c r="AG405" s="362"/>
      <c r="AH405" s="362"/>
      <c r="AI405" s="362"/>
      <c r="AJ405" s="362"/>
      <c r="AK405" s="362"/>
      <c r="AL405" s="362"/>
      <c r="AM405" s="362"/>
      <c r="AN405" s="362"/>
      <c r="AO405" s="362"/>
      <c r="AP405" s="362"/>
      <c r="AQ405" s="362"/>
      <c r="AR405" s="362"/>
      <c r="AS405" s="362"/>
      <c r="AT405" s="362"/>
      <c r="AU405" s="362"/>
      <c r="AV405" s="362"/>
      <c r="AW405" s="362"/>
      <c r="AX405" s="362"/>
      <c r="AY405" s="362"/>
      <c r="AZ405" s="362"/>
      <c r="BB405" s="438"/>
      <c r="BZ405" s="362"/>
      <c r="CA405" s="362"/>
      <c r="CB405" s="362"/>
      <c r="CC405" s="362"/>
      <c r="CD405" s="362"/>
      <c r="CE405" s="362"/>
      <c r="CF405" s="362"/>
      <c r="CG405" s="362"/>
      <c r="CH405" s="362"/>
      <c r="CI405" s="362"/>
      <c r="CJ405" s="362"/>
      <c r="CK405" s="362"/>
      <c r="CL405" s="362"/>
      <c r="CM405" s="362"/>
      <c r="CN405" s="362"/>
      <c r="CO405" s="362"/>
      <c r="CP405" s="362"/>
      <c r="CQ405" s="362"/>
      <c r="CR405" s="362"/>
      <c r="CS405" s="362"/>
      <c r="CT405" s="362"/>
      <c r="CU405" s="362"/>
      <c r="CV405" s="362"/>
      <c r="CW405" s="362"/>
      <c r="CX405" s="362"/>
      <c r="CY405" s="362"/>
      <c r="CZ405" s="362"/>
    </row>
    <row r="406" s="361" customFormat="true" ht="25.15" customHeight="true" x14ac:dyDescent="0.2">
      <c r="A406" s="438"/>
      <c r="B406" s="688"/>
      <c r="C406" s="851" t="s">
        <v>531</v>
      </c>
      <c r="D406" s="852"/>
      <c r="E406" s="656">
        <v>0.55066237745119773</v>
      </c>
      <c r="F406" s="621"/>
      <c r="G406" s="621"/>
      <c r="H406" s="852" t="s">
        <v>535</v>
      </c>
      <c r="I406" s="852"/>
      <c r="J406" s="657">
        <v>0.52156465423127818</v>
      </c>
      <c r="K406" s="621"/>
      <c r="L406" s="621"/>
      <c r="M406" s="852" t="s">
        <v>530</v>
      </c>
      <c r="N406" s="852"/>
      <c r="O406" s="658">
        <v>0.48543091796137444</v>
      </c>
      <c r="P406" s="621"/>
      <c r="Q406" s="621"/>
      <c r="R406" s="362"/>
      <c r="Z406" s="362"/>
      <c r="AA406" s="362"/>
      <c r="AB406" s="362"/>
      <c r="AC406" s="362"/>
      <c r="AD406" s="362"/>
      <c r="AE406" s="362"/>
      <c r="AF406" s="362"/>
      <c r="AG406" s="362"/>
      <c r="AH406" s="362"/>
      <c r="AI406" s="362"/>
      <c r="AJ406" s="362"/>
      <c r="AK406" s="362"/>
      <c r="AL406" s="362"/>
      <c r="AM406" s="362"/>
      <c r="AN406" s="362"/>
      <c r="AO406" s="362"/>
      <c r="AP406" s="362"/>
      <c r="AQ406" s="362"/>
      <c r="AR406" s="362"/>
      <c r="AS406" s="362"/>
      <c r="AT406" s="362"/>
      <c r="AU406" s="362"/>
      <c r="AV406" s="362"/>
      <c r="AW406" s="362"/>
      <c r="AX406" s="362"/>
      <c r="AY406" s="362"/>
      <c r="AZ406" s="362"/>
      <c r="BB406" s="438"/>
      <c r="BZ406" s="362"/>
      <c r="CA406" s="362"/>
      <c r="CB406" s="362"/>
      <c r="CC406" s="362"/>
      <c r="CD406" s="362"/>
      <c r="CE406" s="362"/>
      <c r="CF406" s="362"/>
      <c r="CG406" s="362"/>
      <c r="CH406" s="362"/>
      <c r="CI406" s="362"/>
      <c r="CJ406" s="362"/>
      <c r="CK406" s="362"/>
      <c r="CL406" s="362"/>
      <c r="CM406" s="362"/>
      <c r="CN406" s="362"/>
      <c r="CO406" s="362"/>
      <c r="CP406" s="362"/>
      <c r="CQ406" s="362"/>
      <c r="CR406" s="362"/>
      <c r="CS406" s="362"/>
      <c r="CT406" s="362"/>
      <c r="CU406" s="362"/>
      <c r="CV406" s="362"/>
      <c r="CW406" s="362"/>
      <c r="CX406" s="362"/>
      <c r="CY406" s="362"/>
      <c r="CZ406" s="362"/>
    </row>
    <row r="407" s="361" customFormat="true" ht="25.15" customHeight="true" x14ac:dyDescent="0.2">
      <c r="A407" s="438"/>
      <c r="B407" s="688"/>
      <c r="C407" s="851" t="s">
        <v>536</v>
      </c>
      <c r="D407" s="852"/>
      <c r="E407" s="656">
        <v>0.53584644295913875</v>
      </c>
      <c r="F407" s="621"/>
      <c r="G407" s="621"/>
      <c r="H407" s="852" t="s">
        <v>495</v>
      </c>
      <c r="I407" s="852"/>
      <c r="J407" s="657">
        <v>-0.5127679851032011</v>
      </c>
      <c r="K407" s="621"/>
      <c r="L407" s="621"/>
      <c r="M407" s="852" t="s">
        <v>532</v>
      </c>
      <c r="N407" s="852"/>
      <c r="O407" s="658">
        <v>0.47262122622797398</v>
      </c>
      <c r="P407" s="621"/>
      <c r="Q407" s="621"/>
      <c r="R407" s="362"/>
      <c r="Z407" s="362"/>
      <c r="AA407" s="362"/>
      <c r="AB407" s="362"/>
      <c r="AC407" s="362"/>
      <c r="AD407" s="362"/>
      <c r="AE407" s="362"/>
      <c r="AF407" s="362"/>
      <c r="AG407" s="362"/>
      <c r="AH407" s="362"/>
      <c r="AI407" s="362"/>
      <c r="AJ407" s="362"/>
      <c r="AK407" s="362"/>
      <c r="AL407" s="362"/>
      <c r="AM407" s="362"/>
      <c r="AN407" s="362"/>
      <c r="AO407" s="362"/>
      <c r="AP407" s="362"/>
      <c r="AQ407" s="362"/>
      <c r="AR407" s="362"/>
      <c r="AS407" s="362"/>
      <c r="AT407" s="362"/>
      <c r="AU407" s="362"/>
      <c r="AV407" s="362"/>
      <c r="AW407" s="362"/>
      <c r="AX407" s="362"/>
      <c r="AY407" s="362"/>
      <c r="AZ407" s="362"/>
      <c r="BB407" s="438"/>
      <c r="BZ407" s="362"/>
      <c r="CA407" s="362"/>
      <c r="CB407" s="362"/>
      <c r="CC407" s="362"/>
      <c r="CD407" s="362"/>
      <c r="CE407" s="362"/>
      <c r="CF407" s="362"/>
      <c r="CG407" s="362"/>
      <c r="CH407" s="362"/>
      <c r="CI407" s="362"/>
      <c r="CJ407" s="362"/>
      <c r="CK407" s="362"/>
      <c r="CL407" s="362"/>
      <c r="CM407" s="362"/>
      <c r="CN407" s="362"/>
      <c r="CO407" s="362"/>
      <c r="CP407" s="362"/>
      <c r="CQ407" s="362"/>
      <c r="CR407" s="362"/>
      <c r="CS407" s="362"/>
      <c r="CT407" s="362"/>
      <c r="CU407" s="362"/>
      <c r="CV407" s="362"/>
      <c r="CW407" s="362"/>
      <c r="CX407" s="362"/>
      <c r="CY407" s="362"/>
      <c r="CZ407" s="362"/>
    </row>
    <row r="408" s="361" customFormat="true" ht="25.15" customHeight="true" x14ac:dyDescent="0.2">
      <c r="A408" s="438"/>
      <c r="B408" s="688"/>
      <c r="C408" s="851" t="s">
        <v>497</v>
      </c>
      <c r="D408" s="852"/>
      <c r="E408" s="656">
        <v>0.50085472191989788</v>
      </c>
      <c r="F408" s="621"/>
      <c r="G408" s="621"/>
      <c r="H408" s="852" t="s">
        <v>536</v>
      </c>
      <c r="I408" s="852"/>
      <c r="J408" s="657">
        <v>0.51042504997157589</v>
      </c>
      <c r="K408" s="621"/>
      <c r="L408" s="621"/>
      <c r="M408" s="852" t="s">
        <v>536</v>
      </c>
      <c r="N408" s="852"/>
      <c r="O408" s="658">
        <v>0.45062951545531538</v>
      </c>
      <c r="P408" s="621"/>
      <c r="Q408" s="621"/>
      <c r="R408" s="362"/>
      <c r="Z408" s="362"/>
      <c r="AA408" s="362"/>
      <c r="AB408" s="362"/>
      <c r="AC408" s="362"/>
      <c r="AD408" s="362"/>
      <c r="AE408" s="362"/>
      <c r="AF408" s="362"/>
      <c r="AG408" s="362"/>
      <c r="AH408" s="362"/>
      <c r="AI408" s="362"/>
      <c r="AJ408" s="362"/>
      <c r="AK408" s="362"/>
      <c r="AL408" s="362"/>
      <c r="AM408" s="362"/>
      <c r="AN408" s="362"/>
      <c r="AO408" s="362"/>
      <c r="AP408" s="362"/>
      <c r="AQ408" s="362"/>
      <c r="AR408" s="362"/>
      <c r="AS408" s="362"/>
      <c r="AT408" s="362"/>
      <c r="AU408" s="362"/>
      <c r="AV408" s="362"/>
      <c r="AW408" s="362"/>
      <c r="AX408" s="362"/>
      <c r="AY408" s="362"/>
      <c r="AZ408" s="362"/>
      <c r="BB408" s="438"/>
      <c r="BZ408" s="362"/>
      <c r="CA408" s="362"/>
      <c r="CB408" s="362"/>
      <c r="CC408" s="362"/>
      <c r="CD408" s="362"/>
      <c r="CE408" s="362"/>
      <c r="CF408" s="362"/>
      <c r="CG408" s="362"/>
      <c r="CH408" s="362"/>
      <c r="CI408" s="362"/>
      <c r="CJ408" s="362"/>
      <c r="CK408" s="362"/>
      <c r="CL408" s="362"/>
      <c r="CM408" s="362"/>
      <c r="CN408" s="362"/>
      <c r="CO408" s="362"/>
      <c r="CP408" s="362"/>
      <c r="CQ408" s="362"/>
      <c r="CR408" s="362"/>
      <c r="CS408" s="362"/>
      <c r="CT408" s="362"/>
      <c r="CU408" s="362"/>
      <c r="CV408" s="362"/>
      <c r="CW408" s="362"/>
      <c r="CX408" s="362"/>
      <c r="CY408" s="362"/>
      <c r="CZ408" s="362"/>
    </row>
    <row r="409" s="361" customFormat="true" ht="25.15" customHeight="true" x14ac:dyDescent="0.2">
      <c r="A409" s="438"/>
      <c r="B409" s="688"/>
      <c r="C409" s="851" t="s">
        <v>533</v>
      </c>
      <c r="D409" s="852"/>
      <c r="E409" s="656">
        <v>0.49468921695532958</v>
      </c>
      <c r="F409" s="621"/>
      <c r="G409" s="621"/>
      <c r="H409" s="852" t="s">
        <v>531</v>
      </c>
      <c r="I409" s="852"/>
      <c r="J409" s="657">
        <v>0.48976532633864495</v>
      </c>
      <c r="K409" s="621"/>
      <c r="L409" s="621"/>
      <c r="M409" s="852" t="s">
        <v>499</v>
      </c>
      <c r="N409" s="852"/>
      <c r="O409" s="658">
        <v>0.40473774204087781</v>
      </c>
      <c r="P409" s="621"/>
      <c r="Q409" s="621"/>
      <c r="R409" s="362"/>
      <c r="Z409" s="362"/>
      <c r="AA409" s="362"/>
      <c r="AB409" s="362"/>
      <c r="AC409" s="362"/>
      <c r="AD409" s="362"/>
      <c r="AE409" s="362"/>
      <c r="AF409" s="362"/>
      <c r="AG409" s="362"/>
      <c r="AH409" s="362"/>
      <c r="AI409" s="362"/>
      <c r="AJ409" s="362"/>
      <c r="AK409" s="362"/>
      <c r="AL409" s="362"/>
      <c r="AM409" s="362"/>
      <c r="AN409" s="362"/>
      <c r="AO409" s="362"/>
      <c r="AP409" s="362"/>
      <c r="AQ409" s="362"/>
      <c r="AR409" s="362"/>
      <c r="AS409" s="362"/>
      <c r="AT409" s="362"/>
      <c r="AU409" s="362"/>
      <c r="AV409" s="362"/>
      <c r="AW409" s="362"/>
      <c r="AX409" s="362"/>
      <c r="AY409" s="362"/>
      <c r="AZ409" s="362"/>
      <c r="BB409" s="438"/>
      <c r="BZ409" s="362"/>
      <c r="CA409" s="362"/>
      <c r="CB409" s="362"/>
      <c r="CC409" s="362"/>
      <c r="CD409" s="362"/>
      <c r="CE409" s="362"/>
      <c r="CF409" s="362"/>
      <c r="CG409" s="362"/>
      <c r="CH409" s="362"/>
      <c r="CI409" s="362"/>
      <c r="CJ409" s="362"/>
      <c r="CK409" s="362"/>
      <c r="CL409" s="362"/>
      <c r="CM409" s="362"/>
      <c r="CN409" s="362"/>
      <c r="CO409" s="362"/>
      <c r="CP409" s="362"/>
      <c r="CQ409" s="362"/>
      <c r="CR409" s="362"/>
      <c r="CS409" s="362"/>
      <c r="CT409" s="362"/>
      <c r="CU409" s="362"/>
      <c r="CV409" s="362"/>
      <c r="CW409" s="362"/>
      <c r="CX409" s="362"/>
      <c r="CY409" s="362"/>
      <c r="CZ409" s="362"/>
    </row>
    <row r="410" s="361" customFormat="true" ht="25.15" customHeight="true" x14ac:dyDescent="0.2">
      <c r="A410" s="438"/>
      <c r="B410" s="688"/>
      <c r="C410" s="851" t="s">
        <v>537</v>
      </c>
      <c r="D410" s="852"/>
      <c r="E410" s="656">
        <v>0.48979120127884646</v>
      </c>
      <c r="F410" s="621"/>
      <c r="G410" s="621"/>
      <c r="H410" s="852" t="s">
        <v>537</v>
      </c>
      <c r="I410" s="852"/>
      <c r="J410" s="657">
        <v>0.4850934660536666</v>
      </c>
      <c r="K410" s="621"/>
      <c r="L410" s="621"/>
      <c r="M410" s="852" t="s">
        <v>538</v>
      </c>
      <c r="N410" s="852"/>
      <c r="O410" s="658">
        <v>-0.39854704911648459</v>
      </c>
      <c r="P410" s="621"/>
      <c r="Q410" s="621"/>
      <c r="R410" s="362"/>
      <c r="Z410" s="362"/>
      <c r="AA410" s="362"/>
      <c r="AB410" s="362"/>
      <c r="AC410" s="362"/>
      <c r="AD410" s="362"/>
      <c r="AE410" s="362"/>
      <c r="AF410" s="362"/>
      <c r="AG410" s="362"/>
      <c r="AH410" s="362"/>
      <c r="AI410" s="362"/>
      <c r="AJ410" s="362"/>
      <c r="AK410" s="362"/>
      <c r="AL410" s="362"/>
      <c r="AM410" s="362"/>
      <c r="AN410" s="362"/>
      <c r="AO410" s="362"/>
      <c r="AP410" s="362"/>
      <c r="AQ410" s="362"/>
      <c r="AR410" s="362"/>
      <c r="AS410" s="362"/>
      <c r="AT410" s="362"/>
      <c r="AU410" s="362"/>
      <c r="AV410" s="362"/>
      <c r="AW410" s="362"/>
      <c r="AX410" s="362"/>
      <c r="AY410" s="362"/>
      <c r="AZ410" s="362"/>
      <c r="BB410" s="438"/>
      <c r="BZ410" s="362"/>
      <c r="CA410" s="362"/>
      <c r="CB410" s="362"/>
      <c r="CC410" s="362"/>
      <c r="CD410" s="362"/>
      <c r="CE410" s="362"/>
      <c r="CF410" s="362"/>
      <c r="CG410" s="362"/>
      <c r="CH410" s="362"/>
      <c r="CI410" s="362"/>
      <c r="CJ410" s="362"/>
      <c r="CK410" s="362"/>
      <c r="CL410" s="362"/>
      <c r="CM410" s="362"/>
      <c r="CN410" s="362"/>
      <c r="CO410" s="362"/>
      <c r="CP410" s="362"/>
      <c r="CQ410" s="362"/>
      <c r="CR410" s="362"/>
      <c r="CS410" s="362"/>
      <c r="CT410" s="362"/>
      <c r="CU410" s="362"/>
      <c r="CV410" s="362"/>
      <c r="CW410" s="362"/>
      <c r="CX410" s="362"/>
      <c r="CY410" s="362"/>
      <c r="CZ410" s="362"/>
    </row>
    <row r="411" s="361" customFormat="true" ht="25.15" customHeight="true" x14ac:dyDescent="0.2">
      <c r="A411" s="438"/>
      <c r="B411" s="688"/>
      <c r="C411" s="851" t="s">
        <v>496</v>
      </c>
      <c r="D411" s="852"/>
      <c r="E411" s="656">
        <v>0.42613819259368368</v>
      </c>
      <c r="F411" s="621"/>
      <c r="G411" s="621"/>
      <c r="H411" s="852" t="s">
        <v>539</v>
      </c>
      <c r="I411" s="852"/>
      <c r="J411" s="657">
        <v>-0.45539619875622217</v>
      </c>
      <c r="K411" s="621"/>
      <c r="L411" s="621"/>
      <c r="M411" s="852" t="s">
        <v>496</v>
      </c>
      <c r="N411" s="852"/>
      <c r="O411" s="658">
        <v>0.39747763314187079</v>
      </c>
      <c r="P411" s="621"/>
      <c r="Q411" s="621"/>
      <c r="R411" s="362"/>
      <c r="Z411" s="362"/>
      <c r="AA411" s="362"/>
      <c r="AB411" s="362"/>
      <c r="AC411" s="362"/>
      <c r="AD411" s="362"/>
      <c r="AE411" s="362"/>
      <c r="AF411" s="362"/>
      <c r="AG411" s="362"/>
      <c r="AH411" s="362"/>
      <c r="AI411" s="362"/>
      <c r="AJ411" s="362"/>
      <c r="AK411" s="362"/>
      <c r="AL411" s="362"/>
      <c r="AM411" s="362"/>
      <c r="AN411" s="362"/>
      <c r="AO411" s="362"/>
      <c r="AP411" s="362"/>
      <c r="AQ411" s="362"/>
      <c r="AR411" s="362"/>
      <c r="AS411" s="362"/>
      <c r="AT411" s="362"/>
      <c r="AU411" s="362"/>
      <c r="AV411" s="362"/>
      <c r="AW411" s="362"/>
      <c r="AX411" s="362"/>
      <c r="AY411" s="362"/>
      <c r="AZ411" s="362"/>
      <c r="BB411" s="438"/>
      <c r="BZ411" s="362"/>
      <c r="CA411" s="362"/>
      <c r="CB411" s="362"/>
      <c r="CC411" s="362"/>
      <c r="CD411" s="362"/>
      <c r="CE411" s="362"/>
      <c r="CF411" s="362"/>
      <c r="CG411" s="362"/>
      <c r="CH411" s="362"/>
      <c r="CI411" s="362"/>
      <c r="CJ411" s="362"/>
      <c r="CK411" s="362"/>
      <c r="CL411" s="362"/>
      <c r="CM411" s="362"/>
      <c r="CN411" s="362"/>
      <c r="CO411" s="362"/>
      <c r="CP411" s="362"/>
      <c r="CQ411" s="362"/>
      <c r="CR411" s="362"/>
      <c r="CS411" s="362"/>
      <c r="CT411" s="362"/>
      <c r="CU411" s="362"/>
      <c r="CV411" s="362"/>
      <c r="CW411" s="362"/>
      <c r="CX411" s="362"/>
      <c r="CY411" s="362"/>
      <c r="CZ411" s="362"/>
    </row>
    <row r="412" s="361" customFormat="true" ht="25.15" customHeight="true" x14ac:dyDescent="0.2">
      <c r="A412" s="438"/>
      <c r="B412" s="688"/>
      <c r="C412" s="851" t="s">
        <v>540</v>
      </c>
      <c r="D412" s="852"/>
      <c r="E412" s="656">
        <v>0.41703918909675164</v>
      </c>
      <c r="F412" s="621"/>
      <c r="G412" s="621"/>
      <c r="H412" s="852" t="s">
        <v>500</v>
      </c>
      <c r="I412" s="852"/>
      <c r="J412" s="657">
        <v>0.41339541711477068</v>
      </c>
      <c r="K412" s="621"/>
      <c r="L412" s="621"/>
      <c r="M412" s="852" t="s">
        <v>537</v>
      </c>
      <c r="N412" s="852"/>
      <c r="O412" s="658">
        <v>0.39178844674069646</v>
      </c>
      <c r="P412" s="621"/>
      <c r="Q412" s="621"/>
      <c r="R412" s="362"/>
      <c r="Z412" s="362"/>
      <c r="AA412" s="362"/>
      <c r="AB412" s="362"/>
      <c r="AC412" s="362"/>
      <c r="AD412" s="362"/>
      <c r="AE412" s="362"/>
      <c r="AF412" s="362"/>
      <c r="AG412" s="362"/>
      <c r="AH412" s="362"/>
      <c r="AI412" s="362"/>
      <c r="AJ412" s="362"/>
      <c r="AK412" s="362"/>
      <c r="AL412" s="362"/>
      <c r="AM412" s="362"/>
      <c r="AN412" s="362"/>
      <c r="AO412" s="362"/>
      <c r="AP412" s="362"/>
      <c r="AQ412" s="362"/>
      <c r="AR412" s="362"/>
      <c r="AS412" s="362"/>
      <c r="AT412" s="362"/>
      <c r="AU412" s="362"/>
      <c r="AV412" s="362"/>
      <c r="AW412" s="362"/>
      <c r="AX412" s="362"/>
      <c r="AY412" s="362"/>
      <c r="AZ412" s="362"/>
      <c r="BB412" s="438"/>
      <c r="BZ412" s="362"/>
      <c r="CA412" s="362"/>
      <c r="CB412" s="362"/>
      <c r="CC412" s="362"/>
      <c r="CD412" s="362"/>
      <c r="CE412" s="362"/>
      <c r="CF412" s="362"/>
      <c r="CG412" s="362"/>
      <c r="CH412" s="362"/>
      <c r="CI412" s="362"/>
      <c r="CJ412" s="362"/>
      <c r="CK412" s="362"/>
      <c r="CL412" s="362"/>
      <c r="CM412" s="362"/>
      <c r="CN412" s="362"/>
      <c r="CO412" s="362"/>
      <c r="CP412" s="362"/>
      <c r="CQ412" s="362"/>
      <c r="CR412" s="362"/>
      <c r="CS412" s="362"/>
      <c r="CT412" s="362"/>
      <c r="CU412" s="362"/>
      <c r="CV412" s="362"/>
      <c r="CW412" s="362"/>
      <c r="CX412" s="362"/>
      <c r="CY412" s="362"/>
      <c r="CZ412" s="362"/>
    </row>
    <row r="413" s="361" customFormat="true" ht="25.15" customHeight="true" x14ac:dyDescent="0.2">
      <c r="A413" s="438"/>
      <c r="B413" s="688"/>
      <c r="C413" s="851" t="s">
        <v>535</v>
      </c>
      <c r="D413" s="852"/>
      <c r="E413" s="656">
        <v>0.37826730982456963</v>
      </c>
      <c r="F413" s="621"/>
      <c r="G413" s="621"/>
      <c r="H413" s="852" t="s">
        <v>502</v>
      </c>
      <c r="I413" s="852"/>
      <c r="J413" s="657">
        <v>0.34823274043591806</v>
      </c>
      <c r="K413" s="621"/>
      <c r="L413" s="621"/>
      <c r="M413" s="852" t="s">
        <v>506</v>
      </c>
      <c r="N413" s="852"/>
      <c r="O413" s="658">
        <v>0.38985539464729513</v>
      </c>
      <c r="P413" s="621"/>
      <c r="Q413" s="621"/>
      <c r="R413" s="362"/>
      <c r="Z413" s="362"/>
      <c r="AA413" s="362"/>
      <c r="AB413" s="362"/>
      <c r="AC413" s="362"/>
      <c r="AD413" s="362"/>
      <c r="AE413" s="362"/>
      <c r="AF413" s="362"/>
      <c r="AG413" s="362"/>
      <c r="AH413" s="362"/>
      <c r="AI413" s="362"/>
      <c r="AJ413" s="362"/>
      <c r="AK413" s="362"/>
      <c r="AL413" s="362"/>
      <c r="AM413" s="362"/>
      <c r="AN413" s="362"/>
      <c r="AO413" s="362"/>
      <c r="AP413" s="362"/>
      <c r="AQ413" s="362"/>
      <c r="AR413" s="362"/>
      <c r="AS413" s="362"/>
      <c r="AT413" s="362"/>
      <c r="AU413" s="362"/>
      <c r="AV413" s="362"/>
      <c r="AW413" s="362"/>
      <c r="AX413" s="362"/>
      <c r="AY413" s="362"/>
      <c r="AZ413" s="362"/>
      <c r="BB413" s="438"/>
      <c r="BZ413" s="362"/>
      <c r="CA413" s="362"/>
      <c r="CB413" s="362"/>
      <c r="CC413" s="362"/>
      <c r="CD413" s="362"/>
      <c r="CE413" s="362"/>
      <c r="CF413" s="362"/>
      <c r="CG413" s="362"/>
      <c r="CH413" s="362"/>
      <c r="CI413" s="362"/>
      <c r="CJ413" s="362"/>
      <c r="CK413" s="362"/>
      <c r="CL413" s="362"/>
      <c r="CM413" s="362"/>
      <c r="CN413" s="362"/>
      <c r="CO413" s="362"/>
      <c r="CP413" s="362"/>
      <c r="CQ413" s="362"/>
      <c r="CR413" s="362"/>
      <c r="CS413" s="362"/>
      <c r="CT413" s="362"/>
      <c r="CU413" s="362"/>
      <c r="CV413" s="362"/>
      <c r="CW413" s="362"/>
      <c r="CX413" s="362"/>
      <c r="CY413" s="362"/>
      <c r="CZ413" s="362"/>
    </row>
    <row r="414" s="361" customFormat="true" ht="25.15" customHeight="true" x14ac:dyDescent="0.2">
      <c r="A414" s="438"/>
      <c r="B414" s="688"/>
      <c r="C414" s="851" t="s">
        <v>524</v>
      </c>
      <c r="D414" s="852"/>
      <c r="E414" s="656">
        <v>0.35890687095889579</v>
      </c>
      <c r="F414" s="621"/>
      <c r="G414" s="621"/>
      <c r="H414" s="852" t="s">
        <v>226</v>
      </c>
      <c r="I414" s="852"/>
      <c r="J414" s="657">
        <v>-0.33989393073010848</v>
      </c>
      <c r="K414" s="621"/>
      <c r="L414" s="621"/>
      <c r="M414" s="852" t="s">
        <v>495</v>
      </c>
      <c r="N414" s="852"/>
      <c r="O414" s="658">
        <v>-0.38633714475837089</v>
      </c>
      <c r="P414" s="621"/>
      <c r="Q414" s="621"/>
      <c r="R414" s="362"/>
      <c r="Z414" s="362"/>
      <c r="AA414" s="362"/>
      <c r="AB414" s="362"/>
      <c r="AC414" s="362"/>
      <c r="AD414" s="362"/>
      <c r="AE414" s="362"/>
      <c r="AF414" s="362"/>
      <c r="AG414" s="362"/>
      <c r="AH414" s="362"/>
      <c r="AI414" s="362"/>
      <c r="AJ414" s="362"/>
      <c r="AK414" s="362"/>
      <c r="AL414" s="362"/>
      <c r="AM414" s="362"/>
      <c r="AN414" s="362"/>
      <c r="AO414" s="362"/>
      <c r="AP414" s="362"/>
      <c r="AQ414" s="362"/>
      <c r="AR414" s="362"/>
      <c r="AS414" s="362"/>
      <c r="AT414" s="362"/>
      <c r="AU414" s="362"/>
      <c r="AV414" s="362"/>
      <c r="AW414" s="362"/>
      <c r="AX414" s="362"/>
      <c r="AY414" s="362"/>
      <c r="AZ414" s="362"/>
      <c r="BB414" s="438"/>
      <c r="BZ414" s="362"/>
      <c r="CA414" s="362"/>
      <c r="CB414" s="362"/>
      <c r="CC414" s="362"/>
      <c r="CD414" s="362"/>
      <c r="CE414" s="362"/>
      <c r="CF414" s="362"/>
      <c r="CG414" s="362"/>
      <c r="CH414" s="362"/>
      <c r="CI414" s="362"/>
      <c r="CJ414" s="362"/>
      <c r="CK414" s="362"/>
      <c r="CL414" s="362"/>
      <c r="CM414" s="362"/>
      <c r="CN414" s="362"/>
      <c r="CO414" s="362"/>
      <c r="CP414" s="362"/>
      <c r="CQ414" s="362"/>
      <c r="CR414" s="362"/>
      <c r="CS414" s="362"/>
      <c r="CT414" s="362"/>
      <c r="CU414" s="362"/>
      <c r="CV414" s="362"/>
      <c r="CW414" s="362"/>
      <c r="CX414" s="362"/>
      <c r="CY414" s="362"/>
      <c r="CZ414" s="362"/>
    </row>
    <row r="415" s="361" customFormat="true" ht="25.15" customHeight="true" x14ac:dyDescent="0.2">
      <c r="A415" s="438"/>
      <c r="B415" s="688"/>
      <c r="C415" s="851" t="s">
        <v>498</v>
      </c>
      <c r="D415" s="852"/>
      <c r="E415" s="656">
        <v>-0.34757184350562637</v>
      </c>
      <c r="F415" s="621"/>
      <c r="G415" s="621"/>
      <c r="H415" s="852" t="s">
        <v>540</v>
      </c>
      <c r="I415" s="852"/>
      <c r="J415" s="657">
        <v>0.32491527962114153</v>
      </c>
      <c r="K415" s="621"/>
      <c r="L415" s="621"/>
      <c r="M415" s="852" t="s">
        <v>541</v>
      </c>
      <c r="N415" s="852"/>
      <c r="O415" s="658">
        <v>-0.37811100463638558</v>
      </c>
      <c r="P415" s="621"/>
      <c r="Q415" s="621"/>
      <c r="R415" s="362"/>
      <c r="Z415" s="362"/>
      <c r="AA415" s="362"/>
      <c r="AB415" s="362"/>
      <c r="AC415" s="362"/>
      <c r="AD415" s="362"/>
      <c r="AE415" s="362"/>
      <c r="AF415" s="362"/>
      <c r="AG415" s="362"/>
      <c r="AH415" s="362"/>
      <c r="AI415" s="362"/>
      <c r="AJ415" s="362"/>
      <c r="AK415" s="362"/>
      <c r="AL415" s="362"/>
      <c r="AM415" s="362"/>
      <c r="AN415" s="362"/>
      <c r="AO415" s="362"/>
      <c r="AP415" s="362"/>
      <c r="AQ415" s="362"/>
      <c r="AR415" s="362"/>
      <c r="AS415" s="362"/>
      <c r="AT415" s="362"/>
      <c r="AU415" s="362"/>
      <c r="AV415" s="362"/>
      <c r="AW415" s="362"/>
      <c r="AX415" s="362"/>
      <c r="AY415" s="362"/>
      <c r="AZ415" s="362"/>
      <c r="BB415" s="438"/>
      <c r="BZ415" s="362"/>
      <c r="CA415" s="362"/>
      <c r="CB415" s="362"/>
      <c r="CC415" s="362"/>
      <c r="CD415" s="362"/>
      <c r="CE415" s="362"/>
      <c r="CF415" s="362"/>
      <c r="CG415" s="362"/>
      <c r="CH415" s="362"/>
      <c r="CI415" s="362"/>
      <c r="CJ415" s="362"/>
      <c r="CK415" s="362"/>
      <c r="CL415" s="362"/>
      <c r="CM415" s="362"/>
      <c r="CN415" s="362"/>
      <c r="CO415" s="362"/>
      <c r="CP415" s="362"/>
      <c r="CQ415" s="362"/>
      <c r="CR415" s="362"/>
      <c r="CS415" s="362"/>
      <c r="CT415" s="362"/>
      <c r="CU415" s="362"/>
      <c r="CV415" s="362"/>
      <c r="CW415" s="362"/>
      <c r="CX415" s="362"/>
      <c r="CY415" s="362"/>
      <c r="CZ415" s="362"/>
    </row>
    <row r="416" s="361" customFormat="true" ht="25.15" customHeight="true" x14ac:dyDescent="0.2">
      <c r="A416" s="438"/>
      <c r="B416" s="688"/>
      <c r="C416" s="851" t="s">
        <v>226</v>
      </c>
      <c r="D416" s="852"/>
      <c r="E416" s="656">
        <v>-0.34682046439023312</v>
      </c>
      <c r="F416" s="621"/>
      <c r="G416" s="621"/>
      <c r="H416" s="852" t="s">
        <v>395</v>
      </c>
      <c r="I416" s="852"/>
      <c r="J416" s="657">
        <v>0.29262435457834191</v>
      </c>
      <c r="K416" s="621"/>
      <c r="L416" s="621"/>
      <c r="M416" s="852" t="s">
        <v>533</v>
      </c>
      <c r="N416" s="852"/>
      <c r="O416" s="658">
        <v>0.36574195423872369</v>
      </c>
      <c r="P416" s="621"/>
      <c r="Q416" s="621"/>
      <c r="R416" s="362"/>
      <c r="Z416" s="362"/>
      <c r="AA416" s="362"/>
      <c r="AB416" s="362"/>
      <c r="AC416" s="362"/>
      <c r="AD416" s="362"/>
      <c r="AE416" s="362"/>
      <c r="AF416" s="362"/>
      <c r="AG416" s="362"/>
      <c r="AH416" s="362"/>
      <c r="AI416" s="362"/>
      <c r="AJ416" s="362"/>
      <c r="AK416" s="362"/>
      <c r="AL416" s="362"/>
      <c r="AM416" s="362"/>
      <c r="AN416" s="362"/>
      <c r="AO416" s="362"/>
      <c r="AP416" s="362"/>
      <c r="AQ416" s="362"/>
      <c r="AR416" s="362"/>
      <c r="AS416" s="362"/>
      <c r="AT416" s="362"/>
      <c r="AU416" s="362"/>
      <c r="AV416" s="362"/>
      <c r="AW416" s="362"/>
      <c r="AX416" s="362"/>
      <c r="AY416" s="362"/>
      <c r="AZ416" s="362"/>
      <c r="BB416" s="438"/>
      <c r="BZ416" s="362"/>
      <c r="CA416" s="362"/>
      <c r="CB416" s="362"/>
      <c r="CC416" s="362"/>
      <c r="CD416" s="362"/>
      <c r="CE416" s="362"/>
      <c r="CF416" s="362"/>
      <c r="CG416" s="362"/>
      <c r="CH416" s="362"/>
      <c r="CI416" s="362"/>
      <c r="CJ416" s="362"/>
      <c r="CK416" s="362"/>
      <c r="CL416" s="362"/>
      <c r="CM416" s="362"/>
      <c r="CN416" s="362"/>
      <c r="CO416" s="362"/>
      <c r="CP416" s="362"/>
      <c r="CQ416" s="362"/>
      <c r="CR416" s="362"/>
      <c r="CS416" s="362"/>
      <c r="CT416" s="362"/>
      <c r="CU416" s="362"/>
      <c r="CV416" s="362"/>
      <c r="CW416" s="362"/>
      <c r="CX416" s="362"/>
      <c r="CY416" s="362"/>
      <c r="CZ416" s="362"/>
    </row>
    <row r="417" s="361" customFormat="true" ht="25.15" customHeight="true" x14ac:dyDescent="0.2">
      <c r="A417" s="438"/>
      <c r="B417" s="688"/>
      <c r="C417" s="851" t="s">
        <v>542</v>
      </c>
      <c r="D417" s="852"/>
      <c r="E417" s="656">
        <v>0.31520602129945569</v>
      </c>
      <c r="F417" s="621"/>
      <c r="G417" s="621"/>
      <c r="H417" s="852" t="s">
        <v>498</v>
      </c>
      <c r="I417" s="852"/>
      <c r="J417" s="657">
        <v>-0.27699844537607898</v>
      </c>
      <c r="K417" s="621"/>
      <c r="L417" s="621"/>
      <c r="M417" s="852" t="s">
        <v>535</v>
      </c>
      <c r="N417" s="852"/>
      <c r="O417" s="658">
        <v>0.35650166251463133</v>
      </c>
      <c r="P417" s="621"/>
      <c r="Q417" s="621"/>
      <c r="R417" s="362"/>
      <c r="Z417" s="362"/>
      <c r="AA417" s="362"/>
      <c r="AB417" s="362"/>
      <c r="AC417" s="362"/>
      <c r="AD417" s="362"/>
      <c r="AE417" s="362"/>
      <c r="AF417" s="362"/>
      <c r="AG417" s="362"/>
      <c r="AH417" s="362"/>
      <c r="AI417" s="362"/>
      <c r="AJ417" s="362"/>
      <c r="AK417" s="362"/>
      <c r="AL417" s="362"/>
      <c r="AM417" s="362"/>
      <c r="AN417" s="362"/>
      <c r="AO417" s="362"/>
      <c r="AP417" s="362"/>
      <c r="AQ417" s="362"/>
      <c r="AR417" s="362"/>
      <c r="AS417" s="362"/>
      <c r="AT417" s="362"/>
      <c r="AU417" s="362"/>
      <c r="AV417" s="362"/>
      <c r="AW417" s="362"/>
      <c r="AX417" s="362"/>
      <c r="AY417" s="362"/>
      <c r="AZ417" s="362"/>
      <c r="BB417" s="438"/>
      <c r="BZ417" s="362"/>
      <c r="CA417" s="362"/>
      <c r="CB417" s="362"/>
      <c r="CC417" s="362"/>
      <c r="CD417" s="362"/>
      <c r="CE417" s="362"/>
      <c r="CF417" s="362"/>
      <c r="CG417" s="362"/>
      <c r="CH417" s="362"/>
      <c r="CI417" s="362"/>
      <c r="CJ417" s="362"/>
      <c r="CK417" s="362"/>
      <c r="CL417" s="362"/>
      <c r="CM417" s="362"/>
      <c r="CN417" s="362"/>
      <c r="CO417" s="362"/>
      <c r="CP417" s="362"/>
      <c r="CQ417" s="362"/>
      <c r="CR417" s="362"/>
      <c r="CS417" s="362"/>
      <c r="CT417" s="362"/>
      <c r="CU417" s="362"/>
      <c r="CV417" s="362"/>
      <c r="CW417" s="362"/>
      <c r="CX417" s="362"/>
      <c r="CY417" s="362"/>
      <c r="CZ417" s="362"/>
    </row>
    <row r="418" s="361" customFormat="true" ht="25.15" customHeight="true" x14ac:dyDescent="0.2">
      <c r="A418" s="438"/>
      <c r="B418" s="688"/>
      <c r="C418" s="851" t="s">
        <v>499</v>
      </c>
      <c r="D418" s="852"/>
      <c r="E418" s="656">
        <v>0.305672285321961</v>
      </c>
      <c r="F418" s="621"/>
      <c r="G418" s="621"/>
      <c r="H418" s="852" t="s">
        <v>542</v>
      </c>
      <c r="I418" s="852"/>
      <c r="J418" s="657">
        <v>0.25830849805998396</v>
      </c>
      <c r="K418" s="621"/>
      <c r="L418" s="621"/>
      <c r="M418" s="852" t="s">
        <v>542</v>
      </c>
      <c r="N418" s="852"/>
      <c r="O418" s="658">
        <v>0.34247575046421491</v>
      </c>
      <c r="P418" s="621"/>
      <c r="Q418" s="621"/>
      <c r="R418" s="362"/>
      <c r="Z418" s="362"/>
      <c r="AA418" s="362"/>
      <c r="AB418" s="362"/>
      <c r="AC418" s="362"/>
      <c r="AD418" s="362"/>
      <c r="AE418" s="362"/>
      <c r="AF418" s="362"/>
      <c r="AG418" s="362"/>
      <c r="AH418" s="362"/>
      <c r="AI418" s="362"/>
      <c r="AJ418" s="362"/>
      <c r="AK418" s="362"/>
      <c r="AL418" s="362"/>
      <c r="AM418" s="362"/>
      <c r="AN418" s="362"/>
      <c r="AO418" s="362"/>
      <c r="AP418" s="362"/>
      <c r="AQ418" s="362"/>
      <c r="AR418" s="362"/>
      <c r="AS418" s="362"/>
      <c r="AT418" s="362"/>
      <c r="AU418" s="362"/>
      <c r="AV418" s="362"/>
      <c r="AW418" s="362"/>
      <c r="AX418" s="362"/>
      <c r="AY418" s="362"/>
      <c r="AZ418" s="362"/>
      <c r="BB418" s="438"/>
      <c r="BZ418" s="362"/>
      <c r="CA418" s="362"/>
      <c r="CB418" s="362"/>
      <c r="CC418" s="362"/>
      <c r="CD418" s="362"/>
      <c r="CE418" s="362"/>
      <c r="CF418" s="362"/>
      <c r="CG418" s="362"/>
      <c r="CH418" s="362"/>
      <c r="CI418" s="362"/>
      <c r="CJ418" s="362"/>
      <c r="CK418" s="362"/>
      <c r="CL418" s="362"/>
      <c r="CM418" s="362"/>
      <c r="CN418" s="362"/>
      <c r="CO418" s="362"/>
      <c r="CP418" s="362"/>
      <c r="CQ418" s="362"/>
      <c r="CR418" s="362"/>
      <c r="CS418" s="362"/>
      <c r="CT418" s="362"/>
      <c r="CU418" s="362"/>
      <c r="CV418" s="362"/>
      <c r="CW418" s="362"/>
      <c r="CX418" s="362"/>
      <c r="CY418" s="362"/>
      <c r="CZ418" s="362"/>
    </row>
    <row r="419" s="361" customFormat="true" ht="25.15" customHeight="true" x14ac:dyDescent="0.2">
      <c r="A419" s="438"/>
      <c r="B419" s="688"/>
      <c r="C419" s="851" t="s">
        <v>538</v>
      </c>
      <c r="D419" s="852"/>
      <c r="E419" s="656">
        <v>-0.30190618513961998</v>
      </c>
      <c r="F419" s="621"/>
      <c r="G419" s="621"/>
      <c r="H419" s="852" t="s">
        <v>504</v>
      </c>
      <c r="I419" s="852"/>
      <c r="J419" s="657">
        <v>0.23401777844844118</v>
      </c>
      <c r="K419" s="621"/>
      <c r="L419" s="621"/>
      <c r="M419" s="852" t="s">
        <v>543</v>
      </c>
      <c r="N419" s="852"/>
      <c r="O419" s="658">
        <v>-0.33967247823103836</v>
      </c>
      <c r="P419" s="621"/>
      <c r="Q419" s="621"/>
      <c r="R419" s="362"/>
      <c r="Z419" s="362"/>
      <c r="AA419" s="362"/>
      <c r="AB419" s="362"/>
      <c r="AC419" s="362"/>
      <c r="AD419" s="362"/>
      <c r="AE419" s="362"/>
      <c r="AF419" s="362"/>
      <c r="AG419" s="362"/>
      <c r="AH419" s="362"/>
      <c r="AI419" s="362"/>
      <c r="AJ419" s="362"/>
      <c r="AK419" s="362"/>
      <c r="AL419" s="362"/>
      <c r="AM419" s="362"/>
      <c r="AN419" s="362"/>
      <c r="AO419" s="362"/>
      <c r="AP419" s="362"/>
      <c r="AQ419" s="362"/>
      <c r="AR419" s="362"/>
      <c r="AS419" s="362"/>
      <c r="AT419" s="362"/>
      <c r="AU419" s="362"/>
      <c r="AV419" s="362"/>
      <c r="AW419" s="362"/>
      <c r="AX419" s="362"/>
      <c r="AY419" s="362"/>
      <c r="AZ419" s="362"/>
      <c r="BB419" s="438"/>
      <c r="BZ419" s="362"/>
      <c r="CA419" s="362"/>
      <c r="CB419" s="362"/>
      <c r="CC419" s="362"/>
      <c r="CD419" s="362"/>
      <c r="CE419" s="362"/>
      <c r="CF419" s="362"/>
      <c r="CG419" s="362"/>
      <c r="CH419" s="362"/>
      <c r="CI419" s="362"/>
      <c r="CJ419" s="362"/>
      <c r="CK419" s="362"/>
      <c r="CL419" s="362"/>
      <c r="CM419" s="362"/>
      <c r="CN419" s="362"/>
      <c r="CO419" s="362"/>
      <c r="CP419" s="362"/>
      <c r="CQ419" s="362"/>
      <c r="CR419" s="362"/>
      <c r="CS419" s="362"/>
      <c r="CT419" s="362"/>
      <c r="CU419" s="362"/>
      <c r="CV419" s="362"/>
      <c r="CW419" s="362"/>
      <c r="CX419" s="362"/>
      <c r="CY419" s="362"/>
      <c r="CZ419" s="362"/>
    </row>
    <row r="420" s="361" customFormat="true" ht="25.15" customHeight="true" x14ac:dyDescent="0.2">
      <c r="A420" s="438"/>
      <c r="B420" s="688"/>
      <c r="C420" s="851" t="s">
        <v>541</v>
      </c>
      <c r="D420" s="852"/>
      <c r="E420" s="656">
        <v>-0.29324631619202274</v>
      </c>
      <c r="F420" s="621"/>
      <c r="G420" s="621"/>
      <c r="H420" s="852" t="s">
        <v>544</v>
      </c>
      <c r="I420" s="852"/>
      <c r="J420" s="657">
        <v>0.22419511129648723</v>
      </c>
      <c r="K420" s="621"/>
      <c r="L420" s="621"/>
      <c r="M420" s="852" t="s">
        <v>545</v>
      </c>
      <c r="N420" s="852"/>
      <c r="O420" s="658">
        <v>0.3331204270799043</v>
      </c>
      <c r="P420" s="621"/>
      <c r="Q420" s="621"/>
      <c r="R420" s="362"/>
      <c r="Z420" s="362"/>
      <c r="AA420" s="362"/>
      <c r="AB420" s="362"/>
      <c r="AC420" s="362"/>
      <c r="AD420" s="362"/>
      <c r="AE420" s="362"/>
      <c r="AF420" s="362"/>
      <c r="AG420" s="362"/>
      <c r="AH420" s="362"/>
      <c r="AI420" s="362"/>
      <c r="AJ420" s="362"/>
      <c r="AK420" s="362"/>
      <c r="AL420" s="362"/>
      <c r="AM420" s="362"/>
      <c r="AN420" s="362"/>
      <c r="AO420" s="362"/>
      <c r="AP420" s="362"/>
      <c r="AQ420" s="362"/>
      <c r="AR420" s="362"/>
      <c r="AS420" s="362"/>
      <c r="AT420" s="362"/>
      <c r="AU420" s="362"/>
      <c r="AV420" s="362"/>
      <c r="AW420" s="362"/>
      <c r="AX420" s="362"/>
      <c r="AY420" s="362"/>
      <c r="AZ420" s="362"/>
      <c r="BB420" s="438"/>
      <c r="BZ420" s="362"/>
      <c r="CA420" s="362"/>
      <c r="CB420" s="362"/>
      <c r="CC420" s="362"/>
      <c r="CD420" s="362"/>
      <c r="CE420" s="362"/>
      <c r="CF420" s="362"/>
      <c r="CG420" s="362"/>
      <c r="CH420" s="362"/>
      <c r="CI420" s="362"/>
      <c r="CJ420" s="362"/>
      <c r="CK420" s="362"/>
      <c r="CL420" s="362"/>
      <c r="CM420" s="362"/>
      <c r="CN420" s="362"/>
      <c r="CO420" s="362"/>
      <c r="CP420" s="362"/>
      <c r="CQ420" s="362"/>
      <c r="CR420" s="362"/>
      <c r="CS420" s="362"/>
      <c r="CT420" s="362"/>
      <c r="CU420" s="362"/>
      <c r="CV420" s="362"/>
      <c r="CW420" s="362"/>
      <c r="CX420" s="362"/>
      <c r="CY420" s="362"/>
      <c r="CZ420" s="362"/>
    </row>
    <row r="421" s="361" customFormat="true" ht="25.15" customHeight="true" x14ac:dyDescent="0.2">
      <c r="A421" s="438"/>
      <c r="B421" s="688"/>
      <c r="C421" s="851" t="s">
        <v>501</v>
      </c>
      <c r="D421" s="852"/>
      <c r="E421" s="656">
        <v>-0.29125646402337435</v>
      </c>
      <c r="F421" s="621"/>
      <c r="G421" s="621"/>
      <c r="H421" s="852" t="s">
        <v>541</v>
      </c>
      <c r="I421" s="852"/>
      <c r="J421" s="657">
        <v>-0.21557763517294842</v>
      </c>
      <c r="K421" s="621"/>
      <c r="L421" s="621"/>
      <c r="M421" s="852" t="s">
        <v>524</v>
      </c>
      <c r="N421" s="852"/>
      <c r="O421" s="658">
        <v>0.31855756534849211</v>
      </c>
      <c r="P421" s="621"/>
      <c r="Q421" s="621"/>
      <c r="R421" s="362"/>
      <c r="Z421" s="362"/>
      <c r="AA421" s="362"/>
      <c r="AB421" s="362"/>
      <c r="AC421" s="362"/>
      <c r="AD421" s="362"/>
      <c r="AE421" s="362"/>
      <c r="AF421" s="362"/>
      <c r="AG421" s="362"/>
      <c r="AH421" s="362"/>
      <c r="AI421" s="362"/>
      <c r="AJ421" s="362"/>
      <c r="AK421" s="362"/>
      <c r="AL421" s="362"/>
      <c r="AM421" s="362"/>
      <c r="AN421" s="362"/>
      <c r="AO421" s="362"/>
      <c r="AP421" s="362"/>
      <c r="AQ421" s="362"/>
      <c r="AR421" s="362"/>
      <c r="AS421" s="362"/>
      <c r="AT421" s="362"/>
      <c r="AU421" s="362"/>
      <c r="AV421" s="362"/>
      <c r="AW421" s="362"/>
      <c r="AX421" s="362"/>
      <c r="AY421" s="362"/>
      <c r="AZ421" s="362"/>
      <c r="BB421" s="438"/>
      <c r="BZ421" s="362"/>
      <c r="CA421" s="362"/>
      <c r="CB421" s="362"/>
      <c r="CC421" s="362"/>
      <c r="CD421" s="362"/>
      <c r="CE421" s="362"/>
      <c r="CF421" s="362"/>
      <c r="CG421" s="362"/>
      <c r="CH421" s="362"/>
      <c r="CI421" s="362"/>
      <c r="CJ421" s="362"/>
      <c r="CK421" s="362"/>
      <c r="CL421" s="362"/>
      <c r="CM421" s="362"/>
      <c r="CN421" s="362"/>
      <c r="CO421" s="362"/>
      <c r="CP421" s="362"/>
      <c r="CQ421" s="362"/>
      <c r="CR421" s="362"/>
      <c r="CS421" s="362"/>
      <c r="CT421" s="362"/>
      <c r="CU421" s="362"/>
      <c r="CV421" s="362"/>
      <c r="CW421" s="362"/>
      <c r="CX421" s="362"/>
      <c r="CY421" s="362"/>
      <c r="CZ421" s="362"/>
    </row>
    <row r="422" s="361" customFormat="true" ht="25.15" customHeight="true" x14ac:dyDescent="0.2">
      <c r="A422" s="438"/>
      <c r="B422" s="688"/>
      <c r="C422" s="851" t="s">
        <v>506</v>
      </c>
      <c r="D422" s="852"/>
      <c r="E422" s="656">
        <v>0.26454708330310645</v>
      </c>
      <c r="F422" s="621"/>
      <c r="G422" s="621"/>
      <c r="H422" s="852" t="s">
        <v>538</v>
      </c>
      <c r="I422" s="852"/>
      <c r="J422" s="657">
        <v>-0.21300529591375186</v>
      </c>
      <c r="K422" s="621"/>
      <c r="L422" s="621"/>
      <c r="M422" s="852" t="s">
        <v>540</v>
      </c>
      <c r="N422" s="852"/>
      <c r="O422" s="658">
        <v>0.31787916002808392</v>
      </c>
      <c r="P422" s="621"/>
      <c r="Q422" s="621"/>
      <c r="R422" s="362"/>
      <c r="Z422" s="362"/>
      <c r="AA422" s="362"/>
      <c r="AB422" s="362"/>
      <c r="AC422" s="362"/>
      <c r="AD422" s="362"/>
      <c r="AE422" s="362"/>
      <c r="AF422" s="362"/>
      <c r="AG422" s="362"/>
      <c r="AH422" s="362"/>
      <c r="AI422" s="362"/>
      <c r="AJ422" s="362"/>
      <c r="AK422" s="362"/>
      <c r="AL422" s="362"/>
      <c r="AM422" s="362"/>
      <c r="AN422" s="362"/>
      <c r="AO422" s="362"/>
      <c r="AP422" s="362"/>
      <c r="AQ422" s="362"/>
      <c r="AR422" s="362"/>
      <c r="AS422" s="362"/>
      <c r="AT422" s="362"/>
      <c r="AU422" s="362"/>
      <c r="AV422" s="362"/>
      <c r="AW422" s="362"/>
      <c r="AX422" s="362"/>
      <c r="AY422" s="362"/>
      <c r="AZ422" s="362"/>
      <c r="BB422" s="438"/>
      <c r="BZ422" s="362"/>
      <c r="CA422" s="362"/>
      <c r="CB422" s="362"/>
      <c r="CC422" s="362"/>
      <c r="CD422" s="362"/>
      <c r="CE422" s="362"/>
      <c r="CF422" s="362"/>
      <c r="CG422" s="362"/>
      <c r="CH422" s="362"/>
      <c r="CI422" s="362"/>
      <c r="CJ422" s="362"/>
      <c r="CK422" s="362"/>
      <c r="CL422" s="362"/>
      <c r="CM422" s="362"/>
      <c r="CN422" s="362"/>
      <c r="CO422" s="362"/>
      <c r="CP422" s="362"/>
      <c r="CQ422" s="362"/>
      <c r="CR422" s="362"/>
      <c r="CS422" s="362"/>
      <c r="CT422" s="362"/>
      <c r="CU422" s="362"/>
      <c r="CV422" s="362"/>
      <c r="CW422" s="362"/>
      <c r="CX422" s="362"/>
      <c r="CY422" s="362"/>
      <c r="CZ422" s="362"/>
    </row>
    <row r="423" s="361" customFormat="true" ht="25.15" customHeight="true" x14ac:dyDescent="0.2">
      <c r="A423" s="438"/>
      <c r="B423" s="688"/>
      <c r="C423" s="851" t="s">
        <v>546</v>
      </c>
      <c r="D423" s="852"/>
      <c r="E423" s="656">
        <v>-0.2462158797530902</v>
      </c>
      <c r="F423" s="621"/>
      <c r="G423" s="621"/>
      <c r="H423" s="852" t="s">
        <v>547</v>
      </c>
      <c r="I423" s="852"/>
      <c r="J423" s="657">
        <v>0.21279054940543546</v>
      </c>
      <c r="K423" s="621"/>
      <c r="L423" s="621"/>
      <c r="M423" s="852" t="s">
        <v>548</v>
      </c>
      <c r="N423" s="852"/>
      <c r="O423" s="658">
        <v>-0.30982838661362289</v>
      </c>
      <c r="P423" s="621"/>
      <c r="Q423" s="621"/>
      <c r="R423" s="362"/>
      <c r="Z423" s="362"/>
      <c r="AA423" s="362"/>
      <c r="AB423" s="362"/>
      <c r="AC423" s="362"/>
      <c r="AD423" s="362"/>
      <c r="AE423" s="362"/>
      <c r="AF423" s="362"/>
      <c r="AG423" s="362"/>
      <c r="AH423" s="362"/>
      <c r="AI423" s="362"/>
      <c r="AJ423" s="362"/>
      <c r="AK423" s="362"/>
      <c r="AL423" s="362"/>
      <c r="AM423" s="362"/>
      <c r="AN423" s="362"/>
      <c r="AO423" s="362"/>
      <c r="AP423" s="362"/>
      <c r="AQ423" s="362"/>
      <c r="AR423" s="362"/>
      <c r="AS423" s="362"/>
      <c r="AT423" s="362"/>
      <c r="AU423" s="362"/>
      <c r="AV423" s="362"/>
      <c r="AW423" s="362"/>
      <c r="AX423" s="362"/>
      <c r="AY423" s="362"/>
      <c r="AZ423" s="362"/>
      <c r="BB423" s="438"/>
      <c r="BZ423" s="362"/>
      <c r="CA423" s="362"/>
      <c r="CB423" s="362"/>
      <c r="CC423" s="362"/>
      <c r="CD423" s="362"/>
      <c r="CE423" s="362"/>
      <c r="CF423" s="362"/>
      <c r="CG423" s="362"/>
      <c r="CH423" s="362"/>
      <c r="CI423" s="362"/>
      <c r="CJ423" s="362"/>
      <c r="CK423" s="362"/>
      <c r="CL423" s="362"/>
      <c r="CM423" s="362"/>
      <c r="CN423" s="362"/>
      <c r="CO423" s="362"/>
      <c r="CP423" s="362"/>
      <c r="CQ423" s="362"/>
      <c r="CR423" s="362"/>
      <c r="CS423" s="362"/>
      <c r="CT423" s="362"/>
      <c r="CU423" s="362"/>
      <c r="CV423" s="362"/>
      <c r="CW423" s="362"/>
      <c r="CX423" s="362"/>
      <c r="CY423" s="362"/>
      <c r="CZ423" s="362"/>
    </row>
    <row r="424" s="361" customFormat="true" ht="25.15" customHeight="true" x14ac:dyDescent="0.2">
      <c r="A424" s="438"/>
      <c r="B424" s="688"/>
      <c r="C424" s="851" t="s">
        <v>549</v>
      </c>
      <c r="D424" s="852"/>
      <c r="E424" s="656">
        <v>0.23615515750759686</v>
      </c>
      <c r="F424" s="621"/>
      <c r="G424" s="621"/>
      <c r="H424" s="852" t="s">
        <v>550</v>
      </c>
      <c r="I424" s="852"/>
      <c r="J424" s="657">
        <v>0.21181683018533634</v>
      </c>
      <c r="K424" s="621"/>
      <c r="L424" s="621"/>
      <c r="M424" s="852" t="s">
        <v>501</v>
      </c>
      <c r="N424" s="852"/>
      <c r="O424" s="658">
        <v>-0.30839954409947745</v>
      </c>
      <c r="P424" s="621"/>
      <c r="Q424" s="621"/>
      <c r="R424" s="362"/>
      <c r="Z424" s="362"/>
      <c r="AA424" s="362"/>
      <c r="AB424" s="362"/>
      <c r="AC424" s="362"/>
      <c r="AD424" s="362"/>
      <c r="AE424" s="362"/>
      <c r="AF424" s="362"/>
      <c r="AG424" s="362"/>
      <c r="AH424" s="362"/>
      <c r="AI424" s="362"/>
      <c r="AJ424" s="362"/>
      <c r="AK424" s="362"/>
      <c r="AL424" s="362"/>
      <c r="AM424" s="362"/>
      <c r="AN424" s="362"/>
      <c r="AO424" s="362"/>
      <c r="AP424" s="362"/>
      <c r="AQ424" s="362"/>
      <c r="AR424" s="362"/>
      <c r="AS424" s="362"/>
      <c r="AT424" s="362"/>
      <c r="AU424" s="362"/>
      <c r="AV424" s="362"/>
      <c r="AW424" s="362"/>
      <c r="AX424" s="362"/>
      <c r="AY424" s="362"/>
      <c r="AZ424" s="362"/>
      <c r="BB424" s="438"/>
      <c r="BZ424" s="362"/>
      <c r="CA424" s="362"/>
      <c r="CB424" s="362"/>
      <c r="CC424" s="362"/>
      <c r="CD424" s="362"/>
      <c r="CE424" s="362"/>
      <c r="CF424" s="362"/>
      <c r="CG424" s="362"/>
      <c r="CH424" s="362"/>
      <c r="CI424" s="362"/>
      <c r="CJ424" s="362"/>
      <c r="CK424" s="362"/>
      <c r="CL424" s="362"/>
      <c r="CM424" s="362"/>
      <c r="CN424" s="362"/>
      <c r="CO424" s="362"/>
      <c r="CP424" s="362"/>
      <c r="CQ424" s="362"/>
      <c r="CR424" s="362"/>
      <c r="CS424" s="362"/>
      <c r="CT424" s="362"/>
      <c r="CU424" s="362"/>
      <c r="CV424" s="362"/>
      <c r="CW424" s="362"/>
      <c r="CX424" s="362"/>
      <c r="CY424" s="362"/>
      <c r="CZ424" s="362"/>
    </row>
    <row r="425" s="361" customFormat="true" ht="25.15" customHeight="true" x14ac:dyDescent="0.2">
      <c r="A425" s="438"/>
      <c r="B425" s="688"/>
      <c r="C425" s="851" t="s">
        <v>534</v>
      </c>
      <c r="D425" s="852"/>
      <c r="E425" s="656">
        <v>0.23299185796099217</v>
      </c>
      <c r="F425" s="621"/>
      <c r="G425" s="621"/>
      <c r="H425" s="852" t="s">
        <v>499</v>
      </c>
      <c r="I425" s="852"/>
      <c r="J425" s="657">
        <v>0.19929223253060158</v>
      </c>
      <c r="K425" s="621"/>
      <c r="L425" s="621"/>
      <c r="M425" s="852" t="s">
        <v>544</v>
      </c>
      <c r="N425" s="852"/>
      <c r="O425" s="658">
        <v>0.30126053358015137</v>
      </c>
      <c r="P425" s="621"/>
      <c r="Q425" s="621"/>
      <c r="R425" s="362"/>
      <c r="Z425" s="362"/>
      <c r="AA425" s="362"/>
      <c r="AB425" s="362"/>
      <c r="AC425" s="362"/>
      <c r="AD425" s="362"/>
      <c r="AE425" s="362"/>
      <c r="AF425" s="362"/>
      <c r="AG425" s="362"/>
      <c r="AH425" s="362"/>
      <c r="AI425" s="362"/>
      <c r="AJ425" s="362"/>
      <c r="AK425" s="362"/>
      <c r="AL425" s="362"/>
      <c r="AM425" s="362"/>
      <c r="AN425" s="362"/>
      <c r="AO425" s="362"/>
      <c r="AP425" s="362"/>
      <c r="AQ425" s="362"/>
      <c r="AR425" s="362"/>
      <c r="AS425" s="362"/>
      <c r="AT425" s="362"/>
      <c r="AU425" s="362"/>
      <c r="AV425" s="362"/>
      <c r="AW425" s="362"/>
      <c r="AX425" s="362"/>
      <c r="AY425" s="362"/>
      <c r="AZ425" s="362"/>
      <c r="BB425" s="438"/>
      <c r="BZ425" s="362"/>
      <c r="CA425" s="362"/>
      <c r="CB425" s="362"/>
      <c r="CC425" s="362"/>
      <c r="CD425" s="362"/>
      <c r="CE425" s="362"/>
      <c r="CF425" s="362"/>
      <c r="CG425" s="362"/>
      <c r="CH425" s="362"/>
      <c r="CI425" s="362"/>
      <c r="CJ425" s="362"/>
      <c r="CK425" s="362"/>
      <c r="CL425" s="362"/>
      <c r="CM425" s="362"/>
      <c r="CN425" s="362"/>
      <c r="CO425" s="362"/>
      <c r="CP425" s="362"/>
      <c r="CQ425" s="362"/>
      <c r="CR425" s="362"/>
      <c r="CS425" s="362"/>
      <c r="CT425" s="362"/>
      <c r="CU425" s="362"/>
      <c r="CV425" s="362"/>
      <c r="CW425" s="362"/>
      <c r="CX425" s="362"/>
      <c r="CY425" s="362"/>
      <c r="CZ425" s="362"/>
    </row>
    <row r="426" s="361" customFormat="true" ht="25.15" customHeight="true" x14ac:dyDescent="0.2">
      <c r="A426" s="438"/>
      <c r="B426" s="688"/>
      <c r="C426" s="851" t="s">
        <v>545</v>
      </c>
      <c r="D426" s="852"/>
      <c r="E426" s="656">
        <v>0.23063246149002323</v>
      </c>
      <c r="F426" s="621"/>
      <c r="G426" s="621"/>
      <c r="H426" s="852" t="s">
        <v>551</v>
      </c>
      <c r="I426" s="852"/>
      <c r="J426" s="657">
        <v>-0.19895529085321018</v>
      </c>
      <c r="K426" s="621"/>
      <c r="L426" s="621"/>
      <c r="M426" s="852" t="s">
        <v>552</v>
      </c>
      <c r="N426" s="852"/>
      <c r="O426" s="658">
        <v>0.30120371306787719</v>
      </c>
      <c r="P426" s="621"/>
      <c r="Q426" s="621"/>
      <c r="R426" s="362"/>
      <c r="Z426" s="362"/>
      <c r="AA426" s="362"/>
      <c r="AB426" s="362"/>
      <c r="AC426" s="362"/>
      <c r="AD426" s="362"/>
      <c r="AE426" s="362"/>
      <c r="AF426" s="362"/>
      <c r="AG426" s="362"/>
      <c r="AH426" s="362"/>
      <c r="AI426" s="362"/>
      <c r="AJ426" s="362"/>
      <c r="AK426" s="362"/>
      <c r="AL426" s="362"/>
      <c r="AM426" s="362"/>
      <c r="AN426" s="362"/>
      <c r="AO426" s="362"/>
      <c r="AP426" s="362"/>
      <c r="AQ426" s="362"/>
      <c r="AR426" s="362"/>
      <c r="AS426" s="362"/>
      <c r="AT426" s="362"/>
      <c r="AU426" s="362"/>
      <c r="AV426" s="362"/>
      <c r="AW426" s="362"/>
      <c r="AX426" s="362"/>
      <c r="AY426" s="362"/>
      <c r="AZ426" s="362"/>
      <c r="BB426" s="438"/>
      <c r="BZ426" s="362"/>
      <c r="CA426" s="362"/>
      <c r="CB426" s="362"/>
      <c r="CC426" s="362"/>
      <c r="CD426" s="362"/>
      <c r="CE426" s="362"/>
      <c r="CF426" s="362"/>
      <c r="CG426" s="362"/>
      <c r="CH426" s="362"/>
      <c r="CI426" s="362"/>
      <c r="CJ426" s="362"/>
      <c r="CK426" s="362"/>
      <c r="CL426" s="362"/>
      <c r="CM426" s="362"/>
      <c r="CN426" s="362"/>
      <c r="CO426" s="362"/>
      <c r="CP426" s="362"/>
      <c r="CQ426" s="362"/>
      <c r="CR426" s="362"/>
      <c r="CS426" s="362"/>
      <c r="CT426" s="362"/>
      <c r="CU426" s="362"/>
      <c r="CV426" s="362"/>
      <c r="CW426" s="362"/>
      <c r="CX426" s="362"/>
      <c r="CY426" s="362"/>
      <c r="CZ426" s="362"/>
    </row>
    <row r="427" s="361" customFormat="true" ht="25.15" customHeight="true" x14ac:dyDescent="0.2">
      <c r="A427" s="438"/>
      <c r="B427" s="688"/>
      <c r="C427" s="851" t="s">
        <v>503</v>
      </c>
      <c r="D427" s="852"/>
      <c r="E427" s="656">
        <v>-0.22765795110691328</v>
      </c>
      <c r="F427" s="621"/>
      <c r="G427" s="621"/>
      <c r="H427" s="852" t="s">
        <v>505</v>
      </c>
      <c r="I427" s="852"/>
      <c r="J427" s="657">
        <v>-0.19874321637843048</v>
      </c>
      <c r="K427" s="621"/>
      <c r="L427" s="621"/>
      <c r="M427" s="852" t="s">
        <v>553</v>
      </c>
      <c r="N427" s="852"/>
      <c r="O427" s="658">
        <v>-0.29203702355307321</v>
      </c>
      <c r="P427" s="621"/>
      <c r="Q427" s="621"/>
      <c r="R427" s="362"/>
      <c r="Z427" s="362"/>
      <c r="AA427" s="362"/>
      <c r="AB427" s="362"/>
      <c r="AC427" s="362"/>
      <c r="AD427" s="362"/>
      <c r="AE427" s="362"/>
      <c r="AF427" s="362"/>
      <c r="AG427" s="362"/>
      <c r="AH427" s="362"/>
      <c r="AI427" s="362"/>
      <c r="AJ427" s="362"/>
      <c r="AK427" s="362"/>
      <c r="AL427" s="362"/>
      <c r="AM427" s="362"/>
      <c r="AN427" s="362"/>
      <c r="AO427" s="362"/>
      <c r="AP427" s="362"/>
      <c r="AQ427" s="362"/>
      <c r="AR427" s="362"/>
      <c r="AS427" s="362"/>
      <c r="AT427" s="362"/>
      <c r="AU427" s="362"/>
      <c r="AV427" s="362"/>
      <c r="AW427" s="362"/>
      <c r="AX427" s="362"/>
      <c r="AY427" s="362"/>
      <c r="AZ427" s="362"/>
      <c r="BB427" s="438"/>
      <c r="BZ427" s="362"/>
      <c r="CA427" s="362"/>
      <c r="CB427" s="362"/>
      <c r="CC427" s="362"/>
      <c r="CD427" s="362"/>
      <c r="CE427" s="362"/>
      <c r="CF427" s="362"/>
      <c r="CG427" s="362"/>
      <c r="CH427" s="362"/>
      <c r="CI427" s="362"/>
      <c r="CJ427" s="362"/>
      <c r="CK427" s="362"/>
      <c r="CL427" s="362"/>
      <c r="CM427" s="362"/>
      <c r="CN427" s="362"/>
      <c r="CO427" s="362"/>
      <c r="CP427" s="362"/>
      <c r="CQ427" s="362"/>
      <c r="CR427" s="362"/>
      <c r="CS427" s="362"/>
      <c r="CT427" s="362"/>
      <c r="CU427" s="362"/>
      <c r="CV427" s="362"/>
      <c r="CW427" s="362"/>
      <c r="CX427" s="362"/>
      <c r="CY427" s="362"/>
      <c r="CZ427" s="362"/>
    </row>
    <row r="428" s="361" customFormat="true" ht="25.15" customHeight="true" x14ac:dyDescent="0.2">
      <c r="A428" s="438"/>
      <c r="B428" s="688"/>
      <c r="C428" s="851" t="s">
        <v>551</v>
      </c>
      <c r="D428" s="852"/>
      <c r="E428" s="656">
        <v>-0.21748819587933765</v>
      </c>
      <c r="F428" s="621"/>
      <c r="G428" s="621"/>
      <c r="H428" s="852" t="s">
        <v>554</v>
      </c>
      <c r="I428" s="852"/>
      <c r="J428" s="657">
        <v>0.17537514053466188</v>
      </c>
      <c r="K428" s="621"/>
      <c r="L428" s="621"/>
      <c r="M428" s="852" t="s">
        <v>549</v>
      </c>
      <c r="N428" s="852"/>
      <c r="O428" s="658">
        <v>0.27735723013574404</v>
      </c>
      <c r="P428" s="621"/>
      <c r="Q428" s="621"/>
      <c r="R428" s="362"/>
      <c r="Z428" s="362"/>
      <c r="AA428" s="362"/>
      <c r="AB428" s="362"/>
      <c r="AC428" s="362"/>
      <c r="AD428" s="362"/>
      <c r="AE428" s="362"/>
      <c r="AF428" s="362"/>
      <c r="AG428" s="362"/>
      <c r="AH428" s="362"/>
      <c r="AI428" s="362"/>
      <c r="AJ428" s="362"/>
      <c r="AK428" s="362"/>
      <c r="AL428" s="362"/>
      <c r="AM428" s="362"/>
      <c r="AN428" s="362"/>
      <c r="AO428" s="362"/>
      <c r="AP428" s="362"/>
      <c r="AQ428" s="362"/>
      <c r="AR428" s="362"/>
      <c r="AS428" s="362"/>
      <c r="AT428" s="362"/>
      <c r="AU428" s="362"/>
      <c r="AV428" s="362"/>
      <c r="AW428" s="362"/>
      <c r="AX428" s="362"/>
      <c r="AY428" s="362"/>
      <c r="AZ428" s="362"/>
      <c r="BB428" s="438"/>
      <c r="BZ428" s="362"/>
      <c r="CA428" s="362"/>
      <c r="CB428" s="362"/>
      <c r="CC428" s="362"/>
      <c r="CD428" s="362"/>
      <c r="CE428" s="362"/>
      <c r="CF428" s="362"/>
      <c r="CG428" s="362"/>
      <c r="CH428" s="362"/>
      <c r="CI428" s="362"/>
      <c r="CJ428" s="362"/>
      <c r="CK428" s="362"/>
      <c r="CL428" s="362"/>
      <c r="CM428" s="362"/>
      <c r="CN428" s="362"/>
      <c r="CO428" s="362"/>
      <c r="CP428" s="362"/>
      <c r="CQ428" s="362"/>
      <c r="CR428" s="362"/>
      <c r="CS428" s="362"/>
      <c r="CT428" s="362"/>
      <c r="CU428" s="362"/>
      <c r="CV428" s="362"/>
      <c r="CW428" s="362"/>
      <c r="CX428" s="362"/>
      <c r="CY428" s="362"/>
      <c r="CZ428" s="362"/>
    </row>
    <row r="429" s="361" customFormat="true" ht="25.15" customHeight="true" x14ac:dyDescent="0.2">
      <c r="A429" s="438"/>
      <c r="B429" s="688"/>
      <c r="C429" s="851" t="s">
        <v>552</v>
      </c>
      <c r="D429" s="852"/>
      <c r="E429" s="656">
        <v>0.20978974347712484</v>
      </c>
      <c r="F429" s="621"/>
      <c r="G429" s="621"/>
      <c r="H429" s="852" t="s">
        <v>501</v>
      </c>
      <c r="I429" s="852"/>
      <c r="J429" s="657">
        <v>-0.16865718428429238</v>
      </c>
      <c r="K429" s="621"/>
      <c r="L429" s="621"/>
      <c r="M429" s="852" t="s">
        <v>555</v>
      </c>
      <c r="N429" s="852"/>
      <c r="O429" s="658">
        <v>0.27666486983728689</v>
      </c>
      <c r="P429" s="621"/>
      <c r="Q429" s="621"/>
      <c r="R429" s="362"/>
      <c r="Z429" s="362"/>
      <c r="AA429" s="362"/>
      <c r="AB429" s="362"/>
      <c r="AC429" s="362"/>
      <c r="AD429" s="362"/>
      <c r="AE429" s="362"/>
      <c r="AF429" s="362"/>
      <c r="AG429" s="362"/>
      <c r="AH429" s="362"/>
      <c r="AI429" s="362"/>
      <c r="AJ429" s="362"/>
      <c r="AK429" s="362"/>
      <c r="AL429" s="362"/>
      <c r="AM429" s="362"/>
      <c r="AN429" s="362"/>
      <c r="AO429" s="362"/>
      <c r="AP429" s="362"/>
      <c r="AQ429" s="362"/>
      <c r="AR429" s="362"/>
      <c r="AS429" s="362"/>
      <c r="AT429" s="362"/>
      <c r="AU429" s="362"/>
      <c r="AV429" s="362"/>
      <c r="AW429" s="362"/>
      <c r="AX429" s="362"/>
      <c r="AY429" s="362"/>
      <c r="AZ429" s="362"/>
      <c r="BB429" s="438"/>
      <c r="BZ429" s="362"/>
      <c r="CA429" s="362"/>
      <c r="CB429" s="362"/>
      <c r="CC429" s="362"/>
      <c r="CD429" s="362"/>
      <c r="CE429" s="362"/>
      <c r="CF429" s="362"/>
      <c r="CG429" s="362"/>
      <c r="CH429" s="362"/>
      <c r="CI429" s="362"/>
      <c r="CJ429" s="362"/>
      <c r="CK429" s="362"/>
      <c r="CL429" s="362"/>
      <c r="CM429" s="362"/>
      <c r="CN429" s="362"/>
      <c r="CO429" s="362"/>
      <c r="CP429" s="362"/>
      <c r="CQ429" s="362"/>
      <c r="CR429" s="362"/>
      <c r="CS429" s="362"/>
      <c r="CT429" s="362"/>
      <c r="CU429" s="362"/>
      <c r="CV429" s="362"/>
      <c r="CW429" s="362"/>
      <c r="CX429" s="362"/>
      <c r="CY429" s="362"/>
      <c r="CZ429" s="362"/>
    </row>
    <row r="430" s="361" customFormat="true" ht="25.15" customHeight="true" x14ac:dyDescent="0.2">
      <c r="A430" s="438"/>
      <c r="B430" s="688"/>
      <c r="C430" s="851" t="s">
        <v>539</v>
      </c>
      <c r="D430" s="852"/>
      <c r="E430" s="656">
        <v>-0.20574616807651563</v>
      </c>
      <c r="F430" s="621"/>
      <c r="G430" s="621"/>
      <c r="H430" s="852" t="s">
        <v>497</v>
      </c>
      <c r="I430" s="852"/>
      <c r="J430" s="657">
        <v>0.16554392539369359</v>
      </c>
      <c r="K430" s="621"/>
      <c r="L430" s="621"/>
      <c r="M430" s="852" t="s">
        <v>226</v>
      </c>
      <c r="N430" s="852"/>
      <c r="O430" s="658">
        <v>-0.27242214107374713</v>
      </c>
      <c r="P430" s="621"/>
      <c r="Q430" s="621"/>
      <c r="R430" s="362"/>
      <c r="Z430" s="362"/>
      <c r="AA430" s="362"/>
      <c r="AB430" s="362"/>
      <c r="AC430" s="362"/>
      <c r="AD430" s="362"/>
      <c r="AE430" s="362"/>
      <c r="AF430" s="362"/>
      <c r="AG430" s="362"/>
      <c r="AH430" s="362"/>
      <c r="AI430" s="362"/>
      <c r="AJ430" s="362"/>
      <c r="AK430" s="362"/>
      <c r="AL430" s="362"/>
      <c r="AM430" s="362"/>
      <c r="AN430" s="362"/>
      <c r="AO430" s="362"/>
      <c r="AP430" s="362"/>
      <c r="AQ430" s="362"/>
      <c r="AR430" s="362"/>
      <c r="AS430" s="362"/>
      <c r="AT430" s="362"/>
      <c r="AU430" s="362"/>
      <c r="AV430" s="362"/>
      <c r="AW430" s="362"/>
      <c r="AX430" s="362"/>
      <c r="AY430" s="362"/>
      <c r="AZ430" s="362"/>
      <c r="BB430" s="438"/>
      <c r="BZ430" s="362"/>
      <c r="CA430" s="362"/>
      <c r="CB430" s="362"/>
      <c r="CC430" s="362"/>
      <c r="CD430" s="362"/>
      <c r="CE430" s="362"/>
      <c r="CF430" s="362"/>
      <c r="CG430" s="362"/>
      <c r="CH430" s="362"/>
      <c r="CI430" s="362"/>
      <c r="CJ430" s="362"/>
      <c r="CK430" s="362"/>
      <c r="CL430" s="362"/>
      <c r="CM430" s="362"/>
      <c r="CN430" s="362"/>
      <c r="CO430" s="362"/>
      <c r="CP430" s="362"/>
      <c r="CQ430" s="362"/>
      <c r="CR430" s="362"/>
      <c r="CS430" s="362"/>
      <c r="CT430" s="362"/>
      <c r="CU430" s="362"/>
      <c r="CV430" s="362"/>
      <c r="CW430" s="362"/>
      <c r="CX430" s="362"/>
      <c r="CY430" s="362"/>
      <c r="CZ430" s="362"/>
    </row>
    <row r="431" s="361" customFormat="true" ht="25.15" customHeight="true" x14ac:dyDescent="0.2">
      <c r="A431" s="438"/>
      <c r="B431" s="688"/>
      <c r="C431" s="851" t="s">
        <v>395</v>
      </c>
      <c r="D431" s="852"/>
      <c r="E431" s="656">
        <v>0.19685497022449219</v>
      </c>
      <c r="F431" s="621"/>
      <c r="G431" s="621"/>
      <c r="H431" s="852" t="s">
        <v>546</v>
      </c>
      <c r="I431" s="852"/>
      <c r="J431" s="657">
        <v>-0.15614861914326519</v>
      </c>
      <c r="K431" s="621"/>
      <c r="L431" s="621"/>
      <c r="M431" s="852" t="s">
        <v>556</v>
      </c>
      <c r="N431" s="852"/>
      <c r="O431" s="658">
        <v>-0.2707547466354645</v>
      </c>
      <c r="P431" s="621"/>
      <c r="Q431" s="621"/>
      <c r="R431" s="362"/>
      <c r="Z431" s="362"/>
      <c r="AA431" s="362"/>
      <c r="AB431" s="362"/>
      <c r="AC431" s="362"/>
      <c r="AD431" s="362"/>
      <c r="AE431" s="362"/>
      <c r="AF431" s="362"/>
      <c r="AG431" s="362"/>
      <c r="AH431" s="362"/>
      <c r="AI431" s="362"/>
      <c r="AJ431" s="362"/>
      <c r="AK431" s="362"/>
      <c r="AL431" s="362"/>
      <c r="AM431" s="362"/>
      <c r="AN431" s="362"/>
      <c r="AO431" s="362"/>
      <c r="AP431" s="362"/>
      <c r="AQ431" s="362"/>
      <c r="AR431" s="362"/>
      <c r="AS431" s="362"/>
      <c r="AT431" s="362"/>
      <c r="AU431" s="362"/>
      <c r="AV431" s="362"/>
      <c r="AW431" s="362"/>
      <c r="AX431" s="362"/>
      <c r="AY431" s="362"/>
      <c r="AZ431" s="362"/>
      <c r="BB431" s="438"/>
      <c r="BZ431" s="362"/>
      <c r="CA431" s="362"/>
      <c r="CB431" s="362"/>
      <c r="CC431" s="362"/>
      <c r="CD431" s="362"/>
      <c r="CE431" s="362"/>
      <c r="CF431" s="362"/>
      <c r="CG431" s="362"/>
      <c r="CH431" s="362"/>
      <c r="CI431" s="362"/>
      <c r="CJ431" s="362"/>
      <c r="CK431" s="362"/>
      <c r="CL431" s="362"/>
      <c r="CM431" s="362"/>
      <c r="CN431" s="362"/>
      <c r="CO431" s="362"/>
      <c r="CP431" s="362"/>
      <c r="CQ431" s="362"/>
      <c r="CR431" s="362"/>
      <c r="CS431" s="362"/>
      <c r="CT431" s="362"/>
      <c r="CU431" s="362"/>
      <c r="CV431" s="362"/>
      <c r="CW431" s="362"/>
      <c r="CX431" s="362"/>
      <c r="CY431" s="362"/>
      <c r="CZ431" s="362"/>
    </row>
    <row r="432" s="361" customFormat="true" ht="25.15" customHeight="true" x14ac:dyDescent="0.2">
      <c r="A432" s="438"/>
      <c r="B432" s="688"/>
      <c r="C432" s="851" t="s">
        <v>543</v>
      </c>
      <c r="D432" s="852"/>
      <c r="E432" s="656">
        <v>-0.1946812008115324</v>
      </c>
      <c r="F432" s="621"/>
      <c r="G432" s="621"/>
      <c r="H432" s="852" t="s">
        <v>507</v>
      </c>
      <c r="I432" s="852"/>
      <c r="J432" s="657">
        <v>-0.15244448100056857</v>
      </c>
      <c r="K432" s="621"/>
      <c r="L432" s="621"/>
      <c r="M432" s="852" t="s">
        <v>557</v>
      </c>
      <c r="N432" s="852"/>
      <c r="O432" s="658">
        <v>-0.25865839908583915</v>
      </c>
      <c r="P432" s="621"/>
      <c r="Q432" s="621"/>
      <c r="R432" s="362"/>
      <c r="Z432" s="362"/>
      <c r="AA432" s="362"/>
      <c r="AB432" s="362"/>
      <c r="AC432" s="362"/>
      <c r="AD432" s="362"/>
      <c r="AE432" s="362"/>
      <c r="AF432" s="362"/>
      <c r="AG432" s="362"/>
      <c r="AH432" s="362"/>
      <c r="AI432" s="362"/>
      <c r="AJ432" s="362"/>
      <c r="AK432" s="362"/>
      <c r="AL432" s="362"/>
      <c r="AM432" s="362"/>
      <c r="AN432" s="362"/>
      <c r="AO432" s="362"/>
      <c r="AP432" s="362"/>
      <c r="AQ432" s="362"/>
      <c r="AR432" s="362"/>
      <c r="AS432" s="362"/>
      <c r="AT432" s="362"/>
      <c r="AU432" s="362"/>
      <c r="AV432" s="362"/>
      <c r="AW432" s="362"/>
      <c r="AX432" s="362"/>
      <c r="AY432" s="362"/>
      <c r="AZ432" s="362"/>
      <c r="BB432" s="438"/>
      <c r="BZ432" s="362"/>
      <c r="CA432" s="362"/>
      <c r="CB432" s="362"/>
      <c r="CC432" s="362"/>
      <c r="CD432" s="362"/>
      <c r="CE432" s="362"/>
      <c r="CF432" s="362"/>
      <c r="CG432" s="362"/>
      <c r="CH432" s="362"/>
      <c r="CI432" s="362"/>
      <c r="CJ432" s="362"/>
      <c r="CK432" s="362"/>
      <c r="CL432" s="362"/>
      <c r="CM432" s="362"/>
      <c r="CN432" s="362"/>
      <c r="CO432" s="362"/>
      <c r="CP432" s="362"/>
      <c r="CQ432" s="362"/>
      <c r="CR432" s="362"/>
      <c r="CS432" s="362"/>
      <c r="CT432" s="362"/>
      <c r="CU432" s="362"/>
      <c r="CV432" s="362"/>
      <c r="CW432" s="362"/>
      <c r="CX432" s="362"/>
      <c r="CY432" s="362"/>
      <c r="CZ432" s="362"/>
    </row>
    <row r="433" s="361" customFormat="true" ht="25.15" customHeight="true" x14ac:dyDescent="0.2">
      <c r="A433" s="438"/>
      <c r="B433" s="688"/>
      <c r="C433" s="851" t="s">
        <v>558</v>
      </c>
      <c r="D433" s="852"/>
      <c r="E433" s="656">
        <v>-0.18300879286281849</v>
      </c>
      <c r="F433" s="621"/>
      <c r="G433" s="621"/>
      <c r="H433" s="852" t="s">
        <v>552</v>
      </c>
      <c r="I433" s="852"/>
      <c r="J433" s="657">
        <v>0.12373023174008123</v>
      </c>
      <c r="K433" s="621"/>
      <c r="L433" s="621"/>
      <c r="M433" s="852" t="s">
        <v>550</v>
      </c>
      <c r="N433" s="852"/>
      <c r="O433" s="658">
        <v>0.23856707241044775</v>
      </c>
      <c r="P433" s="621"/>
      <c r="Q433" s="621"/>
      <c r="R433" s="362"/>
      <c r="Z433" s="362"/>
      <c r="AA433" s="362"/>
      <c r="AB433" s="362"/>
      <c r="AC433" s="362"/>
      <c r="AD433" s="362"/>
      <c r="AE433" s="362"/>
      <c r="AF433" s="362"/>
      <c r="AG433" s="362"/>
      <c r="AH433" s="362"/>
      <c r="AI433" s="362"/>
      <c r="AJ433" s="362"/>
      <c r="AK433" s="362"/>
      <c r="AL433" s="362"/>
      <c r="AM433" s="362"/>
      <c r="AN433" s="362"/>
      <c r="AO433" s="362"/>
      <c r="AP433" s="362"/>
      <c r="AQ433" s="362"/>
      <c r="AR433" s="362"/>
      <c r="AS433" s="362"/>
      <c r="AT433" s="362"/>
      <c r="AU433" s="362"/>
      <c r="AV433" s="362"/>
      <c r="AW433" s="362"/>
      <c r="AX433" s="362"/>
      <c r="AY433" s="362"/>
      <c r="AZ433" s="362"/>
      <c r="BB433" s="438"/>
      <c r="BZ433" s="362"/>
      <c r="CA433" s="362"/>
      <c r="CB433" s="362"/>
      <c r="CC433" s="362"/>
      <c r="CD433" s="362"/>
      <c r="CE433" s="362"/>
      <c r="CF433" s="362"/>
      <c r="CG433" s="362"/>
      <c r="CH433" s="362"/>
      <c r="CI433" s="362"/>
      <c r="CJ433" s="362"/>
      <c r="CK433" s="362"/>
      <c r="CL433" s="362"/>
      <c r="CM433" s="362"/>
      <c r="CN433" s="362"/>
      <c r="CO433" s="362"/>
      <c r="CP433" s="362"/>
      <c r="CQ433" s="362"/>
      <c r="CR433" s="362"/>
      <c r="CS433" s="362"/>
      <c r="CT433" s="362"/>
      <c r="CU433" s="362"/>
      <c r="CV433" s="362"/>
      <c r="CW433" s="362"/>
      <c r="CX433" s="362"/>
      <c r="CY433" s="362"/>
      <c r="CZ433" s="362"/>
    </row>
    <row r="434" s="361" customFormat="true" ht="25.15" customHeight="true" x14ac:dyDescent="0.2">
      <c r="A434" s="438"/>
      <c r="B434" s="688"/>
      <c r="C434" s="851" t="s">
        <v>500</v>
      </c>
      <c r="D434" s="852"/>
      <c r="E434" s="656">
        <v>0.18152081475602658</v>
      </c>
      <c r="F434" s="621"/>
      <c r="G434" s="621"/>
      <c r="H434" s="852" t="s">
        <v>545</v>
      </c>
      <c r="I434" s="852"/>
      <c r="J434" s="657">
        <v>0.12247560285678982</v>
      </c>
      <c r="K434" s="621"/>
      <c r="L434" s="621"/>
      <c r="M434" s="852" t="s">
        <v>559</v>
      </c>
      <c r="N434" s="852"/>
      <c r="O434" s="658">
        <v>-0.22763335844091379</v>
      </c>
      <c r="P434" s="621"/>
      <c r="Q434" s="621"/>
      <c r="R434" s="362"/>
      <c r="Z434" s="362"/>
      <c r="AA434" s="362"/>
      <c r="AB434" s="362"/>
      <c r="AC434" s="362"/>
      <c r="AD434" s="362"/>
      <c r="AE434" s="362"/>
      <c r="AF434" s="362"/>
      <c r="AG434" s="362"/>
      <c r="AH434" s="362"/>
      <c r="AI434" s="362"/>
      <c r="AJ434" s="362"/>
      <c r="AK434" s="362"/>
      <c r="AL434" s="362"/>
      <c r="AM434" s="362"/>
      <c r="AN434" s="362"/>
      <c r="AO434" s="362"/>
      <c r="AP434" s="362"/>
      <c r="AQ434" s="362"/>
      <c r="AR434" s="362"/>
      <c r="AS434" s="362"/>
      <c r="AT434" s="362"/>
      <c r="AU434" s="362"/>
      <c r="AV434" s="362"/>
      <c r="AW434" s="362"/>
      <c r="AX434" s="362"/>
      <c r="AY434" s="362"/>
      <c r="AZ434" s="362"/>
      <c r="BB434" s="438"/>
      <c r="BZ434" s="362"/>
      <c r="CA434" s="362"/>
      <c r="CB434" s="362"/>
      <c r="CC434" s="362"/>
      <c r="CD434" s="362"/>
      <c r="CE434" s="362"/>
      <c r="CF434" s="362"/>
      <c r="CG434" s="362"/>
      <c r="CH434" s="362"/>
      <c r="CI434" s="362"/>
      <c r="CJ434" s="362"/>
      <c r="CK434" s="362"/>
      <c r="CL434" s="362"/>
      <c r="CM434" s="362"/>
      <c r="CN434" s="362"/>
      <c r="CO434" s="362"/>
      <c r="CP434" s="362"/>
      <c r="CQ434" s="362"/>
      <c r="CR434" s="362"/>
      <c r="CS434" s="362"/>
      <c r="CT434" s="362"/>
      <c r="CU434" s="362"/>
      <c r="CV434" s="362"/>
      <c r="CW434" s="362"/>
      <c r="CX434" s="362"/>
      <c r="CY434" s="362"/>
      <c r="CZ434" s="362"/>
    </row>
    <row r="435" s="361" customFormat="true" ht="25.15" customHeight="true" x14ac:dyDescent="0.2">
      <c r="A435" s="438"/>
      <c r="B435" s="688"/>
      <c r="C435" s="851" t="s">
        <v>555</v>
      </c>
      <c r="D435" s="852"/>
      <c r="E435" s="656">
        <v>0.17705801382364225</v>
      </c>
      <c r="F435" s="621"/>
      <c r="G435" s="621"/>
      <c r="H435" s="852" t="s">
        <v>503</v>
      </c>
      <c r="I435" s="852"/>
      <c r="J435" s="657">
        <v>-0.11347443716156187</v>
      </c>
      <c r="K435" s="621"/>
      <c r="L435" s="621"/>
      <c r="M435" s="852" t="s">
        <v>558</v>
      </c>
      <c r="N435" s="852"/>
      <c r="O435" s="658">
        <v>-0.22684240152195639</v>
      </c>
      <c r="P435" s="621"/>
      <c r="Q435" s="621"/>
      <c r="R435" s="362"/>
      <c r="Z435" s="362"/>
      <c r="AA435" s="362"/>
      <c r="AB435" s="362"/>
      <c r="AC435" s="362"/>
      <c r="AD435" s="362"/>
      <c r="AE435" s="362"/>
      <c r="AF435" s="362"/>
      <c r="AG435" s="362"/>
      <c r="AH435" s="362"/>
      <c r="AI435" s="362"/>
      <c r="AJ435" s="362"/>
      <c r="AK435" s="362"/>
      <c r="AL435" s="362"/>
      <c r="AM435" s="362"/>
      <c r="AN435" s="362"/>
      <c r="AO435" s="362"/>
      <c r="AP435" s="362"/>
      <c r="AQ435" s="362"/>
      <c r="AR435" s="362"/>
      <c r="AS435" s="362"/>
      <c r="AT435" s="362"/>
      <c r="AU435" s="362"/>
      <c r="AV435" s="362"/>
      <c r="AW435" s="362"/>
      <c r="AX435" s="362"/>
      <c r="AY435" s="362"/>
      <c r="AZ435" s="362"/>
      <c r="BB435" s="438"/>
      <c r="BZ435" s="362"/>
      <c r="CA435" s="362"/>
      <c r="CB435" s="362"/>
      <c r="CC435" s="362"/>
      <c r="CD435" s="362"/>
      <c r="CE435" s="362"/>
      <c r="CF435" s="362"/>
      <c r="CG435" s="362"/>
      <c r="CH435" s="362"/>
      <c r="CI435" s="362"/>
      <c r="CJ435" s="362"/>
      <c r="CK435" s="362"/>
      <c r="CL435" s="362"/>
      <c r="CM435" s="362"/>
      <c r="CN435" s="362"/>
      <c r="CO435" s="362"/>
      <c r="CP435" s="362"/>
      <c r="CQ435" s="362"/>
      <c r="CR435" s="362"/>
      <c r="CS435" s="362"/>
      <c r="CT435" s="362"/>
      <c r="CU435" s="362"/>
      <c r="CV435" s="362"/>
      <c r="CW435" s="362"/>
      <c r="CX435" s="362"/>
      <c r="CY435" s="362"/>
      <c r="CZ435" s="362"/>
    </row>
    <row r="436" s="361" customFormat="true" ht="25.15" customHeight="true" x14ac:dyDescent="0.2">
      <c r="A436" s="438"/>
      <c r="B436" s="688"/>
      <c r="C436" s="851" t="s">
        <v>548</v>
      </c>
      <c r="D436" s="852"/>
      <c r="E436" s="656">
        <v>-0.17639873946084056</v>
      </c>
      <c r="F436" s="621"/>
      <c r="G436" s="621"/>
      <c r="H436" s="852" t="s">
        <v>560</v>
      </c>
      <c r="I436" s="852"/>
      <c r="J436" s="657">
        <v>0.10706396995608698</v>
      </c>
      <c r="K436" s="621"/>
      <c r="L436" s="621"/>
      <c r="M436" s="852" t="s">
        <v>546</v>
      </c>
      <c r="N436" s="852"/>
      <c r="O436" s="658">
        <v>-0.22579489285104004</v>
      </c>
      <c r="P436" s="621"/>
      <c r="Q436" s="621"/>
      <c r="R436" s="362"/>
      <c r="Z436" s="362"/>
      <c r="AA436" s="362"/>
      <c r="AB436" s="362"/>
      <c r="AC436" s="362"/>
      <c r="AD436" s="362"/>
      <c r="AE436" s="362"/>
      <c r="AF436" s="362"/>
      <c r="AG436" s="362"/>
      <c r="AH436" s="362"/>
      <c r="AI436" s="362"/>
      <c r="AJ436" s="362"/>
      <c r="AK436" s="362"/>
      <c r="AL436" s="362"/>
      <c r="AM436" s="362"/>
      <c r="AN436" s="362"/>
      <c r="AO436" s="362"/>
      <c r="AP436" s="362"/>
      <c r="AQ436" s="362"/>
      <c r="AR436" s="362"/>
      <c r="AS436" s="362"/>
      <c r="AT436" s="362"/>
      <c r="AU436" s="362"/>
      <c r="AV436" s="362"/>
      <c r="AW436" s="362"/>
      <c r="AX436" s="362"/>
      <c r="AY436" s="362"/>
      <c r="AZ436" s="362"/>
      <c r="BB436" s="438"/>
      <c r="BZ436" s="362"/>
      <c r="CA436" s="362"/>
      <c r="CB436" s="362"/>
      <c r="CC436" s="362"/>
      <c r="CD436" s="362"/>
      <c r="CE436" s="362"/>
      <c r="CF436" s="362"/>
      <c r="CG436" s="362"/>
      <c r="CH436" s="362"/>
      <c r="CI436" s="362"/>
      <c r="CJ436" s="362"/>
      <c r="CK436" s="362"/>
      <c r="CL436" s="362"/>
      <c r="CM436" s="362"/>
      <c r="CN436" s="362"/>
      <c r="CO436" s="362"/>
      <c r="CP436" s="362"/>
      <c r="CQ436" s="362"/>
      <c r="CR436" s="362"/>
      <c r="CS436" s="362"/>
      <c r="CT436" s="362"/>
      <c r="CU436" s="362"/>
      <c r="CV436" s="362"/>
      <c r="CW436" s="362"/>
      <c r="CX436" s="362"/>
      <c r="CY436" s="362"/>
      <c r="CZ436" s="362"/>
    </row>
    <row r="437" s="361" customFormat="true" ht="25.15" customHeight="true" x14ac:dyDescent="0.2">
      <c r="A437" s="438"/>
      <c r="B437" s="688"/>
      <c r="C437" s="851" t="s">
        <v>554</v>
      </c>
      <c r="D437" s="852"/>
      <c r="E437" s="656">
        <v>0.17578739897361262</v>
      </c>
      <c r="F437" s="621"/>
      <c r="G437" s="621"/>
      <c r="H437" s="852" t="s">
        <v>510</v>
      </c>
      <c r="I437" s="852"/>
      <c r="J437" s="657">
        <v>-0.10270618958041203</v>
      </c>
      <c r="K437" s="621"/>
      <c r="L437" s="621"/>
      <c r="M437" s="852" t="s">
        <v>503</v>
      </c>
      <c r="N437" s="852"/>
      <c r="O437" s="658">
        <v>-0.22344824186378123</v>
      </c>
      <c r="P437" s="621"/>
      <c r="Q437" s="621"/>
      <c r="R437" s="362"/>
      <c r="Z437" s="362"/>
      <c r="AA437" s="362"/>
      <c r="AB437" s="362"/>
      <c r="AC437" s="362"/>
      <c r="AD437" s="362"/>
      <c r="AE437" s="362"/>
      <c r="AF437" s="362"/>
      <c r="AG437" s="362"/>
      <c r="AH437" s="362"/>
      <c r="AI437" s="362"/>
      <c r="AJ437" s="362"/>
      <c r="AK437" s="362"/>
      <c r="AL437" s="362"/>
      <c r="AM437" s="362"/>
      <c r="AN437" s="362"/>
      <c r="AO437" s="362"/>
      <c r="AP437" s="362"/>
      <c r="AQ437" s="362"/>
      <c r="AR437" s="362"/>
      <c r="AS437" s="362"/>
      <c r="AT437" s="362"/>
      <c r="AU437" s="362"/>
      <c r="AV437" s="362"/>
      <c r="AW437" s="362"/>
      <c r="AX437" s="362"/>
      <c r="AY437" s="362"/>
      <c r="AZ437" s="362"/>
      <c r="BB437" s="438"/>
      <c r="BZ437" s="362"/>
      <c r="CA437" s="362"/>
      <c r="CB437" s="362"/>
      <c r="CC437" s="362"/>
      <c r="CD437" s="362"/>
      <c r="CE437" s="362"/>
      <c r="CF437" s="362"/>
      <c r="CG437" s="362"/>
      <c r="CH437" s="362"/>
      <c r="CI437" s="362"/>
      <c r="CJ437" s="362"/>
      <c r="CK437" s="362"/>
      <c r="CL437" s="362"/>
      <c r="CM437" s="362"/>
      <c r="CN437" s="362"/>
      <c r="CO437" s="362"/>
      <c r="CP437" s="362"/>
      <c r="CQ437" s="362"/>
      <c r="CR437" s="362"/>
      <c r="CS437" s="362"/>
      <c r="CT437" s="362"/>
      <c r="CU437" s="362"/>
      <c r="CV437" s="362"/>
      <c r="CW437" s="362"/>
      <c r="CX437" s="362"/>
      <c r="CY437" s="362"/>
      <c r="CZ437" s="362"/>
    </row>
    <row r="438" s="361" customFormat="true" ht="25.15" customHeight="true" x14ac:dyDescent="0.2">
      <c r="A438" s="438"/>
      <c r="B438" s="688"/>
      <c r="C438" s="851" t="s">
        <v>505</v>
      </c>
      <c r="D438" s="852"/>
      <c r="E438" s="656">
        <v>-0.17336794031440786</v>
      </c>
      <c r="F438" s="621"/>
      <c r="G438" s="621"/>
      <c r="H438" s="852" t="s">
        <v>553</v>
      </c>
      <c r="I438" s="852"/>
      <c r="J438" s="657">
        <v>-9.0095498079110811E-2</v>
      </c>
      <c r="K438" s="621"/>
      <c r="L438" s="621"/>
      <c r="M438" s="852" t="s">
        <v>561</v>
      </c>
      <c r="N438" s="852"/>
      <c r="O438" s="658">
        <v>-0.21293406573803239</v>
      </c>
      <c r="P438" s="621"/>
      <c r="Q438" s="621"/>
      <c r="R438" s="362"/>
      <c r="Z438" s="362"/>
      <c r="AA438" s="362"/>
      <c r="AB438" s="362"/>
      <c r="AC438" s="362"/>
      <c r="AD438" s="362"/>
      <c r="AE438" s="362"/>
      <c r="AF438" s="362"/>
      <c r="AG438" s="362"/>
      <c r="AH438" s="362"/>
      <c r="AI438" s="362"/>
      <c r="AJ438" s="362"/>
      <c r="AK438" s="362"/>
      <c r="AL438" s="362"/>
      <c r="AM438" s="362"/>
      <c r="AN438" s="362"/>
      <c r="AO438" s="362"/>
      <c r="AP438" s="362"/>
      <c r="AQ438" s="362"/>
      <c r="AR438" s="362"/>
      <c r="AS438" s="362"/>
      <c r="AT438" s="362"/>
      <c r="AU438" s="362"/>
      <c r="AV438" s="362"/>
      <c r="AW438" s="362"/>
      <c r="AX438" s="362"/>
      <c r="AY438" s="362"/>
      <c r="AZ438" s="362"/>
      <c r="BB438" s="438"/>
      <c r="BZ438" s="362"/>
      <c r="CA438" s="362"/>
      <c r="CB438" s="362"/>
      <c r="CC438" s="362"/>
      <c r="CD438" s="362"/>
      <c r="CE438" s="362"/>
      <c r="CF438" s="362"/>
      <c r="CG438" s="362"/>
      <c r="CH438" s="362"/>
      <c r="CI438" s="362"/>
      <c r="CJ438" s="362"/>
      <c r="CK438" s="362"/>
      <c r="CL438" s="362"/>
      <c r="CM438" s="362"/>
      <c r="CN438" s="362"/>
      <c r="CO438" s="362"/>
      <c r="CP438" s="362"/>
      <c r="CQ438" s="362"/>
      <c r="CR438" s="362"/>
      <c r="CS438" s="362"/>
      <c r="CT438" s="362"/>
      <c r="CU438" s="362"/>
      <c r="CV438" s="362"/>
      <c r="CW438" s="362"/>
      <c r="CX438" s="362"/>
      <c r="CY438" s="362"/>
      <c r="CZ438" s="362"/>
    </row>
    <row r="439" s="361" customFormat="true" ht="25.15" customHeight="true" x14ac:dyDescent="0.2">
      <c r="A439" s="438"/>
      <c r="B439" s="688"/>
      <c r="C439" s="851" t="s">
        <v>502</v>
      </c>
      <c r="D439" s="852"/>
      <c r="E439" s="656">
        <v>0.16971284849441889</v>
      </c>
      <c r="F439" s="621"/>
      <c r="G439" s="621"/>
      <c r="H439" s="852" t="s">
        <v>534</v>
      </c>
      <c r="I439" s="852"/>
      <c r="J439" s="657">
        <v>7.4276359631303579E-2</v>
      </c>
      <c r="K439" s="621"/>
      <c r="L439" s="621"/>
      <c r="M439" s="852" t="s">
        <v>551</v>
      </c>
      <c r="N439" s="852"/>
      <c r="O439" s="658">
        <v>-0.20458003261470042</v>
      </c>
      <c r="P439" s="621"/>
      <c r="Q439" s="621"/>
      <c r="R439" s="362"/>
      <c r="Z439" s="362"/>
      <c r="AA439" s="362"/>
      <c r="AB439" s="362"/>
      <c r="AC439" s="362"/>
      <c r="AD439" s="362"/>
      <c r="AE439" s="362"/>
      <c r="AF439" s="362"/>
      <c r="AG439" s="362"/>
      <c r="AH439" s="362"/>
      <c r="AI439" s="362"/>
      <c r="AJ439" s="362"/>
      <c r="AK439" s="362"/>
      <c r="AL439" s="362"/>
      <c r="AM439" s="362"/>
      <c r="AN439" s="362"/>
      <c r="AO439" s="362"/>
      <c r="AP439" s="362"/>
      <c r="AQ439" s="362"/>
      <c r="AR439" s="362"/>
      <c r="AS439" s="362"/>
      <c r="AT439" s="362"/>
      <c r="AU439" s="362"/>
      <c r="AV439" s="362"/>
      <c r="AW439" s="362"/>
      <c r="AX439" s="362"/>
      <c r="AY439" s="362"/>
      <c r="AZ439" s="362"/>
      <c r="BB439" s="438"/>
      <c r="BZ439" s="362"/>
      <c r="CA439" s="362"/>
      <c r="CB439" s="362"/>
      <c r="CC439" s="362"/>
      <c r="CD439" s="362"/>
      <c r="CE439" s="362"/>
      <c r="CF439" s="362"/>
      <c r="CG439" s="362"/>
      <c r="CH439" s="362"/>
      <c r="CI439" s="362"/>
      <c r="CJ439" s="362"/>
      <c r="CK439" s="362"/>
      <c r="CL439" s="362"/>
      <c r="CM439" s="362"/>
      <c r="CN439" s="362"/>
      <c r="CO439" s="362"/>
      <c r="CP439" s="362"/>
      <c r="CQ439" s="362"/>
      <c r="CR439" s="362"/>
      <c r="CS439" s="362"/>
      <c r="CT439" s="362"/>
      <c r="CU439" s="362"/>
      <c r="CV439" s="362"/>
      <c r="CW439" s="362"/>
      <c r="CX439" s="362"/>
      <c r="CY439" s="362"/>
      <c r="CZ439" s="362"/>
    </row>
    <row r="440" s="361" customFormat="true" ht="25.15" customHeight="true" x14ac:dyDescent="0.2">
      <c r="A440" s="438"/>
      <c r="B440" s="688"/>
      <c r="C440" s="851" t="s">
        <v>557</v>
      </c>
      <c r="D440" s="852"/>
      <c r="E440" s="656">
        <v>-0.16398771458567638</v>
      </c>
      <c r="F440" s="621"/>
      <c r="G440" s="621"/>
      <c r="H440" s="852" t="s">
        <v>548</v>
      </c>
      <c r="I440" s="852"/>
      <c r="J440" s="657">
        <v>-7.4122707134985324E-2</v>
      </c>
      <c r="K440" s="621"/>
      <c r="L440" s="621"/>
      <c r="M440" s="852" t="s">
        <v>509</v>
      </c>
      <c r="N440" s="852"/>
      <c r="O440" s="658">
        <v>0.19291412739614475</v>
      </c>
      <c r="P440" s="621"/>
      <c r="Q440" s="621"/>
      <c r="R440" s="362"/>
      <c r="Z440" s="362"/>
      <c r="AA440" s="362"/>
      <c r="AB440" s="362"/>
      <c r="AC440" s="362"/>
      <c r="AD440" s="362"/>
      <c r="AE440" s="362"/>
      <c r="AF440" s="362"/>
      <c r="AG440" s="362"/>
      <c r="AH440" s="362"/>
      <c r="AI440" s="362"/>
      <c r="AJ440" s="362"/>
      <c r="AK440" s="362"/>
      <c r="AL440" s="362"/>
      <c r="AM440" s="362"/>
      <c r="AN440" s="362"/>
      <c r="AO440" s="362"/>
      <c r="AP440" s="362"/>
      <c r="AQ440" s="362"/>
      <c r="AR440" s="362"/>
      <c r="AS440" s="362"/>
      <c r="AT440" s="362"/>
      <c r="AU440" s="362"/>
      <c r="AV440" s="362"/>
      <c r="AW440" s="362"/>
      <c r="AX440" s="362"/>
      <c r="AY440" s="362"/>
      <c r="AZ440" s="362"/>
      <c r="BB440" s="438"/>
      <c r="BZ440" s="362"/>
      <c r="CA440" s="362"/>
      <c r="CB440" s="362"/>
      <c r="CC440" s="362"/>
      <c r="CD440" s="362"/>
      <c r="CE440" s="362"/>
      <c r="CF440" s="362"/>
      <c r="CG440" s="362"/>
      <c r="CH440" s="362"/>
      <c r="CI440" s="362"/>
      <c r="CJ440" s="362"/>
      <c r="CK440" s="362"/>
      <c r="CL440" s="362"/>
      <c r="CM440" s="362"/>
      <c r="CN440" s="362"/>
      <c r="CO440" s="362"/>
      <c r="CP440" s="362"/>
      <c r="CQ440" s="362"/>
      <c r="CR440" s="362"/>
      <c r="CS440" s="362"/>
      <c r="CT440" s="362"/>
      <c r="CU440" s="362"/>
      <c r="CV440" s="362"/>
      <c r="CW440" s="362"/>
      <c r="CX440" s="362"/>
      <c r="CY440" s="362"/>
      <c r="CZ440" s="362"/>
    </row>
    <row r="441" s="361" customFormat="true" ht="25.15" customHeight="true" x14ac:dyDescent="0.2">
      <c r="A441" s="438"/>
      <c r="B441" s="688"/>
      <c r="C441" s="851" t="s">
        <v>556</v>
      </c>
      <c r="D441" s="852"/>
      <c r="E441" s="656">
        <v>-0.1596351608870123</v>
      </c>
      <c r="F441" s="621"/>
      <c r="G441" s="621"/>
      <c r="H441" s="852" t="s">
        <v>557</v>
      </c>
      <c r="I441" s="852"/>
      <c r="J441" s="657">
        <v>-7.2455056287818606E-2</v>
      </c>
      <c r="K441" s="621"/>
      <c r="L441" s="621"/>
      <c r="M441" s="852" t="s">
        <v>548</v>
      </c>
      <c r="N441" s="852"/>
      <c r="O441" s="658">
        <v>-0.17319572957540391</v>
      </c>
      <c r="P441" s="621"/>
      <c r="Q441" s="621"/>
      <c r="R441" s="362"/>
      <c r="Z441" s="362"/>
      <c r="AA441" s="362"/>
      <c r="AB441" s="362"/>
      <c r="AC441" s="362"/>
      <c r="AD441" s="362"/>
      <c r="AE441" s="362"/>
      <c r="AF441" s="362"/>
      <c r="AG441" s="362"/>
      <c r="AH441" s="362"/>
      <c r="AI441" s="362"/>
      <c r="AJ441" s="362"/>
      <c r="AK441" s="362"/>
      <c r="AL441" s="362"/>
      <c r="AM441" s="362"/>
      <c r="AN441" s="362"/>
      <c r="AO441" s="362"/>
      <c r="AP441" s="362"/>
      <c r="AQ441" s="362"/>
      <c r="AR441" s="362"/>
      <c r="AS441" s="362"/>
      <c r="AT441" s="362"/>
      <c r="AU441" s="362"/>
      <c r="AV441" s="362"/>
      <c r="AW441" s="362"/>
      <c r="AX441" s="362"/>
      <c r="AY441" s="362"/>
      <c r="AZ441" s="362"/>
      <c r="BB441" s="438"/>
      <c r="BZ441" s="362"/>
      <c r="CA441" s="362"/>
      <c r="CB441" s="362"/>
      <c r="CC441" s="362"/>
      <c r="CD441" s="362"/>
      <c r="CE441" s="362"/>
      <c r="CF441" s="362"/>
      <c r="CG441" s="362"/>
      <c r="CH441" s="362"/>
      <c r="CI441" s="362"/>
      <c r="CJ441" s="362"/>
      <c r="CK441" s="362"/>
      <c r="CL441" s="362"/>
      <c r="CM441" s="362"/>
      <c r="CN441" s="362"/>
      <c r="CO441" s="362"/>
      <c r="CP441" s="362"/>
      <c r="CQ441" s="362"/>
      <c r="CR441" s="362"/>
      <c r="CS441" s="362"/>
      <c r="CT441" s="362"/>
      <c r="CU441" s="362"/>
      <c r="CV441" s="362"/>
      <c r="CW441" s="362"/>
      <c r="CX441" s="362"/>
      <c r="CY441" s="362"/>
      <c r="CZ441" s="362"/>
    </row>
    <row r="442" s="361" customFormat="true" ht="25.15" customHeight="true" x14ac:dyDescent="0.2">
      <c r="A442" s="438"/>
      <c r="B442" s="688"/>
      <c r="C442" s="851" t="s">
        <v>504</v>
      </c>
      <c r="D442" s="852"/>
      <c r="E442" s="656">
        <v>0.15877809394756354</v>
      </c>
      <c r="F442" s="621"/>
      <c r="G442" s="621"/>
      <c r="H442" s="852" t="s">
        <v>562</v>
      </c>
      <c r="I442" s="852"/>
      <c r="J442" s="657">
        <v>6.9534129838303996E-2</v>
      </c>
      <c r="K442" s="621"/>
      <c r="L442" s="621"/>
      <c r="M442" s="852" t="s">
        <v>554</v>
      </c>
      <c r="N442" s="852"/>
      <c r="O442" s="658">
        <v>0.16766542973224788</v>
      </c>
      <c r="P442" s="621"/>
      <c r="Q442" s="621"/>
      <c r="R442" s="362"/>
      <c r="Z442" s="362"/>
      <c r="AA442" s="362"/>
      <c r="AB442" s="362"/>
      <c r="AC442" s="362"/>
      <c r="AD442" s="362"/>
      <c r="AE442" s="362"/>
      <c r="AF442" s="362"/>
      <c r="AG442" s="362"/>
      <c r="AH442" s="362"/>
      <c r="AI442" s="362"/>
      <c r="AJ442" s="362"/>
      <c r="AK442" s="362"/>
      <c r="AL442" s="362"/>
      <c r="AM442" s="362"/>
      <c r="AN442" s="362"/>
      <c r="AO442" s="362"/>
      <c r="AP442" s="362"/>
      <c r="AQ442" s="362"/>
      <c r="AR442" s="362"/>
      <c r="AS442" s="362"/>
      <c r="AT442" s="362"/>
      <c r="AU442" s="362"/>
      <c r="AV442" s="362"/>
      <c r="AW442" s="362"/>
      <c r="AX442" s="362"/>
      <c r="AY442" s="362"/>
      <c r="AZ442" s="362"/>
      <c r="BB442" s="438"/>
      <c r="BZ442" s="362"/>
      <c r="CA442" s="362"/>
      <c r="CB442" s="362"/>
      <c r="CC442" s="362"/>
      <c r="CD442" s="362"/>
      <c r="CE442" s="362"/>
      <c r="CF442" s="362"/>
      <c r="CG442" s="362"/>
      <c r="CH442" s="362"/>
      <c r="CI442" s="362"/>
      <c r="CJ442" s="362"/>
      <c r="CK442" s="362"/>
      <c r="CL442" s="362"/>
      <c r="CM442" s="362"/>
      <c r="CN442" s="362"/>
      <c r="CO442" s="362"/>
      <c r="CP442" s="362"/>
      <c r="CQ442" s="362"/>
      <c r="CR442" s="362"/>
      <c r="CS442" s="362"/>
      <c r="CT442" s="362"/>
      <c r="CU442" s="362"/>
      <c r="CV442" s="362"/>
      <c r="CW442" s="362"/>
      <c r="CX442" s="362"/>
      <c r="CY442" s="362"/>
      <c r="CZ442" s="362"/>
    </row>
    <row r="443" s="361" customFormat="true" ht="25.15" customHeight="true" x14ac:dyDescent="0.2">
      <c r="A443" s="438"/>
      <c r="B443" s="688"/>
      <c r="C443" s="851" t="s">
        <v>553</v>
      </c>
      <c r="D443" s="852"/>
      <c r="E443" s="656">
        <v>-0.15458635230935669</v>
      </c>
      <c r="F443" s="621"/>
      <c r="G443" s="621"/>
      <c r="H443" s="852" t="s">
        <v>555</v>
      </c>
      <c r="I443" s="852"/>
      <c r="J443" s="657">
        <v>6.9339774382184763E-2</v>
      </c>
      <c r="K443" s="621"/>
      <c r="L443" s="621"/>
      <c r="M443" s="852" t="s">
        <v>508</v>
      </c>
      <c r="N443" s="852"/>
      <c r="O443" s="658">
        <v>-0.15998898444958304</v>
      </c>
      <c r="P443" s="621"/>
      <c r="Q443" s="621"/>
      <c r="R443" s="362"/>
      <c r="Z443" s="362"/>
      <c r="AA443" s="362"/>
      <c r="AB443" s="362"/>
      <c r="AC443" s="362"/>
      <c r="AD443" s="362"/>
      <c r="AE443" s="362"/>
      <c r="AF443" s="362"/>
      <c r="AG443" s="362"/>
      <c r="AH443" s="362"/>
      <c r="AI443" s="362"/>
      <c r="AJ443" s="362"/>
      <c r="AK443" s="362"/>
      <c r="AL443" s="362"/>
      <c r="AM443" s="362"/>
      <c r="AN443" s="362"/>
      <c r="AO443" s="362"/>
      <c r="AP443" s="362"/>
      <c r="AQ443" s="362"/>
      <c r="AR443" s="362"/>
      <c r="AS443" s="362"/>
      <c r="AT443" s="362"/>
      <c r="AU443" s="362"/>
      <c r="AV443" s="362"/>
      <c r="AW443" s="362"/>
      <c r="AX443" s="362"/>
      <c r="AY443" s="362"/>
      <c r="AZ443" s="362"/>
      <c r="BB443" s="438"/>
      <c r="BZ443" s="362"/>
      <c r="CA443" s="362"/>
      <c r="CB443" s="362"/>
      <c r="CC443" s="362"/>
      <c r="CD443" s="362"/>
      <c r="CE443" s="362"/>
      <c r="CF443" s="362"/>
      <c r="CG443" s="362"/>
      <c r="CH443" s="362"/>
      <c r="CI443" s="362"/>
      <c r="CJ443" s="362"/>
      <c r="CK443" s="362"/>
      <c r="CL443" s="362"/>
      <c r="CM443" s="362"/>
      <c r="CN443" s="362"/>
      <c r="CO443" s="362"/>
      <c r="CP443" s="362"/>
      <c r="CQ443" s="362"/>
      <c r="CR443" s="362"/>
      <c r="CS443" s="362"/>
      <c r="CT443" s="362"/>
      <c r="CU443" s="362"/>
      <c r="CV443" s="362"/>
      <c r="CW443" s="362"/>
      <c r="CX443" s="362"/>
      <c r="CY443" s="362"/>
      <c r="CZ443" s="362"/>
    </row>
    <row r="444" s="361" customFormat="true" ht="25.15" customHeight="true" x14ac:dyDescent="0.2">
      <c r="A444" s="438"/>
      <c r="B444" s="688"/>
      <c r="C444" s="851" t="s">
        <v>508</v>
      </c>
      <c r="D444" s="852"/>
      <c r="E444" s="656">
        <v>-0.14658152299031338</v>
      </c>
      <c r="F444" s="621"/>
      <c r="G444" s="621"/>
      <c r="H444" s="852" t="s">
        <v>563</v>
      </c>
      <c r="I444" s="852"/>
      <c r="J444" s="657">
        <v>6.7421154190782484E-2</v>
      </c>
      <c r="K444" s="621"/>
      <c r="L444" s="621"/>
      <c r="M444" s="852" t="s">
        <v>564</v>
      </c>
      <c r="N444" s="852"/>
      <c r="O444" s="658">
        <v>-0.15869604069658569</v>
      </c>
      <c r="P444" s="621"/>
      <c r="Q444" s="621"/>
      <c r="R444" s="362"/>
      <c r="Z444" s="362"/>
      <c r="AA444" s="362"/>
      <c r="AB444" s="362"/>
      <c r="AC444" s="362"/>
      <c r="AD444" s="362"/>
      <c r="AE444" s="362"/>
      <c r="AF444" s="362"/>
      <c r="AG444" s="362"/>
      <c r="AH444" s="362"/>
      <c r="AI444" s="362"/>
      <c r="AJ444" s="362"/>
      <c r="AK444" s="362"/>
      <c r="AL444" s="362"/>
      <c r="AM444" s="362"/>
      <c r="AN444" s="362"/>
      <c r="AO444" s="362"/>
      <c r="AP444" s="362"/>
      <c r="AQ444" s="362"/>
      <c r="AR444" s="362"/>
      <c r="AS444" s="362"/>
      <c r="AT444" s="362"/>
      <c r="AU444" s="362"/>
      <c r="AV444" s="362"/>
      <c r="AW444" s="362"/>
      <c r="AX444" s="362"/>
      <c r="AY444" s="362"/>
      <c r="AZ444" s="362"/>
      <c r="BB444" s="438"/>
      <c r="BZ444" s="362"/>
      <c r="CA444" s="362"/>
      <c r="CB444" s="362"/>
      <c r="CC444" s="362"/>
      <c r="CD444" s="362"/>
      <c r="CE444" s="362"/>
      <c r="CF444" s="362"/>
      <c r="CG444" s="362"/>
      <c r="CH444" s="362"/>
      <c r="CI444" s="362"/>
      <c r="CJ444" s="362"/>
      <c r="CK444" s="362"/>
      <c r="CL444" s="362"/>
      <c r="CM444" s="362"/>
      <c r="CN444" s="362"/>
      <c r="CO444" s="362"/>
      <c r="CP444" s="362"/>
      <c r="CQ444" s="362"/>
      <c r="CR444" s="362"/>
      <c r="CS444" s="362"/>
      <c r="CT444" s="362"/>
      <c r="CU444" s="362"/>
      <c r="CV444" s="362"/>
      <c r="CW444" s="362"/>
      <c r="CX444" s="362"/>
      <c r="CY444" s="362"/>
      <c r="CZ444" s="362"/>
    </row>
    <row r="445" s="361" customFormat="true" ht="25.15" customHeight="true" x14ac:dyDescent="0.2">
      <c r="A445" s="438"/>
      <c r="B445" s="688"/>
      <c r="C445" s="851" t="s">
        <v>550</v>
      </c>
      <c r="D445" s="852"/>
      <c r="E445" s="656">
        <v>0.14269104502807617</v>
      </c>
      <c r="F445" s="621"/>
      <c r="G445" s="621"/>
      <c r="H445" s="852" t="s">
        <v>520</v>
      </c>
      <c r="I445" s="852"/>
      <c r="J445" s="657">
        <v>6.4138182026759846E-2</v>
      </c>
      <c r="K445" s="621"/>
      <c r="L445" s="621"/>
      <c r="M445" s="852" t="s">
        <v>565</v>
      </c>
      <c r="N445" s="852"/>
      <c r="O445" s="658">
        <v>-0.15611304957968186</v>
      </c>
      <c r="P445" s="621"/>
      <c r="Q445" s="621"/>
      <c r="R445" s="362"/>
      <c r="Z445" s="362"/>
      <c r="AA445" s="362"/>
      <c r="AB445" s="362"/>
      <c r="AC445" s="362"/>
      <c r="AD445" s="362"/>
      <c r="AE445" s="362"/>
      <c r="AF445" s="362"/>
      <c r="AG445" s="362"/>
      <c r="AH445" s="362"/>
      <c r="AI445" s="362"/>
      <c r="AJ445" s="362"/>
      <c r="AK445" s="362"/>
      <c r="AL445" s="362"/>
      <c r="AM445" s="362"/>
      <c r="AN445" s="362"/>
      <c r="AO445" s="362"/>
      <c r="AP445" s="362"/>
      <c r="AQ445" s="362"/>
      <c r="AR445" s="362"/>
      <c r="AS445" s="362"/>
      <c r="AT445" s="362"/>
      <c r="AU445" s="362"/>
      <c r="AV445" s="362"/>
      <c r="AW445" s="362"/>
      <c r="AX445" s="362"/>
      <c r="AY445" s="362"/>
      <c r="AZ445" s="362"/>
      <c r="BB445" s="438"/>
      <c r="BZ445" s="362"/>
      <c r="CA445" s="362"/>
      <c r="CB445" s="362"/>
      <c r="CC445" s="362"/>
      <c r="CD445" s="362"/>
      <c r="CE445" s="362"/>
      <c r="CF445" s="362"/>
      <c r="CG445" s="362"/>
      <c r="CH445" s="362"/>
      <c r="CI445" s="362"/>
      <c r="CJ445" s="362"/>
      <c r="CK445" s="362"/>
      <c r="CL445" s="362"/>
      <c r="CM445" s="362"/>
      <c r="CN445" s="362"/>
      <c r="CO445" s="362"/>
      <c r="CP445" s="362"/>
      <c r="CQ445" s="362"/>
      <c r="CR445" s="362"/>
      <c r="CS445" s="362"/>
      <c r="CT445" s="362"/>
      <c r="CU445" s="362"/>
      <c r="CV445" s="362"/>
      <c r="CW445" s="362"/>
      <c r="CX445" s="362"/>
      <c r="CY445" s="362"/>
      <c r="CZ445" s="362"/>
    </row>
    <row r="446" s="361" customFormat="true" ht="25.15" customHeight="true" x14ac:dyDescent="0.2">
      <c r="A446" s="438"/>
      <c r="B446" s="438"/>
      <c r="C446" s="851" t="s">
        <v>507</v>
      </c>
      <c r="D446" s="852"/>
      <c r="E446" s="656">
        <v>-0.14028832302207431</v>
      </c>
      <c r="F446" s="621"/>
      <c r="G446" s="621"/>
      <c r="H446" s="852" t="s">
        <v>516</v>
      </c>
      <c r="I446" s="852"/>
      <c r="J446" s="657">
        <v>-6.400785769138527E-2</v>
      </c>
      <c r="K446" s="621"/>
      <c r="L446" s="621"/>
      <c r="M446" s="852" t="s">
        <v>557</v>
      </c>
      <c r="N446" s="852"/>
      <c r="O446" s="658">
        <v>-0.15476479716256436</v>
      </c>
      <c r="P446" s="621"/>
      <c r="Q446" s="621"/>
      <c r="R446" s="362"/>
      <c r="Z446" s="362"/>
      <c r="AA446" s="362"/>
      <c r="AB446" s="362"/>
      <c r="AC446" s="362"/>
      <c r="AD446" s="362"/>
      <c r="AE446" s="362"/>
      <c r="AF446" s="362"/>
      <c r="AG446" s="362"/>
      <c r="AH446" s="362"/>
      <c r="AI446" s="362"/>
      <c r="AJ446" s="362"/>
      <c r="AK446" s="362"/>
      <c r="AL446" s="362"/>
      <c r="AM446" s="362"/>
      <c r="AN446" s="362"/>
      <c r="AO446" s="362"/>
      <c r="AP446" s="362"/>
      <c r="AQ446" s="362"/>
      <c r="AR446" s="362"/>
      <c r="AS446" s="362"/>
      <c r="AT446" s="362"/>
      <c r="AU446" s="362"/>
      <c r="AV446" s="362"/>
      <c r="AW446" s="362"/>
      <c r="AX446" s="362"/>
      <c r="AY446" s="362"/>
      <c r="AZ446" s="362"/>
      <c r="BB446" s="438"/>
      <c r="BZ446" s="362"/>
      <c r="CA446" s="362"/>
      <c r="CB446" s="362"/>
      <c r="CC446" s="362"/>
      <c r="CD446" s="362"/>
      <c r="CE446" s="362"/>
      <c r="CF446" s="362"/>
      <c r="CG446" s="362"/>
      <c r="CH446" s="362"/>
      <c r="CI446" s="362"/>
      <c r="CJ446" s="362"/>
      <c r="CK446" s="362"/>
      <c r="CL446" s="362"/>
      <c r="CM446" s="362"/>
      <c r="CN446" s="362"/>
      <c r="CO446" s="362"/>
      <c r="CP446" s="362"/>
      <c r="CQ446" s="362"/>
      <c r="CR446" s="362"/>
      <c r="CS446" s="362"/>
      <c r="CT446" s="362"/>
      <c r="CU446" s="362"/>
      <c r="CV446" s="362"/>
      <c r="CW446" s="362"/>
      <c r="CX446" s="362"/>
      <c r="CY446" s="362"/>
      <c r="CZ446" s="362"/>
    </row>
    <row r="447" s="361" customFormat="true" ht="25.15" customHeight="true" x14ac:dyDescent="0.2">
      <c r="A447" s="438"/>
      <c r="B447" s="438"/>
      <c r="C447" s="851" t="s">
        <v>564</v>
      </c>
      <c r="D447" s="852"/>
      <c r="E447" s="656">
        <v>-0.13942200754394346</v>
      </c>
      <c r="F447" s="621"/>
      <c r="G447" s="621"/>
      <c r="H447" s="852" t="s">
        <v>565</v>
      </c>
      <c r="I447" s="852"/>
      <c r="J447" s="657">
        <v>-5.9148343312151172E-2</v>
      </c>
      <c r="K447" s="621"/>
      <c r="L447" s="621"/>
      <c r="M447" s="852" t="s">
        <v>498</v>
      </c>
      <c r="N447" s="852"/>
      <c r="O447" s="658">
        <v>-0.15146641916027603</v>
      </c>
      <c r="P447" s="621"/>
      <c r="Q447" s="621"/>
      <c r="R447" s="362"/>
      <c r="Z447" s="362"/>
      <c r="AA447" s="362"/>
      <c r="AB447" s="362"/>
      <c r="AC447" s="362"/>
      <c r="AD447" s="362"/>
      <c r="AE447" s="362"/>
      <c r="AF447" s="362"/>
      <c r="AG447" s="362"/>
      <c r="AH447" s="362"/>
      <c r="AI447" s="362"/>
      <c r="AJ447" s="362"/>
      <c r="AK447" s="362"/>
      <c r="AL447" s="362"/>
      <c r="AM447" s="362"/>
      <c r="AN447" s="362"/>
      <c r="AO447" s="362"/>
      <c r="AP447" s="362"/>
      <c r="AQ447" s="362"/>
      <c r="AR447" s="362"/>
      <c r="AS447" s="362"/>
      <c r="AT447" s="362"/>
      <c r="AU447" s="362"/>
      <c r="AV447" s="362"/>
      <c r="AW447" s="362"/>
      <c r="AX447" s="362"/>
      <c r="AY447" s="362"/>
      <c r="AZ447" s="362"/>
      <c r="BB447" s="438"/>
      <c r="BZ447" s="362"/>
      <c r="CA447" s="362"/>
      <c r="CB447" s="362"/>
      <c r="CC447" s="362"/>
      <c r="CD447" s="362"/>
      <c r="CE447" s="362"/>
      <c r="CF447" s="362"/>
      <c r="CG447" s="362"/>
      <c r="CH447" s="362"/>
      <c r="CI447" s="362"/>
      <c r="CJ447" s="362"/>
      <c r="CK447" s="362"/>
      <c r="CL447" s="362"/>
      <c r="CM447" s="362"/>
      <c r="CN447" s="362"/>
      <c r="CO447" s="362"/>
      <c r="CP447" s="362"/>
      <c r="CQ447" s="362"/>
      <c r="CR447" s="362"/>
      <c r="CS447" s="362"/>
      <c r="CT447" s="362"/>
      <c r="CU447" s="362"/>
      <c r="CV447" s="362"/>
      <c r="CW447" s="362"/>
      <c r="CX447" s="362"/>
      <c r="CY447" s="362"/>
      <c r="CZ447" s="362"/>
    </row>
    <row r="448" s="361" customFormat="true" ht="25.15" customHeight="true" x14ac:dyDescent="0.2">
      <c r="A448" s="438"/>
      <c r="B448" s="438"/>
      <c r="C448" s="851" t="s">
        <v>561</v>
      </c>
      <c r="D448" s="852"/>
      <c r="E448" s="656">
        <v>-0.129010998558585</v>
      </c>
      <c r="F448" s="621"/>
      <c r="G448" s="621"/>
      <c r="H448" s="852" t="s">
        <v>514</v>
      </c>
      <c r="I448" s="852"/>
      <c r="J448" s="657">
        <v>-5.8937970695136004E-2</v>
      </c>
      <c r="K448" s="621"/>
      <c r="L448" s="621"/>
      <c r="M448" s="852" t="s">
        <v>566</v>
      </c>
      <c r="N448" s="852"/>
      <c r="O448" s="658">
        <v>-0.14109574338065309</v>
      </c>
      <c r="P448" s="621"/>
      <c r="Q448" s="621"/>
      <c r="R448" s="362"/>
      <c r="Z448" s="362"/>
      <c r="AA448" s="362"/>
      <c r="AB448" s="362"/>
      <c r="AC448" s="362"/>
      <c r="AD448" s="362"/>
      <c r="AE448" s="362"/>
      <c r="AF448" s="362"/>
      <c r="AG448" s="362"/>
      <c r="AH448" s="362"/>
      <c r="AI448" s="362"/>
      <c r="AJ448" s="362"/>
      <c r="AK448" s="362"/>
      <c r="AL448" s="362"/>
      <c r="AM448" s="362"/>
      <c r="AN448" s="362"/>
      <c r="AO448" s="362"/>
      <c r="AP448" s="362"/>
      <c r="AQ448" s="362"/>
      <c r="AR448" s="362"/>
      <c r="AS448" s="362"/>
      <c r="AT448" s="362"/>
      <c r="AU448" s="362"/>
      <c r="AV448" s="362"/>
      <c r="AW448" s="362"/>
      <c r="AX448" s="362"/>
      <c r="AY448" s="362"/>
      <c r="AZ448" s="362"/>
      <c r="BB448" s="438"/>
      <c r="BZ448" s="362"/>
      <c r="CA448" s="362"/>
      <c r="CB448" s="362"/>
      <c r="CC448" s="362"/>
      <c r="CD448" s="362"/>
      <c r="CE448" s="362"/>
      <c r="CF448" s="362"/>
      <c r="CG448" s="362"/>
      <c r="CH448" s="362"/>
      <c r="CI448" s="362"/>
      <c r="CJ448" s="362"/>
      <c r="CK448" s="362"/>
      <c r="CL448" s="362"/>
      <c r="CM448" s="362"/>
      <c r="CN448" s="362"/>
      <c r="CO448" s="362"/>
      <c r="CP448" s="362"/>
      <c r="CQ448" s="362"/>
      <c r="CR448" s="362"/>
      <c r="CS448" s="362"/>
      <c r="CT448" s="362"/>
      <c r="CU448" s="362"/>
      <c r="CV448" s="362"/>
      <c r="CW448" s="362"/>
      <c r="CX448" s="362"/>
      <c r="CY448" s="362"/>
      <c r="CZ448" s="362"/>
    </row>
    <row r="449" s="361" customFormat="true" ht="25.15" customHeight="true" x14ac:dyDescent="0.2">
      <c r="A449" s="438"/>
      <c r="B449" s="438"/>
      <c r="C449" s="851" t="s">
        <v>557</v>
      </c>
      <c r="D449" s="852"/>
      <c r="E449" s="656">
        <v>-0.12838958126084832</v>
      </c>
      <c r="F449" s="621"/>
      <c r="G449" s="621"/>
      <c r="H449" s="852" t="s">
        <v>567</v>
      </c>
      <c r="I449" s="852"/>
      <c r="J449" s="657">
        <v>-5.6138928373582815E-2</v>
      </c>
      <c r="K449" s="621"/>
      <c r="L449" s="621"/>
      <c r="M449" s="852" t="s">
        <v>502</v>
      </c>
      <c r="N449" s="852"/>
      <c r="O449" s="658">
        <v>0.13930874003639504</v>
      </c>
      <c r="P449" s="621"/>
      <c r="Q449" s="621"/>
      <c r="R449" s="362"/>
      <c r="Z449" s="362"/>
      <c r="AA449" s="362"/>
      <c r="AB449" s="362"/>
      <c r="AC449" s="362"/>
      <c r="AD449" s="362"/>
      <c r="AE449" s="362"/>
      <c r="AF449" s="362"/>
      <c r="AG449" s="362"/>
      <c r="AH449" s="362"/>
      <c r="AI449" s="362"/>
      <c r="AJ449" s="362"/>
      <c r="AK449" s="362"/>
      <c r="AL449" s="362"/>
      <c r="AM449" s="362"/>
      <c r="AN449" s="362"/>
      <c r="AO449" s="362"/>
      <c r="AP449" s="362"/>
      <c r="AQ449" s="362"/>
      <c r="AR449" s="362"/>
      <c r="AS449" s="362"/>
      <c r="AT449" s="362"/>
      <c r="AU449" s="362"/>
      <c r="AV449" s="362"/>
      <c r="AW449" s="362"/>
      <c r="AX449" s="362"/>
      <c r="AY449" s="362"/>
      <c r="AZ449" s="362"/>
      <c r="BB449" s="438"/>
      <c r="BZ449" s="362"/>
      <c r="CA449" s="362"/>
      <c r="CB449" s="362"/>
      <c r="CC449" s="362"/>
      <c r="CD449" s="362"/>
      <c r="CE449" s="362"/>
      <c r="CF449" s="362"/>
      <c r="CG449" s="362"/>
      <c r="CH449" s="362"/>
      <c r="CI449" s="362"/>
      <c r="CJ449" s="362"/>
      <c r="CK449" s="362"/>
      <c r="CL449" s="362"/>
      <c r="CM449" s="362"/>
      <c r="CN449" s="362"/>
      <c r="CO449" s="362"/>
      <c r="CP449" s="362"/>
      <c r="CQ449" s="362"/>
      <c r="CR449" s="362"/>
      <c r="CS449" s="362"/>
      <c r="CT449" s="362"/>
      <c r="CU449" s="362"/>
      <c r="CV449" s="362"/>
      <c r="CW449" s="362"/>
      <c r="CX449" s="362"/>
      <c r="CY449" s="362"/>
      <c r="CZ449" s="362"/>
    </row>
    <row r="450" s="361" customFormat="true" ht="25.15" customHeight="true" x14ac:dyDescent="0.2">
      <c r="A450" s="438"/>
      <c r="B450" s="438"/>
      <c r="C450" s="851" t="s">
        <v>509</v>
      </c>
      <c r="D450" s="852"/>
      <c r="E450" s="656">
        <v>0.12677073344089543</v>
      </c>
      <c r="F450" s="621"/>
      <c r="G450" s="621"/>
      <c r="H450" s="852" t="s">
        <v>508</v>
      </c>
      <c r="I450" s="852"/>
      <c r="J450" s="657">
        <v>-5.2594048942537504E-2</v>
      </c>
      <c r="K450" s="621"/>
      <c r="L450" s="621"/>
      <c r="M450" s="852" t="s">
        <v>505</v>
      </c>
      <c r="N450" s="852"/>
      <c r="O450" s="658">
        <v>-0.13515380574593056</v>
      </c>
      <c r="P450" s="621"/>
      <c r="Q450" s="621"/>
      <c r="R450" s="362"/>
      <c r="Z450" s="362"/>
      <c r="AA450" s="362"/>
      <c r="AB450" s="362"/>
      <c r="AC450" s="362"/>
      <c r="AD450" s="362"/>
      <c r="AE450" s="362"/>
      <c r="AF450" s="362"/>
      <c r="AG450" s="362"/>
      <c r="AH450" s="362"/>
      <c r="AI450" s="362"/>
      <c r="AJ450" s="362"/>
      <c r="AK450" s="362"/>
      <c r="AL450" s="362"/>
      <c r="AM450" s="362"/>
      <c r="AN450" s="362"/>
      <c r="AO450" s="362"/>
      <c r="AP450" s="362"/>
      <c r="AQ450" s="362"/>
      <c r="AR450" s="362"/>
      <c r="AS450" s="362"/>
      <c r="AT450" s="362"/>
      <c r="AU450" s="362"/>
      <c r="AV450" s="362"/>
      <c r="AW450" s="362"/>
      <c r="AX450" s="362"/>
      <c r="AY450" s="362"/>
      <c r="AZ450" s="362"/>
      <c r="BB450" s="438"/>
      <c r="BZ450" s="362"/>
      <c r="CA450" s="362"/>
      <c r="CB450" s="362"/>
      <c r="CC450" s="362"/>
      <c r="CD450" s="362"/>
      <c r="CE450" s="362"/>
      <c r="CF450" s="362"/>
      <c r="CG450" s="362"/>
      <c r="CH450" s="362"/>
      <c r="CI450" s="362"/>
      <c r="CJ450" s="362"/>
      <c r="CK450" s="362"/>
      <c r="CL450" s="362"/>
      <c r="CM450" s="362"/>
      <c r="CN450" s="362"/>
      <c r="CO450" s="362"/>
      <c r="CP450" s="362"/>
      <c r="CQ450" s="362"/>
      <c r="CR450" s="362"/>
      <c r="CS450" s="362"/>
      <c r="CT450" s="362"/>
      <c r="CU450" s="362"/>
      <c r="CV450" s="362"/>
      <c r="CW450" s="362"/>
      <c r="CX450" s="362"/>
      <c r="CY450" s="362"/>
      <c r="CZ450" s="362"/>
    </row>
    <row r="451" s="361" customFormat="true" ht="25.15" customHeight="true" x14ac:dyDescent="0.2">
      <c r="A451" s="438"/>
      <c r="B451" s="438"/>
      <c r="C451" s="851" t="s">
        <v>544</v>
      </c>
      <c r="D451" s="852"/>
      <c r="E451" s="656">
        <v>0.12382749035806874</v>
      </c>
      <c r="F451" s="621"/>
      <c r="G451" s="621"/>
      <c r="H451" s="852" t="s">
        <v>518</v>
      </c>
      <c r="I451" s="852"/>
      <c r="J451" s="657">
        <v>-5.1974859957430015E-2</v>
      </c>
      <c r="K451" s="621"/>
      <c r="L451" s="621"/>
      <c r="M451" s="852" t="s">
        <v>568</v>
      </c>
      <c r="N451" s="852"/>
      <c r="O451" s="658">
        <v>-0.1345707974749587</v>
      </c>
      <c r="P451" s="621"/>
      <c r="Q451" s="621"/>
      <c r="R451" s="362"/>
      <c r="Z451" s="362"/>
      <c r="AA451" s="362"/>
      <c r="AB451" s="362"/>
      <c r="AC451" s="362"/>
      <c r="AD451" s="362"/>
      <c r="AE451" s="362"/>
      <c r="AF451" s="362"/>
      <c r="AG451" s="362"/>
      <c r="AH451" s="362"/>
      <c r="AI451" s="362"/>
      <c r="AJ451" s="362"/>
      <c r="AK451" s="362"/>
      <c r="AL451" s="362"/>
      <c r="AM451" s="362"/>
      <c r="AN451" s="362"/>
      <c r="AO451" s="362"/>
      <c r="AP451" s="362"/>
      <c r="AQ451" s="362"/>
      <c r="AR451" s="362"/>
      <c r="AS451" s="362"/>
      <c r="AT451" s="362"/>
      <c r="AU451" s="362"/>
      <c r="AV451" s="362"/>
      <c r="AW451" s="362"/>
      <c r="AX451" s="362"/>
      <c r="AY451" s="362"/>
      <c r="AZ451" s="362"/>
      <c r="BB451" s="438"/>
      <c r="BZ451" s="362"/>
      <c r="CA451" s="362"/>
      <c r="CB451" s="362"/>
      <c r="CC451" s="362"/>
      <c r="CD451" s="362"/>
      <c r="CE451" s="362"/>
      <c r="CF451" s="362"/>
      <c r="CG451" s="362"/>
      <c r="CH451" s="362"/>
      <c r="CI451" s="362"/>
      <c r="CJ451" s="362"/>
      <c r="CK451" s="362"/>
      <c r="CL451" s="362"/>
      <c r="CM451" s="362"/>
      <c r="CN451" s="362"/>
      <c r="CO451" s="362"/>
      <c r="CP451" s="362"/>
      <c r="CQ451" s="362"/>
      <c r="CR451" s="362"/>
      <c r="CS451" s="362"/>
      <c r="CT451" s="362"/>
      <c r="CU451" s="362"/>
      <c r="CV451" s="362"/>
      <c r="CW451" s="362"/>
      <c r="CX451" s="362"/>
      <c r="CY451" s="362"/>
      <c r="CZ451" s="362"/>
    </row>
    <row r="452" s="361" customFormat="true" ht="25.15" customHeight="true" x14ac:dyDescent="0.2">
      <c r="A452" s="438"/>
      <c r="B452" s="438"/>
      <c r="C452" s="851" t="s">
        <v>506</v>
      </c>
      <c r="D452" s="852"/>
      <c r="E452" s="656">
        <v>0.11160097499257637</v>
      </c>
      <c r="F452" s="621"/>
      <c r="G452" s="621"/>
      <c r="H452" s="852" t="s">
        <v>569</v>
      </c>
      <c r="I452" s="852"/>
      <c r="J452" s="657">
        <v>-5.1366466359143589E-2</v>
      </c>
      <c r="K452" s="621"/>
      <c r="L452" s="621"/>
      <c r="M452" s="852" t="s">
        <v>539</v>
      </c>
      <c r="N452" s="852"/>
      <c r="O452" s="658">
        <v>-0.13035980281308152</v>
      </c>
      <c r="P452" s="621"/>
      <c r="Q452" s="621"/>
      <c r="R452" s="362"/>
      <c r="Z452" s="362"/>
      <c r="AA452" s="362"/>
      <c r="AB452" s="362"/>
      <c r="AC452" s="362"/>
      <c r="AD452" s="362"/>
      <c r="AE452" s="362"/>
      <c r="AF452" s="362"/>
      <c r="AG452" s="362"/>
      <c r="AH452" s="362"/>
      <c r="AI452" s="362"/>
      <c r="AJ452" s="362"/>
      <c r="AK452" s="362"/>
      <c r="AL452" s="362"/>
      <c r="AM452" s="362"/>
      <c r="AN452" s="362"/>
      <c r="AO452" s="362"/>
      <c r="AP452" s="362"/>
      <c r="AQ452" s="362"/>
      <c r="AR452" s="362"/>
      <c r="AS452" s="362"/>
      <c r="AT452" s="362"/>
      <c r="AU452" s="362"/>
      <c r="AV452" s="362"/>
      <c r="AW452" s="362"/>
      <c r="AX452" s="362"/>
      <c r="AY452" s="362"/>
      <c r="AZ452" s="362"/>
      <c r="BB452" s="438"/>
      <c r="BZ452" s="362"/>
      <c r="CA452" s="362"/>
      <c r="CB452" s="362"/>
      <c r="CC452" s="362"/>
      <c r="CD452" s="362"/>
      <c r="CE452" s="362"/>
      <c r="CF452" s="362"/>
      <c r="CG452" s="362"/>
      <c r="CH452" s="362"/>
      <c r="CI452" s="362"/>
      <c r="CJ452" s="362"/>
      <c r="CK452" s="362"/>
      <c r="CL452" s="362"/>
      <c r="CM452" s="362"/>
      <c r="CN452" s="362"/>
      <c r="CO452" s="362"/>
      <c r="CP452" s="362"/>
      <c r="CQ452" s="362"/>
      <c r="CR452" s="362"/>
      <c r="CS452" s="362"/>
      <c r="CT452" s="362"/>
      <c r="CU452" s="362"/>
      <c r="CV452" s="362"/>
      <c r="CW452" s="362"/>
      <c r="CX452" s="362"/>
      <c r="CY452" s="362"/>
      <c r="CZ452" s="362"/>
    </row>
    <row r="453" s="361" customFormat="true" ht="25.15" customHeight="true" x14ac:dyDescent="0.2">
      <c r="A453" s="438"/>
      <c r="B453" s="438"/>
      <c r="C453" s="851" t="s">
        <v>565</v>
      </c>
      <c r="D453" s="852"/>
      <c r="E453" s="656">
        <v>-0.10702593912763647</v>
      </c>
      <c r="F453" s="621"/>
      <c r="G453" s="621"/>
      <c r="H453" s="852" t="s">
        <v>556</v>
      </c>
      <c r="I453" s="852"/>
      <c r="J453" s="657">
        <v>-5.1000269003207192E-2</v>
      </c>
      <c r="K453" s="621"/>
      <c r="L453" s="621"/>
      <c r="M453" s="852" t="s">
        <v>500</v>
      </c>
      <c r="N453" s="852"/>
      <c r="O453" s="658">
        <v>0.1253373280796018</v>
      </c>
      <c r="P453" s="621"/>
      <c r="Q453" s="621"/>
      <c r="R453" s="362"/>
      <c r="Z453" s="362"/>
      <c r="AA453" s="362"/>
      <c r="AB453" s="362"/>
      <c r="AC453" s="362"/>
      <c r="AD453" s="362"/>
      <c r="AE453" s="362"/>
      <c r="AF453" s="362"/>
      <c r="AG453" s="362"/>
      <c r="AH453" s="362"/>
      <c r="AI453" s="362"/>
      <c r="AJ453" s="362"/>
      <c r="AK453" s="362"/>
      <c r="AL453" s="362"/>
      <c r="AM453" s="362"/>
      <c r="AN453" s="362"/>
      <c r="AO453" s="362"/>
      <c r="AP453" s="362"/>
      <c r="AQ453" s="362"/>
      <c r="AR453" s="362"/>
      <c r="AS453" s="362"/>
      <c r="AT453" s="362"/>
      <c r="AU453" s="362"/>
      <c r="AV453" s="362"/>
      <c r="AW453" s="362"/>
      <c r="AX453" s="362"/>
      <c r="AY453" s="362"/>
      <c r="AZ453" s="362"/>
      <c r="BB453" s="438"/>
      <c r="BZ453" s="362"/>
      <c r="CA453" s="362"/>
      <c r="CB453" s="362"/>
      <c r="CC453" s="362"/>
      <c r="CD453" s="362"/>
      <c r="CE453" s="362"/>
      <c r="CF453" s="362"/>
      <c r="CG453" s="362"/>
      <c r="CH453" s="362"/>
      <c r="CI453" s="362"/>
      <c r="CJ453" s="362"/>
      <c r="CK453" s="362"/>
      <c r="CL453" s="362"/>
      <c r="CM453" s="362"/>
      <c r="CN453" s="362"/>
      <c r="CO453" s="362"/>
      <c r="CP453" s="362"/>
      <c r="CQ453" s="362"/>
      <c r="CR453" s="362"/>
      <c r="CS453" s="362"/>
      <c r="CT453" s="362"/>
      <c r="CU453" s="362"/>
      <c r="CV453" s="362"/>
      <c r="CW453" s="362"/>
      <c r="CX453" s="362"/>
      <c r="CY453" s="362"/>
      <c r="CZ453" s="362"/>
    </row>
    <row r="454" s="361" customFormat="true" ht="25.15" customHeight="true" x14ac:dyDescent="0.2">
      <c r="A454" s="438"/>
      <c r="B454" s="438"/>
      <c r="C454" s="851" t="s">
        <v>510</v>
      </c>
      <c r="D454" s="852"/>
      <c r="E454" s="656">
        <v>-0.10672932003756404</v>
      </c>
      <c r="F454" s="621"/>
      <c r="G454" s="621"/>
      <c r="H454" s="852" t="s">
        <v>564</v>
      </c>
      <c r="I454" s="852"/>
      <c r="J454" s="657">
        <v>-5.0477206015400775E-2</v>
      </c>
      <c r="K454" s="621"/>
      <c r="L454" s="621"/>
      <c r="M454" s="852" t="s">
        <v>395</v>
      </c>
      <c r="N454" s="852"/>
      <c r="O454" s="658">
        <v>0.11776523893324156</v>
      </c>
      <c r="P454" s="621"/>
      <c r="Q454" s="621"/>
      <c r="R454" s="362"/>
      <c r="Z454" s="362"/>
      <c r="AA454" s="362"/>
      <c r="AB454" s="362"/>
      <c r="AC454" s="362"/>
      <c r="AD454" s="362"/>
      <c r="AE454" s="362"/>
      <c r="AF454" s="362"/>
      <c r="AG454" s="362"/>
      <c r="AH454" s="362"/>
      <c r="AI454" s="362"/>
      <c r="AJ454" s="362"/>
      <c r="AK454" s="362"/>
      <c r="AL454" s="362"/>
      <c r="AM454" s="362"/>
      <c r="AN454" s="362"/>
      <c r="AO454" s="362"/>
      <c r="AP454" s="362"/>
      <c r="AQ454" s="362"/>
      <c r="AR454" s="362"/>
      <c r="AS454" s="362"/>
      <c r="AT454" s="362"/>
      <c r="AU454" s="362"/>
      <c r="AV454" s="362"/>
      <c r="AW454" s="362"/>
      <c r="AX454" s="362"/>
      <c r="AY454" s="362"/>
      <c r="AZ454" s="362"/>
      <c r="BB454" s="438"/>
      <c r="BZ454" s="362"/>
      <c r="CA454" s="362"/>
      <c r="CB454" s="362"/>
      <c r="CC454" s="362"/>
      <c r="CD454" s="362"/>
      <c r="CE454" s="362"/>
      <c r="CF454" s="362"/>
      <c r="CG454" s="362"/>
      <c r="CH454" s="362"/>
      <c r="CI454" s="362"/>
      <c r="CJ454" s="362"/>
      <c r="CK454" s="362"/>
      <c r="CL454" s="362"/>
      <c r="CM454" s="362"/>
      <c r="CN454" s="362"/>
      <c r="CO454" s="362"/>
      <c r="CP454" s="362"/>
      <c r="CQ454" s="362"/>
      <c r="CR454" s="362"/>
      <c r="CS454" s="362"/>
      <c r="CT454" s="362"/>
      <c r="CU454" s="362"/>
      <c r="CV454" s="362"/>
      <c r="CW454" s="362"/>
      <c r="CX454" s="362"/>
      <c r="CY454" s="362"/>
      <c r="CZ454" s="362"/>
    </row>
    <row r="455" s="361" customFormat="true" ht="25.15" customHeight="true" x14ac:dyDescent="0.2">
      <c r="A455" s="438"/>
      <c r="B455" s="438"/>
      <c r="C455" s="851" t="s">
        <v>570</v>
      </c>
      <c r="D455" s="852"/>
      <c r="E455" s="656">
        <v>-0.10469454526533557</v>
      </c>
      <c r="F455" s="621"/>
      <c r="G455" s="621"/>
      <c r="H455" s="852" t="s">
        <v>571</v>
      </c>
      <c r="I455" s="852"/>
      <c r="J455" s="657">
        <v>5.025000581662261E-2</v>
      </c>
      <c r="K455" s="621"/>
      <c r="L455" s="621"/>
      <c r="M455" s="852" t="s">
        <v>570</v>
      </c>
      <c r="N455" s="852"/>
      <c r="O455" s="658">
        <v>-0.11104393772027851</v>
      </c>
      <c r="P455" s="621"/>
      <c r="Q455" s="621"/>
      <c r="R455" s="362"/>
      <c r="Z455" s="362"/>
      <c r="AA455" s="362"/>
      <c r="AB455" s="362"/>
      <c r="AC455" s="362"/>
      <c r="AD455" s="362"/>
      <c r="AE455" s="362"/>
      <c r="AF455" s="362"/>
      <c r="AG455" s="362"/>
      <c r="AH455" s="362"/>
      <c r="AI455" s="362"/>
      <c r="AJ455" s="362"/>
      <c r="AK455" s="362"/>
      <c r="AL455" s="362"/>
      <c r="AM455" s="362"/>
      <c r="AN455" s="362"/>
      <c r="AO455" s="362"/>
      <c r="AP455" s="362"/>
      <c r="AQ455" s="362"/>
      <c r="AR455" s="362"/>
      <c r="AS455" s="362"/>
      <c r="AT455" s="362"/>
      <c r="AU455" s="362"/>
      <c r="AV455" s="362"/>
      <c r="AW455" s="362"/>
      <c r="AX455" s="362"/>
      <c r="AY455" s="362"/>
      <c r="AZ455" s="362"/>
      <c r="BB455" s="438"/>
      <c r="BZ455" s="362"/>
      <c r="CA455" s="362"/>
      <c r="CB455" s="362"/>
      <c r="CC455" s="362"/>
      <c r="CD455" s="362"/>
      <c r="CE455" s="362"/>
      <c r="CF455" s="362"/>
      <c r="CG455" s="362"/>
      <c r="CH455" s="362"/>
      <c r="CI455" s="362"/>
      <c r="CJ455" s="362"/>
      <c r="CK455" s="362"/>
      <c r="CL455" s="362"/>
      <c r="CM455" s="362"/>
      <c r="CN455" s="362"/>
      <c r="CO455" s="362"/>
      <c r="CP455" s="362"/>
      <c r="CQ455" s="362"/>
      <c r="CR455" s="362"/>
      <c r="CS455" s="362"/>
      <c r="CT455" s="362"/>
      <c r="CU455" s="362"/>
      <c r="CV455" s="362"/>
      <c r="CW455" s="362"/>
      <c r="CX455" s="362"/>
      <c r="CY455" s="362"/>
      <c r="CZ455" s="362"/>
    </row>
    <row r="456" s="361" customFormat="true" ht="25.15" customHeight="true" x14ac:dyDescent="0.2">
      <c r="A456" s="438"/>
      <c r="B456" s="438"/>
      <c r="C456" s="851" t="s">
        <v>512</v>
      </c>
      <c r="D456" s="852"/>
      <c r="E456" s="656">
        <v>-0.1026901612579397</v>
      </c>
      <c r="F456" s="621"/>
      <c r="G456" s="621"/>
      <c r="H456" s="852" t="s">
        <v>519</v>
      </c>
      <c r="I456" s="852"/>
      <c r="J456" s="657">
        <v>-5.00626996749391E-2</v>
      </c>
      <c r="K456" s="621"/>
      <c r="L456" s="621"/>
      <c r="M456" s="852" t="s">
        <v>569</v>
      </c>
      <c r="N456" s="852"/>
      <c r="O456" s="658">
        <v>-0.1061149347876988</v>
      </c>
      <c r="P456" s="621"/>
      <c r="Q456" s="621"/>
      <c r="R456" s="362"/>
      <c r="Z456" s="362"/>
      <c r="AA456" s="362"/>
      <c r="AB456" s="362"/>
      <c r="AC456" s="362"/>
      <c r="AD456" s="362"/>
      <c r="AE456" s="362"/>
      <c r="AF456" s="362"/>
      <c r="AG456" s="362"/>
      <c r="AH456" s="362"/>
      <c r="AI456" s="362"/>
      <c r="AJ456" s="362"/>
      <c r="AK456" s="362"/>
      <c r="AL456" s="362"/>
      <c r="AM456" s="362"/>
      <c r="AN456" s="362"/>
      <c r="AO456" s="362"/>
      <c r="AP456" s="362"/>
      <c r="AQ456" s="362"/>
      <c r="AR456" s="362"/>
      <c r="AS456" s="362"/>
      <c r="AT456" s="362"/>
      <c r="AU456" s="362"/>
      <c r="AV456" s="362"/>
      <c r="AW456" s="362"/>
      <c r="AX456" s="362"/>
      <c r="AY456" s="362"/>
      <c r="AZ456" s="362"/>
      <c r="BB456" s="438"/>
      <c r="BZ456" s="362"/>
      <c r="CA456" s="362"/>
      <c r="CB456" s="362"/>
      <c r="CC456" s="362"/>
      <c r="CD456" s="362"/>
      <c r="CE456" s="362"/>
      <c r="CF456" s="362"/>
      <c r="CG456" s="362"/>
      <c r="CH456" s="362"/>
      <c r="CI456" s="362"/>
      <c r="CJ456" s="362"/>
      <c r="CK456" s="362"/>
      <c r="CL456" s="362"/>
      <c r="CM456" s="362"/>
      <c r="CN456" s="362"/>
      <c r="CO456" s="362"/>
      <c r="CP456" s="362"/>
      <c r="CQ456" s="362"/>
      <c r="CR456" s="362"/>
      <c r="CS456" s="362"/>
      <c r="CT456" s="362"/>
      <c r="CU456" s="362"/>
      <c r="CV456" s="362"/>
      <c r="CW456" s="362"/>
      <c r="CX456" s="362"/>
      <c r="CY456" s="362"/>
      <c r="CZ456" s="362"/>
    </row>
    <row r="457" s="361" customFormat="true" ht="25.15" customHeight="true" x14ac:dyDescent="0.2">
      <c r="A457" s="438"/>
      <c r="B457" s="438"/>
      <c r="C457" s="851" t="s">
        <v>566</v>
      </c>
      <c r="D457" s="852"/>
      <c r="E457" s="656">
        <v>-9.9373882224752394E-2</v>
      </c>
      <c r="F457" s="621"/>
      <c r="G457" s="621"/>
      <c r="H457" s="852" t="s">
        <v>513</v>
      </c>
      <c r="I457" s="852"/>
      <c r="J457" s="657">
        <v>-4.5742787999445284E-2</v>
      </c>
      <c r="K457" s="621"/>
      <c r="L457" s="621"/>
      <c r="M457" s="852" t="s">
        <v>517</v>
      </c>
      <c r="N457" s="852"/>
      <c r="O457" s="658">
        <v>-0.10474706209497095</v>
      </c>
      <c r="P457" s="621"/>
      <c r="Q457" s="621"/>
      <c r="R457" s="362"/>
      <c r="Z457" s="362"/>
      <c r="AA457" s="362"/>
      <c r="AB457" s="362"/>
      <c r="AC457" s="362"/>
      <c r="AD457" s="362"/>
      <c r="AE457" s="362"/>
      <c r="AF457" s="362"/>
      <c r="AG457" s="362"/>
      <c r="AH457" s="362"/>
      <c r="AI457" s="362"/>
      <c r="AJ457" s="362"/>
      <c r="AK457" s="362"/>
      <c r="AL457" s="362"/>
      <c r="AM457" s="362"/>
      <c r="AN457" s="362"/>
      <c r="AO457" s="362"/>
      <c r="AP457" s="362"/>
      <c r="AQ457" s="362"/>
      <c r="AR457" s="362"/>
      <c r="AS457" s="362"/>
      <c r="AT457" s="362"/>
      <c r="AU457" s="362"/>
      <c r="AV457" s="362"/>
      <c r="AW457" s="362"/>
      <c r="AX457" s="362"/>
      <c r="AY457" s="362"/>
      <c r="AZ457" s="362"/>
      <c r="BB457" s="438"/>
      <c r="BZ457" s="362"/>
      <c r="CA457" s="362"/>
      <c r="CB457" s="362"/>
      <c r="CC457" s="362"/>
      <c r="CD457" s="362"/>
      <c r="CE457" s="362"/>
      <c r="CF457" s="362"/>
      <c r="CG457" s="362"/>
      <c r="CH457" s="362"/>
      <c r="CI457" s="362"/>
      <c r="CJ457" s="362"/>
      <c r="CK457" s="362"/>
      <c r="CL457" s="362"/>
      <c r="CM457" s="362"/>
      <c r="CN457" s="362"/>
      <c r="CO457" s="362"/>
      <c r="CP457" s="362"/>
      <c r="CQ457" s="362"/>
      <c r="CR457" s="362"/>
      <c r="CS457" s="362"/>
      <c r="CT457" s="362"/>
      <c r="CU457" s="362"/>
      <c r="CV457" s="362"/>
      <c r="CW457" s="362"/>
      <c r="CX457" s="362"/>
      <c r="CY457" s="362"/>
      <c r="CZ457" s="362"/>
    </row>
    <row r="458" s="361" customFormat="true" ht="25.15" customHeight="true" x14ac:dyDescent="0.2">
      <c r="A458" s="438"/>
      <c r="B458" s="438"/>
      <c r="C458" s="851" t="s">
        <v>513</v>
      </c>
      <c r="D458" s="852"/>
      <c r="E458" s="656">
        <v>-9.1395986518267539E-2</v>
      </c>
      <c r="F458" s="621"/>
      <c r="G458" s="621"/>
      <c r="H458" s="852" t="s">
        <v>572</v>
      </c>
      <c r="I458" s="852"/>
      <c r="J458" s="657">
        <v>-4.3348096304909683E-2</v>
      </c>
      <c r="K458" s="621"/>
      <c r="L458" s="621"/>
      <c r="M458" s="852" t="s">
        <v>573</v>
      </c>
      <c r="N458" s="852"/>
      <c r="O458" s="658">
        <v>-0.1002418106618346</v>
      </c>
      <c r="P458" s="621"/>
      <c r="Q458" s="621"/>
      <c r="R458" s="362"/>
      <c r="Z458" s="362"/>
      <c r="AA458" s="362"/>
      <c r="AB458" s="362"/>
      <c r="AC458" s="362"/>
      <c r="AD458" s="362"/>
      <c r="AE458" s="362"/>
      <c r="AF458" s="362"/>
      <c r="AG458" s="362"/>
      <c r="AH458" s="362"/>
      <c r="AI458" s="362"/>
      <c r="AJ458" s="362"/>
      <c r="AK458" s="362"/>
      <c r="AL458" s="362"/>
      <c r="AM458" s="362"/>
      <c r="AN458" s="362"/>
      <c r="AO458" s="362"/>
      <c r="AP458" s="362"/>
      <c r="AQ458" s="362"/>
      <c r="AR458" s="362"/>
      <c r="AS458" s="362"/>
      <c r="AT458" s="362"/>
      <c r="AU458" s="362"/>
      <c r="AV458" s="362"/>
      <c r="AW458" s="362"/>
      <c r="AX458" s="362"/>
      <c r="AY458" s="362"/>
      <c r="AZ458" s="362"/>
      <c r="BB458" s="438"/>
      <c r="BZ458" s="362"/>
      <c r="CA458" s="362"/>
      <c r="CB458" s="362"/>
      <c r="CC458" s="362"/>
      <c r="CD458" s="362"/>
      <c r="CE458" s="362"/>
      <c r="CF458" s="362"/>
      <c r="CG458" s="362"/>
      <c r="CH458" s="362"/>
      <c r="CI458" s="362"/>
      <c r="CJ458" s="362"/>
      <c r="CK458" s="362"/>
      <c r="CL458" s="362"/>
      <c r="CM458" s="362"/>
      <c r="CN458" s="362"/>
      <c r="CO458" s="362"/>
      <c r="CP458" s="362"/>
      <c r="CQ458" s="362"/>
      <c r="CR458" s="362"/>
      <c r="CS458" s="362"/>
      <c r="CT458" s="362"/>
      <c r="CU458" s="362"/>
      <c r="CV458" s="362"/>
      <c r="CW458" s="362"/>
      <c r="CX458" s="362"/>
      <c r="CY458" s="362"/>
      <c r="CZ458" s="362"/>
    </row>
    <row r="459" s="361" customFormat="true" ht="25.15" customHeight="true" x14ac:dyDescent="0.2">
      <c r="A459" s="438"/>
      <c r="B459" s="438"/>
      <c r="C459" s="851" t="s">
        <v>511</v>
      </c>
      <c r="D459" s="852"/>
      <c r="E459" s="656">
        <v>-8.992102936922354E-2</v>
      </c>
      <c r="F459" s="621"/>
      <c r="G459" s="621"/>
      <c r="H459" s="852" t="s">
        <v>517</v>
      </c>
      <c r="I459" s="852"/>
      <c r="J459" s="657">
        <v>-3.7790196765923649E-2</v>
      </c>
      <c r="K459" s="621"/>
      <c r="L459" s="621"/>
      <c r="M459" s="852" t="s">
        <v>512</v>
      </c>
      <c r="N459" s="852"/>
      <c r="O459" s="658">
        <v>-9.9960614814694829E-2</v>
      </c>
      <c r="P459" s="621"/>
      <c r="Q459" s="621"/>
      <c r="R459" s="362"/>
      <c r="Z459" s="362"/>
      <c r="AA459" s="362"/>
      <c r="AB459" s="362"/>
      <c r="AC459" s="362"/>
      <c r="AD459" s="362"/>
      <c r="AE459" s="362"/>
      <c r="AF459" s="362"/>
      <c r="AG459" s="362"/>
      <c r="AH459" s="362"/>
      <c r="AI459" s="362"/>
      <c r="AJ459" s="362"/>
      <c r="AK459" s="362"/>
      <c r="AL459" s="362"/>
      <c r="AM459" s="362"/>
      <c r="AN459" s="362"/>
      <c r="AO459" s="362"/>
      <c r="AP459" s="362"/>
      <c r="AQ459" s="362"/>
      <c r="AR459" s="362"/>
      <c r="AS459" s="362"/>
      <c r="AT459" s="362"/>
      <c r="AU459" s="362"/>
      <c r="AV459" s="362"/>
      <c r="AW459" s="362"/>
      <c r="AX459" s="362"/>
      <c r="AY459" s="362"/>
      <c r="AZ459" s="362"/>
      <c r="BB459" s="438"/>
      <c r="BZ459" s="362"/>
      <c r="CA459" s="362"/>
      <c r="CB459" s="362"/>
      <c r="CC459" s="362"/>
      <c r="CD459" s="362"/>
      <c r="CE459" s="362"/>
      <c r="CF459" s="362"/>
      <c r="CG459" s="362"/>
      <c r="CH459" s="362"/>
      <c r="CI459" s="362"/>
      <c r="CJ459" s="362"/>
      <c r="CK459" s="362"/>
      <c r="CL459" s="362"/>
      <c r="CM459" s="362"/>
      <c r="CN459" s="362"/>
      <c r="CO459" s="362"/>
      <c r="CP459" s="362"/>
      <c r="CQ459" s="362"/>
      <c r="CR459" s="362"/>
      <c r="CS459" s="362"/>
      <c r="CT459" s="362"/>
      <c r="CU459" s="362"/>
      <c r="CV459" s="362"/>
      <c r="CW459" s="362"/>
      <c r="CX459" s="362"/>
      <c r="CY459" s="362"/>
      <c r="CZ459" s="362"/>
    </row>
    <row r="460" s="361" customFormat="true" ht="25.15" customHeight="true" x14ac:dyDescent="0.2">
      <c r="A460" s="438"/>
      <c r="B460" s="438"/>
      <c r="C460" s="851" t="s">
        <v>514</v>
      </c>
      <c r="D460" s="852"/>
      <c r="E460" s="656">
        <v>-8.9577206267293832E-2</v>
      </c>
      <c r="F460" s="621"/>
      <c r="G460" s="621"/>
      <c r="H460" s="852" t="s">
        <v>515</v>
      </c>
      <c r="I460" s="852"/>
      <c r="J460" s="657">
        <v>-3.6535157089070625E-2</v>
      </c>
      <c r="K460" s="621"/>
      <c r="L460" s="621"/>
      <c r="M460" s="852" t="s">
        <v>507</v>
      </c>
      <c r="N460" s="852"/>
      <c r="O460" s="658">
        <v>-9.313641167391376E-2</v>
      </c>
      <c r="P460" s="621"/>
      <c r="Q460" s="621"/>
      <c r="R460" s="362"/>
      <c r="Z460" s="362"/>
      <c r="AA460" s="362"/>
      <c r="AB460" s="362"/>
      <c r="AC460" s="362"/>
      <c r="AD460" s="362"/>
      <c r="AE460" s="362"/>
      <c r="AF460" s="362"/>
      <c r="AG460" s="362"/>
      <c r="AH460" s="362"/>
      <c r="AI460" s="362"/>
      <c r="AJ460" s="362"/>
      <c r="AK460" s="362"/>
      <c r="AL460" s="362"/>
      <c r="AM460" s="362"/>
      <c r="AN460" s="362"/>
      <c r="AO460" s="362"/>
      <c r="AP460" s="362"/>
      <c r="AQ460" s="362"/>
      <c r="AR460" s="362"/>
      <c r="AS460" s="362"/>
      <c r="AT460" s="362"/>
      <c r="AU460" s="362"/>
      <c r="AV460" s="362"/>
      <c r="AW460" s="362"/>
      <c r="AX460" s="362"/>
      <c r="AY460" s="362"/>
      <c r="AZ460" s="362"/>
      <c r="BB460" s="438"/>
      <c r="BZ460" s="362"/>
      <c r="CA460" s="362"/>
      <c r="CB460" s="362"/>
      <c r="CC460" s="362"/>
      <c r="CD460" s="362"/>
      <c r="CE460" s="362"/>
      <c r="CF460" s="362"/>
      <c r="CG460" s="362"/>
      <c r="CH460" s="362"/>
      <c r="CI460" s="362"/>
      <c r="CJ460" s="362"/>
      <c r="CK460" s="362"/>
      <c r="CL460" s="362"/>
      <c r="CM460" s="362"/>
      <c r="CN460" s="362"/>
      <c r="CO460" s="362"/>
      <c r="CP460" s="362"/>
      <c r="CQ460" s="362"/>
      <c r="CR460" s="362"/>
      <c r="CS460" s="362"/>
      <c r="CT460" s="362"/>
      <c r="CU460" s="362"/>
      <c r="CV460" s="362"/>
      <c r="CW460" s="362"/>
      <c r="CX460" s="362"/>
      <c r="CY460" s="362"/>
      <c r="CZ460" s="362"/>
    </row>
    <row r="461" s="361" customFormat="true" ht="25.15" customHeight="true" x14ac:dyDescent="0.2">
      <c r="A461" s="438"/>
      <c r="B461" s="438"/>
      <c r="C461" s="851" t="s">
        <v>515</v>
      </c>
      <c r="D461" s="852"/>
      <c r="E461" s="656">
        <v>-8.7977371538633165E-2</v>
      </c>
      <c r="F461" s="621"/>
      <c r="G461" s="621"/>
      <c r="H461" s="852" t="s">
        <v>574</v>
      </c>
      <c r="I461" s="852"/>
      <c r="J461" s="657">
        <v>-3.2774014993840139E-2</v>
      </c>
      <c r="K461" s="621"/>
      <c r="L461" s="621"/>
      <c r="M461" s="852" t="s">
        <v>504</v>
      </c>
      <c r="N461" s="852"/>
      <c r="O461" s="658">
        <v>9.2331256567650274E-2</v>
      </c>
      <c r="P461" s="621"/>
      <c r="Q461" s="621"/>
      <c r="R461" s="362"/>
      <c r="Z461" s="362"/>
      <c r="AA461" s="362"/>
      <c r="AB461" s="362"/>
      <c r="AC461" s="362"/>
      <c r="AD461" s="362"/>
      <c r="AE461" s="362"/>
      <c r="AF461" s="362"/>
      <c r="AG461" s="362"/>
      <c r="AH461" s="362"/>
      <c r="AI461" s="362"/>
      <c r="AJ461" s="362"/>
      <c r="AK461" s="362"/>
      <c r="AL461" s="362"/>
      <c r="AM461" s="362"/>
      <c r="AN461" s="362"/>
      <c r="AO461" s="362"/>
      <c r="AP461" s="362"/>
      <c r="AQ461" s="362"/>
      <c r="AR461" s="362"/>
      <c r="AS461" s="362"/>
      <c r="AT461" s="362"/>
      <c r="AU461" s="362"/>
      <c r="AV461" s="362"/>
      <c r="AW461" s="362"/>
      <c r="AX461" s="362"/>
      <c r="AY461" s="362"/>
      <c r="AZ461" s="362"/>
      <c r="BB461" s="438"/>
      <c r="BZ461" s="362"/>
      <c r="CA461" s="362"/>
      <c r="CB461" s="362"/>
      <c r="CC461" s="362"/>
      <c r="CD461" s="362"/>
      <c r="CE461" s="362"/>
      <c r="CF461" s="362"/>
      <c r="CG461" s="362"/>
      <c r="CH461" s="362"/>
      <c r="CI461" s="362"/>
      <c r="CJ461" s="362"/>
      <c r="CK461" s="362"/>
      <c r="CL461" s="362"/>
      <c r="CM461" s="362"/>
      <c r="CN461" s="362"/>
      <c r="CO461" s="362"/>
      <c r="CP461" s="362"/>
      <c r="CQ461" s="362"/>
      <c r="CR461" s="362"/>
      <c r="CS461" s="362"/>
      <c r="CT461" s="362"/>
      <c r="CU461" s="362"/>
      <c r="CV461" s="362"/>
      <c r="CW461" s="362"/>
      <c r="CX461" s="362"/>
      <c r="CY461" s="362"/>
      <c r="CZ461" s="362"/>
    </row>
    <row r="462" s="361" customFormat="true" ht="25.15" customHeight="true" x14ac:dyDescent="0.2">
      <c r="A462" s="438"/>
      <c r="B462" s="438"/>
      <c r="C462" s="851" t="s">
        <v>517</v>
      </c>
      <c r="D462" s="852"/>
      <c r="E462" s="656">
        <v>-8.6241680564711445E-2</v>
      </c>
      <c r="F462" s="621"/>
      <c r="G462" s="621"/>
      <c r="H462" s="852" t="s">
        <v>525</v>
      </c>
      <c r="I462" s="852"/>
      <c r="J462" s="657">
        <v>-3.1139126583078731E-2</v>
      </c>
      <c r="K462" s="621"/>
      <c r="L462" s="621"/>
      <c r="M462" s="852" t="s">
        <v>513</v>
      </c>
      <c r="N462" s="852"/>
      <c r="O462" s="658">
        <v>-8.8893946648227737E-2</v>
      </c>
      <c r="P462" s="621"/>
      <c r="Q462" s="621"/>
      <c r="R462" s="362"/>
      <c r="Z462" s="362"/>
      <c r="AA462" s="362"/>
      <c r="AB462" s="362"/>
      <c r="AC462" s="362"/>
      <c r="AD462" s="362"/>
      <c r="AE462" s="362"/>
      <c r="AF462" s="362"/>
      <c r="AG462" s="362"/>
      <c r="AH462" s="362"/>
      <c r="AI462" s="362"/>
      <c r="AJ462" s="362"/>
      <c r="AK462" s="362"/>
      <c r="AL462" s="362"/>
      <c r="AM462" s="362"/>
      <c r="AN462" s="362"/>
      <c r="AO462" s="362"/>
      <c r="AP462" s="362"/>
      <c r="AQ462" s="362"/>
      <c r="AR462" s="362"/>
      <c r="AS462" s="362"/>
      <c r="AT462" s="362"/>
      <c r="AU462" s="362"/>
      <c r="AV462" s="362"/>
      <c r="AW462" s="362"/>
      <c r="AX462" s="362"/>
      <c r="AY462" s="362"/>
      <c r="AZ462" s="362"/>
      <c r="BB462" s="438"/>
      <c r="BZ462" s="362"/>
      <c r="CA462" s="362"/>
      <c r="CB462" s="362"/>
      <c r="CC462" s="362"/>
      <c r="CD462" s="362"/>
      <c r="CE462" s="362"/>
      <c r="CF462" s="362"/>
      <c r="CG462" s="362"/>
      <c r="CH462" s="362"/>
      <c r="CI462" s="362"/>
      <c r="CJ462" s="362"/>
      <c r="CK462" s="362"/>
      <c r="CL462" s="362"/>
      <c r="CM462" s="362"/>
      <c r="CN462" s="362"/>
      <c r="CO462" s="362"/>
      <c r="CP462" s="362"/>
      <c r="CQ462" s="362"/>
      <c r="CR462" s="362"/>
      <c r="CS462" s="362"/>
      <c r="CT462" s="362"/>
      <c r="CU462" s="362"/>
      <c r="CV462" s="362"/>
      <c r="CW462" s="362"/>
      <c r="CX462" s="362"/>
      <c r="CY462" s="362"/>
      <c r="CZ462" s="362"/>
    </row>
    <row r="463" s="361" customFormat="true" ht="25.15" customHeight="true" x14ac:dyDescent="0.2">
      <c r="A463" s="438"/>
      <c r="B463" s="438"/>
      <c r="C463" s="851" t="s">
        <v>548</v>
      </c>
      <c r="D463" s="852"/>
      <c r="E463" s="656">
        <v>-8.5525305764879225E-2</v>
      </c>
      <c r="F463" s="621"/>
      <c r="G463" s="621"/>
      <c r="H463" s="852" t="s">
        <v>575</v>
      </c>
      <c r="I463" s="852"/>
      <c r="J463" s="657">
        <v>2.8789503490734003E-2</v>
      </c>
      <c r="K463" s="621"/>
      <c r="L463" s="621"/>
      <c r="M463" s="852" t="s">
        <v>568</v>
      </c>
      <c r="N463" s="852"/>
      <c r="O463" s="658">
        <v>-8.1814772282072581E-2</v>
      </c>
      <c r="P463" s="621"/>
      <c r="Q463" s="621"/>
      <c r="R463" s="362"/>
      <c r="Z463" s="362"/>
      <c r="AA463" s="362"/>
      <c r="AB463" s="362"/>
      <c r="AC463" s="362"/>
      <c r="AD463" s="362"/>
      <c r="AE463" s="362"/>
      <c r="AF463" s="362"/>
      <c r="AG463" s="362"/>
      <c r="AH463" s="362"/>
      <c r="AI463" s="362"/>
      <c r="AJ463" s="362"/>
      <c r="AK463" s="362"/>
      <c r="AL463" s="362"/>
      <c r="AM463" s="362"/>
      <c r="AN463" s="362"/>
      <c r="AO463" s="362"/>
      <c r="AP463" s="362"/>
      <c r="AQ463" s="362"/>
      <c r="AR463" s="362"/>
      <c r="AS463" s="362"/>
      <c r="AT463" s="362"/>
      <c r="AU463" s="362"/>
      <c r="AV463" s="362"/>
      <c r="AW463" s="362"/>
      <c r="AX463" s="362"/>
      <c r="AY463" s="362"/>
      <c r="AZ463" s="362"/>
      <c r="BB463" s="438"/>
      <c r="BZ463" s="362"/>
      <c r="CA463" s="362"/>
      <c r="CB463" s="362"/>
      <c r="CC463" s="362"/>
      <c r="CD463" s="362"/>
      <c r="CE463" s="362"/>
      <c r="CF463" s="362"/>
      <c r="CG463" s="362"/>
      <c r="CH463" s="362"/>
      <c r="CI463" s="362"/>
      <c r="CJ463" s="362"/>
      <c r="CK463" s="362"/>
      <c r="CL463" s="362"/>
      <c r="CM463" s="362"/>
      <c r="CN463" s="362"/>
      <c r="CO463" s="362"/>
      <c r="CP463" s="362"/>
      <c r="CQ463" s="362"/>
      <c r="CR463" s="362"/>
      <c r="CS463" s="362"/>
      <c r="CT463" s="362"/>
      <c r="CU463" s="362"/>
      <c r="CV463" s="362"/>
      <c r="CW463" s="362"/>
      <c r="CX463" s="362"/>
      <c r="CY463" s="362"/>
      <c r="CZ463" s="362"/>
    </row>
    <row r="464" s="361" customFormat="true" ht="25.15" customHeight="true" x14ac:dyDescent="0.2">
      <c r="A464" s="438"/>
      <c r="B464" s="438"/>
      <c r="C464" s="851" t="s">
        <v>516</v>
      </c>
      <c r="D464" s="852"/>
      <c r="E464" s="656">
        <v>-8.2369531899909074E-2</v>
      </c>
      <c r="F464" s="621"/>
      <c r="G464" s="621"/>
      <c r="H464" s="852" t="s">
        <v>576</v>
      </c>
      <c r="I464" s="852"/>
      <c r="J464" s="657">
        <v>-2.7201354962020866E-2</v>
      </c>
      <c r="K464" s="621"/>
      <c r="L464" s="621"/>
      <c r="M464" s="852" t="s">
        <v>577</v>
      </c>
      <c r="N464" s="852"/>
      <c r="O464" s="658">
        <v>-7.8904134235358692E-2</v>
      </c>
      <c r="P464" s="621"/>
      <c r="Q464" s="621"/>
      <c r="R464" s="362"/>
      <c r="Z464" s="362"/>
      <c r="AA464" s="362"/>
      <c r="AB464" s="362"/>
      <c r="AC464" s="362"/>
      <c r="AD464" s="362"/>
      <c r="AE464" s="362"/>
      <c r="AF464" s="362"/>
      <c r="AG464" s="362"/>
      <c r="AH464" s="362"/>
      <c r="AI464" s="362"/>
      <c r="AJ464" s="362"/>
      <c r="AK464" s="362"/>
      <c r="AL464" s="362"/>
      <c r="AM464" s="362"/>
      <c r="AN464" s="362"/>
      <c r="AO464" s="362"/>
      <c r="AP464" s="362"/>
      <c r="AQ464" s="362"/>
      <c r="AR464" s="362"/>
      <c r="AS464" s="362"/>
      <c r="AT464" s="362"/>
      <c r="AU464" s="362"/>
      <c r="AV464" s="362"/>
      <c r="AW464" s="362"/>
      <c r="AX464" s="362"/>
      <c r="AY464" s="362"/>
      <c r="AZ464" s="362"/>
      <c r="BB464" s="438"/>
      <c r="BZ464" s="362"/>
      <c r="CA464" s="362"/>
      <c r="CB464" s="362"/>
      <c r="CC464" s="362"/>
      <c r="CD464" s="362"/>
      <c r="CE464" s="362"/>
      <c r="CF464" s="362"/>
      <c r="CG464" s="362"/>
      <c r="CH464" s="362"/>
      <c r="CI464" s="362"/>
      <c r="CJ464" s="362"/>
      <c r="CK464" s="362"/>
      <c r="CL464" s="362"/>
      <c r="CM464" s="362"/>
      <c r="CN464" s="362"/>
      <c r="CO464" s="362"/>
      <c r="CP464" s="362"/>
      <c r="CQ464" s="362"/>
      <c r="CR464" s="362"/>
      <c r="CS464" s="362"/>
      <c r="CT464" s="362"/>
      <c r="CU464" s="362"/>
      <c r="CV464" s="362"/>
      <c r="CW464" s="362"/>
      <c r="CX464" s="362"/>
      <c r="CY464" s="362"/>
      <c r="CZ464" s="362"/>
    </row>
    <row r="465" s="361" customFormat="true" ht="25.15" customHeight="true" x14ac:dyDescent="0.2">
      <c r="A465" s="438"/>
      <c r="B465" s="438"/>
      <c r="C465" s="851" t="s">
        <v>578</v>
      </c>
      <c r="D465" s="852"/>
      <c r="E465" s="656">
        <v>-7.0319800949988479E-2</v>
      </c>
      <c r="F465" s="621"/>
      <c r="G465" s="621"/>
      <c r="H465" s="852" t="s">
        <v>512</v>
      </c>
      <c r="I465" s="852"/>
      <c r="J465" s="657">
        <v>-2.3940987097297192E-2</v>
      </c>
      <c r="K465" s="621"/>
      <c r="L465" s="621"/>
      <c r="M465" s="852" t="s">
        <v>516</v>
      </c>
      <c r="N465" s="852"/>
      <c r="O465" s="658">
        <v>-7.5577791851113019E-2</v>
      </c>
      <c r="P465" s="621"/>
      <c r="Q465" s="621"/>
      <c r="R465" s="362"/>
      <c r="Z465" s="362"/>
      <c r="AA465" s="362"/>
      <c r="AB465" s="362"/>
      <c r="AC465" s="362"/>
      <c r="AD465" s="362"/>
      <c r="AE465" s="362"/>
      <c r="AF465" s="362"/>
      <c r="AG465" s="362"/>
      <c r="AH465" s="362"/>
      <c r="AI465" s="362"/>
      <c r="AJ465" s="362"/>
      <c r="AK465" s="362"/>
      <c r="AL465" s="362"/>
      <c r="AM465" s="362"/>
      <c r="AN465" s="362"/>
      <c r="AO465" s="362"/>
      <c r="AP465" s="362"/>
      <c r="AQ465" s="362"/>
      <c r="AR465" s="362"/>
      <c r="AS465" s="362"/>
      <c r="AT465" s="362"/>
      <c r="AU465" s="362"/>
      <c r="AV465" s="362"/>
      <c r="AW465" s="362"/>
      <c r="AX465" s="362"/>
      <c r="AY465" s="362"/>
      <c r="AZ465" s="362"/>
      <c r="BB465" s="438"/>
      <c r="BZ465" s="362"/>
      <c r="CA465" s="362"/>
      <c r="CB465" s="362"/>
      <c r="CC465" s="362"/>
      <c r="CD465" s="362"/>
      <c r="CE465" s="362"/>
      <c r="CF465" s="362"/>
      <c r="CG465" s="362"/>
      <c r="CH465" s="362"/>
      <c r="CI465" s="362"/>
      <c r="CJ465" s="362"/>
      <c r="CK465" s="362"/>
      <c r="CL465" s="362"/>
      <c r="CM465" s="362"/>
      <c r="CN465" s="362"/>
      <c r="CO465" s="362"/>
      <c r="CP465" s="362"/>
      <c r="CQ465" s="362"/>
      <c r="CR465" s="362"/>
      <c r="CS465" s="362"/>
      <c r="CT465" s="362"/>
      <c r="CU465" s="362"/>
      <c r="CV465" s="362"/>
      <c r="CW465" s="362"/>
      <c r="CX465" s="362"/>
      <c r="CY465" s="362"/>
      <c r="CZ465" s="362"/>
    </row>
    <row r="466" s="361" customFormat="true" ht="25.15" customHeight="true" x14ac:dyDescent="0.2">
      <c r="A466" s="438"/>
      <c r="B466" s="438"/>
      <c r="C466" s="851" t="s">
        <v>569</v>
      </c>
      <c r="D466" s="852"/>
      <c r="E466" s="656">
        <v>-6.9930566974088976E-2</v>
      </c>
      <c r="F466" s="621"/>
      <c r="G466" s="621"/>
      <c r="H466" s="852" t="s">
        <v>566</v>
      </c>
      <c r="I466" s="852"/>
      <c r="J466" s="657">
        <v>2.3588692216585987E-2</v>
      </c>
      <c r="K466" s="621"/>
      <c r="L466" s="621"/>
      <c r="M466" s="852" t="s">
        <v>511</v>
      </c>
      <c r="N466" s="852"/>
      <c r="O466" s="658">
        <v>-7.5355009230934869E-2</v>
      </c>
      <c r="P466" s="621"/>
      <c r="Q466" s="621"/>
      <c r="R466" s="362"/>
      <c r="Z466" s="362"/>
      <c r="AA466" s="362"/>
      <c r="AB466" s="362"/>
      <c r="AC466" s="362"/>
      <c r="AD466" s="362"/>
      <c r="AE466" s="362"/>
      <c r="AF466" s="362"/>
      <c r="AG466" s="362"/>
      <c r="AH466" s="362"/>
      <c r="AI466" s="362"/>
      <c r="AJ466" s="362"/>
      <c r="AK466" s="362"/>
      <c r="AL466" s="362"/>
      <c r="AM466" s="362"/>
      <c r="AN466" s="362"/>
      <c r="AO466" s="362"/>
      <c r="AP466" s="362"/>
      <c r="AQ466" s="362"/>
      <c r="AR466" s="362"/>
      <c r="AS466" s="362"/>
      <c r="AT466" s="362"/>
      <c r="AU466" s="362"/>
      <c r="AV466" s="362"/>
      <c r="AW466" s="362"/>
      <c r="AX466" s="362"/>
      <c r="AY466" s="362"/>
      <c r="AZ466" s="362"/>
      <c r="BB466" s="438"/>
      <c r="BZ466" s="362"/>
      <c r="CA466" s="362"/>
      <c r="CB466" s="362"/>
      <c r="CC466" s="362"/>
      <c r="CD466" s="362"/>
      <c r="CE466" s="362"/>
      <c r="CF466" s="362"/>
      <c r="CG466" s="362"/>
      <c r="CH466" s="362"/>
      <c r="CI466" s="362"/>
      <c r="CJ466" s="362"/>
      <c r="CK466" s="362"/>
      <c r="CL466" s="362"/>
      <c r="CM466" s="362"/>
      <c r="CN466" s="362"/>
      <c r="CO466" s="362"/>
      <c r="CP466" s="362"/>
      <c r="CQ466" s="362"/>
      <c r="CR466" s="362"/>
      <c r="CS466" s="362"/>
      <c r="CT466" s="362"/>
      <c r="CU466" s="362"/>
      <c r="CV466" s="362"/>
      <c r="CW466" s="362"/>
      <c r="CX466" s="362"/>
      <c r="CY466" s="362"/>
      <c r="CZ466" s="362"/>
    </row>
    <row r="467" s="361" customFormat="true" ht="25.15" customHeight="true" x14ac:dyDescent="0.2">
      <c r="A467" s="438"/>
      <c r="B467" s="438"/>
      <c r="C467" s="851" t="s">
        <v>577</v>
      </c>
      <c r="D467" s="852"/>
      <c r="E467" s="656">
        <v>-6.9306646197373312E-2</v>
      </c>
      <c r="F467" s="621"/>
      <c r="G467" s="621"/>
      <c r="H467" s="852" t="s">
        <v>526</v>
      </c>
      <c r="I467" s="852"/>
      <c r="J467" s="657">
        <v>-2.2555047023256568E-2</v>
      </c>
      <c r="K467" s="621"/>
      <c r="L467" s="621"/>
      <c r="M467" s="852" t="s">
        <v>524</v>
      </c>
      <c r="N467" s="852"/>
      <c r="O467" s="658">
        <v>-6.9303996838261994E-2</v>
      </c>
      <c r="P467" s="621"/>
      <c r="Q467" s="621"/>
      <c r="R467" s="362"/>
      <c r="Z467" s="362"/>
      <c r="AA467" s="362"/>
      <c r="AB467" s="362"/>
      <c r="AC467" s="362"/>
      <c r="AD467" s="362"/>
      <c r="AE467" s="362"/>
      <c r="AF467" s="362"/>
      <c r="AG467" s="362"/>
      <c r="AH467" s="362"/>
      <c r="AI467" s="362"/>
      <c r="AJ467" s="362"/>
      <c r="AK467" s="362"/>
      <c r="AL467" s="362"/>
      <c r="AM467" s="362"/>
      <c r="AN467" s="362"/>
      <c r="AO467" s="362"/>
      <c r="AP467" s="362"/>
      <c r="AQ467" s="362"/>
      <c r="AR467" s="362"/>
      <c r="AS467" s="362"/>
      <c r="AT467" s="362"/>
      <c r="AU467" s="362"/>
      <c r="AV467" s="362"/>
      <c r="AW467" s="362"/>
      <c r="AX467" s="362"/>
      <c r="AY467" s="362"/>
      <c r="AZ467" s="362"/>
      <c r="BB467" s="438"/>
      <c r="BZ467" s="362"/>
      <c r="CA467" s="362"/>
      <c r="CB467" s="362"/>
      <c r="CC467" s="362"/>
      <c r="CD467" s="362"/>
      <c r="CE467" s="362"/>
      <c r="CF467" s="362"/>
      <c r="CG467" s="362"/>
      <c r="CH467" s="362"/>
      <c r="CI467" s="362"/>
      <c r="CJ467" s="362"/>
      <c r="CK467" s="362"/>
      <c r="CL467" s="362"/>
      <c r="CM467" s="362"/>
      <c r="CN467" s="362"/>
      <c r="CO467" s="362"/>
      <c r="CP467" s="362"/>
      <c r="CQ467" s="362"/>
      <c r="CR467" s="362"/>
      <c r="CS467" s="362"/>
      <c r="CT467" s="362"/>
      <c r="CU467" s="362"/>
      <c r="CV467" s="362"/>
      <c r="CW467" s="362"/>
      <c r="CX467" s="362"/>
      <c r="CY467" s="362"/>
      <c r="CZ467" s="362"/>
    </row>
    <row r="468" s="361" customFormat="true" ht="25.15" customHeight="true" x14ac:dyDescent="0.2">
      <c r="A468" s="438"/>
      <c r="B468" s="438"/>
      <c r="C468" s="851" t="s">
        <v>519</v>
      </c>
      <c r="D468" s="852"/>
      <c r="E468" s="656">
        <v>-6.588255198318195E-2</v>
      </c>
      <c r="F468" s="621"/>
      <c r="G468" s="621"/>
      <c r="H468" s="852" t="s">
        <v>524</v>
      </c>
      <c r="I468" s="852"/>
      <c r="J468" s="657">
        <v>2.1032625097779287E-2</v>
      </c>
      <c r="K468" s="621"/>
      <c r="L468" s="621"/>
      <c r="M468" s="852" t="s">
        <v>514</v>
      </c>
      <c r="N468" s="852"/>
      <c r="O468" s="658">
        <v>-6.6492798663652763E-2</v>
      </c>
      <c r="P468" s="621"/>
      <c r="Q468" s="621"/>
      <c r="R468" s="362"/>
      <c r="Z468" s="362"/>
      <c r="AA468" s="362"/>
      <c r="AB468" s="362"/>
      <c r="AC468" s="362"/>
      <c r="AD468" s="362"/>
      <c r="AE468" s="362"/>
      <c r="AF468" s="362"/>
      <c r="AG468" s="362"/>
      <c r="AH468" s="362"/>
      <c r="AI468" s="362"/>
      <c r="AJ468" s="362"/>
      <c r="AK468" s="362"/>
      <c r="AL468" s="362"/>
      <c r="AM468" s="362"/>
      <c r="AN468" s="362"/>
      <c r="AO468" s="362"/>
      <c r="AP468" s="362"/>
      <c r="AQ468" s="362"/>
      <c r="AR468" s="362"/>
      <c r="AS468" s="362"/>
      <c r="AT468" s="362"/>
      <c r="AU468" s="362"/>
      <c r="AV468" s="362"/>
      <c r="AW468" s="362"/>
      <c r="AX468" s="362"/>
      <c r="AY468" s="362"/>
      <c r="AZ468" s="362"/>
      <c r="BB468" s="438"/>
      <c r="BZ468" s="362"/>
      <c r="CA468" s="362"/>
      <c r="CB468" s="362"/>
      <c r="CC468" s="362"/>
      <c r="CD468" s="362"/>
      <c r="CE468" s="362"/>
      <c r="CF468" s="362"/>
      <c r="CG468" s="362"/>
      <c r="CH468" s="362"/>
      <c r="CI468" s="362"/>
      <c r="CJ468" s="362"/>
      <c r="CK468" s="362"/>
      <c r="CL468" s="362"/>
      <c r="CM468" s="362"/>
      <c r="CN468" s="362"/>
      <c r="CO468" s="362"/>
      <c r="CP468" s="362"/>
      <c r="CQ468" s="362"/>
      <c r="CR468" s="362"/>
      <c r="CS468" s="362"/>
      <c r="CT468" s="362"/>
      <c r="CU468" s="362"/>
      <c r="CV468" s="362"/>
      <c r="CW468" s="362"/>
      <c r="CX468" s="362"/>
      <c r="CY468" s="362"/>
      <c r="CZ468" s="362"/>
    </row>
    <row r="469" s="361" customFormat="true" ht="25.15" customHeight="true" x14ac:dyDescent="0.2">
      <c r="A469" s="438"/>
      <c r="B469" s="438"/>
      <c r="C469" s="851" t="s">
        <v>568</v>
      </c>
      <c r="D469" s="852"/>
      <c r="E469" s="656">
        <v>-6.3972489787921888E-2</v>
      </c>
      <c r="F469" s="621"/>
      <c r="G469" s="621"/>
      <c r="H469" s="852" t="s">
        <v>579</v>
      </c>
      <c r="I469" s="852"/>
      <c r="J469" s="657">
        <v>-2.0461630746027387E-2</v>
      </c>
      <c r="K469" s="621"/>
      <c r="L469" s="621"/>
      <c r="M469" s="852" t="s">
        <v>519</v>
      </c>
      <c r="N469" s="852"/>
      <c r="O469" s="658">
        <v>-6.4045019860794763E-2</v>
      </c>
      <c r="P469" s="621"/>
      <c r="Q469" s="621"/>
      <c r="R469" s="362"/>
      <c r="Z469" s="362"/>
      <c r="AA469" s="362"/>
      <c r="AB469" s="362"/>
      <c r="AC469" s="362"/>
      <c r="AD469" s="362"/>
      <c r="AE469" s="362"/>
      <c r="AF469" s="362"/>
      <c r="AG469" s="362"/>
      <c r="AH469" s="362"/>
      <c r="AI469" s="362"/>
      <c r="AJ469" s="362"/>
      <c r="AK469" s="362"/>
      <c r="AL469" s="362"/>
      <c r="AM469" s="362"/>
      <c r="AN469" s="362"/>
      <c r="AO469" s="362"/>
      <c r="AP469" s="362"/>
      <c r="AQ469" s="362"/>
      <c r="AR469" s="362"/>
      <c r="AS469" s="362"/>
      <c r="AT469" s="362"/>
      <c r="AU469" s="362"/>
      <c r="AV469" s="362"/>
      <c r="AW469" s="362"/>
      <c r="AX469" s="362"/>
      <c r="AY469" s="362"/>
      <c r="AZ469" s="362"/>
      <c r="BB469" s="438"/>
      <c r="BZ469" s="362"/>
      <c r="CA469" s="362"/>
      <c r="CB469" s="362"/>
      <c r="CC469" s="362"/>
      <c r="CD469" s="362"/>
      <c r="CE469" s="362"/>
      <c r="CF469" s="362"/>
      <c r="CG469" s="362"/>
      <c r="CH469" s="362"/>
      <c r="CI469" s="362"/>
      <c r="CJ469" s="362"/>
      <c r="CK469" s="362"/>
      <c r="CL469" s="362"/>
      <c r="CM469" s="362"/>
      <c r="CN469" s="362"/>
      <c r="CO469" s="362"/>
      <c r="CP469" s="362"/>
      <c r="CQ469" s="362"/>
      <c r="CR469" s="362"/>
      <c r="CS469" s="362"/>
      <c r="CT469" s="362"/>
      <c r="CU469" s="362"/>
      <c r="CV469" s="362"/>
      <c r="CW469" s="362"/>
      <c r="CX469" s="362"/>
      <c r="CY469" s="362"/>
      <c r="CZ469" s="362"/>
    </row>
    <row r="470" s="361" customFormat="true" ht="25.15" customHeight="true" x14ac:dyDescent="0.2">
      <c r="A470" s="438"/>
      <c r="B470" s="438"/>
      <c r="C470" s="851" t="s">
        <v>573</v>
      </c>
      <c r="D470" s="852"/>
      <c r="E470" s="656">
        <v>-6.2992884337667324E-2</v>
      </c>
      <c r="F470" s="621"/>
      <c r="G470" s="621"/>
      <c r="H470" s="852" t="s">
        <v>522</v>
      </c>
      <c r="I470" s="852"/>
      <c r="J470" s="657">
        <v>1.8735159949872297E-2</v>
      </c>
      <c r="K470" s="621"/>
      <c r="L470" s="621"/>
      <c r="M470" s="852" t="s">
        <v>562</v>
      </c>
      <c r="N470" s="852"/>
      <c r="O470" s="658">
        <v>6.3099690120813845E-2</v>
      </c>
      <c r="P470" s="621"/>
      <c r="Q470" s="621"/>
      <c r="R470" s="362"/>
      <c r="Z470" s="362"/>
      <c r="AA470" s="362"/>
      <c r="AB470" s="362"/>
      <c r="AC470" s="362"/>
      <c r="AD470" s="362"/>
      <c r="AE470" s="362"/>
      <c r="AF470" s="362"/>
      <c r="AG470" s="362"/>
      <c r="AH470" s="362"/>
      <c r="AI470" s="362"/>
      <c r="AJ470" s="362"/>
      <c r="AK470" s="362"/>
      <c r="AL470" s="362"/>
      <c r="AM470" s="362"/>
      <c r="AN470" s="362"/>
      <c r="AO470" s="362"/>
      <c r="AP470" s="362"/>
      <c r="AQ470" s="362"/>
      <c r="AR470" s="362"/>
      <c r="AS470" s="362"/>
      <c r="AT470" s="362"/>
      <c r="AU470" s="362"/>
      <c r="AV470" s="362"/>
      <c r="AW470" s="362"/>
      <c r="AX470" s="362"/>
      <c r="AY470" s="362"/>
      <c r="AZ470" s="362"/>
      <c r="BB470" s="438"/>
      <c r="BZ470" s="362"/>
      <c r="CA470" s="362"/>
      <c r="CB470" s="362"/>
      <c r="CC470" s="362"/>
      <c r="CD470" s="362"/>
      <c r="CE470" s="362"/>
      <c r="CF470" s="362"/>
      <c r="CG470" s="362"/>
      <c r="CH470" s="362"/>
      <c r="CI470" s="362"/>
      <c r="CJ470" s="362"/>
      <c r="CK470" s="362"/>
      <c r="CL470" s="362"/>
      <c r="CM470" s="362"/>
      <c r="CN470" s="362"/>
      <c r="CO470" s="362"/>
      <c r="CP470" s="362"/>
      <c r="CQ470" s="362"/>
      <c r="CR470" s="362"/>
      <c r="CS470" s="362"/>
      <c r="CT470" s="362"/>
      <c r="CU470" s="362"/>
      <c r="CV470" s="362"/>
      <c r="CW470" s="362"/>
      <c r="CX470" s="362"/>
      <c r="CY470" s="362"/>
      <c r="CZ470" s="362"/>
    </row>
    <row r="471" s="361" customFormat="true" ht="25.15" customHeight="true" x14ac:dyDescent="0.2">
      <c r="A471" s="438"/>
      <c r="B471" s="438"/>
      <c r="C471" s="851" t="s">
        <v>518</v>
      </c>
      <c r="D471" s="852"/>
      <c r="E471" s="656">
        <v>-6.2488718582391453E-2</v>
      </c>
      <c r="F471" s="621"/>
      <c r="G471" s="621"/>
      <c r="H471" s="852" t="s">
        <v>580</v>
      </c>
      <c r="I471" s="852"/>
      <c r="J471" s="657">
        <v>1.6379795479617435E-2</v>
      </c>
      <c r="K471" s="621"/>
      <c r="L471" s="621"/>
      <c r="M471" s="852" t="s">
        <v>510</v>
      </c>
      <c r="N471" s="852"/>
      <c r="O471" s="658">
        <v>-6.1575244083319818E-2</v>
      </c>
      <c r="P471" s="621"/>
      <c r="Q471" s="621"/>
      <c r="R471" s="362"/>
      <c r="Z471" s="362"/>
      <c r="AA471" s="362"/>
      <c r="AB471" s="362"/>
      <c r="AC471" s="362"/>
      <c r="AD471" s="362"/>
      <c r="AE471" s="362"/>
      <c r="AF471" s="362"/>
      <c r="AG471" s="362"/>
      <c r="AH471" s="362"/>
      <c r="AI471" s="362"/>
      <c r="AJ471" s="362"/>
      <c r="AK471" s="362"/>
      <c r="AL471" s="362"/>
      <c r="AM471" s="362"/>
      <c r="AN471" s="362"/>
      <c r="AO471" s="362"/>
      <c r="AP471" s="362"/>
      <c r="AQ471" s="362"/>
      <c r="AR471" s="362"/>
      <c r="AS471" s="362"/>
      <c r="AT471" s="362"/>
      <c r="AU471" s="362"/>
      <c r="AV471" s="362"/>
      <c r="AW471" s="362"/>
      <c r="AX471" s="362"/>
      <c r="AY471" s="362"/>
      <c r="AZ471" s="362"/>
      <c r="BB471" s="438"/>
      <c r="BZ471" s="362"/>
      <c r="CA471" s="362"/>
      <c r="CB471" s="362"/>
      <c r="CC471" s="362"/>
      <c r="CD471" s="362"/>
      <c r="CE471" s="362"/>
      <c r="CF471" s="362"/>
      <c r="CG471" s="362"/>
      <c r="CH471" s="362"/>
      <c r="CI471" s="362"/>
      <c r="CJ471" s="362"/>
      <c r="CK471" s="362"/>
      <c r="CL471" s="362"/>
      <c r="CM471" s="362"/>
      <c r="CN471" s="362"/>
      <c r="CO471" s="362"/>
      <c r="CP471" s="362"/>
      <c r="CQ471" s="362"/>
      <c r="CR471" s="362"/>
      <c r="CS471" s="362"/>
      <c r="CT471" s="362"/>
      <c r="CU471" s="362"/>
      <c r="CV471" s="362"/>
      <c r="CW471" s="362"/>
      <c r="CX471" s="362"/>
      <c r="CY471" s="362"/>
      <c r="CZ471" s="362"/>
    </row>
    <row r="472" s="361" customFormat="true" ht="25.15" customHeight="true" x14ac:dyDescent="0.2">
      <c r="A472" s="438"/>
      <c r="B472" s="438"/>
      <c r="C472" s="851" t="s">
        <v>567</v>
      </c>
      <c r="D472" s="852"/>
      <c r="E472" s="656">
        <v>-5.7017037033259631E-2</v>
      </c>
      <c r="F472" s="621"/>
      <c r="G472" s="621"/>
      <c r="H472" s="852" t="s">
        <v>527</v>
      </c>
      <c r="I472" s="852"/>
      <c r="J472" s="657">
        <v>1.281647522330181E-2</v>
      </c>
      <c r="K472" s="621"/>
      <c r="L472" s="621"/>
      <c r="M472" s="852" t="s">
        <v>581</v>
      </c>
      <c r="N472" s="852"/>
      <c r="O472" s="658">
        <v>-5.7594568953176786E-2</v>
      </c>
      <c r="P472" s="621"/>
      <c r="Q472" s="621"/>
      <c r="R472" s="362"/>
      <c r="Z472" s="362"/>
      <c r="AA472" s="362"/>
      <c r="AB472" s="362"/>
      <c r="AC472" s="362"/>
      <c r="AD472" s="362"/>
      <c r="AE472" s="362"/>
      <c r="AF472" s="362"/>
      <c r="AG472" s="362"/>
      <c r="AH472" s="362"/>
      <c r="AI472" s="362"/>
      <c r="AJ472" s="362"/>
      <c r="AK472" s="362"/>
      <c r="AL472" s="362"/>
      <c r="AM472" s="362"/>
      <c r="AN472" s="362"/>
      <c r="AO472" s="362"/>
      <c r="AP472" s="362"/>
      <c r="AQ472" s="362"/>
      <c r="AR472" s="362"/>
      <c r="AS472" s="362"/>
      <c r="AT472" s="362"/>
      <c r="AU472" s="362"/>
      <c r="AV472" s="362"/>
      <c r="AW472" s="362"/>
      <c r="AX472" s="362"/>
      <c r="AY472" s="362"/>
      <c r="AZ472" s="362"/>
      <c r="BB472" s="438"/>
      <c r="BZ472" s="362"/>
      <c r="CA472" s="362"/>
      <c r="CB472" s="362"/>
      <c r="CC472" s="362"/>
      <c r="CD472" s="362"/>
      <c r="CE472" s="362"/>
      <c r="CF472" s="362"/>
      <c r="CG472" s="362"/>
      <c r="CH472" s="362"/>
      <c r="CI472" s="362"/>
      <c r="CJ472" s="362"/>
      <c r="CK472" s="362"/>
      <c r="CL472" s="362"/>
      <c r="CM472" s="362"/>
      <c r="CN472" s="362"/>
      <c r="CO472" s="362"/>
      <c r="CP472" s="362"/>
      <c r="CQ472" s="362"/>
      <c r="CR472" s="362"/>
      <c r="CS472" s="362"/>
      <c r="CT472" s="362"/>
      <c r="CU472" s="362"/>
      <c r="CV472" s="362"/>
      <c r="CW472" s="362"/>
      <c r="CX472" s="362"/>
      <c r="CY472" s="362"/>
      <c r="CZ472" s="362"/>
    </row>
    <row r="473" s="361" customFormat="true" ht="25.15" customHeight="true" x14ac:dyDescent="0.2">
      <c r="A473" s="438"/>
      <c r="B473" s="438"/>
      <c r="C473" s="851" t="s">
        <v>575</v>
      </c>
      <c r="D473" s="852"/>
      <c r="E473" s="656">
        <v>-5.6818361017086885E-2</v>
      </c>
      <c r="F473" s="621"/>
      <c r="G473" s="621"/>
      <c r="H473" s="852" t="s">
        <v>524</v>
      </c>
      <c r="I473" s="852"/>
      <c r="J473" s="657">
        <v>9.001092757897294E-3</v>
      </c>
      <c r="K473" s="621"/>
      <c r="L473" s="621"/>
      <c r="M473" s="852" t="s">
        <v>567</v>
      </c>
      <c r="N473" s="852"/>
      <c r="O473" s="658">
        <v>-5.6440100890827398E-2</v>
      </c>
      <c r="P473" s="621"/>
      <c r="Q473" s="621"/>
      <c r="R473" s="362"/>
      <c r="Z473" s="362"/>
      <c r="AA473" s="362"/>
      <c r="AB473" s="362"/>
      <c r="AC473" s="362"/>
      <c r="AD473" s="362"/>
      <c r="AE473" s="362"/>
      <c r="AF473" s="362"/>
      <c r="AG473" s="362"/>
      <c r="AH473" s="362"/>
      <c r="AI473" s="362"/>
      <c r="AJ473" s="362"/>
      <c r="AK473" s="362"/>
      <c r="AL473" s="362"/>
      <c r="AM473" s="362"/>
      <c r="AN473" s="362"/>
      <c r="AO473" s="362"/>
      <c r="AP473" s="362"/>
      <c r="AQ473" s="362"/>
      <c r="AR473" s="362"/>
      <c r="AS473" s="362"/>
      <c r="AT473" s="362"/>
      <c r="AU473" s="362"/>
      <c r="AV473" s="362"/>
      <c r="AW473" s="362"/>
      <c r="AX473" s="362"/>
      <c r="AY473" s="362"/>
      <c r="AZ473" s="362"/>
      <c r="BB473" s="438"/>
      <c r="BZ473" s="362"/>
      <c r="CA473" s="362"/>
      <c r="CB473" s="362"/>
      <c r="CC473" s="362"/>
      <c r="CD473" s="362"/>
      <c r="CE473" s="362"/>
      <c r="CF473" s="362"/>
      <c r="CG473" s="362"/>
      <c r="CH473" s="362"/>
      <c r="CI473" s="362"/>
      <c r="CJ473" s="362"/>
      <c r="CK473" s="362"/>
      <c r="CL473" s="362"/>
      <c r="CM473" s="362"/>
      <c r="CN473" s="362"/>
      <c r="CO473" s="362"/>
      <c r="CP473" s="362"/>
      <c r="CQ473" s="362"/>
      <c r="CR473" s="362"/>
      <c r="CS473" s="362"/>
      <c r="CT473" s="362"/>
      <c r="CU473" s="362"/>
      <c r="CV473" s="362"/>
      <c r="CW473" s="362"/>
      <c r="CX473" s="362"/>
      <c r="CY473" s="362"/>
      <c r="CZ473" s="362"/>
    </row>
    <row r="474" s="361" customFormat="true" ht="25.15" customHeight="true" x14ac:dyDescent="0.2">
      <c r="A474" s="438"/>
      <c r="B474" s="438"/>
      <c r="C474" s="851" t="s">
        <v>574</v>
      </c>
      <c r="D474" s="852"/>
      <c r="E474" s="656">
        <v>-5.0580128146360079E-2</v>
      </c>
      <c r="F474" s="621"/>
      <c r="G474" s="621"/>
      <c r="H474" s="852" t="s">
        <v>582</v>
      </c>
      <c r="I474" s="852"/>
      <c r="J474" s="657">
        <v>8.284258689935993E-3</v>
      </c>
      <c r="K474" s="621"/>
      <c r="L474" s="621"/>
      <c r="M474" s="852" t="s">
        <v>523</v>
      </c>
      <c r="N474" s="852"/>
      <c r="O474" s="658">
        <v>-5.5363940317896682E-2</v>
      </c>
      <c r="P474" s="621"/>
      <c r="Q474" s="621"/>
      <c r="R474" s="362"/>
      <c r="Z474" s="362"/>
      <c r="AA474" s="362"/>
      <c r="AB474" s="362"/>
      <c r="AC474" s="362"/>
      <c r="AD474" s="362"/>
      <c r="AE474" s="362"/>
      <c r="AF474" s="362"/>
      <c r="AG474" s="362"/>
      <c r="AH474" s="362"/>
      <c r="AI474" s="362"/>
      <c r="AJ474" s="362"/>
      <c r="AK474" s="362"/>
      <c r="AL474" s="362"/>
      <c r="AM474" s="362"/>
      <c r="AN474" s="362"/>
      <c r="AO474" s="362"/>
      <c r="AP474" s="362"/>
      <c r="AQ474" s="362"/>
      <c r="AR474" s="362"/>
      <c r="AS474" s="362"/>
      <c r="AT474" s="362"/>
      <c r="AU474" s="362"/>
      <c r="AV474" s="362"/>
      <c r="AW474" s="362"/>
      <c r="AX474" s="362"/>
      <c r="AY474" s="362"/>
      <c r="AZ474" s="362"/>
      <c r="BB474" s="438"/>
      <c r="BZ474" s="362"/>
      <c r="CA474" s="362"/>
      <c r="CB474" s="362"/>
      <c r="CC474" s="362"/>
      <c r="CD474" s="362"/>
      <c r="CE474" s="362"/>
      <c r="CF474" s="362"/>
      <c r="CG474" s="362"/>
      <c r="CH474" s="362"/>
      <c r="CI474" s="362"/>
      <c r="CJ474" s="362"/>
      <c r="CK474" s="362"/>
      <c r="CL474" s="362"/>
      <c r="CM474" s="362"/>
      <c r="CN474" s="362"/>
      <c r="CO474" s="362"/>
      <c r="CP474" s="362"/>
      <c r="CQ474" s="362"/>
      <c r="CR474" s="362"/>
      <c r="CS474" s="362"/>
      <c r="CT474" s="362"/>
      <c r="CU474" s="362"/>
      <c r="CV474" s="362"/>
      <c r="CW474" s="362"/>
      <c r="CX474" s="362"/>
      <c r="CY474" s="362"/>
      <c r="CZ474" s="362"/>
    </row>
    <row r="475" s="361" customFormat="true" ht="25.15" customHeight="true" x14ac:dyDescent="0.2">
      <c r="A475" s="438"/>
      <c r="B475" s="438"/>
      <c r="C475" s="851" t="s">
        <v>560</v>
      </c>
      <c r="D475" s="852"/>
      <c r="E475" s="656">
        <v>3.3407232558528094E-2</v>
      </c>
      <c r="F475" s="621"/>
      <c r="G475" s="621"/>
      <c r="H475" s="852" t="s">
        <v>583</v>
      </c>
      <c r="I475" s="852"/>
      <c r="J475" s="657">
        <v>-7.6626250448180297E-3</v>
      </c>
      <c r="K475" s="621"/>
      <c r="L475" s="621"/>
      <c r="M475" s="852" t="s">
        <v>584</v>
      </c>
      <c r="N475" s="852"/>
      <c r="O475" s="658">
        <v>-5.1489110337778518E-2</v>
      </c>
      <c r="P475" s="621"/>
      <c r="Q475" s="621"/>
      <c r="R475" s="362"/>
      <c r="Z475" s="362"/>
      <c r="AA475" s="362"/>
      <c r="AB475" s="362"/>
      <c r="AC475" s="362"/>
      <c r="AD475" s="362"/>
      <c r="AE475" s="362"/>
      <c r="AF475" s="362"/>
      <c r="AG475" s="362"/>
      <c r="AH475" s="362"/>
      <c r="AI475" s="362"/>
      <c r="AJ475" s="362"/>
      <c r="AK475" s="362"/>
      <c r="AL475" s="362"/>
      <c r="AM475" s="362"/>
      <c r="AN475" s="362"/>
      <c r="AO475" s="362"/>
      <c r="AP475" s="362"/>
      <c r="AQ475" s="362"/>
      <c r="AR475" s="362"/>
      <c r="AS475" s="362"/>
      <c r="AT475" s="362"/>
      <c r="AU475" s="362"/>
      <c r="AV475" s="362"/>
      <c r="AW475" s="362"/>
      <c r="AX475" s="362"/>
      <c r="AY475" s="362"/>
      <c r="AZ475" s="362"/>
      <c r="BB475" s="438"/>
      <c r="BZ475" s="362"/>
      <c r="CA475" s="362"/>
      <c r="CB475" s="362"/>
      <c r="CC475" s="362"/>
      <c r="CD475" s="362"/>
      <c r="CE475" s="362"/>
      <c r="CF475" s="362"/>
      <c r="CG475" s="362"/>
      <c r="CH475" s="362"/>
      <c r="CI475" s="362"/>
      <c r="CJ475" s="362"/>
      <c r="CK475" s="362"/>
      <c r="CL475" s="362"/>
      <c r="CM475" s="362"/>
      <c r="CN475" s="362"/>
      <c r="CO475" s="362"/>
      <c r="CP475" s="362"/>
      <c r="CQ475" s="362"/>
      <c r="CR475" s="362"/>
      <c r="CS475" s="362"/>
      <c r="CT475" s="362"/>
      <c r="CU475" s="362"/>
      <c r="CV475" s="362"/>
      <c r="CW475" s="362"/>
      <c r="CX475" s="362"/>
      <c r="CY475" s="362"/>
      <c r="CZ475" s="362"/>
    </row>
    <row r="476" s="361" customFormat="true" ht="25.15" customHeight="true" x14ac:dyDescent="0.2">
      <c r="A476" s="438"/>
      <c r="B476" s="438"/>
      <c r="C476" s="851" t="s">
        <v>524</v>
      </c>
      <c r="D476" s="852"/>
      <c r="E476" s="656">
        <v>-3.1997376172873217E-2</v>
      </c>
      <c r="F476" s="621"/>
      <c r="G476" s="621"/>
      <c r="H476" s="852" t="s">
        <v>585</v>
      </c>
      <c r="I476" s="852"/>
      <c r="J476" s="657">
        <v>6.2442541204289614E-3</v>
      </c>
      <c r="K476" s="621"/>
      <c r="L476" s="621"/>
      <c r="M476" s="852" t="s">
        <v>547</v>
      </c>
      <c r="N476" s="852"/>
      <c r="O476" s="658">
        <v>4.9837878350809023E-2</v>
      </c>
      <c r="P476" s="621"/>
      <c r="Q476" s="621"/>
      <c r="R476" s="362"/>
      <c r="Z476" s="362"/>
      <c r="AA476" s="362"/>
      <c r="AB476" s="362"/>
      <c r="AC476" s="362"/>
      <c r="AD476" s="362"/>
      <c r="AE476" s="362"/>
      <c r="AF476" s="362"/>
      <c r="AG476" s="362"/>
      <c r="AH476" s="362"/>
      <c r="AI476" s="362"/>
      <c r="AJ476" s="362"/>
      <c r="AK476" s="362"/>
      <c r="AL476" s="362"/>
      <c r="AM476" s="362"/>
      <c r="AN476" s="362"/>
      <c r="AO476" s="362"/>
      <c r="AP476" s="362"/>
      <c r="AQ476" s="362"/>
      <c r="AR476" s="362"/>
      <c r="AS476" s="362"/>
      <c r="AT476" s="362"/>
      <c r="AU476" s="362"/>
      <c r="AV476" s="362"/>
      <c r="AW476" s="362"/>
      <c r="AX476" s="362"/>
      <c r="AY476" s="362"/>
      <c r="AZ476" s="362"/>
      <c r="BB476" s="438"/>
      <c r="BZ476" s="362"/>
      <c r="CA476" s="362"/>
      <c r="CB476" s="362"/>
      <c r="CC476" s="362"/>
      <c r="CD476" s="362"/>
      <c r="CE476" s="362"/>
      <c r="CF476" s="362"/>
      <c r="CG476" s="362"/>
      <c r="CH476" s="362"/>
      <c r="CI476" s="362"/>
      <c r="CJ476" s="362"/>
      <c r="CK476" s="362"/>
      <c r="CL476" s="362"/>
      <c r="CM476" s="362"/>
      <c r="CN476" s="362"/>
      <c r="CO476" s="362"/>
      <c r="CP476" s="362"/>
      <c r="CQ476" s="362"/>
      <c r="CR476" s="362"/>
      <c r="CS476" s="362"/>
      <c r="CT476" s="362"/>
      <c r="CU476" s="362"/>
      <c r="CV476" s="362"/>
      <c r="CW476" s="362"/>
      <c r="CX476" s="362"/>
      <c r="CY476" s="362"/>
      <c r="CZ476" s="362"/>
    </row>
    <row r="477" s="361" customFormat="true" ht="25.15" customHeight="true" x14ac:dyDescent="0.2">
      <c r="A477" s="438"/>
      <c r="B477" s="438"/>
      <c r="C477" s="851" t="s">
        <v>547</v>
      </c>
      <c r="D477" s="852"/>
      <c r="E477" s="656">
        <v>-3.136764107117003E-2</v>
      </c>
      <c r="F477" s="621"/>
      <c r="G477" s="621"/>
      <c r="H477" s="852" t="s">
        <v>586</v>
      </c>
      <c r="I477" s="852"/>
      <c r="J477" s="657">
        <v>-4.5915877847228634E-3</v>
      </c>
      <c r="K477" s="621"/>
      <c r="L477" s="621"/>
      <c r="M477" s="852" t="s">
        <v>578</v>
      </c>
      <c r="N477" s="852"/>
      <c r="O477" s="658">
        <v>-4.8873300417280482E-2</v>
      </c>
      <c r="P477" s="621"/>
      <c r="Q477" s="621"/>
      <c r="R477" s="362"/>
      <c r="Z477" s="362"/>
      <c r="AA477" s="362"/>
      <c r="AB477" s="362"/>
      <c r="AC477" s="362"/>
      <c r="AD477" s="362"/>
      <c r="AE477" s="362"/>
      <c r="AF477" s="362"/>
      <c r="AG477" s="362"/>
      <c r="AH477" s="362"/>
      <c r="AI477" s="362"/>
      <c r="AJ477" s="362"/>
      <c r="AK477" s="362"/>
      <c r="AL477" s="362"/>
      <c r="AM477" s="362"/>
      <c r="AN477" s="362"/>
      <c r="AO477" s="362"/>
      <c r="AP477" s="362"/>
      <c r="AQ477" s="362"/>
      <c r="AR477" s="362"/>
      <c r="AS477" s="362"/>
      <c r="AT477" s="362"/>
      <c r="AU477" s="362"/>
      <c r="AV477" s="362"/>
      <c r="AW477" s="362"/>
      <c r="AX477" s="362"/>
      <c r="AY477" s="362"/>
      <c r="AZ477" s="362"/>
      <c r="BB477" s="438"/>
      <c r="BZ477" s="362"/>
      <c r="CA477" s="362"/>
      <c r="CB477" s="362"/>
      <c r="CC477" s="362"/>
      <c r="CD477" s="362"/>
      <c r="CE477" s="362"/>
      <c r="CF477" s="362"/>
      <c r="CG477" s="362"/>
      <c r="CH477" s="362"/>
      <c r="CI477" s="362"/>
      <c r="CJ477" s="362"/>
      <c r="CK477" s="362"/>
      <c r="CL477" s="362"/>
      <c r="CM477" s="362"/>
      <c r="CN477" s="362"/>
      <c r="CO477" s="362"/>
      <c r="CP477" s="362"/>
      <c r="CQ477" s="362"/>
      <c r="CR477" s="362"/>
      <c r="CS477" s="362"/>
      <c r="CT477" s="362"/>
      <c r="CU477" s="362"/>
      <c r="CV477" s="362"/>
      <c r="CW477" s="362"/>
      <c r="CX477" s="362"/>
      <c r="CY477" s="362"/>
      <c r="CZ477" s="362"/>
    </row>
    <row r="478" s="361" customFormat="true" ht="25.15" customHeight="true" x14ac:dyDescent="0.2">
      <c r="A478" s="438"/>
      <c r="B478" s="438"/>
      <c r="C478" s="851" t="s">
        <v>583</v>
      </c>
      <c r="D478" s="852"/>
      <c r="E478" s="656">
        <v>-2.7179647118940706E-2</v>
      </c>
      <c r="F478" s="621"/>
      <c r="G478" s="621"/>
      <c r="H478" s="852" t="s">
        <v>548</v>
      </c>
      <c r="I478" s="852"/>
      <c r="J478" s="657">
        <v>-3.4418958219261529E-3</v>
      </c>
      <c r="K478" s="621"/>
      <c r="L478" s="621"/>
      <c r="M478" s="852" t="s">
        <v>518</v>
      </c>
      <c r="N478" s="852"/>
      <c r="O478" s="658">
        <v>-4.4607184087209477E-2</v>
      </c>
      <c r="P478" s="621"/>
      <c r="Q478" s="621"/>
      <c r="R478" s="362"/>
      <c r="Z478" s="362"/>
      <c r="AA478" s="362"/>
      <c r="AB478" s="362"/>
      <c r="AC478" s="362"/>
      <c r="AD478" s="362"/>
      <c r="AE478" s="362"/>
      <c r="AF478" s="362"/>
      <c r="AG478" s="362"/>
      <c r="AH478" s="362"/>
      <c r="AI478" s="362"/>
      <c r="AJ478" s="362"/>
      <c r="AK478" s="362"/>
      <c r="AL478" s="362"/>
      <c r="AM478" s="362"/>
      <c r="AN478" s="362"/>
      <c r="AO478" s="362"/>
      <c r="AP478" s="362"/>
      <c r="AQ478" s="362"/>
      <c r="AR478" s="362"/>
      <c r="AS478" s="362"/>
      <c r="AT478" s="362"/>
      <c r="AU478" s="362"/>
      <c r="AV478" s="362"/>
      <c r="AW478" s="362"/>
      <c r="AX478" s="362"/>
      <c r="AY478" s="362"/>
      <c r="AZ478" s="362"/>
      <c r="BB478" s="438"/>
      <c r="BZ478" s="362"/>
      <c r="CA478" s="362"/>
      <c r="CB478" s="362"/>
      <c r="CC478" s="362"/>
      <c r="CD478" s="362"/>
      <c r="CE478" s="362"/>
      <c r="CF478" s="362"/>
      <c r="CG478" s="362"/>
      <c r="CH478" s="362"/>
      <c r="CI478" s="362"/>
      <c r="CJ478" s="362"/>
      <c r="CK478" s="362"/>
      <c r="CL478" s="362"/>
      <c r="CM478" s="362"/>
      <c r="CN478" s="362"/>
      <c r="CO478" s="362"/>
      <c r="CP478" s="362"/>
      <c r="CQ478" s="362"/>
      <c r="CR478" s="362"/>
      <c r="CS478" s="362"/>
      <c r="CT478" s="362"/>
      <c r="CU478" s="362"/>
      <c r="CV478" s="362"/>
      <c r="CW478" s="362"/>
      <c r="CX478" s="362"/>
      <c r="CY478" s="362"/>
      <c r="CZ478" s="362"/>
    </row>
    <row r="479" s="361" customFormat="true" ht="25.15" customHeight="true" x14ac:dyDescent="0.2">
      <c r="A479" s="438"/>
      <c r="B479" s="438"/>
      <c r="C479" s="851" t="s">
        <v>523</v>
      </c>
      <c r="D479" s="852"/>
      <c r="E479" s="656">
        <v>-2.4750757762578946E-2</v>
      </c>
      <c r="F479" s="621"/>
      <c r="G479" s="621"/>
      <c r="H479" s="852" t="s">
        <v>581</v>
      </c>
      <c r="I479" s="852"/>
      <c r="J479" s="657">
        <v>3.1256646724811023E-3</v>
      </c>
      <c r="K479" s="621"/>
      <c r="L479" s="621"/>
      <c r="M479" s="852" t="s">
        <v>587</v>
      </c>
      <c r="N479" s="852"/>
      <c r="O479" s="658">
        <v>-4.2416130421418022E-2</v>
      </c>
      <c r="P479" s="621"/>
      <c r="Q479" s="621"/>
      <c r="R479" s="362"/>
      <c r="Z479" s="362"/>
      <c r="AA479" s="362"/>
      <c r="AB479" s="362"/>
      <c r="AC479" s="362"/>
      <c r="AD479" s="362"/>
      <c r="AE479" s="362"/>
      <c r="AF479" s="362"/>
      <c r="AG479" s="362"/>
      <c r="AH479" s="362"/>
      <c r="AI479" s="362"/>
      <c r="AJ479" s="362"/>
      <c r="AK479" s="362"/>
      <c r="AL479" s="362"/>
      <c r="AM479" s="362"/>
      <c r="AN479" s="362"/>
      <c r="AO479" s="362"/>
      <c r="AP479" s="362"/>
      <c r="AQ479" s="362"/>
      <c r="AR479" s="362"/>
      <c r="AS479" s="362"/>
      <c r="AT479" s="362"/>
      <c r="AU479" s="362"/>
      <c r="AV479" s="362"/>
      <c r="AW479" s="362"/>
      <c r="AX479" s="362"/>
      <c r="AY479" s="362"/>
      <c r="AZ479" s="362"/>
      <c r="BB479" s="438"/>
      <c r="BZ479" s="362"/>
      <c r="CA479" s="362"/>
      <c r="CB479" s="362"/>
      <c r="CC479" s="362"/>
      <c r="CD479" s="362"/>
      <c r="CE479" s="362"/>
      <c r="CF479" s="362"/>
      <c r="CG479" s="362"/>
      <c r="CH479" s="362"/>
      <c r="CI479" s="362"/>
      <c r="CJ479" s="362"/>
      <c r="CK479" s="362"/>
      <c r="CL479" s="362"/>
      <c r="CM479" s="362"/>
      <c r="CN479" s="362"/>
      <c r="CO479" s="362"/>
      <c r="CP479" s="362"/>
      <c r="CQ479" s="362"/>
      <c r="CR479" s="362"/>
      <c r="CS479" s="362"/>
      <c r="CT479" s="362"/>
      <c r="CU479" s="362"/>
      <c r="CV479" s="362"/>
      <c r="CW479" s="362"/>
      <c r="CX479" s="362"/>
      <c r="CY479" s="362"/>
      <c r="CZ479" s="362"/>
    </row>
    <row r="480" s="361" customFormat="true" ht="25.15" customHeight="true" x14ac:dyDescent="0.2">
      <c r="A480" s="438"/>
      <c r="B480" s="438"/>
      <c r="C480" s="851" t="s">
        <v>522</v>
      </c>
      <c r="D480" s="852"/>
      <c r="E480" s="656">
        <v>2.4697052548738586E-2</v>
      </c>
      <c r="F480" s="621"/>
      <c r="G480" s="621"/>
      <c r="H480" s="852" t="s">
        <v>588</v>
      </c>
      <c r="I480" s="852"/>
      <c r="J480" s="657">
        <v>1.909769022826361E-3</v>
      </c>
      <c r="K480" s="621"/>
      <c r="L480" s="621"/>
      <c r="M480" s="852" t="s">
        <v>583</v>
      </c>
      <c r="N480" s="852"/>
      <c r="O480" s="658">
        <v>-4.0533957105309749E-2</v>
      </c>
      <c r="P480" s="621"/>
      <c r="Q480" s="621"/>
      <c r="R480" s="362"/>
      <c r="Z480" s="362"/>
      <c r="AA480" s="362"/>
      <c r="AB480" s="362"/>
      <c r="AC480" s="362"/>
      <c r="AD480" s="362"/>
      <c r="AE480" s="362"/>
      <c r="AF480" s="362"/>
      <c r="AG480" s="362"/>
      <c r="AH480" s="362"/>
      <c r="AI480" s="362"/>
      <c r="AJ480" s="362"/>
      <c r="AK480" s="362"/>
      <c r="AL480" s="362"/>
      <c r="AM480" s="362"/>
      <c r="AN480" s="362"/>
      <c r="AO480" s="362"/>
      <c r="AP480" s="362"/>
      <c r="AQ480" s="362"/>
      <c r="AR480" s="362"/>
      <c r="AS480" s="362"/>
      <c r="AT480" s="362"/>
      <c r="AU480" s="362"/>
      <c r="AV480" s="362"/>
      <c r="AW480" s="362"/>
      <c r="AX480" s="362"/>
      <c r="AY480" s="362"/>
      <c r="AZ480" s="362"/>
      <c r="BB480" s="438"/>
      <c r="BZ480" s="362"/>
      <c r="CA480" s="362"/>
      <c r="CB480" s="362"/>
      <c r="CC480" s="362"/>
      <c r="CD480" s="362"/>
      <c r="CE480" s="362"/>
      <c r="CF480" s="362"/>
      <c r="CG480" s="362"/>
      <c r="CH480" s="362"/>
      <c r="CI480" s="362"/>
      <c r="CJ480" s="362"/>
      <c r="CK480" s="362"/>
      <c r="CL480" s="362"/>
      <c r="CM480" s="362"/>
      <c r="CN480" s="362"/>
      <c r="CO480" s="362"/>
      <c r="CP480" s="362"/>
      <c r="CQ480" s="362"/>
      <c r="CR480" s="362"/>
      <c r="CS480" s="362"/>
      <c r="CT480" s="362"/>
      <c r="CU480" s="362"/>
      <c r="CV480" s="362"/>
      <c r="CW480" s="362"/>
      <c r="CX480" s="362"/>
      <c r="CY480" s="362"/>
      <c r="CZ480" s="362"/>
    </row>
    <row r="481" s="361" customFormat="true" ht="25.15" customHeight="true" x14ac:dyDescent="0.2">
      <c r="A481" s="438"/>
      <c r="B481" s="438"/>
      <c r="C481" s="851" t="s">
        <v>527</v>
      </c>
      <c r="D481" s="852"/>
      <c r="E481" s="656">
        <v>1.5254270461205328E-2</v>
      </c>
      <c r="F481" s="621"/>
      <c r="G481" s="621"/>
      <c r="H481" s="852" t="s">
        <v>589</v>
      </c>
      <c r="I481" s="852"/>
      <c r="J481" s="657">
        <v>1.7092533407712534E-3</v>
      </c>
      <c r="K481" s="621"/>
      <c r="L481" s="621"/>
      <c r="M481" s="852" t="s">
        <v>521</v>
      </c>
      <c r="N481" s="852"/>
      <c r="O481" s="658">
        <v>-3.7132012641635972E-2</v>
      </c>
      <c r="P481" s="621"/>
      <c r="Q481" s="621"/>
      <c r="R481" s="362"/>
      <c r="Z481" s="362"/>
      <c r="AA481" s="362"/>
      <c r="AB481" s="362"/>
      <c r="AC481" s="362"/>
      <c r="AD481" s="362"/>
      <c r="AE481" s="362"/>
      <c r="AF481" s="362"/>
      <c r="AG481" s="362"/>
      <c r="AH481" s="362"/>
      <c r="AI481" s="362"/>
      <c r="AJ481" s="362"/>
      <c r="AK481" s="362"/>
      <c r="AL481" s="362"/>
      <c r="AM481" s="362"/>
      <c r="AN481" s="362"/>
      <c r="AO481" s="362"/>
      <c r="AP481" s="362"/>
      <c r="AQ481" s="362"/>
      <c r="AR481" s="362"/>
      <c r="AS481" s="362"/>
      <c r="AT481" s="362"/>
      <c r="AU481" s="362"/>
      <c r="AV481" s="362"/>
      <c r="AW481" s="362"/>
      <c r="AX481" s="362"/>
      <c r="AY481" s="362"/>
      <c r="AZ481" s="362"/>
      <c r="BB481" s="438"/>
      <c r="BZ481" s="362"/>
      <c r="CA481" s="362"/>
      <c r="CB481" s="362"/>
      <c r="CC481" s="362"/>
      <c r="CD481" s="362"/>
      <c r="CE481" s="362"/>
      <c r="CF481" s="362"/>
      <c r="CG481" s="362"/>
      <c r="CH481" s="362"/>
      <c r="CI481" s="362"/>
      <c r="CJ481" s="362"/>
      <c r="CK481" s="362"/>
      <c r="CL481" s="362"/>
      <c r="CM481" s="362"/>
      <c r="CN481" s="362"/>
      <c r="CO481" s="362"/>
      <c r="CP481" s="362"/>
      <c r="CQ481" s="362"/>
      <c r="CR481" s="362"/>
      <c r="CS481" s="362"/>
      <c r="CT481" s="362"/>
      <c r="CU481" s="362"/>
      <c r="CV481" s="362"/>
      <c r="CW481" s="362"/>
      <c r="CX481" s="362"/>
      <c r="CY481" s="362"/>
      <c r="CZ481" s="362"/>
    </row>
    <row r="482" s="361" customFormat="true" ht="25.15" customHeight="true" x14ac:dyDescent="0.2">
      <c r="A482" s="438"/>
      <c r="B482" s="438"/>
      <c r="C482" s="851" t="s">
        <v>572</v>
      </c>
      <c r="D482" s="852"/>
      <c r="E482" s="656">
        <v>-1.5226403814387444E-2</v>
      </c>
      <c r="F482" s="621"/>
      <c r="G482" s="621"/>
      <c r="H482" s="852" t="s">
        <v>529</v>
      </c>
      <c r="I482" s="852"/>
      <c r="J482" s="659">
        <v>-1.3261637668027979E-3</v>
      </c>
      <c r="K482" s="621"/>
      <c r="L482" s="621"/>
      <c r="M482" s="852" t="s">
        <v>590</v>
      </c>
      <c r="N482" s="852"/>
      <c r="O482" s="658">
        <v>-3.2747488754798708E-2</v>
      </c>
      <c r="P482" s="621"/>
      <c r="Q482" s="621"/>
      <c r="R482" s="362"/>
      <c r="Z482" s="362"/>
      <c r="AA482" s="362"/>
      <c r="AB482" s="362"/>
      <c r="AC482" s="362"/>
      <c r="AD482" s="362"/>
      <c r="AE482" s="362"/>
      <c r="AF482" s="362"/>
      <c r="AG482" s="362"/>
      <c r="AH482" s="362"/>
      <c r="AI482" s="362"/>
      <c r="AJ482" s="362"/>
      <c r="AK482" s="362"/>
      <c r="AL482" s="362"/>
      <c r="AM482" s="362"/>
      <c r="AN482" s="362"/>
      <c r="AO482" s="362"/>
      <c r="AP482" s="362"/>
      <c r="AQ482" s="362"/>
      <c r="AR482" s="362"/>
      <c r="AS482" s="362"/>
      <c r="AT482" s="362"/>
      <c r="AU482" s="362"/>
      <c r="AV482" s="362"/>
      <c r="AW482" s="362"/>
      <c r="AX482" s="362"/>
      <c r="AY482" s="362"/>
      <c r="AZ482" s="362"/>
      <c r="BB482" s="438"/>
      <c r="BZ482" s="362"/>
      <c r="CA482" s="362"/>
      <c r="CB482" s="362"/>
      <c r="CC482" s="362"/>
      <c r="CD482" s="362"/>
      <c r="CE482" s="362"/>
      <c r="CF482" s="362"/>
      <c r="CG482" s="362"/>
      <c r="CH482" s="362"/>
      <c r="CI482" s="362"/>
      <c r="CJ482" s="362"/>
      <c r="CK482" s="362"/>
      <c r="CL482" s="362"/>
      <c r="CM482" s="362"/>
      <c r="CN482" s="362"/>
      <c r="CO482" s="362"/>
      <c r="CP482" s="362"/>
      <c r="CQ482" s="362"/>
      <c r="CR482" s="362"/>
      <c r="CS482" s="362"/>
      <c r="CT482" s="362"/>
      <c r="CU482" s="362"/>
      <c r="CV482" s="362"/>
      <c r="CW482" s="362"/>
      <c r="CX482" s="362"/>
      <c r="CY482" s="362"/>
      <c r="CZ482" s="362"/>
    </row>
    <row r="483" s="361" customFormat="true" ht="25.15" customHeight="true" x14ac:dyDescent="0.2">
      <c r="A483" s="438"/>
      <c r="B483" s="438"/>
      <c r="C483" s="851" t="s">
        <v>591</v>
      </c>
      <c r="D483" s="852"/>
      <c r="E483" s="656">
        <v>-1.3628964527599813E-2</v>
      </c>
      <c r="F483" s="621"/>
      <c r="G483" s="621"/>
      <c r="H483" s="862"/>
      <c r="I483" s="862"/>
      <c r="J483" s="621"/>
      <c r="K483" s="621"/>
      <c r="L483" s="621"/>
      <c r="M483" s="852" t="s">
        <v>588</v>
      </c>
      <c r="N483" s="852"/>
      <c r="O483" s="658">
        <v>3.0357865514282555E-2</v>
      </c>
      <c r="P483" s="621"/>
      <c r="Q483" s="621"/>
      <c r="R483" s="362"/>
      <c r="Z483" s="362"/>
      <c r="AA483" s="362"/>
      <c r="AB483" s="362"/>
      <c r="AC483" s="362"/>
      <c r="AD483" s="362"/>
      <c r="AE483" s="362"/>
      <c r="AF483" s="362"/>
      <c r="AG483" s="362"/>
      <c r="AH483" s="362"/>
      <c r="AI483" s="362"/>
      <c r="AJ483" s="362"/>
      <c r="AK483" s="362"/>
      <c r="AL483" s="362"/>
      <c r="AM483" s="362"/>
      <c r="AN483" s="362"/>
      <c r="AO483" s="362"/>
      <c r="AP483" s="362"/>
      <c r="AQ483" s="362"/>
      <c r="AR483" s="362"/>
      <c r="AS483" s="362"/>
      <c r="AT483" s="362"/>
      <c r="AU483" s="362"/>
      <c r="AV483" s="362"/>
      <c r="AW483" s="362"/>
      <c r="AX483" s="362"/>
      <c r="AY483" s="362"/>
      <c r="AZ483" s="362"/>
      <c r="BB483" s="438"/>
      <c r="BZ483" s="362"/>
      <c r="CA483" s="362"/>
      <c r="CB483" s="362"/>
      <c r="CC483" s="362"/>
      <c r="CD483" s="362"/>
      <c r="CE483" s="362"/>
      <c r="CF483" s="362"/>
      <c r="CG483" s="362"/>
      <c r="CH483" s="362"/>
      <c r="CI483" s="362"/>
      <c r="CJ483" s="362"/>
      <c r="CK483" s="362"/>
      <c r="CL483" s="362"/>
      <c r="CM483" s="362"/>
      <c r="CN483" s="362"/>
      <c r="CO483" s="362"/>
      <c r="CP483" s="362"/>
      <c r="CQ483" s="362"/>
      <c r="CR483" s="362"/>
      <c r="CS483" s="362"/>
      <c r="CT483" s="362"/>
      <c r="CU483" s="362"/>
      <c r="CV483" s="362"/>
      <c r="CW483" s="362"/>
      <c r="CX483" s="362"/>
      <c r="CY483" s="362"/>
      <c r="CZ483" s="362"/>
    </row>
    <row r="484" s="361" customFormat="true" ht="25.15" customHeight="true" x14ac:dyDescent="0.2">
      <c r="A484" s="438"/>
      <c r="B484" s="438"/>
      <c r="C484" s="851" t="s">
        <v>526</v>
      </c>
      <c r="D484" s="852"/>
      <c r="E484" s="656">
        <v>-1.3253424103945442E-2</v>
      </c>
      <c r="F484" s="621"/>
      <c r="G484" s="621"/>
      <c r="H484" s="862"/>
      <c r="I484" s="862"/>
      <c r="J484" s="621"/>
      <c r="K484" s="621"/>
      <c r="L484" s="621"/>
      <c r="M484" s="852" t="s">
        <v>574</v>
      </c>
      <c r="N484" s="852"/>
      <c r="O484" s="658">
        <v>-2.6019809641111492E-2</v>
      </c>
      <c r="P484" s="621"/>
      <c r="Q484" s="621"/>
      <c r="R484" s="362"/>
      <c r="Z484" s="362"/>
      <c r="AA484" s="362"/>
      <c r="AB484" s="362"/>
      <c r="AC484" s="362"/>
      <c r="AD484" s="362"/>
      <c r="AE484" s="362"/>
      <c r="AF484" s="362"/>
      <c r="AG484" s="362"/>
      <c r="AH484" s="362"/>
      <c r="AI484" s="362"/>
      <c r="AJ484" s="362"/>
      <c r="AK484" s="362"/>
      <c r="AL484" s="362"/>
      <c r="AM484" s="362"/>
      <c r="AN484" s="362"/>
      <c r="AO484" s="362"/>
      <c r="AP484" s="362"/>
      <c r="AQ484" s="362"/>
      <c r="AR484" s="362"/>
      <c r="AS484" s="362"/>
      <c r="AT484" s="362"/>
      <c r="AU484" s="362"/>
      <c r="AV484" s="362"/>
      <c r="AW484" s="362"/>
      <c r="AX484" s="362"/>
      <c r="AY484" s="362"/>
      <c r="AZ484" s="362"/>
      <c r="BB484" s="438"/>
      <c r="BZ484" s="362"/>
      <c r="CA484" s="362"/>
      <c r="CB484" s="362"/>
      <c r="CC484" s="362"/>
      <c r="CD484" s="362"/>
      <c r="CE484" s="362"/>
      <c r="CF484" s="362"/>
      <c r="CG484" s="362"/>
      <c r="CH484" s="362"/>
      <c r="CI484" s="362"/>
      <c r="CJ484" s="362"/>
      <c r="CK484" s="362"/>
      <c r="CL484" s="362"/>
      <c r="CM484" s="362"/>
      <c r="CN484" s="362"/>
      <c r="CO484" s="362"/>
      <c r="CP484" s="362"/>
      <c r="CQ484" s="362"/>
      <c r="CR484" s="362"/>
      <c r="CS484" s="362"/>
      <c r="CT484" s="362"/>
      <c r="CU484" s="362"/>
      <c r="CV484" s="362"/>
      <c r="CW484" s="362"/>
      <c r="CX484" s="362"/>
      <c r="CY484" s="362"/>
      <c r="CZ484" s="362"/>
    </row>
    <row r="485" s="361" customFormat="true" ht="25.15" customHeight="true" x14ac:dyDescent="0.2">
      <c r="A485" s="438"/>
      <c r="B485" s="438"/>
      <c r="C485" s="851" t="s">
        <v>592</v>
      </c>
      <c r="D485" s="852"/>
      <c r="E485" s="656">
        <v>1.3104384032650506E-2</v>
      </c>
      <c r="F485" s="621"/>
      <c r="G485" s="621"/>
      <c r="H485" s="862"/>
      <c r="I485" s="862"/>
      <c r="J485" s="621"/>
      <c r="K485" s="621"/>
      <c r="L485" s="621"/>
      <c r="M485" s="852" t="s">
        <v>589</v>
      </c>
      <c r="N485" s="852"/>
      <c r="O485" s="658">
        <v>-2.5860938606489511E-2</v>
      </c>
      <c r="P485" s="621"/>
      <c r="Q485" s="621"/>
      <c r="R485" s="362"/>
      <c r="Z485" s="362"/>
      <c r="AA485" s="362"/>
      <c r="AB485" s="362"/>
      <c r="AC485" s="362"/>
      <c r="AD485" s="362"/>
      <c r="AE485" s="362"/>
      <c r="AF485" s="362"/>
      <c r="AG485" s="362"/>
      <c r="AH485" s="362"/>
      <c r="AI485" s="362"/>
      <c r="AJ485" s="362"/>
      <c r="AK485" s="362"/>
      <c r="AL485" s="362"/>
      <c r="AM485" s="362"/>
      <c r="AN485" s="362"/>
      <c r="AO485" s="362"/>
      <c r="AP485" s="362"/>
      <c r="AQ485" s="362"/>
      <c r="AR485" s="362"/>
      <c r="AS485" s="362"/>
      <c r="AT485" s="362"/>
      <c r="AU485" s="362"/>
      <c r="AV485" s="362"/>
      <c r="AW485" s="362"/>
      <c r="AX485" s="362"/>
      <c r="AY485" s="362"/>
      <c r="AZ485" s="362"/>
      <c r="BB485" s="438"/>
      <c r="BZ485" s="362"/>
      <c r="CA485" s="362"/>
      <c r="CB485" s="362"/>
      <c r="CC485" s="362"/>
      <c r="CD485" s="362"/>
      <c r="CE485" s="362"/>
      <c r="CF485" s="362"/>
      <c r="CG485" s="362"/>
      <c r="CH485" s="362"/>
      <c r="CI485" s="362"/>
      <c r="CJ485" s="362"/>
      <c r="CK485" s="362"/>
      <c r="CL485" s="362"/>
      <c r="CM485" s="362"/>
      <c r="CN485" s="362"/>
      <c r="CO485" s="362"/>
      <c r="CP485" s="362"/>
      <c r="CQ485" s="362"/>
      <c r="CR485" s="362"/>
      <c r="CS485" s="362"/>
      <c r="CT485" s="362"/>
      <c r="CU485" s="362"/>
      <c r="CV485" s="362"/>
      <c r="CW485" s="362"/>
      <c r="CX485" s="362"/>
      <c r="CY485" s="362"/>
      <c r="CZ485" s="362"/>
    </row>
    <row r="486" s="361" customFormat="true" ht="25.15" customHeight="true" x14ac:dyDescent="0.2">
      <c r="A486" s="438"/>
      <c r="B486" s="438"/>
      <c r="C486" s="851" t="s">
        <v>586</v>
      </c>
      <c r="D486" s="852"/>
      <c r="E486" s="656">
        <v>-1.1863324779819478E-2</v>
      </c>
      <c r="F486" s="621"/>
      <c r="G486" s="621"/>
      <c r="H486" s="852" t="s">
        <v>229</v>
      </c>
      <c r="I486" s="852"/>
      <c r="J486" s="852"/>
      <c r="K486" s="621"/>
      <c r="L486" s="621"/>
      <c r="M486" s="852" t="s">
        <v>592</v>
      </c>
      <c r="N486" s="852"/>
      <c r="O486" s="658">
        <v>2.2588829037421501E-2</v>
      </c>
      <c r="P486" s="621"/>
      <c r="Q486" s="621"/>
      <c r="R486" s="362"/>
      <c r="Z486" s="362"/>
      <c r="AA486" s="362"/>
      <c r="AB486" s="362"/>
      <c r="AC486" s="362"/>
      <c r="AD486" s="362"/>
      <c r="AE486" s="362"/>
      <c r="AF486" s="362"/>
      <c r="AG486" s="362"/>
      <c r="AH486" s="362"/>
      <c r="AI486" s="362"/>
      <c r="AJ486" s="362"/>
      <c r="AK486" s="362"/>
      <c r="AL486" s="362"/>
      <c r="AM486" s="362"/>
      <c r="AN486" s="362"/>
      <c r="AO486" s="362"/>
      <c r="AP486" s="362"/>
      <c r="AQ486" s="362"/>
      <c r="AR486" s="362"/>
      <c r="AS486" s="362"/>
      <c r="AT486" s="362"/>
      <c r="AU486" s="362"/>
      <c r="AV486" s="362"/>
      <c r="AW486" s="362"/>
      <c r="AX486" s="362"/>
      <c r="AY486" s="362"/>
      <c r="AZ486" s="362"/>
      <c r="BB486" s="438"/>
      <c r="BZ486" s="362"/>
      <c r="CA486" s="362"/>
      <c r="CB486" s="362"/>
      <c r="CC486" s="362"/>
      <c r="CD486" s="362"/>
      <c r="CE486" s="362"/>
      <c r="CF486" s="362"/>
      <c r="CG486" s="362"/>
      <c r="CH486" s="362"/>
      <c r="CI486" s="362"/>
      <c r="CJ486" s="362"/>
      <c r="CK486" s="362"/>
      <c r="CL486" s="362"/>
      <c r="CM486" s="362"/>
      <c r="CN486" s="362"/>
      <c r="CO486" s="362"/>
      <c r="CP486" s="362"/>
      <c r="CQ486" s="362"/>
      <c r="CR486" s="362"/>
      <c r="CS486" s="362"/>
      <c r="CT486" s="362"/>
      <c r="CU486" s="362"/>
      <c r="CV486" s="362"/>
      <c r="CW486" s="362"/>
      <c r="CX486" s="362"/>
      <c r="CY486" s="362"/>
      <c r="CZ486" s="362"/>
    </row>
    <row r="487" s="361" customFormat="true" ht="25.15" customHeight="true" x14ac:dyDescent="0.2">
      <c r="A487" s="438"/>
      <c r="B487" s="438"/>
      <c r="C487" s="851" t="s">
        <v>528</v>
      </c>
      <c r="D487" s="852"/>
      <c r="E487" s="656">
        <v>-1.1703594983109314E-2</v>
      </c>
      <c r="F487" s="621"/>
      <c r="G487" s="621"/>
      <c r="H487" s="852" t="s">
        <v>203</v>
      </c>
      <c r="I487" s="852"/>
      <c r="J487" s="660" t="s">
        <v>230</v>
      </c>
      <c r="K487" s="621"/>
      <c r="L487" s="621"/>
      <c r="M487" s="852" t="s">
        <v>586</v>
      </c>
      <c r="N487" s="852"/>
      <c r="O487" s="658">
        <v>-1.9667566856949668E-2</v>
      </c>
      <c r="P487" s="621"/>
      <c r="Q487" s="621"/>
      <c r="R487" s="362"/>
      <c r="Z487" s="362"/>
      <c r="AA487" s="362"/>
      <c r="AB487" s="362"/>
      <c r="AC487" s="362"/>
      <c r="AD487" s="362"/>
      <c r="AE487" s="362"/>
      <c r="AF487" s="362"/>
      <c r="AG487" s="362"/>
      <c r="AH487" s="362"/>
      <c r="AI487" s="362"/>
      <c r="AJ487" s="362"/>
      <c r="AK487" s="362"/>
      <c r="AL487" s="362"/>
      <c r="AM487" s="362"/>
      <c r="AN487" s="362"/>
      <c r="AO487" s="362"/>
      <c r="AP487" s="362"/>
      <c r="AQ487" s="362"/>
      <c r="AR487" s="362"/>
      <c r="AS487" s="362"/>
      <c r="AT487" s="362"/>
      <c r="AU487" s="362"/>
      <c r="AV487" s="362"/>
      <c r="AW487" s="362"/>
      <c r="AX487" s="362"/>
      <c r="AY487" s="362"/>
      <c r="AZ487" s="362"/>
      <c r="BB487" s="438"/>
      <c r="BZ487" s="362"/>
      <c r="CA487" s="362"/>
      <c r="CB487" s="362"/>
      <c r="CC487" s="362"/>
      <c r="CD487" s="362"/>
      <c r="CE487" s="362"/>
      <c r="CF487" s="362"/>
      <c r="CG487" s="362"/>
      <c r="CH487" s="362"/>
      <c r="CI487" s="362"/>
      <c r="CJ487" s="362"/>
      <c r="CK487" s="362"/>
      <c r="CL487" s="362"/>
      <c r="CM487" s="362"/>
      <c r="CN487" s="362"/>
      <c r="CO487" s="362"/>
      <c r="CP487" s="362"/>
      <c r="CQ487" s="362"/>
      <c r="CR487" s="362"/>
      <c r="CS487" s="362"/>
      <c r="CT487" s="362"/>
      <c r="CU487" s="362"/>
      <c r="CV487" s="362"/>
      <c r="CW487" s="362"/>
      <c r="CX487" s="362"/>
      <c r="CY487" s="362"/>
      <c r="CZ487" s="362"/>
    </row>
    <row r="488" s="361" customFormat="true" ht="25.15" customHeight="true" x14ac:dyDescent="0.2">
      <c r="A488" s="438"/>
      <c r="B488" s="438"/>
      <c r="C488" s="851" t="s">
        <v>588</v>
      </c>
      <c r="D488" s="852"/>
      <c r="E488" s="656">
        <v>1.1386251128576063E-2</v>
      </c>
      <c r="F488" s="621"/>
      <c r="G488" s="621"/>
      <c r="H488" s="852" t="s">
        <v>226</v>
      </c>
      <c r="I488" s="852"/>
      <c r="J488" s="654">
        <v>0.11552788414716378</v>
      </c>
      <c r="K488" s="621"/>
      <c r="L488" s="621"/>
      <c r="M488" s="852" t="s">
        <v>522</v>
      </c>
      <c r="N488" s="852"/>
      <c r="O488" s="658">
        <v>1.6686960277002207E-2</v>
      </c>
      <c r="P488" s="621"/>
      <c r="Q488" s="621"/>
      <c r="R488" s="362"/>
      <c r="Z488" s="362"/>
      <c r="AA488" s="362"/>
      <c r="AB488" s="362"/>
      <c r="AC488" s="362"/>
      <c r="AD488" s="362"/>
      <c r="AE488" s="362"/>
      <c r="AF488" s="362"/>
      <c r="AG488" s="362"/>
      <c r="AH488" s="362"/>
      <c r="AI488" s="362"/>
      <c r="AJ488" s="362"/>
      <c r="AK488" s="362"/>
      <c r="AL488" s="362"/>
      <c r="AM488" s="362"/>
      <c r="AN488" s="362"/>
      <c r="AO488" s="362"/>
      <c r="AP488" s="362"/>
      <c r="AQ488" s="362"/>
      <c r="AR488" s="362"/>
      <c r="AS488" s="362"/>
      <c r="AT488" s="362"/>
      <c r="AU488" s="362"/>
      <c r="AV488" s="362"/>
      <c r="AW488" s="362"/>
      <c r="AX488" s="362"/>
      <c r="AY488" s="362"/>
      <c r="AZ488" s="362"/>
      <c r="BB488" s="438"/>
      <c r="BZ488" s="362"/>
      <c r="CA488" s="362"/>
      <c r="CB488" s="362"/>
      <c r="CC488" s="362"/>
      <c r="CD488" s="362"/>
      <c r="CE488" s="362"/>
      <c r="CF488" s="362"/>
      <c r="CG488" s="362"/>
      <c r="CH488" s="362"/>
      <c r="CI488" s="362"/>
      <c r="CJ488" s="362"/>
      <c r="CK488" s="362"/>
      <c r="CL488" s="362"/>
      <c r="CM488" s="362"/>
      <c r="CN488" s="362"/>
      <c r="CO488" s="362"/>
      <c r="CP488" s="362"/>
      <c r="CQ488" s="362"/>
      <c r="CR488" s="362"/>
      <c r="CS488" s="362"/>
      <c r="CT488" s="362"/>
      <c r="CU488" s="362"/>
      <c r="CV488" s="362"/>
      <c r="CW488" s="362"/>
      <c r="CX488" s="362"/>
      <c r="CY488" s="362"/>
      <c r="CZ488" s="362"/>
    </row>
    <row r="489" s="361" customFormat="true" ht="25.15" customHeight="true" x14ac:dyDescent="0.2">
      <c r="A489" s="438"/>
      <c r="B489" s="438"/>
      <c r="C489" s="851" t="s">
        <v>571</v>
      </c>
      <c r="D489" s="852"/>
      <c r="E489" s="656">
        <v>6.5280665268052061E-3</v>
      </c>
      <c r="F489" s="621"/>
      <c r="G489" s="621"/>
      <c r="H489" s="852" t="s">
        <v>501</v>
      </c>
      <c r="I489" s="852"/>
      <c r="J489" s="657">
        <v>2.844524581070576E-2</v>
      </c>
      <c r="K489" s="621"/>
      <c r="L489" s="621"/>
      <c r="M489" s="852" t="s">
        <v>591</v>
      </c>
      <c r="N489" s="852"/>
      <c r="O489" s="658">
        <v>-1.3656546054791347E-2</v>
      </c>
      <c r="P489" s="621"/>
      <c r="Q489" s="621"/>
      <c r="R489" s="362"/>
      <c r="Z489" s="362"/>
      <c r="AA489" s="362"/>
      <c r="AB489" s="362"/>
      <c r="AC489" s="362"/>
      <c r="AD489" s="362"/>
      <c r="AE489" s="362"/>
      <c r="AF489" s="362"/>
      <c r="AG489" s="362"/>
      <c r="AH489" s="362"/>
      <c r="AI489" s="362"/>
      <c r="AJ489" s="362"/>
      <c r="AK489" s="362"/>
      <c r="AL489" s="362"/>
      <c r="AM489" s="362"/>
      <c r="AN489" s="362"/>
      <c r="AO489" s="362"/>
      <c r="AP489" s="362"/>
      <c r="AQ489" s="362"/>
      <c r="AR489" s="362"/>
      <c r="AS489" s="362"/>
      <c r="AT489" s="362"/>
      <c r="AU489" s="362"/>
      <c r="AV489" s="362"/>
      <c r="AW489" s="362"/>
      <c r="AX489" s="362"/>
      <c r="AY489" s="362"/>
      <c r="AZ489" s="362"/>
      <c r="BB489" s="438"/>
      <c r="BZ489" s="362"/>
      <c r="CA489" s="362"/>
      <c r="CB489" s="362"/>
      <c r="CC489" s="362"/>
      <c r="CD489" s="362"/>
      <c r="CE489" s="362"/>
      <c r="CF489" s="362"/>
      <c r="CG489" s="362"/>
      <c r="CH489" s="362"/>
      <c r="CI489" s="362"/>
      <c r="CJ489" s="362"/>
      <c r="CK489" s="362"/>
      <c r="CL489" s="362"/>
      <c r="CM489" s="362"/>
      <c r="CN489" s="362"/>
      <c r="CO489" s="362"/>
      <c r="CP489" s="362"/>
      <c r="CQ489" s="362"/>
      <c r="CR489" s="362"/>
      <c r="CS489" s="362"/>
      <c r="CT489" s="362"/>
      <c r="CU489" s="362"/>
      <c r="CV489" s="362"/>
      <c r="CW489" s="362"/>
      <c r="CX489" s="362"/>
      <c r="CY489" s="362"/>
      <c r="CZ489" s="362"/>
    </row>
    <row r="490" s="361" customFormat="true" ht="25.15" customHeight="true" x14ac:dyDescent="0.2">
      <c r="A490" s="438"/>
      <c r="B490" s="438"/>
      <c r="C490" s="851" t="s">
        <v>580</v>
      </c>
      <c r="D490" s="852"/>
      <c r="E490" s="656">
        <v>-2.4465856567718785E-3</v>
      </c>
      <c r="F490" s="621"/>
      <c r="G490" s="621"/>
      <c r="H490" s="852" t="s">
        <v>564</v>
      </c>
      <c r="I490" s="852"/>
      <c r="J490" s="657">
        <v>2.547948327121212E-3</v>
      </c>
      <c r="K490" s="621"/>
      <c r="L490" s="621"/>
      <c r="M490" s="852" t="s">
        <v>579</v>
      </c>
      <c r="N490" s="852"/>
      <c r="O490" s="658">
        <v>-9.9254737138559784E-3</v>
      </c>
      <c r="P490" s="621"/>
      <c r="Q490" s="621"/>
      <c r="R490" s="362"/>
      <c r="Z490" s="362"/>
      <c r="AA490" s="362"/>
      <c r="AB490" s="362"/>
      <c r="AC490" s="362"/>
      <c r="AD490" s="362"/>
      <c r="AE490" s="362"/>
      <c r="AF490" s="362"/>
      <c r="AG490" s="362"/>
      <c r="AH490" s="362"/>
      <c r="AI490" s="362"/>
      <c r="AJ490" s="362"/>
      <c r="AK490" s="362"/>
      <c r="AL490" s="362"/>
      <c r="AM490" s="362"/>
      <c r="AN490" s="362"/>
      <c r="AO490" s="362"/>
      <c r="AP490" s="362"/>
      <c r="AQ490" s="362"/>
      <c r="AR490" s="362"/>
      <c r="AS490" s="362"/>
      <c r="AT490" s="362"/>
      <c r="AU490" s="362"/>
      <c r="AV490" s="362"/>
      <c r="AW490" s="362"/>
      <c r="AX490" s="362"/>
      <c r="AY490" s="362"/>
      <c r="AZ490" s="362"/>
      <c r="BB490" s="438"/>
      <c r="BZ490" s="362"/>
      <c r="CA490" s="362"/>
      <c r="CB490" s="362"/>
      <c r="CC490" s="362"/>
      <c r="CD490" s="362"/>
      <c r="CE490" s="362"/>
      <c r="CF490" s="362"/>
      <c r="CG490" s="362"/>
      <c r="CH490" s="362"/>
      <c r="CI490" s="362"/>
      <c r="CJ490" s="362"/>
      <c r="CK490" s="362"/>
      <c r="CL490" s="362"/>
      <c r="CM490" s="362"/>
      <c r="CN490" s="362"/>
      <c r="CO490" s="362"/>
      <c r="CP490" s="362"/>
      <c r="CQ490" s="362"/>
      <c r="CR490" s="362"/>
      <c r="CS490" s="362"/>
      <c r="CT490" s="362"/>
      <c r="CU490" s="362"/>
      <c r="CV490" s="362"/>
      <c r="CW490" s="362"/>
      <c r="CX490" s="362"/>
      <c r="CY490" s="362"/>
      <c r="CZ490" s="362"/>
    </row>
    <row r="491" s="361" customFormat="true" ht="25.15" customHeight="true" x14ac:dyDescent="0.2">
      <c r="A491" s="438"/>
      <c r="B491" s="438"/>
      <c r="C491" s="851" t="s">
        <v>579</v>
      </c>
      <c r="D491" s="852"/>
      <c r="E491" s="661">
        <v>-2.3227964373408565E-3</v>
      </c>
      <c r="F491" s="621"/>
      <c r="G491" s="621"/>
      <c r="H491" s="852" t="s">
        <v>529</v>
      </c>
      <c r="I491" s="852"/>
      <c r="J491" s="662">
        <v>1.7587103363805857E-6</v>
      </c>
      <c r="K491" s="621"/>
      <c r="L491" s="621"/>
      <c r="M491" s="852" t="s">
        <v>572</v>
      </c>
      <c r="N491" s="852"/>
      <c r="O491" s="658">
        <v>7.5861051464230951E-3</v>
      </c>
      <c r="P491" s="621"/>
      <c r="Q491" s="621"/>
      <c r="R491" s="362"/>
      <c r="Z491" s="362"/>
      <c r="AA491" s="362"/>
      <c r="AB491" s="362"/>
      <c r="AC491" s="362"/>
      <c r="AD491" s="362"/>
      <c r="AE491" s="362"/>
      <c r="AF491" s="362"/>
      <c r="AG491" s="362"/>
      <c r="AH491" s="362"/>
      <c r="AI491" s="362"/>
      <c r="AJ491" s="362"/>
      <c r="AK491" s="362"/>
      <c r="AL491" s="362"/>
      <c r="AM491" s="362"/>
      <c r="AN491" s="362"/>
      <c r="AO491" s="362"/>
      <c r="AP491" s="362"/>
      <c r="AQ491" s="362"/>
      <c r="AR491" s="362"/>
      <c r="AS491" s="362"/>
      <c r="AT491" s="362"/>
      <c r="AU491" s="362"/>
      <c r="AV491" s="362"/>
      <c r="AW491" s="362"/>
      <c r="AX491" s="362"/>
      <c r="AY491" s="362"/>
      <c r="AZ491" s="362"/>
      <c r="BB491" s="438"/>
      <c r="BZ491" s="362"/>
      <c r="CA491" s="362"/>
      <c r="CB491" s="362"/>
      <c r="CC491" s="362"/>
      <c r="CD491" s="362"/>
      <c r="CE491" s="362"/>
      <c r="CF491" s="362"/>
      <c r="CG491" s="362"/>
      <c r="CH491" s="362"/>
      <c r="CI491" s="362"/>
      <c r="CJ491" s="362"/>
      <c r="CK491" s="362"/>
      <c r="CL491" s="362"/>
      <c r="CM491" s="362"/>
      <c r="CN491" s="362"/>
      <c r="CO491" s="362"/>
      <c r="CP491" s="362"/>
      <c r="CQ491" s="362"/>
      <c r="CR491" s="362"/>
      <c r="CS491" s="362"/>
      <c r="CT491" s="362"/>
      <c r="CU491" s="362"/>
      <c r="CV491" s="362"/>
      <c r="CW491" s="362"/>
      <c r="CX491" s="362"/>
      <c r="CY491" s="362"/>
      <c r="CZ491" s="362"/>
    </row>
    <row r="492" s="361" customFormat="true" ht="25.15" customHeight="true" x14ac:dyDescent="0.2">
      <c r="A492" s="438"/>
      <c r="B492" s="438"/>
      <c r="C492" s="851"/>
      <c r="D492" s="862"/>
      <c r="E492" s="621"/>
      <c r="F492" s="621"/>
      <c r="G492" s="621"/>
      <c r="H492" s="852" t="s">
        <v>586</v>
      </c>
      <c r="I492" s="852"/>
      <c r="J492" s="662">
        <v>2.1082678384816213E-5</v>
      </c>
      <c r="K492" s="621"/>
      <c r="L492" s="621"/>
      <c r="M492" s="852" t="s">
        <v>582</v>
      </c>
      <c r="N492" s="852"/>
      <c r="O492" s="658">
        <v>-6.6267813402593823E-3</v>
      </c>
      <c r="P492" s="621"/>
      <c r="Q492" s="621"/>
      <c r="R492" s="362"/>
      <c r="Z492" s="362"/>
      <c r="AA492" s="362"/>
      <c r="AB492" s="362"/>
      <c r="AC492" s="362"/>
      <c r="AD492" s="362"/>
      <c r="AE492" s="362"/>
      <c r="AF492" s="362"/>
      <c r="AG492" s="362"/>
      <c r="AH492" s="362"/>
      <c r="AI492" s="362"/>
      <c r="AJ492" s="362"/>
      <c r="AK492" s="362"/>
      <c r="AL492" s="362"/>
      <c r="AM492" s="362"/>
      <c r="AN492" s="362"/>
      <c r="AO492" s="362"/>
      <c r="AP492" s="362"/>
      <c r="AQ492" s="362"/>
      <c r="AR492" s="362"/>
      <c r="AS492" s="362"/>
      <c r="AT492" s="362"/>
      <c r="AU492" s="362"/>
      <c r="AV492" s="362"/>
      <c r="AW492" s="362"/>
      <c r="AX492" s="362"/>
      <c r="AY492" s="362"/>
      <c r="AZ492" s="362"/>
      <c r="BB492" s="438"/>
      <c r="BZ492" s="362"/>
      <c r="CA492" s="362"/>
      <c r="CB492" s="362"/>
      <c r="CC492" s="362"/>
      <c r="CD492" s="362"/>
      <c r="CE492" s="362"/>
      <c r="CF492" s="362"/>
      <c r="CG492" s="362"/>
      <c r="CH492" s="362"/>
      <c r="CI492" s="362"/>
      <c r="CJ492" s="362"/>
      <c r="CK492" s="362"/>
      <c r="CL492" s="362"/>
      <c r="CM492" s="362"/>
      <c r="CN492" s="362"/>
      <c r="CO492" s="362"/>
      <c r="CP492" s="362"/>
      <c r="CQ492" s="362"/>
      <c r="CR492" s="362"/>
      <c r="CS492" s="362"/>
      <c r="CT492" s="362"/>
      <c r="CU492" s="362"/>
      <c r="CV492" s="362"/>
      <c r="CW492" s="362"/>
      <c r="CX492" s="362"/>
      <c r="CY492" s="362"/>
      <c r="CZ492" s="362"/>
    </row>
    <row r="493" s="361" customFormat="true" ht="25.15" customHeight="true" x14ac:dyDescent="0.2">
      <c r="A493" s="438"/>
      <c r="B493" s="438"/>
      <c r="C493" s="851"/>
      <c r="D493" s="862"/>
      <c r="E493" s="621"/>
      <c r="F493" s="621"/>
      <c r="G493" s="621"/>
      <c r="H493" s="852" t="s">
        <v>520</v>
      </c>
      <c r="I493" s="852"/>
      <c r="J493" s="657">
        <v>4.1137063936977801E-3</v>
      </c>
      <c r="K493" s="621"/>
      <c r="L493" s="621"/>
      <c r="M493" s="852" t="s">
        <v>580</v>
      </c>
      <c r="N493" s="852"/>
      <c r="O493" s="663">
        <v>5.8662944688639548E-3</v>
      </c>
      <c r="P493" s="621"/>
      <c r="Q493" s="621"/>
      <c r="R493" s="362"/>
      <c r="Z493" s="362"/>
      <c r="AA493" s="362"/>
      <c r="AB493" s="362"/>
      <c r="AC493" s="362"/>
      <c r="AD493" s="362"/>
      <c r="AE493" s="362"/>
      <c r="AF493" s="362"/>
      <c r="AG493" s="362"/>
      <c r="AH493" s="362"/>
      <c r="AI493" s="362"/>
      <c r="AJ493" s="362"/>
      <c r="AK493" s="362"/>
      <c r="AL493" s="362"/>
      <c r="AM493" s="362"/>
      <c r="AN493" s="362"/>
      <c r="AO493" s="362"/>
      <c r="AP493" s="362"/>
      <c r="AQ493" s="362"/>
      <c r="AR493" s="362"/>
      <c r="AS493" s="362"/>
      <c r="AT493" s="362"/>
      <c r="AU493" s="362"/>
      <c r="AV493" s="362"/>
      <c r="AW493" s="362"/>
      <c r="AX493" s="362"/>
      <c r="AY493" s="362"/>
      <c r="AZ493" s="362"/>
      <c r="BB493" s="438"/>
      <c r="BZ493" s="362"/>
      <c r="CA493" s="362"/>
      <c r="CB493" s="362"/>
      <c r="CC493" s="362"/>
      <c r="CD493" s="362"/>
      <c r="CE493" s="362"/>
      <c r="CF493" s="362"/>
      <c r="CG493" s="362"/>
      <c r="CH493" s="362"/>
      <c r="CI493" s="362"/>
      <c r="CJ493" s="362"/>
      <c r="CK493" s="362"/>
      <c r="CL493" s="362"/>
      <c r="CM493" s="362"/>
      <c r="CN493" s="362"/>
      <c r="CO493" s="362"/>
      <c r="CP493" s="362"/>
      <c r="CQ493" s="362"/>
      <c r="CR493" s="362"/>
      <c r="CS493" s="362"/>
      <c r="CT493" s="362"/>
      <c r="CU493" s="362"/>
      <c r="CV493" s="362"/>
      <c r="CW493" s="362"/>
      <c r="CX493" s="362"/>
      <c r="CY493" s="362"/>
      <c r="CZ493" s="362"/>
    </row>
    <row r="494" s="361" customFormat="true" ht="25.15" customHeight="true" x14ac:dyDescent="0.2">
      <c r="A494" s="438"/>
      <c r="B494" s="438"/>
      <c r="C494" s="851"/>
      <c r="D494" s="862"/>
      <c r="E494" s="621"/>
      <c r="F494" s="621"/>
      <c r="G494" s="621"/>
      <c r="H494" s="852" t="s">
        <v>527</v>
      </c>
      <c r="I494" s="852"/>
      <c r="J494" s="657">
        <v>1.6426203714950917E-4</v>
      </c>
      <c r="K494" s="621"/>
      <c r="L494" s="621"/>
      <c r="M494" s="862"/>
      <c r="N494" s="862"/>
      <c r="O494" s="621"/>
      <c r="P494" s="621"/>
      <c r="Q494" s="621"/>
      <c r="R494" s="362"/>
      <c r="Z494" s="362"/>
      <c r="AA494" s="362"/>
      <c r="AB494" s="362"/>
      <c r="AC494" s="362"/>
      <c r="AD494" s="362"/>
      <c r="AE494" s="362"/>
      <c r="AF494" s="362"/>
      <c r="AG494" s="362"/>
      <c r="AH494" s="362"/>
      <c r="AI494" s="362"/>
      <c r="AJ494" s="362"/>
      <c r="AK494" s="362"/>
      <c r="AL494" s="362"/>
      <c r="AM494" s="362"/>
      <c r="AN494" s="362"/>
      <c r="AO494" s="362"/>
      <c r="AP494" s="362"/>
      <c r="AQ494" s="362"/>
      <c r="AR494" s="362"/>
      <c r="AS494" s="362"/>
      <c r="AT494" s="362"/>
      <c r="AU494" s="362"/>
      <c r="AV494" s="362"/>
      <c r="AW494" s="362"/>
      <c r="AX494" s="362"/>
      <c r="AY494" s="362"/>
      <c r="AZ494" s="362"/>
      <c r="BB494" s="438"/>
      <c r="BZ494" s="362"/>
      <c r="CA494" s="362"/>
      <c r="CB494" s="362"/>
      <c r="CC494" s="362"/>
      <c r="CD494" s="362"/>
      <c r="CE494" s="362"/>
      <c r="CF494" s="362"/>
      <c r="CG494" s="362"/>
      <c r="CH494" s="362"/>
      <c r="CI494" s="362"/>
      <c r="CJ494" s="362"/>
      <c r="CK494" s="362"/>
      <c r="CL494" s="362"/>
      <c r="CM494" s="362"/>
      <c r="CN494" s="362"/>
      <c r="CO494" s="362"/>
      <c r="CP494" s="362"/>
      <c r="CQ494" s="362"/>
      <c r="CR494" s="362"/>
      <c r="CS494" s="362"/>
      <c r="CT494" s="362"/>
      <c r="CU494" s="362"/>
      <c r="CV494" s="362"/>
      <c r="CW494" s="362"/>
      <c r="CX494" s="362"/>
      <c r="CY494" s="362"/>
      <c r="CZ494" s="362"/>
    </row>
    <row r="495" s="361" customFormat="true" ht="25.15" customHeight="true" x14ac:dyDescent="0.2">
      <c r="A495" s="438"/>
      <c r="B495" s="438"/>
      <c r="C495" s="851" t="s">
        <v>229</v>
      </c>
      <c r="D495" s="852"/>
      <c r="E495" s="852"/>
      <c r="F495" s="621"/>
      <c r="G495" s="621"/>
      <c r="H495" s="852" t="s">
        <v>497</v>
      </c>
      <c r="I495" s="852"/>
      <c r="J495" s="657">
        <v>2.7404791234752788E-2</v>
      </c>
      <c r="K495" s="621"/>
      <c r="L495" s="621"/>
      <c r="M495" s="862"/>
      <c r="N495" s="862"/>
      <c r="O495" s="621"/>
      <c r="P495" s="621"/>
      <c r="Q495" s="621"/>
      <c r="R495" s="362"/>
      <c r="Z495" s="362"/>
      <c r="AA495" s="362"/>
      <c r="AB495" s="362"/>
      <c r="AC495" s="362"/>
      <c r="AD495" s="362"/>
      <c r="AE495" s="362"/>
      <c r="AF495" s="362"/>
      <c r="AG495" s="362"/>
      <c r="AH495" s="362"/>
      <c r="AI495" s="362"/>
      <c r="AJ495" s="362"/>
      <c r="AK495" s="362"/>
      <c r="AL495" s="362"/>
      <c r="AM495" s="362"/>
      <c r="AN495" s="362"/>
      <c r="AO495" s="362"/>
      <c r="AP495" s="362"/>
      <c r="AQ495" s="362"/>
      <c r="AR495" s="362"/>
      <c r="AS495" s="362"/>
      <c r="AT495" s="362"/>
      <c r="AU495" s="362"/>
      <c r="AV495" s="362"/>
      <c r="AW495" s="362"/>
      <c r="AX495" s="362"/>
      <c r="AY495" s="362"/>
      <c r="AZ495" s="362"/>
      <c r="BB495" s="438"/>
      <c r="BZ495" s="362"/>
      <c r="CA495" s="362"/>
      <c r="CB495" s="362"/>
      <c r="CC495" s="362"/>
      <c r="CD495" s="362"/>
      <c r="CE495" s="362"/>
      <c r="CF495" s="362"/>
      <c r="CG495" s="362"/>
      <c r="CH495" s="362"/>
      <c r="CI495" s="362"/>
      <c r="CJ495" s="362"/>
      <c r="CK495" s="362"/>
      <c r="CL495" s="362"/>
      <c r="CM495" s="362"/>
      <c r="CN495" s="362"/>
      <c r="CO495" s="362"/>
      <c r="CP495" s="362"/>
      <c r="CQ495" s="362"/>
      <c r="CR495" s="362"/>
      <c r="CS495" s="362"/>
      <c r="CT495" s="362"/>
      <c r="CU495" s="362"/>
      <c r="CV495" s="362"/>
      <c r="CW495" s="362"/>
      <c r="CX495" s="362"/>
      <c r="CY495" s="362"/>
      <c r="CZ495" s="362"/>
    </row>
    <row r="496" s="361" customFormat="true" ht="25.15" customHeight="true" x14ac:dyDescent="0.2">
      <c r="A496" s="438"/>
      <c r="B496" s="438"/>
      <c r="C496" s="851" t="s">
        <v>203</v>
      </c>
      <c r="D496" s="852"/>
      <c r="E496" s="664" t="s">
        <v>230</v>
      </c>
      <c r="F496" s="621"/>
      <c r="G496" s="621"/>
      <c r="H496" s="852" t="s">
        <v>495</v>
      </c>
      <c r="I496" s="852"/>
      <c r="J496" s="657">
        <v>0.26293100654679669</v>
      </c>
      <c r="K496" s="621"/>
      <c r="L496" s="621"/>
      <c r="M496" s="862"/>
      <c r="N496" s="862"/>
      <c r="O496" s="621"/>
      <c r="P496" s="621"/>
      <c r="Q496" s="621"/>
      <c r="R496" s="362"/>
      <c r="Z496" s="362"/>
      <c r="AA496" s="362"/>
      <c r="AB496" s="362"/>
      <c r="AC496" s="362"/>
      <c r="AD496" s="362"/>
      <c r="AE496" s="362"/>
      <c r="AF496" s="362"/>
      <c r="AG496" s="362"/>
      <c r="AH496" s="362"/>
      <c r="AI496" s="362"/>
      <c r="AJ496" s="362"/>
      <c r="AK496" s="362"/>
      <c r="AL496" s="362"/>
      <c r="AM496" s="362"/>
      <c r="AN496" s="362"/>
      <c r="AO496" s="362"/>
      <c r="AP496" s="362"/>
      <c r="AQ496" s="362"/>
      <c r="AR496" s="362"/>
      <c r="AS496" s="362"/>
      <c r="AT496" s="362"/>
      <c r="AU496" s="362"/>
      <c r="AV496" s="362"/>
      <c r="AW496" s="362"/>
      <c r="AX496" s="362"/>
      <c r="AY496" s="362"/>
      <c r="AZ496" s="362"/>
      <c r="BB496" s="438"/>
      <c r="BZ496" s="362"/>
      <c r="CA496" s="362"/>
      <c r="CB496" s="362"/>
      <c r="CC496" s="362"/>
      <c r="CD496" s="362"/>
      <c r="CE496" s="362"/>
      <c r="CF496" s="362"/>
      <c r="CG496" s="362"/>
      <c r="CH496" s="362"/>
      <c r="CI496" s="362"/>
      <c r="CJ496" s="362"/>
      <c r="CK496" s="362"/>
      <c r="CL496" s="362"/>
      <c r="CM496" s="362"/>
      <c r="CN496" s="362"/>
      <c r="CO496" s="362"/>
      <c r="CP496" s="362"/>
      <c r="CQ496" s="362"/>
      <c r="CR496" s="362"/>
      <c r="CS496" s="362"/>
      <c r="CT496" s="362"/>
      <c r="CU496" s="362"/>
      <c r="CV496" s="362"/>
      <c r="CW496" s="362"/>
      <c r="CX496" s="362"/>
      <c r="CY496" s="362"/>
      <c r="CZ496" s="362"/>
    </row>
    <row r="497" s="361" customFormat="true" ht="25.15" customHeight="true" x14ac:dyDescent="0.2">
      <c r="A497" s="438"/>
      <c r="B497" s="438"/>
      <c r="C497" s="851" t="s">
        <v>226</v>
      </c>
      <c r="D497" s="852"/>
      <c r="E497" s="653">
        <v>0.12028443451985696</v>
      </c>
      <c r="F497" s="621"/>
      <c r="G497" s="621"/>
      <c r="H497" s="852" t="s">
        <v>500</v>
      </c>
      <c r="I497" s="852"/>
      <c r="J497" s="657">
        <v>0.17089577089149524</v>
      </c>
      <c r="K497" s="621"/>
      <c r="L497" s="621"/>
      <c r="M497" s="852" t="s">
        <v>229</v>
      </c>
      <c r="N497" s="852"/>
      <c r="O497" s="852"/>
      <c r="P497" s="621"/>
      <c r="Q497" s="621"/>
      <c r="R497" s="362"/>
      <c r="Z497" s="362"/>
      <c r="AA497" s="362"/>
      <c r="AB497" s="362"/>
      <c r="AC497" s="362"/>
      <c r="AD497" s="362"/>
      <c r="AE497" s="362"/>
      <c r="AF497" s="362"/>
      <c r="AG497" s="362"/>
      <c r="AH497" s="362"/>
      <c r="AI497" s="362"/>
      <c r="AJ497" s="362"/>
      <c r="AK497" s="362"/>
      <c r="AL497" s="362"/>
      <c r="AM497" s="362"/>
      <c r="AN497" s="362"/>
      <c r="AO497" s="362"/>
      <c r="AP497" s="362"/>
      <c r="AQ497" s="362"/>
      <c r="AR497" s="362"/>
      <c r="AS497" s="362"/>
      <c r="AT497" s="362"/>
      <c r="AU497" s="362"/>
      <c r="AV497" s="362"/>
      <c r="AW497" s="362"/>
      <c r="AX497" s="362"/>
      <c r="AY497" s="362"/>
      <c r="AZ497" s="362"/>
      <c r="BB497" s="438"/>
      <c r="BZ497" s="362"/>
      <c r="CA497" s="362"/>
      <c r="CB497" s="362"/>
      <c r="CC497" s="362"/>
      <c r="CD497" s="362"/>
      <c r="CE497" s="362"/>
      <c r="CF497" s="362"/>
      <c r="CG497" s="362"/>
      <c r="CH497" s="362"/>
      <c r="CI497" s="362"/>
      <c r="CJ497" s="362"/>
      <c r="CK497" s="362"/>
      <c r="CL497" s="362"/>
      <c r="CM497" s="362"/>
      <c r="CN497" s="362"/>
      <c r="CO497" s="362"/>
      <c r="CP497" s="362"/>
      <c r="CQ497" s="362"/>
      <c r="CR497" s="362"/>
      <c r="CS497" s="362"/>
      <c r="CT497" s="362"/>
      <c r="CU497" s="362"/>
      <c r="CV497" s="362"/>
      <c r="CW497" s="362"/>
      <c r="CX497" s="362"/>
      <c r="CY497" s="362"/>
      <c r="CZ497" s="362"/>
    </row>
    <row r="498" s="361" customFormat="true" ht="25.15" customHeight="true" x14ac:dyDescent="0.2">
      <c r="A498" s="438"/>
      <c r="B498" s="438"/>
      <c r="C498" s="851" t="s">
        <v>501</v>
      </c>
      <c r="D498" s="852"/>
      <c r="E498" s="656">
        <v>8.4830327835399164E-2</v>
      </c>
      <c r="F498" s="621"/>
      <c r="G498" s="621"/>
      <c r="H498" s="852" t="s">
        <v>580</v>
      </c>
      <c r="I498" s="852"/>
      <c r="J498" s="657">
        <v>2.6829769995409574E-4</v>
      </c>
      <c r="K498" s="621"/>
      <c r="L498" s="621"/>
      <c r="M498" s="852" t="s">
        <v>203</v>
      </c>
      <c r="N498" s="852"/>
      <c r="O498" s="665" t="s">
        <v>230</v>
      </c>
      <c r="P498" s="621"/>
      <c r="Q498" s="621"/>
      <c r="R498" s="362"/>
      <c r="Z498" s="362"/>
      <c r="AA498" s="362"/>
      <c r="AB498" s="362"/>
      <c r="AC498" s="362"/>
      <c r="AD498" s="362"/>
      <c r="AE498" s="362"/>
      <c r="AF498" s="362"/>
      <c r="AG498" s="362"/>
      <c r="AH498" s="362"/>
      <c r="AI498" s="362"/>
      <c r="AJ498" s="362"/>
      <c r="AK498" s="362"/>
      <c r="AL498" s="362"/>
      <c r="AM498" s="362"/>
      <c r="AN498" s="362"/>
      <c r="AO498" s="362"/>
      <c r="AP498" s="362"/>
      <c r="AQ498" s="362"/>
      <c r="AR498" s="362"/>
      <c r="AS498" s="362"/>
      <c r="AT498" s="362"/>
      <c r="AU498" s="362"/>
      <c r="AV498" s="362"/>
      <c r="AW498" s="362"/>
      <c r="AX498" s="362"/>
      <c r="AY498" s="362"/>
      <c r="AZ498" s="362"/>
      <c r="BB498" s="438"/>
      <c r="BZ498" s="362"/>
      <c r="CA498" s="362"/>
      <c r="CB498" s="362"/>
      <c r="CC498" s="362"/>
      <c r="CD498" s="362"/>
      <c r="CE498" s="362"/>
      <c r="CF498" s="362"/>
      <c r="CG498" s="362"/>
      <c r="CH498" s="362"/>
      <c r="CI498" s="362"/>
      <c r="CJ498" s="362"/>
      <c r="CK498" s="362"/>
      <c r="CL498" s="362"/>
      <c r="CM498" s="362"/>
      <c r="CN498" s="362"/>
      <c r="CO498" s="362"/>
      <c r="CP498" s="362"/>
      <c r="CQ498" s="362"/>
      <c r="CR498" s="362"/>
      <c r="CS498" s="362"/>
      <c r="CT498" s="362"/>
      <c r="CU498" s="362"/>
      <c r="CV498" s="362"/>
      <c r="CW498" s="362"/>
      <c r="CX498" s="362"/>
      <c r="CY498" s="362"/>
      <c r="CZ498" s="362"/>
    </row>
    <row r="499" s="361" customFormat="true" ht="25.15" customHeight="true" x14ac:dyDescent="0.2">
      <c r="A499" s="438"/>
      <c r="B499" s="438"/>
      <c r="C499" s="851" t="s">
        <v>564</v>
      </c>
      <c r="D499" s="852"/>
      <c r="E499" s="656">
        <v>1.9438496187583428E-2</v>
      </c>
      <c r="F499" s="621"/>
      <c r="G499" s="621"/>
      <c r="H499" s="852" t="s">
        <v>512</v>
      </c>
      <c r="I499" s="852"/>
      <c r="J499" s="657">
        <v>5.7317086319295062E-4</v>
      </c>
      <c r="K499" s="621"/>
      <c r="L499" s="621"/>
      <c r="M499" s="852" t="s">
        <v>226</v>
      </c>
      <c r="N499" s="852"/>
      <c r="O499" s="655">
        <v>7.4213822947204577E-2</v>
      </c>
      <c r="P499" s="621"/>
      <c r="Q499" s="621"/>
      <c r="R499" s="362"/>
      <c r="Z499" s="362"/>
      <c r="AA499" s="362"/>
      <c r="AB499" s="362"/>
      <c r="AC499" s="362"/>
      <c r="AD499" s="362"/>
      <c r="AE499" s="362"/>
      <c r="AF499" s="362"/>
      <c r="AG499" s="362"/>
      <c r="AH499" s="362"/>
      <c r="AI499" s="362"/>
      <c r="AJ499" s="362"/>
      <c r="AK499" s="362"/>
      <c r="AL499" s="362"/>
      <c r="AM499" s="362"/>
      <c r="AN499" s="362"/>
      <c r="AO499" s="362"/>
      <c r="AP499" s="362"/>
      <c r="AQ499" s="362"/>
      <c r="AR499" s="362"/>
      <c r="AS499" s="362"/>
      <c r="AT499" s="362"/>
      <c r="AU499" s="362"/>
      <c r="AV499" s="362"/>
      <c r="AW499" s="362"/>
      <c r="AX499" s="362"/>
      <c r="AY499" s="362"/>
      <c r="AZ499" s="362"/>
      <c r="BB499" s="438"/>
      <c r="BZ499" s="362"/>
      <c r="CA499" s="362"/>
      <c r="CB499" s="362"/>
      <c r="CC499" s="362"/>
      <c r="CD499" s="362"/>
      <c r="CE499" s="362"/>
      <c r="CF499" s="362"/>
      <c r="CG499" s="362"/>
      <c r="CH499" s="362"/>
      <c r="CI499" s="362"/>
      <c r="CJ499" s="362"/>
      <c r="CK499" s="362"/>
      <c r="CL499" s="362"/>
      <c r="CM499" s="362"/>
      <c r="CN499" s="362"/>
      <c r="CO499" s="362"/>
      <c r="CP499" s="362"/>
      <c r="CQ499" s="362"/>
      <c r="CR499" s="362"/>
      <c r="CS499" s="362"/>
      <c r="CT499" s="362"/>
      <c r="CU499" s="362"/>
      <c r="CV499" s="362"/>
      <c r="CW499" s="362"/>
      <c r="CX499" s="362"/>
      <c r="CY499" s="362"/>
      <c r="CZ499" s="362"/>
    </row>
    <row r="500" s="361" customFormat="true" ht="25.15" customHeight="true" x14ac:dyDescent="0.2">
      <c r="A500" s="438"/>
      <c r="B500" s="438"/>
      <c r="C500" s="851" t="s">
        <v>586</v>
      </c>
      <c r="D500" s="852"/>
      <c r="E500" s="656">
        <v>1.4073847483147886E-4</v>
      </c>
      <c r="F500" s="621"/>
      <c r="G500" s="621"/>
      <c r="H500" s="852" t="s">
        <v>517</v>
      </c>
      <c r="I500" s="852"/>
      <c r="J500" s="657">
        <v>1.4280989716072261E-3</v>
      </c>
      <c r="K500" s="621"/>
      <c r="L500" s="621"/>
      <c r="M500" s="852" t="s">
        <v>501</v>
      </c>
      <c r="N500" s="852"/>
      <c r="O500" s="658">
        <v>9.5110278800765544E-2</v>
      </c>
      <c r="P500" s="621"/>
      <c r="Q500" s="621"/>
      <c r="R500" s="362"/>
      <c r="Z500" s="362"/>
      <c r="AA500" s="362"/>
      <c r="AB500" s="362"/>
      <c r="AC500" s="362"/>
      <c r="AD500" s="362"/>
      <c r="AE500" s="362"/>
      <c r="AF500" s="362"/>
      <c r="AG500" s="362"/>
      <c r="AH500" s="362"/>
      <c r="AI500" s="362"/>
      <c r="AJ500" s="362"/>
      <c r="AK500" s="362"/>
      <c r="AL500" s="362"/>
      <c r="AM500" s="362"/>
      <c r="AN500" s="362"/>
      <c r="AO500" s="362"/>
      <c r="AP500" s="362"/>
      <c r="AQ500" s="362"/>
      <c r="AR500" s="362"/>
      <c r="AS500" s="362"/>
      <c r="AT500" s="362"/>
      <c r="AU500" s="362"/>
      <c r="AV500" s="362"/>
      <c r="AW500" s="362"/>
      <c r="AX500" s="362"/>
      <c r="AY500" s="362"/>
      <c r="AZ500" s="362"/>
      <c r="BB500" s="438"/>
      <c r="BZ500" s="362"/>
      <c r="CA500" s="362"/>
      <c r="CB500" s="362"/>
      <c r="CC500" s="362"/>
      <c r="CD500" s="362"/>
      <c r="CE500" s="362"/>
      <c r="CF500" s="362"/>
      <c r="CG500" s="362"/>
      <c r="CH500" s="362"/>
      <c r="CI500" s="362"/>
      <c r="CJ500" s="362"/>
      <c r="CK500" s="362"/>
      <c r="CL500" s="362"/>
      <c r="CM500" s="362"/>
      <c r="CN500" s="362"/>
      <c r="CO500" s="362"/>
      <c r="CP500" s="362"/>
      <c r="CQ500" s="362"/>
      <c r="CR500" s="362"/>
      <c r="CS500" s="362"/>
      <c r="CT500" s="362"/>
      <c r="CU500" s="362"/>
      <c r="CV500" s="362"/>
      <c r="CW500" s="362"/>
      <c r="CX500" s="362"/>
      <c r="CY500" s="362"/>
      <c r="CZ500" s="362"/>
    </row>
    <row r="501" s="361" customFormat="true" ht="25.15" customHeight="true" x14ac:dyDescent="0.2">
      <c r="A501" s="438"/>
      <c r="B501" s="438"/>
      <c r="C501" s="851" t="s">
        <v>527</v>
      </c>
      <c r="D501" s="852"/>
      <c r="E501" s="656">
        <v>2.3269276730360141E-4</v>
      </c>
      <c r="F501" s="621"/>
      <c r="G501" s="621"/>
      <c r="H501" s="852" t="s">
        <v>514</v>
      </c>
      <c r="I501" s="852"/>
      <c r="J501" s="657">
        <v>3.4736843896607103E-3</v>
      </c>
      <c r="K501" s="621"/>
      <c r="L501" s="621"/>
      <c r="M501" s="852" t="s">
        <v>564</v>
      </c>
      <c r="N501" s="852"/>
      <c r="O501" s="658">
        <v>2.5184433332772382E-2</v>
      </c>
      <c r="P501" s="621"/>
      <c r="Q501" s="621"/>
      <c r="R501" s="362"/>
      <c r="Z501" s="362"/>
      <c r="AA501" s="362"/>
      <c r="AB501" s="362"/>
      <c r="AC501" s="362"/>
      <c r="AD501" s="362"/>
      <c r="AE501" s="362"/>
      <c r="AF501" s="362"/>
      <c r="AG501" s="362"/>
      <c r="AH501" s="362"/>
      <c r="AI501" s="362"/>
      <c r="AJ501" s="362"/>
      <c r="AK501" s="362"/>
      <c r="AL501" s="362"/>
      <c r="AM501" s="362"/>
      <c r="AN501" s="362"/>
      <c r="AO501" s="362"/>
      <c r="AP501" s="362"/>
      <c r="AQ501" s="362"/>
      <c r="AR501" s="362"/>
      <c r="AS501" s="362"/>
      <c r="AT501" s="362"/>
      <c r="AU501" s="362"/>
      <c r="AV501" s="362"/>
      <c r="AW501" s="362"/>
      <c r="AX501" s="362"/>
      <c r="AY501" s="362"/>
      <c r="AZ501" s="362"/>
      <c r="BB501" s="438"/>
      <c r="BZ501" s="362"/>
      <c r="CA501" s="362"/>
      <c r="CB501" s="362"/>
      <c r="CC501" s="362"/>
      <c r="CD501" s="362"/>
      <c r="CE501" s="362"/>
      <c r="CF501" s="362"/>
      <c r="CG501" s="362"/>
      <c r="CH501" s="362"/>
      <c r="CI501" s="362"/>
      <c r="CJ501" s="362"/>
      <c r="CK501" s="362"/>
      <c r="CL501" s="362"/>
      <c r="CM501" s="362"/>
      <c r="CN501" s="362"/>
      <c r="CO501" s="362"/>
      <c r="CP501" s="362"/>
      <c r="CQ501" s="362"/>
      <c r="CR501" s="362"/>
      <c r="CS501" s="362"/>
      <c r="CT501" s="362"/>
      <c r="CU501" s="362"/>
      <c r="CV501" s="362"/>
      <c r="CW501" s="362"/>
      <c r="CX501" s="362"/>
      <c r="CY501" s="362"/>
      <c r="CZ501" s="362"/>
    </row>
    <row r="502" s="361" customFormat="true" ht="25.15" customHeight="true" x14ac:dyDescent="0.2">
      <c r="A502" s="438"/>
      <c r="B502" s="438"/>
      <c r="C502" s="851" t="s">
        <v>497</v>
      </c>
      <c r="D502" s="852"/>
      <c r="E502" s="656">
        <v>0.25085545246945823</v>
      </c>
      <c r="F502" s="621"/>
      <c r="G502" s="621"/>
      <c r="H502" s="852" t="s">
        <v>513</v>
      </c>
      <c r="I502" s="852"/>
      <c r="J502" s="657">
        <v>2.0924026539621953E-3</v>
      </c>
      <c r="K502" s="621"/>
      <c r="L502" s="621"/>
      <c r="M502" s="852" t="s">
        <v>586</v>
      </c>
      <c r="N502" s="852"/>
      <c r="O502" s="658">
        <v>3.8681318607258503E-4</v>
      </c>
      <c r="P502" s="621"/>
      <c r="Q502" s="621"/>
      <c r="R502" s="362"/>
      <c r="Z502" s="362"/>
      <c r="AA502" s="362"/>
      <c r="AB502" s="362"/>
      <c r="AC502" s="362"/>
      <c r="AD502" s="362"/>
      <c r="AE502" s="362"/>
      <c r="AF502" s="362"/>
      <c r="AG502" s="362"/>
      <c r="AH502" s="362"/>
      <c r="AI502" s="362"/>
      <c r="AJ502" s="362"/>
      <c r="AK502" s="362"/>
      <c r="AL502" s="362"/>
      <c r="AM502" s="362"/>
      <c r="AN502" s="362"/>
      <c r="AO502" s="362"/>
      <c r="AP502" s="362"/>
      <c r="AQ502" s="362"/>
      <c r="AR502" s="362"/>
      <c r="AS502" s="362"/>
      <c r="AT502" s="362"/>
      <c r="AU502" s="362"/>
      <c r="AV502" s="362"/>
      <c r="AW502" s="362"/>
      <c r="AX502" s="362"/>
      <c r="AY502" s="362"/>
      <c r="AZ502" s="362"/>
      <c r="BB502" s="438"/>
      <c r="BZ502" s="362"/>
      <c r="CA502" s="362"/>
      <c r="CB502" s="362"/>
      <c r="CC502" s="362"/>
      <c r="CD502" s="362"/>
      <c r="CE502" s="362"/>
      <c r="CF502" s="362"/>
      <c r="CG502" s="362"/>
      <c r="CH502" s="362"/>
      <c r="CI502" s="362"/>
      <c r="CJ502" s="362"/>
      <c r="CK502" s="362"/>
      <c r="CL502" s="362"/>
      <c r="CM502" s="362"/>
      <c r="CN502" s="362"/>
      <c r="CO502" s="362"/>
      <c r="CP502" s="362"/>
      <c r="CQ502" s="362"/>
      <c r="CR502" s="362"/>
      <c r="CS502" s="362"/>
      <c r="CT502" s="362"/>
      <c r="CU502" s="362"/>
      <c r="CV502" s="362"/>
      <c r="CW502" s="362"/>
      <c r="CX502" s="362"/>
      <c r="CY502" s="362"/>
      <c r="CZ502" s="362"/>
    </row>
    <row r="503" s="361" customFormat="true" ht="25.15" customHeight="true" x14ac:dyDescent="0.2">
      <c r="A503" s="438"/>
      <c r="B503" s="438"/>
      <c r="C503" s="851" t="s">
        <v>495</v>
      </c>
      <c r="D503" s="852"/>
      <c r="E503" s="656">
        <v>0.31788092080297764</v>
      </c>
      <c r="F503" s="621"/>
      <c r="G503" s="621"/>
      <c r="H503" s="852" t="s">
        <v>510</v>
      </c>
      <c r="I503" s="852"/>
      <c r="J503" s="657">
        <v>1.0548561378127536E-2</v>
      </c>
      <c r="K503" s="621"/>
      <c r="L503" s="621"/>
      <c r="M503" s="852" t="s">
        <v>497</v>
      </c>
      <c r="N503" s="852"/>
      <c r="O503" s="658">
        <v>0.25554902426099835</v>
      </c>
      <c r="P503" s="621"/>
      <c r="Q503" s="621"/>
      <c r="R503" s="362"/>
      <c r="Z503" s="362"/>
      <c r="AA503" s="362"/>
      <c r="AB503" s="362"/>
      <c r="AC503" s="362"/>
      <c r="AD503" s="362"/>
      <c r="AE503" s="362"/>
      <c r="AF503" s="362"/>
      <c r="AG503" s="362"/>
      <c r="AH503" s="362"/>
      <c r="AI503" s="362"/>
      <c r="AJ503" s="362"/>
      <c r="AK503" s="362"/>
      <c r="AL503" s="362"/>
      <c r="AM503" s="362"/>
      <c r="AN503" s="362"/>
      <c r="AO503" s="362"/>
      <c r="AP503" s="362"/>
      <c r="AQ503" s="362"/>
      <c r="AR503" s="362"/>
      <c r="AS503" s="362"/>
      <c r="AT503" s="362"/>
      <c r="AU503" s="362"/>
      <c r="AV503" s="362"/>
      <c r="AW503" s="362"/>
      <c r="AX503" s="362"/>
      <c r="AY503" s="362"/>
      <c r="AZ503" s="362"/>
      <c r="BB503" s="438"/>
      <c r="BZ503" s="362"/>
      <c r="CA503" s="362"/>
      <c r="CB503" s="362"/>
      <c r="CC503" s="362"/>
      <c r="CD503" s="362"/>
      <c r="CE503" s="362"/>
      <c r="CF503" s="362"/>
      <c r="CG503" s="362"/>
      <c r="CH503" s="362"/>
      <c r="CI503" s="362"/>
      <c r="CJ503" s="362"/>
      <c r="CK503" s="362"/>
      <c r="CL503" s="362"/>
      <c r="CM503" s="362"/>
      <c r="CN503" s="362"/>
      <c r="CO503" s="362"/>
      <c r="CP503" s="362"/>
      <c r="CQ503" s="362"/>
      <c r="CR503" s="362"/>
      <c r="CS503" s="362"/>
      <c r="CT503" s="362"/>
      <c r="CU503" s="362"/>
      <c r="CV503" s="362"/>
      <c r="CW503" s="362"/>
      <c r="CX503" s="362"/>
      <c r="CY503" s="362"/>
      <c r="CZ503" s="362"/>
    </row>
    <row r="504" s="361" customFormat="true" ht="25.15" customHeight="true" x14ac:dyDescent="0.2">
      <c r="A504" s="438"/>
      <c r="B504" s="438"/>
      <c r="C504" s="851" t="s">
        <v>500</v>
      </c>
      <c r="D504" s="852"/>
      <c r="E504" s="656">
        <v>3.2949806189691719E-2</v>
      </c>
      <c r="F504" s="621"/>
      <c r="G504" s="621"/>
      <c r="H504" s="852" t="s">
        <v>525</v>
      </c>
      <c r="I504" s="852"/>
      <c r="J504" s="657">
        <v>9.696452043570005E-4</v>
      </c>
      <c r="K504" s="621"/>
      <c r="L504" s="621"/>
      <c r="M504" s="852" t="s">
        <v>495</v>
      </c>
      <c r="N504" s="852"/>
      <c r="O504" s="658">
        <v>0.14925638942005043</v>
      </c>
      <c r="P504" s="621"/>
      <c r="Q504" s="621"/>
      <c r="R504" s="362"/>
      <c r="Z504" s="362"/>
      <c r="AA504" s="362"/>
      <c r="AB504" s="362"/>
      <c r="AC504" s="362"/>
      <c r="AD504" s="362"/>
      <c r="AE504" s="362"/>
      <c r="AF504" s="362"/>
      <c r="AG504" s="362"/>
      <c r="AH504" s="362"/>
      <c r="AI504" s="362"/>
      <c r="AJ504" s="362"/>
      <c r="AK504" s="362"/>
      <c r="AL504" s="362"/>
      <c r="AM504" s="362"/>
      <c r="AN504" s="362"/>
      <c r="AO504" s="362"/>
      <c r="AP504" s="362"/>
      <c r="AQ504" s="362"/>
      <c r="AR504" s="362"/>
      <c r="AS504" s="362"/>
      <c r="AT504" s="362"/>
      <c r="AU504" s="362"/>
      <c r="AV504" s="362"/>
      <c r="AW504" s="362"/>
      <c r="AX504" s="362"/>
      <c r="AY504" s="362"/>
      <c r="AZ504" s="362"/>
      <c r="BB504" s="438"/>
      <c r="BZ504" s="362"/>
      <c r="CA504" s="362"/>
      <c r="CB504" s="362"/>
      <c r="CC504" s="362"/>
      <c r="CD504" s="362"/>
      <c r="CE504" s="362"/>
      <c r="CF504" s="362"/>
      <c r="CG504" s="362"/>
      <c r="CH504" s="362"/>
      <c r="CI504" s="362"/>
      <c r="CJ504" s="362"/>
      <c r="CK504" s="362"/>
      <c r="CL504" s="362"/>
      <c r="CM504" s="362"/>
      <c r="CN504" s="362"/>
      <c r="CO504" s="362"/>
      <c r="CP504" s="362"/>
      <c r="CQ504" s="362"/>
      <c r="CR504" s="362"/>
      <c r="CS504" s="362"/>
      <c r="CT504" s="362"/>
      <c r="CU504" s="362"/>
      <c r="CV504" s="362"/>
      <c r="CW504" s="362"/>
      <c r="CX504" s="362"/>
      <c r="CY504" s="362"/>
      <c r="CZ504" s="362"/>
    </row>
    <row r="505" s="361" customFormat="true" ht="25.15" customHeight="true" x14ac:dyDescent="0.2">
      <c r="A505" s="438"/>
      <c r="B505" s="438"/>
      <c r="C505" s="851" t="s">
        <v>580</v>
      </c>
      <c r="D505" s="852"/>
      <c r="E505" s="666">
        <v>5.9857813759218838E-6</v>
      </c>
      <c r="F505" s="621"/>
      <c r="G505" s="621"/>
      <c r="H505" s="852" t="s">
        <v>546</v>
      </c>
      <c r="I505" s="852"/>
      <c r="J505" s="657">
        <v>2.4382391260348486E-2</v>
      </c>
      <c r="K505" s="621"/>
      <c r="L505" s="621"/>
      <c r="M505" s="852" t="s">
        <v>500</v>
      </c>
      <c r="N505" s="852"/>
      <c r="O505" s="658">
        <v>1.5709445810133737E-2</v>
      </c>
      <c r="P505" s="621"/>
      <c r="Q505" s="621"/>
      <c r="R505" s="362"/>
      <c r="Z505" s="362"/>
      <c r="AA505" s="362"/>
      <c r="AB505" s="362"/>
      <c r="AC505" s="362"/>
      <c r="AD505" s="362"/>
      <c r="AE505" s="362"/>
      <c r="AF505" s="362"/>
      <c r="AG505" s="362"/>
      <c r="AH505" s="362"/>
      <c r="AI505" s="362"/>
      <c r="AJ505" s="362"/>
      <c r="AK505" s="362"/>
      <c r="AL505" s="362"/>
      <c r="AM505" s="362"/>
      <c r="AN505" s="362"/>
      <c r="AO505" s="362"/>
      <c r="AP505" s="362"/>
      <c r="AQ505" s="362"/>
      <c r="AR505" s="362"/>
      <c r="AS505" s="362"/>
      <c r="AT505" s="362"/>
      <c r="AU505" s="362"/>
      <c r="AV505" s="362"/>
      <c r="AW505" s="362"/>
      <c r="AX505" s="362"/>
      <c r="AY505" s="362"/>
      <c r="AZ505" s="362"/>
      <c r="BB505" s="438"/>
      <c r="BZ505" s="362"/>
      <c r="CA505" s="362"/>
      <c r="CB505" s="362"/>
      <c r="CC505" s="362"/>
      <c r="CD505" s="362"/>
      <c r="CE505" s="362"/>
      <c r="CF505" s="362"/>
      <c r="CG505" s="362"/>
      <c r="CH505" s="362"/>
      <c r="CI505" s="362"/>
      <c r="CJ505" s="362"/>
      <c r="CK505" s="362"/>
      <c r="CL505" s="362"/>
      <c r="CM505" s="362"/>
      <c r="CN505" s="362"/>
      <c r="CO505" s="362"/>
      <c r="CP505" s="362"/>
      <c r="CQ505" s="362"/>
      <c r="CR505" s="362"/>
      <c r="CS505" s="362"/>
      <c r="CT505" s="362"/>
      <c r="CU505" s="362"/>
      <c r="CV505" s="362"/>
      <c r="CW505" s="362"/>
      <c r="CX505" s="362"/>
      <c r="CY505" s="362"/>
      <c r="CZ505" s="362"/>
    </row>
    <row r="506" s="361" customFormat="true" ht="25.15" customHeight="true" x14ac:dyDescent="0.2">
      <c r="A506" s="438"/>
      <c r="B506" s="438"/>
      <c r="C506" s="851" t="s">
        <v>523</v>
      </c>
      <c r="D506" s="852"/>
      <c r="E506" s="656">
        <v>6.12600009821862E-4</v>
      </c>
      <c r="F506" s="621"/>
      <c r="G506" s="621"/>
      <c r="H506" s="852" t="s">
        <v>507</v>
      </c>
      <c r="I506" s="852"/>
      <c r="J506" s="657">
        <v>2.3239319787532711E-2</v>
      </c>
      <c r="K506" s="621"/>
      <c r="L506" s="621"/>
      <c r="M506" s="852" t="s">
        <v>580</v>
      </c>
      <c r="N506" s="852"/>
      <c r="O506" s="667">
        <v>3.4413410795423832E-5</v>
      </c>
      <c r="P506" s="621"/>
      <c r="Q506" s="621"/>
      <c r="R506" s="362"/>
      <c r="Z506" s="362"/>
      <c r="AA506" s="362"/>
      <c r="AB506" s="362"/>
      <c r="AC506" s="362"/>
      <c r="AD506" s="362"/>
      <c r="AE506" s="362"/>
      <c r="AF506" s="362"/>
      <c r="AG506" s="362"/>
      <c r="AH506" s="362"/>
      <c r="AI506" s="362"/>
      <c r="AJ506" s="362"/>
      <c r="AK506" s="362"/>
      <c r="AL506" s="362"/>
      <c r="AM506" s="362"/>
      <c r="AN506" s="362"/>
      <c r="AO506" s="362"/>
      <c r="AP506" s="362"/>
      <c r="AQ506" s="362"/>
      <c r="AR506" s="362"/>
      <c r="AS506" s="362"/>
      <c r="AT506" s="362"/>
      <c r="AU506" s="362"/>
      <c r="AV506" s="362"/>
      <c r="AW506" s="362"/>
      <c r="AX506" s="362"/>
      <c r="AY506" s="362"/>
      <c r="AZ506" s="362"/>
      <c r="BB506" s="438"/>
      <c r="BZ506" s="362"/>
      <c r="CA506" s="362"/>
      <c r="CB506" s="362"/>
      <c r="CC506" s="362"/>
      <c r="CD506" s="362"/>
      <c r="CE506" s="362"/>
      <c r="CF506" s="362"/>
      <c r="CG506" s="362"/>
      <c r="CH506" s="362"/>
      <c r="CI506" s="362"/>
      <c r="CJ506" s="362"/>
      <c r="CK506" s="362"/>
      <c r="CL506" s="362"/>
      <c r="CM506" s="362"/>
      <c r="CN506" s="362"/>
      <c r="CO506" s="362"/>
      <c r="CP506" s="362"/>
      <c r="CQ506" s="362"/>
      <c r="CR506" s="362"/>
      <c r="CS506" s="362"/>
      <c r="CT506" s="362"/>
      <c r="CU506" s="362"/>
      <c r="CV506" s="362"/>
      <c r="CW506" s="362"/>
      <c r="CX506" s="362"/>
      <c r="CY506" s="362"/>
      <c r="CZ506" s="362"/>
    </row>
    <row r="507" s="361" customFormat="true" ht="25.15" customHeight="true" x14ac:dyDescent="0.2">
      <c r="A507" s="438"/>
      <c r="B507" s="438"/>
      <c r="C507" s="851" t="s">
        <v>512</v>
      </c>
      <c r="D507" s="852"/>
      <c r="E507" s="656">
        <v>1.054526921918166E-2</v>
      </c>
      <c r="F507" s="621"/>
      <c r="G507" s="621"/>
      <c r="H507" s="852" t="s">
        <v>518</v>
      </c>
      <c r="I507" s="852"/>
      <c r="J507" s="657">
        <v>2.7013860675944622E-3</v>
      </c>
      <c r="K507" s="621"/>
      <c r="L507" s="621"/>
      <c r="M507" s="852" t="s">
        <v>523</v>
      </c>
      <c r="N507" s="852"/>
      <c r="O507" s="658">
        <v>3.0651658875236257E-3</v>
      </c>
      <c r="P507" s="621"/>
      <c r="Q507" s="621"/>
      <c r="R507" s="362"/>
      <c r="Z507" s="362"/>
      <c r="AA507" s="362"/>
      <c r="AB507" s="362"/>
      <c r="AC507" s="362"/>
      <c r="AD507" s="362"/>
      <c r="AE507" s="362"/>
      <c r="AF507" s="362"/>
      <c r="AG507" s="362"/>
      <c r="AH507" s="362"/>
      <c r="AI507" s="362"/>
      <c r="AJ507" s="362"/>
      <c r="AK507" s="362"/>
      <c r="AL507" s="362"/>
      <c r="AM507" s="362"/>
      <c r="AN507" s="362"/>
      <c r="AO507" s="362"/>
      <c r="AP507" s="362"/>
      <c r="AQ507" s="362"/>
      <c r="AR507" s="362"/>
      <c r="AS507" s="362"/>
      <c r="AT507" s="362"/>
      <c r="AU507" s="362"/>
      <c r="AV507" s="362"/>
      <c r="AW507" s="362"/>
      <c r="AX507" s="362"/>
      <c r="AY507" s="362"/>
      <c r="AZ507" s="362"/>
      <c r="BB507" s="438"/>
      <c r="BZ507" s="362"/>
      <c r="CA507" s="362"/>
      <c r="CB507" s="362"/>
      <c r="CC507" s="362"/>
      <c r="CD507" s="362"/>
      <c r="CE507" s="362"/>
      <c r="CF507" s="362"/>
      <c r="CG507" s="362"/>
      <c r="CH507" s="362"/>
      <c r="CI507" s="362"/>
      <c r="CJ507" s="362"/>
      <c r="CK507" s="362"/>
      <c r="CL507" s="362"/>
      <c r="CM507" s="362"/>
      <c r="CN507" s="362"/>
      <c r="CO507" s="362"/>
      <c r="CP507" s="362"/>
      <c r="CQ507" s="362"/>
      <c r="CR507" s="362"/>
      <c r="CS507" s="362"/>
      <c r="CT507" s="362"/>
      <c r="CU507" s="362"/>
      <c r="CV507" s="362"/>
      <c r="CW507" s="362"/>
      <c r="CX507" s="362"/>
      <c r="CY507" s="362"/>
      <c r="CZ507" s="362"/>
    </row>
    <row r="508" s="361" customFormat="true" ht="25.15" customHeight="true" x14ac:dyDescent="0.2">
      <c r="A508" s="438"/>
      <c r="B508" s="438"/>
      <c r="C508" s="851" t="s">
        <v>517</v>
      </c>
      <c r="D508" s="852"/>
      <c r="E508" s="656">
        <v>7.4376274666257281E-3</v>
      </c>
      <c r="F508" s="621"/>
      <c r="G508" s="621"/>
      <c r="H508" s="852" t="s">
        <v>505</v>
      </c>
      <c r="I508" s="852"/>
      <c r="J508" s="657">
        <v>3.9498866056443635E-2</v>
      </c>
      <c r="K508" s="621"/>
      <c r="L508" s="621"/>
      <c r="M508" s="852" t="s">
        <v>512</v>
      </c>
      <c r="N508" s="852"/>
      <c r="O508" s="658">
        <v>9.9921245141317873E-3</v>
      </c>
      <c r="P508" s="621"/>
      <c r="Q508" s="621"/>
      <c r="R508" s="362"/>
      <c r="Z508" s="362"/>
      <c r="AA508" s="362"/>
      <c r="AB508" s="362"/>
      <c r="AC508" s="362"/>
      <c r="AD508" s="362"/>
      <c r="AE508" s="362"/>
      <c r="AF508" s="362"/>
      <c r="AG508" s="362"/>
      <c r="AH508" s="362"/>
      <c r="AI508" s="362"/>
      <c r="AJ508" s="362"/>
      <c r="AK508" s="362"/>
      <c r="AL508" s="362"/>
      <c r="AM508" s="362"/>
      <c r="AN508" s="362"/>
      <c r="AO508" s="362"/>
      <c r="AP508" s="362"/>
      <c r="AQ508" s="362"/>
      <c r="AR508" s="362"/>
      <c r="AS508" s="362"/>
      <c r="AT508" s="362"/>
      <c r="AU508" s="362"/>
      <c r="AV508" s="362"/>
      <c r="AW508" s="362"/>
      <c r="AX508" s="362"/>
      <c r="AY508" s="362"/>
      <c r="AZ508" s="362"/>
      <c r="BB508" s="438"/>
      <c r="BZ508" s="362"/>
      <c r="CA508" s="362"/>
      <c r="CB508" s="362"/>
      <c r="CC508" s="362"/>
      <c r="CD508" s="362"/>
      <c r="CE508" s="362"/>
      <c r="CF508" s="362"/>
      <c r="CG508" s="362"/>
      <c r="CH508" s="362"/>
      <c r="CI508" s="362"/>
      <c r="CJ508" s="362"/>
      <c r="CK508" s="362"/>
      <c r="CL508" s="362"/>
      <c r="CM508" s="362"/>
      <c r="CN508" s="362"/>
      <c r="CO508" s="362"/>
      <c r="CP508" s="362"/>
      <c r="CQ508" s="362"/>
      <c r="CR508" s="362"/>
      <c r="CS508" s="362"/>
      <c r="CT508" s="362"/>
      <c r="CU508" s="362"/>
      <c r="CV508" s="362"/>
      <c r="CW508" s="362"/>
      <c r="CX508" s="362"/>
      <c r="CY508" s="362"/>
      <c r="CZ508" s="362"/>
    </row>
    <row r="509" s="361" customFormat="true" ht="25.15" customHeight="true" x14ac:dyDescent="0.2">
      <c r="A509" s="438"/>
      <c r="B509" s="438"/>
      <c r="C509" s="851" t="s">
        <v>514</v>
      </c>
      <c r="D509" s="852"/>
      <c r="E509" s="656">
        <v>8.0240758826533049E-3</v>
      </c>
      <c r="F509" s="621"/>
      <c r="G509" s="621"/>
      <c r="H509" s="852" t="s">
        <v>522</v>
      </c>
      <c r="I509" s="852"/>
      <c r="J509" s="657">
        <v>3.5100621834729891E-4</v>
      </c>
      <c r="K509" s="621"/>
      <c r="L509" s="621"/>
      <c r="M509" s="852" t="s">
        <v>517</v>
      </c>
      <c r="N509" s="852"/>
      <c r="O509" s="658">
        <v>1.0971947017527701E-2</v>
      </c>
      <c r="P509" s="621"/>
      <c r="Q509" s="621"/>
      <c r="R509" s="362"/>
      <c r="Z509" s="362"/>
      <c r="AA509" s="362"/>
      <c r="AB509" s="362"/>
      <c r="AC509" s="362"/>
      <c r="AD509" s="362"/>
      <c r="AE509" s="362"/>
      <c r="AF509" s="362"/>
      <c r="AG509" s="362"/>
      <c r="AH509" s="362"/>
      <c r="AI509" s="362"/>
      <c r="AJ509" s="362"/>
      <c r="AK509" s="362"/>
      <c r="AL509" s="362"/>
      <c r="AM509" s="362"/>
      <c r="AN509" s="362"/>
      <c r="AO509" s="362"/>
      <c r="AP509" s="362"/>
      <c r="AQ509" s="362"/>
      <c r="AR509" s="362"/>
      <c r="AS509" s="362"/>
      <c r="AT509" s="362"/>
      <c r="AU509" s="362"/>
      <c r="AV509" s="362"/>
      <c r="AW509" s="362"/>
      <c r="AX509" s="362"/>
      <c r="AY509" s="362"/>
      <c r="AZ509" s="362"/>
      <c r="BB509" s="438"/>
      <c r="BZ509" s="362"/>
      <c r="CA509" s="362"/>
      <c r="CB509" s="362"/>
      <c r="CC509" s="362"/>
      <c r="CD509" s="362"/>
      <c r="CE509" s="362"/>
      <c r="CF509" s="362"/>
      <c r="CG509" s="362"/>
      <c r="CH509" s="362"/>
      <c r="CI509" s="362"/>
      <c r="CJ509" s="362"/>
      <c r="CK509" s="362"/>
      <c r="CL509" s="362"/>
      <c r="CM509" s="362"/>
      <c r="CN509" s="362"/>
      <c r="CO509" s="362"/>
      <c r="CP509" s="362"/>
      <c r="CQ509" s="362"/>
      <c r="CR509" s="362"/>
      <c r="CS509" s="362"/>
      <c r="CT509" s="362"/>
      <c r="CU509" s="362"/>
      <c r="CV509" s="362"/>
      <c r="CW509" s="362"/>
      <c r="CX509" s="362"/>
      <c r="CY509" s="362"/>
      <c r="CZ509" s="362"/>
    </row>
    <row r="510" s="361" customFormat="true" ht="25.15" customHeight="true" x14ac:dyDescent="0.2">
      <c r="A510" s="438"/>
      <c r="B510" s="438"/>
      <c r="C510" s="851" t="s">
        <v>513</v>
      </c>
      <c r="D510" s="852"/>
      <c r="E510" s="656">
        <v>8.3532263516473415E-3</v>
      </c>
      <c r="F510" s="621"/>
      <c r="G510" s="621"/>
      <c r="H510" s="852" t="s">
        <v>496</v>
      </c>
      <c r="I510" s="852"/>
      <c r="J510" s="657">
        <v>0.34030973816319132</v>
      </c>
      <c r="K510" s="621"/>
      <c r="L510" s="621"/>
      <c r="M510" s="852" t="s">
        <v>514</v>
      </c>
      <c r="N510" s="852"/>
      <c r="O510" s="658">
        <v>4.4212922741250623E-3</v>
      </c>
      <c r="P510" s="621"/>
      <c r="Q510" s="621"/>
      <c r="R510" s="362"/>
      <c r="Z510" s="362"/>
      <c r="AA510" s="362"/>
      <c r="AB510" s="362"/>
      <c r="AC510" s="362"/>
      <c r="AD510" s="362"/>
      <c r="AE510" s="362"/>
      <c r="AF510" s="362"/>
      <c r="AG510" s="362"/>
      <c r="AH510" s="362"/>
      <c r="AI510" s="362"/>
      <c r="AJ510" s="362"/>
      <c r="AK510" s="362"/>
      <c r="AL510" s="362"/>
      <c r="AM510" s="362"/>
      <c r="AN510" s="362"/>
      <c r="AO510" s="362"/>
      <c r="AP510" s="362"/>
      <c r="AQ510" s="362"/>
      <c r="AR510" s="362"/>
      <c r="AS510" s="362"/>
      <c r="AT510" s="362"/>
      <c r="AU510" s="362"/>
      <c r="AV510" s="362"/>
      <c r="AW510" s="362"/>
      <c r="AX510" s="362"/>
      <c r="AY510" s="362"/>
      <c r="AZ510" s="362"/>
      <c r="BB510" s="438"/>
      <c r="BZ510" s="362"/>
      <c r="CA510" s="362"/>
      <c r="CB510" s="362"/>
      <c r="CC510" s="362"/>
      <c r="CD510" s="362"/>
      <c r="CE510" s="362"/>
      <c r="CF510" s="362"/>
      <c r="CG510" s="362"/>
      <c r="CH510" s="362"/>
      <c r="CI510" s="362"/>
      <c r="CJ510" s="362"/>
      <c r="CK510" s="362"/>
      <c r="CL510" s="362"/>
      <c r="CM510" s="362"/>
      <c r="CN510" s="362"/>
      <c r="CO510" s="362"/>
      <c r="CP510" s="362"/>
      <c r="CQ510" s="362"/>
      <c r="CR510" s="362"/>
      <c r="CS510" s="362"/>
      <c r="CT510" s="362"/>
      <c r="CU510" s="362"/>
      <c r="CV510" s="362"/>
      <c r="CW510" s="362"/>
      <c r="CX510" s="362"/>
      <c r="CY510" s="362"/>
      <c r="CZ510" s="362"/>
    </row>
    <row r="511" s="361" customFormat="true" ht="25.15" customHeight="true" x14ac:dyDescent="0.2">
      <c r="A511" s="438"/>
      <c r="B511" s="438"/>
      <c r="C511" s="851" t="s">
        <v>510</v>
      </c>
      <c r="D511" s="852"/>
      <c r="E511" s="656">
        <v>1.1391147755680769E-2</v>
      </c>
      <c r="F511" s="621"/>
      <c r="G511" s="621"/>
      <c r="H511" s="852" t="s">
        <v>516</v>
      </c>
      <c r="I511" s="852"/>
      <c r="J511" s="657">
        <v>4.0970058462406287E-3</v>
      </c>
      <c r="K511" s="621"/>
      <c r="L511" s="621"/>
      <c r="M511" s="852" t="s">
        <v>513</v>
      </c>
      <c r="N511" s="852"/>
      <c r="O511" s="658">
        <v>7.9021337506979591E-3</v>
      </c>
      <c r="P511" s="621"/>
      <c r="Q511" s="621"/>
      <c r="R511" s="362"/>
      <c r="Z511" s="362"/>
      <c r="AA511" s="362"/>
      <c r="AB511" s="362"/>
      <c r="AC511" s="362"/>
      <c r="AD511" s="362"/>
      <c r="AE511" s="362"/>
      <c r="AF511" s="362"/>
      <c r="AG511" s="362"/>
      <c r="AH511" s="362"/>
      <c r="AI511" s="362"/>
      <c r="AJ511" s="362"/>
      <c r="AK511" s="362"/>
      <c r="AL511" s="362"/>
      <c r="AM511" s="362"/>
      <c r="AN511" s="362"/>
      <c r="AO511" s="362"/>
      <c r="AP511" s="362"/>
      <c r="AQ511" s="362"/>
      <c r="AR511" s="362"/>
      <c r="AS511" s="362"/>
      <c r="AT511" s="362"/>
      <c r="AU511" s="362"/>
      <c r="AV511" s="362"/>
      <c r="AW511" s="362"/>
      <c r="AX511" s="362"/>
      <c r="AY511" s="362"/>
      <c r="AZ511" s="362"/>
      <c r="BB511" s="438"/>
      <c r="BZ511" s="362"/>
      <c r="CA511" s="362"/>
      <c r="CB511" s="362"/>
      <c r="CC511" s="362"/>
      <c r="CD511" s="362"/>
      <c r="CE511" s="362"/>
      <c r="CF511" s="362"/>
      <c r="CG511" s="362"/>
      <c r="CH511" s="362"/>
      <c r="CI511" s="362"/>
      <c r="CJ511" s="362"/>
      <c r="CK511" s="362"/>
      <c r="CL511" s="362"/>
      <c r="CM511" s="362"/>
      <c r="CN511" s="362"/>
      <c r="CO511" s="362"/>
      <c r="CP511" s="362"/>
      <c r="CQ511" s="362"/>
      <c r="CR511" s="362"/>
      <c r="CS511" s="362"/>
      <c r="CT511" s="362"/>
      <c r="CU511" s="362"/>
      <c r="CV511" s="362"/>
      <c r="CW511" s="362"/>
      <c r="CX511" s="362"/>
      <c r="CY511" s="362"/>
      <c r="CZ511" s="362"/>
    </row>
    <row r="512" s="361" customFormat="true" ht="25.15" customHeight="true" x14ac:dyDescent="0.2">
      <c r="A512" s="438"/>
      <c r="B512" s="438"/>
      <c r="C512" s="851" t="s">
        <v>546</v>
      </c>
      <c r="D512" s="852"/>
      <c r="E512" s="656">
        <v>6.0622259442588172E-2</v>
      </c>
      <c r="F512" s="621"/>
      <c r="G512" s="621"/>
      <c r="H512" s="852" t="s">
        <v>539</v>
      </c>
      <c r="I512" s="852"/>
      <c r="J512" s="657">
        <v>0.20738569784161662</v>
      </c>
      <c r="K512" s="621"/>
      <c r="L512" s="621"/>
      <c r="M512" s="852" t="s">
        <v>510</v>
      </c>
      <c r="N512" s="852"/>
      <c r="O512" s="658">
        <v>3.7915106839204122E-3</v>
      </c>
      <c r="P512" s="621"/>
      <c r="Q512" s="621"/>
      <c r="R512" s="362"/>
      <c r="Z512" s="362"/>
      <c r="AA512" s="362"/>
      <c r="AB512" s="362"/>
      <c r="AC512" s="362"/>
      <c r="AD512" s="362"/>
      <c r="AE512" s="362"/>
      <c r="AF512" s="362"/>
      <c r="AG512" s="362"/>
      <c r="AH512" s="362"/>
      <c r="AI512" s="362"/>
      <c r="AJ512" s="362"/>
      <c r="AK512" s="362"/>
      <c r="AL512" s="362"/>
      <c r="AM512" s="362"/>
      <c r="AN512" s="362"/>
      <c r="AO512" s="362"/>
      <c r="AP512" s="362"/>
      <c r="AQ512" s="362"/>
      <c r="AR512" s="362"/>
      <c r="AS512" s="362"/>
      <c r="AT512" s="362"/>
      <c r="AU512" s="362"/>
      <c r="AV512" s="362"/>
      <c r="AW512" s="362"/>
      <c r="AX512" s="362"/>
      <c r="AY512" s="362"/>
      <c r="AZ512" s="362"/>
      <c r="BB512" s="438"/>
      <c r="BZ512" s="362"/>
      <c r="CA512" s="362"/>
      <c r="CB512" s="362"/>
      <c r="CC512" s="362"/>
      <c r="CD512" s="362"/>
      <c r="CE512" s="362"/>
      <c r="CF512" s="362"/>
      <c r="CG512" s="362"/>
      <c r="CH512" s="362"/>
      <c r="CI512" s="362"/>
      <c r="CJ512" s="362"/>
      <c r="CK512" s="362"/>
      <c r="CL512" s="362"/>
      <c r="CM512" s="362"/>
      <c r="CN512" s="362"/>
      <c r="CO512" s="362"/>
      <c r="CP512" s="362"/>
      <c r="CQ512" s="362"/>
      <c r="CR512" s="362"/>
      <c r="CS512" s="362"/>
      <c r="CT512" s="362"/>
      <c r="CU512" s="362"/>
      <c r="CV512" s="362"/>
      <c r="CW512" s="362"/>
      <c r="CX512" s="362"/>
      <c r="CY512" s="362"/>
      <c r="CZ512" s="362"/>
    </row>
    <row r="513" s="361" customFormat="true" ht="25.15" customHeight="true" x14ac:dyDescent="0.2">
      <c r="A513" s="438"/>
      <c r="B513" s="438"/>
      <c r="C513" s="851" t="s">
        <v>507</v>
      </c>
      <c r="D513" s="852"/>
      <c r="E513" s="656">
        <v>1.9680813576345865E-2</v>
      </c>
      <c r="F513" s="621"/>
      <c r="G513" s="621"/>
      <c r="H513" s="852" t="s">
        <v>508</v>
      </c>
      <c r="I513" s="852"/>
      <c r="J513" s="657">
        <v>2.7661339841700302E-3</v>
      </c>
      <c r="K513" s="621"/>
      <c r="L513" s="621"/>
      <c r="M513" s="852" t="s">
        <v>546</v>
      </c>
      <c r="N513" s="852"/>
      <c r="O513" s="658">
        <v>5.0983333637612656E-2</v>
      </c>
      <c r="P513" s="621"/>
      <c r="Q513" s="621"/>
      <c r="R513" s="362"/>
      <c r="Z513" s="362"/>
      <c r="AA513" s="362"/>
      <c r="AB513" s="362"/>
      <c r="AC513" s="362"/>
      <c r="AD513" s="362"/>
      <c r="AE513" s="362"/>
      <c r="AF513" s="362"/>
      <c r="AG513" s="362"/>
      <c r="AH513" s="362"/>
      <c r="AI513" s="362"/>
      <c r="AJ513" s="362"/>
      <c r="AK513" s="362"/>
      <c r="AL513" s="362"/>
      <c r="AM513" s="362"/>
      <c r="AN513" s="362"/>
      <c r="AO513" s="362"/>
      <c r="AP513" s="362"/>
      <c r="AQ513" s="362"/>
      <c r="AR513" s="362"/>
      <c r="AS513" s="362"/>
      <c r="AT513" s="362"/>
      <c r="AU513" s="362"/>
      <c r="AV513" s="362"/>
      <c r="AW513" s="362"/>
      <c r="AX513" s="362"/>
      <c r="AY513" s="362"/>
      <c r="AZ513" s="362"/>
      <c r="BB513" s="438"/>
      <c r="BZ513" s="362"/>
      <c r="CA513" s="362"/>
      <c r="CB513" s="362"/>
      <c r="CC513" s="362"/>
      <c r="CD513" s="362"/>
      <c r="CE513" s="362"/>
      <c r="CF513" s="362"/>
      <c r="CG513" s="362"/>
      <c r="CH513" s="362"/>
      <c r="CI513" s="362"/>
      <c r="CJ513" s="362"/>
      <c r="CK513" s="362"/>
      <c r="CL513" s="362"/>
      <c r="CM513" s="362"/>
      <c r="CN513" s="362"/>
      <c r="CO513" s="362"/>
      <c r="CP513" s="362"/>
      <c r="CQ513" s="362"/>
      <c r="CR513" s="362"/>
      <c r="CS513" s="362"/>
      <c r="CT513" s="362"/>
      <c r="CU513" s="362"/>
      <c r="CV513" s="362"/>
      <c r="CW513" s="362"/>
      <c r="CX513" s="362"/>
      <c r="CY513" s="362"/>
      <c r="CZ513" s="362"/>
    </row>
    <row r="514" s="361" customFormat="true" ht="25.15" customHeight="true" x14ac:dyDescent="0.2">
      <c r="A514" s="438"/>
      <c r="B514" s="438"/>
      <c r="C514" s="851" t="s">
        <v>518</v>
      </c>
      <c r="D514" s="852"/>
      <c r="E514" s="656">
        <v>3.9048399500693151E-3</v>
      </c>
      <c r="F514" s="621"/>
      <c r="G514" s="621"/>
      <c r="H514" s="852" t="s">
        <v>503</v>
      </c>
      <c r="I514" s="852"/>
      <c r="J514" s="657">
        <v>1.2876447889133254E-2</v>
      </c>
      <c r="K514" s="621"/>
      <c r="L514" s="621"/>
      <c r="M514" s="852" t="s">
        <v>507</v>
      </c>
      <c r="N514" s="852"/>
      <c r="O514" s="658">
        <v>8.6743911794927402E-3</v>
      </c>
      <c r="P514" s="621"/>
      <c r="Q514" s="621"/>
      <c r="R514" s="362"/>
      <c r="Z514" s="362"/>
      <c r="AA514" s="362"/>
      <c r="AB514" s="362"/>
      <c r="AC514" s="362"/>
      <c r="AD514" s="362"/>
      <c r="AE514" s="362"/>
      <c r="AF514" s="362"/>
      <c r="AG514" s="362"/>
      <c r="AH514" s="362"/>
      <c r="AI514" s="362"/>
      <c r="AJ514" s="362"/>
      <c r="AK514" s="362"/>
      <c r="AL514" s="362"/>
      <c r="AM514" s="362"/>
      <c r="AN514" s="362"/>
      <c r="AO514" s="362"/>
      <c r="AP514" s="362"/>
      <c r="AQ514" s="362"/>
      <c r="AR514" s="362"/>
      <c r="AS514" s="362"/>
      <c r="AT514" s="362"/>
      <c r="AU514" s="362"/>
      <c r="AV514" s="362"/>
      <c r="AW514" s="362"/>
      <c r="AX514" s="362"/>
      <c r="AY514" s="362"/>
      <c r="AZ514" s="362"/>
      <c r="BB514" s="438"/>
      <c r="BZ514" s="362"/>
      <c r="CA514" s="362"/>
      <c r="CB514" s="362"/>
      <c r="CC514" s="362"/>
      <c r="CD514" s="362"/>
      <c r="CE514" s="362"/>
      <c r="CF514" s="362"/>
      <c r="CG514" s="362"/>
      <c r="CH514" s="362"/>
      <c r="CI514" s="362"/>
      <c r="CJ514" s="362"/>
      <c r="CK514" s="362"/>
      <c r="CL514" s="362"/>
      <c r="CM514" s="362"/>
      <c r="CN514" s="362"/>
      <c r="CO514" s="362"/>
      <c r="CP514" s="362"/>
      <c r="CQ514" s="362"/>
      <c r="CR514" s="362"/>
      <c r="CS514" s="362"/>
      <c r="CT514" s="362"/>
      <c r="CU514" s="362"/>
      <c r="CV514" s="362"/>
      <c r="CW514" s="362"/>
      <c r="CX514" s="362"/>
      <c r="CY514" s="362"/>
      <c r="CZ514" s="362"/>
    </row>
    <row r="515" s="361" customFormat="true" ht="25.15" customHeight="true" x14ac:dyDescent="0.2">
      <c r="A515" s="438"/>
      <c r="B515" s="438"/>
      <c r="C515" s="851" t="s">
        <v>505</v>
      </c>
      <c r="D515" s="852"/>
      <c r="E515" s="656">
        <v>3.0056442728860086E-2</v>
      </c>
      <c r="F515" s="621"/>
      <c r="G515" s="621"/>
      <c r="H515" s="852" t="s">
        <v>519</v>
      </c>
      <c r="I515" s="852"/>
      <c r="J515" s="657">
        <v>2.5062738987431474E-3</v>
      </c>
      <c r="K515" s="621"/>
      <c r="L515" s="621"/>
      <c r="M515" s="852" t="s">
        <v>518</v>
      </c>
      <c r="N515" s="852"/>
      <c r="O515" s="658">
        <v>1.9898008721901945E-3</v>
      </c>
      <c r="P515" s="621"/>
      <c r="Q515" s="621"/>
      <c r="R515" s="362"/>
      <c r="Z515" s="362"/>
      <c r="AA515" s="362"/>
      <c r="AB515" s="362"/>
      <c r="AC515" s="362"/>
      <c r="AD515" s="362"/>
      <c r="AE515" s="362"/>
      <c r="AF515" s="362"/>
      <c r="AG515" s="362"/>
      <c r="AH515" s="362"/>
      <c r="AI515" s="362"/>
      <c r="AJ515" s="362"/>
      <c r="AK515" s="362"/>
      <c r="AL515" s="362"/>
      <c r="AM515" s="362"/>
      <c r="AN515" s="362"/>
      <c r="AO515" s="362"/>
      <c r="AP515" s="362"/>
      <c r="AQ515" s="362"/>
      <c r="AR515" s="362"/>
      <c r="AS515" s="362"/>
      <c r="AT515" s="362"/>
      <c r="AU515" s="362"/>
      <c r="AV515" s="362"/>
      <c r="AW515" s="362"/>
      <c r="AX515" s="362"/>
      <c r="AY515" s="362"/>
      <c r="AZ515" s="362"/>
      <c r="BB515" s="438"/>
      <c r="BZ515" s="362"/>
      <c r="CA515" s="362"/>
      <c r="CB515" s="362"/>
      <c r="CC515" s="362"/>
      <c r="CD515" s="362"/>
      <c r="CE515" s="362"/>
      <c r="CF515" s="362"/>
      <c r="CG515" s="362"/>
      <c r="CH515" s="362"/>
      <c r="CI515" s="362"/>
      <c r="CJ515" s="362"/>
      <c r="CK515" s="362"/>
      <c r="CL515" s="362"/>
      <c r="CM515" s="362"/>
      <c r="CN515" s="362"/>
      <c r="CO515" s="362"/>
      <c r="CP515" s="362"/>
      <c r="CQ515" s="362"/>
      <c r="CR515" s="362"/>
      <c r="CS515" s="362"/>
      <c r="CT515" s="362"/>
      <c r="CU515" s="362"/>
      <c r="CV515" s="362"/>
      <c r="CW515" s="362"/>
      <c r="CX515" s="362"/>
      <c r="CY515" s="362"/>
      <c r="CZ515" s="362"/>
    </row>
    <row r="516" s="361" customFormat="true" ht="25.15" customHeight="true" x14ac:dyDescent="0.2">
      <c r="A516" s="438"/>
      <c r="B516" s="438"/>
      <c r="C516" s="851" t="s">
        <v>522</v>
      </c>
      <c r="D516" s="852"/>
      <c r="E516" s="656">
        <v>6.0994440459515508E-4</v>
      </c>
      <c r="F516" s="621"/>
      <c r="G516" s="621"/>
      <c r="H516" s="852" t="s">
        <v>526</v>
      </c>
      <c r="I516" s="852"/>
      <c r="J516" s="657">
        <v>5.0873014622131499E-4</v>
      </c>
      <c r="K516" s="621"/>
      <c r="L516" s="621"/>
      <c r="M516" s="852" t="s">
        <v>505</v>
      </c>
      <c r="N516" s="852"/>
      <c r="O516" s="658">
        <v>1.8266551207608731E-2</v>
      </c>
      <c r="P516" s="621"/>
      <c r="Q516" s="621"/>
      <c r="R516" s="362"/>
      <c r="Z516" s="362"/>
      <c r="AA516" s="362"/>
      <c r="AB516" s="362"/>
      <c r="AC516" s="362"/>
      <c r="AD516" s="362"/>
      <c r="AE516" s="362"/>
      <c r="AF516" s="362"/>
      <c r="AG516" s="362"/>
      <c r="AH516" s="362"/>
      <c r="AI516" s="362"/>
      <c r="AJ516" s="362"/>
      <c r="AK516" s="362"/>
      <c r="AL516" s="362"/>
      <c r="AM516" s="362"/>
      <c r="AN516" s="362"/>
      <c r="AO516" s="362"/>
      <c r="AP516" s="362"/>
      <c r="AQ516" s="362"/>
      <c r="AR516" s="362"/>
      <c r="AS516" s="362"/>
      <c r="AT516" s="362"/>
      <c r="AU516" s="362"/>
      <c r="AV516" s="362"/>
      <c r="AW516" s="362"/>
      <c r="AX516" s="362"/>
      <c r="AY516" s="362"/>
      <c r="AZ516" s="362"/>
      <c r="BB516" s="438"/>
      <c r="BZ516" s="362"/>
      <c r="CA516" s="362"/>
      <c r="CB516" s="362"/>
      <c r="CC516" s="362"/>
      <c r="CD516" s="362"/>
      <c r="CE516" s="362"/>
      <c r="CF516" s="362"/>
      <c r="CG516" s="362"/>
      <c r="CH516" s="362"/>
      <c r="CI516" s="362"/>
      <c r="CJ516" s="362"/>
      <c r="CK516" s="362"/>
      <c r="CL516" s="362"/>
      <c r="CM516" s="362"/>
      <c r="CN516" s="362"/>
      <c r="CO516" s="362"/>
      <c r="CP516" s="362"/>
      <c r="CQ516" s="362"/>
      <c r="CR516" s="362"/>
      <c r="CS516" s="362"/>
      <c r="CT516" s="362"/>
      <c r="CU516" s="362"/>
      <c r="CV516" s="362"/>
      <c r="CW516" s="362"/>
      <c r="CX516" s="362"/>
      <c r="CY516" s="362"/>
      <c r="CZ516" s="362"/>
    </row>
    <row r="517" s="361" customFormat="true" ht="25.15" customHeight="true" x14ac:dyDescent="0.2">
      <c r="A517" s="438"/>
      <c r="B517" s="438"/>
      <c r="C517" s="851" t="s">
        <v>496</v>
      </c>
      <c r="D517" s="852"/>
      <c r="E517" s="656">
        <v>0.18159375918701146</v>
      </c>
      <c r="F517" s="621"/>
      <c r="G517" s="621"/>
      <c r="H517" s="852" t="s">
        <v>502</v>
      </c>
      <c r="I517" s="852"/>
      <c r="J517" s="657">
        <v>0.12126604151150948</v>
      </c>
      <c r="K517" s="621"/>
      <c r="L517" s="621"/>
      <c r="M517" s="852" t="s">
        <v>522</v>
      </c>
      <c r="N517" s="852"/>
      <c r="O517" s="658">
        <v>2.7845464328624955E-4</v>
      </c>
      <c r="P517" s="621"/>
      <c r="Q517" s="621"/>
      <c r="R517" s="362"/>
      <c r="Z517" s="362"/>
      <c r="AA517" s="362"/>
      <c r="AB517" s="362"/>
      <c r="AC517" s="362"/>
      <c r="AD517" s="362"/>
      <c r="AE517" s="362"/>
      <c r="AF517" s="362"/>
      <c r="AG517" s="362"/>
      <c r="AH517" s="362"/>
      <c r="AI517" s="362"/>
      <c r="AJ517" s="362"/>
      <c r="AK517" s="362"/>
      <c r="AL517" s="362"/>
      <c r="AM517" s="362"/>
      <c r="AN517" s="362"/>
      <c r="AO517" s="362"/>
      <c r="AP517" s="362"/>
      <c r="AQ517" s="362"/>
      <c r="AR517" s="362"/>
      <c r="AS517" s="362"/>
      <c r="AT517" s="362"/>
      <c r="AU517" s="362"/>
      <c r="AV517" s="362"/>
      <c r="AW517" s="362"/>
      <c r="AX517" s="362"/>
      <c r="AY517" s="362"/>
      <c r="AZ517" s="362"/>
      <c r="BB517" s="438"/>
      <c r="BZ517" s="362"/>
      <c r="CA517" s="362"/>
      <c r="CB517" s="362"/>
      <c r="CC517" s="362"/>
      <c r="CD517" s="362"/>
      <c r="CE517" s="362"/>
      <c r="CF517" s="362"/>
      <c r="CG517" s="362"/>
      <c r="CH517" s="362"/>
      <c r="CI517" s="362"/>
      <c r="CJ517" s="362"/>
      <c r="CK517" s="362"/>
      <c r="CL517" s="362"/>
      <c r="CM517" s="362"/>
      <c r="CN517" s="362"/>
      <c r="CO517" s="362"/>
      <c r="CP517" s="362"/>
      <c r="CQ517" s="362"/>
      <c r="CR517" s="362"/>
      <c r="CS517" s="362"/>
      <c r="CT517" s="362"/>
      <c r="CU517" s="362"/>
      <c r="CV517" s="362"/>
      <c r="CW517" s="362"/>
      <c r="CX517" s="362"/>
      <c r="CY517" s="362"/>
      <c r="CZ517" s="362"/>
    </row>
    <row r="518" s="361" customFormat="true" ht="25.15" customHeight="true" x14ac:dyDescent="0.2">
      <c r="A518" s="438"/>
      <c r="B518" s="438"/>
      <c r="C518" s="851" t="s">
        <v>516</v>
      </c>
      <c r="D518" s="852"/>
      <c r="E518" s="656">
        <v>6.7847397854101385E-3</v>
      </c>
      <c r="F518" s="621"/>
      <c r="G518" s="621"/>
      <c r="H518" s="852" t="s">
        <v>515</v>
      </c>
      <c r="I518" s="852"/>
      <c r="J518" s="657">
        <v>1.3348177035230676E-3</v>
      </c>
      <c r="K518" s="621"/>
      <c r="L518" s="621"/>
      <c r="M518" s="852" t="s">
        <v>496</v>
      </c>
      <c r="N518" s="852"/>
      <c r="O518" s="658">
        <v>0.15798846884806361</v>
      </c>
      <c r="P518" s="621"/>
      <c r="Q518" s="621"/>
      <c r="R518" s="362"/>
      <c r="Z518" s="362"/>
      <c r="AA518" s="362"/>
      <c r="AB518" s="362"/>
      <c r="AC518" s="362"/>
      <c r="AD518" s="362"/>
      <c r="AE518" s="362"/>
      <c r="AF518" s="362"/>
      <c r="AG518" s="362"/>
      <c r="AH518" s="362"/>
      <c r="AI518" s="362"/>
      <c r="AJ518" s="362"/>
      <c r="AK518" s="362"/>
      <c r="AL518" s="362"/>
      <c r="AM518" s="362"/>
      <c r="AN518" s="362"/>
      <c r="AO518" s="362"/>
      <c r="AP518" s="362"/>
      <c r="AQ518" s="362"/>
      <c r="AR518" s="362"/>
      <c r="AS518" s="362"/>
      <c r="AT518" s="362"/>
      <c r="AU518" s="362"/>
      <c r="AV518" s="362"/>
      <c r="AW518" s="362"/>
      <c r="AX518" s="362"/>
      <c r="AY518" s="362"/>
      <c r="AZ518" s="362"/>
      <c r="BB518" s="438"/>
      <c r="BZ518" s="362"/>
      <c r="CA518" s="362"/>
      <c r="CB518" s="362"/>
      <c r="CC518" s="362"/>
      <c r="CD518" s="362"/>
      <c r="CE518" s="362"/>
      <c r="CF518" s="362"/>
      <c r="CG518" s="362"/>
      <c r="CH518" s="362"/>
      <c r="CI518" s="362"/>
      <c r="CJ518" s="362"/>
      <c r="CK518" s="362"/>
      <c r="CL518" s="362"/>
      <c r="CM518" s="362"/>
      <c r="CN518" s="362"/>
      <c r="CO518" s="362"/>
      <c r="CP518" s="362"/>
      <c r="CQ518" s="362"/>
      <c r="CR518" s="362"/>
      <c r="CS518" s="362"/>
      <c r="CT518" s="362"/>
      <c r="CU518" s="362"/>
      <c r="CV518" s="362"/>
      <c r="CW518" s="362"/>
      <c r="CX518" s="362"/>
      <c r="CY518" s="362"/>
      <c r="CZ518" s="362"/>
    </row>
    <row r="519" s="361" customFormat="true" ht="25.15" customHeight="true" x14ac:dyDescent="0.2">
      <c r="A519" s="438"/>
      <c r="B519" s="438"/>
      <c r="C519" s="851" t="s">
        <v>539</v>
      </c>
      <c r="D519" s="852"/>
      <c r="E519" s="656">
        <v>4.2331485678169821E-2</v>
      </c>
      <c r="F519" s="621"/>
      <c r="G519" s="621"/>
      <c r="H519" s="852" t="s">
        <v>524</v>
      </c>
      <c r="I519" s="852"/>
      <c r="J519" s="657">
        <v>4.4237131850373516E-4</v>
      </c>
      <c r="K519" s="621"/>
      <c r="L519" s="621"/>
      <c r="M519" s="852" t="s">
        <v>516</v>
      </c>
      <c r="N519" s="852"/>
      <c r="O519" s="658">
        <v>5.7120026210901653E-3</v>
      </c>
      <c r="P519" s="621"/>
      <c r="Q519" s="621"/>
      <c r="R519" s="362"/>
      <c r="Z519" s="362"/>
      <c r="AA519" s="362"/>
      <c r="AB519" s="362"/>
      <c r="AC519" s="362"/>
      <c r="AD519" s="362"/>
      <c r="AE519" s="362"/>
      <c r="AF519" s="362"/>
      <c r="AG519" s="362"/>
      <c r="AH519" s="362"/>
      <c r="AI519" s="362"/>
      <c r="AJ519" s="362"/>
      <c r="AK519" s="362"/>
      <c r="AL519" s="362"/>
      <c r="AM519" s="362"/>
      <c r="AN519" s="362"/>
      <c r="AO519" s="362"/>
      <c r="AP519" s="362"/>
      <c r="AQ519" s="362"/>
      <c r="AR519" s="362"/>
      <c r="AS519" s="362"/>
      <c r="AT519" s="362"/>
      <c r="AU519" s="362"/>
      <c r="AV519" s="362"/>
      <c r="AW519" s="362"/>
      <c r="AX519" s="362"/>
      <c r="AY519" s="362"/>
      <c r="AZ519" s="362"/>
      <c r="BB519" s="438"/>
      <c r="BZ519" s="362"/>
      <c r="CA519" s="362"/>
      <c r="CB519" s="362"/>
      <c r="CC519" s="362"/>
      <c r="CD519" s="362"/>
      <c r="CE519" s="362"/>
      <c r="CF519" s="362"/>
      <c r="CG519" s="362"/>
      <c r="CH519" s="362"/>
      <c r="CI519" s="362"/>
      <c r="CJ519" s="362"/>
      <c r="CK519" s="362"/>
      <c r="CL519" s="362"/>
      <c r="CM519" s="362"/>
      <c r="CN519" s="362"/>
      <c r="CO519" s="362"/>
      <c r="CP519" s="362"/>
      <c r="CQ519" s="362"/>
      <c r="CR519" s="362"/>
      <c r="CS519" s="362"/>
      <c r="CT519" s="362"/>
      <c r="CU519" s="362"/>
      <c r="CV519" s="362"/>
      <c r="CW519" s="362"/>
      <c r="CX519" s="362"/>
      <c r="CY519" s="362"/>
      <c r="CZ519" s="362"/>
    </row>
    <row r="520" s="361" customFormat="true" ht="25.15" customHeight="true" x14ac:dyDescent="0.2">
      <c r="A520" s="438"/>
      <c r="B520" s="438"/>
      <c r="C520" s="851" t="s">
        <v>508</v>
      </c>
      <c r="D520" s="852"/>
      <c r="E520" s="656">
        <v>2.1486142882159769E-2</v>
      </c>
      <c r="F520" s="621"/>
      <c r="G520" s="621"/>
      <c r="H520" s="852" t="s">
        <v>498</v>
      </c>
      <c r="I520" s="852"/>
      <c r="J520" s="657">
        <v>7.6728138740764618E-2</v>
      </c>
      <c r="K520" s="621"/>
      <c r="L520" s="621"/>
      <c r="M520" s="852" t="s">
        <v>539</v>
      </c>
      <c r="N520" s="852"/>
      <c r="O520" s="658">
        <v>1.6993678189465497E-2</v>
      </c>
      <c r="P520" s="621"/>
      <c r="Q520" s="621"/>
      <c r="R520" s="362"/>
      <c r="Z520" s="362"/>
      <c r="AA520" s="362"/>
      <c r="AB520" s="362"/>
      <c r="AC520" s="362"/>
      <c r="AD520" s="362"/>
      <c r="AE520" s="362"/>
      <c r="AF520" s="362"/>
      <c r="AG520" s="362"/>
      <c r="AH520" s="362"/>
      <c r="AI520" s="362"/>
      <c r="AJ520" s="362"/>
      <c r="AK520" s="362"/>
      <c r="AL520" s="362"/>
      <c r="AM520" s="362"/>
      <c r="AN520" s="362"/>
      <c r="AO520" s="362"/>
      <c r="AP520" s="362"/>
      <c r="AQ520" s="362"/>
      <c r="AR520" s="362"/>
      <c r="AS520" s="362"/>
      <c r="AT520" s="362"/>
      <c r="AU520" s="362"/>
      <c r="AV520" s="362"/>
      <c r="AW520" s="362"/>
      <c r="AX520" s="362"/>
      <c r="AY520" s="362"/>
      <c r="AZ520" s="362"/>
      <c r="BB520" s="438"/>
      <c r="BZ520" s="362"/>
      <c r="CA520" s="362"/>
      <c r="CB520" s="362"/>
      <c r="CC520" s="362"/>
      <c r="CD520" s="362"/>
      <c r="CE520" s="362"/>
      <c r="CF520" s="362"/>
      <c r="CG520" s="362"/>
      <c r="CH520" s="362"/>
      <c r="CI520" s="362"/>
      <c r="CJ520" s="362"/>
      <c r="CK520" s="362"/>
      <c r="CL520" s="362"/>
      <c r="CM520" s="362"/>
      <c r="CN520" s="362"/>
      <c r="CO520" s="362"/>
      <c r="CP520" s="362"/>
      <c r="CQ520" s="362"/>
      <c r="CR520" s="362"/>
      <c r="CS520" s="362"/>
      <c r="CT520" s="362"/>
      <c r="CU520" s="362"/>
      <c r="CV520" s="362"/>
      <c r="CW520" s="362"/>
      <c r="CX520" s="362"/>
      <c r="CY520" s="362"/>
      <c r="CZ520" s="362"/>
    </row>
    <row r="521" s="361" customFormat="true" ht="25.15" customHeight="true" x14ac:dyDescent="0.2">
      <c r="A521" s="438"/>
      <c r="B521" s="438"/>
      <c r="C521" s="851" t="s">
        <v>503</v>
      </c>
      <c r="D521" s="852"/>
      <c r="E521" s="656">
        <v>5.1828142702197717E-2</v>
      </c>
      <c r="F521" s="621"/>
      <c r="G521" s="621"/>
      <c r="H521" s="852" t="s">
        <v>572</v>
      </c>
      <c r="I521" s="852"/>
      <c r="J521" s="657">
        <v>1.8790574532597246E-3</v>
      </c>
      <c r="K521" s="621"/>
      <c r="L521" s="621"/>
      <c r="M521" s="852" t="s">
        <v>508</v>
      </c>
      <c r="N521" s="852"/>
      <c r="O521" s="658">
        <v>2.5596475145208922E-2</v>
      </c>
      <c r="P521" s="621"/>
      <c r="Q521" s="621"/>
      <c r="R521" s="362"/>
      <c r="Z521" s="362"/>
      <c r="AA521" s="362"/>
      <c r="AB521" s="362"/>
      <c r="AC521" s="362"/>
      <c r="AD521" s="362"/>
      <c r="AE521" s="362"/>
      <c r="AF521" s="362"/>
      <c r="AG521" s="362"/>
      <c r="AH521" s="362"/>
      <c r="AI521" s="362"/>
      <c r="AJ521" s="362"/>
      <c r="AK521" s="362"/>
      <c r="AL521" s="362"/>
      <c r="AM521" s="362"/>
      <c r="AN521" s="362"/>
      <c r="AO521" s="362"/>
      <c r="AP521" s="362"/>
      <c r="AQ521" s="362"/>
      <c r="AR521" s="362"/>
      <c r="AS521" s="362"/>
      <c r="AT521" s="362"/>
      <c r="AU521" s="362"/>
      <c r="AV521" s="362"/>
      <c r="AW521" s="362"/>
      <c r="AX521" s="362"/>
      <c r="AY521" s="362"/>
      <c r="AZ521" s="362"/>
      <c r="BB521" s="438"/>
      <c r="BZ521" s="362"/>
      <c r="CA521" s="362"/>
      <c r="CB521" s="362"/>
      <c r="CC521" s="362"/>
      <c r="CD521" s="362"/>
      <c r="CE521" s="362"/>
      <c r="CF521" s="362"/>
      <c r="CG521" s="362"/>
      <c r="CH521" s="362"/>
      <c r="CI521" s="362"/>
      <c r="CJ521" s="362"/>
      <c r="CK521" s="362"/>
      <c r="CL521" s="362"/>
      <c r="CM521" s="362"/>
      <c r="CN521" s="362"/>
      <c r="CO521" s="362"/>
      <c r="CP521" s="362"/>
      <c r="CQ521" s="362"/>
      <c r="CR521" s="362"/>
      <c r="CS521" s="362"/>
      <c r="CT521" s="362"/>
      <c r="CU521" s="362"/>
      <c r="CV521" s="362"/>
      <c r="CW521" s="362"/>
      <c r="CX521" s="362"/>
      <c r="CY521" s="362"/>
      <c r="CZ521" s="362"/>
    </row>
    <row r="522" s="361" customFormat="true" ht="25.15" customHeight="true" x14ac:dyDescent="0.2">
      <c r="A522" s="438"/>
      <c r="B522" s="438"/>
      <c r="C522" s="851" t="s">
        <v>511</v>
      </c>
      <c r="D522" s="852"/>
      <c r="E522" s="656">
        <v>8.0857915228207625E-3</v>
      </c>
      <c r="F522" s="621"/>
      <c r="G522" s="621"/>
      <c r="H522" s="852" t="s">
        <v>524</v>
      </c>
      <c r="I522" s="852"/>
      <c r="J522" s="662">
        <v>8.1019670836271113E-5</v>
      </c>
      <c r="K522" s="621"/>
      <c r="L522" s="621"/>
      <c r="M522" s="852" t="s">
        <v>503</v>
      </c>
      <c r="N522" s="852"/>
      <c r="O522" s="658">
        <v>4.9929116792014873E-2</v>
      </c>
      <c r="P522" s="621"/>
      <c r="Q522" s="621"/>
      <c r="R522" s="362"/>
      <c r="Z522" s="362"/>
      <c r="AA522" s="362"/>
      <c r="AB522" s="362"/>
      <c r="AC522" s="362"/>
      <c r="AD522" s="362"/>
      <c r="AE522" s="362"/>
      <c r="AF522" s="362"/>
      <c r="AG522" s="362"/>
      <c r="AH522" s="362"/>
      <c r="AI522" s="362"/>
      <c r="AJ522" s="362"/>
      <c r="AK522" s="362"/>
      <c r="AL522" s="362"/>
      <c r="AM522" s="362"/>
      <c r="AN522" s="362"/>
      <c r="AO522" s="362"/>
      <c r="AP522" s="362"/>
      <c r="AQ522" s="362"/>
      <c r="AR522" s="362"/>
      <c r="AS522" s="362"/>
      <c r="AT522" s="362"/>
      <c r="AU522" s="362"/>
      <c r="AV522" s="362"/>
      <c r="AW522" s="362"/>
      <c r="AX522" s="362"/>
      <c r="AY522" s="362"/>
      <c r="AZ522" s="362"/>
      <c r="BB522" s="438"/>
      <c r="BZ522" s="362"/>
      <c r="CA522" s="362"/>
      <c r="CB522" s="362"/>
      <c r="CC522" s="362"/>
      <c r="CD522" s="362"/>
      <c r="CE522" s="362"/>
      <c r="CF522" s="362"/>
      <c r="CG522" s="362"/>
      <c r="CH522" s="362"/>
      <c r="CI522" s="362"/>
      <c r="CJ522" s="362"/>
      <c r="CK522" s="362"/>
      <c r="CL522" s="362"/>
      <c r="CM522" s="362"/>
      <c r="CN522" s="362"/>
      <c r="CO522" s="362"/>
      <c r="CP522" s="362"/>
      <c r="CQ522" s="362"/>
      <c r="CR522" s="362"/>
      <c r="CS522" s="362"/>
      <c r="CT522" s="362"/>
      <c r="CU522" s="362"/>
      <c r="CV522" s="362"/>
      <c r="CW522" s="362"/>
      <c r="CX522" s="362"/>
      <c r="CY522" s="362"/>
      <c r="CZ522" s="362"/>
    </row>
    <row r="523" s="361" customFormat="true" ht="25.15" customHeight="true" x14ac:dyDescent="0.2">
      <c r="A523" s="438"/>
      <c r="B523" s="438"/>
      <c r="C523" s="851" t="s">
        <v>519</v>
      </c>
      <c r="D523" s="852"/>
      <c r="E523" s="656">
        <v>4.3405106558166715E-3</v>
      </c>
      <c r="F523" s="621"/>
      <c r="G523" s="621"/>
      <c r="H523" s="852" t="s">
        <v>504</v>
      </c>
      <c r="I523" s="852"/>
      <c r="J523" s="657">
        <v>5.47643206299437E-2</v>
      </c>
      <c r="K523" s="621"/>
      <c r="L523" s="621"/>
      <c r="M523" s="852" t="s">
        <v>521</v>
      </c>
      <c r="N523" s="852"/>
      <c r="O523" s="658">
        <v>1.3787863628186136E-3</v>
      </c>
      <c r="P523" s="621"/>
      <c r="Q523" s="621"/>
      <c r="R523" s="362"/>
      <c r="Z523" s="362"/>
      <c r="AA523" s="362"/>
      <c r="AB523" s="362"/>
      <c r="AC523" s="362"/>
      <c r="AD523" s="362"/>
      <c r="AE523" s="362"/>
      <c r="AF523" s="362"/>
      <c r="AG523" s="362"/>
      <c r="AH523" s="362"/>
      <c r="AI523" s="362"/>
      <c r="AJ523" s="362"/>
      <c r="AK523" s="362"/>
      <c r="AL523" s="362"/>
      <c r="AM523" s="362"/>
      <c r="AN523" s="362"/>
      <c r="AO523" s="362"/>
      <c r="AP523" s="362"/>
      <c r="AQ523" s="362"/>
      <c r="AR523" s="362"/>
      <c r="AS523" s="362"/>
      <c r="AT523" s="362"/>
      <c r="AU523" s="362"/>
      <c r="AV523" s="362"/>
      <c r="AW523" s="362"/>
      <c r="AX523" s="362"/>
      <c r="AY523" s="362"/>
      <c r="AZ523" s="362"/>
      <c r="BB523" s="438"/>
      <c r="BZ523" s="362"/>
      <c r="CA523" s="362"/>
      <c r="CB523" s="362"/>
      <c r="CC523" s="362"/>
      <c r="CD523" s="362"/>
      <c r="CE523" s="362"/>
      <c r="CF523" s="362"/>
      <c r="CG523" s="362"/>
      <c r="CH523" s="362"/>
      <c r="CI523" s="362"/>
      <c r="CJ523" s="362"/>
      <c r="CK523" s="362"/>
      <c r="CL523" s="362"/>
      <c r="CM523" s="362"/>
      <c r="CN523" s="362"/>
      <c r="CO523" s="362"/>
      <c r="CP523" s="362"/>
      <c r="CQ523" s="362"/>
      <c r="CR523" s="362"/>
      <c r="CS523" s="362"/>
      <c r="CT523" s="362"/>
      <c r="CU523" s="362"/>
      <c r="CV523" s="362"/>
      <c r="CW523" s="362"/>
      <c r="CX523" s="362"/>
      <c r="CY523" s="362"/>
      <c r="CZ523" s="362"/>
    </row>
    <row r="524" s="361" customFormat="true" ht="25.15" customHeight="true" x14ac:dyDescent="0.2">
      <c r="A524" s="438"/>
      <c r="B524" s="438"/>
      <c r="C524" s="851" t="s">
        <v>526</v>
      </c>
      <c r="D524" s="852"/>
      <c r="E524" s="656">
        <v>1.7565325047904206E-4</v>
      </c>
      <c r="F524" s="621"/>
      <c r="G524" s="621"/>
      <c r="H524" s="852" t="s">
        <v>560</v>
      </c>
      <c r="I524" s="852"/>
      <c r="J524" s="657">
        <v>1.1462693662757897E-2</v>
      </c>
      <c r="K524" s="621"/>
      <c r="L524" s="621"/>
      <c r="M524" s="852" t="s">
        <v>511</v>
      </c>
      <c r="N524" s="852"/>
      <c r="O524" s="658">
        <v>5.6783774161942796E-3</v>
      </c>
      <c r="P524" s="621"/>
      <c r="Q524" s="621"/>
      <c r="R524" s="362"/>
      <c r="Z524" s="362"/>
      <c r="AA524" s="362"/>
      <c r="AB524" s="362"/>
      <c r="AC524" s="362"/>
      <c r="AD524" s="362"/>
      <c r="AE524" s="362"/>
      <c r="AF524" s="362"/>
      <c r="AG524" s="362"/>
      <c r="AH524" s="362"/>
      <c r="AI524" s="362"/>
      <c r="AJ524" s="362"/>
      <c r="AK524" s="362"/>
      <c r="AL524" s="362"/>
      <c r="AM524" s="362"/>
      <c r="AN524" s="362"/>
      <c r="AO524" s="362"/>
      <c r="AP524" s="362"/>
      <c r="AQ524" s="362"/>
      <c r="AR524" s="362"/>
      <c r="AS524" s="362"/>
      <c r="AT524" s="362"/>
      <c r="AU524" s="362"/>
      <c r="AV524" s="362"/>
      <c r="AW524" s="362"/>
      <c r="AX524" s="362"/>
      <c r="AY524" s="362"/>
      <c r="AZ524" s="362"/>
      <c r="BB524" s="438"/>
      <c r="BZ524" s="362"/>
      <c r="CA524" s="362"/>
      <c r="CB524" s="362"/>
      <c r="CC524" s="362"/>
      <c r="CD524" s="362"/>
      <c r="CE524" s="362"/>
      <c r="CF524" s="362"/>
      <c r="CG524" s="362"/>
      <c r="CH524" s="362"/>
      <c r="CI524" s="362"/>
      <c r="CJ524" s="362"/>
      <c r="CK524" s="362"/>
      <c r="CL524" s="362"/>
      <c r="CM524" s="362"/>
      <c r="CN524" s="362"/>
      <c r="CO524" s="362"/>
      <c r="CP524" s="362"/>
      <c r="CQ524" s="362"/>
      <c r="CR524" s="362"/>
      <c r="CS524" s="362"/>
      <c r="CT524" s="362"/>
      <c r="CU524" s="362"/>
      <c r="CV524" s="362"/>
      <c r="CW524" s="362"/>
      <c r="CX524" s="362"/>
      <c r="CY524" s="362"/>
      <c r="CZ524" s="362"/>
    </row>
    <row r="525" s="361" customFormat="true" ht="25.15" customHeight="true" x14ac:dyDescent="0.2">
      <c r="A525" s="438"/>
      <c r="B525" s="438"/>
      <c r="C525" s="851" t="s">
        <v>528</v>
      </c>
      <c r="D525" s="852"/>
      <c r="E525" s="656">
        <v>1.369741355286615E-4</v>
      </c>
      <c r="F525" s="621"/>
      <c r="G525" s="621"/>
      <c r="H525" s="852" t="s">
        <v>575</v>
      </c>
      <c r="I525" s="852"/>
      <c r="J525" s="657">
        <v>8.2883551124298533E-4</v>
      </c>
      <c r="K525" s="621"/>
      <c r="L525" s="621"/>
      <c r="M525" s="852" t="s">
        <v>519</v>
      </c>
      <c r="N525" s="852"/>
      <c r="O525" s="658">
        <v>4.1017645689695953E-3</v>
      </c>
      <c r="P525" s="621"/>
      <c r="Q525" s="621"/>
      <c r="R525" s="362"/>
      <c r="Z525" s="362"/>
      <c r="AA525" s="362"/>
      <c r="AB525" s="362"/>
      <c r="AC525" s="362"/>
      <c r="AD525" s="362"/>
      <c r="AE525" s="362"/>
      <c r="AF525" s="362"/>
      <c r="AG525" s="362"/>
      <c r="AH525" s="362"/>
      <c r="AI525" s="362"/>
      <c r="AJ525" s="362"/>
      <c r="AK525" s="362"/>
      <c r="AL525" s="362"/>
      <c r="AM525" s="362"/>
      <c r="AN525" s="362"/>
      <c r="AO525" s="362"/>
      <c r="AP525" s="362"/>
      <c r="AQ525" s="362"/>
      <c r="AR525" s="362"/>
      <c r="AS525" s="362"/>
      <c r="AT525" s="362"/>
      <c r="AU525" s="362"/>
      <c r="AV525" s="362"/>
      <c r="AW525" s="362"/>
      <c r="AX525" s="362"/>
      <c r="AY525" s="362"/>
      <c r="AZ525" s="362"/>
      <c r="BB525" s="438"/>
      <c r="BZ525" s="362"/>
      <c r="CA525" s="362"/>
      <c r="CB525" s="362"/>
      <c r="CC525" s="362"/>
      <c r="CD525" s="362"/>
      <c r="CE525" s="362"/>
      <c r="CF525" s="362"/>
      <c r="CG525" s="362"/>
      <c r="CH525" s="362"/>
      <c r="CI525" s="362"/>
      <c r="CJ525" s="362"/>
      <c r="CK525" s="362"/>
      <c r="CL525" s="362"/>
      <c r="CM525" s="362"/>
      <c r="CN525" s="362"/>
      <c r="CO525" s="362"/>
      <c r="CP525" s="362"/>
      <c r="CQ525" s="362"/>
      <c r="CR525" s="362"/>
      <c r="CS525" s="362"/>
      <c r="CT525" s="362"/>
      <c r="CU525" s="362"/>
      <c r="CV525" s="362"/>
      <c r="CW525" s="362"/>
      <c r="CX525" s="362"/>
      <c r="CY525" s="362"/>
      <c r="CZ525" s="362"/>
    </row>
    <row r="526" s="361" customFormat="true" ht="25.15" customHeight="true" x14ac:dyDescent="0.2">
      <c r="A526" s="438"/>
      <c r="B526" s="438"/>
      <c r="C526" s="851" t="s">
        <v>502</v>
      </c>
      <c r="D526" s="852"/>
      <c r="E526" s="656">
        <v>2.8802450944089581E-2</v>
      </c>
      <c r="F526" s="621"/>
      <c r="G526" s="621"/>
      <c r="H526" s="852" t="s">
        <v>552</v>
      </c>
      <c r="I526" s="852"/>
      <c r="J526" s="657">
        <v>1.5309170246454205E-2</v>
      </c>
      <c r="K526" s="621"/>
      <c r="L526" s="621"/>
      <c r="M526" s="852" t="s">
        <v>502</v>
      </c>
      <c r="N526" s="852"/>
      <c r="O526" s="658">
        <v>1.9406925050527893E-2</v>
      </c>
      <c r="P526" s="621"/>
      <c r="Q526" s="621"/>
      <c r="R526" s="362"/>
      <c r="Z526" s="362"/>
      <c r="AA526" s="362"/>
      <c r="AB526" s="362"/>
      <c r="AC526" s="362"/>
      <c r="AD526" s="362"/>
      <c r="AE526" s="362"/>
      <c r="AF526" s="362"/>
      <c r="AG526" s="362"/>
      <c r="AH526" s="362"/>
      <c r="AI526" s="362"/>
      <c r="AJ526" s="362"/>
      <c r="AK526" s="362"/>
      <c r="AL526" s="362"/>
      <c r="AM526" s="362"/>
      <c r="AN526" s="362"/>
      <c r="AO526" s="362"/>
      <c r="AP526" s="362"/>
      <c r="AQ526" s="362"/>
      <c r="AR526" s="362"/>
      <c r="AS526" s="362"/>
      <c r="AT526" s="362"/>
      <c r="AU526" s="362"/>
      <c r="AV526" s="362"/>
      <c r="AW526" s="362"/>
      <c r="AX526" s="362"/>
      <c r="AY526" s="362"/>
      <c r="AZ526" s="362"/>
      <c r="BB526" s="438"/>
      <c r="BZ526" s="362"/>
      <c r="CA526" s="362"/>
      <c r="CB526" s="362"/>
      <c r="CC526" s="362"/>
      <c r="CD526" s="362"/>
      <c r="CE526" s="362"/>
      <c r="CF526" s="362"/>
      <c r="CG526" s="362"/>
      <c r="CH526" s="362"/>
      <c r="CI526" s="362"/>
      <c r="CJ526" s="362"/>
      <c r="CK526" s="362"/>
      <c r="CL526" s="362"/>
      <c r="CM526" s="362"/>
      <c r="CN526" s="362"/>
      <c r="CO526" s="362"/>
      <c r="CP526" s="362"/>
      <c r="CQ526" s="362"/>
      <c r="CR526" s="362"/>
      <c r="CS526" s="362"/>
      <c r="CT526" s="362"/>
      <c r="CU526" s="362"/>
      <c r="CV526" s="362"/>
      <c r="CW526" s="362"/>
      <c r="CX526" s="362"/>
      <c r="CY526" s="362"/>
      <c r="CZ526" s="362"/>
    </row>
    <row r="527" s="361" customFormat="true" ht="25.15" customHeight="true" x14ac:dyDescent="0.2">
      <c r="A527" s="438"/>
      <c r="B527" s="438"/>
      <c r="C527" s="851" t="s">
        <v>515</v>
      </c>
      <c r="D527" s="852"/>
      <c r="E527" s="656">
        <v>7.7400179028467011E-3</v>
      </c>
      <c r="F527" s="621"/>
      <c r="G527" s="621"/>
      <c r="H527" s="852" t="s">
        <v>545</v>
      </c>
      <c r="I527" s="852"/>
      <c r="J527" s="657">
        <v>1.5000273295134103E-2</v>
      </c>
      <c r="K527" s="621"/>
      <c r="L527" s="621"/>
      <c r="M527" s="852" t="s">
        <v>524</v>
      </c>
      <c r="N527" s="852"/>
      <c r="O527" s="658">
        <v>4.8030439777578286E-3</v>
      </c>
      <c r="P527" s="621"/>
      <c r="Q527" s="621"/>
      <c r="R527" s="362"/>
      <c r="Z527" s="362"/>
      <c r="AA527" s="362"/>
      <c r="AB527" s="362"/>
      <c r="AC527" s="362"/>
      <c r="AD527" s="362"/>
      <c r="AE527" s="362"/>
      <c r="AF527" s="362"/>
      <c r="AG527" s="362"/>
      <c r="AH527" s="362"/>
      <c r="AI527" s="362"/>
      <c r="AJ527" s="362"/>
      <c r="AK527" s="362"/>
      <c r="AL527" s="362"/>
      <c r="AM527" s="362"/>
      <c r="AN527" s="362"/>
      <c r="AO527" s="362"/>
      <c r="AP527" s="362"/>
      <c r="AQ527" s="362"/>
      <c r="AR527" s="362"/>
      <c r="AS527" s="362"/>
      <c r="AT527" s="362"/>
      <c r="AU527" s="362"/>
      <c r="AV527" s="362"/>
      <c r="AW527" s="362"/>
      <c r="AX527" s="362"/>
      <c r="AY527" s="362"/>
      <c r="AZ527" s="362"/>
      <c r="BB527" s="438"/>
      <c r="BZ527" s="362"/>
      <c r="CA527" s="362"/>
      <c r="CB527" s="362"/>
      <c r="CC527" s="362"/>
      <c r="CD527" s="362"/>
      <c r="CE527" s="362"/>
      <c r="CF527" s="362"/>
      <c r="CG527" s="362"/>
      <c r="CH527" s="362"/>
      <c r="CI527" s="362"/>
      <c r="CJ527" s="362"/>
      <c r="CK527" s="362"/>
      <c r="CL527" s="362"/>
      <c r="CM527" s="362"/>
      <c r="CN527" s="362"/>
      <c r="CO527" s="362"/>
      <c r="CP527" s="362"/>
      <c r="CQ527" s="362"/>
      <c r="CR527" s="362"/>
      <c r="CS527" s="362"/>
      <c r="CT527" s="362"/>
      <c r="CU527" s="362"/>
      <c r="CV527" s="362"/>
      <c r="CW527" s="362"/>
      <c r="CX527" s="362"/>
      <c r="CY527" s="362"/>
      <c r="CZ527" s="362"/>
    </row>
    <row r="528" s="361" customFormat="true" ht="25.15" customHeight="true" x14ac:dyDescent="0.2">
      <c r="A528" s="438"/>
      <c r="B528" s="438"/>
      <c r="C528" s="851" t="s">
        <v>524</v>
      </c>
      <c r="D528" s="852"/>
      <c r="E528" s="656">
        <v>1.0238320819483547E-3</v>
      </c>
      <c r="F528" s="621"/>
      <c r="G528" s="621"/>
      <c r="H528" s="852" t="s">
        <v>540</v>
      </c>
      <c r="I528" s="852"/>
      <c r="J528" s="657">
        <v>0.10556993893128459</v>
      </c>
      <c r="K528" s="621"/>
      <c r="L528" s="621"/>
      <c r="M528" s="852" t="s">
        <v>498</v>
      </c>
      <c r="N528" s="852"/>
      <c r="O528" s="658">
        <v>2.2942076133236435E-2</v>
      </c>
      <c r="P528" s="621"/>
      <c r="Q528" s="621"/>
      <c r="R528" s="362"/>
      <c r="Z528" s="362"/>
      <c r="AA528" s="362"/>
      <c r="AB528" s="362"/>
      <c r="AC528" s="362"/>
      <c r="AD528" s="362"/>
      <c r="AE528" s="362"/>
      <c r="AF528" s="362"/>
      <c r="AG528" s="362"/>
      <c r="AH528" s="362"/>
      <c r="AI528" s="362"/>
      <c r="AJ528" s="362"/>
      <c r="AK528" s="362"/>
      <c r="AL528" s="362"/>
      <c r="AM528" s="362"/>
      <c r="AN528" s="362"/>
      <c r="AO528" s="362"/>
      <c r="AP528" s="362"/>
      <c r="AQ528" s="362"/>
      <c r="AR528" s="362"/>
      <c r="AS528" s="362"/>
      <c r="AT528" s="362"/>
      <c r="AU528" s="362"/>
      <c r="AV528" s="362"/>
      <c r="AW528" s="362"/>
      <c r="AX528" s="362"/>
      <c r="AY528" s="362"/>
      <c r="AZ528" s="362"/>
      <c r="BB528" s="438"/>
      <c r="BZ528" s="362"/>
      <c r="CA528" s="362"/>
      <c r="CB528" s="362"/>
      <c r="CC528" s="362"/>
      <c r="CD528" s="362"/>
      <c r="CE528" s="362"/>
      <c r="CF528" s="362"/>
      <c r="CG528" s="362"/>
      <c r="CH528" s="362"/>
      <c r="CI528" s="362"/>
      <c r="CJ528" s="362"/>
      <c r="CK528" s="362"/>
      <c r="CL528" s="362"/>
      <c r="CM528" s="362"/>
      <c r="CN528" s="362"/>
      <c r="CO528" s="362"/>
      <c r="CP528" s="362"/>
      <c r="CQ528" s="362"/>
      <c r="CR528" s="362"/>
      <c r="CS528" s="362"/>
      <c r="CT528" s="362"/>
      <c r="CU528" s="362"/>
      <c r="CV528" s="362"/>
      <c r="CW528" s="362"/>
      <c r="CX528" s="362"/>
      <c r="CY528" s="362"/>
      <c r="CZ528" s="362"/>
    </row>
    <row r="529" s="361" customFormat="true" ht="25.15" customHeight="true" x14ac:dyDescent="0.2">
      <c r="A529" s="438"/>
      <c r="B529" s="438"/>
      <c r="C529" s="851" t="s">
        <v>498</v>
      </c>
      <c r="D529" s="852"/>
      <c r="E529" s="656">
        <v>0.12080618639789963</v>
      </c>
      <c r="F529" s="621"/>
      <c r="G529" s="621"/>
      <c r="H529" s="852" t="s">
        <v>550</v>
      </c>
      <c r="I529" s="852"/>
      <c r="J529" s="657">
        <v>4.4866369549763613E-2</v>
      </c>
      <c r="K529" s="621"/>
      <c r="L529" s="621"/>
      <c r="M529" s="852" t="s">
        <v>572</v>
      </c>
      <c r="N529" s="852"/>
      <c r="O529" s="667">
        <v>5.7548991292586969E-5</v>
      </c>
      <c r="P529" s="621"/>
      <c r="Q529" s="621"/>
      <c r="R529" s="362"/>
      <c r="Z529" s="362"/>
      <c r="AA529" s="362"/>
      <c r="AB529" s="362"/>
      <c r="AC529" s="362"/>
      <c r="AD529" s="362"/>
      <c r="AE529" s="362"/>
      <c r="AF529" s="362"/>
      <c r="AG529" s="362"/>
      <c r="AH529" s="362"/>
      <c r="AI529" s="362"/>
      <c r="AJ529" s="362"/>
      <c r="AK529" s="362"/>
      <c r="AL529" s="362"/>
      <c r="AM529" s="362"/>
      <c r="AN529" s="362"/>
      <c r="AO529" s="362"/>
      <c r="AP529" s="362"/>
      <c r="AQ529" s="362"/>
      <c r="AR529" s="362"/>
      <c r="AS529" s="362"/>
      <c r="AT529" s="362"/>
      <c r="AU529" s="362"/>
      <c r="AV529" s="362"/>
      <c r="AW529" s="362"/>
      <c r="AX529" s="362"/>
      <c r="AY529" s="362"/>
      <c r="AZ529" s="362"/>
      <c r="BB529" s="438"/>
      <c r="BZ529" s="362"/>
      <c r="CA529" s="362"/>
      <c r="CB529" s="362"/>
      <c r="CC529" s="362"/>
      <c r="CD529" s="362"/>
      <c r="CE529" s="362"/>
      <c r="CF529" s="362"/>
      <c r="CG529" s="362"/>
      <c r="CH529" s="362"/>
      <c r="CI529" s="362"/>
      <c r="CJ529" s="362"/>
      <c r="CK529" s="362"/>
      <c r="CL529" s="362"/>
      <c r="CM529" s="362"/>
      <c r="CN529" s="362"/>
      <c r="CO529" s="362"/>
      <c r="CP529" s="362"/>
      <c r="CQ529" s="362"/>
      <c r="CR529" s="362"/>
      <c r="CS529" s="362"/>
      <c r="CT529" s="362"/>
      <c r="CU529" s="362"/>
      <c r="CV529" s="362"/>
      <c r="CW529" s="362"/>
      <c r="CX529" s="362"/>
      <c r="CY529" s="362"/>
      <c r="CZ529" s="362"/>
    </row>
    <row r="530" s="361" customFormat="true" ht="25.15" customHeight="true" x14ac:dyDescent="0.2">
      <c r="A530" s="438"/>
      <c r="B530" s="438"/>
      <c r="C530" s="851" t="s">
        <v>572</v>
      </c>
      <c r="D530" s="852"/>
      <c r="E530" s="656">
        <v>2.318433731187925E-4</v>
      </c>
      <c r="F530" s="621"/>
      <c r="G530" s="621"/>
      <c r="H530" s="852" t="s">
        <v>499</v>
      </c>
      <c r="I530" s="852"/>
      <c r="J530" s="657">
        <v>3.9717393947031367E-2</v>
      </c>
      <c r="K530" s="621"/>
      <c r="L530" s="621"/>
      <c r="M530" s="852" t="s">
        <v>524</v>
      </c>
      <c r="N530" s="852"/>
      <c r="O530" s="658">
        <v>0.10147892244075882</v>
      </c>
      <c r="P530" s="621"/>
      <c r="Q530" s="621"/>
      <c r="R530" s="362"/>
      <c r="Z530" s="362"/>
      <c r="AA530" s="362"/>
      <c r="AB530" s="362"/>
      <c r="AC530" s="362"/>
      <c r="AD530" s="362"/>
      <c r="AE530" s="362"/>
      <c r="AF530" s="362"/>
      <c r="AG530" s="362"/>
      <c r="AH530" s="362"/>
      <c r="AI530" s="362"/>
      <c r="AJ530" s="362"/>
      <c r="AK530" s="362"/>
      <c r="AL530" s="362"/>
      <c r="AM530" s="362"/>
      <c r="AN530" s="362"/>
      <c r="AO530" s="362"/>
      <c r="AP530" s="362"/>
      <c r="AQ530" s="362"/>
      <c r="AR530" s="362"/>
      <c r="AS530" s="362"/>
      <c r="AT530" s="362"/>
      <c r="AU530" s="362"/>
      <c r="AV530" s="362"/>
      <c r="AW530" s="362"/>
      <c r="AX530" s="362"/>
      <c r="AY530" s="362"/>
      <c r="AZ530" s="362"/>
      <c r="BB530" s="438"/>
      <c r="BZ530" s="362"/>
      <c r="CA530" s="362"/>
      <c r="CB530" s="362"/>
      <c r="CC530" s="362"/>
      <c r="CD530" s="362"/>
      <c r="CE530" s="362"/>
      <c r="CF530" s="362"/>
      <c r="CG530" s="362"/>
      <c r="CH530" s="362"/>
      <c r="CI530" s="362"/>
      <c r="CJ530" s="362"/>
      <c r="CK530" s="362"/>
      <c r="CL530" s="362"/>
      <c r="CM530" s="362"/>
      <c r="CN530" s="362"/>
      <c r="CO530" s="362"/>
      <c r="CP530" s="362"/>
      <c r="CQ530" s="362"/>
      <c r="CR530" s="362"/>
      <c r="CS530" s="362"/>
      <c r="CT530" s="362"/>
      <c r="CU530" s="362"/>
      <c r="CV530" s="362"/>
      <c r="CW530" s="362"/>
      <c r="CX530" s="362"/>
      <c r="CY530" s="362"/>
      <c r="CZ530" s="362"/>
    </row>
    <row r="531" s="361" customFormat="true" ht="25.15" customHeight="true" x14ac:dyDescent="0.2">
      <c r="A531" s="438"/>
      <c r="B531" s="438"/>
      <c r="C531" s="851" t="s">
        <v>524</v>
      </c>
      <c r="D531" s="852"/>
      <c r="E531" s="656">
        <v>0.12881414202150548</v>
      </c>
      <c r="F531" s="621"/>
      <c r="G531" s="621"/>
      <c r="H531" s="852" t="s">
        <v>542</v>
      </c>
      <c r="I531" s="852"/>
      <c r="J531" s="657">
        <v>6.6723280170004742E-2</v>
      </c>
      <c r="K531" s="621"/>
      <c r="L531" s="621"/>
      <c r="M531" s="852" t="s">
        <v>504</v>
      </c>
      <c r="N531" s="852"/>
      <c r="O531" s="658">
        <v>8.5250609393612616E-3</v>
      </c>
      <c r="P531" s="621"/>
      <c r="Q531" s="621"/>
      <c r="R531" s="362"/>
      <c r="Z531" s="362"/>
      <c r="AA531" s="362"/>
      <c r="AB531" s="362"/>
      <c r="AC531" s="362"/>
      <c r="AD531" s="362"/>
      <c r="AE531" s="362"/>
      <c r="AF531" s="362"/>
      <c r="AG531" s="362"/>
      <c r="AH531" s="362"/>
      <c r="AI531" s="362"/>
      <c r="AJ531" s="362"/>
      <c r="AK531" s="362"/>
      <c r="AL531" s="362"/>
      <c r="AM531" s="362"/>
      <c r="AN531" s="362"/>
      <c r="AO531" s="362"/>
      <c r="AP531" s="362"/>
      <c r="AQ531" s="362"/>
      <c r="AR531" s="362"/>
      <c r="AS531" s="362"/>
      <c r="AT531" s="362"/>
      <c r="AU531" s="362"/>
      <c r="AV531" s="362"/>
      <c r="AW531" s="362"/>
      <c r="AX531" s="362"/>
      <c r="AY531" s="362"/>
      <c r="AZ531" s="362"/>
      <c r="BB531" s="438"/>
      <c r="BZ531" s="362"/>
      <c r="CA531" s="362"/>
      <c r="CB531" s="362"/>
      <c r="CC531" s="362"/>
      <c r="CD531" s="362"/>
      <c r="CE531" s="362"/>
      <c r="CF531" s="362"/>
      <c r="CG531" s="362"/>
      <c r="CH531" s="362"/>
      <c r="CI531" s="362"/>
      <c r="CJ531" s="362"/>
      <c r="CK531" s="362"/>
      <c r="CL531" s="362"/>
      <c r="CM531" s="362"/>
      <c r="CN531" s="362"/>
      <c r="CO531" s="362"/>
      <c r="CP531" s="362"/>
      <c r="CQ531" s="362"/>
      <c r="CR531" s="362"/>
      <c r="CS531" s="362"/>
      <c r="CT531" s="362"/>
      <c r="CU531" s="362"/>
      <c r="CV531" s="362"/>
      <c r="CW531" s="362"/>
      <c r="CX531" s="362"/>
      <c r="CY531" s="362"/>
      <c r="CZ531" s="362"/>
    </row>
    <row r="532" s="361" customFormat="true" ht="25.15" customHeight="true" x14ac:dyDescent="0.2">
      <c r="A532" s="438"/>
      <c r="B532" s="438"/>
      <c r="C532" s="851" t="s">
        <v>504</v>
      </c>
      <c r="D532" s="852"/>
      <c r="E532" s="656">
        <v>2.5210483117621314E-2</v>
      </c>
      <c r="F532" s="621"/>
      <c r="G532" s="621"/>
      <c r="H532" s="852" t="s">
        <v>531</v>
      </c>
      <c r="I532" s="852"/>
      <c r="J532" s="657">
        <v>0.23987007488359938</v>
      </c>
      <c r="K532" s="621"/>
      <c r="L532" s="621"/>
      <c r="M532" s="852" t="s">
        <v>552</v>
      </c>
      <c r="N532" s="852"/>
      <c r="O532" s="658">
        <v>9.0723676765876088E-2</v>
      </c>
      <c r="P532" s="621"/>
      <c r="Q532" s="621"/>
      <c r="R532" s="362"/>
      <c r="Z532" s="362"/>
      <c r="AA532" s="362"/>
      <c r="AB532" s="362"/>
      <c r="AC532" s="362"/>
      <c r="AD532" s="362"/>
      <c r="AE532" s="362"/>
      <c r="AF532" s="362"/>
      <c r="AG532" s="362"/>
      <c r="AH532" s="362"/>
      <c r="AI532" s="362"/>
      <c r="AJ532" s="362"/>
      <c r="AK532" s="362"/>
      <c r="AL532" s="362"/>
      <c r="AM532" s="362"/>
      <c r="AN532" s="362"/>
      <c r="AO532" s="362"/>
      <c r="AP532" s="362"/>
      <c r="AQ532" s="362"/>
      <c r="AR532" s="362"/>
      <c r="AS532" s="362"/>
      <c r="AT532" s="362"/>
      <c r="AU532" s="362"/>
      <c r="AV532" s="362"/>
      <c r="AW532" s="362"/>
      <c r="AX532" s="362"/>
      <c r="AY532" s="362"/>
      <c r="AZ532" s="362"/>
      <c r="BB532" s="438"/>
      <c r="BZ532" s="362"/>
      <c r="CA532" s="362"/>
      <c r="CB532" s="362"/>
      <c r="CC532" s="362"/>
      <c r="CD532" s="362"/>
      <c r="CE532" s="362"/>
      <c r="CF532" s="362"/>
      <c r="CG532" s="362"/>
      <c r="CH532" s="362"/>
      <c r="CI532" s="362"/>
      <c r="CJ532" s="362"/>
      <c r="CK532" s="362"/>
      <c r="CL532" s="362"/>
      <c r="CM532" s="362"/>
      <c r="CN532" s="362"/>
      <c r="CO532" s="362"/>
      <c r="CP532" s="362"/>
      <c r="CQ532" s="362"/>
      <c r="CR532" s="362"/>
      <c r="CS532" s="362"/>
      <c r="CT532" s="362"/>
      <c r="CU532" s="362"/>
      <c r="CV532" s="362"/>
      <c r="CW532" s="362"/>
      <c r="CX532" s="362"/>
      <c r="CY532" s="362"/>
      <c r="CZ532" s="362"/>
    </row>
    <row r="533" s="361" customFormat="true" ht="25.15" customHeight="true" x14ac:dyDescent="0.2">
      <c r="A533" s="438"/>
      <c r="B533" s="438"/>
      <c r="C533" s="851" t="s">
        <v>560</v>
      </c>
      <c r="D533" s="852"/>
      <c r="E533" s="656">
        <v>1.1160431872195796E-3</v>
      </c>
      <c r="F533" s="621"/>
      <c r="G533" s="621"/>
      <c r="H533" s="852" t="s">
        <v>544</v>
      </c>
      <c r="I533" s="852"/>
      <c r="J533" s="657">
        <v>5.0263447929244295E-2</v>
      </c>
      <c r="K533" s="621"/>
      <c r="L533" s="621"/>
      <c r="M533" s="852" t="s">
        <v>545</v>
      </c>
      <c r="N533" s="852"/>
      <c r="O533" s="658">
        <v>0.11096921893789784</v>
      </c>
      <c r="P533" s="621"/>
      <c r="Q533" s="621"/>
      <c r="R533" s="362"/>
      <c r="Z533" s="362"/>
      <c r="AA533" s="362"/>
      <c r="AB533" s="362"/>
      <c r="AC533" s="362"/>
      <c r="AD533" s="362"/>
      <c r="AE533" s="362"/>
      <c r="AF533" s="362"/>
      <c r="AG533" s="362"/>
      <c r="AH533" s="362"/>
      <c r="AI533" s="362"/>
      <c r="AJ533" s="362"/>
      <c r="AK533" s="362"/>
      <c r="AL533" s="362"/>
      <c r="AM533" s="362"/>
      <c r="AN533" s="362"/>
      <c r="AO533" s="362"/>
      <c r="AP533" s="362"/>
      <c r="AQ533" s="362"/>
      <c r="AR533" s="362"/>
      <c r="AS533" s="362"/>
      <c r="AT533" s="362"/>
      <c r="AU533" s="362"/>
      <c r="AV533" s="362"/>
      <c r="AW533" s="362"/>
      <c r="AX533" s="362"/>
      <c r="AY533" s="362"/>
      <c r="AZ533" s="362"/>
      <c r="BB533" s="438"/>
      <c r="BZ533" s="362"/>
      <c r="CA533" s="362"/>
      <c r="CB533" s="362"/>
      <c r="CC533" s="362"/>
      <c r="CD533" s="362"/>
      <c r="CE533" s="362"/>
      <c r="CF533" s="362"/>
      <c r="CG533" s="362"/>
      <c r="CH533" s="362"/>
      <c r="CI533" s="362"/>
      <c r="CJ533" s="362"/>
      <c r="CK533" s="362"/>
      <c r="CL533" s="362"/>
      <c r="CM533" s="362"/>
      <c r="CN533" s="362"/>
      <c r="CO533" s="362"/>
      <c r="CP533" s="362"/>
      <c r="CQ533" s="362"/>
      <c r="CR533" s="362"/>
      <c r="CS533" s="362"/>
      <c r="CT533" s="362"/>
      <c r="CU533" s="362"/>
      <c r="CV533" s="362"/>
      <c r="CW533" s="362"/>
      <c r="CX533" s="362"/>
      <c r="CY533" s="362"/>
      <c r="CZ533" s="362"/>
    </row>
    <row r="534" s="361" customFormat="true" ht="25.15" customHeight="true" x14ac:dyDescent="0.2">
      <c r="A534" s="438"/>
      <c r="B534" s="438"/>
      <c r="C534" s="851" t="s">
        <v>575</v>
      </c>
      <c r="D534" s="852"/>
      <c r="E534" s="656">
        <v>3.2283261486680185E-3</v>
      </c>
      <c r="F534" s="621"/>
      <c r="G534" s="621"/>
      <c r="H534" s="852" t="s">
        <v>537</v>
      </c>
      <c r="I534" s="852"/>
      <c r="J534" s="657">
        <v>0.23531567080795979</v>
      </c>
      <c r="K534" s="621"/>
      <c r="L534" s="621"/>
      <c r="M534" s="852" t="s">
        <v>540</v>
      </c>
      <c r="N534" s="852"/>
      <c r="O534" s="658">
        <v>0.10104716038016018</v>
      </c>
      <c r="P534" s="621"/>
      <c r="Q534" s="621"/>
      <c r="R534" s="362"/>
      <c r="Z534" s="362"/>
      <c r="AA534" s="362"/>
      <c r="AB534" s="362"/>
      <c r="AC534" s="362"/>
      <c r="AD534" s="362"/>
      <c r="AE534" s="362"/>
      <c r="AF534" s="362"/>
      <c r="AG534" s="362"/>
      <c r="AH534" s="362"/>
      <c r="AI534" s="362"/>
      <c r="AJ534" s="362"/>
      <c r="AK534" s="362"/>
      <c r="AL534" s="362"/>
      <c r="AM534" s="362"/>
      <c r="AN534" s="362"/>
      <c r="AO534" s="362"/>
      <c r="AP534" s="362"/>
      <c r="AQ534" s="362"/>
      <c r="AR534" s="362"/>
      <c r="AS534" s="362"/>
      <c r="AT534" s="362"/>
      <c r="AU534" s="362"/>
      <c r="AV534" s="362"/>
      <c r="AW534" s="362"/>
      <c r="AX534" s="362"/>
      <c r="AY534" s="362"/>
      <c r="AZ534" s="362"/>
      <c r="BB534" s="438"/>
      <c r="BZ534" s="362"/>
      <c r="CA534" s="362"/>
      <c r="CB534" s="362"/>
      <c r="CC534" s="362"/>
      <c r="CD534" s="362"/>
      <c r="CE534" s="362"/>
      <c r="CF534" s="362"/>
      <c r="CG534" s="362"/>
      <c r="CH534" s="362"/>
      <c r="CI534" s="362"/>
      <c r="CJ534" s="362"/>
      <c r="CK534" s="362"/>
      <c r="CL534" s="362"/>
      <c r="CM534" s="362"/>
      <c r="CN534" s="362"/>
      <c r="CO534" s="362"/>
      <c r="CP534" s="362"/>
      <c r="CQ534" s="362"/>
      <c r="CR534" s="362"/>
      <c r="CS534" s="362"/>
      <c r="CT534" s="362"/>
      <c r="CU534" s="362"/>
      <c r="CV534" s="362"/>
      <c r="CW534" s="362"/>
      <c r="CX534" s="362"/>
      <c r="CY534" s="362"/>
      <c r="CZ534" s="362"/>
    </row>
    <row r="535" s="361" customFormat="true" ht="25.15" customHeight="true" x14ac:dyDescent="0.2">
      <c r="A535" s="438"/>
      <c r="B535" s="438"/>
      <c r="C535" s="851" t="s">
        <v>552</v>
      </c>
      <c r="D535" s="852"/>
      <c r="E535" s="656">
        <v>4.4011736468197844E-2</v>
      </c>
      <c r="F535" s="621"/>
      <c r="G535" s="621"/>
      <c r="H535" s="852" t="s">
        <v>536</v>
      </c>
      <c r="I535" s="852"/>
      <c r="J535" s="657">
        <v>0.26053373163848575</v>
      </c>
      <c r="K535" s="621"/>
      <c r="L535" s="621"/>
      <c r="M535" s="852" t="s">
        <v>550</v>
      </c>
      <c r="N535" s="852"/>
      <c r="O535" s="658">
        <v>5.6914248038491821E-2</v>
      </c>
      <c r="P535" s="621"/>
      <c r="Q535" s="621"/>
      <c r="R535" s="362"/>
      <c r="Z535" s="362"/>
      <c r="AA535" s="362"/>
      <c r="AB535" s="362"/>
      <c r="AC535" s="362"/>
      <c r="AD535" s="362"/>
      <c r="AE535" s="362"/>
      <c r="AF535" s="362"/>
      <c r="AG535" s="362"/>
      <c r="AH535" s="362"/>
      <c r="AI535" s="362"/>
      <c r="AJ535" s="362"/>
      <c r="AK535" s="362"/>
      <c r="AL535" s="362"/>
      <c r="AM535" s="362"/>
      <c r="AN535" s="362"/>
      <c r="AO535" s="362"/>
      <c r="AP535" s="362"/>
      <c r="AQ535" s="362"/>
      <c r="AR535" s="362"/>
      <c r="AS535" s="362"/>
      <c r="AT535" s="362"/>
      <c r="AU535" s="362"/>
      <c r="AV535" s="362"/>
      <c r="AW535" s="362"/>
      <c r="AX535" s="362"/>
      <c r="AY535" s="362"/>
      <c r="AZ535" s="362"/>
      <c r="BB535" s="438"/>
      <c r="BZ535" s="362"/>
      <c r="CA535" s="362"/>
      <c r="CB535" s="362"/>
      <c r="CC535" s="362"/>
      <c r="CD535" s="362"/>
      <c r="CE535" s="362"/>
      <c r="CF535" s="362"/>
      <c r="CG535" s="362"/>
      <c r="CH535" s="362"/>
      <c r="CI535" s="362"/>
      <c r="CJ535" s="362"/>
      <c r="CK535" s="362"/>
      <c r="CL535" s="362"/>
      <c r="CM535" s="362"/>
      <c r="CN535" s="362"/>
      <c r="CO535" s="362"/>
      <c r="CP535" s="362"/>
      <c r="CQ535" s="362"/>
      <c r="CR535" s="362"/>
      <c r="CS535" s="362"/>
      <c r="CT535" s="362"/>
      <c r="CU535" s="362"/>
      <c r="CV535" s="362"/>
      <c r="CW535" s="362"/>
      <c r="CX535" s="362"/>
      <c r="CY535" s="362"/>
      <c r="CZ535" s="362"/>
    </row>
    <row r="536" s="361" customFormat="true" ht="25.15" customHeight="true" x14ac:dyDescent="0.2">
      <c r="A536" s="438"/>
      <c r="B536" s="438"/>
      <c r="C536" s="851" t="s">
        <v>545</v>
      </c>
      <c r="D536" s="852"/>
      <c r="E536" s="656">
        <v>5.3191332292947049E-2</v>
      </c>
      <c r="F536" s="621"/>
      <c r="G536" s="621"/>
      <c r="H536" s="852" t="s">
        <v>535</v>
      </c>
      <c r="I536" s="852"/>
      <c r="J536" s="657">
        <v>0.27202968854339277</v>
      </c>
      <c r="K536" s="621"/>
      <c r="L536" s="621"/>
      <c r="M536" s="852" t="s">
        <v>499</v>
      </c>
      <c r="N536" s="852"/>
      <c r="O536" s="658">
        <v>0.16381263983234814</v>
      </c>
      <c r="P536" s="621"/>
      <c r="Q536" s="621"/>
      <c r="R536" s="362"/>
      <c r="Z536" s="362"/>
      <c r="AA536" s="362"/>
      <c r="AB536" s="362"/>
      <c r="AC536" s="362"/>
      <c r="AD536" s="362"/>
      <c r="AE536" s="362"/>
      <c r="AF536" s="362"/>
      <c r="AG536" s="362"/>
      <c r="AH536" s="362"/>
      <c r="AI536" s="362"/>
      <c r="AJ536" s="362"/>
      <c r="AK536" s="362"/>
      <c r="AL536" s="362"/>
      <c r="AM536" s="362"/>
      <c r="AN536" s="362"/>
      <c r="AO536" s="362"/>
      <c r="AP536" s="362"/>
      <c r="AQ536" s="362"/>
      <c r="AR536" s="362"/>
      <c r="AS536" s="362"/>
      <c r="AT536" s="362"/>
      <c r="AU536" s="362"/>
      <c r="AV536" s="362"/>
      <c r="AW536" s="362"/>
      <c r="AX536" s="362"/>
      <c r="AY536" s="362"/>
      <c r="AZ536" s="362"/>
      <c r="BB536" s="438"/>
      <c r="BZ536" s="362"/>
      <c r="CA536" s="362"/>
      <c r="CB536" s="362"/>
      <c r="CC536" s="362"/>
      <c r="CD536" s="362"/>
      <c r="CE536" s="362"/>
      <c r="CF536" s="362"/>
      <c r="CG536" s="362"/>
      <c r="CH536" s="362"/>
      <c r="CI536" s="362"/>
      <c r="CJ536" s="362"/>
      <c r="CK536" s="362"/>
      <c r="CL536" s="362"/>
      <c r="CM536" s="362"/>
      <c r="CN536" s="362"/>
      <c r="CO536" s="362"/>
      <c r="CP536" s="362"/>
      <c r="CQ536" s="362"/>
      <c r="CR536" s="362"/>
      <c r="CS536" s="362"/>
      <c r="CT536" s="362"/>
      <c r="CU536" s="362"/>
      <c r="CV536" s="362"/>
      <c r="CW536" s="362"/>
      <c r="CX536" s="362"/>
      <c r="CY536" s="362"/>
      <c r="CZ536" s="362"/>
    </row>
    <row r="537" s="361" customFormat="true" ht="25.15" customHeight="true" x14ac:dyDescent="0.2">
      <c r="A537" s="438"/>
      <c r="B537" s="438"/>
      <c r="C537" s="851" t="s">
        <v>540</v>
      </c>
      <c r="D537" s="852"/>
      <c r="E537" s="656">
        <v>0.17392168524247617</v>
      </c>
      <c r="F537" s="621"/>
      <c r="G537" s="621"/>
      <c r="H537" s="852" t="s">
        <v>533</v>
      </c>
      <c r="I537" s="852"/>
      <c r="J537" s="657">
        <v>0.30441774098222713</v>
      </c>
      <c r="K537" s="621"/>
      <c r="L537" s="621"/>
      <c r="M537" s="852" t="s">
        <v>542</v>
      </c>
      <c r="N537" s="852"/>
      <c r="O537" s="658">
        <v>0.11728963965602721</v>
      </c>
      <c r="P537" s="621"/>
      <c r="Q537" s="621"/>
      <c r="R537" s="362"/>
      <c r="Z537" s="362"/>
      <c r="AA537" s="362"/>
      <c r="AB537" s="362"/>
      <c r="AC537" s="362"/>
      <c r="AD537" s="362"/>
      <c r="AE537" s="362"/>
      <c r="AF537" s="362"/>
      <c r="AG537" s="362"/>
      <c r="AH537" s="362"/>
      <c r="AI537" s="362"/>
      <c r="AJ537" s="362"/>
      <c r="AK537" s="362"/>
      <c r="AL537" s="362"/>
      <c r="AM537" s="362"/>
      <c r="AN537" s="362"/>
      <c r="AO537" s="362"/>
      <c r="AP537" s="362"/>
      <c r="AQ537" s="362"/>
      <c r="AR537" s="362"/>
      <c r="AS537" s="362"/>
      <c r="AT537" s="362"/>
      <c r="AU537" s="362"/>
      <c r="AV537" s="362"/>
      <c r="AW537" s="362"/>
      <c r="AX537" s="362"/>
      <c r="AY537" s="362"/>
      <c r="AZ537" s="362"/>
      <c r="BB537" s="438"/>
      <c r="BZ537" s="362"/>
      <c r="CA537" s="362"/>
      <c r="CB537" s="362"/>
      <c r="CC537" s="362"/>
      <c r="CD537" s="362"/>
      <c r="CE537" s="362"/>
      <c r="CF537" s="362"/>
      <c r="CG537" s="362"/>
      <c r="CH537" s="362"/>
      <c r="CI537" s="362"/>
      <c r="CJ537" s="362"/>
      <c r="CK537" s="362"/>
      <c r="CL537" s="362"/>
      <c r="CM537" s="362"/>
      <c r="CN537" s="362"/>
      <c r="CO537" s="362"/>
      <c r="CP537" s="362"/>
      <c r="CQ537" s="362"/>
      <c r="CR537" s="362"/>
      <c r="CS537" s="362"/>
      <c r="CT537" s="362"/>
      <c r="CU537" s="362"/>
      <c r="CV537" s="362"/>
      <c r="CW537" s="362"/>
      <c r="CX537" s="362"/>
      <c r="CY537" s="362"/>
      <c r="CZ537" s="362"/>
    </row>
    <row r="538" s="361" customFormat="true" ht="25.15" customHeight="true" x14ac:dyDescent="0.2">
      <c r="A538" s="438"/>
      <c r="B538" s="438"/>
      <c r="C538" s="851" t="s">
        <v>550</v>
      </c>
      <c r="D538" s="852"/>
      <c r="E538" s="656">
        <v>2.0360734331204462E-2</v>
      </c>
      <c r="F538" s="621"/>
      <c r="G538" s="621"/>
      <c r="H538" s="852" t="s">
        <v>554</v>
      </c>
      <c r="I538" s="852"/>
      <c r="J538" s="657">
        <v>3.0756439917552406E-2</v>
      </c>
      <c r="K538" s="621"/>
      <c r="L538" s="621"/>
      <c r="M538" s="852" t="s">
        <v>531</v>
      </c>
      <c r="N538" s="852"/>
      <c r="O538" s="658">
        <v>0.28103268946663912</v>
      </c>
      <c r="P538" s="621"/>
      <c r="Q538" s="621"/>
      <c r="R538" s="362"/>
      <c r="Z538" s="362"/>
      <c r="AA538" s="362"/>
      <c r="AB538" s="362"/>
      <c r="AC538" s="362"/>
      <c r="AD538" s="362"/>
      <c r="AE538" s="362"/>
      <c r="AF538" s="362"/>
      <c r="AG538" s="362"/>
      <c r="AH538" s="362"/>
      <c r="AI538" s="362"/>
      <c r="AJ538" s="362"/>
      <c r="AK538" s="362"/>
      <c r="AL538" s="362"/>
      <c r="AM538" s="362"/>
      <c r="AN538" s="362"/>
      <c r="AO538" s="362"/>
      <c r="AP538" s="362"/>
      <c r="AQ538" s="362"/>
      <c r="AR538" s="362"/>
      <c r="AS538" s="362"/>
      <c r="AT538" s="362"/>
      <c r="AU538" s="362"/>
      <c r="AV538" s="362"/>
      <c r="AW538" s="362"/>
      <c r="AX538" s="362"/>
      <c r="AY538" s="362"/>
      <c r="AZ538" s="362"/>
      <c r="BB538" s="438"/>
      <c r="BZ538" s="362"/>
      <c r="CA538" s="362"/>
      <c r="CB538" s="362"/>
      <c r="CC538" s="362"/>
      <c r="CD538" s="362"/>
      <c r="CE538" s="362"/>
      <c r="CF538" s="362"/>
      <c r="CG538" s="362"/>
      <c r="CH538" s="362"/>
      <c r="CI538" s="362"/>
      <c r="CJ538" s="362"/>
      <c r="CK538" s="362"/>
      <c r="CL538" s="362"/>
      <c r="CM538" s="362"/>
      <c r="CN538" s="362"/>
      <c r="CO538" s="362"/>
      <c r="CP538" s="362"/>
      <c r="CQ538" s="362"/>
      <c r="CR538" s="362"/>
      <c r="CS538" s="362"/>
      <c r="CT538" s="362"/>
      <c r="CU538" s="362"/>
      <c r="CV538" s="362"/>
      <c r="CW538" s="362"/>
      <c r="CX538" s="362"/>
      <c r="CY538" s="362"/>
      <c r="CZ538" s="362"/>
    </row>
    <row r="539" s="361" customFormat="true" ht="25.15" customHeight="true" x14ac:dyDescent="0.2">
      <c r="A539" s="438"/>
      <c r="B539" s="438"/>
      <c r="C539" s="851" t="s">
        <v>499</v>
      </c>
      <c r="D539" s="852"/>
      <c r="E539" s="656">
        <v>9.3435546013950335E-2</v>
      </c>
      <c r="F539" s="621"/>
      <c r="G539" s="621"/>
      <c r="H539" s="852" t="s">
        <v>530</v>
      </c>
      <c r="I539" s="852"/>
      <c r="J539" s="657">
        <v>0.31304388440788633</v>
      </c>
      <c r="K539" s="621"/>
      <c r="L539" s="621"/>
      <c r="M539" s="852" t="s">
        <v>532</v>
      </c>
      <c r="N539" s="852"/>
      <c r="O539" s="658">
        <v>0.22337082348123377</v>
      </c>
      <c r="P539" s="621"/>
      <c r="Q539" s="621"/>
      <c r="R539" s="362"/>
      <c r="Z539" s="362"/>
      <c r="AA539" s="362"/>
      <c r="AB539" s="362"/>
      <c r="AC539" s="362"/>
      <c r="AD539" s="362"/>
      <c r="AE539" s="362"/>
      <c r="AF539" s="362"/>
      <c r="AG539" s="362"/>
      <c r="AH539" s="362"/>
      <c r="AI539" s="362"/>
      <c r="AJ539" s="362"/>
      <c r="AK539" s="362"/>
      <c r="AL539" s="362"/>
      <c r="AM539" s="362"/>
      <c r="AN539" s="362"/>
      <c r="AO539" s="362"/>
      <c r="AP539" s="362"/>
      <c r="AQ539" s="362"/>
      <c r="AR539" s="362"/>
      <c r="AS539" s="362"/>
      <c r="AT539" s="362"/>
      <c r="AU539" s="362"/>
      <c r="AV539" s="362"/>
      <c r="AW539" s="362"/>
      <c r="AX539" s="362"/>
      <c r="AY539" s="362"/>
      <c r="AZ539" s="362"/>
      <c r="BB539" s="438"/>
      <c r="BZ539" s="362"/>
      <c r="CA539" s="362"/>
      <c r="CB539" s="362"/>
      <c r="CC539" s="362"/>
      <c r="CD539" s="362"/>
      <c r="CE539" s="362"/>
      <c r="CF539" s="362"/>
      <c r="CG539" s="362"/>
      <c r="CH539" s="362"/>
      <c r="CI539" s="362"/>
      <c r="CJ539" s="362"/>
      <c r="CK539" s="362"/>
      <c r="CL539" s="362"/>
      <c r="CM539" s="362"/>
      <c r="CN539" s="362"/>
      <c r="CO539" s="362"/>
      <c r="CP539" s="362"/>
      <c r="CQ539" s="362"/>
      <c r="CR539" s="362"/>
      <c r="CS539" s="362"/>
      <c r="CT539" s="362"/>
      <c r="CU539" s="362"/>
      <c r="CV539" s="362"/>
      <c r="CW539" s="362"/>
      <c r="CX539" s="362"/>
      <c r="CY539" s="362"/>
      <c r="CZ539" s="362"/>
    </row>
    <row r="540" s="361" customFormat="true" ht="25.15" customHeight="true" x14ac:dyDescent="0.2">
      <c r="A540" s="438"/>
      <c r="B540" s="438"/>
      <c r="C540" s="851" t="s">
        <v>542</v>
      </c>
      <c r="D540" s="852"/>
      <c r="E540" s="656">
        <v>9.9354835863432911E-2</v>
      </c>
      <c r="F540" s="621"/>
      <c r="G540" s="621"/>
      <c r="H540" s="852" t="s">
        <v>562</v>
      </c>
      <c r="I540" s="852"/>
      <c r="J540" s="657">
        <v>4.8349952123701179E-3</v>
      </c>
      <c r="K540" s="621"/>
      <c r="L540" s="621"/>
      <c r="M540" s="852" t="s">
        <v>544</v>
      </c>
      <c r="N540" s="852"/>
      <c r="O540" s="658">
        <v>9.075790909299751E-2</v>
      </c>
      <c r="P540" s="621"/>
      <c r="Q540" s="621"/>
      <c r="R540" s="362"/>
      <c r="Z540" s="362"/>
      <c r="AA540" s="362"/>
      <c r="AB540" s="362"/>
      <c r="AC540" s="362"/>
      <c r="AD540" s="362"/>
      <c r="AE540" s="362"/>
      <c r="AF540" s="362"/>
      <c r="AG540" s="362"/>
      <c r="AH540" s="362"/>
      <c r="AI540" s="362"/>
      <c r="AJ540" s="362"/>
      <c r="AK540" s="362"/>
      <c r="AL540" s="362"/>
      <c r="AM540" s="362"/>
      <c r="AN540" s="362"/>
      <c r="AO540" s="362"/>
      <c r="AP540" s="362"/>
      <c r="AQ540" s="362"/>
      <c r="AR540" s="362"/>
      <c r="AS540" s="362"/>
      <c r="AT540" s="362"/>
      <c r="AU540" s="362"/>
      <c r="AV540" s="362"/>
      <c r="AW540" s="362"/>
      <c r="AX540" s="362"/>
      <c r="AY540" s="362"/>
      <c r="AZ540" s="362"/>
      <c r="BB540" s="438"/>
      <c r="BZ540" s="362"/>
      <c r="CA540" s="362"/>
      <c r="CB540" s="362"/>
      <c r="CC540" s="362"/>
      <c r="CD540" s="362"/>
      <c r="CE540" s="362"/>
      <c r="CF540" s="362"/>
      <c r="CG540" s="362"/>
      <c r="CH540" s="362"/>
      <c r="CI540" s="362"/>
      <c r="CJ540" s="362"/>
      <c r="CK540" s="362"/>
      <c r="CL540" s="362"/>
      <c r="CM540" s="362"/>
      <c r="CN540" s="362"/>
      <c r="CO540" s="362"/>
      <c r="CP540" s="362"/>
      <c r="CQ540" s="362"/>
      <c r="CR540" s="362"/>
      <c r="CS540" s="362"/>
      <c r="CT540" s="362"/>
      <c r="CU540" s="362"/>
      <c r="CV540" s="362"/>
      <c r="CW540" s="362"/>
      <c r="CX540" s="362"/>
      <c r="CY540" s="362"/>
      <c r="CZ540" s="362"/>
    </row>
    <row r="541" s="361" customFormat="true" ht="25.15" customHeight="true" x14ac:dyDescent="0.2">
      <c r="A541" s="438"/>
      <c r="B541" s="438"/>
      <c r="C541" s="851" t="s">
        <v>531</v>
      </c>
      <c r="D541" s="852"/>
      <c r="E541" s="656">
        <v>0.30322905394020533</v>
      </c>
      <c r="F541" s="621"/>
      <c r="G541" s="621"/>
      <c r="H541" s="852" t="s">
        <v>395</v>
      </c>
      <c r="I541" s="852"/>
      <c r="J541" s="657">
        <v>8.5629012892391165E-2</v>
      </c>
      <c r="K541" s="621"/>
      <c r="L541" s="621"/>
      <c r="M541" s="852" t="s">
        <v>537</v>
      </c>
      <c r="N541" s="852"/>
      <c r="O541" s="658">
        <v>0.15349818699948756</v>
      </c>
      <c r="P541" s="621"/>
      <c r="Q541" s="621"/>
      <c r="R541" s="362"/>
      <c r="Z541" s="362"/>
      <c r="AA541" s="362"/>
      <c r="AB541" s="362"/>
      <c r="AC541" s="362"/>
      <c r="AD541" s="362"/>
      <c r="AE541" s="362"/>
      <c r="AF541" s="362"/>
      <c r="AG541" s="362"/>
      <c r="AH541" s="362"/>
      <c r="AI541" s="362"/>
      <c r="AJ541" s="362"/>
      <c r="AK541" s="362"/>
      <c r="AL541" s="362"/>
      <c r="AM541" s="362"/>
      <c r="AN541" s="362"/>
      <c r="AO541" s="362"/>
      <c r="AP541" s="362"/>
      <c r="AQ541" s="362"/>
      <c r="AR541" s="362"/>
      <c r="AS541" s="362"/>
      <c r="AT541" s="362"/>
      <c r="AU541" s="362"/>
      <c r="AV541" s="362"/>
      <c r="AW541" s="362"/>
      <c r="AX541" s="362"/>
      <c r="AY541" s="362"/>
      <c r="AZ541" s="362"/>
      <c r="BB541" s="438"/>
      <c r="BZ541" s="362"/>
      <c r="CA541" s="362"/>
      <c r="CB541" s="362"/>
      <c r="CC541" s="362"/>
      <c r="CD541" s="362"/>
      <c r="CE541" s="362"/>
      <c r="CF541" s="362"/>
      <c r="CG541" s="362"/>
      <c r="CH541" s="362"/>
      <c r="CI541" s="362"/>
      <c r="CJ541" s="362"/>
      <c r="CK541" s="362"/>
      <c r="CL541" s="362"/>
      <c r="CM541" s="362"/>
      <c r="CN541" s="362"/>
      <c r="CO541" s="362"/>
      <c r="CP541" s="362"/>
      <c r="CQ541" s="362"/>
      <c r="CR541" s="362"/>
      <c r="CS541" s="362"/>
      <c r="CT541" s="362"/>
      <c r="CU541" s="362"/>
      <c r="CV541" s="362"/>
      <c r="CW541" s="362"/>
      <c r="CX541" s="362"/>
      <c r="CY541" s="362"/>
      <c r="CZ541" s="362"/>
    </row>
    <row r="542" s="361" customFormat="true" ht="25.15" customHeight="true" x14ac:dyDescent="0.2">
      <c r="A542" s="438"/>
      <c r="B542" s="438"/>
      <c r="C542" s="851" t="s">
        <v>532</v>
      </c>
      <c r="D542" s="852"/>
      <c r="E542" s="656">
        <v>0.34020491532573505</v>
      </c>
      <c r="F542" s="621"/>
      <c r="G542" s="621"/>
      <c r="H542" s="852" t="s">
        <v>581</v>
      </c>
      <c r="I542" s="852"/>
      <c r="J542" s="662">
        <v>9.7697796447963959E-6</v>
      </c>
      <c r="K542" s="621"/>
      <c r="L542" s="621"/>
      <c r="M542" s="852" t="s">
        <v>536</v>
      </c>
      <c r="N542" s="852"/>
      <c r="O542" s="658">
        <v>0.20306696019949233</v>
      </c>
      <c r="P542" s="621"/>
      <c r="Q542" s="621"/>
      <c r="R542" s="362"/>
      <c r="Z542" s="362"/>
      <c r="AA542" s="362"/>
      <c r="AB542" s="362"/>
      <c r="AC542" s="362"/>
      <c r="AD542" s="362"/>
      <c r="AE542" s="362"/>
      <c r="AF542" s="362"/>
      <c r="AG542" s="362"/>
      <c r="AH542" s="362"/>
      <c r="AI542" s="362"/>
      <c r="AJ542" s="362"/>
      <c r="AK542" s="362"/>
      <c r="AL542" s="362"/>
      <c r="AM542" s="362"/>
      <c r="AN542" s="362"/>
      <c r="AO542" s="362"/>
      <c r="AP542" s="362"/>
      <c r="AQ542" s="362"/>
      <c r="AR542" s="362"/>
      <c r="AS542" s="362"/>
      <c r="AT542" s="362"/>
      <c r="AU542" s="362"/>
      <c r="AV542" s="362"/>
      <c r="AW542" s="362"/>
      <c r="AX542" s="362"/>
      <c r="AY542" s="362"/>
      <c r="AZ542" s="362"/>
      <c r="BB542" s="438"/>
      <c r="BZ542" s="362"/>
      <c r="CA542" s="362"/>
      <c r="CB542" s="362"/>
      <c r="CC542" s="362"/>
      <c r="CD542" s="362"/>
      <c r="CE542" s="362"/>
      <c r="CF542" s="362"/>
      <c r="CG542" s="362"/>
      <c r="CH542" s="362"/>
      <c r="CI542" s="362"/>
      <c r="CJ542" s="362"/>
      <c r="CK542" s="362"/>
      <c r="CL542" s="362"/>
      <c r="CM542" s="362"/>
      <c r="CN542" s="362"/>
      <c r="CO542" s="362"/>
      <c r="CP542" s="362"/>
      <c r="CQ542" s="362"/>
      <c r="CR542" s="362"/>
      <c r="CS542" s="362"/>
      <c r="CT542" s="362"/>
      <c r="CU542" s="362"/>
      <c r="CV542" s="362"/>
      <c r="CW542" s="362"/>
      <c r="CX542" s="362"/>
      <c r="CY542" s="362"/>
      <c r="CZ542" s="362"/>
    </row>
    <row r="543" s="361" customFormat="true" ht="25.15" customHeight="true" x14ac:dyDescent="0.2">
      <c r="A543" s="438"/>
      <c r="B543" s="438"/>
      <c r="C543" s="851" t="s">
        <v>544</v>
      </c>
      <c r="D543" s="852"/>
      <c r="E543" s="656">
        <v>1.5333247368377607E-2</v>
      </c>
      <c r="F543" s="621"/>
      <c r="G543" s="621"/>
      <c r="H543" s="852" t="s">
        <v>589</v>
      </c>
      <c r="I543" s="852"/>
      <c r="J543" s="662">
        <v>2.9215469829376907E-6</v>
      </c>
      <c r="K543" s="621"/>
      <c r="L543" s="621"/>
      <c r="M543" s="852" t="s">
        <v>509</v>
      </c>
      <c r="N543" s="852"/>
      <c r="O543" s="658">
        <v>3.7215860549015968E-2</v>
      </c>
      <c r="P543" s="621"/>
      <c r="Q543" s="621"/>
      <c r="R543" s="362"/>
      <c r="Z543" s="362"/>
      <c r="AA543" s="362"/>
      <c r="AB543" s="362"/>
      <c r="AC543" s="362"/>
      <c r="AD543" s="362"/>
      <c r="AE543" s="362"/>
      <c r="AF543" s="362"/>
      <c r="AG543" s="362"/>
      <c r="AH543" s="362"/>
      <c r="AI543" s="362"/>
      <c r="AJ543" s="362"/>
      <c r="AK543" s="362"/>
      <c r="AL543" s="362"/>
      <c r="AM543" s="362"/>
      <c r="AN543" s="362"/>
      <c r="AO543" s="362"/>
      <c r="AP543" s="362"/>
      <c r="AQ543" s="362"/>
      <c r="AR543" s="362"/>
      <c r="AS543" s="362"/>
      <c r="AT543" s="362"/>
      <c r="AU543" s="362"/>
      <c r="AV543" s="362"/>
      <c r="AW543" s="362"/>
      <c r="AX543" s="362"/>
      <c r="AY543" s="362"/>
      <c r="AZ543" s="362"/>
      <c r="BB543" s="438"/>
      <c r="BZ543" s="362"/>
      <c r="CA543" s="362"/>
      <c r="CB543" s="362"/>
      <c r="CC543" s="362"/>
      <c r="CD543" s="362"/>
      <c r="CE543" s="362"/>
      <c r="CF543" s="362"/>
      <c r="CG543" s="362"/>
      <c r="CH543" s="362"/>
      <c r="CI543" s="362"/>
      <c r="CJ543" s="362"/>
      <c r="CK543" s="362"/>
      <c r="CL543" s="362"/>
      <c r="CM543" s="362"/>
      <c r="CN543" s="362"/>
      <c r="CO543" s="362"/>
      <c r="CP543" s="362"/>
      <c r="CQ543" s="362"/>
      <c r="CR543" s="362"/>
      <c r="CS543" s="362"/>
      <c r="CT543" s="362"/>
      <c r="CU543" s="362"/>
      <c r="CV543" s="362"/>
      <c r="CW543" s="362"/>
      <c r="CX543" s="362"/>
      <c r="CY543" s="362"/>
      <c r="CZ543" s="362"/>
    </row>
    <row r="544" s="361" customFormat="true" ht="25.15" customHeight="true" x14ac:dyDescent="0.2">
      <c r="A544" s="438"/>
      <c r="B544" s="438"/>
      <c r="C544" s="851" t="s">
        <v>537</v>
      </c>
      <c r="D544" s="852"/>
      <c r="E544" s="656">
        <v>0.23989542085017548</v>
      </c>
      <c r="F544" s="621"/>
      <c r="G544" s="621"/>
      <c r="H544" s="852" t="s">
        <v>534</v>
      </c>
      <c r="I544" s="852"/>
      <c r="J544" s="657">
        <v>5.5169776000787438E-3</v>
      </c>
      <c r="K544" s="621"/>
      <c r="L544" s="621"/>
      <c r="M544" s="852" t="s">
        <v>578</v>
      </c>
      <c r="N544" s="852"/>
      <c r="O544" s="658">
        <v>2.3885994936777488E-3</v>
      </c>
      <c r="P544" s="621"/>
      <c r="Q544" s="621"/>
      <c r="R544" s="362"/>
      <c r="Z544" s="362"/>
      <c r="AA544" s="362"/>
      <c r="AB544" s="362"/>
      <c r="AC544" s="362"/>
      <c r="AD544" s="362"/>
      <c r="AE544" s="362"/>
      <c r="AF544" s="362"/>
      <c r="AG544" s="362"/>
      <c r="AH544" s="362"/>
      <c r="AI544" s="362"/>
      <c r="AJ544" s="362"/>
      <c r="AK544" s="362"/>
      <c r="AL544" s="362"/>
      <c r="AM544" s="362"/>
      <c r="AN544" s="362"/>
      <c r="AO544" s="362"/>
      <c r="AP544" s="362"/>
      <c r="AQ544" s="362"/>
      <c r="AR544" s="362"/>
      <c r="AS544" s="362"/>
      <c r="AT544" s="362"/>
      <c r="AU544" s="362"/>
      <c r="AV544" s="362"/>
      <c r="AW544" s="362"/>
      <c r="AX544" s="362"/>
      <c r="AY544" s="362"/>
      <c r="AZ544" s="362"/>
      <c r="BB544" s="438"/>
      <c r="BZ544" s="362"/>
      <c r="CA544" s="362"/>
      <c r="CB544" s="362"/>
      <c r="CC544" s="362"/>
      <c r="CD544" s="362"/>
      <c r="CE544" s="362"/>
      <c r="CF544" s="362"/>
      <c r="CG544" s="362"/>
      <c r="CH544" s="362"/>
      <c r="CI544" s="362"/>
      <c r="CJ544" s="362"/>
      <c r="CK544" s="362"/>
      <c r="CL544" s="362"/>
      <c r="CM544" s="362"/>
      <c r="CN544" s="362"/>
      <c r="CO544" s="362"/>
      <c r="CP544" s="362"/>
      <c r="CQ544" s="362"/>
      <c r="CR544" s="362"/>
      <c r="CS544" s="362"/>
      <c r="CT544" s="362"/>
      <c r="CU544" s="362"/>
      <c r="CV544" s="362"/>
      <c r="CW544" s="362"/>
      <c r="CX544" s="362"/>
      <c r="CY544" s="362"/>
      <c r="CZ544" s="362"/>
    </row>
    <row r="545" s="361" customFormat="true" ht="25.15" customHeight="true" x14ac:dyDescent="0.2">
      <c r="A545" s="438"/>
      <c r="B545" s="438"/>
      <c r="C545" s="851" t="s">
        <v>536</v>
      </c>
      <c r="D545" s="852"/>
      <c r="E545" s="656">
        <v>0.28713141043196155</v>
      </c>
      <c r="F545" s="621"/>
      <c r="G545" s="621"/>
      <c r="H545" s="852" t="s">
        <v>571</v>
      </c>
      <c r="I545" s="852"/>
      <c r="J545" s="657">
        <v>2.5250630845706063E-3</v>
      </c>
      <c r="K545" s="621"/>
      <c r="L545" s="621"/>
      <c r="M545" s="852" t="s">
        <v>535</v>
      </c>
      <c r="N545" s="852"/>
      <c r="O545" s="658">
        <v>0.12709343537569609</v>
      </c>
      <c r="P545" s="621"/>
      <c r="Q545" s="621"/>
      <c r="R545" s="362"/>
      <c r="Z545" s="362"/>
      <c r="AA545" s="362"/>
      <c r="AB545" s="362"/>
      <c r="AC545" s="362"/>
      <c r="AD545" s="362"/>
      <c r="AE545" s="362"/>
      <c r="AF545" s="362"/>
      <c r="AG545" s="362"/>
      <c r="AH545" s="362"/>
      <c r="AI545" s="362"/>
      <c r="AJ545" s="362"/>
      <c r="AK545" s="362"/>
      <c r="AL545" s="362"/>
      <c r="AM545" s="362"/>
      <c r="AN545" s="362"/>
      <c r="AO545" s="362"/>
      <c r="AP545" s="362"/>
      <c r="AQ545" s="362"/>
      <c r="AR545" s="362"/>
      <c r="AS545" s="362"/>
      <c r="AT545" s="362"/>
      <c r="AU545" s="362"/>
      <c r="AV545" s="362"/>
      <c r="AW545" s="362"/>
      <c r="AX545" s="362"/>
      <c r="AY545" s="362"/>
      <c r="AZ545" s="362"/>
      <c r="BB545" s="438"/>
      <c r="BZ545" s="362"/>
      <c r="CA545" s="362"/>
      <c r="CB545" s="362"/>
      <c r="CC545" s="362"/>
      <c r="CD545" s="362"/>
      <c r="CE545" s="362"/>
      <c r="CF545" s="362"/>
      <c r="CG545" s="362"/>
      <c r="CH545" s="362"/>
      <c r="CI545" s="362"/>
      <c r="CJ545" s="362"/>
      <c r="CK545" s="362"/>
      <c r="CL545" s="362"/>
      <c r="CM545" s="362"/>
      <c r="CN545" s="362"/>
      <c r="CO545" s="362"/>
      <c r="CP545" s="362"/>
      <c r="CQ545" s="362"/>
      <c r="CR545" s="362"/>
      <c r="CS545" s="362"/>
      <c r="CT545" s="362"/>
      <c r="CU545" s="362"/>
      <c r="CV545" s="362"/>
      <c r="CW545" s="362"/>
      <c r="CX545" s="362"/>
      <c r="CY545" s="362"/>
      <c r="CZ545" s="362"/>
    </row>
    <row r="546" s="361" customFormat="true" ht="25.15" customHeight="true" x14ac:dyDescent="0.2">
      <c r="A546" s="438"/>
      <c r="B546" s="438"/>
      <c r="C546" s="851" t="s">
        <v>509</v>
      </c>
      <c r="D546" s="852"/>
      <c r="E546" s="656">
        <v>1.6070818857142562E-2</v>
      </c>
      <c r="F546" s="621"/>
      <c r="G546" s="621"/>
      <c r="H546" s="852" t="s">
        <v>541</v>
      </c>
      <c r="I546" s="852"/>
      <c r="J546" s="657">
        <v>4.6473716786760849E-2</v>
      </c>
      <c r="K546" s="621"/>
      <c r="L546" s="621"/>
      <c r="M546" s="852" t="s">
        <v>533</v>
      </c>
      <c r="N546" s="852"/>
      <c r="O546" s="658">
        <v>0.13376717709036065</v>
      </c>
      <c r="P546" s="621"/>
      <c r="Q546" s="621"/>
      <c r="R546" s="362"/>
      <c r="Z546" s="362"/>
      <c r="AA546" s="362"/>
      <c r="AB546" s="362"/>
      <c r="AC546" s="362"/>
      <c r="AD546" s="362"/>
      <c r="AE546" s="362"/>
      <c r="AF546" s="362"/>
      <c r="AG546" s="362"/>
      <c r="AH546" s="362"/>
      <c r="AI546" s="362"/>
      <c r="AJ546" s="362"/>
      <c r="AK546" s="362"/>
      <c r="AL546" s="362"/>
      <c r="AM546" s="362"/>
      <c r="AN546" s="362"/>
      <c r="AO546" s="362"/>
      <c r="AP546" s="362"/>
      <c r="AQ546" s="362"/>
      <c r="AR546" s="362"/>
      <c r="AS546" s="362"/>
      <c r="AT546" s="362"/>
      <c r="AU546" s="362"/>
      <c r="AV546" s="362"/>
      <c r="AW546" s="362"/>
      <c r="AX546" s="362"/>
      <c r="AY546" s="362"/>
      <c r="AZ546" s="362"/>
      <c r="BB546" s="438"/>
      <c r="BZ546" s="362"/>
      <c r="CA546" s="362"/>
      <c r="CB546" s="362"/>
      <c r="CC546" s="362"/>
      <c r="CD546" s="362"/>
      <c r="CE546" s="362"/>
      <c r="CF546" s="362"/>
      <c r="CG546" s="362"/>
      <c r="CH546" s="362"/>
      <c r="CI546" s="362"/>
      <c r="CJ546" s="362"/>
      <c r="CK546" s="362"/>
      <c r="CL546" s="362"/>
      <c r="CM546" s="362"/>
      <c r="CN546" s="362"/>
      <c r="CO546" s="362"/>
      <c r="CP546" s="362"/>
      <c r="CQ546" s="362"/>
      <c r="CR546" s="362"/>
      <c r="CS546" s="362"/>
      <c r="CT546" s="362"/>
      <c r="CU546" s="362"/>
      <c r="CV546" s="362"/>
      <c r="CW546" s="362"/>
      <c r="CX546" s="362"/>
      <c r="CY546" s="362"/>
      <c r="CZ546" s="362"/>
    </row>
    <row r="547" s="361" customFormat="true" ht="25.15" customHeight="true" x14ac:dyDescent="0.2">
      <c r="A547" s="438"/>
      <c r="B547" s="438"/>
      <c r="C547" s="851" t="s">
        <v>578</v>
      </c>
      <c r="D547" s="852"/>
      <c r="E547" s="656">
        <v>4.9448744056460004E-3</v>
      </c>
      <c r="F547" s="621"/>
      <c r="G547" s="621"/>
      <c r="H547" s="852" t="s">
        <v>556</v>
      </c>
      <c r="I547" s="852"/>
      <c r="J547" s="657">
        <v>2.6010274383994965E-3</v>
      </c>
      <c r="K547" s="621"/>
      <c r="L547" s="621"/>
      <c r="M547" s="852" t="s">
        <v>554</v>
      </c>
      <c r="N547" s="852"/>
      <c r="O547" s="658">
        <v>2.8111696327299349E-2</v>
      </c>
      <c r="P547" s="621"/>
      <c r="Q547" s="621"/>
      <c r="R547" s="362"/>
      <c r="Z547" s="362"/>
      <c r="AA547" s="362"/>
      <c r="AB547" s="362"/>
      <c r="AC547" s="362"/>
      <c r="AD547" s="362"/>
      <c r="AE547" s="362"/>
      <c r="AF547" s="362"/>
      <c r="AG547" s="362"/>
      <c r="AH547" s="362"/>
      <c r="AI547" s="362"/>
      <c r="AJ547" s="362"/>
      <c r="AK547" s="362"/>
      <c r="AL547" s="362"/>
      <c r="AM547" s="362"/>
      <c r="AN547" s="362"/>
      <c r="AO547" s="362"/>
      <c r="AP547" s="362"/>
      <c r="AQ547" s="362"/>
      <c r="AR547" s="362"/>
      <c r="AS547" s="362"/>
      <c r="AT547" s="362"/>
      <c r="AU547" s="362"/>
      <c r="AV547" s="362"/>
      <c r="AW547" s="362"/>
      <c r="AX547" s="362"/>
      <c r="AY547" s="362"/>
      <c r="AZ547" s="362"/>
      <c r="BB547" s="438"/>
      <c r="BZ547" s="362"/>
      <c r="CA547" s="362"/>
      <c r="CB547" s="362"/>
      <c r="CC547" s="362"/>
      <c r="CD547" s="362"/>
      <c r="CE547" s="362"/>
      <c r="CF547" s="362"/>
      <c r="CG547" s="362"/>
      <c r="CH547" s="362"/>
      <c r="CI547" s="362"/>
      <c r="CJ547" s="362"/>
      <c r="CK547" s="362"/>
      <c r="CL547" s="362"/>
      <c r="CM547" s="362"/>
      <c r="CN547" s="362"/>
      <c r="CO547" s="362"/>
      <c r="CP547" s="362"/>
      <c r="CQ547" s="362"/>
      <c r="CR547" s="362"/>
      <c r="CS547" s="362"/>
      <c r="CT547" s="362"/>
      <c r="CU547" s="362"/>
      <c r="CV547" s="362"/>
      <c r="CW547" s="362"/>
      <c r="CX547" s="362"/>
      <c r="CY547" s="362"/>
      <c r="CZ547" s="362"/>
    </row>
    <row r="548" s="361" customFormat="true" ht="25.15" customHeight="true" x14ac:dyDescent="0.2">
      <c r="A548" s="438"/>
      <c r="B548" s="438"/>
      <c r="C548" s="851" t="s">
        <v>535</v>
      </c>
      <c r="D548" s="852"/>
      <c r="E548" s="656">
        <v>0.14308615768191696</v>
      </c>
      <c r="F548" s="621"/>
      <c r="G548" s="621"/>
      <c r="H548" s="852" t="s">
        <v>548</v>
      </c>
      <c r="I548" s="852"/>
      <c r="J548" s="657">
        <v>5.4941757130188042E-3</v>
      </c>
      <c r="K548" s="621"/>
      <c r="L548" s="621"/>
      <c r="M548" s="852" t="s">
        <v>530</v>
      </c>
      <c r="N548" s="852"/>
      <c r="O548" s="658">
        <v>0.23564317611282265</v>
      </c>
      <c r="P548" s="621"/>
      <c r="Q548" s="621"/>
      <c r="R548" s="362"/>
      <c r="Z548" s="362"/>
      <c r="AA548" s="362"/>
      <c r="AB548" s="362"/>
      <c r="AC548" s="362"/>
      <c r="AD548" s="362"/>
      <c r="AE548" s="362"/>
      <c r="AF548" s="362"/>
      <c r="AG548" s="362"/>
      <c r="AH548" s="362"/>
      <c r="AI548" s="362"/>
      <c r="AJ548" s="362"/>
      <c r="AK548" s="362"/>
      <c r="AL548" s="362"/>
      <c r="AM548" s="362"/>
      <c r="AN548" s="362"/>
      <c r="AO548" s="362"/>
      <c r="AP548" s="362"/>
      <c r="AQ548" s="362"/>
      <c r="AR548" s="362"/>
      <c r="AS548" s="362"/>
      <c r="AT548" s="362"/>
      <c r="AU548" s="362"/>
      <c r="AV548" s="362"/>
      <c r="AW548" s="362"/>
      <c r="AX548" s="362"/>
      <c r="AY548" s="362"/>
      <c r="AZ548" s="362"/>
      <c r="BB548" s="438"/>
      <c r="BZ548" s="362"/>
      <c r="CA548" s="362"/>
      <c r="CB548" s="362"/>
      <c r="CC548" s="362"/>
      <c r="CD548" s="362"/>
      <c r="CE548" s="362"/>
      <c r="CF548" s="362"/>
      <c r="CG548" s="362"/>
      <c r="CH548" s="362"/>
      <c r="CI548" s="362"/>
      <c r="CJ548" s="362"/>
      <c r="CK548" s="362"/>
      <c r="CL548" s="362"/>
      <c r="CM548" s="362"/>
      <c r="CN548" s="362"/>
      <c r="CO548" s="362"/>
      <c r="CP548" s="362"/>
      <c r="CQ548" s="362"/>
      <c r="CR548" s="362"/>
      <c r="CS548" s="362"/>
      <c r="CT548" s="362"/>
      <c r="CU548" s="362"/>
      <c r="CV548" s="362"/>
      <c r="CW548" s="362"/>
      <c r="CX548" s="362"/>
      <c r="CY548" s="362"/>
      <c r="CZ548" s="362"/>
    </row>
    <row r="549" s="361" customFormat="true" ht="25.15" customHeight="true" x14ac:dyDescent="0.2">
      <c r="A549" s="438"/>
      <c r="B549" s="438"/>
      <c r="C549" s="851" t="s">
        <v>533</v>
      </c>
      <c r="D549" s="852"/>
      <c r="E549" s="656">
        <v>0.24471742137187713</v>
      </c>
      <c r="F549" s="621"/>
      <c r="G549" s="621"/>
      <c r="H549" s="852" t="s">
        <v>567</v>
      </c>
      <c r="I549" s="852"/>
      <c r="J549" s="657">
        <v>3.1515792789342618E-3</v>
      </c>
      <c r="K549" s="621"/>
      <c r="L549" s="621"/>
      <c r="M549" s="852" t="s">
        <v>562</v>
      </c>
      <c r="N549" s="852"/>
      <c r="O549" s="658">
        <v>3.9815708933427325E-3</v>
      </c>
      <c r="P549" s="621"/>
      <c r="Q549" s="621"/>
      <c r="R549" s="362"/>
      <c r="Z549" s="362"/>
      <c r="AA549" s="362"/>
      <c r="AB549" s="362"/>
      <c r="AC549" s="362"/>
      <c r="AD549" s="362"/>
      <c r="AE549" s="362"/>
      <c r="AF549" s="362"/>
      <c r="AG549" s="362"/>
      <c r="AH549" s="362"/>
      <c r="AI549" s="362"/>
      <c r="AJ549" s="362"/>
      <c r="AK549" s="362"/>
      <c r="AL549" s="362"/>
      <c r="AM549" s="362"/>
      <c r="AN549" s="362"/>
      <c r="AO549" s="362"/>
      <c r="AP549" s="362"/>
      <c r="AQ549" s="362"/>
      <c r="AR549" s="362"/>
      <c r="AS549" s="362"/>
      <c r="AT549" s="362"/>
      <c r="AU549" s="362"/>
      <c r="AV549" s="362"/>
      <c r="AW549" s="362"/>
      <c r="AX549" s="362"/>
      <c r="AY549" s="362"/>
      <c r="AZ549" s="362"/>
      <c r="BB549" s="438"/>
      <c r="BZ549" s="362"/>
      <c r="CA549" s="362"/>
      <c r="CB549" s="362"/>
      <c r="CC549" s="362"/>
      <c r="CD549" s="362"/>
      <c r="CE549" s="362"/>
      <c r="CF549" s="362"/>
      <c r="CG549" s="362"/>
      <c r="CH549" s="362"/>
      <c r="CI549" s="362"/>
      <c r="CJ549" s="362"/>
      <c r="CK549" s="362"/>
      <c r="CL549" s="362"/>
      <c r="CM549" s="362"/>
      <c r="CN549" s="362"/>
      <c r="CO549" s="362"/>
      <c r="CP549" s="362"/>
      <c r="CQ549" s="362"/>
      <c r="CR549" s="362"/>
      <c r="CS549" s="362"/>
      <c r="CT549" s="362"/>
      <c r="CU549" s="362"/>
      <c r="CV549" s="362"/>
      <c r="CW549" s="362"/>
      <c r="CX549" s="362"/>
      <c r="CY549" s="362"/>
      <c r="CZ549" s="362"/>
    </row>
    <row r="550" s="361" customFormat="true" ht="25.15" customHeight="true" x14ac:dyDescent="0.2">
      <c r="A550" s="438"/>
      <c r="B550" s="438"/>
      <c r="C550" s="851" t="s">
        <v>554</v>
      </c>
      <c r="D550" s="852"/>
      <c r="E550" s="656">
        <v>3.0901209637908062E-2</v>
      </c>
      <c r="F550" s="621"/>
      <c r="G550" s="621"/>
      <c r="H550" s="852" t="s">
        <v>538</v>
      </c>
      <c r="I550" s="852"/>
      <c r="J550" s="657">
        <v>4.5371256087304995E-2</v>
      </c>
      <c r="K550" s="621"/>
      <c r="L550" s="621"/>
      <c r="M550" s="852" t="s">
        <v>581</v>
      </c>
      <c r="N550" s="852"/>
      <c r="O550" s="658">
        <v>3.3171343729022354E-3</v>
      </c>
      <c r="P550" s="621"/>
      <c r="Q550" s="621"/>
      <c r="R550" s="362"/>
      <c r="Z550" s="362"/>
      <c r="AA550" s="362"/>
      <c r="AB550" s="362"/>
      <c r="AC550" s="362"/>
      <c r="AD550" s="362"/>
      <c r="AE550" s="362"/>
      <c r="AF550" s="362"/>
      <c r="AG550" s="362"/>
      <c r="AH550" s="362"/>
      <c r="AI550" s="362"/>
      <c r="AJ550" s="362"/>
      <c r="AK550" s="362"/>
      <c r="AL550" s="362"/>
      <c r="AM550" s="362"/>
      <c r="AN550" s="362"/>
      <c r="AO550" s="362"/>
      <c r="AP550" s="362"/>
      <c r="AQ550" s="362"/>
      <c r="AR550" s="362"/>
      <c r="AS550" s="362"/>
      <c r="AT550" s="362"/>
      <c r="AU550" s="362"/>
      <c r="AV550" s="362"/>
      <c r="AW550" s="362"/>
      <c r="AX550" s="362"/>
      <c r="AY550" s="362"/>
      <c r="AZ550" s="362"/>
      <c r="BB550" s="438"/>
      <c r="BZ550" s="362"/>
      <c r="CA550" s="362"/>
      <c r="CB550" s="362"/>
      <c r="CC550" s="362"/>
      <c r="CD550" s="362"/>
      <c r="CE550" s="362"/>
      <c r="CF550" s="362"/>
      <c r="CG550" s="362"/>
      <c r="CH550" s="362"/>
      <c r="CI550" s="362"/>
      <c r="CJ550" s="362"/>
      <c r="CK550" s="362"/>
      <c r="CL550" s="362"/>
      <c r="CM550" s="362"/>
      <c r="CN550" s="362"/>
      <c r="CO550" s="362"/>
      <c r="CP550" s="362"/>
      <c r="CQ550" s="362"/>
      <c r="CR550" s="362"/>
      <c r="CS550" s="362"/>
      <c r="CT550" s="362"/>
      <c r="CU550" s="362"/>
      <c r="CV550" s="362"/>
      <c r="CW550" s="362"/>
      <c r="CX550" s="362"/>
      <c r="CY550" s="362"/>
      <c r="CZ550" s="362"/>
    </row>
    <row r="551" s="361" customFormat="true" ht="25.15" customHeight="true" x14ac:dyDescent="0.2">
      <c r="A551" s="438"/>
      <c r="B551" s="438"/>
      <c r="C551" s="851" t="s">
        <v>530</v>
      </c>
      <c r="D551" s="852"/>
      <c r="E551" s="656">
        <v>0.35146837047488039</v>
      </c>
      <c r="F551" s="621"/>
      <c r="G551" s="621"/>
      <c r="H551" s="852" t="s">
        <v>557</v>
      </c>
      <c r="I551" s="852"/>
      <c r="J551" s="657">
        <v>5.2497351816709623E-3</v>
      </c>
      <c r="K551" s="621"/>
      <c r="L551" s="621"/>
      <c r="M551" s="852" t="s">
        <v>589</v>
      </c>
      <c r="N551" s="852"/>
      <c r="O551" s="658">
        <v>6.6878814560861969E-4</v>
      </c>
      <c r="P551" s="621"/>
      <c r="Q551" s="621"/>
      <c r="R551" s="362"/>
      <c r="Z551" s="362"/>
      <c r="AA551" s="362"/>
      <c r="AB551" s="362"/>
      <c r="AC551" s="362"/>
      <c r="AD551" s="362"/>
      <c r="AE551" s="362"/>
      <c r="AF551" s="362"/>
      <c r="AG551" s="362"/>
      <c r="AH551" s="362"/>
      <c r="AI551" s="362"/>
      <c r="AJ551" s="362"/>
      <c r="AK551" s="362"/>
      <c r="AL551" s="362"/>
      <c r="AM551" s="362"/>
      <c r="AN551" s="362"/>
      <c r="AO551" s="362"/>
      <c r="AP551" s="362"/>
      <c r="AQ551" s="362"/>
      <c r="AR551" s="362"/>
      <c r="AS551" s="362"/>
      <c r="AT551" s="362"/>
      <c r="AU551" s="362"/>
      <c r="AV551" s="362"/>
      <c r="AW551" s="362"/>
      <c r="AX551" s="362"/>
      <c r="AY551" s="362"/>
      <c r="AZ551" s="362"/>
      <c r="BB551" s="438"/>
      <c r="BZ551" s="362"/>
      <c r="CA551" s="362"/>
      <c r="CB551" s="362"/>
      <c r="CC551" s="362"/>
      <c r="CD551" s="362"/>
      <c r="CE551" s="362"/>
      <c r="CF551" s="362"/>
      <c r="CG551" s="362"/>
      <c r="CH551" s="362"/>
      <c r="CI551" s="362"/>
      <c r="CJ551" s="362"/>
      <c r="CK551" s="362"/>
      <c r="CL551" s="362"/>
      <c r="CM551" s="362"/>
      <c r="CN551" s="362"/>
      <c r="CO551" s="362"/>
      <c r="CP551" s="362"/>
      <c r="CQ551" s="362"/>
      <c r="CR551" s="362"/>
      <c r="CS551" s="362"/>
      <c r="CT551" s="362"/>
      <c r="CU551" s="362"/>
      <c r="CV551" s="362"/>
      <c r="CW551" s="362"/>
      <c r="CX551" s="362"/>
      <c r="CY551" s="362"/>
      <c r="CZ551" s="362"/>
    </row>
    <row r="552" s="361" customFormat="true" ht="25.15" customHeight="true" x14ac:dyDescent="0.2">
      <c r="A552" s="438"/>
      <c r="B552" s="438"/>
      <c r="C552" s="851" t="s">
        <v>395</v>
      </c>
      <c r="D552" s="852"/>
      <c r="E552" s="656">
        <v>3.8751879302085707E-2</v>
      </c>
      <c r="F552" s="621"/>
      <c r="G552" s="621"/>
      <c r="H552" s="852" t="s">
        <v>569</v>
      </c>
      <c r="I552" s="852"/>
      <c r="J552" s="657">
        <v>2.63851386622503E-3</v>
      </c>
      <c r="K552" s="621"/>
      <c r="L552" s="621"/>
      <c r="M552" s="852" t="s">
        <v>534</v>
      </c>
      <c r="N552" s="852"/>
      <c r="O552" s="658">
        <v>0.23899615841808433</v>
      </c>
      <c r="P552" s="621"/>
      <c r="Q552" s="621"/>
      <c r="R552" s="362"/>
      <c r="Z552" s="362"/>
      <c r="AA552" s="362"/>
      <c r="AB552" s="362"/>
      <c r="AC552" s="362"/>
      <c r="AD552" s="362"/>
      <c r="AE552" s="362"/>
      <c r="AF552" s="362"/>
      <c r="AG552" s="362"/>
      <c r="AH552" s="362"/>
      <c r="AI552" s="362"/>
      <c r="AJ552" s="362"/>
      <c r="AK552" s="362"/>
      <c r="AL552" s="362"/>
      <c r="AM552" s="362"/>
      <c r="AN552" s="362"/>
      <c r="AO552" s="362"/>
      <c r="AP552" s="362"/>
      <c r="AQ552" s="362"/>
      <c r="AR552" s="362"/>
      <c r="AS552" s="362"/>
      <c r="AT552" s="362"/>
      <c r="AU552" s="362"/>
      <c r="AV552" s="362"/>
      <c r="AW552" s="362"/>
      <c r="AX552" s="362"/>
      <c r="AY552" s="362"/>
      <c r="AZ552" s="362"/>
      <c r="BB552" s="438"/>
      <c r="BZ552" s="362"/>
      <c r="CA552" s="362"/>
      <c r="CB552" s="362"/>
      <c r="CC552" s="362"/>
      <c r="CD552" s="362"/>
      <c r="CE552" s="362"/>
      <c r="CF552" s="362"/>
      <c r="CG552" s="362"/>
      <c r="CH552" s="362"/>
      <c r="CI552" s="362"/>
      <c r="CJ552" s="362"/>
      <c r="CK552" s="362"/>
      <c r="CL552" s="362"/>
      <c r="CM552" s="362"/>
      <c r="CN552" s="362"/>
      <c r="CO552" s="362"/>
      <c r="CP552" s="362"/>
      <c r="CQ552" s="362"/>
      <c r="CR552" s="362"/>
      <c r="CS552" s="362"/>
      <c r="CT552" s="362"/>
      <c r="CU552" s="362"/>
      <c r="CV552" s="362"/>
      <c r="CW552" s="362"/>
      <c r="CX552" s="362"/>
      <c r="CY552" s="362"/>
      <c r="CZ552" s="362"/>
    </row>
    <row r="553" s="361" customFormat="true" ht="25.15" customHeight="true" x14ac:dyDescent="0.2">
      <c r="A553" s="438"/>
      <c r="B553" s="438"/>
      <c r="C553" s="851" t="s">
        <v>534</v>
      </c>
      <c r="D553" s="852"/>
      <c r="E553" s="656">
        <v>5.4285205876115149E-2</v>
      </c>
      <c r="F553" s="621"/>
      <c r="G553" s="621"/>
      <c r="H553" s="852" t="s">
        <v>565</v>
      </c>
      <c r="I553" s="852"/>
      <c r="J553" s="657">
        <v>3.4985265165720981E-3</v>
      </c>
      <c r="K553" s="621"/>
      <c r="L553" s="621"/>
      <c r="M553" s="852" t="s">
        <v>541</v>
      </c>
      <c r="N553" s="852"/>
      <c r="O553" s="658">
        <v>0.1429679318271368</v>
      </c>
      <c r="P553" s="621"/>
      <c r="Q553" s="621"/>
      <c r="R553" s="362"/>
      <c r="Z553" s="362"/>
      <c r="AA553" s="362"/>
      <c r="AB553" s="362"/>
      <c r="AC553" s="362"/>
      <c r="AD553" s="362"/>
      <c r="AE553" s="362"/>
      <c r="AF553" s="362"/>
      <c r="AG553" s="362"/>
      <c r="AH553" s="362"/>
      <c r="AI553" s="362"/>
      <c r="AJ553" s="362"/>
      <c r="AK553" s="362"/>
      <c r="AL553" s="362"/>
      <c r="AM553" s="362"/>
      <c r="AN553" s="362"/>
      <c r="AO553" s="362"/>
      <c r="AP553" s="362"/>
      <c r="AQ553" s="362"/>
      <c r="AR553" s="362"/>
      <c r="AS553" s="362"/>
      <c r="AT553" s="362"/>
      <c r="AU553" s="362"/>
      <c r="AV553" s="362"/>
      <c r="AW553" s="362"/>
      <c r="AX553" s="362"/>
      <c r="AY553" s="362"/>
      <c r="AZ553" s="362"/>
      <c r="BB553" s="438"/>
      <c r="BZ553" s="362"/>
      <c r="CA553" s="362"/>
      <c r="CB553" s="362"/>
      <c r="CC553" s="362"/>
      <c r="CD553" s="362"/>
      <c r="CE553" s="362"/>
      <c r="CF553" s="362"/>
      <c r="CG553" s="362"/>
      <c r="CH553" s="362"/>
      <c r="CI553" s="362"/>
      <c r="CJ553" s="362"/>
      <c r="CK553" s="362"/>
      <c r="CL553" s="362"/>
      <c r="CM553" s="362"/>
      <c r="CN553" s="362"/>
      <c r="CO553" s="362"/>
      <c r="CP553" s="362"/>
      <c r="CQ553" s="362"/>
      <c r="CR553" s="362"/>
      <c r="CS553" s="362"/>
      <c r="CT553" s="362"/>
      <c r="CU553" s="362"/>
      <c r="CV553" s="362"/>
      <c r="CW553" s="362"/>
      <c r="CX553" s="362"/>
      <c r="CY553" s="362"/>
      <c r="CZ553" s="362"/>
    </row>
    <row r="554" s="361" customFormat="true" ht="25.15" customHeight="true" x14ac:dyDescent="0.2">
      <c r="A554" s="438"/>
      <c r="B554" s="438"/>
      <c r="C554" s="851" t="s">
        <v>571</v>
      </c>
      <c r="D554" s="852"/>
      <c r="E554" s="666">
        <v>4.2615652578394586E-5</v>
      </c>
      <c r="F554" s="621"/>
      <c r="G554" s="621"/>
      <c r="H554" s="852" t="s">
        <v>555</v>
      </c>
      <c r="I554" s="852"/>
      <c r="J554" s="657">
        <v>4.8080043113722867E-3</v>
      </c>
      <c r="K554" s="621"/>
      <c r="L554" s="621"/>
      <c r="M554" s="852" t="s">
        <v>556</v>
      </c>
      <c r="N554" s="852"/>
      <c r="O554" s="658">
        <v>7.3308132825634573E-2</v>
      </c>
      <c r="P554" s="621"/>
      <c r="Q554" s="621"/>
      <c r="R554" s="362"/>
      <c r="Z554" s="362"/>
      <c r="AA554" s="362"/>
      <c r="AB554" s="362"/>
      <c r="AC554" s="362"/>
      <c r="AD554" s="362"/>
      <c r="AE554" s="362"/>
      <c r="AF554" s="362"/>
      <c r="AG554" s="362"/>
      <c r="AH554" s="362"/>
      <c r="AI554" s="362"/>
      <c r="AJ554" s="362"/>
      <c r="AK554" s="362"/>
      <c r="AL554" s="362"/>
      <c r="AM554" s="362"/>
      <c r="AN554" s="362"/>
      <c r="AO554" s="362"/>
      <c r="AP554" s="362"/>
      <c r="AQ554" s="362"/>
      <c r="AR554" s="362"/>
      <c r="AS554" s="362"/>
      <c r="AT554" s="362"/>
      <c r="AU554" s="362"/>
      <c r="AV554" s="362"/>
      <c r="AW554" s="362"/>
      <c r="AX554" s="362"/>
      <c r="AY554" s="362"/>
      <c r="AZ554" s="362"/>
      <c r="BB554" s="438"/>
      <c r="BZ554" s="362"/>
      <c r="CA554" s="362"/>
      <c r="CB554" s="362"/>
      <c r="CC554" s="362"/>
      <c r="CD554" s="362"/>
      <c r="CE554" s="362"/>
      <c r="CF554" s="362"/>
      <c r="CG554" s="362"/>
      <c r="CH554" s="362"/>
      <c r="CI554" s="362"/>
      <c r="CJ554" s="362"/>
      <c r="CK554" s="362"/>
      <c r="CL554" s="362"/>
      <c r="CM554" s="362"/>
      <c r="CN554" s="362"/>
      <c r="CO554" s="362"/>
      <c r="CP554" s="362"/>
      <c r="CQ554" s="362"/>
      <c r="CR554" s="362"/>
      <c r="CS554" s="362"/>
      <c r="CT554" s="362"/>
      <c r="CU554" s="362"/>
      <c r="CV554" s="362"/>
      <c r="CW554" s="362"/>
      <c r="CX554" s="362"/>
      <c r="CY554" s="362"/>
      <c r="CZ554" s="362"/>
    </row>
    <row r="555" s="361" customFormat="true" ht="25.15" customHeight="true" x14ac:dyDescent="0.2">
      <c r="A555" s="438"/>
      <c r="B555" s="438"/>
      <c r="C555" s="851" t="s">
        <v>541</v>
      </c>
      <c r="D555" s="852"/>
      <c r="E555" s="656">
        <v>8.599340196019177E-2</v>
      </c>
      <c r="F555" s="621"/>
      <c r="G555" s="621"/>
      <c r="H555" s="852" t="s">
        <v>566</v>
      </c>
      <c r="I555" s="852"/>
      <c r="J555" s="657">
        <v>5.5642640048882434E-4</v>
      </c>
      <c r="K555" s="621"/>
      <c r="L555" s="621"/>
      <c r="M555" s="852" t="s">
        <v>548</v>
      </c>
      <c r="N555" s="852"/>
      <c r="O555" s="658">
        <v>9.5993629151600576E-2</v>
      </c>
      <c r="P555" s="621"/>
      <c r="Q555" s="621"/>
      <c r="R555" s="362"/>
      <c r="Z555" s="362"/>
      <c r="AA555" s="362"/>
      <c r="AB555" s="362"/>
      <c r="AC555" s="362"/>
      <c r="AD555" s="362"/>
      <c r="AE555" s="362"/>
      <c r="AF555" s="362"/>
      <c r="AG555" s="362"/>
      <c r="AH555" s="362"/>
      <c r="AI555" s="362"/>
      <c r="AJ555" s="362"/>
      <c r="AK555" s="362"/>
      <c r="AL555" s="362"/>
      <c r="AM555" s="362"/>
      <c r="AN555" s="362"/>
      <c r="AO555" s="362"/>
      <c r="AP555" s="362"/>
      <c r="AQ555" s="362"/>
      <c r="AR555" s="362"/>
      <c r="AS555" s="362"/>
      <c r="AT555" s="362"/>
      <c r="AU555" s="362"/>
      <c r="AV555" s="362"/>
      <c r="AW555" s="362"/>
      <c r="AX555" s="362"/>
      <c r="AY555" s="362"/>
      <c r="AZ555" s="362"/>
      <c r="BB555" s="438"/>
      <c r="BZ555" s="362"/>
      <c r="CA555" s="362"/>
      <c r="CB555" s="362"/>
      <c r="CC555" s="362"/>
      <c r="CD555" s="362"/>
      <c r="CE555" s="362"/>
      <c r="CF555" s="362"/>
      <c r="CG555" s="362"/>
      <c r="CH555" s="362"/>
      <c r="CI555" s="362"/>
      <c r="CJ555" s="362"/>
      <c r="CK555" s="362"/>
      <c r="CL555" s="362"/>
      <c r="CM555" s="362"/>
      <c r="CN555" s="362"/>
      <c r="CO555" s="362"/>
      <c r="CP555" s="362"/>
      <c r="CQ555" s="362"/>
      <c r="CR555" s="362"/>
      <c r="CS555" s="362"/>
      <c r="CT555" s="362"/>
      <c r="CU555" s="362"/>
      <c r="CV555" s="362"/>
      <c r="CW555" s="362"/>
      <c r="CX555" s="362"/>
      <c r="CY555" s="362"/>
      <c r="CZ555" s="362"/>
    </row>
    <row r="556" s="361" customFormat="true" ht="25.15" customHeight="true" x14ac:dyDescent="0.2">
      <c r="A556" s="438"/>
      <c r="B556" s="438"/>
      <c r="C556" s="851" t="s">
        <v>556</v>
      </c>
      <c r="D556" s="852"/>
      <c r="E556" s="656">
        <v>2.5483384591422301E-2</v>
      </c>
      <c r="F556" s="621"/>
      <c r="G556" s="621"/>
      <c r="H556" s="852" t="s">
        <v>553</v>
      </c>
      <c r="I556" s="852"/>
      <c r="J556" s="657">
        <v>8.1171987741230599E-3</v>
      </c>
      <c r="K556" s="621"/>
      <c r="L556" s="621"/>
      <c r="M556" s="852" t="s">
        <v>567</v>
      </c>
      <c r="N556" s="852"/>
      <c r="O556" s="658">
        <v>3.1854849885667755E-3</v>
      </c>
      <c r="P556" s="621"/>
      <c r="Q556" s="621"/>
      <c r="R556" s="362"/>
      <c r="Z556" s="362"/>
      <c r="AA556" s="362"/>
      <c r="AB556" s="362"/>
      <c r="AC556" s="362"/>
      <c r="AD556" s="362"/>
      <c r="AE556" s="362"/>
      <c r="AF556" s="362"/>
      <c r="AG556" s="362"/>
      <c r="AH556" s="362"/>
      <c r="AI556" s="362"/>
      <c r="AJ556" s="362"/>
      <c r="AK556" s="362"/>
      <c r="AL556" s="362"/>
      <c r="AM556" s="362"/>
      <c r="AN556" s="362"/>
      <c r="AO556" s="362"/>
      <c r="AP556" s="362"/>
      <c r="AQ556" s="362"/>
      <c r="AR556" s="362"/>
      <c r="AS556" s="362"/>
      <c r="AT556" s="362"/>
      <c r="AU556" s="362"/>
      <c r="AV556" s="362"/>
      <c r="AW556" s="362"/>
      <c r="AX556" s="362"/>
      <c r="AY556" s="362"/>
      <c r="AZ556" s="362"/>
      <c r="BB556" s="438"/>
      <c r="BZ556" s="362"/>
      <c r="CA556" s="362"/>
      <c r="CB556" s="362"/>
      <c r="CC556" s="362"/>
      <c r="CD556" s="362"/>
      <c r="CE556" s="362"/>
      <c r="CF556" s="362"/>
      <c r="CG556" s="362"/>
      <c r="CH556" s="362"/>
      <c r="CI556" s="362"/>
      <c r="CJ556" s="362"/>
      <c r="CK556" s="362"/>
      <c r="CL556" s="362"/>
      <c r="CM556" s="362"/>
      <c r="CN556" s="362"/>
      <c r="CO556" s="362"/>
      <c r="CP556" s="362"/>
      <c r="CQ556" s="362"/>
      <c r="CR556" s="362"/>
      <c r="CS556" s="362"/>
      <c r="CT556" s="362"/>
      <c r="CU556" s="362"/>
      <c r="CV556" s="362"/>
      <c r="CW556" s="362"/>
      <c r="CX556" s="362"/>
      <c r="CY556" s="362"/>
      <c r="CZ556" s="362"/>
    </row>
    <row r="557" s="361" customFormat="true" ht="25.15" customHeight="true" x14ac:dyDescent="0.2">
      <c r="A557" s="438"/>
      <c r="B557" s="438"/>
      <c r="C557" s="851" t="s">
        <v>548</v>
      </c>
      <c r="D557" s="852"/>
      <c r="E557" s="656">
        <v>3.111651528337351E-2</v>
      </c>
      <c r="F557" s="621"/>
      <c r="G557" s="621"/>
      <c r="H557" s="852" t="s">
        <v>583</v>
      </c>
      <c r="I557" s="852"/>
      <c r="J557" s="662">
        <v>5.8715822577472509E-5</v>
      </c>
      <c r="K557" s="621"/>
      <c r="L557" s="621"/>
      <c r="M557" s="852" t="s">
        <v>582</v>
      </c>
      <c r="N557" s="852"/>
      <c r="O557" s="667">
        <v>4.3914230931609935E-5</v>
      </c>
      <c r="P557" s="621"/>
      <c r="Q557" s="621"/>
      <c r="R557" s="362"/>
      <c r="Z557" s="362"/>
      <c r="AA557" s="362"/>
      <c r="AB557" s="362"/>
      <c r="AC557" s="362"/>
      <c r="AD557" s="362"/>
      <c r="AE557" s="362"/>
      <c r="AF557" s="362"/>
      <c r="AG557" s="362"/>
      <c r="AH557" s="362"/>
      <c r="AI557" s="362"/>
      <c r="AJ557" s="362"/>
      <c r="AK557" s="362"/>
      <c r="AL557" s="362"/>
      <c r="AM557" s="362"/>
      <c r="AN557" s="362"/>
      <c r="AO557" s="362"/>
      <c r="AP557" s="362"/>
      <c r="AQ557" s="362"/>
      <c r="AR557" s="362"/>
      <c r="AS557" s="362"/>
      <c r="AT557" s="362"/>
      <c r="AU557" s="362"/>
      <c r="AV557" s="362"/>
      <c r="AW557" s="362"/>
      <c r="AX557" s="362"/>
      <c r="AY557" s="362"/>
      <c r="AZ557" s="362"/>
      <c r="BB557" s="438"/>
      <c r="BZ557" s="362"/>
      <c r="CA557" s="362"/>
      <c r="CB557" s="362"/>
      <c r="CC557" s="362"/>
      <c r="CD557" s="362"/>
      <c r="CE557" s="362"/>
      <c r="CF557" s="362"/>
      <c r="CG557" s="362"/>
      <c r="CH557" s="362"/>
      <c r="CI557" s="362"/>
      <c r="CJ557" s="362"/>
      <c r="CK557" s="362"/>
      <c r="CL557" s="362"/>
      <c r="CM557" s="362"/>
      <c r="CN557" s="362"/>
      <c r="CO557" s="362"/>
      <c r="CP557" s="362"/>
      <c r="CQ557" s="362"/>
      <c r="CR557" s="362"/>
      <c r="CS557" s="362"/>
      <c r="CT557" s="362"/>
      <c r="CU557" s="362"/>
      <c r="CV557" s="362"/>
      <c r="CW557" s="362"/>
      <c r="CX557" s="362"/>
      <c r="CY557" s="362"/>
      <c r="CZ557" s="362"/>
    </row>
    <row r="558" s="361" customFormat="true" ht="25.15" customHeight="true" x14ac:dyDescent="0.2">
      <c r="A558" s="438"/>
      <c r="B558" s="438"/>
      <c r="C558" s="851" t="s">
        <v>567</v>
      </c>
      <c r="D558" s="852"/>
      <c r="E558" s="656">
        <v>3.2509425120521001E-3</v>
      </c>
      <c r="F558" s="621"/>
      <c r="G558" s="621"/>
      <c r="H558" s="852" t="s">
        <v>574</v>
      </c>
      <c r="I558" s="852"/>
      <c r="J558" s="657">
        <v>1.0741360588164583E-3</v>
      </c>
      <c r="K558" s="621"/>
      <c r="L558" s="621"/>
      <c r="M558" s="852" t="s">
        <v>538</v>
      </c>
      <c r="N558" s="852"/>
      <c r="O558" s="658">
        <v>0.15883975035945758</v>
      </c>
      <c r="P558" s="621"/>
      <c r="Q558" s="621"/>
      <c r="R558" s="362"/>
      <c r="Z558" s="362"/>
      <c r="AA558" s="362"/>
      <c r="AB558" s="362"/>
      <c r="AC558" s="362"/>
      <c r="AD558" s="362"/>
      <c r="AE558" s="362"/>
      <c r="AF558" s="362"/>
      <c r="AG558" s="362"/>
      <c r="AH558" s="362"/>
      <c r="AI558" s="362"/>
      <c r="AJ558" s="362"/>
      <c r="AK558" s="362"/>
      <c r="AL558" s="362"/>
      <c r="AM558" s="362"/>
      <c r="AN558" s="362"/>
      <c r="AO558" s="362"/>
      <c r="AP558" s="362"/>
      <c r="AQ558" s="362"/>
      <c r="AR558" s="362"/>
      <c r="AS558" s="362"/>
      <c r="AT558" s="362"/>
      <c r="AU558" s="362"/>
      <c r="AV558" s="362"/>
      <c r="AW558" s="362"/>
      <c r="AX558" s="362"/>
      <c r="AY558" s="362"/>
      <c r="AZ558" s="362"/>
      <c r="BB558" s="438"/>
      <c r="BZ558" s="362"/>
      <c r="CA558" s="362"/>
      <c r="CB558" s="362"/>
      <c r="CC558" s="362"/>
      <c r="CD558" s="362"/>
      <c r="CE558" s="362"/>
      <c r="CF558" s="362"/>
      <c r="CG558" s="362"/>
      <c r="CH558" s="362"/>
      <c r="CI558" s="362"/>
      <c r="CJ558" s="362"/>
      <c r="CK558" s="362"/>
      <c r="CL558" s="362"/>
      <c r="CM558" s="362"/>
      <c r="CN558" s="362"/>
      <c r="CO558" s="362"/>
      <c r="CP558" s="362"/>
      <c r="CQ558" s="362"/>
      <c r="CR558" s="362"/>
      <c r="CS558" s="362"/>
      <c r="CT558" s="362"/>
      <c r="CU558" s="362"/>
      <c r="CV558" s="362"/>
      <c r="CW558" s="362"/>
      <c r="CX558" s="362"/>
      <c r="CY558" s="362"/>
      <c r="CZ558" s="362"/>
    </row>
    <row r="559" s="361" customFormat="true" ht="25.15" customHeight="true" x14ac:dyDescent="0.2">
      <c r="A559" s="438"/>
      <c r="B559" s="438"/>
      <c r="C559" s="851" t="s">
        <v>538</v>
      </c>
      <c r="D559" s="852"/>
      <c r="E559" s="656">
        <v>9.1147344625558499E-2</v>
      </c>
      <c r="F559" s="621"/>
      <c r="G559" s="621"/>
      <c r="H559" s="852" t="s">
        <v>548</v>
      </c>
      <c r="I559" s="852"/>
      <c r="J559" s="662">
        <v>1.1846646848992707E-5</v>
      </c>
      <c r="K559" s="621"/>
      <c r="L559" s="621"/>
      <c r="M559" s="852" t="s">
        <v>584</v>
      </c>
      <c r="N559" s="852"/>
      <c r="O559" s="658">
        <v>2.6511284833759309E-3</v>
      </c>
      <c r="P559" s="621"/>
      <c r="Q559" s="621"/>
      <c r="R559" s="362"/>
      <c r="Z559" s="362"/>
      <c r="AA559" s="362"/>
      <c r="AB559" s="362"/>
      <c r="AC559" s="362"/>
      <c r="AD559" s="362"/>
      <c r="AE559" s="362"/>
      <c r="AF559" s="362"/>
      <c r="AG559" s="362"/>
      <c r="AH559" s="362"/>
      <c r="AI559" s="362"/>
      <c r="AJ559" s="362"/>
      <c r="AK559" s="362"/>
      <c r="AL559" s="362"/>
      <c r="AM559" s="362"/>
      <c r="AN559" s="362"/>
      <c r="AO559" s="362"/>
      <c r="AP559" s="362"/>
      <c r="AQ559" s="362"/>
      <c r="AR559" s="362"/>
      <c r="AS559" s="362"/>
      <c r="AT559" s="362"/>
      <c r="AU559" s="362"/>
      <c r="AV559" s="362"/>
      <c r="AW559" s="362"/>
      <c r="AX559" s="362"/>
      <c r="AY559" s="362"/>
      <c r="AZ559" s="362"/>
      <c r="BB559" s="438"/>
      <c r="BZ559" s="362"/>
      <c r="CA559" s="362"/>
      <c r="CB559" s="362"/>
      <c r="CC559" s="362"/>
      <c r="CD559" s="362"/>
      <c r="CE559" s="362"/>
      <c r="CF559" s="362"/>
      <c r="CG559" s="362"/>
      <c r="CH559" s="362"/>
      <c r="CI559" s="362"/>
      <c r="CJ559" s="362"/>
      <c r="CK559" s="362"/>
      <c r="CL559" s="362"/>
      <c r="CM559" s="362"/>
      <c r="CN559" s="362"/>
      <c r="CO559" s="362"/>
      <c r="CP559" s="362"/>
      <c r="CQ559" s="362"/>
      <c r="CR559" s="362"/>
      <c r="CS559" s="362"/>
      <c r="CT559" s="362"/>
      <c r="CU559" s="362"/>
      <c r="CV559" s="362"/>
      <c r="CW559" s="362"/>
      <c r="CX559" s="362"/>
      <c r="CY559" s="362"/>
      <c r="CZ559" s="362"/>
    </row>
    <row r="560" s="361" customFormat="true" ht="25.15" customHeight="true" x14ac:dyDescent="0.2">
      <c r="A560" s="438"/>
      <c r="B560" s="438"/>
      <c r="C560" s="851" t="s">
        <v>557</v>
      </c>
      <c r="D560" s="852"/>
      <c r="E560" s="656">
        <v>2.6891970535033255E-2</v>
      </c>
      <c r="F560" s="621"/>
      <c r="G560" s="621"/>
      <c r="H560" s="852" t="s">
        <v>551</v>
      </c>
      <c r="I560" s="852"/>
      <c r="J560" s="657">
        <v>3.9583207758485457E-2</v>
      </c>
      <c r="K560" s="621"/>
      <c r="L560" s="621"/>
      <c r="M560" s="852" t="s">
        <v>568</v>
      </c>
      <c r="N560" s="852"/>
      <c r="O560" s="658">
        <v>1.8109299533046352E-2</v>
      </c>
      <c r="P560" s="621"/>
      <c r="Q560" s="621"/>
      <c r="R560" s="362"/>
      <c r="Z560" s="362"/>
      <c r="AA560" s="362"/>
      <c r="AB560" s="362"/>
      <c r="AC560" s="362"/>
      <c r="AD560" s="362"/>
      <c r="AE560" s="362"/>
      <c r="AF560" s="362"/>
      <c r="AG560" s="362"/>
      <c r="AH560" s="362"/>
      <c r="AI560" s="362"/>
      <c r="AJ560" s="362"/>
      <c r="AK560" s="362"/>
      <c r="AL560" s="362"/>
      <c r="AM560" s="362"/>
      <c r="AN560" s="362"/>
      <c r="AO560" s="362"/>
      <c r="AP560" s="362"/>
      <c r="AQ560" s="362"/>
      <c r="AR560" s="362"/>
      <c r="AS560" s="362"/>
      <c r="AT560" s="362"/>
      <c r="AU560" s="362"/>
      <c r="AV560" s="362"/>
      <c r="AW560" s="362"/>
      <c r="AX560" s="362"/>
      <c r="AY560" s="362"/>
      <c r="AZ560" s="362"/>
      <c r="BB560" s="438"/>
      <c r="BZ560" s="362"/>
      <c r="CA560" s="362"/>
      <c r="CB560" s="362"/>
      <c r="CC560" s="362"/>
      <c r="CD560" s="362"/>
      <c r="CE560" s="362"/>
      <c r="CF560" s="362"/>
      <c r="CG560" s="362"/>
      <c r="CH560" s="362"/>
      <c r="CI560" s="362"/>
      <c r="CJ560" s="362"/>
      <c r="CK560" s="362"/>
      <c r="CL560" s="362"/>
      <c r="CM560" s="362"/>
      <c r="CN560" s="362"/>
      <c r="CO560" s="362"/>
      <c r="CP560" s="362"/>
      <c r="CQ560" s="362"/>
      <c r="CR560" s="362"/>
      <c r="CS560" s="362"/>
      <c r="CT560" s="362"/>
      <c r="CU560" s="362"/>
      <c r="CV560" s="362"/>
      <c r="CW560" s="362"/>
      <c r="CX560" s="362"/>
      <c r="CY560" s="362"/>
      <c r="CZ560" s="362"/>
    </row>
    <row r="561" s="361" customFormat="true" ht="25.15" customHeight="true" x14ac:dyDescent="0.2">
      <c r="A561" s="438"/>
      <c r="B561" s="438"/>
      <c r="C561" s="851" t="s">
        <v>569</v>
      </c>
      <c r="D561" s="852"/>
      <c r="E561" s="656">
        <v>4.8902841973175433E-3</v>
      </c>
      <c r="F561" s="621"/>
      <c r="G561" s="621"/>
      <c r="H561" s="852" t="s">
        <v>585</v>
      </c>
      <c r="I561" s="852"/>
      <c r="J561" s="662">
        <v>3.8990709520494059E-5</v>
      </c>
      <c r="K561" s="621"/>
      <c r="L561" s="621"/>
      <c r="M561" s="852" t="s">
        <v>557</v>
      </c>
      <c r="N561" s="852"/>
      <c r="O561" s="658">
        <v>6.6904167417649235E-2</v>
      </c>
      <c r="P561" s="621"/>
      <c r="Q561" s="621"/>
      <c r="R561" s="362"/>
      <c r="Z561" s="362"/>
      <c r="AA561" s="362"/>
      <c r="AB561" s="362"/>
      <c r="AC561" s="362"/>
      <c r="AD561" s="362"/>
      <c r="AE561" s="362"/>
      <c r="AF561" s="362"/>
      <c r="AG561" s="362"/>
      <c r="AH561" s="362"/>
      <c r="AI561" s="362"/>
      <c r="AJ561" s="362"/>
      <c r="AK561" s="362"/>
      <c r="AL561" s="362"/>
      <c r="AM561" s="362"/>
      <c r="AN561" s="362"/>
      <c r="AO561" s="362"/>
      <c r="AP561" s="362"/>
      <c r="AQ561" s="362"/>
      <c r="AR561" s="362"/>
      <c r="AS561" s="362"/>
      <c r="AT561" s="362"/>
      <c r="AU561" s="362"/>
      <c r="AV561" s="362"/>
      <c r="AW561" s="362"/>
      <c r="AX561" s="362"/>
      <c r="AY561" s="362"/>
      <c r="AZ561" s="362"/>
      <c r="BB561" s="438"/>
      <c r="BZ561" s="362"/>
      <c r="CA561" s="362"/>
      <c r="CB561" s="362"/>
      <c r="CC561" s="362"/>
      <c r="CD561" s="362"/>
      <c r="CE561" s="362"/>
      <c r="CF561" s="362"/>
      <c r="CG561" s="362"/>
      <c r="CH561" s="362"/>
      <c r="CI561" s="362"/>
      <c r="CJ561" s="362"/>
      <c r="CK561" s="362"/>
      <c r="CL561" s="362"/>
      <c r="CM561" s="362"/>
      <c r="CN561" s="362"/>
      <c r="CO561" s="362"/>
      <c r="CP561" s="362"/>
      <c r="CQ561" s="362"/>
      <c r="CR561" s="362"/>
      <c r="CS561" s="362"/>
      <c r="CT561" s="362"/>
      <c r="CU561" s="362"/>
      <c r="CV561" s="362"/>
      <c r="CW561" s="362"/>
      <c r="CX561" s="362"/>
      <c r="CY561" s="362"/>
      <c r="CZ561" s="362"/>
    </row>
    <row r="562" s="361" customFormat="true" ht="25.15" customHeight="true" x14ac:dyDescent="0.2">
      <c r="A562" s="438"/>
      <c r="B562" s="438"/>
      <c r="C562" s="851" t="s">
        <v>565</v>
      </c>
      <c r="D562" s="852"/>
      <c r="E562" s="656">
        <v>1.1454551646152547E-2</v>
      </c>
      <c r="F562" s="621"/>
      <c r="G562" s="621"/>
      <c r="H562" s="852" t="s">
        <v>588</v>
      </c>
      <c r="I562" s="852"/>
      <c r="J562" s="662">
        <v>3.6472177205471535E-6</v>
      </c>
      <c r="K562" s="621"/>
      <c r="L562" s="621"/>
      <c r="M562" s="852" t="s">
        <v>559</v>
      </c>
      <c r="N562" s="852"/>
      <c r="O562" s="658">
        <v>5.1816945875089539E-2</v>
      </c>
      <c r="P562" s="621"/>
      <c r="Q562" s="621"/>
      <c r="R562" s="362"/>
      <c r="Z562" s="362"/>
      <c r="AA562" s="362"/>
      <c r="AB562" s="362"/>
      <c r="AC562" s="362"/>
      <c r="AD562" s="362"/>
      <c r="AE562" s="362"/>
      <c r="AF562" s="362"/>
      <c r="AG562" s="362"/>
      <c r="AH562" s="362"/>
      <c r="AI562" s="362"/>
      <c r="AJ562" s="362"/>
      <c r="AK562" s="362"/>
      <c r="AL562" s="362"/>
      <c r="AM562" s="362"/>
      <c r="AN562" s="362"/>
      <c r="AO562" s="362"/>
      <c r="AP562" s="362"/>
      <c r="AQ562" s="362"/>
      <c r="AR562" s="362"/>
      <c r="AS562" s="362"/>
      <c r="AT562" s="362"/>
      <c r="AU562" s="362"/>
      <c r="AV562" s="362"/>
      <c r="AW562" s="362"/>
      <c r="AX562" s="362"/>
      <c r="AY562" s="362"/>
      <c r="AZ562" s="362"/>
      <c r="BB562" s="438"/>
      <c r="BZ562" s="362"/>
      <c r="CA562" s="362"/>
      <c r="CB562" s="362"/>
      <c r="CC562" s="362"/>
      <c r="CD562" s="362"/>
      <c r="CE562" s="362"/>
      <c r="CF562" s="362"/>
      <c r="CG562" s="362"/>
      <c r="CH562" s="362"/>
      <c r="CI562" s="362"/>
      <c r="CJ562" s="362"/>
      <c r="CK562" s="362"/>
      <c r="CL562" s="362"/>
      <c r="CM562" s="362"/>
      <c r="CN562" s="362"/>
      <c r="CO562" s="362"/>
      <c r="CP562" s="362"/>
      <c r="CQ562" s="362"/>
      <c r="CR562" s="362"/>
      <c r="CS562" s="362"/>
      <c r="CT562" s="362"/>
      <c r="CU562" s="362"/>
      <c r="CV562" s="362"/>
      <c r="CW562" s="362"/>
      <c r="CX562" s="362"/>
      <c r="CY562" s="362"/>
      <c r="CZ562" s="362"/>
    </row>
    <row r="563" s="361" customFormat="true" ht="25.15" customHeight="true" x14ac:dyDescent="0.2">
      <c r="A563" s="438"/>
      <c r="B563" s="438"/>
      <c r="C563" s="851" t="s">
        <v>555</v>
      </c>
      <c r="D563" s="852"/>
      <c r="E563" s="656">
        <v>3.1349540259173088E-2</v>
      </c>
      <c r="F563" s="621"/>
      <c r="G563" s="621"/>
      <c r="H563" s="852" t="s">
        <v>579</v>
      </c>
      <c r="I563" s="852"/>
      <c r="J563" s="657">
        <v>4.1867833278677331E-4</v>
      </c>
      <c r="K563" s="621"/>
      <c r="L563" s="621"/>
      <c r="M563" s="852" t="s">
        <v>569</v>
      </c>
      <c r="N563" s="852"/>
      <c r="O563" s="658">
        <v>1.1260379384997569E-2</v>
      </c>
      <c r="P563" s="621"/>
      <c r="Q563" s="621"/>
      <c r="R563" s="362"/>
      <c r="Z563" s="362"/>
      <c r="AA563" s="362"/>
      <c r="AB563" s="362"/>
      <c r="AC563" s="362"/>
      <c r="AD563" s="362"/>
      <c r="AE563" s="362"/>
      <c r="AF563" s="362"/>
      <c r="AG563" s="362"/>
      <c r="AH563" s="362"/>
      <c r="AI563" s="362"/>
      <c r="AJ563" s="362"/>
      <c r="AK563" s="362"/>
      <c r="AL563" s="362"/>
      <c r="AM563" s="362"/>
      <c r="AN563" s="362"/>
      <c r="AO563" s="362"/>
      <c r="AP563" s="362"/>
      <c r="AQ563" s="362"/>
      <c r="AR563" s="362"/>
      <c r="AS563" s="362"/>
      <c r="AT563" s="362"/>
      <c r="AU563" s="362"/>
      <c r="AV563" s="362"/>
      <c r="AW563" s="362"/>
      <c r="AX563" s="362"/>
      <c r="AY563" s="362"/>
      <c r="AZ563" s="362"/>
      <c r="BB563" s="438"/>
      <c r="BZ563" s="362"/>
      <c r="CA563" s="362"/>
      <c r="CB563" s="362"/>
      <c r="CC563" s="362"/>
      <c r="CD563" s="362"/>
      <c r="CE563" s="362"/>
      <c r="CF563" s="362"/>
      <c r="CG563" s="362"/>
      <c r="CH563" s="362"/>
      <c r="CI563" s="362"/>
      <c r="CJ563" s="362"/>
      <c r="CK563" s="362"/>
      <c r="CL563" s="362"/>
      <c r="CM563" s="362"/>
      <c r="CN563" s="362"/>
      <c r="CO563" s="362"/>
      <c r="CP563" s="362"/>
      <c r="CQ563" s="362"/>
      <c r="CR563" s="362"/>
      <c r="CS563" s="362"/>
      <c r="CT563" s="362"/>
      <c r="CU563" s="362"/>
      <c r="CV563" s="362"/>
      <c r="CW563" s="362"/>
      <c r="CX563" s="362"/>
      <c r="CY563" s="362"/>
      <c r="CZ563" s="362"/>
    </row>
    <row r="564" s="361" customFormat="true" ht="25.15" customHeight="true" x14ac:dyDescent="0.2">
      <c r="A564" s="438"/>
      <c r="B564" s="438"/>
      <c r="C564" s="851" t="s">
        <v>566</v>
      </c>
      <c r="D564" s="852"/>
      <c r="E564" s="656">
        <v>9.87516846841896E-3</v>
      </c>
      <c r="F564" s="621"/>
      <c r="G564" s="621"/>
      <c r="H564" s="852" t="s">
        <v>582</v>
      </c>
      <c r="I564" s="852"/>
      <c r="J564" s="662">
        <v>6.8628942041780013E-5</v>
      </c>
      <c r="K564" s="621"/>
      <c r="L564" s="621"/>
      <c r="M564" s="852" t="s">
        <v>565</v>
      </c>
      <c r="N564" s="852"/>
      <c r="O564" s="658">
        <v>2.4371284249068207E-2</v>
      </c>
      <c r="P564" s="621"/>
      <c r="Q564" s="621"/>
      <c r="R564" s="362"/>
      <c r="Z564" s="362"/>
      <c r="AA564" s="362"/>
      <c r="AB564" s="362"/>
      <c r="AC564" s="362"/>
      <c r="AD564" s="362"/>
      <c r="AE564" s="362"/>
      <c r="AF564" s="362"/>
      <c r="AG564" s="362"/>
      <c r="AH564" s="362"/>
      <c r="AI564" s="362"/>
      <c r="AJ564" s="362"/>
      <c r="AK564" s="362"/>
      <c r="AL564" s="362"/>
      <c r="AM564" s="362"/>
      <c r="AN564" s="362"/>
      <c r="AO564" s="362"/>
      <c r="AP564" s="362"/>
      <c r="AQ564" s="362"/>
      <c r="AR564" s="362"/>
      <c r="AS564" s="362"/>
      <c r="AT564" s="362"/>
      <c r="AU564" s="362"/>
      <c r="AV564" s="362"/>
      <c r="AW564" s="362"/>
      <c r="AX564" s="362"/>
      <c r="AY564" s="362"/>
      <c r="AZ564" s="362"/>
      <c r="BB564" s="438"/>
      <c r="BZ564" s="362"/>
      <c r="CA564" s="362"/>
      <c r="CB564" s="362"/>
      <c r="CC564" s="362"/>
      <c r="CD564" s="362"/>
      <c r="CE564" s="362"/>
      <c r="CF564" s="362"/>
      <c r="CG564" s="362"/>
      <c r="CH564" s="362"/>
      <c r="CI564" s="362"/>
      <c r="CJ564" s="362"/>
      <c r="CK564" s="362"/>
      <c r="CL564" s="362"/>
      <c r="CM564" s="362"/>
      <c r="CN564" s="362"/>
      <c r="CO564" s="362"/>
      <c r="CP564" s="362"/>
      <c r="CQ564" s="362"/>
      <c r="CR564" s="362"/>
      <c r="CS564" s="362"/>
      <c r="CT564" s="362"/>
      <c r="CU564" s="362"/>
      <c r="CV564" s="362"/>
      <c r="CW564" s="362"/>
      <c r="CX564" s="362"/>
      <c r="CY564" s="362"/>
      <c r="CZ564" s="362"/>
    </row>
    <row r="565" s="361" customFormat="true" ht="25.15" customHeight="true" x14ac:dyDescent="0.2">
      <c r="A565" s="438"/>
      <c r="B565" s="438"/>
      <c r="C565" s="851" t="s">
        <v>553</v>
      </c>
      <c r="D565" s="852"/>
      <c r="E565" s="656">
        <v>2.3896940320312549E-2</v>
      </c>
      <c r="F565" s="621"/>
      <c r="G565" s="621"/>
      <c r="H565" s="852" t="s">
        <v>547</v>
      </c>
      <c r="I565" s="852"/>
      <c r="J565" s="657">
        <v>4.5279817916267069E-2</v>
      </c>
      <c r="K565" s="621"/>
      <c r="L565" s="621"/>
      <c r="M565" s="852" t="s">
        <v>555</v>
      </c>
      <c r="N565" s="852"/>
      <c r="O565" s="658">
        <v>7.6543450202082891E-2</v>
      </c>
      <c r="P565" s="621"/>
      <c r="Q565" s="621"/>
      <c r="R565" s="362"/>
      <c r="Z565" s="362"/>
      <c r="AA565" s="362"/>
      <c r="AB565" s="362"/>
      <c r="AC565" s="362"/>
      <c r="AD565" s="362"/>
      <c r="AE565" s="362"/>
      <c r="AF565" s="362"/>
      <c r="AG565" s="362"/>
      <c r="AH565" s="362"/>
      <c r="AI565" s="362"/>
      <c r="AJ565" s="362"/>
      <c r="AK565" s="362"/>
      <c r="AL565" s="362"/>
      <c r="AM565" s="362"/>
      <c r="AN565" s="362"/>
      <c r="AO565" s="362"/>
      <c r="AP565" s="362"/>
      <c r="AQ565" s="362"/>
      <c r="AR565" s="362"/>
      <c r="AS565" s="362"/>
      <c r="AT565" s="362"/>
      <c r="AU565" s="362"/>
      <c r="AV565" s="362"/>
      <c r="AW565" s="362"/>
      <c r="AX565" s="362"/>
      <c r="AY565" s="362"/>
      <c r="AZ565" s="362"/>
      <c r="BB565" s="438"/>
      <c r="BZ565" s="362"/>
      <c r="CA565" s="362"/>
      <c r="CB565" s="362"/>
      <c r="CC565" s="362"/>
      <c r="CD565" s="362"/>
      <c r="CE565" s="362"/>
      <c r="CF565" s="362"/>
      <c r="CG565" s="362"/>
      <c r="CH565" s="362"/>
      <c r="CI565" s="362"/>
      <c r="CJ565" s="362"/>
      <c r="CK565" s="362"/>
      <c r="CL565" s="362"/>
      <c r="CM565" s="362"/>
      <c r="CN565" s="362"/>
      <c r="CO565" s="362"/>
      <c r="CP565" s="362"/>
      <c r="CQ565" s="362"/>
      <c r="CR565" s="362"/>
      <c r="CS565" s="362"/>
      <c r="CT565" s="362"/>
      <c r="CU565" s="362"/>
      <c r="CV565" s="362"/>
      <c r="CW565" s="362"/>
      <c r="CX565" s="362"/>
      <c r="CY565" s="362"/>
      <c r="CZ565" s="362"/>
    </row>
    <row r="566" s="361" customFormat="true" ht="25.15" customHeight="true" x14ac:dyDescent="0.2">
      <c r="A566" s="438"/>
      <c r="B566" s="438"/>
      <c r="C566" s="851" t="s">
        <v>583</v>
      </c>
      <c r="D566" s="852"/>
      <c r="E566" s="656">
        <v>7.3873321751014183E-4</v>
      </c>
      <c r="F566" s="621"/>
      <c r="G566" s="621"/>
      <c r="H566" s="852" t="s">
        <v>576</v>
      </c>
      <c r="I566" s="852"/>
      <c r="J566" s="657">
        <v>7.3991371176985717E-4</v>
      </c>
      <c r="K566" s="621"/>
      <c r="L566" s="621"/>
      <c r="M566" s="852" t="s">
        <v>566</v>
      </c>
      <c r="N566" s="852"/>
      <c r="O566" s="658">
        <v>1.9908008800139109E-2</v>
      </c>
      <c r="P566" s="621"/>
      <c r="Q566" s="621"/>
      <c r="R566" s="362"/>
      <c r="Z566" s="362"/>
      <c r="AA566" s="362"/>
      <c r="AB566" s="362"/>
      <c r="AC566" s="362"/>
      <c r="AD566" s="362"/>
      <c r="AE566" s="362"/>
      <c r="AF566" s="362"/>
      <c r="AG566" s="362"/>
      <c r="AH566" s="362"/>
      <c r="AI566" s="362"/>
      <c r="AJ566" s="362"/>
      <c r="AK566" s="362"/>
      <c r="AL566" s="362"/>
      <c r="AM566" s="362"/>
      <c r="AN566" s="362"/>
      <c r="AO566" s="362"/>
      <c r="AP566" s="362"/>
      <c r="AQ566" s="362"/>
      <c r="AR566" s="362"/>
      <c r="AS566" s="362"/>
      <c r="AT566" s="362"/>
      <c r="AU566" s="362"/>
      <c r="AV566" s="362"/>
      <c r="AW566" s="362"/>
      <c r="AX566" s="362"/>
      <c r="AY566" s="362"/>
      <c r="AZ566" s="362"/>
      <c r="BB566" s="438"/>
      <c r="BZ566" s="362"/>
      <c r="CA566" s="362"/>
      <c r="CB566" s="362"/>
      <c r="CC566" s="362"/>
      <c r="CD566" s="362"/>
      <c r="CE566" s="362"/>
      <c r="CF566" s="362"/>
      <c r="CG566" s="362"/>
      <c r="CH566" s="362"/>
      <c r="CI566" s="362"/>
      <c r="CJ566" s="362"/>
      <c r="CK566" s="362"/>
      <c r="CL566" s="362"/>
      <c r="CM566" s="362"/>
      <c r="CN566" s="362"/>
      <c r="CO566" s="362"/>
      <c r="CP566" s="362"/>
      <c r="CQ566" s="362"/>
      <c r="CR566" s="362"/>
      <c r="CS566" s="362"/>
      <c r="CT566" s="362"/>
      <c r="CU566" s="362"/>
      <c r="CV566" s="362"/>
      <c r="CW566" s="362"/>
      <c r="CX566" s="362"/>
      <c r="CY566" s="362"/>
      <c r="CZ566" s="362"/>
    </row>
    <row r="567" s="361" customFormat="true" ht="25.15" customHeight="true" x14ac:dyDescent="0.2">
      <c r="A567" s="438"/>
      <c r="B567" s="438"/>
      <c r="C567" s="851" t="s">
        <v>592</v>
      </c>
      <c r="D567" s="852"/>
      <c r="E567" s="656">
        <v>1.7172488087518554E-4</v>
      </c>
      <c r="F567" s="621"/>
      <c r="G567" s="621"/>
      <c r="H567" s="852" t="s">
        <v>563</v>
      </c>
      <c r="I567" s="852"/>
      <c r="J567" s="659">
        <v>4.5456120324172669E-3</v>
      </c>
      <c r="K567" s="621"/>
      <c r="L567" s="621"/>
      <c r="M567" s="852" t="s">
        <v>553</v>
      </c>
      <c r="N567" s="852"/>
      <c r="O567" s="658">
        <v>8.528562312573823E-2</v>
      </c>
      <c r="P567" s="621"/>
      <c r="Q567" s="621"/>
      <c r="R567" s="362"/>
      <c r="Z567" s="362"/>
      <c r="AA567" s="362"/>
      <c r="AB567" s="362"/>
      <c r="AC567" s="362"/>
      <c r="AD567" s="362"/>
      <c r="AE567" s="362"/>
      <c r="AF567" s="362"/>
      <c r="AG567" s="362"/>
      <c r="AH567" s="362"/>
      <c r="AI567" s="362"/>
      <c r="AJ567" s="362"/>
      <c r="AK567" s="362"/>
      <c r="AL567" s="362"/>
      <c r="AM567" s="362"/>
      <c r="AN567" s="362"/>
      <c r="AO567" s="362"/>
      <c r="AP567" s="362"/>
      <c r="AQ567" s="362"/>
      <c r="AR567" s="362"/>
      <c r="AS567" s="362"/>
      <c r="AT567" s="362"/>
      <c r="AU567" s="362"/>
      <c r="AV567" s="362"/>
      <c r="AW567" s="362"/>
      <c r="AX567" s="362"/>
      <c r="AY567" s="362"/>
      <c r="AZ567" s="362"/>
      <c r="BB567" s="438"/>
      <c r="BZ567" s="362"/>
      <c r="CA567" s="362"/>
      <c r="CB567" s="362"/>
      <c r="CC567" s="362"/>
      <c r="CD567" s="362"/>
      <c r="CE567" s="362"/>
      <c r="CF567" s="362"/>
      <c r="CG567" s="362"/>
      <c r="CH567" s="362"/>
      <c r="CI567" s="362"/>
      <c r="CJ567" s="362"/>
      <c r="CK567" s="362"/>
      <c r="CL567" s="362"/>
      <c r="CM567" s="362"/>
      <c r="CN567" s="362"/>
      <c r="CO567" s="362"/>
      <c r="CP567" s="362"/>
      <c r="CQ567" s="362"/>
      <c r="CR567" s="362"/>
      <c r="CS567" s="362"/>
      <c r="CT567" s="362"/>
      <c r="CU567" s="362"/>
      <c r="CV567" s="362"/>
      <c r="CW567" s="362"/>
      <c r="CX567" s="362"/>
      <c r="CY567" s="362"/>
      <c r="CZ567" s="362"/>
    </row>
    <row r="568" s="361" customFormat="true" ht="25.15" customHeight="true" x14ac:dyDescent="0.2">
      <c r="A568" s="438"/>
      <c r="B568" s="438"/>
      <c r="C568" s="851" t="s">
        <v>549</v>
      </c>
      <c r="D568" s="852"/>
      <c r="E568" s="656">
        <v>5.5769258417437878E-2</v>
      </c>
      <c r="F568" s="621"/>
      <c r="G568" s="621"/>
      <c r="H568" s="862"/>
      <c r="I568" s="862"/>
      <c r="J568" s="621"/>
      <c r="K568" s="621"/>
      <c r="L568" s="621"/>
      <c r="M568" s="852" t="s">
        <v>583</v>
      </c>
      <c r="N568" s="852"/>
      <c r="O568" s="658">
        <v>1.6430016786150908E-3</v>
      </c>
      <c r="P568" s="621"/>
      <c r="Q568" s="621"/>
      <c r="R568" s="362"/>
      <c r="Z568" s="362"/>
      <c r="AA568" s="362"/>
      <c r="AB568" s="362"/>
      <c r="AC568" s="362"/>
      <c r="AD568" s="362"/>
      <c r="AE568" s="362"/>
      <c r="AF568" s="362"/>
      <c r="AG568" s="362"/>
      <c r="AH568" s="362"/>
      <c r="AI568" s="362"/>
      <c r="AJ568" s="362"/>
      <c r="AK568" s="362"/>
      <c r="AL568" s="362"/>
      <c r="AM568" s="362"/>
      <c r="AN568" s="362"/>
      <c r="AO568" s="362"/>
      <c r="AP568" s="362"/>
      <c r="AQ568" s="362"/>
      <c r="AR568" s="362"/>
      <c r="AS568" s="362"/>
      <c r="AT568" s="362"/>
      <c r="AU568" s="362"/>
      <c r="AV568" s="362"/>
      <c r="AW568" s="362"/>
      <c r="AX568" s="362"/>
      <c r="AY568" s="362"/>
      <c r="AZ568" s="362"/>
      <c r="BB568" s="438"/>
      <c r="BZ568" s="362"/>
      <c r="CA568" s="362"/>
      <c r="CB568" s="362"/>
      <c r="CC568" s="362"/>
      <c r="CD568" s="362"/>
      <c r="CE568" s="362"/>
      <c r="CF568" s="362"/>
      <c r="CG568" s="362"/>
      <c r="CH568" s="362"/>
      <c r="CI568" s="362"/>
      <c r="CJ568" s="362"/>
      <c r="CK568" s="362"/>
      <c r="CL568" s="362"/>
      <c r="CM568" s="362"/>
      <c r="CN568" s="362"/>
      <c r="CO568" s="362"/>
      <c r="CP568" s="362"/>
      <c r="CQ568" s="362"/>
      <c r="CR568" s="362"/>
      <c r="CS568" s="362"/>
      <c r="CT568" s="362"/>
      <c r="CU568" s="362"/>
      <c r="CV568" s="362"/>
      <c r="CW568" s="362"/>
      <c r="CX568" s="362"/>
      <c r="CY568" s="362"/>
      <c r="CZ568" s="362"/>
    </row>
    <row r="569" s="361" customFormat="true" ht="25.15" customHeight="true" x14ac:dyDescent="0.2">
      <c r="A569" s="438"/>
      <c r="B569" s="438"/>
      <c r="C569" s="851" t="s">
        <v>570</v>
      </c>
      <c r="D569" s="852"/>
      <c r="E569" s="656">
        <v>1.0960947808315399E-2</v>
      </c>
      <c r="F569" s="621"/>
      <c r="G569" s="621"/>
      <c r="H569" s="862"/>
      <c r="I569" s="862"/>
      <c r="J569" s="621"/>
      <c r="K569" s="621"/>
      <c r="L569" s="621"/>
      <c r="M569" s="852" t="s">
        <v>592</v>
      </c>
      <c r="N569" s="852"/>
      <c r="O569" s="658">
        <v>5.102551972818568E-4</v>
      </c>
      <c r="P569" s="621"/>
      <c r="Q569" s="621"/>
      <c r="R569" s="362"/>
      <c r="Z569" s="362"/>
      <c r="AA569" s="362"/>
      <c r="AB569" s="362"/>
      <c r="AC569" s="362"/>
      <c r="AD569" s="362"/>
      <c r="AE569" s="362"/>
      <c r="AF569" s="362"/>
      <c r="AG569" s="362"/>
      <c r="AH569" s="362"/>
      <c r="AI569" s="362"/>
      <c r="AJ569" s="362"/>
      <c r="AK569" s="362"/>
      <c r="AL569" s="362"/>
      <c r="AM569" s="362"/>
      <c r="AN569" s="362"/>
      <c r="AO569" s="362"/>
      <c r="AP569" s="362"/>
      <c r="AQ569" s="362"/>
      <c r="AR569" s="362"/>
      <c r="AS569" s="362"/>
      <c r="AT569" s="362"/>
      <c r="AU569" s="362"/>
      <c r="AV569" s="362"/>
      <c r="AW569" s="362"/>
      <c r="AX569" s="362"/>
      <c r="AY569" s="362"/>
      <c r="AZ569" s="362"/>
      <c r="BB569" s="438"/>
      <c r="BZ569" s="362"/>
      <c r="CA569" s="362"/>
      <c r="CB569" s="362"/>
      <c r="CC569" s="362"/>
      <c r="CD569" s="362"/>
      <c r="CE569" s="362"/>
      <c r="CF569" s="362"/>
      <c r="CG569" s="362"/>
      <c r="CH569" s="362"/>
      <c r="CI569" s="362"/>
      <c r="CJ569" s="362"/>
      <c r="CK569" s="362"/>
      <c r="CL569" s="362"/>
      <c r="CM569" s="362"/>
      <c r="CN569" s="362"/>
      <c r="CO569" s="362"/>
      <c r="CP569" s="362"/>
      <c r="CQ569" s="362"/>
      <c r="CR569" s="362"/>
      <c r="CS569" s="362"/>
      <c r="CT569" s="362"/>
      <c r="CU569" s="362"/>
      <c r="CV569" s="362"/>
      <c r="CW569" s="362"/>
      <c r="CX569" s="362"/>
      <c r="CY569" s="362"/>
      <c r="CZ569" s="362"/>
    </row>
    <row r="570" s="361" customFormat="true" ht="25.15" customHeight="true" x14ac:dyDescent="0.2">
      <c r="A570" s="438"/>
      <c r="B570" s="438"/>
      <c r="C570" s="851" t="s">
        <v>574</v>
      </c>
      <c r="D570" s="852"/>
      <c r="E570" s="656">
        <v>2.558349363302207E-3</v>
      </c>
      <c r="F570" s="621"/>
      <c r="G570" s="621"/>
      <c r="H570" s="852" t="s">
        <v>231</v>
      </c>
      <c r="I570" s="852"/>
      <c r="J570" s="852"/>
      <c r="K570" s="852"/>
      <c r="L570" s="852"/>
      <c r="M570" s="852" t="s">
        <v>549</v>
      </c>
      <c r="N570" s="852"/>
      <c r="O570" s="658">
        <v>7.6927033108572074E-2</v>
      </c>
      <c r="P570" s="621"/>
      <c r="Q570" s="621"/>
      <c r="R570" s="362"/>
      <c r="Z570" s="362"/>
      <c r="AA570" s="362"/>
      <c r="AB570" s="362"/>
      <c r="AC570" s="362"/>
      <c r="AD570" s="362"/>
      <c r="AE570" s="362"/>
      <c r="AF570" s="362"/>
      <c r="AG570" s="362"/>
      <c r="AH570" s="362"/>
      <c r="AI570" s="362"/>
      <c r="AJ570" s="362"/>
      <c r="AK570" s="362"/>
      <c r="AL570" s="362"/>
      <c r="AM570" s="362"/>
      <c r="AN570" s="362"/>
      <c r="AO570" s="362"/>
      <c r="AP570" s="362"/>
      <c r="AQ570" s="362"/>
      <c r="AR570" s="362"/>
      <c r="AS570" s="362"/>
      <c r="AT570" s="362"/>
      <c r="AU570" s="362"/>
      <c r="AV570" s="362"/>
      <c r="AW570" s="362"/>
      <c r="AX570" s="362"/>
      <c r="AY570" s="362"/>
      <c r="AZ570" s="362"/>
      <c r="BB570" s="438"/>
      <c r="BZ570" s="362"/>
      <c r="CA570" s="362"/>
      <c r="CB570" s="362"/>
      <c r="CC570" s="362"/>
      <c r="CD570" s="362"/>
      <c r="CE570" s="362"/>
      <c r="CF570" s="362"/>
      <c r="CG570" s="362"/>
      <c r="CH570" s="362"/>
      <c r="CI570" s="362"/>
      <c r="CJ570" s="362"/>
      <c r="CK570" s="362"/>
      <c r="CL570" s="362"/>
      <c r="CM570" s="362"/>
      <c r="CN570" s="362"/>
      <c r="CO570" s="362"/>
      <c r="CP570" s="362"/>
      <c r="CQ570" s="362"/>
      <c r="CR570" s="362"/>
      <c r="CS570" s="362"/>
      <c r="CT570" s="362"/>
      <c r="CU570" s="362"/>
      <c r="CV570" s="362"/>
      <c r="CW570" s="362"/>
      <c r="CX570" s="362"/>
      <c r="CY570" s="362"/>
      <c r="CZ570" s="362"/>
    </row>
    <row r="571" s="361" customFormat="true" ht="25.15" customHeight="true" x14ac:dyDescent="0.2">
      <c r="A571" s="438"/>
      <c r="B571" s="438"/>
      <c r="C571" s="851" t="s">
        <v>561</v>
      </c>
      <c r="D571" s="852"/>
      <c r="E571" s="656">
        <v>1.6643837749083221E-2</v>
      </c>
      <c r="F571" s="621"/>
      <c r="G571" s="621"/>
      <c r="H571" s="852" t="s">
        <v>215</v>
      </c>
      <c r="I571" s="852"/>
      <c r="J571" s="863" t="s">
        <v>232</v>
      </c>
      <c r="K571" s="864"/>
      <c r="L571" s="865"/>
      <c r="M571" s="852" t="s">
        <v>570</v>
      </c>
      <c r="N571" s="852"/>
      <c r="O571" s="658">
        <v>1.2330756104425094E-2</v>
      </c>
      <c r="P571" s="621"/>
      <c r="Q571" s="621"/>
      <c r="R571" s="362"/>
      <c r="Z571" s="362"/>
      <c r="AA571" s="362"/>
      <c r="AB571" s="362"/>
      <c r="AC571" s="362"/>
      <c r="AD571" s="362"/>
      <c r="AE571" s="362"/>
      <c r="AF571" s="362"/>
      <c r="AG571" s="362"/>
      <c r="AH571" s="362"/>
      <c r="AI571" s="362"/>
      <c r="AJ571" s="362"/>
      <c r="AK571" s="362"/>
      <c r="AL571" s="362"/>
      <c r="AM571" s="362"/>
      <c r="AN571" s="362"/>
      <c r="AO571" s="362"/>
      <c r="AP571" s="362"/>
      <c r="AQ571" s="362"/>
      <c r="AR571" s="362"/>
      <c r="AS571" s="362"/>
      <c r="AT571" s="362"/>
      <c r="AU571" s="362"/>
      <c r="AV571" s="362"/>
      <c r="AW571" s="362"/>
      <c r="AX571" s="362"/>
      <c r="AY571" s="362"/>
      <c r="AZ571" s="362"/>
      <c r="BB571" s="438"/>
      <c r="BZ571" s="362"/>
      <c r="CA571" s="362"/>
      <c r="CB571" s="362"/>
      <c r="CC571" s="362"/>
      <c r="CD571" s="362"/>
      <c r="CE571" s="362"/>
      <c r="CF571" s="362"/>
      <c r="CG571" s="362"/>
      <c r="CH571" s="362"/>
      <c r="CI571" s="362"/>
      <c r="CJ571" s="362"/>
      <c r="CK571" s="362"/>
      <c r="CL571" s="362"/>
      <c r="CM571" s="362"/>
      <c r="CN571" s="362"/>
      <c r="CO571" s="362"/>
      <c r="CP571" s="362"/>
      <c r="CQ571" s="362"/>
      <c r="CR571" s="362"/>
      <c r="CS571" s="362"/>
      <c r="CT571" s="362"/>
      <c r="CU571" s="362"/>
      <c r="CV571" s="362"/>
      <c r="CW571" s="362"/>
      <c r="CX571" s="362"/>
      <c r="CY571" s="362"/>
      <c r="CZ571" s="362"/>
    </row>
    <row r="572" s="361" customFormat="true" ht="25.15" customHeight="true" x14ac:dyDescent="0.2">
      <c r="A572" s="438"/>
      <c r="B572" s="438"/>
      <c r="C572" s="851" t="s">
        <v>548</v>
      </c>
      <c r="D572" s="852"/>
      <c r="E572" s="656">
        <v>7.3145779261760838E-3</v>
      </c>
      <c r="F572" s="621"/>
      <c r="G572" s="621"/>
      <c r="H572" s="852"/>
      <c r="I572" s="852"/>
      <c r="J572" s="668" t="s">
        <v>199</v>
      </c>
      <c r="K572" s="669" t="s">
        <v>233</v>
      </c>
      <c r="L572" s="670" t="s">
        <v>234</v>
      </c>
      <c r="M572" s="852" t="s">
        <v>574</v>
      </c>
      <c r="N572" s="852"/>
      <c r="O572" s="658">
        <v>6.7703049375967856E-4</v>
      </c>
      <c r="P572" s="621"/>
      <c r="Q572" s="621"/>
      <c r="R572" s="362"/>
      <c r="Z572" s="362"/>
      <c r="AA572" s="362"/>
      <c r="AB572" s="362"/>
      <c r="AC572" s="362"/>
      <c r="AD572" s="362"/>
      <c r="AE572" s="362"/>
      <c r="AF572" s="362"/>
      <c r="AG572" s="362"/>
      <c r="AH572" s="362"/>
      <c r="AI572" s="362"/>
      <c r="AJ572" s="362"/>
      <c r="AK572" s="362"/>
      <c r="AL572" s="362"/>
      <c r="AM572" s="362"/>
      <c r="AN572" s="362"/>
      <c r="AO572" s="362"/>
      <c r="AP572" s="362"/>
      <c r="AQ572" s="362"/>
      <c r="AR572" s="362"/>
      <c r="AS572" s="362"/>
      <c r="AT572" s="362"/>
      <c r="AU572" s="362"/>
      <c r="AV572" s="362"/>
      <c r="AW572" s="362"/>
      <c r="AX572" s="362"/>
      <c r="AY572" s="362"/>
      <c r="AZ572" s="362"/>
      <c r="BB572" s="438"/>
      <c r="BZ572" s="362"/>
      <c r="CA572" s="362"/>
      <c r="CB572" s="362"/>
      <c r="CC572" s="362"/>
      <c r="CD572" s="362"/>
      <c r="CE572" s="362"/>
      <c r="CF572" s="362"/>
      <c r="CG572" s="362"/>
      <c r="CH572" s="362"/>
      <c r="CI572" s="362"/>
      <c r="CJ572" s="362"/>
      <c r="CK572" s="362"/>
      <c r="CL572" s="362"/>
      <c r="CM572" s="362"/>
      <c r="CN572" s="362"/>
      <c r="CO572" s="362"/>
      <c r="CP572" s="362"/>
      <c r="CQ572" s="362"/>
      <c r="CR572" s="362"/>
      <c r="CS572" s="362"/>
      <c r="CT572" s="362"/>
      <c r="CU572" s="362"/>
      <c r="CV572" s="362"/>
      <c r="CW572" s="362"/>
      <c r="CX572" s="362"/>
      <c r="CY572" s="362"/>
      <c r="CZ572" s="362"/>
    </row>
    <row r="573" s="361" customFormat="true" ht="25.15" customHeight="true" x14ac:dyDescent="0.2">
      <c r="A573" s="438"/>
      <c r="B573" s="438"/>
      <c r="C573" s="851" t="s">
        <v>551</v>
      </c>
      <c r="D573" s="852"/>
      <c r="E573" s="656">
        <v>4.7301115346849144E-2</v>
      </c>
      <c r="F573" s="621"/>
      <c r="G573" s="621"/>
      <c r="H573" s="852" t="s">
        <v>216</v>
      </c>
      <c r="I573" s="852"/>
      <c r="J573" s="671">
        <v>3.8725368121705719</v>
      </c>
      <c r="K573" s="672">
        <v>4.8406710152132142</v>
      </c>
      <c r="L573" s="673">
        <v>4.8406710152132142</v>
      </c>
      <c r="M573" s="852" t="s">
        <v>561</v>
      </c>
      <c r="N573" s="852"/>
      <c r="O573" s="658">
        <v>4.5340916351728697E-2</v>
      </c>
      <c r="P573" s="621"/>
      <c r="Q573" s="621"/>
      <c r="R573" s="362"/>
      <c r="Z573" s="362"/>
      <c r="AA573" s="362"/>
      <c r="AB573" s="362"/>
      <c r="AC573" s="362"/>
      <c r="AD573" s="362"/>
      <c r="AE573" s="362"/>
      <c r="AF573" s="362"/>
      <c r="AG573" s="362"/>
      <c r="AH573" s="362"/>
      <c r="AI573" s="362"/>
      <c r="AJ573" s="362"/>
      <c r="AK573" s="362"/>
      <c r="AL573" s="362"/>
      <c r="AM573" s="362"/>
      <c r="AN573" s="362"/>
      <c r="AO573" s="362"/>
      <c r="AP573" s="362"/>
      <c r="AQ573" s="362"/>
      <c r="AR573" s="362"/>
      <c r="AS573" s="362"/>
      <c r="AT573" s="362"/>
      <c r="AU573" s="362"/>
      <c r="AV573" s="362"/>
      <c r="AW573" s="362"/>
      <c r="AX573" s="362"/>
      <c r="AY573" s="362"/>
      <c r="AZ573" s="362"/>
      <c r="BB573" s="438"/>
      <c r="BZ573" s="362"/>
      <c r="CA573" s="362"/>
      <c r="CB573" s="362"/>
      <c r="CC573" s="362"/>
      <c r="CD573" s="362"/>
      <c r="CE573" s="362"/>
      <c r="CF573" s="362"/>
      <c r="CG573" s="362"/>
      <c r="CH573" s="362"/>
      <c r="CI573" s="362"/>
      <c r="CJ573" s="362"/>
      <c r="CK573" s="362"/>
      <c r="CL573" s="362"/>
      <c r="CM573" s="362"/>
      <c r="CN573" s="362"/>
      <c r="CO573" s="362"/>
      <c r="CP573" s="362"/>
      <c r="CQ573" s="362"/>
      <c r="CR573" s="362"/>
      <c r="CS573" s="362"/>
      <c r="CT573" s="362"/>
      <c r="CU573" s="362"/>
      <c r="CV573" s="362"/>
      <c r="CW573" s="362"/>
      <c r="CX573" s="362"/>
      <c r="CY573" s="362"/>
      <c r="CZ573" s="362"/>
    </row>
    <row r="574" s="361" customFormat="true" ht="25.15" customHeight="true" x14ac:dyDescent="0.2">
      <c r="A574" s="438"/>
      <c r="B574" s="438"/>
      <c r="C574" s="851" t="s">
        <v>506</v>
      </c>
      <c r="D574" s="852"/>
      <c r="E574" s="656">
        <v>1.2454777619293656E-2</v>
      </c>
      <c r="F574" s="621"/>
      <c r="G574" s="621"/>
      <c r="H574" s="862"/>
      <c r="I574" s="862"/>
      <c r="J574" s="621"/>
      <c r="K574" s="621"/>
      <c r="L574" s="621"/>
      <c r="M574" s="852" t="s">
        <v>548</v>
      </c>
      <c r="N574" s="852"/>
      <c r="O574" s="658">
        <v>2.999676074315644E-2</v>
      </c>
      <c r="P574" s="621"/>
      <c r="Q574" s="621"/>
      <c r="R574" s="362"/>
      <c r="Z574" s="362"/>
      <c r="AA574" s="362"/>
      <c r="AB574" s="362"/>
      <c r="AC574" s="362"/>
      <c r="AD574" s="362"/>
      <c r="AE574" s="362"/>
      <c r="AF574" s="362"/>
      <c r="AG574" s="362"/>
      <c r="AH574" s="362"/>
      <c r="AI574" s="362"/>
      <c r="AJ574" s="362"/>
      <c r="AK574" s="362"/>
      <c r="AL574" s="362"/>
      <c r="AM574" s="362"/>
      <c r="AN574" s="362"/>
      <c r="AO574" s="362"/>
      <c r="AP574" s="362"/>
      <c r="AQ574" s="362"/>
      <c r="AR574" s="362"/>
      <c r="AS574" s="362"/>
      <c r="AT574" s="362"/>
      <c r="AU574" s="362"/>
      <c r="AV574" s="362"/>
      <c r="AW574" s="362"/>
      <c r="AX574" s="362"/>
      <c r="AY574" s="362"/>
      <c r="AZ574" s="362"/>
      <c r="BB574" s="438"/>
      <c r="BZ574" s="362"/>
      <c r="CA574" s="362"/>
      <c r="CB574" s="362"/>
      <c r="CC574" s="362"/>
      <c r="CD574" s="362"/>
      <c r="CE574" s="362"/>
      <c r="CF574" s="362"/>
      <c r="CG574" s="362"/>
      <c r="CH574" s="362"/>
      <c r="CI574" s="362"/>
      <c r="CJ574" s="362"/>
      <c r="CK574" s="362"/>
      <c r="CL574" s="362"/>
      <c r="CM574" s="362"/>
      <c r="CN574" s="362"/>
      <c r="CO574" s="362"/>
      <c r="CP574" s="362"/>
      <c r="CQ574" s="362"/>
      <c r="CR574" s="362"/>
      <c r="CS574" s="362"/>
      <c r="CT574" s="362"/>
      <c r="CU574" s="362"/>
      <c r="CV574" s="362"/>
      <c r="CW574" s="362"/>
      <c r="CX574" s="362"/>
      <c r="CY574" s="362"/>
      <c r="CZ574" s="362"/>
    </row>
    <row r="575" s="361" customFormat="true" ht="25.15" customHeight="true" x14ac:dyDescent="0.2">
      <c r="A575" s="438"/>
      <c r="B575" s="438"/>
      <c r="C575" s="851" t="s">
        <v>588</v>
      </c>
      <c r="D575" s="852"/>
      <c r="E575" s="656">
        <v>1.2964671476299968E-4</v>
      </c>
      <c r="F575" s="621"/>
      <c r="G575" s="621"/>
      <c r="H575" s="862"/>
      <c r="I575" s="862"/>
      <c r="J575" s="621"/>
      <c r="K575" s="621"/>
      <c r="L575" s="621"/>
      <c r="M575" s="852" t="s">
        <v>551</v>
      </c>
      <c r="N575" s="852"/>
      <c r="O575" s="658">
        <v>4.1852989744631891E-2</v>
      </c>
      <c r="P575" s="621"/>
      <c r="Q575" s="621"/>
      <c r="R575" s="362"/>
      <c r="Z575" s="362"/>
      <c r="AA575" s="362"/>
      <c r="AB575" s="362"/>
      <c r="AC575" s="362"/>
      <c r="AD575" s="362"/>
      <c r="AE575" s="362"/>
      <c r="AF575" s="362"/>
      <c r="AG575" s="362"/>
      <c r="AH575" s="362"/>
      <c r="AI575" s="362"/>
      <c r="AJ575" s="362"/>
      <c r="AK575" s="362"/>
      <c r="AL575" s="362"/>
      <c r="AM575" s="362"/>
      <c r="AN575" s="362"/>
      <c r="AO575" s="362"/>
      <c r="AP575" s="362"/>
      <c r="AQ575" s="362"/>
      <c r="AR575" s="362"/>
      <c r="AS575" s="362"/>
      <c r="AT575" s="362"/>
      <c r="AU575" s="362"/>
      <c r="AV575" s="362"/>
      <c r="AW575" s="362"/>
      <c r="AX575" s="362"/>
      <c r="AY575" s="362"/>
      <c r="AZ575" s="362"/>
      <c r="BB575" s="438"/>
      <c r="BZ575" s="362"/>
      <c r="CA575" s="362"/>
      <c r="CB575" s="362"/>
      <c r="CC575" s="362"/>
      <c r="CD575" s="362"/>
      <c r="CE575" s="362"/>
      <c r="CF575" s="362"/>
      <c r="CG575" s="362"/>
      <c r="CH575" s="362"/>
      <c r="CI575" s="362"/>
      <c r="CJ575" s="362"/>
      <c r="CK575" s="362"/>
      <c r="CL575" s="362"/>
      <c r="CM575" s="362"/>
      <c r="CN575" s="362"/>
      <c r="CO575" s="362"/>
      <c r="CP575" s="362"/>
      <c r="CQ575" s="362"/>
      <c r="CR575" s="362"/>
      <c r="CS575" s="362"/>
      <c r="CT575" s="362"/>
      <c r="CU575" s="362"/>
      <c r="CV575" s="362"/>
      <c r="CW575" s="362"/>
      <c r="CX575" s="362"/>
      <c r="CY575" s="362"/>
      <c r="CZ575" s="362"/>
    </row>
    <row r="576" s="361" customFormat="true" ht="25.15" customHeight="true" x14ac:dyDescent="0.2">
      <c r="A576" s="438"/>
      <c r="B576" s="438"/>
      <c r="C576" s="851" t="s">
        <v>579</v>
      </c>
      <c r="D576" s="852"/>
      <c r="E576" s="666">
        <v>5.395383289323375E-6</v>
      </c>
      <c r="F576" s="621"/>
      <c r="G576" s="621"/>
      <c r="H576" s="862"/>
      <c r="I576" s="862"/>
      <c r="J576" s="621"/>
      <c r="K576" s="621"/>
      <c r="L576" s="621"/>
      <c r="M576" s="852" t="s">
        <v>588</v>
      </c>
      <c r="N576" s="852"/>
      <c r="O576" s="658">
        <v>9.2159999858326604E-4</v>
      </c>
      <c r="P576" s="621"/>
      <c r="Q576" s="621"/>
      <c r="R576" s="362"/>
      <c r="Z576" s="362"/>
      <c r="AA576" s="362"/>
      <c r="AB576" s="362"/>
      <c r="AC576" s="362"/>
      <c r="AD576" s="362"/>
      <c r="AE576" s="362"/>
      <c r="AF576" s="362"/>
      <c r="AG576" s="362"/>
      <c r="AH576" s="362"/>
      <c r="AI576" s="362"/>
      <c r="AJ576" s="362"/>
      <c r="AK576" s="362"/>
      <c r="AL576" s="362"/>
      <c r="AM576" s="362"/>
      <c r="AN576" s="362"/>
      <c r="AO576" s="362"/>
      <c r="AP576" s="362"/>
      <c r="AQ576" s="362"/>
      <c r="AR576" s="362"/>
      <c r="AS576" s="362"/>
      <c r="AT576" s="362"/>
      <c r="AU576" s="362"/>
      <c r="AV576" s="362"/>
      <c r="AW576" s="362"/>
      <c r="AX576" s="362"/>
      <c r="AY576" s="362"/>
      <c r="AZ576" s="362"/>
      <c r="BB576" s="438"/>
      <c r="BZ576" s="362"/>
      <c r="CA576" s="362"/>
      <c r="CB576" s="362"/>
      <c r="CC576" s="362"/>
      <c r="CD576" s="362"/>
      <c r="CE576" s="362"/>
      <c r="CF576" s="362"/>
      <c r="CG576" s="362"/>
      <c r="CH576" s="362"/>
      <c r="CI576" s="362"/>
      <c r="CJ576" s="362"/>
      <c r="CK576" s="362"/>
      <c r="CL576" s="362"/>
      <c r="CM576" s="362"/>
      <c r="CN576" s="362"/>
      <c r="CO576" s="362"/>
      <c r="CP576" s="362"/>
      <c r="CQ576" s="362"/>
      <c r="CR576" s="362"/>
      <c r="CS576" s="362"/>
      <c r="CT576" s="362"/>
      <c r="CU576" s="362"/>
      <c r="CV576" s="362"/>
      <c r="CW576" s="362"/>
      <c r="CX576" s="362"/>
      <c r="CY576" s="362"/>
      <c r="CZ576" s="362"/>
    </row>
    <row r="577" s="361" customFormat="true" ht="25.15" customHeight="true" x14ac:dyDescent="0.2">
      <c r="A577" s="438"/>
      <c r="B577" s="438"/>
      <c r="C577" s="851" t="s">
        <v>547</v>
      </c>
      <c r="D577" s="852"/>
      <c r="E577" s="656">
        <v>9.8392890636975292E-4</v>
      </c>
      <c r="F577" s="621"/>
      <c r="G577" s="621"/>
      <c r="H577" s="862"/>
      <c r="I577" s="862"/>
      <c r="J577" s="621"/>
      <c r="K577" s="621"/>
      <c r="L577" s="621"/>
      <c r="M577" s="852" t="s">
        <v>579</v>
      </c>
      <c r="N577" s="852"/>
      <c r="O577" s="667">
        <v>9.8515028444445991E-5</v>
      </c>
      <c r="P577" s="621"/>
      <c r="Q577" s="621"/>
      <c r="R577" s="362"/>
      <c r="Z577" s="362"/>
      <c r="AA577" s="362"/>
      <c r="AB577" s="362"/>
      <c r="AC577" s="362"/>
      <c r="AD577" s="362"/>
      <c r="AE577" s="362"/>
      <c r="AF577" s="362"/>
      <c r="AG577" s="362"/>
      <c r="AH577" s="362"/>
      <c r="AI577" s="362"/>
      <c r="AJ577" s="362"/>
      <c r="AK577" s="362"/>
      <c r="AL577" s="362"/>
      <c r="AM577" s="362"/>
      <c r="AN577" s="362"/>
      <c r="AO577" s="362"/>
      <c r="AP577" s="362"/>
      <c r="AQ577" s="362"/>
      <c r="AR577" s="362"/>
      <c r="AS577" s="362"/>
      <c r="AT577" s="362"/>
      <c r="AU577" s="362"/>
      <c r="AV577" s="362"/>
      <c r="AW577" s="362"/>
      <c r="AX577" s="362"/>
      <c r="AY577" s="362"/>
      <c r="AZ577" s="362"/>
      <c r="BB577" s="438"/>
      <c r="BZ577" s="362"/>
      <c r="CA577" s="362"/>
      <c r="CB577" s="362"/>
      <c r="CC577" s="362"/>
      <c r="CD577" s="362"/>
      <c r="CE577" s="362"/>
      <c r="CF577" s="362"/>
      <c r="CG577" s="362"/>
      <c r="CH577" s="362"/>
      <c r="CI577" s="362"/>
      <c r="CJ577" s="362"/>
      <c r="CK577" s="362"/>
      <c r="CL577" s="362"/>
      <c r="CM577" s="362"/>
      <c r="CN577" s="362"/>
      <c r="CO577" s="362"/>
      <c r="CP577" s="362"/>
      <c r="CQ577" s="362"/>
      <c r="CR577" s="362"/>
      <c r="CS577" s="362"/>
      <c r="CT577" s="362"/>
      <c r="CU577" s="362"/>
      <c r="CV577" s="362"/>
      <c r="CW577" s="362"/>
      <c r="CX577" s="362"/>
      <c r="CY577" s="362"/>
      <c r="CZ577" s="362"/>
    </row>
    <row r="578" s="361" customFormat="true" ht="25.15" customHeight="true" x14ac:dyDescent="0.2">
      <c r="A578" s="438"/>
      <c r="B578" s="438"/>
      <c r="C578" s="851" t="s">
        <v>568</v>
      </c>
      <c r="D578" s="852"/>
      <c r="E578" s="656">
        <v>4.0924794496657703E-3</v>
      </c>
      <c r="F578" s="621"/>
      <c r="G578" s="621"/>
      <c r="H578" s="862"/>
      <c r="I578" s="862"/>
      <c r="J578" s="621"/>
      <c r="K578" s="621"/>
      <c r="L578" s="621"/>
      <c r="M578" s="852" t="s">
        <v>547</v>
      </c>
      <c r="N578" s="852"/>
      <c r="O578" s="658">
        <v>2.4838141185100386E-3</v>
      </c>
      <c r="P578" s="621"/>
      <c r="Q578" s="621"/>
      <c r="R578" s="362"/>
      <c r="Z578" s="362"/>
      <c r="AA578" s="362"/>
      <c r="AB578" s="362"/>
      <c r="AC578" s="362"/>
      <c r="AD578" s="362"/>
      <c r="AE578" s="362"/>
      <c r="AF578" s="362"/>
      <c r="AG578" s="362"/>
      <c r="AH578" s="362"/>
      <c r="AI578" s="362"/>
      <c r="AJ578" s="362"/>
      <c r="AK578" s="362"/>
      <c r="AL578" s="362"/>
      <c r="AM578" s="362"/>
      <c r="AN578" s="362"/>
      <c r="AO578" s="362"/>
      <c r="AP578" s="362"/>
      <c r="AQ578" s="362"/>
      <c r="AR578" s="362"/>
      <c r="AS578" s="362"/>
      <c r="AT578" s="362"/>
      <c r="AU578" s="362"/>
      <c r="AV578" s="362"/>
      <c r="AW578" s="362"/>
      <c r="AX578" s="362"/>
      <c r="AY578" s="362"/>
      <c r="AZ578" s="362"/>
      <c r="BB578" s="438"/>
      <c r="BZ578" s="362"/>
      <c r="CA578" s="362"/>
      <c r="CB578" s="362"/>
      <c r="CC578" s="362"/>
      <c r="CD578" s="362"/>
      <c r="CE578" s="362"/>
      <c r="CF578" s="362"/>
      <c r="CG578" s="362"/>
      <c r="CH578" s="362"/>
      <c r="CI578" s="362"/>
      <c r="CJ578" s="362"/>
      <c r="CK578" s="362"/>
      <c r="CL578" s="362"/>
      <c r="CM578" s="362"/>
      <c r="CN578" s="362"/>
      <c r="CO578" s="362"/>
      <c r="CP578" s="362"/>
      <c r="CQ578" s="362"/>
      <c r="CR578" s="362"/>
      <c r="CS578" s="362"/>
      <c r="CT578" s="362"/>
      <c r="CU578" s="362"/>
      <c r="CV578" s="362"/>
      <c r="CW578" s="362"/>
      <c r="CX578" s="362"/>
      <c r="CY578" s="362"/>
      <c r="CZ578" s="362"/>
    </row>
    <row r="579" s="361" customFormat="true" ht="25.15" customHeight="true" x14ac:dyDescent="0.2">
      <c r="A579" s="438"/>
      <c r="B579" s="438"/>
      <c r="C579" s="851" t="s">
        <v>557</v>
      </c>
      <c r="D579" s="852"/>
      <c r="E579" s="656">
        <v>1.6483884576335973E-2</v>
      </c>
      <c r="F579" s="621"/>
      <c r="G579" s="621"/>
      <c r="H579" s="862"/>
      <c r="I579" s="862"/>
      <c r="J579" s="621"/>
      <c r="K579" s="621"/>
      <c r="L579" s="621"/>
      <c r="M579" s="852" t="s">
        <v>568</v>
      </c>
      <c r="N579" s="852"/>
      <c r="O579" s="658">
        <v>6.6936569635673918E-3</v>
      </c>
      <c r="P579" s="621"/>
      <c r="Q579" s="621"/>
      <c r="R579" s="362"/>
      <c r="Z579" s="362"/>
      <c r="AA579" s="362"/>
      <c r="AB579" s="362"/>
      <c r="AC579" s="362"/>
      <c r="AD579" s="362"/>
      <c r="AE579" s="362"/>
      <c r="AF579" s="362"/>
      <c r="AG579" s="362"/>
      <c r="AH579" s="362"/>
      <c r="AI579" s="362"/>
      <c r="AJ579" s="362"/>
      <c r="AK579" s="362"/>
      <c r="AL579" s="362"/>
      <c r="AM579" s="362"/>
      <c r="AN579" s="362"/>
      <c r="AO579" s="362"/>
      <c r="AP579" s="362"/>
      <c r="AQ579" s="362"/>
      <c r="AR579" s="362"/>
      <c r="AS579" s="362"/>
      <c r="AT579" s="362"/>
      <c r="AU579" s="362"/>
      <c r="AV579" s="362"/>
      <c r="AW579" s="362"/>
      <c r="AX579" s="362"/>
      <c r="AY579" s="362"/>
      <c r="AZ579" s="362"/>
      <c r="BB579" s="438"/>
      <c r="BZ579" s="362"/>
      <c r="CA579" s="362"/>
      <c r="CB579" s="362"/>
      <c r="CC579" s="362"/>
      <c r="CD579" s="362"/>
      <c r="CE579" s="362"/>
      <c r="CF579" s="362"/>
      <c r="CG579" s="362"/>
      <c r="CH579" s="362"/>
      <c r="CI579" s="362"/>
      <c r="CJ579" s="362"/>
      <c r="CK579" s="362"/>
      <c r="CL579" s="362"/>
      <c r="CM579" s="362"/>
      <c r="CN579" s="362"/>
      <c r="CO579" s="362"/>
      <c r="CP579" s="362"/>
      <c r="CQ579" s="362"/>
      <c r="CR579" s="362"/>
      <c r="CS579" s="362"/>
      <c r="CT579" s="362"/>
      <c r="CU579" s="362"/>
      <c r="CV579" s="362"/>
      <c r="CW579" s="362"/>
      <c r="CX579" s="362"/>
      <c r="CY579" s="362"/>
      <c r="CZ579" s="362"/>
    </row>
    <row r="580" s="361" customFormat="true" ht="25.15" customHeight="true" x14ac:dyDescent="0.2">
      <c r="A580" s="438"/>
      <c r="B580" s="438"/>
      <c r="C580" s="851" t="s">
        <v>573</v>
      </c>
      <c r="D580" s="852"/>
      <c r="E580" s="656">
        <v>3.9681034771787329E-3</v>
      </c>
      <c r="F580" s="621"/>
      <c r="G580" s="621"/>
      <c r="H580" s="862"/>
      <c r="I580" s="862"/>
      <c r="J580" s="621"/>
      <c r="K580" s="621"/>
      <c r="L580" s="621"/>
      <c r="M580" s="852" t="s">
        <v>557</v>
      </c>
      <c r="N580" s="852"/>
      <c r="O580" s="658">
        <v>2.3952142440769691E-2</v>
      </c>
      <c r="P580" s="621"/>
      <c r="Q580" s="621"/>
      <c r="R580" s="362"/>
      <c r="Z580" s="362"/>
      <c r="AA580" s="362"/>
      <c r="AB580" s="362"/>
      <c r="AC580" s="362"/>
      <c r="AD580" s="362"/>
      <c r="AE580" s="362"/>
      <c r="AF580" s="362"/>
      <c r="AG580" s="362"/>
      <c r="AH580" s="362"/>
      <c r="AI580" s="362"/>
      <c r="AJ580" s="362"/>
      <c r="AK580" s="362"/>
      <c r="AL580" s="362"/>
      <c r="AM580" s="362"/>
      <c r="AN580" s="362"/>
      <c r="AO580" s="362"/>
      <c r="AP580" s="362"/>
      <c r="AQ580" s="362"/>
      <c r="AR580" s="362"/>
      <c r="AS580" s="362"/>
      <c r="AT580" s="362"/>
      <c r="AU580" s="362"/>
      <c r="AV580" s="362"/>
      <c r="AW580" s="362"/>
      <c r="AX580" s="362"/>
      <c r="AY580" s="362"/>
      <c r="AZ580" s="362"/>
      <c r="BB580" s="438"/>
      <c r="BZ580" s="362"/>
      <c r="CA580" s="362"/>
      <c r="CB580" s="362"/>
      <c r="CC580" s="362"/>
      <c r="CD580" s="362"/>
      <c r="CE580" s="362"/>
      <c r="CF580" s="362"/>
      <c r="CG580" s="362"/>
      <c r="CH580" s="362"/>
      <c r="CI580" s="362"/>
      <c r="CJ580" s="362"/>
      <c r="CK580" s="362"/>
      <c r="CL580" s="362"/>
      <c r="CM580" s="362"/>
      <c r="CN580" s="362"/>
      <c r="CO580" s="362"/>
      <c r="CP580" s="362"/>
      <c r="CQ580" s="362"/>
      <c r="CR580" s="362"/>
      <c r="CS580" s="362"/>
      <c r="CT580" s="362"/>
      <c r="CU580" s="362"/>
      <c r="CV580" s="362"/>
      <c r="CW580" s="362"/>
      <c r="CX580" s="362"/>
      <c r="CY580" s="362"/>
      <c r="CZ580" s="362"/>
    </row>
    <row r="581" s="361" customFormat="true" ht="25.15" customHeight="true" x14ac:dyDescent="0.2">
      <c r="A581" s="438"/>
      <c r="B581" s="438"/>
      <c r="C581" s="851" t="s">
        <v>506</v>
      </c>
      <c r="D581" s="852"/>
      <c r="E581" s="656">
        <v>6.998515928418074E-2</v>
      </c>
      <c r="F581" s="621"/>
      <c r="G581" s="621"/>
      <c r="H581" s="862"/>
      <c r="I581" s="862"/>
      <c r="J581" s="621"/>
      <c r="K581" s="621"/>
      <c r="L581" s="621"/>
      <c r="M581" s="852" t="s">
        <v>573</v>
      </c>
      <c r="N581" s="852"/>
      <c r="O581" s="658">
        <v>1.0048420604763098E-2</v>
      </c>
      <c r="P581" s="621"/>
      <c r="Q581" s="621"/>
      <c r="R581" s="362"/>
      <c r="Z581" s="362"/>
      <c r="AA581" s="362"/>
      <c r="AB581" s="362"/>
      <c r="AC581" s="362"/>
      <c r="AD581" s="362"/>
      <c r="AE581" s="362"/>
      <c r="AF581" s="362"/>
      <c r="AG581" s="362"/>
      <c r="AH581" s="362"/>
      <c r="AI581" s="362"/>
      <c r="AJ581" s="362"/>
      <c r="AK581" s="362"/>
      <c r="AL581" s="362"/>
      <c r="AM581" s="362"/>
      <c r="AN581" s="362"/>
      <c r="AO581" s="362"/>
      <c r="AP581" s="362"/>
      <c r="AQ581" s="362"/>
      <c r="AR581" s="362"/>
      <c r="AS581" s="362"/>
      <c r="AT581" s="362"/>
      <c r="AU581" s="362"/>
      <c r="AV581" s="362"/>
      <c r="AW581" s="362"/>
      <c r="AX581" s="362"/>
      <c r="AY581" s="362"/>
      <c r="AZ581" s="362"/>
      <c r="BB581" s="438"/>
      <c r="BZ581" s="362"/>
      <c r="CA581" s="362"/>
      <c r="CB581" s="362"/>
      <c r="CC581" s="362"/>
      <c r="CD581" s="362"/>
      <c r="CE581" s="362"/>
      <c r="CF581" s="362"/>
      <c r="CG581" s="362"/>
      <c r="CH581" s="362"/>
      <c r="CI581" s="362"/>
      <c r="CJ581" s="362"/>
      <c r="CK581" s="362"/>
      <c r="CL581" s="362"/>
      <c r="CM581" s="362"/>
      <c r="CN581" s="362"/>
      <c r="CO581" s="362"/>
      <c r="CP581" s="362"/>
      <c r="CQ581" s="362"/>
      <c r="CR581" s="362"/>
      <c r="CS581" s="362"/>
      <c r="CT581" s="362"/>
      <c r="CU581" s="362"/>
      <c r="CV581" s="362"/>
      <c r="CW581" s="362"/>
      <c r="CX581" s="362"/>
      <c r="CY581" s="362"/>
      <c r="CZ581" s="362"/>
    </row>
    <row r="582" s="361" customFormat="true" ht="25.15" customHeight="true" x14ac:dyDescent="0.2">
      <c r="A582" s="438"/>
      <c r="B582" s="438"/>
      <c r="C582" s="851" t="s">
        <v>591</v>
      </c>
      <c r="D582" s="852"/>
      <c r="E582" s="656">
        <v>1.8574867409457401E-4</v>
      </c>
      <c r="F582" s="621"/>
      <c r="G582" s="621"/>
      <c r="H582" s="862"/>
      <c r="I582" s="862"/>
      <c r="J582" s="621"/>
      <c r="K582" s="621"/>
      <c r="L582" s="621"/>
      <c r="M582" s="852" t="s">
        <v>587</v>
      </c>
      <c r="N582" s="852"/>
      <c r="O582" s="658">
        <v>1.7991281199267433E-3</v>
      </c>
      <c r="P582" s="621"/>
      <c r="Q582" s="621"/>
      <c r="R582" s="362"/>
      <c r="Z582" s="362"/>
      <c r="AA582" s="362"/>
      <c r="AB582" s="362"/>
      <c r="AC582" s="362"/>
      <c r="AD582" s="362"/>
      <c r="AE582" s="362"/>
      <c r="AF582" s="362"/>
      <c r="AG582" s="362"/>
      <c r="AH582" s="362"/>
      <c r="AI582" s="362"/>
      <c r="AJ582" s="362"/>
      <c r="AK582" s="362"/>
      <c r="AL582" s="362"/>
      <c r="AM582" s="362"/>
      <c r="AN582" s="362"/>
      <c r="AO582" s="362"/>
      <c r="AP582" s="362"/>
      <c r="AQ582" s="362"/>
      <c r="AR582" s="362"/>
      <c r="AS582" s="362"/>
      <c r="AT582" s="362"/>
      <c r="AU582" s="362"/>
      <c r="AV582" s="362"/>
      <c r="AW582" s="362"/>
      <c r="AX582" s="362"/>
      <c r="AY582" s="362"/>
      <c r="AZ582" s="362"/>
      <c r="BB582" s="438"/>
      <c r="BZ582" s="362"/>
      <c r="CA582" s="362"/>
      <c r="CB582" s="362"/>
      <c r="CC582" s="362"/>
      <c r="CD582" s="362"/>
      <c r="CE582" s="362"/>
      <c r="CF582" s="362"/>
      <c r="CG582" s="362"/>
      <c r="CH582" s="362"/>
      <c r="CI582" s="362"/>
      <c r="CJ582" s="362"/>
      <c r="CK582" s="362"/>
      <c r="CL582" s="362"/>
      <c r="CM582" s="362"/>
      <c r="CN582" s="362"/>
      <c r="CO582" s="362"/>
      <c r="CP582" s="362"/>
      <c r="CQ582" s="362"/>
      <c r="CR582" s="362"/>
      <c r="CS582" s="362"/>
      <c r="CT582" s="362"/>
      <c r="CU582" s="362"/>
      <c r="CV582" s="362"/>
      <c r="CW582" s="362"/>
      <c r="CX582" s="362"/>
      <c r="CY582" s="362"/>
      <c r="CZ582" s="362"/>
    </row>
    <row r="583" s="361" customFormat="true" ht="25.15" customHeight="true" x14ac:dyDescent="0.2">
      <c r="A583" s="438"/>
      <c r="B583" s="438"/>
      <c r="C583" s="851" t="s">
        <v>558</v>
      </c>
      <c r="D583" s="852"/>
      <c r="E583" s="656">
        <v>3.3492218265106004E-2</v>
      </c>
      <c r="F583" s="621"/>
      <c r="G583" s="621"/>
      <c r="H583" s="862"/>
      <c r="I583" s="862"/>
      <c r="J583" s="621"/>
      <c r="K583" s="621"/>
      <c r="L583" s="621"/>
      <c r="M583" s="852" t="s">
        <v>506</v>
      </c>
      <c r="N583" s="852"/>
      <c r="O583" s="658">
        <v>0.15198722873559822</v>
      </c>
      <c r="P583" s="621"/>
      <c r="Q583" s="621"/>
      <c r="R583" s="362"/>
      <c r="Z583" s="362"/>
      <c r="AA583" s="362"/>
      <c r="AB583" s="362"/>
      <c r="AC583" s="362"/>
      <c r="AD583" s="362"/>
      <c r="AE583" s="362"/>
      <c r="AF583" s="362"/>
      <c r="AG583" s="362"/>
      <c r="AH583" s="362"/>
      <c r="AI583" s="362"/>
      <c r="AJ583" s="362"/>
      <c r="AK583" s="362"/>
      <c r="AL583" s="362"/>
      <c r="AM583" s="362"/>
      <c r="AN583" s="362"/>
      <c r="AO583" s="362"/>
      <c r="AP583" s="362"/>
      <c r="AQ583" s="362"/>
      <c r="AR583" s="362"/>
      <c r="AS583" s="362"/>
      <c r="AT583" s="362"/>
      <c r="AU583" s="362"/>
      <c r="AV583" s="362"/>
      <c r="AW583" s="362"/>
      <c r="AX583" s="362"/>
      <c r="AY583" s="362"/>
      <c r="AZ583" s="362"/>
      <c r="BB583" s="438"/>
      <c r="BZ583" s="362"/>
      <c r="CA583" s="362"/>
      <c r="CB583" s="362"/>
      <c r="CC583" s="362"/>
      <c r="CD583" s="362"/>
      <c r="CE583" s="362"/>
      <c r="CF583" s="362"/>
      <c r="CG583" s="362"/>
      <c r="CH583" s="362"/>
      <c r="CI583" s="362"/>
      <c r="CJ583" s="362"/>
      <c r="CK583" s="362"/>
      <c r="CL583" s="362"/>
      <c r="CM583" s="362"/>
      <c r="CN583" s="362"/>
      <c r="CO583" s="362"/>
      <c r="CP583" s="362"/>
      <c r="CQ583" s="362"/>
      <c r="CR583" s="362"/>
      <c r="CS583" s="362"/>
      <c r="CT583" s="362"/>
      <c r="CU583" s="362"/>
      <c r="CV583" s="362"/>
      <c r="CW583" s="362"/>
      <c r="CX583" s="362"/>
      <c r="CY583" s="362"/>
      <c r="CZ583" s="362"/>
    </row>
    <row r="584" s="361" customFormat="true" ht="25.15" customHeight="true" x14ac:dyDescent="0.2">
      <c r="A584" s="438"/>
      <c r="B584" s="438"/>
      <c r="C584" s="851" t="s">
        <v>577</v>
      </c>
      <c r="D584" s="852"/>
      <c r="E584" s="656">
        <v>4.8034112071278804E-3</v>
      </c>
      <c r="F584" s="621"/>
      <c r="G584" s="621"/>
      <c r="H584" s="862"/>
      <c r="I584" s="862"/>
      <c r="J584" s="621"/>
      <c r="K584" s="621"/>
      <c r="L584" s="621"/>
      <c r="M584" s="852" t="s">
        <v>591</v>
      </c>
      <c r="N584" s="852"/>
      <c r="O584" s="658">
        <v>1.865012501466371E-4</v>
      </c>
      <c r="P584" s="621"/>
      <c r="Q584" s="621"/>
      <c r="R584" s="362"/>
      <c r="Z584" s="362"/>
      <c r="AA584" s="362"/>
      <c r="AB584" s="362"/>
      <c r="AC584" s="362"/>
      <c r="AD584" s="362"/>
      <c r="AE584" s="362"/>
      <c r="AF584" s="362"/>
      <c r="AG584" s="362"/>
      <c r="AH584" s="362"/>
      <c r="AI584" s="362"/>
      <c r="AJ584" s="362"/>
      <c r="AK584" s="362"/>
      <c r="AL584" s="362"/>
      <c r="AM584" s="362"/>
      <c r="AN584" s="362"/>
      <c r="AO584" s="362"/>
      <c r="AP584" s="362"/>
      <c r="AQ584" s="362"/>
      <c r="AR584" s="362"/>
      <c r="AS584" s="362"/>
      <c r="AT584" s="362"/>
      <c r="AU584" s="362"/>
      <c r="AV584" s="362"/>
      <c r="AW584" s="362"/>
      <c r="AX584" s="362"/>
      <c r="AY584" s="362"/>
      <c r="AZ584" s="362"/>
      <c r="BB584" s="438"/>
      <c r="BZ584" s="362"/>
      <c r="CA584" s="362"/>
      <c r="CB584" s="362"/>
      <c r="CC584" s="362"/>
      <c r="CD584" s="362"/>
      <c r="CE584" s="362"/>
      <c r="CF584" s="362"/>
      <c r="CG584" s="362"/>
      <c r="CH584" s="362"/>
      <c r="CI584" s="362"/>
      <c r="CJ584" s="362"/>
      <c r="CK584" s="362"/>
      <c r="CL584" s="362"/>
      <c r="CM584" s="362"/>
      <c r="CN584" s="362"/>
      <c r="CO584" s="362"/>
      <c r="CP584" s="362"/>
      <c r="CQ584" s="362"/>
      <c r="CR584" s="362"/>
      <c r="CS584" s="362"/>
      <c r="CT584" s="362"/>
      <c r="CU584" s="362"/>
      <c r="CV584" s="362"/>
      <c r="CW584" s="362"/>
      <c r="CX584" s="362"/>
      <c r="CY584" s="362"/>
      <c r="CZ584" s="362"/>
    </row>
    <row r="585" s="361" customFormat="true" ht="25.15" customHeight="true" x14ac:dyDescent="0.2">
      <c r="A585" s="438"/>
      <c r="B585" s="438"/>
      <c r="C585" s="851" t="s">
        <v>543</v>
      </c>
      <c r="D585" s="852"/>
      <c r="E585" s="661">
        <v>3.7900769949420203E-2</v>
      </c>
      <c r="F585" s="621"/>
      <c r="G585" s="621"/>
      <c r="H585" s="862"/>
      <c r="I585" s="862"/>
      <c r="J585" s="621"/>
      <c r="K585" s="621"/>
      <c r="L585" s="621"/>
      <c r="M585" s="852" t="s">
        <v>558</v>
      </c>
      <c r="N585" s="852"/>
      <c r="O585" s="658">
        <v>5.1457475128248484E-2</v>
      </c>
      <c r="P585" s="621"/>
      <c r="Q585" s="621"/>
      <c r="R585" s="362"/>
      <c r="Z585" s="362"/>
      <c r="AA585" s="362"/>
      <c r="AB585" s="362"/>
      <c r="AC585" s="362"/>
      <c r="AD585" s="362"/>
      <c r="AE585" s="362"/>
      <c r="AF585" s="362"/>
      <c r="AG585" s="362"/>
      <c r="AH585" s="362"/>
      <c r="AI585" s="362"/>
      <c r="AJ585" s="362"/>
      <c r="AK585" s="362"/>
      <c r="AL585" s="362"/>
      <c r="AM585" s="362"/>
      <c r="AN585" s="362"/>
      <c r="AO585" s="362"/>
      <c r="AP585" s="362"/>
      <c r="AQ585" s="362"/>
      <c r="AR585" s="362"/>
      <c r="AS585" s="362"/>
      <c r="AT585" s="362"/>
      <c r="AU585" s="362"/>
      <c r="AV585" s="362"/>
      <c r="AW585" s="362"/>
      <c r="AX585" s="362"/>
      <c r="AY585" s="362"/>
      <c r="AZ585" s="362"/>
      <c r="BB585" s="438"/>
      <c r="BZ585" s="362"/>
      <c r="CA585" s="362"/>
      <c r="CB585" s="362"/>
      <c r="CC585" s="362"/>
      <c r="CD585" s="362"/>
      <c r="CE585" s="362"/>
      <c r="CF585" s="362"/>
      <c r="CG585" s="362"/>
      <c r="CH585" s="362"/>
      <c r="CI585" s="362"/>
      <c r="CJ585" s="362"/>
      <c r="CK585" s="362"/>
      <c r="CL585" s="362"/>
      <c r="CM585" s="362"/>
      <c r="CN585" s="362"/>
      <c r="CO585" s="362"/>
      <c r="CP585" s="362"/>
      <c r="CQ585" s="362"/>
      <c r="CR585" s="362"/>
      <c r="CS585" s="362"/>
      <c r="CT585" s="362"/>
      <c r="CU585" s="362"/>
      <c r="CV585" s="362"/>
      <c r="CW585" s="362"/>
      <c r="CX585" s="362"/>
      <c r="CY585" s="362"/>
      <c r="CZ585" s="362"/>
    </row>
    <row r="586" s="361" customFormat="true" ht="25.15" customHeight="true" x14ac:dyDescent="0.2">
      <c r="A586" s="438"/>
      <c r="B586" s="438"/>
      <c r="C586" s="851"/>
      <c r="D586" s="862"/>
      <c r="E586" s="621"/>
      <c r="F586" s="621"/>
      <c r="G586" s="621"/>
      <c r="H586" s="862"/>
      <c r="I586" s="862"/>
      <c r="J586" s="621"/>
      <c r="K586" s="621"/>
      <c r="L586" s="621"/>
      <c r="M586" s="852" t="s">
        <v>577</v>
      </c>
      <c r="N586" s="852"/>
      <c r="O586" s="658">
        <v>6.2258623994315039E-3</v>
      </c>
      <c r="P586" s="621"/>
      <c r="Q586" s="621"/>
      <c r="R586" s="362"/>
      <c r="Z586" s="362"/>
      <c r="AA586" s="362"/>
      <c r="AB586" s="362"/>
      <c r="AC586" s="362"/>
      <c r="AD586" s="362"/>
      <c r="AE586" s="362"/>
      <c r="AF586" s="362"/>
      <c r="AG586" s="362"/>
      <c r="AH586" s="362"/>
      <c r="AI586" s="362"/>
      <c r="AJ586" s="362"/>
      <c r="AK586" s="362"/>
      <c r="AL586" s="362"/>
      <c r="AM586" s="362"/>
      <c r="AN586" s="362"/>
      <c r="AO586" s="362"/>
      <c r="AP586" s="362"/>
      <c r="AQ586" s="362"/>
      <c r="AR586" s="362"/>
      <c r="AS586" s="362"/>
      <c r="AT586" s="362"/>
      <c r="AU586" s="362"/>
      <c r="AV586" s="362"/>
      <c r="AW586" s="362"/>
      <c r="AX586" s="362"/>
      <c r="AY586" s="362"/>
      <c r="AZ586" s="362"/>
      <c r="BB586" s="438"/>
      <c r="BZ586" s="362"/>
      <c r="CA586" s="362"/>
      <c r="CB586" s="362"/>
      <c r="CC586" s="362"/>
      <c r="CD586" s="362"/>
      <c r="CE586" s="362"/>
      <c r="CF586" s="362"/>
      <c r="CG586" s="362"/>
      <c r="CH586" s="362"/>
      <c r="CI586" s="362"/>
      <c r="CJ586" s="362"/>
      <c r="CK586" s="362"/>
      <c r="CL586" s="362"/>
      <c r="CM586" s="362"/>
      <c r="CN586" s="362"/>
      <c r="CO586" s="362"/>
      <c r="CP586" s="362"/>
      <c r="CQ586" s="362"/>
      <c r="CR586" s="362"/>
      <c r="CS586" s="362"/>
      <c r="CT586" s="362"/>
      <c r="CU586" s="362"/>
      <c r="CV586" s="362"/>
      <c r="CW586" s="362"/>
      <c r="CX586" s="362"/>
      <c r="CY586" s="362"/>
      <c r="CZ586" s="362"/>
    </row>
    <row r="587" s="361" customFormat="true" ht="25.15" customHeight="true" x14ac:dyDescent="0.2">
      <c r="A587" s="438"/>
      <c r="B587" s="438"/>
      <c r="C587" s="851"/>
      <c r="D587" s="862"/>
      <c r="E587" s="621"/>
      <c r="F587" s="621"/>
      <c r="G587" s="621"/>
      <c r="H587" s="862"/>
      <c r="I587" s="862"/>
      <c r="J587" s="621"/>
      <c r="K587" s="621"/>
      <c r="L587" s="621"/>
      <c r="M587" s="852" t="s">
        <v>543</v>
      </c>
      <c r="N587" s="852"/>
      <c r="O587" s="658">
        <v>0.11537739246761522</v>
      </c>
      <c r="P587" s="621"/>
      <c r="Q587" s="621"/>
      <c r="R587" s="362"/>
      <c r="Z587" s="362"/>
      <c r="AA587" s="362"/>
      <c r="AB587" s="362"/>
      <c r="AC587" s="362"/>
      <c r="AD587" s="362"/>
      <c r="AE587" s="362"/>
      <c r="AF587" s="362"/>
      <c r="AG587" s="362"/>
      <c r="AH587" s="362"/>
      <c r="AI587" s="362"/>
      <c r="AJ587" s="362"/>
      <c r="AK587" s="362"/>
      <c r="AL587" s="362"/>
      <c r="AM587" s="362"/>
      <c r="AN587" s="362"/>
      <c r="AO587" s="362"/>
      <c r="AP587" s="362"/>
      <c r="AQ587" s="362"/>
      <c r="AR587" s="362"/>
      <c r="AS587" s="362"/>
      <c r="AT587" s="362"/>
      <c r="AU587" s="362"/>
      <c r="AV587" s="362"/>
      <c r="AW587" s="362"/>
      <c r="AX587" s="362"/>
      <c r="AY587" s="362"/>
      <c r="AZ587" s="362"/>
      <c r="BB587" s="438"/>
      <c r="BZ587" s="362"/>
      <c r="CA587" s="362"/>
      <c r="CB587" s="362"/>
      <c r="CC587" s="362"/>
      <c r="CD587" s="362"/>
      <c r="CE587" s="362"/>
      <c r="CF587" s="362"/>
      <c r="CG587" s="362"/>
      <c r="CH587" s="362"/>
      <c r="CI587" s="362"/>
      <c r="CJ587" s="362"/>
      <c r="CK587" s="362"/>
      <c r="CL587" s="362"/>
      <c r="CM587" s="362"/>
      <c r="CN587" s="362"/>
      <c r="CO587" s="362"/>
      <c r="CP587" s="362"/>
      <c r="CQ587" s="362"/>
      <c r="CR587" s="362"/>
      <c r="CS587" s="362"/>
      <c r="CT587" s="362"/>
      <c r="CU587" s="362"/>
      <c r="CV587" s="362"/>
      <c r="CW587" s="362"/>
      <c r="CX587" s="362"/>
      <c r="CY587" s="362"/>
      <c r="CZ587" s="362"/>
    </row>
    <row r="588" s="361" customFormat="true" ht="25.15" customHeight="true" x14ac:dyDescent="0.2">
      <c r="A588" s="438"/>
      <c r="B588" s="438"/>
      <c r="C588" s="851" t="s">
        <v>231</v>
      </c>
      <c r="D588" s="852"/>
      <c r="E588" s="852"/>
      <c r="F588" s="852"/>
      <c r="G588" s="852"/>
      <c r="H588" s="862"/>
      <c r="I588" s="862"/>
      <c r="J588" s="621"/>
      <c r="K588" s="621"/>
      <c r="L588" s="621"/>
      <c r="M588" s="852" t="s">
        <v>590</v>
      </c>
      <c r="N588" s="852"/>
      <c r="O588" s="658">
        <v>1.0723980197456678E-3</v>
      </c>
      <c r="P588" s="621"/>
      <c r="Q588" s="621"/>
      <c r="R588" s="362"/>
      <c r="Z588" s="362"/>
      <c r="AA588" s="362"/>
      <c r="AB588" s="362"/>
      <c r="AC588" s="362"/>
      <c r="AD588" s="362"/>
      <c r="AE588" s="362"/>
      <c r="AF588" s="362"/>
      <c r="AG588" s="362"/>
      <c r="AH588" s="362"/>
      <c r="AI588" s="362"/>
      <c r="AJ588" s="362"/>
      <c r="AK588" s="362"/>
      <c r="AL588" s="362"/>
      <c r="AM588" s="362"/>
      <c r="AN588" s="362"/>
      <c r="AO588" s="362"/>
      <c r="AP588" s="362"/>
      <c r="AQ588" s="362"/>
      <c r="AR588" s="362"/>
      <c r="AS588" s="362"/>
      <c r="AT588" s="362"/>
      <c r="AU588" s="362"/>
      <c r="AV588" s="362"/>
      <c r="AW588" s="362"/>
      <c r="AX588" s="362"/>
      <c r="AY588" s="362"/>
      <c r="AZ588" s="362"/>
      <c r="BB588" s="438"/>
      <c r="BZ588" s="362"/>
      <c r="CA588" s="362"/>
      <c r="CB588" s="362"/>
      <c r="CC588" s="362"/>
      <c r="CD588" s="362"/>
      <c r="CE588" s="362"/>
      <c r="CF588" s="362"/>
      <c r="CG588" s="362"/>
      <c r="CH588" s="362"/>
      <c r="CI588" s="362"/>
      <c r="CJ588" s="362"/>
      <c r="CK588" s="362"/>
      <c r="CL588" s="362"/>
      <c r="CM588" s="362"/>
      <c r="CN588" s="362"/>
      <c r="CO588" s="362"/>
      <c r="CP588" s="362"/>
      <c r="CQ588" s="362"/>
      <c r="CR588" s="362"/>
      <c r="CS588" s="362"/>
      <c r="CT588" s="362"/>
      <c r="CU588" s="362"/>
      <c r="CV588" s="362"/>
      <c r="CW588" s="362"/>
      <c r="CX588" s="362"/>
      <c r="CY588" s="362"/>
      <c r="CZ588" s="362"/>
    </row>
    <row r="589" s="361" customFormat="true" ht="25.15" customHeight="true" x14ac:dyDescent="0.2">
      <c r="A589" s="438"/>
      <c r="B589" s="438"/>
      <c r="C589" s="851" t="s">
        <v>215</v>
      </c>
      <c r="D589" s="852"/>
      <c r="E589" s="856" t="s">
        <v>232</v>
      </c>
      <c r="F589" s="857"/>
      <c r="G589" s="858"/>
      <c r="H589" s="862"/>
      <c r="I589" s="862"/>
      <c r="J589" s="621"/>
      <c r="K589" s="621"/>
      <c r="L589" s="621"/>
      <c r="M589" s="852" t="s">
        <v>395</v>
      </c>
      <c r="N589" s="852"/>
      <c r="O589" s="663">
        <v>1.3868651501003474E-2</v>
      </c>
      <c r="P589" s="621"/>
      <c r="Q589" s="621"/>
      <c r="R589" s="362"/>
      <c r="Z589" s="362"/>
      <c r="AA589" s="362"/>
      <c r="AB589" s="362"/>
      <c r="AC589" s="362"/>
      <c r="AD589" s="362"/>
      <c r="AE589" s="362"/>
      <c r="AF589" s="362"/>
      <c r="AG589" s="362"/>
      <c r="AH589" s="362"/>
      <c r="AI589" s="362"/>
      <c r="AJ589" s="362"/>
      <c r="AK589" s="362"/>
      <c r="AL589" s="362"/>
      <c r="AM589" s="362"/>
      <c r="AN589" s="362"/>
      <c r="AO589" s="362"/>
      <c r="AP589" s="362"/>
      <c r="AQ589" s="362"/>
      <c r="AR589" s="362"/>
      <c r="AS589" s="362"/>
      <c r="AT589" s="362"/>
      <c r="AU589" s="362"/>
      <c r="AV589" s="362"/>
      <c r="AW589" s="362"/>
      <c r="AX589" s="362"/>
      <c r="AY589" s="362"/>
      <c r="AZ589" s="362"/>
      <c r="BB589" s="438"/>
      <c r="BZ589" s="362"/>
      <c r="CA589" s="362"/>
      <c r="CB589" s="362"/>
      <c r="CC589" s="362"/>
      <c r="CD589" s="362"/>
      <c r="CE589" s="362"/>
      <c r="CF589" s="362"/>
      <c r="CG589" s="362"/>
      <c r="CH589" s="362"/>
      <c r="CI589" s="362"/>
      <c r="CJ589" s="362"/>
      <c r="CK589" s="362"/>
      <c r="CL589" s="362"/>
      <c r="CM589" s="362"/>
      <c r="CN589" s="362"/>
      <c r="CO589" s="362"/>
      <c r="CP589" s="362"/>
      <c r="CQ589" s="362"/>
      <c r="CR589" s="362"/>
      <c r="CS589" s="362"/>
      <c r="CT589" s="362"/>
      <c r="CU589" s="362"/>
      <c r="CV589" s="362"/>
      <c r="CW589" s="362"/>
      <c r="CX589" s="362"/>
      <c r="CY589" s="362"/>
      <c r="CZ589" s="362"/>
    </row>
    <row r="590" s="361" customFormat="true" ht="25.15" customHeight="true" x14ac:dyDescent="0.2">
      <c r="A590" s="438"/>
      <c r="B590" s="438"/>
      <c r="C590" s="852"/>
      <c r="D590" s="852"/>
      <c r="E590" s="674" t="s">
        <v>199</v>
      </c>
      <c r="F590" s="675" t="s">
        <v>233</v>
      </c>
      <c r="G590" s="676" t="s">
        <v>234</v>
      </c>
      <c r="H590" s="862"/>
      <c r="I590" s="862"/>
      <c r="J590" s="621"/>
      <c r="K590" s="621"/>
      <c r="L590" s="621"/>
      <c r="M590" s="862"/>
      <c r="N590" s="862"/>
      <c r="O590" s="621"/>
      <c r="P590" s="621"/>
      <c r="Q590" s="621"/>
      <c r="R590" s="362"/>
      <c r="Z590" s="362"/>
      <c r="AA590" s="362"/>
      <c r="AB590" s="362"/>
      <c r="AC590" s="362"/>
      <c r="AD590" s="362"/>
      <c r="AE590" s="362"/>
      <c r="AF590" s="362"/>
      <c r="AG590" s="362"/>
      <c r="AH590" s="362"/>
      <c r="AI590" s="362"/>
      <c r="AJ590" s="362"/>
      <c r="AK590" s="362"/>
      <c r="AL590" s="362"/>
      <c r="AM590" s="362"/>
      <c r="AN590" s="362"/>
      <c r="AO590" s="362"/>
      <c r="AP590" s="362"/>
      <c r="AQ590" s="362"/>
      <c r="AR590" s="362"/>
      <c r="AS590" s="362"/>
      <c r="AT590" s="362"/>
      <c r="AU590" s="362"/>
      <c r="AV590" s="362"/>
      <c r="AW590" s="362"/>
      <c r="AX590" s="362"/>
      <c r="AY590" s="362"/>
      <c r="AZ590" s="362"/>
      <c r="BB590" s="438"/>
      <c r="BZ590" s="362"/>
      <c r="CA590" s="362"/>
      <c r="CB590" s="362"/>
      <c r="CC590" s="362"/>
      <c r="CD590" s="362"/>
      <c r="CE590" s="362"/>
      <c r="CF590" s="362"/>
      <c r="CG590" s="362"/>
      <c r="CH590" s="362"/>
      <c r="CI590" s="362"/>
      <c r="CJ590" s="362"/>
      <c r="CK590" s="362"/>
      <c r="CL590" s="362"/>
      <c r="CM590" s="362"/>
      <c r="CN590" s="362"/>
      <c r="CO590" s="362"/>
      <c r="CP590" s="362"/>
      <c r="CQ590" s="362"/>
      <c r="CR590" s="362"/>
      <c r="CS590" s="362"/>
      <c r="CT590" s="362"/>
      <c r="CU590" s="362"/>
      <c r="CV590" s="362"/>
      <c r="CW590" s="362"/>
      <c r="CX590" s="362"/>
      <c r="CY590" s="362"/>
      <c r="CZ590" s="362"/>
    </row>
    <row r="591" s="361" customFormat="true" ht="25.15" customHeight="true" x14ac:dyDescent="0.2">
      <c r="A591" s="438"/>
      <c r="B591" s="438"/>
      <c r="C591" s="851" t="s">
        <v>216</v>
      </c>
      <c r="D591" s="852"/>
      <c r="E591" s="677">
        <v>4.8472262107952542</v>
      </c>
      <c r="F591" s="678">
        <v>5.446321585163207</v>
      </c>
      <c r="G591" s="679">
        <v>5.446321585163207</v>
      </c>
      <c r="H591" s="862"/>
      <c r="I591" s="862"/>
      <c r="J591" s="621"/>
      <c r="K591" s="621"/>
      <c r="L591" s="621"/>
      <c r="M591" s="862"/>
      <c r="N591" s="862"/>
      <c r="O591" s="621"/>
      <c r="P591" s="621"/>
      <c r="Q591" s="621"/>
      <c r="R591" s="362"/>
      <c r="Z591" s="362"/>
      <c r="AA591" s="362"/>
      <c r="AB591" s="362"/>
      <c r="AC591" s="362"/>
      <c r="AD591" s="362"/>
      <c r="AE591" s="362"/>
      <c r="AF591" s="362"/>
      <c r="AG591" s="362"/>
      <c r="AH591" s="362"/>
      <c r="AI591" s="362"/>
      <c r="AJ591" s="362"/>
      <c r="AK591" s="362"/>
      <c r="AL591" s="362"/>
      <c r="AM591" s="362"/>
      <c r="AN591" s="362"/>
      <c r="AO591" s="362"/>
      <c r="AP591" s="362"/>
      <c r="AQ591" s="362"/>
      <c r="AR591" s="362"/>
      <c r="AS591" s="362"/>
      <c r="AT591" s="362"/>
      <c r="AU591" s="362"/>
      <c r="AV591" s="362"/>
      <c r="AW591" s="362"/>
      <c r="AX591" s="362"/>
      <c r="AY591" s="362"/>
      <c r="AZ591" s="362"/>
      <c r="BB591" s="438"/>
      <c r="BZ591" s="362"/>
      <c r="CA591" s="362"/>
      <c r="CB591" s="362"/>
      <c r="CC591" s="362"/>
      <c r="CD591" s="362"/>
      <c r="CE591" s="362"/>
      <c r="CF591" s="362"/>
      <c r="CG591" s="362"/>
      <c r="CH591" s="362"/>
      <c r="CI591" s="362"/>
      <c r="CJ591" s="362"/>
      <c r="CK591" s="362"/>
      <c r="CL591" s="362"/>
      <c r="CM591" s="362"/>
      <c r="CN591" s="362"/>
      <c r="CO591" s="362"/>
      <c r="CP591" s="362"/>
      <c r="CQ591" s="362"/>
      <c r="CR591" s="362"/>
      <c r="CS591" s="362"/>
      <c r="CT591" s="362"/>
      <c r="CU591" s="362"/>
      <c r="CV591" s="362"/>
      <c r="CW591" s="362"/>
      <c r="CX591" s="362"/>
      <c r="CY591" s="362"/>
      <c r="CZ591" s="362"/>
    </row>
    <row r="592" s="361" customFormat="true" ht="25.15" customHeight="true" x14ac:dyDescent="0.2">
      <c r="A592" s="438"/>
      <c r="B592" s="438"/>
      <c r="C592" s="851"/>
      <c r="D592" s="862"/>
      <c r="E592" s="621"/>
      <c r="F592" s="621"/>
      <c r="G592" s="621"/>
      <c r="H592" s="862"/>
      <c r="I592" s="862"/>
      <c r="J592" s="621"/>
      <c r="K592" s="621"/>
      <c r="L592" s="621"/>
      <c r="M592" s="852" t="s">
        <v>231</v>
      </c>
      <c r="N592" s="852"/>
      <c r="O592" s="852"/>
      <c r="P592" s="852"/>
      <c r="Q592" s="852"/>
      <c r="R592" s="362"/>
      <c r="Z592" s="362"/>
      <c r="AA592" s="362"/>
      <c r="AB592" s="362"/>
      <c r="AC592" s="362"/>
      <c r="AD592" s="362"/>
      <c r="AE592" s="362"/>
      <c r="AF592" s="362"/>
      <c r="AG592" s="362"/>
      <c r="AH592" s="362"/>
      <c r="AI592" s="362"/>
      <c r="AJ592" s="362"/>
      <c r="AK592" s="362"/>
      <c r="AL592" s="362"/>
      <c r="AM592" s="362"/>
      <c r="AN592" s="362"/>
      <c r="AO592" s="362"/>
      <c r="AP592" s="362"/>
      <c r="AQ592" s="362"/>
      <c r="AR592" s="362"/>
      <c r="AS592" s="362"/>
      <c r="AT592" s="362"/>
      <c r="AU592" s="362"/>
      <c r="AV592" s="362"/>
      <c r="AW592" s="362"/>
      <c r="AX592" s="362"/>
      <c r="AY592" s="362"/>
      <c r="AZ592" s="362"/>
      <c r="BB592" s="438"/>
      <c r="BZ592" s="362"/>
      <c r="CA592" s="362"/>
      <c r="CB592" s="362"/>
      <c r="CC592" s="362"/>
      <c r="CD592" s="362"/>
      <c r="CE592" s="362"/>
      <c r="CF592" s="362"/>
      <c r="CG592" s="362"/>
      <c r="CH592" s="362"/>
      <c r="CI592" s="362"/>
      <c r="CJ592" s="362"/>
      <c r="CK592" s="362"/>
      <c r="CL592" s="362"/>
      <c r="CM592" s="362"/>
      <c r="CN592" s="362"/>
      <c r="CO592" s="362"/>
      <c r="CP592" s="362"/>
      <c r="CQ592" s="362"/>
      <c r="CR592" s="362"/>
      <c r="CS592" s="362"/>
      <c r="CT592" s="362"/>
      <c r="CU592" s="362"/>
      <c r="CV592" s="362"/>
      <c r="CW592" s="362"/>
      <c r="CX592" s="362"/>
      <c r="CY592" s="362"/>
      <c r="CZ592" s="362"/>
    </row>
    <row r="593" s="361" customFormat="true" ht="25.15" customHeight="true" x14ac:dyDescent="0.2">
      <c r="A593" s="438"/>
      <c r="B593" s="438"/>
      <c r="C593" s="851"/>
      <c r="D593" s="862"/>
      <c r="E593" s="621"/>
      <c r="F593" s="621"/>
      <c r="G593" s="621"/>
      <c r="H593" s="862"/>
      <c r="I593" s="862"/>
      <c r="J593" s="621"/>
      <c r="K593" s="621"/>
      <c r="L593" s="621"/>
      <c r="M593" s="852" t="s">
        <v>215</v>
      </c>
      <c r="N593" s="852"/>
      <c r="O593" s="859" t="s">
        <v>232</v>
      </c>
      <c r="P593" s="860"/>
      <c r="Q593" s="861"/>
      <c r="R593" s="362"/>
      <c r="Z593" s="362"/>
      <c r="AA593" s="362"/>
      <c r="AB593" s="362"/>
      <c r="AC593" s="362"/>
      <c r="AD593" s="362"/>
      <c r="AE593" s="362"/>
      <c r="AF593" s="362"/>
      <c r="AG593" s="362"/>
      <c r="AH593" s="362"/>
      <c r="AI593" s="362"/>
      <c r="AJ593" s="362"/>
      <c r="AK593" s="362"/>
      <c r="AL593" s="362"/>
      <c r="AM593" s="362"/>
      <c r="AN593" s="362"/>
      <c r="AO593" s="362"/>
      <c r="AP593" s="362"/>
      <c r="AQ593" s="362"/>
      <c r="AR593" s="362"/>
      <c r="AS593" s="362"/>
      <c r="AT593" s="362"/>
      <c r="AU593" s="362"/>
      <c r="AV593" s="362"/>
      <c r="AW593" s="362"/>
      <c r="AX593" s="362"/>
      <c r="AY593" s="362"/>
      <c r="AZ593" s="362"/>
      <c r="BB593" s="438"/>
      <c r="BZ593" s="362"/>
      <c r="CA593" s="362"/>
      <c r="CB593" s="362"/>
      <c r="CC593" s="362"/>
      <c r="CD593" s="362"/>
      <c r="CE593" s="362"/>
      <c r="CF593" s="362"/>
      <c r="CG593" s="362"/>
      <c r="CH593" s="362"/>
      <c r="CI593" s="362"/>
      <c r="CJ593" s="362"/>
      <c r="CK593" s="362"/>
      <c r="CL593" s="362"/>
      <c r="CM593" s="362"/>
      <c r="CN593" s="362"/>
      <c r="CO593" s="362"/>
      <c r="CP593" s="362"/>
      <c r="CQ593" s="362"/>
      <c r="CR593" s="362"/>
      <c r="CS593" s="362"/>
      <c r="CT593" s="362"/>
      <c r="CU593" s="362"/>
      <c r="CV593" s="362"/>
      <c r="CW593" s="362"/>
      <c r="CX593" s="362"/>
      <c r="CY593" s="362"/>
      <c r="CZ593" s="362"/>
    </row>
    <row r="594" s="361" customFormat="true" ht="25.15" customHeight="true" x14ac:dyDescent="0.2">
      <c r="A594" s="438"/>
      <c r="B594" s="438"/>
      <c r="C594" s="851"/>
      <c r="D594" s="862"/>
      <c r="E594" s="621"/>
      <c r="F594" s="621"/>
      <c r="G594" s="621"/>
      <c r="H594" s="862"/>
      <c r="I594" s="862"/>
      <c r="J594" s="621"/>
      <c r="K594" s="621"/>
      <c r="L594" s="621"/>
      <c r="M594" s="852"/>
      <c r="N594" s="852"/>
      <c r="O594" s="680" t="s">
        <v>199</v>
      </c>
      <c r="P594" s="681" t="s">
        <v>233</v>
      </c>
      <c r="Q594" s="682" t="s">
        <v>234</v>
      </c>
      <c r="R594" s="362"/>
      <c r="Z594" s="362"/>
      <c r="AA594" s="362"/>
      <c r="AB594" s="362"/>
      <c r="AC594" s="362"/>
      <c r="AD594" s="362"/>
      <c r="AE594" s="362"/>
      <c r="AF594" s="362"/>
      <c r="AG594" s="362"/>
      <c r="AH594" s="362"/>
      <c r="AI594" s="362"/>
      <c r="AJ594" s="362"/>
      <c r="AK594" s="362"/>
      <c r="AL594" s="362"/>
      <c r="AM594" s="362"/>
      <c r="AN594" s="362"/>
      <c r="AO594" s="362"/>
      <c r="AP594" s="362"/>
      <c r="AQ594" s="362"/>
      <c r="AR594" s="362"/>
      <c r="AS594" s="362"/>
      <c r="AT594" s="362"/>
      <c r="AU594" s="362"/>
      <c r="AV594" s="362"/>
      <c r="AW594" s="362"/>
      <c r="AX594" s="362"/>
      <c r="AY594" s="362"/>
      <c r="AZ594" s="362"/>
      <c r="BB594" s="438"/>
      <c r="BZ594" s="362"/>
      <c r="CA594" s="362"/>
      <c r="CB594" s="362"/>
      <c r="CC594" s="362"/>
      <c r="CD594" s="362"/>
      <c r="CE594" s="362"/>
      <c r="CF594" s="362"/>
      <c r="CG594" s="362"/>
      <c r="CH594" s="362"/>
      <c r="CI594" s="362"/>
      <c r="CJ594" s="362"/>
      <c r="CK594" s="362"/>
      <c r="CL594" s="362"/>
      <c r="CM594" s="362"/>
      <c r="CN594" s="362"/>
      <c r="CO594" s="362"/>
      <c r="CP594" s="362"/>
      <c r="CQ594" s="362"/>
      <c r="CR594" s="362"/>
      <c r="CS594" s="362"/>
      <c r="CT594" s="362"/>
      <c r="CU594" s="362"/>
      <c r="CV594" s="362"/>
      <c r="CW594" s="362"/>
      <c r="CX594" s="362"/>
      <c r="CY594" s="362"/>
      <c r="CZ594" s="362"/>
    </row>
    <row r="595" s="361" customFormat="true" ht="25.15" customHeight="true" x14ac:dyDescent="0.2">
      <c r="A595" s="438"/>
      <c r="B595" s="438"/>
      <c r="C595" s="851"/>
      <c r="D595" s="862"/>
      <c r="E595" s="621"/>
      <c r="F595" s="621"/>
      <c r="G595" s="621"/>
      <c r="H595" s="862"/>
      <c r="I595" s="862"/>
      <c r="J595" s="621"/>
      <c r="K595" s="621"/>
      <c r="L595" s="621"/>
      <c r="M595" s="852" t="s">
        <v>216</v>
      </c>
      <c r="N595" s="852"/>
      <c r="O595" s="683">
        <v>4.9906809845961728</v>
      </c>
      <c r="P595" s="684">
        <v>5.4842648182375529</v>
      </c>
      <c r="Q595" s="685">
        <v>5.4842648182375529</v>
      </c>
      <c r="R595" s="362"/>
      <c r="Z595" s="362"/>
      <c r="AA595" s="362"/>
      <c r="AB595" s="362"/>
      <c r="AC595" s="362"/>
      <c r="AD595" s="362"/>
      <c r="AE595" s="362"/>
      <c r="AF595" s="362"/>
      <c r="AG595" s="362"/>
      <c r="AH595" s="362"/>
      <c r="AI595" s="362"/>
      <c r="AJ595" s="362"/>
      <c r="AK595" s="362"/>
      <c r="AL595" s="362"/>
      <c r="AM595" s="362"/>
      <c r="AN595" s="362"/>
      <c r="AO595" s="362"/>
      <c r="AP595" s="362"/>
      <c r="AQ595" s="362"/>
      <c r="AR595" s="362"/>
      <c r="AS595" s="362"/>
      <c r="AT595" s="362"/>
      <c r="AU595" s="362"/>
      <c r="AV595" s="362"/>
      <c r="AW595" s="362"/>
      <c r="AX595" s="362"/>
      <c r="AY595" s="362"/>
      <c r="AZ595" s="362"/>
      <c r="BB595" s="438"/>
      <c r="BZ595" s="362"/>
      <c r="CA595" s="362"/>
      <c r="CB595" s="362"/>
      <c r="CC595" s="362"/>
      <c r="CD595" s="362"/>
      <c r="CE595" s="362"/>
      <c r="CF595" s="362"/>
      <c r="CG595" s="362"/>
      <c r="CH595" s="362"/>
      <c r="CI595" s="362"/>
      <c r="CJ595" s="362"/>
      <c r="CK595" s="362"/>
      <c r="CL595" s="362"/>
      <c r="CM595" s="362"/>
      <c r="CN595" s="362"/>
      <c r="CO595" s="362"/>
      <c r="CP595" s="362"/>
      <c r="CQ595" s="362"/>
      <c r="CR595" s="362"/>
      <c r="CS595" s="362"/>
      <c r="CT595" s="362"/>
      <c r="CU595" s="362"/>
      <c r="CV595" s="362"/>
      <c r="CW595" s="362"/>
      <c r="CX595" s="362"/>
      <c r="CY595" s="362"/>
      <c r="CZ595" s="362"/>
    </row>
    <row r="596" s="361" customFormat="true" ht="25.15" customHeight="true" x14ac:dyDescent="0.2">
      <c r="A596" s="438"/>
      <c r="B596" s="438"/>
      <c r="C596" s="851"/>
      <c r="D596" s="862"/>
      <c r="E596" s="621"/>
      <c r="F596" s="621"/>
      <c r="G596" s="621"/>
      <c r="H596" s="862"/>
      <c r="I596" s="862"/>
      <c r="J596" s="621"/>
      <c r="K596" s="621"/>
      <c r="L596" s="621"/>
      <c r="M596" s="862"/>
      <c r="N596" s="862"/>
      <c r="O596" s="621"/>
      <c r="P596" s="621"/>
      <c r="Q596" s="621"/>
      <c r="R596" s="362"/>
      <c r="Z596" s="362"/>
      <c r="AA596" s="362"/>
      <c r="AB596" s="362"/>
      <c r="AC596" s="362"/>
      <c r="AD596" s="362"/>
      <c r="AE596" s="362"/>
      <c r="AF596" s="362"/>
      <c r="AG596" s="362"/>
      <c r="AH596" s="362"/>
      <c r="AI596" s="362"/>
      <c r="AJ596" s="362"/>
      <c r="AK596" s="362"/>
      <c r="AL596" s="362"/>
      <c r="AM596" s="362"/>
      <c r="AN596" s="362"/>
      <c r="AO596" s="362"/>
      <c r="AP596" s="362"/>
      <c r="AQ596" s="362"/>
      <c r="AR596" s="362"/>
      <c r="AS596" s="362"/>
      <c r="AT596" s="362"/>
      <c r="AU596" s="362"/>
      <c r="AV596" s="362"/>
      <c r="AW596" s="362"/>
      <c r="AX596" s="362"/>
      <c r="AY596" s="362"/>
      <c r="AZ596" s="362"/>
      <c r="BB596" s="438"/>
      <c r="BZ596" s="362"/>
      <c r="CA596" s="362"/>
      <c r="CB596" s="362"/>
      <c r="CC596" s="362"/>
      <c r="CD596" s="362"/>
      <c r="CE596" s="362"/>
      <c r="CF596" s="362"/>
      <c r="CG596" s="362"/>
      <c r="CH596" s="362"/>
      <c r="CI596" s="362"/>
      <c r="CJ596" s="362"/>
      <c r="CK596" s="362"/>
      <c r="CL596" s="362"/>
      <c r="CM596" s="362"/>
      <c r="CN596" s="362"/>
      <c r="CO596" s="362"/>
      <c r="CP596" s="362"/>
      <c r="CQ596" s="362"/>
      <c r="CR596" s="362"/>
      <c r="CS596" s="362"/>
      <c r="CT596" s="362"/>
      <c r="CU596" s="362"/>
      <c r="CV596" s="362"/>
      <c r="CW596" s="362"/>
      <c r="CX596" s="362"/>
      <c r="CY596" s="362"/>
      <c r="CZ596" s="362"/>
    </row>
    <row r="597" s="361" customFormat="true" ht="25.15" customHeight="true" x14ac:dyDescent="0.2">
      <c r="A597" s="438"/>
      <c r="B597" s="438"/>
      <c r="C597" s="851"/>
      <c r="D597" s="862"/>
      <c r="E597" s="621"/>
      <c r="F597" s="621"/>
      <c r="G597" s="621"/>
      <c r="H597" s="862"/>
      <c r="I597" s="862"/>
      <c r="J597" s="621"/>
      <c r="K597" s="621"/>
      <c r="L597" s="621"/>
      <c r="M597" s="862"/>
      <c r="N597" s="862"/>
      <c r="O597" s="621"/>
      <c r="P597" s="621"/>
      <c r="Q597" s="621"/>
      <c r="R597" s="362"/>
      <c r="Z597" s="362"/>
      <c r="AA597" s="362"/>
      <c r="AB597" s="362"/>
      <c r="AC597" s="362"/>
      <c r="AD597" s="362"/>
      <c r="AE597" s="362"/>
      <c r="AF597" s="362"/>
      <c r="AG597" s="362"/>
      <c r="AH597" s="362"/>
      <c r="AI597" s="362"/>
      <c r="AJ597" s="362"/>
      <c r="AK597" s="362"/>
      <c r="AL597" s="362"/>
      <c r="AM597" s="362"/>
      <c r="AN597" s="362"/>
      <c r="AO597" s="362"/>
      <c r="AP597" s="362"/>
      <c r="AQ597" s="362"/>
      <c r="AR597" s="362"/>
      <c r="AS597" s="362"/>
      <c r="AT597" s="362"/>
      <c r="AU597" s="362"/>
      <c r="AV597" s="362"/>
      <c r="AW597" s="362"/>
      <c r="AX597" s="362"/>
      <c r="AY597" s="362"/>
      <c r="AZ597" s="362"/>
      <c r="BB597" s="438"/>
      <c r="BZ597" s="362"/>
      <c r="CA597" s="362"/>
      <c r="CB597" s="362"/>
      <c r="CC597" s="362"/>
      <c r="CD597" s="362"/>
      <c r="CE597" s="362"/>
      <c r="CF597" s="362"/>
      <c r="CG597" s="362"/>
      <c r="CH597" s="362"/>
      <c r="CI597" s="362"/>
      <c r="CJ597" s="362"/>
      <c r="CK597" s="362"/>
      <c r="CL597" s="362"/>
      <c r="CM597" s="362"/>
      <c r="CN597" s="362"/>
      <c r="CO597" s="362"/>
      <c r="CP597" s="362"/>
      <c r="CQ597" s="362"/>
      <c r="CR597" s="362"/>
      <c r="CS597" s="362"/>
      <c r="CT597" s="362"/>
      <c r="CU597" s="362"/>
      <c r="CV597" s="362"/>
      <c r="CW597" s="362"/>
      <c r="CX597" s="362"/>
      <c r="CY597" s="362"/>
      <c r="CZ597" s="362"/>
    </row>
    <row r="598" s="361" customFormat="true" ht="25.15" customHeight="true" x14ac:dyDescent="0.2">
      <c r="A598" s="438"/>
      <c r="B598" s="438"/>
      <c r="C598" s="851"/>
      <c r="D598" s="862"/>
      <c r="E598" s="621"/>
      <c r="F598" s="621"/>
      <c r="G598" s="621"/>
      <c r="H598" s="862"/>
      <c r="I598" s="862"/>
      <c r="J598" s="621"/>
      <c r="K598" s="621"/>
      <c r="L598" s="621"/>
      <c r="M598" s="862"/>
      <c r="N598" s="862"/>
      <c r="O598" s="621"/>
      <c r="P598" s="621"/>
      <c r="Q598" s="621"/>
      <c r="R598" s="362"/>
      <c r="Z598" s="362"/>
      <c r="AA598" s="362"/>
      <c r="AB598" s="362"/>
      <c r="AC598" s="362"/>
      <c r="AD598" s="362"/>
      <c r="AE598" s="362"/>
      <c r="AF598" s="362"/>
      <c r="AG598" s="362"/>
      <c r="AH598" s="362"/>
      <c r="AI598" s="362"/>
      <c r="AJ598" s="362"/>
      <c r="AK598" s="362"/>
      <c r="AL598" s="362"/>
      <c r="AM598" s="362"/>
      <c r="AN598" s="362"/>
      <c r="AO598" s="362"/>
      <c r="AP598" s="362"/>
      <c r="AQ598" s="362"/>
      <c r="AR598" s="362"/>
      <c r="AS598" s="362"/>
      <c r="AT598" s="362"/>
      <c r="AU598" s="362"/>
      <c r="AV598" s="362"/>
      <c r="AW598" s="362"/>
      <c r="AX598" s="362"/>
      <c r="AY598" s="362"/>
      <c r="AZ598" s="362"/>
      <c r="BB598" s="438"/>
      <c r="BZ598" s="362"/>
      <c r="CA598" s="362"/>
      <c r="CB598" s="362"/>
      <c r="CC598" s="362"/>
      <c r="CD598" s="362"/>
      <c r="CE598" s="362"/>
      <c r="CF598" s="362"/>
      <c r="CG598" s="362"/>
      <c r="CH598" s="362"/>
      <c r="CI598" s="362"/>
      <c r="CJ598" s="362"/>
      <c r="CK598" s="362"/>
      <c r="CL598" s="362"/>
      <c r="CM598" s="362"/>
      <c r="CN598" s="362"/>
      <c r="CO598" s="362"/>
      <c r="CP598" s="362"/>
      <c r="CQ598" s="362"/>
      <c r="CR598" s="362"/>
      <c r="CS598" s="362"/>
      <c r="CT598" s="362"/>
      <c r="CU598" s="362"/>
      <c r="CV598" s="362"/>
      <c r="CW598" s="362"/>
      <c r="CX598" s="362"/>
      <c r="CY598" s="362"/>
      <c r="CZ598" s="362"/>
    </row>
    <row r="599" s="361" customFormat="true" ht="25.15" customHeight="true" x14ac:dyDescent="0.2">
      <c r="A599" s="438"/>
      <c r="B599" s="438"/>
      <c r="C599" s="851"/>
      <c r="D599" s="862"/>
      <c r="E599" s="621"/>
      <c r="F599" s="621"/>
      <c r="G599" s="621"/>
      <c r="H599" s="862"/>
      <c r="I599" s="862"/>
      <c r="J599" s="621"/>
      <c r="K599" s="621"/>
      <c r="L599" s="621"/>
      <c r="M599" s="862"/>
      <c r="N599" s="862"/>
      <c r="O599" s="621"/>
      <c r="P599" s="621"/>
      <c r="Q599" s="621"/>
      <c r="R599" s="362"/>
      <c r="Z599" s="362"/>
      <c r="AA599" s="362"/>
      <c r="AB599" s="362"/>
      <c r="AC599" s="362"/>
      <c r="AD599" s="362"/>
      <c r="AE599" s="362"/>
      <c r="AF599" s="362"/>
      <c r="AG599" s="362"/>
      <c r="AH599" s="362"/>
      <c r="AI599" s="362"/>
      <c r="AJ599" s="362"/>
      <c r="AK599" s="362"/>
      <c r="AL599" s="362"/>
      <c r="AM599" s="362"/>
      <c r="AN599" s="362"/>
      <c r="AO599" s="362"/>
      <c r="AP599" s="362"/>
      <c r="AQ599" s="362"/>
      <c r="AR599" s="362"/>
      <c r="AS599" s="362"/>
      <c r="AT599" s="362"/>
      <c r="AU599" s="362"/>
      <c r="AV599" s="362"/>
      <c r="AW599" s="362"/>
      <c r="AX599" s="362"/>
      <c r="AY599" s="362"/>
      <c r="AZ599" s="362"/>
      <c r="BB599" s="438"/>
      <c r="BZ599" s="362"/>
      <c r="CA599" s="362"/>
      <c r="CB599" s="362"/>
      <c r="CC599" s="362"/>
      <c r="CD599" s="362"/>
      <c r="CE599" s="362"/>
      <c r="CF599" s="362"/>
      <c r="CG599" s="362"/>
      <c r="CH599" s="362"/>
      <c r="CI599" s="362"/>
      <c r="CJ599" s="362"/>
      <c r="CK599" s="362"/>
      <c r="CL599" s="362"/>
      <c r="CM599" s="362"/>
      <c r="CN599" s="362"/>
      <c r="CO599" s="362"/>
      <c r="CP599" s="362"/>
      <c r="CQ599" s="362"/>
      <c r="CR599" s="362"/>
      <c r="CS599" s="362"/>
      <c r="CT599" s="362"/>
      <c r="CU599" s="362"/>
      <c r="CV599" s="362"/>
      <c r="CW599" s="362"/>
      <c r="CX599" s="362"/>
      <c r="CY599" s="362"/>
      <c r="CZ599" s="362"/>
    </row>
    <row r="600" s="361" customFormat="true" ht="25.15" customHeight="true" x14ac:dyDescent="0.2">
      <c r="A600" s="438"/>
      <c r="B600" s="438"/>
      <c r="C600" s="851"/>
      <c r="D600" s="862"/>
      <c r="E600" s="621"/>
      <c r="F600" s="621"/>
      <c r="G600" s="621"/>
      <c r="H600" s="862"/>
      <c r="I600" s="862"/>
      <c r="J600" s="621"/>
      <c r="K600" s="621"/>
      <c r="L600" s="621"/>
      <c r="M600" s="862"/>
      <c r="N600" s="862"/>
      <c r="O600" s="621"/>
      <c r="P600" s="621"/>
      <c r="Q600" s="621"/>
      <c r="R600" s="362"/>
      <c r="Z600" s="362"/>
      <c r="AA600" s="362"/>
      <c r="AB600" s="362"/>
      <c r="AC600" s="362"/>
      <c r="AD600" s="362"/>
      <c r="AE600" s="362"/>
      <c r="AF600" s="362"/>
      <c r="AG600" s="362"/>
      <c r="AH600" s="362"/>
      <c r="AI600" s="362"/>
      <c r="AJ600" s="362"/>
      <c r="AK600" s="362"/>
      <c r="AL600" s="362"/>
      <c r="AM600" s="362"/>
      <c r="AN600" s="362"/>
      <c r="AO600" s="362"/>
      <c r="AP600" s="362"/>
      <c r="AQ600" s="362"/>
      <c r="AR600" s="362"/>
      <c r="AS600" s="362"/>
      <c r="AT600" s="362"/>
      <c r="AU600" s="362"/>
      <c r="AV600" s="362"/>
      <c r="AW600" s="362"/>
      <c r="AX600" s="362"/>
      <c r="AY600" s="362"/>
      <c r="AZ600" s="362"/>
      <c r="BB600" s="438"/>
      <c r="BZ600" s="362"/>
      <c r="CA600" s="362"/>
      <c r="CB600" s="362"/>
      <c r="CC600" s="362"/>
      <c r="CD600" s="362"/>
      <c r="CE600" s="362"/>
      <c r="CF600" s="362"/>
      <c r="CG600" s="362"/>
      <c r="CH600" s="362"/>
      <c r="CI600" s="362"/>
      <c r="CJ600" s="362"/>
      <c r="CK600" s="362"/>
      <c r="CL600" s="362"/>
      <c r="CM600" s="362"/>
      <c r="CN600" s="362"/>
      <c r="CO600" s="362"/>
      <c r="CP600" s="362"/>
      <c r="CQ600" s="362"/>
      <c r="CR600" s="362"/>
      <c r="CS600" s="362"/>
      <c r="CT600" s="362"/>
      <c r="CU600" s="362"/>
      <c r="CV600" s="362"/>
      <c r="CW600" s="362"/>
      <c r="CX600" s="362"/>
      <c r="CY600" s="362"/>
      <c r="CZ600" s="362"/>
    </row>
    <row r="601" s="361" customFormat="true" ht="25.15" customHeight="true" x14ac:dyDescent="0.2">
      <c r="A601" s="438"/>
      <c r="B601" s="438"/>
      <c r="C601" s="851"/>
      <c r="D601" s="862"/>
      <c r="E601" s="621"/>
      <c r="F601" s="621"/>
      <c r="G601" s="621"/>
      <c r="H601" s="862"/>
      <c r="I601" s="862"/>
      <c r="J601" s="621"/>
      <c r="K601" s="621"/>
      <c r="L601" s="621"/>
      <c r="M601" s="862"/>
      <c r="N601" s="862"/>
      <c r="O601" s="621"/>
      <c r="P601" s="621"/>
      <c r="Q601" s="621"/>
      <c r="R601" s="362"/>
      <c r="Z601" s="362"/>
      <c r="AA601" s="362"/>
      <c r="AB601" s="362"/>
      <c r="AC601" s="362"/>
      <c r="AD601" s="362"/>
      <c r="AE601" s="362"/>
      <c r="AF601" s="362"/>
      <c r="AG601" s="362"/>
      <c r="AH601" s="362"/>
      <c r="AI601" s="362"/>
      <c r="AJ601" s="362"/>
      <c r="AK601" s="362"/>
      <c r="AL601" s="362"/>
      <c r="AM601" s="362"/>
      <c r="AN601" s="362"/>
      <c r="AO601" s="362"/>
      <c r="AP601" s="362"/>
      <c r="AQ601" s="362"/>
      <c r="AR601" s="362"/>
      <c r="AS601" s="362"/>
      <c r="AT601" s="362"/>
      <c r="AU601" s="362"/>
      <c r="AV601" s="362"/>
      <c r="AW601" s="362"/>
      <c r="AX601" s="362"/>
      <c r="AY601" s="362"/>
      <c r="AZ601" s="362"/>
      <c r="BB601" s="438"/>
      <c r="BZ601" s="362"/>
      <c r="CA601" s="362"/>
      <c r="CB601" s="362"/>
      <c r="CC601" s="362"/>
      <c r="CD601" s="362"/>
      <c r="CE601" s="362"/>
      <c r="CF601" s="362"/>
      <c r="CG601" s="362"/>
      <c r="CH601" s="362"/>
      <c r="CI601" s="362"/>
      <c r="CJ601" s="362"/>
      <c r="CK601" s="362"/>
      <c r="CL601" s="362"/>
      <c r="CM601" s="362"/>
      <c r="CN601" s="362"/>
      <c r="CO601" s="362"/>
      <c r="CP601" s="362"/>
      <c r="CQ601" s="362"/>
      <c r="CR601" s="362"/>
      <c r="CS601" s="362"/>
      <c r="CT601" s="362"/>
      <c r="CU601" s="362"/>
      <c r="CV601" s="362"/>
      <c r="CW601" s="362"/>
      <c r="CX601" s="362"/>
      <c r="CY601" s="362"/>
      <c r="CZ601" s="362"/>
    </row>
    <row r="602" s="361" customFormat="true" ht="25.15" customHeight="true" x14ac:dyDescent="0.2">
      <c r="A602" s="438"/>
      <c r="B602" s="438"/>
      <c r="C602" s="851"/>
      <c r="D602" s="862"/>
      <c r="E602" s="621"/>
      <c r="F602" s="621"/>
      <c r="G602" s="621"/>
      <c r="H602" s="862"/>
      <c r="I602" s="862"/>
      <c r="J602" s="621"/>
      <c r="K602" s="621"/>
      <c r="L602" s="621"/>
      <c r="M602" s="862"/>
      <c r="N602" s="862"/>
      <c r="O602" s="621"/>
      <c r="P602" s="621"/>
      <c r="Q602" s="621"/>
      <c r="R602" s="362"/>
      <c r="Z602" s="362"/>
      <c r="AA602" s="362"/>
      <c r="AB602" s="362"/>
      <c r="AC602" s="362"/>
      <c r="AD602" s="362"/>
      <c r="AE602" s="362"/>
      <c r="AF602" s="362"/>
      <c r="AG602" s="362"/>
      <c r="AH602" s="362"/>
      <c r="AI602" s="362"/>
      <c r="AJ602" s="362"/>
      <c r="AK602" s="362"/>
      <c r="AL602" s="362"/>
      <c r="AM602" s="362"/>
      <c r="AN602" s="362"/>
      <c r="AO602" s="362"/>
      <c r="AP602" s="362"/>
      <c r="AQ602" s="362"/>
      <c r="AR602" s="362"/>
      <c r="AS602" s="362"/>
      <c r="AT602" s="362"/>
      <c r="AU602" s="362"/>
      <c r="AV602" s="362"/>
      <c r="AW602" s="362"/>
      <c r="AX602" s="362"/>
      <c r="AY602" s="362"/>
      <c r="AZ602" s="362"/>
      <c r="BB602" s="438"/>
      <c r="BZ602" s="362"/>
      <c r="CA602" s="362"/>
      <c r="CB602" s="362"/>
      <c r="CC602" s="362"/>
      <c r="CD602" s="362"/>
      <c r="CE602" s="362"/>
      <c r="CF602" s="362"/>
      <c r="CG602" s="362"/>
      <c r="CH602" s="362"/>
      <c r="CI602" s="362"/>
      <c r="CJ602" s="362"/>
      <c r="CK602" s="362"/>
      <c r="CL602" s="362"/>
      <c r="CM602" s="362"/>
      <c r="CN602" s="362"/>
      <c r="CO602" s="362"/>
      <c r="CP602" s="362"/>
      <c r="CQ602" s="362"/>
      <c r="CR602" s="362"/>
      <c r="CS602" s="362"/>
      <c r="CT602" s="362"/>
      <c r="CU602" s="362"/>
      <c r="CV602" s="362"/>
      <c r="CW602" s="362"/>
      <c r="CX602" s="362"/>
      <c r="CY602" s="362"/>
      <c r="CZ602" s="362"/>
    </row>
    <row r="603" s="361" customFormat="true" ht="25.15" customHeight="true" x14ac:dyDescent="0.2">
      <c r="A603" s="438"/>
      <c r="B603" s="438"/>
      <c r="C603" s="851"/>
      <c r="D603" s="862"/>
      <c r="E603" s="621"/>
      <c r="F603" s="621"/>
      <c r="G603" s="621"/>
      <c r="H603" s="862"/>
      <c r="I603" s="862"/>
      <c r="J603" s="621"/>
      <c r="K603" s="621"/>
      <c r="L603" s="621"/>
      <c r="M603" s="862"/>
      <c r="N603" s="862"/>
      <c r="O603" s="621"/>
      <c r="P603" s="621"/>
      <c r="Q603" s="621"/>
      <c r="R603" s="362"/>
      <c r="Z603" s="362"/>
      <c r="AA603" s="362"/>
      <c r="AB603" s="362"/>
      <c r="AC603" s="362"/>
      <c r="AD603" s="362"/>
      <c r="AE603" s="362"/>
      <c r="AF603" s="362"/>
      <c r="AG603" s="362"/>
      <c r="AH603" s="362"/>
      <c r="AI603" s="362"/>
      <c r="AJ603" s="362"/>
      <c r="AK603" s="362"/>
      <c r="AL603" s="362"/>
      <c r="AM603" s="362"/>
      <c r="AN603" s="362"/>
      <c r="AO603" s="362"/>
      <c r="AP603" s="362"/>
      <c r="AQ603" s="362"/>
      <c r="AR603" s="362"/>
      <c r="AS603" s="362"/>
      <c r="AT603" s="362"/>
      <c r="AU603" s="362"/>
      <c r="AV603" s="362"/>
      <c r="AW603" s="362"/>
      <c r="AX603" s="362"/>
      <c r="AY603" s="362"/>
      <c r="AZ603" s="362"/>
      <c r="BB603" s="438"/>
      <c r="BZ603" s="362"/>
      <c r="CA603" s="362"/>
      <c r="CB603" s="362"/>
      <c r="CC603" s="362"/>
      <c r="CD603" s="362"/>
      <c r="CE603" s="362"/>
      <c r="CF603" s="362"/>
      <c r="CG603" s="362"/>
      <c r="CH603" s="362"/>
      <c r="CI603" s="362"/>
      <c r="CJ603" s="362"/>
      <c r="CK603" s="362"/>
      <c r="CL603" s="362"/>
      <c r="CM603" s="362"/>
      <c r="CN603" s="362"/>
      <c r="CO603" s="362"/>
      <c r="CP603" s="362"/>
      <c r="CQ603" s="362"/>
      <c r="CR603" s="362"/>
      <c r="CS603" s="362"/>
      <c r="CT603" s="362"/>
      <c r="CU603" s="362"/>
      <c r="CV603" s="362"/>
      <c r="CW603" s="362"/>
      <c r="CX603" s="362"/>
      <c r="CY603" s="362"/>
      <c r="CZ603" s="362"/>
    </row>
    <row r="604" s="362" customFormat="true" ht="25.15" customHeight="true" x14ac:dyDescent="0.2">
      <c r="A604" s="439"/>
      <c r="B604" s="439"/>
      <c r="C604" s="851"/>
      <c r="D604" s="862"/>
      <c r="E604" s="621"/>
      <c r="F604" s="621"/>
      <c r="G604" s="621"/>
      <c r="H604" s="862"/>
      <c r="I604" s="862"/>
      <c r="J604" s="621"/>
      <c r="K604" s="621"/>
      <c r="L604" s="621"/>
      <c r="M604" s="862"/>
      <c r="N604" s="862"/>
      <c r="O604" s="621"/>
      <c r="P604" s="621"/>
      <c r="Q604" s="621"/>
      <c r="BB604" s="439"/>
    </row>
    <row r="605" s="362" customFormat="true" ht="25.15" customHeight="true" x14ac:dyDescent="0.2">
      <c r="A605" s="439"/>
      <c r="B605" s="439"/>
      <c r="C605" s="851"/>
      <c r="D605" s="862"/>
      <c r="E605" s="621"/>
      <c r="F605" s="621"/>
      <c r="G605" s="621"/>
      <c r="H605" s="862"/>
      <c r="I605" s="862"/>
      <c r="J605" s="621"/>
      <c r="K605" s="621"/>
      <c r="L605" s="621"/>
      <c r="M605" s="862"/>
      <c r="N605" s="862"/>
      <c r="O605" s="621"/>
      <c r="P605" s="621"/>
      <c r="Q605" s="621"/>
      <c r="BB605" s="439"/>
    </row>
    <row r="606" s="362" customFormat="true" ht="25.15" customHeight="true" x14ac:dyDescent="0.2">
      <c r="A606" s="439"/>
      <c r="B606" s="439"/>
      <c r="C606" s="851"/>
      <c r="D606" s="862"/>
      <c r="E606" s="621"/>
      <c r="F606" s="621"/>
      <c r="G606" s="621"/>
      <c r="H606" s="862"/>
      <c r="I606" s="862"/>
      <c r="J606" s="621"/>
      <c r="K606" s="621"/>
      <c r="L606" s="621"/>
      <c r="M606" s="862"/>
      <c r="N606" s="862"/>
      <c r="O606" s="621"/>
      <c r="P606" s="621"/>
      <c r="Q606" s="621"/>
      <c r="BB606" s="439"/>
    </row>
    <row r="607" s="362" customFormat="true" ht="25.15" customHeight="true" x14ac:dyDescent="0.2">
      <c r="A607" s="439"/>
      <c r="B607" s="439"/>
      <c r="C607" s="851"/>
      <c r="D607" s="862"/>
      <c r="E607" s="621"/>
      <c r="F607" s="621"/>
      <c r="G607" s="621"/>
      <c r="H607" s="862"/>
      <c r="I607" s="862"/>
      <c r="J607" s="621"/>
      <c r="K607" s="621"/>
      <c r="L607" s="621"/>
      <c r="M607" s="862"/>
      <c r="N607" s="862"/>
      <c r="O607" s="621"/>
      <c r="P607" s="621"/>
      <c r="Q607" s="621"/>
      <c r="BB607" s="439"/>
    </row>
    <row r="608" s="362" customFormat="true" ht="25.15" customHeight="true" x14ac:dyDescent="0.2">
      <c r="A608" s="439"/>
      <c r="B608" s="439"/>
      <c r="C608" s="851"/>
      <c r="D608" s="862"/>
      <c r="E608" s="621"/>
      <c r="F608" s="621"/>
      <c r="G608" s="621"/>
      <c r="H608" s="862"/>
      <c r="I608" s="862"/>
      <c r="J608" s="621"/>
      <c r="K608" s="621"/>
      <c r="L608" s="621"/>
      <c r="M608" s="862"/>
      <c r="N608" s="862"/>
      <c r="O608" s="621"/>
      <c r="P608" s="621"/>
      <c r="Q608" s="621"/>
      <c r="BB608" s="439"/>
    </row>
    <row r="609" s="362" customFormat="true" ht="25.15" customHeight="true" x14ac:dyDescent="0.2">
      <c r="A609" s="439"/>
      <c r="B609" s="439"/>
      <c r="C609" s="851"/>
      <c r="D609" s="862"/>
      <c r="E609" s="621"/>
      <c r="F609" s="621"/>
      <c r="G609" s="621"/>
      <c r="H609" s="862"/>
      <c r="I609" s="862"/>
      <c r="J609" s="621"/>
      <c r="K609" s="621"/>
      <c r="L609" s="621"/>
      <c r="M609" s="862"/>
      <c r="N609" s="862"/>
      <c r="O609" s="621"/>
      <c r="P609" s="621"/>
      <c r="Q609" s="621"/>
      <c r="BB609" s="439"/>
    </row>
    <row r="610" s="362" customFormat="true" ht="25.15" customHeight="true" x14ac:dyDescent="0.2">
      <c r="A610" s="439"/>
      <c r="B610" s="439"/>
      <c r="C610" s="851"/>
      <c r="D610" s="862"/>
      <c r="E610" s="621"/>
      <c r="F610" s="621"/>
      <c r="G610" s="621"/>
      <c r="H610" s="862"/>
      <c r="I610" s="862"/>
      <c r="J610" s="621"/>
      <c r="K610" s="621"/>
      <c r="L610" s="621"/>
      <c r="M610" s="862"/>
      <c r="N610" s="862"/>
      <c r="O610" s="621"/>
      <c r="P610" s="621"/>
      <c r="Q610" s="621"/>
      <c r="BB610" s="439"/>
    </row>
    <row r="611" s="362" customFormat="true" ht="25.15" customHeight="true" x14ac:dyDescent="0.2">
      <c r="A611" s="439"/>
      <c r="B611" s="439"/>
      <c r="C611" s="851"/>
      <c r="D611" s="862"/>
      <c r="E611" s="621"/>
      <c r="F611" s="621"/>
      <c r="G611" s="621"/>
      <c r="H611" s="862"/>
      <c r="I611" s="862"/>
      <c r="J611" s="621"/>
      <c r="K611" s="621"/>
      <c r="L611" s="621"/>
      <c r="M611" s="862"/>
      <c r="N611" s="862"/>
      <c r="O611" s="621"/>
      <c r="P611" s="621"/>
      <c r="Q611" s="621"/>
      <c r="BB611" s="439"/>
    </row>
    <row r="612" s="362" customFormat="true" ht="25.15" customHeight="true" x14ac:dyDescent="0.2">
      <c r="A612" s="439"/>
      <c r="B612" s="439"/>
      <c r="C612" s="851"/>
      <c r="D612" s="862"/>
      <c r="E612" s="621"/>
      <c r="F612" s="621"/>
      <c r="G612" s="621"/>
      <c r="H612" s="862"/>
      <c r="I612" s="862"/>
      <c r="J612" s="621"/>
      <c r="K612" s="621"/>
      <c r="L612" s="621"/>
      <c r="M612" s="862"/>
      <c r="N612" s="862"/>
      <c r="O612" s="621"/>
      <c r="P612" s="621"/>
      <c r="Q612" s="621"/>
      <c r="BB612" s="439"/>
    </row>
    <row r="613" s="362" customFormat="true" ht="25.15" customHeight="true" x14ac:dyDescent="0.2">
      <c r="A613" s="439"/>
      <c r="B613" s="439"/>
      <c r="C613" s="851"/>
      <c r="D613" s="862"/>
      <c r="E613" s="621"/>
      <c r="F613" s="621"/>
      <c r="G613" s="621"/>
      <c r="H613" s="862"/>
      <c r="I613" s="862"/>
      <c r="J613" s="621"/>
      <c r="K613" s="621"/>
      <c r="L613" s="621"/>
      <c r="M613" s="862"/>
      <c r="N613" s="862"/>
      <c r="O613" s="621"/>
      <c r="P613" s="621"/>
      <c r="Q613" s="621"/>
      <c r="BB613" s="439"/>
    </row>
    <row r="614" s="362" customFormat="true" ht="25.15" customHeight="true" x14ac:dyDescent="0.2">
      <c r="A614" s="439"/>
      <c r="B614" s="439"/>
      <c r="C614" s="851"/>
      <c r="D614" s="862"/>
      <c r="E614" s="621"/>
      <c r="F614" s="621"/>
      <c r="G614" s="621"/>
      <c r="H614" s="862"/>
      <c r="I614" s="862"/>
      <c r="J614" s="621"/>
      <c r="K614" s="621"/>
      <c r="L614" s="621"/>
      <c r="M614" s="862"/>
      <c r="N614" s="862"/>
      <c r="O614" s="621"/>
      <c r="P614" s="621"/>
      <c r="Q614" s="621"/>
      <c r="BB614" s="439"/>
    </row>
    <row r="615" s="362" customFormat="true" ht="25.15" customHeight="true" x14ac:dyDescent="0.2">
      <c r="A615" s="439"/>
      <c r="B615" s="439"/>
      <c r="C615" s="851"/>
      <c r="D615" s="862"/>
      <c r="E615" s="621"/>
      <c r="F615" s="621"/>
      <c r="G615" s="621"/>
      <c r="H615" s="862"/>
      <c r="I615" s="862"/>
      <c r="J615" s="621"/>
      <c r="K615" s="621"/>
      <c r="L615" s="621"/>
      <c r="M615" s="862"/>
      <c r="N615" s="862"/>
      <c r="O615" s="621"/>
      <c r="P615" s="621"/>
      <c r="Q615" s="621"/>
      <c r="BB615" s="439"/>
    </row>
    <row r="616" s="362" customFormat="true" ht="25.15" customHeight="true" x14ac:dyDescent="0.2">
      <c r="A616" s="439"/>
      <c r="B616" s="439"/>
      <c r="C616" s="851"/>
      <c r="D616" s="862"/>
      <c r="E616" s="621"/>
      <c r="F616" s="621"/>
      <c r="G616" s="621"/>
      <c r="H616" s="862"/>
      <c r="I616" s="862"/>
      <c r="J616" s="621"/>
      <c r="K616" s="621"/>
      <c r="L616" s="621"/>
      <c r="M616" s="862"/>
      <c r="N616" s="862"/>
      <c r="O616" s="621"/>
      <c r="P616" s="621"/>
      <c r="Q616" s="621"/>
      <c r="BB616" s="439"/>
    </row>
    <row r="617" s="362" customFormat="true" ht="25.15" customHeight="true" x14ac:dyDescent="0.2">
      <c r="A617" s="439"/>
      <c r="B617" s="439"/>
      <c r="C617" s="851"/>
      <c r="D617" s="862"/>
      <c r="E617" s="621"/>
      <c r="F617" s="621"/>
      <c r="G617" s="621"/>
      <c r="H617" s="862"/>
      <c r="I617" s="862"/>
      <c r="J617" s="621"/>
      <c r="K617" s="621"/>
      <c r="L617" s="621"/>
      <c r="M617" s="862"/>
      <c r="N617" s="862"/>
      <c r="O617" s="621"/>
      <c r="P617" s="621"/>
      <c r="Q617" s="621"/>
      <c r="BB617" s="439"/>
    </row>
    <row r="618" s="362" customFormat="true" ht="25.15" customHeight="true" x14ac:dyDescent="0.2">
      <c r="A618" s="439"/>
      <c r="B618" s="439"/>
      <c r="C618" s="851"/>
      <c r="D618" s="862"/>
      <c r="E618" s="621"/>
      <c r="F618" s="621"/>
      <c r="G618" s="621"/>
      <c r="H618" s="862"/>
      <c r="I618" s="862"/>
      <c r="J618" s="621"/>
      <c r="K618" s="621"/>
      <c r="L618" s="621"/>
      <c r="M618" s="862"/>
      <c r="N618" s="862"/>
      <c r="O618" s="621"/>
      <c r="P618" s="621"/>
      <c r="Q618" s="621"/>
      <c r="BB618" s="439"/>
    </row>
    <row r="619" s="362" customFormat="true" ht="25.15" customHeight="true" x14ac:dyDescent="0.2">
      <c r="A619" s="439"/>
      <c r="B619" s="439"/>
      <c r="C619" s="851"/>
      <c r="D619" s="862"/>
      <c r="E619" s="621"/>
      <c r="F619" s="621"/>
      <c r="G619" s="621"/>
      <c r="H619" s="862"/>
      <c r="I619" s="862"/>
      <c r="J619" s="621"/>
      <c r="K619" s="621"/>
      <c r="L619" s="621"/>
      <c r="M619" s="862"/>
      <c r="N619" s="862"/>
      <c r="O619" s="621"/>
      <c r="P619" s="621"/>
      <c r="Q619" s="621"/>
      <c r="BB619" s="439"/>
    </row>
    <row r="620" s="362" customFormat="true" ht="25.15" customHeight="true" x14ac:dyDescent="0.2">
      <c r="A620" s="439"/>
      <c r="B620" s="439"/>
      <c r="C620" s="851"/>
      <c r="D620" s="862"/>
      <c r="E620" s="621"/>
      <c r="F620" s="621"/>
      <c r="G620" s="621"/>
      <c r="H620" s="862"/>
      <c r="I620" s="862"/>
      <c r="J620" s="621"/>
      <c r="K620" s="621"/>
      <c r="L620" s="621"/>
      <c r="M620" s="862"/>
      <c r="N620" s="862"/>
      <c r="O620" s="621"/>
      <c r="P620" s="621"/>
      <c r="Q620" s="621"/>
      <c r="BB620" s="439"/>
    </row>
    <row r="621" s="362" customFormat="true" ht="25.15" customHeight="true" x14ac:dyDescent="0.2">
      <c r="A621" s="439"/>
      <c r="B621" s="439"/>
      <c r="C621" s="851"/>
      <c r="D621" s="862"/>
      <c r="E621" s="621"/>
      <c r="F621" s="621"/>
      <c r="G621" s="621"/>
      <c r="H621" s="862"/>
      <c r="I621" s="862"/>
      <c r="J621" s="621"/>
      <c r="K621" s="621"/>
      <c r="L621" s="621"/>
      <c r="M621" s="862"/>
      <c r="N621" s="862"/>
      <c r="O621" s="621"/>
      <c r="P621" s="621"/>
      <c r="Q621" s="621"/>
      <c r="BB621" s="439"/>
    </row>
    <row r="622" s="362" customFormat="true" ht="25.15" customHeight="true" x14ac:dyDescent="0.2">
      <c r="A622" s="439"/>
      <c r="B622" s="439"/>
      <c r="C622" s="851"/>
      <c r="D622" s="862"/>
      <c r="E622" s="621"/>
      <c r="F622" s="621"/>
      <c r="G622" s="621"/>
      <c r="H622" s="862"/>
      <c r="I622" s="862"/>
      <c r="J622" s="621"/>
      <c r="K622" s="621"/>
      <c r="L622" s="621"/>
      <c r="M622" s="862"/>
      <c r="N622" s="862"/>
      <c r="O622" s="621"/>
      <c r="P622" s="621"/>
      <c r="Q622" s="621"/>
      <c r="BB622" s="439"/>
    </row>
    <row r="623" s="362" customFormat="true" ht="25.15" customHeight="true" x14ac:dyDescent="0.2">
      <c r="A623" s="439"/>
      <c r="B623" s="439"/>
      <c r="C623" s="851"/>
      <c r="D623" s="862"/>
      <c r="E623" s="621"/>
      <c r="F623" s="621"/>
      <c r="G623" s="621"/>
      <c r="H623" s="862"/>
      <c r="I623" s="862"/>
      <c r="J623" s="621"/>
      <c r="K623" s="621"/>
      <c r="L623" s="621"/>
      <c r="M623" s="862"/>
      <c r="N623" s="862"/>
      <c r="O623" s="621"/>
      <c r="P623" s="621"/>
      <c r="Q623" s="621"/>
      <c r="BB623" s="439"/>
    </row>
    <row r="624" s="362" customFormat="true" ht="25.15" customHeight="true" x14ac:dyDescent="0.2">
      <c r="A624" s="439"/>
      <c r="B624" s="439"/>
      <c r="C624" s="851"/>
      <c r="D624" s="862"/>
      <c r="E624" s="621"/>
      <c r="F624" s="621"/>
      <c r="G624" s="621"/>
      <c r="H624" s="862"/>
      <c r="I624" s="862"/>
      <c r="J624" s="621"/>
      <c r="K624" s="621"/>
      <c r="L624" s="621"/>
      <c r="M624" s="862"/>
      <c r="N624" s="862"/>
      <c r="O624" s="621"/>
      <c r="P624" s="621"/>
      <c r="Q624" s="621"/>
      <c r="BB624" s="439"/>
    </row>
    <row r="625" s="362" customFormat="true" ht="25.15" customHeight="true" x14ac:dyDescent="0.2">
      <c r="A625" s="439"/>
      <c r="B625" s="439"/>
      <c r="C625" s="851"/>
      <c r="D625" s="862"/>
      <c r="E625" s="621"/>
      <c r="F625" s="621"/>
      <c r="G625" s="621"/>
      <c r="H625" s="862"/>
      <c r="I625" s="862"/>
      <c r="J625" s="621"/>
      <c r="K625" s="621"/>
      <c r="L625" s="621"/>
      <c r="M625" s="862"/>
      <c r="N625" s="862"/>
      <c r="O625" s="621"/>
      <c r="P625" s="621"/>
      <c r="Q625" s="621"/>
      <c r="BB625" s="439"/>
    </row>
    <row r="626" s="362" customFormat="true" ht="25.15" customHeight="true" x14ac:dyDescent="0.2">
      <c r="A626" s="439"/>
      <c r="B626" s="439"/>
      <c r="C626" s="851"/>
      <c r="D626" s="862"/>
      <c r="E626" s="621"/>
      <c r="F626" s="621"/>
      <c r="G626" s="621"/>
      <c r="H626" s="862"/>
      <c r="I626" s="862"/>
      <c r="J626" s="621"/>
      <c r="K626" s="621"/>
      <c r="L626" s="621"/>
      <c r="M626" s="862"/>
      <c r="N626" s="862"/>
      <c r="O626" s="621"/>
      <c r="P626" s="621"/>
      <c r="Q626" s="621"/>
      <c r="BB626" s="439"/>
    </row>
    <row r="627" s="362" customFormat="true" ht="25.15" customHeight="true" x14ac:dyDescent="0.2">
      <c r="A627" s="439"/>
      <c r="B627" s="439"/>
      <c r="C627" s="851"/>
      <c r="D627" s="862"/>
      <c r="E627" s="621"/>
      <c r="F627" s="621"/>
      <c r="G627" s="621"/>
      <c r="H627" s="862"/>
      <c r="I627" s="862"/>
      <c r="J627" s="621"/>
      <c r="K627" s="621"/>
      <c r="L627" s="621"/>
      <c r="M627" s="862"/>
      <c r="N627" s="862"/>
      <c r="O627" s="621"/>
      <c r="P627" s="621"/>
      <c r="Q627" s="621"/>
      <c r="BB627" s="439"/>
    </row>
    <row r="628" s="362" customFormat="true" ht="25.15" customHeight="true" x14ac:dyDescent="0.2">
      <c r="A628" s="439"/>
      <c r="B628" s="439"/>
      <c r="C628" s="851"/>
      <c r="D628" s="862"/>
      <c r="E628" s="621"/>
      <c r="F628" s="621"/>
      <c r="G628" s="621"/>
      <c r="H628" s="862"/>
      <c r="I628" s="862"/>
      <c r="J628" s="621"/>
      <c r="K628" s="621"/>
      <c r="L628" s="621"/>
      <c r="M628" s="862"/>
      <c r="N628" s="862"/>
      <c r="O628" s="621"/>
      <c r="P628" s="621"/>
      <c r="Q628" s="621"/>
      <c r="BB628" s="439"/>
    </row>
    <row r="629" s="362" customFormat="true" ht="25.15" customHeight="true" x14ac:dyDescent="0.2">
      <c r="A629" s="439"/>
      <c r="B629" s="439"/>
      <c r="C629" s="851"/>
      <c r="D629" s="862"/>
      <c r="E629" s="621"/>
      <c r="F629" s="621"/>
      <c r="G629" s="621"/>
      <c r="H629" s="862"/>
      <c r="I629" s="862"/>
      <c r="J629" s="621"/>
      <c r="K629" s="621"/>
      <c r="L629" s="621"/>
      <c r="M629" s="862"/>
      <c r="N629" s="862"/>
      <c r="O629" s="621"/>
      <c r="P629" s="621"/>
      <c r="Q629" s="621"/>
      <c r="BB629" s="439"/>
    </row>
    <row r="630" s="362" customFormat="true" ht="25.15" customHeight="true" x14ac:dyDescent="0.2">
      <c r="A630" s="439"/>
      <c r="B630" s="439"/>
      <c r="C630" s="851"/>
      <c r="D630" s="862"/>
      <c r="E630" s="621"/>
      <c r="F630" s="621"/>
      <c r="G630" s="621"/>
      <c r="H630" s="862"/>
      <c r="I630" s="862"/>
      <c r="J630" s="621"/>
      <c r="K630" s="621"/>
      <c r="L630" s="621"/>
      <c r="M630" s="862"/>
      <c r="N630" s="862"/>
      <c r="O630" s="621"/>
      <c r="P630" s="621"/>
      <c r="Q630" s="621"/>
      <c r="BB630" s="439"/>
    </row>
    <row r="631" s="362" customFormat="true" ht="25.15" customHeight="true" x14ac:dyDescent="0.2">
      <c r="A631" s="439"/>
      <c r="B631" s="439"/>
      <c r="C631" s="851"/>
      <c r="D631" s="862"/>
      <c r="E631" s="621"/>
      <c r="F631" s="621"/>
      <c r="G631" s="621"/>
      <c r="H631" s="862"/>
      <c r="I631" s="862"/>
      <c r="J631" s="621"/>
      <c r="K631" s="621"/>
      <c r="L631" s="621"/>
      <c r="M631" s="862"/>
      <c r="N631" s="862"/>
      <c r="O631" s="621"/>
      <c r="P631" s="621"/>
      <c r="Q631" s="621"/>
      <c r="BB631" s="439"/>
    </row>
    <row r="632" s="362" customFormat="true" ht="25.15" customHeight="true" x14ac:dyDescent="0.2">
      <c r="A632" s="439"/>
      <c r="B632" s="439"/>
      <c r="C632" s="851"/>
      <c r="D632" s="862"/>
      <c r="E632" s="621"/>
      <c r="F632" s="621"/>
      <c r="G632" s="621"/>
      <c r="H632" s="862"/>
      <c r="I632" s="862"/>
      <c r="J632" s="621"/>
      <c r="K632" s="621"/>
      <c r="L632" s="621"/>
      <c r="M632" s="862"/>
      <c r="N632" s="862"/>
      <c r="O632" s="621"/>
      <c r="P632" s="621"/>
      <c r="Q632" s="621"/>
      <c r="BB632" s="439"/>
    </row>
    <row r="633" s="362" customFormat="true" ht="25.15" customHeight="true" x14ac:dyDescent="0.2">
      <c r="A633" s="439"/>
      <c r="B633" s="439"/>
      <c r="C633" s="851"/>
      <c r="D633" s="862"/>
      <c r="E633" s="621"/>
      <c r="F633" s="621"/>
      <c r="G633" s="621"/>
      <c r="H633" s="862"/>
      <c r="I633" s="862"/>
      <c r="J633" s="621"/>
      <c r="K633" s="621"/>
      <c r="L633" s="621"/>
      <c r="M633" s="862"/>
      <c r="N633" s="862"/>
      <c r="O633" s="621"/>
      <c r="P633" s="621"/>
      <c r="Q633" s="621"/>
      <c r="BB633" s="439"/>
    </row>
    <row r="634" s="362" customFormat="true" ht="25.15" customHeight="true" x14ac:dyDescent="0.2">
      <c r="A634" s="439"/>
      <c r="B634" s="439"/>
      <c r="C634" s="851"/>
      <c r="D634" s="862"/>
      <c r="E634" s="621"/>
      <c r="F634" s="621"/>
      <c r="G634" s="621"/>
      <c r="H634" s="862"/>
      <c r="I634" s="862"/>
      <c r="J634" s="621"/>
      <c r="K634" s="621"/>
      <c r="L634" s="621"/>
      <c r="M634" s="862"/>
      <c r="N634" s="862"/>
      <c r="O634" s="621"/>
      <c r="P634" s="621"/>
      <c r="Q634" s="621"/>
      <c r="BB634" s="439"/>
    </row>
    <row r="635" s="362" customFormat="true" ht="25.15" customHeight="true" x14ac:dyDescent="0.2">
      <c r="A635" s="439"/>
      <c r="B635" s="439"/>
      <c r="C635" s="851"/>
      <c r="D635" s="862"/>
      <c r="E635" s="621"/>
      <c r="F635" s="621"/>
      <c r="G635" s="621"/>
      <c r="H635" s="862"/>
      <c r="I635" s="862"/>
      <c r="J635" s="621"/>
      <c r="K635" s="621"/>
      <c r="L635" s="621"/>
      <c r="M635" s="862"/>
      <c r="N635" s="862"/>
      <c r="O635" s="621"/>
      <c r="P635" s="621"/>
      <c r="Q635" s="621"/>
      <c r="BB635" s="439"/>
    </row>
    <row r="636" s="362" customFormat="true" ht="25.15" customHeight="true" x14ac:dyDescent="0.2">
      <c r="A636" s="439"/>
      <c r="B636" s="439"/>
      <c r="C636" s="851"/>
      <c r="D636" s="862"/>
      <c r="E636" s="621"/>
      <c r="F636" s="621"/>
      <c r="G636" s="621"/>
      <c r="H636" s="862"/>
      <c r="I636" s="862"/>
      <c r="J636" s="621"/>
      <c r="K636" s="621"/>
      <c r="L636" s="621"/>
      <c r="M636" s="862"/>
      <c r="N636" s="862"/>
      <c r="O636" s="621"/>
      <c r="P636" s="621"/>
      <c r="Q636" s="621"/>
      <c r="BB636" s="439"/>
    </row>
    <row r="637" s="362" customFormat="true" ht="25.15" customHeight="true" x14ac:dyDescent="0.2">
      <c r="A637" s="439"/>
      <c r="B637" s="439"/>
      <c r="C637" s="851"/>
      <c r="D637" s="862"/>
      <c r="E637" s="621"/>
      <c r="F637" s="621"/>
      <c r="G637" s="621"/>
      <c r="H637" s="862"/>
      <c r="I637" s="862"/>
      <c r="J637" s="621"/>
      <c r="K637" s="621"/>
      <c r="L637" s="621"/>
      <c r="M637" s="862"/>
      <c r="N637" s="862"/>
      <c r="O637" s="621"/>
      <c r="P637" s="621"/>
      <c r="Q637" s="621"/>
      <c r="BB637" s="439"/>
    </row>
    <row r="638" s="362" customFormat="true" ht="25.15" customHeight="true" x14ac:dyDescent="0.2">
      <c r="A638" s="439"/>
      <c r="B638" s="439"/>
      <c r="C638" s="851"/>
      <c r="D638" s="862"/>
      <c r="E638" s="621"/>
      <c r="F638" s="621"/>
      <c r="G638" s="621"/>
      <c r="H638" s="862"/>
      <c r="I638" s="862"/>
      <c r="J638" s="621"/>
      <c r="K638" s="621"/>
      <c r="L638" s="621"/>
      <c r="M638" s="862"/>
      <c r="N638" s="862"/>
      <c r="O638" s="621"/>
      <c r="P638" s="621"/>
      <c r="Q638" s="621"/>
      <c r="BB638" s="439"/>
    </row>
    <row r="639" s="362" customFormat="true" ht="25.15" customHeight="true" x14ac:dyDescent="0.2">
      <c r="A639" s="439"/>
      <c r="B639" s="439"/>
      <c r="C639" s="851"/>
      <c r="D639" s="862"/>
      <c r="E639" s="621"/>
      <c r="F639" s="621"/>
      <c r="G639" s="621"/>
      <c r="H639" s="862"/>
      <c r="I639" s="862"/>
      <c r="J639" s="621"/>
      <c r="K639" s="621"/>
      <c r="L639" s="621"/>
      <c r="M639" s="862"/>
      <c r="N639" s="862"/>
      <c r="O639" s="621"/>
      <c r="P639" s="621"/>
      <c r="Q639" s="621"/>
      <c r="BB639" s="439"/>
    </row>
    <row r="640" s="362" customFormat="true" ht="25.15" customHeight="true" x14ac:dyDescent="0.2">
      <c r="A640" s="439"/>
      <c r="B640" s="439"/>
      <c r="C640" s="851"/>
      <c r="D640" s="862"/>
      <c r="E640" s="621"/>
      <c r="F640" s="621"/>
      <c r="G640" s="621"/>
      <c r="H640" s="862"/>
      <c r="I640" s="862"/>
      <c r="J640" s="621"/>
      <c r="K640" s="621"/>
      <c r="L640" s="621"/>
      <c r="M640" s="862"/>
      <c r="N640" s="862"/>
      <c r="O640" s="621"/>
      <c r="P640" s="621"/>
      <c r="Q640" s="621"/>
      <c r="BB640" s="439"/>
    </row>
    <row r="641" s="362" customFormat="true" ht="25.15" customHeight="true" x14ac:dyDescent="0.2">
      <c r="A641" s="439"/>
      <c r="B641" s="439"/>
      <c r="C641" s="851"/>
      <c r="D641" s="862"/>
      <c r="E641" s="621"/>
      <c r="F641" s="621"/>
      <c r="G641" s="621"/>
      <c r="H641" s="862"/>
      <c r="I641" s="862"/>
      <c r="J641" s="621"/>
      <c r="K641" s="621"/>
      <c r="L641" s="621"/>
      <c r="M641" s="862"/>
      <c r="N641" s="862"/>
      <c r="O641" s="621"/>
      <c r="P641" s="621"/>
      <c r="Q641" s="621"/>
      <c r="BB641" s="439"/>
    </row>
    <row r="642" s="362" customFormat="true" ht="25.15" customHeight="true" x14ac:dyDescent="0.2">
      <c r="A642" s="439"/>
      <c r="B642" s="439"/>
      <c r="C642" s="851"/>
      <c r="D642" s="862"/>
      <c r="E642" s="621"/>
      <c r="F642" s="621"/>
      <c r="G642" s="621"/>
      <c r="H642" s="862"/>
      <c r="I642" s="862"/>
      <c r="J642" s="621"/>
      <c r="K642" s="621"/>
      <c r="L642" s="621"/>
      <c r="M642" s="862"/>
      <c r="N642" s="862"/>
      <c r="O642" s="621"/>
      <c r="P642" s="621"/>
      <c r="Q642" s="621"/>
      <c r="BB642" s="439"/>
    </row>
    <row r="643" s="362" customFormat="true" ht="25.15" customHeight="true" x14ac:dyDescent="0.2">
      <c r="A643" s="439"/>
      <c r="B643" s="439"/>
      <c r="C643" s="851"/>
      <c r="D643" s="862"/>
      <c r="E643" s="621"/>
      <c r="F643" s="621"/>
      <c r="G643" s="621"/>
      <c r="H643" s="862"/>
      <c r="I643" s="862"/>
      <c r="J643" s="621"/>
      <c r="K643" s="621"/>
      <c r="L643" s="621"/>
      <c r="M643" s="862"/>
      <c r="N643" s="862"/>
      <c r="O643" s="621"/>
      <c r="P643" s="621"/>
      <c r="Q643" s="621"/>
      <c r="BB643" s="439"/>
    </row>
    <row r="644" s="362" customFormat="true" ht="25.15" customHeight="true" x14ac:dyDescent="0.2">
      <c r="A644" s="439"/>
      <c r="B644" s="439"/>
      <c r="C644" s="851"/>
      <c r="D644" s="862"/>
      <c r="E644" s="621"/>
      <c r="F644" s="621"/>
      <c r="G644" s="621"/>
      <c r="H644" s="862"/>
      <c r="I644" s="862"/>
      <c r="J644" s="621"/>
      <c r="K644" s="621"/>
      <c r="L644" s="621"/>
      <c r="M644" s="862"/>
      <c r="N644" s="862"/>
      <c r="O644" s="621"/>
      <c r="P644" s="621"/>
      <c r="Q644" s="621"/>
      <c r="BB644" s="439"/>
    </row>
    <row r="645" s="362" customFormat="true" ht="25.15" customHeight="true" x14ac:dyDescent="0.2">
      <c r="A645" s="439"/>
      <c r="B645" s="439"/>
      <c r="C645" s="851"/>
      <c r="D645" s="862"/>
      <c r="E645" s="621"/>
      <c r="F645" s="621"/>
      <c r="G645" s="621"/>
      <c r="H645" s="862"/>
      <c r="I645" s="862"/>
      <c r="J645" s="621"/>
      <c r="K645" s="621"/>
      <c r="L645" s="621"/>
      <c r="M645" s="862"/>
      <c r="N645" s="862"/>
      <c r="O645" s="621"/>
      <c r="P645" s="621"/>
      <c r="Q645" s="621"/>
      <c r="BB645" s="439"/>
    </row>
    <row r="646" s="362" customFormat="true" ht="25.15" customHeight="true" x14ac:dyDescent="0.2">
      <c r="A646" s="439"/>
      <c r="B646" s="439"/>
      <c r="C646" s="851"/>
      <c r="D646" s="862"/>
      <c r="E646" s="621"/>
      <c r="F646" s="621"/>
      <c r="G646" s="621"/>
      <c r="H646" s="862"/>
      <c r="I646" s="862"/>
      <c r="J646" s="621"/>
      <c r="K646" s="621"/>
      <c r="L646" s="621"/>
      <c r="M646" s="862"/>
      <c r="N646" s="862"/>
      <c r="O646" s="621"/>
      <c r="P646" s="621"/>
      <c r="Q646" s="621"/>
      <c r="BB646" s="439"/>
    </row>
    <row r="647" s="362" customFormat="true" ht="25.15" customHeight="true" x14ac:dyDescent="0.2">
      <c r="A647" s="439"/>
      <c r="B647" s="439"/>
      <c r="C647" s="851"/>
      <c r="D647" s="862"/>
      <c r="E647" s="621"/>
      <c r="F647" s="621"/>
      <c r="G647" s="621"/>
      <c r="H647" s="862"/>
      <c r="I647" s="862"/>
      <c r="J647" s="621"/>
      <c r="K647" s="621"/>
      <c r="L647" s="621"/>
      <c r="M647" s="862"/>
      <c r="N647" s="862"/>
      <c r="O647" s="621"/>
      <c r="P647" s="621"/>
      <c r="Q647" s="621"/>
      <c r="BB647" s="439"/>
    </row>
    <row r="648" s="362" customFormat="true" ht="25.15" customHeight="true" x14ac:dyDescent="0.2">
      <c r="A648" s="439"/>
      <c r="B648" s="439"/>
      <c r="C648" s="851"/>
      <c r="D648" s="862"/>
      <c r="E648" s="621"/>
      <c r="F648" s="621"/>
      <c r="G648" s="621"/>
      <c r="H648" s="862"/>
      <c r="I648" s="862"/>
      <c r="J648" s="621"/>
      <c r="K648" s="621"/>
      <c r="L648" s="621"/>
      <c r="M648" s="862"/>
      <c r="N648" s="862"/>
      <c r="O648" s="621"/>
      <c r="P648" s="621"/>
      <c r="Q648" s="621"/>
      <c r="BB648" s="439"/>
    </row>
    <row r="649" s="362" customFormat="true" ht="25.15" customHeight="true" x14ac:dyDescent="0.2">
      <c r="A649" s="439"/>
      <c r="B649" s="439"/>
      <c r="C649" s="851"/>
      <c r="D649" s="862"/>
      <c r="E649" s="621"/>
      <c r="F649" s="621"/>
      <c r="G649" s="621"/>
      <c r="H649" s="862"/>
      <c r="I649" s="862"/>
      <c r="J649" s="621"/>
      <c r="K649" s="621"/>
      <c r="L649" s="621"/>
      <c r="M649" s="862"/>
      <c r="N649" s="862"/>
      <c r="O649" s="621"/>
      <c r="P649" s="621"/>
      <c r="Q649" s="621"/>
      <c r="BB649" s="439"/>
    </row>
    <row r="650" s="362" customFormat="true" ht="25.15" customHeight="true" x14ac:dyDescent="0.2">
      <c r="A650" s="439"/>
      <c r="B650" s="439"/>
      <c r="C650" s="851"/>
      <c r="D650" s="862"/>
      <c r="E650" s="621"/>
      <c r="F650" s="621"/>
      <c r="G650" s="621"/>
      <c r="H650" s="862"/>
      <c r="I650" s="862"/>
      <c r="J650" s="621"/>
      <c r="K650" s="621"/>
      <c r="L650" s="621"/>
      <c r="M650" s="862"/>
      <c r="N650" s="862"/>
      <c r="O650" s="621"/>
      <c r="P650" s="621"/>
      <c r="Q650" s="621"/>
      <c r="BB650" s="439"/>
    </row>
    <row r="651" s="362" customFormat="true" ht="25.15" customHeight="true" x14ac:dyDescent="0.2">
      <c r="A651" s="439"/>
      <c r="B651" s="439"/>
      <c r="C651" s="851"/>
      <c r="D651" s="862"/>
      <c r="E651" s="621"/>
      <c r="F651" s="621"/>
      <c r="G651" s="621"/>
      <c r="H651" s="862"/>
      <c r="I651" s="862"/>
      <c r="J651" s="621"/>
      <c r="K651" s="621"/>
      <c r="L651" s="621"/>
      <c r="M651" s="862"/>
      <c r="N651" s="862"/>
      <c r="O651" s="621"/>
      <c r="P651" s="621"/>
      <c r="Q651" s="621"/>
      <c r="BB651" s="439"/>
    </row>
    <row r="652" s="362" customFormat="true" ht="25.15" customHeight="true" x14ac:dyDescent="0.2">
      <c r="A652" s="439"/>
      <c r="B652" s="439"/>
      <c r="C652" s="851"/>
      <c r="D652" s="862"/>
      <c r="E652" s="621"/>
      <c r="F652" s="621"/>
      <c r="G652" s="621"/>
      <c r="H652" s="862"/>
      <c r="I652" s="862"/>
      <c r="J652" s="621"/>
      <c r="K652" s="621"/>
      <c r="L652" s="621"/>
      <c r="M652" s="862"/>
      <c r="N652" s="862"/>
      <c r="O652" s="621"/>
      <c r="P652" s="621"/>
      <c r="Q652" s="621"/>
      <c r="BB652" s="439"/>
    </row>
    <row r="653" s="362" customFormat="true" ht="25.15" customHeight="true" x14ac:dyDescent="0.2">
      <c r="A653" s="439"/>
      <c r="B653" s="439"/>
      <c r="C653" s="851"/>
      <c r="D653" s="862"/>
      <c r="E653" s="621"/>
      <c r="F653" s="621"/>
      <c r="G653" s="621"/>
      <c r="H653" s="862"/>
      <c r="I653" s="862"/>
      <c r="J653" s="621"/>
      <c r="K653" s="621"/>
      <c r="L653" s="621"/>
      <c r="M653" s="862"/>
      <c r="N653" s="862"/>
      <c r="O653" s="621"/>
      <c r="P653" s="621"/>
      <c r="Q653" s="621"/>
      <c r="BB653" s="439"/>
    </row>
    <row r="654" s="362" customFormat="true" ht="25.15" customHeight="true" x14ac:dyDescent="0.2">
      <c r="A654" s="439"/>
      <c r="B654" s="439"/>
      <c r="C654" s="851"/>
      <c r="D654" s="862"/>
      <c r="E654" s="621"/>
      <c r="F654" s="621"/>
      <c r="G654" s="621"/>
      <c r="H654" s="862"/>
      <c r="I654" s="862"/>
      <c r="J654" s="621"/>
      <c r="K654" s="621"/>
      <c r="L654" s="621"/>
      <c r="M654" s="862"/>
      <c r="N654" s="862"/>
      <c r="O654" s="621"/>
      <c r="P654" s="621"/>
      <c r="Q654" s="621"/>
      <c r="BB654" s="439"/>
    </row>
    <row r="655" s="362" customFormat="true" ht="25.15" customHeight="true" x14ac:dyDescent="0.2">
      <c r="A655" s="439"/>
      <c r="B655" s="439"/>
      <c r="C655" s="851"/>
      <c r="D655" s="862"/>
      <c r="E655" s="621"/>
      <c r="F655" s="621"/>
      <c r="G655" s="621"/>
      <c r="H655" s="862"/>
      <c r="I655" s="862"/>
      <c r="J655" s="621"/>
      <c r="K655" s="621"/>
      <c r="L655" s="621"/>
      <c r="M655" s="862"/>
      <c r="N655" s="862"/>
      <c r="O655" s="621"/>
      <c r="P655" s="621"/>
      <c r="Q655" s="621"/>
      <c r="BB655" s="439"/>
    </row>
    <row r="656" s="362" customFormat="true" ht="25.15" customHeight="true" x14ac:dyDescent="0.2">
      <c r="A656" s="439"/>
      <c r="B656" s="439"/>
      <c r="C656" s="851"/>
      <c r="D656" s="862"/>
      <c r="E656" s="621"/>
      <c r="F656" s="621"/>
      <c r="G656" s="621"/>
      <c r="H656" s="862"/>
      <c r="I656" s="862"/>
      <c r="J656" s="621"/>
      <c r="K656" s="621"/>
      <c r="L656" s="621"/>
      <c r="M656" s="862"/>
      <c r="N656" s="862"/>
      <c r="O656" s="621"/>
      <c r="P656" s="621"/>
      <c r="Q656" s="621"/>
      <c r="BB656" s="439"/>
    </row>
    <row r="657" s="362" customFormat="true" ht="25.15" customHeight="true" x14ac:dyDescent="0.2">
      <c r="A657" s="439"/>
      <c r="B657" s="439"/>
      <c r="C657" s="851"/>
      <c r="D657" s="862"/>
      <c r="E657" s="621"/>
      <c r="F657" s="621"/>
      <c r="G657" s="621"/>
      <c r="H657" s="862"/>
      <c r="I657" s="862"/>
      <c r="J657" s="621"/>
      <c r="K657" s="621"/>
      <c r="L657" s="621"/>
      <c r="M657" s="862"/>
      <c r="N657" s="862"/>
      <c r="O657" s="621"/>
      <c r="P657" s="621"/>
      <c r="Q657" s="621"/>
      <c r="BB657" s="439"/>
    </row>
    <row r="658" s="362" customFormat="true" ht="25.15" customHeight="true" x14ac:dyDescent="0.2">
      <c r="A658" s="439"/>
      <c r="B658" s="439"/>
      <c r="C658" s="851"/>
      <c r="D658" s="862"/>
      <c r="E658" s="621"/>
      <c r="F658" s="621"/>
      <c r="G658" s="621"/>
      <c r="H658" s="862"/>
      <c r="I658" s="862"/>
      <c r="J658" s="621"/>
      <c r="K658" s="621"/>
      <c r="L658" s="621"/>
      <c r="M658" s="862"/>
      <c r="N658" s="862"/>
      <c r="O658" s="621"/>
      <c r="P658" s="621"/>
      <c r="Q658" s="621"/>
      <c r="BB658" s="439"/>
    </row>
    <row r="659" s="362" customFormat="true" ht="25.15" customHeight="true" x14ac:dyDescent="0.2">
      <c r="A659" s="439"/>
      <c r="B659" s="439"/>
      <c r="C659" s="851"/>
      <c r="D659" s="862"/>
      <c r="E659" s="621"/>
      <c r="F659" s="621"/>
      <c r="G659" s="621"/>
      <c r="H659" s="862"/>
      <c r="I659" s="862"/>
      <c r="J659" s="621"/>
      <c r="K659" s="621"/>
      <c r="L659" s="621"/>
      <c r="M659" s="862"/>
      <c r="N659" s="862"/>
      <c r="O659" s="621"/>
      <c r="P659" s="621"/>
      <c r="Q659" s="621"/>
      <c r="BB659" s="439"/>
    </row>
    <row r="660" s="362" customFormat="true" ht="25.15" customHeight="true" x14ac:dyDescent="0.2">
      <c r="A660" s="439"/>
      <c r="B660" s="439"/>
      <c r="C660" s="851"/>
      <c r="D660" s="862"/>
      <c r="E660" s="621"/>
      <c r="F660" s="621"/>
      <c r="G660" s="621"/>
      <c r="H660" s="862"/>
      <c r="I660" s="862"/>
      <c r="J660" s="621"/>
      <c r="K660" s="621"/>
      <c r="L660" s="621"/>
      <c r="M660" s="862"/>
      <c r="N660" s="862"/>
      <c r="O660" s="621"/>
      <c r="P660" s="621"/>
      <c r="Q660" s="621"/>
      <c r="BB660" s="439"/>
    </row>
    <row r="661" s="362" customFormat="true" ht="25.15" customHeight="true" x14ac:dyDescent="0.2">
      <c r="A661" s="439"/>
      <c r="B661" s="439"/>
      <c r="C661" s="851"/>
      <c r="D661" s="862"/>
      <c r="E661" s="621"/>
      <c r="F661" s="621"/>
      <c r="G661" s="621"/>
      <c r="H661" s="862"/>
      <c r="I661" s="862"/>
      <c r="J661" s="621"/>
      <c r="K661" s="621"/>
      <c r="L661" s="621"/>
      <c r="M661" s="862"/>
      <c r="N661" s="862"/>
      <c r="O661" s="621"/>
      <c r="P661" s="621"/>
      <c r="Q661" s="621"/>
      <c r="BB661" s="439"/>
    </row>
    <row r="662" s="362" customFormat="true" ht="25.15" customHeight="true" x14ac:dyDescent="0.2">
      <c r="A662" s="439"/>
      <c r="B662" s="439"/>
      <c r="C662" s="851"/>
      <c r="D662" s="862"/>
      <c r="E662" s="621"/>
      <c r="F662" s="621"/>
      <c r="G662" s="621"/>
      <c r="H662" s="862"/>
      <c r="I662" s="862"/>
      <c r="J662" s="621"/>
      <c r="K662" s="621"/>
      <c r="L662" s="621"/>
      <c r="M662" s="862"/>
      <c r="N662" s="862"/>
      <c r="O662" s="621"/>
      <c r="P662" s="621"/>
      <c r="Q662" s="621"/>
      <c r="BB662" s="439"/>
    </row>
    <row r="663" s="362" customFormat="true" ht="25.15" customHeight="true" x14ac:dyDescent="0.2">
      <c r="A663" s="439"/>
      <c r="B663" s="439"/>
      <c r="C663" s="851"/>
      <c r="D663" s="862"/>
      <c r="E663" s="621"/>
      <c r="F663" s="621"/>
      <c r="G663" s="621"/>
      <c r="H663" s="862"/>
      <c r="I663" s="862"/>
      <c r="J663" s="621"/>
      <c r="K663" s="621"/>
      <c r="L663" s="621"/>
      <c r="M663" s="862"/>
      <c r="N663" s="862"/>
      <c r="O663" s="621"/>
      <c r="P663" s="621"/>
      <c r="Q663" s="621"/>
      <c r="BB663" s="439"/>
    </row>
    <row r="664" s="362" customFormat="true" ht="25.15" customHeight="true" x14ac:dyDescent="0.2">
      <c r="A664" s="439"/>
      <c r="B664" s="439"/>
      <c r="C664" s="851"/>
      <c r="D664" s="862"/>
      <c r="E664" s="621"/>
      <c r="F664" s="621"/>
      <c r="G664" s="621"/>
      <c r="H664" s="862"/>
      <c r="I664" s="862"/>
      <c r="J664" s="621"/>
      <c r="K664" s="621"/>
      <c r="L664" s="621"/>
      <c r="M664" s="862"/>
      <c r="N664" s="862"/>
      <c r="O664" s="621"/>
      <c r="P664" s="621"/>
      <c r="Q664" s="621"/>
      <c r="BB664" s="439"/>
    </row>
    <row r="665" s="362" customFormat="true" ht="25.15" customHeight="true" x14ac:dyDescent="0.2">
      <c r="A665" s="439"/>
      <c r="B665" s="439"/>
      <c r="C665" s="851"/>
      <c r="D665" s="862"/>
      <c r="E665" s="621"/>
      <c r="F665" s="621"/>
      <c r="G665" s="621"/>
      <c r="H665" s="862"/>
      <c r="I665" s="862"/>
      <c r="J665" s="621"/>
      <c r="K665" s="621"/>
      <c r="L665" s="621"/>
      <c r="M665" s="862"/>
      <c r="N665" s="862"/>
      <c r="O665" s="621"/>
      <c r="P665" s="621"/>
      <c r="Q665" s="621"/>
      <c r="BB665" s="439"/>
    </row>
    <row r="666" s="362" customFormat="true" ht="25.15" customHeight="true" x14ac:dyDescent="0.2">
      <c r="A666" s="439"/>
      <c r="B666" s="439"/>
      <c r="C666" s="851"/>
      <c r="D666" s="862"/>
      <c r="E666" s="621"/>
      <c r="F666" s="621"/>
      <c r="G666" s="621"/>
      <c r="H666" s="862"/>
      <c r="I666" s="862"/>
      <c r="J666" s="621"/>
      <c r="K666" s="621"/>
      <c r="L666" s="621"/>
      <c r="M666" s="862"/>
      <c r="N666" s="862"/>
      <c r="O666" s="621"/>
      <c r="P666" s="621"/>
      <c r="Q666" s="621"/>
      <c r="BB666" s="439"/>
    </row>
    <row r="667" s="362" customFormat="true" ht="25.15" customHeight="true" x14ac:dyDescent="0.2">
      <c r="A667" s="439"/>
      <c r="B667" s="439"/>
      <c r="C667" s="851"/>
      <c r="D667" s="862"/>
      <c r="E667" s="621"/>
      <c r="F667" s="621"/>
      <c r="G667" s="621"/>
      <c r="H667" s="862"/>
      <c r="I667" s="862"/>
      <c r="J667" s="621"/>
      <c r="K667" s="621"/>
      <c r="L667" s="621"/>
      <c r="M667" s="862"/>
      <c r="N667" s="862"/>
      <c r="O667" s="621"/>
      <c r="P667" s="621"/>
      <c r="Q667" s="621"/>
      <c r="BB667" s="439"/>
    </row>
    <row r="668" s="362" customFormat="true" ht="25.15" customHeight="true" x14ac:dyDescent="0.2">
      <c r="A668" s="439"/>
      <c r="B668" s="439"/>
      <c r="C668" s="851"/>
      <c r="D668" s="862"/>
      <c r="E668" s="621"/>
      <c r="F668" s="621"/>
      <c r="G668" s="621"/>
      <c r="H668" s="862"/>
      <c r="I668" s="862"/>
      <c r="J668" s="621"/>
      <c r="K668" s="621"/>
      <c r="L668" s="621"/>
      <c r="M668" s="862"/>
      <c r="N668" s="862"/>
      <c r="O668" s="621"/>
      <c r="P668" s="621"/>
      <c r="Q668" s="621"/>
      <c r="BB668" s="439"/>
    </row>
    <row r="669" s="362" customFormat="true" ht="25.15" customHeight="true" x14ac:dyDescent="0.2">
      <c r="A669" s="439"/>
      <c r="B669" s="439"/>
      <c r="C669" s="851"/>
      <c r="D669" s="862"/>
      <c r="E669" s="621"/>
      <c r="F669" s="621"/>
      <c r="G669" s="621"/>
      <c r="H669" s="862"/>
      <c r="I669" s="862"/>
      <c r="J669" s="621"/>
      <c r="K669" s="621"/>
      <c r="L669" s="621"/>
      <c r="M669" s="862"/>
      <c r="N669" s="862"/>
      <c r="O669" s="621"/>
      <c r="P669" s="621"/>
      <c r="Q669" s="621"/>
      <c r="BB669" s="439"/>
    </row>
    <row r="670" s="362" customFormat="true" ht="25.15" customHeight="true" x14ac:dyDescent="0.2">
      <c r="A670" s="439"/>
      <c r="B670" s="439"/>
      <c r="C670" s="851"/>
      <c r="D670" s="862"/>
      <c r="E670" s="621"/>
      <c r="F670" s="621"/>
      <c r="G670" s="621"/>
      <c r="H670" s="862"/>
      <c r="I670" s="862"/>
      <c r="J670" s="621"/>
      <c r="K670" s="621"/>
      <c r="L670" s="621"/>
      <c r="M670" s="862"/>
      <c r="N670" s="862"/>
      <c r="O670" s="621"/>
      <c r="P670" s="621"/>
      <c r="Q670" s="621"/>
      <c r="BB670" s="439"/>
    </row>
    <row r="671" s="362" customFormat="true" ht="25.15" customHeight="true" x14ac:dyDescent="0.2">
      <c r="A671" s="439"/>
      <c r="B671" s="439"/>
      <c r="C671" s="851"/>
      <c r="D671" s="862"/>
      <c r="E671" s="621"/>
      <c r="F671" s="621"/>
      <c r="G671" s="621"/>
      <c r="H671" s="862"/>
      <c r="I671" s="862"/>
      <c r="J671" s="621"/>
      <c r="K671" s="621"/>
      <c r="L671" s="621"/>
      <c r="M671" s="862"/>
      <c r="N671" s="862"/>
      <c r="O671" s="621"/>
      <c r="P671" s="621"/>
      <c r="Q671" s="621"/>
      <c r="BB671" s="439"/>
    </row>
    <row r="672" s="362" customFormat="true" ht="25.15" customHeight="true" x14ac:dyDescent="0.2">
      <c r="A672" s="439"/>
      <c r="B672" s="439"/>
      <c r="C672" s="851"/>
      <c r="D672" s="862"/>
      <c r="E672" s="621"/>
      <c r="F672" s="621"/>
      <c r="G672" s="621"/>
      <c r="H672" s="862"/>
      <c r="I672" s="862"/>
      <c r="J672" s="621"/>
      <c r="K672" s="621"/>
      <c r="L672" s="621"/>
      <c r="M672" s="862"/>
      <c r="N672" s="862"/>
      <c r="O672" s="621"/>
      <c r="P672" s="621"/>
      <c r="Q672" s="621"/>
      <c r="BB672" s="439"/>
    </row>
    <row r="673" s="362" customFormat="true" ht="25.15" customHeight="true" x14ac:dyDescent="0.2">
      <c r="A673" s="439"/>
      <c r="B673" s="439"/>
      <c r="C673" s="851"/>
      <c r="D673" s="862"/>
      <c r="E673" s="621"/>
      <c r="F673" s="621"/>
      <c r="G673" s="621"/>
      <c r="H673" s="862"/>
      <c r="I673" s="862"/>
      <c r="J673" s="621"/>
      <c r="K673" s="621"/>
      <c r="L673" s="621"/>
      <c r="M673" s="862"/>
      <c r="N673" s="862"/>
      <c r="O673" s="621"/>
      <c r="P673" s="621"/>
      <c r="Q673" s="621"/>
      <c r="BB673" s="439"/>
    </row>
    <row r="674" s="362" customFormat="true" ht="25.15" customHeight="true" x14ac:dyDescent="0.2">
      <c r="A674" s="439"/>
      <c r="B674" s="439"/>
      <c r="C674" s="851"/>
      <c r="D674" s="862"/>
      <c r="E674" s="621"/>
      <c r="F674" s="621"/>
      <c r="G674" s="621"/>
      <c r="H674" s="862"/>
      <c r="I674" s="862"/>
      <c r="J674" s="621"/>
      <c r="K674" s="621"/>
      <c r="L674" s="621"/>
      <c r="M674" s="862"/>
      <c r="N674" s="862"/>
      <c r="O674" s="621"/>
      <c r="P674" s="621"/>
      <c r="Q674" s="621"/>
      <c r="BB674" s="439"/>
    </row>
    <row r="675" s="362" customFormat="true" ht="25.15" customHeight="true" x14ac:dyDescent="0.2">
      <c r="A675" s="439"/>
      <c r="B675" s="439"/>
      <c r="C675" s="851"/>
      <c r="D675" s="862"/>
      <c r="E675" s="621"/>
      <c r="F675" s="621"/>
      <c r="G675" s="621"/>
      <c r="H675" s="862"/>
      <c r="I675" s="862"/>
      <c r="J675" s="621"/>
      <c r="K675" s="621"/>
      <c r="L675" s="621"/>
      <c r="M675" s="862"/>
      <c r="N675" s="862"/>
      <c r="O675" s="621"/>
      <c r="P675" s="621"/>
      <c r="Q675" s="621"/>
      <c r="BB675" s="439"/>
    </row>
    <row r="676" s="362" customFormat="true" ht="25.15" customHeight="true" x14ac:dyDescent="0.2">
      <c r="A676" s="439"/>
      <c r="B676" s="439"/>
      <c r="C676" s="851"/>
      <c r="D676" s="862"/>
      <c r="E676" s="621"/>
      <c r="F676" s="621"/>
      <c r="G676" s="621"/>
      <c r="H676" s="862"/>
      <c r="I676" s="862"/>
      <c r="J676" s="621"/>
      <c r="K676" s="621"/>
      <c r="L676" s="621"/>
      <c r="M676" s="862"/>
      <c r="N676" s="862"/>
      <c r="O676" s="621"/>
      <c r="P676" s="621"/>
      <c r="Q676" s="621"/>
      <c r="BB676" s="439"/>
    </row>
    <row r="677" s="362" customFormat="true" ht="25.15" customHeight="true" x14ac:dyDescent="0.2">
      <c r="A677" s="439"/>
      <c r="B677" s="439"/>
      <c r="C677" s="851"/>
      <c r="D677" s="862"/>
      <c r="E677" s="621"/>
      <c r="F677" s="621"/>
      <c r="G677" s="621"/>
      <c r="H677" s="862"/>
      <c r="I677" s="862"/>
      <c r="J677" s="621"/>
      <c r="K677" s="621"/>
      <c r="L677" s="621"/>
      <c r="M677" s="862"/>
      <c r="N677" s="862"/>
      <c r="O677" s="621"/>
      <c r="P677" s="621"/>
      <c r="Q677" s="621"/>
      <c r="BB677" s="439"/>
    </row>
    <row r="678" s="362" customFormat="true" ht="25.15" customHeight="true" x14ac:dyDescent="0.2">
      <c r="A678" s="439"/>
      <c r="B678" s="439"/>
      <c r="C678" s="851"/>
      <c r="D678" s="862"/>
      <c r="E678" s="621"/>
      <c r="F678" s="621"/>
      <c r="G678" s="621"/>
      <c r="H678" s="862"/>
      <c r="I678" s="862"/>
      <c r="J678" s="621"/>
      <c r="K678" s="621"/>
      <c r="L678" s="621"/>
      <c r="M678" s="862"/>
      <c r="N678" s="862"/>
      <c r="O678" s="621"/>
      <c r="P678" s="621"/>
      <c r="Q678" s="621"/>
      <c r="BB678" s="439"/>
    </row>
    <row r="679" s="362" customFormat="true" ht="25.15" customHeight="true" x14ac:dyDescent="0.2">
      <c r="A679" s="439"/>
      <c r="B679" s="439"/>
      <c r="C679" s="851"/>
      <c r="D679" s="862"/>
      <c r="E679" s="621"/>
      <c r="F679" s="621"/>
      <c r="G679" s="621"/>
      <c r="H679" s="862"/>
      <c r="I679" s="862"/>
      <c r="J679" s="621"/>
      <c r="K679" s="621"/>
      <c r="L679" s="621"/>
      <c r="M679" s="862"/>
      <c r="N679" s="862"/>
      <c r="O679" s="621"/>
      <c r="P679" s="621"/>
      <c r="Q679" s="621"/>
      <c r="BB679" s="439"/>
    </row>
    <row r="680" s="362" customFormat="true" ht="25.15" customHeight="true" x14ac:dyDescent="0.2">
      <c r="A680" s="439"/>
      <c r="B680" s="439"/>
      <c r="C680" s="851"/>
      <c r="D680" s="862"/>
      <c r="E680" s="621"/>
      <c r="F680" s="621"/>
      <c r="G680" s="621"/>
      <c r="H680" s="862"/>
      <c r="I680" s="862"/>
      <c r="J680" s="621"/>
      <c r="K680" s="621"/>
      <c r="L680" s="621"/>
      <c r="M680" s="862"/>
      <c r="N680" s="862"/>
      <c r="O680" s="621"/>
      <c r="P680" s="621"/>
      <c r="Q680" s="621"/>
      <c r="BB680" s="439"/>
    </row>
    <row r="681" s="362" customFormat="true" ht="25.15" customHeight="true" x14ac:dyDescent="0.2">
      <c r="A681" s="439"/>
      <c r="B681" s="439"/>
      <c r="C681" s="851"/>
      <c r="D681" s="862"/>
      <c r="E681" s="621"/>
      <c r="F681" s="621"/>
      <c r="G681" s="621"/>
      <c r="H681" s="862"/>
      <c r="I681" s="862"/>
      <c r="J681" s="621"/>
      <c r="K681" s="621"/>
      <c r="L681" s="621"/>
      <c r="M681" s="862"/>
      <c r="N681" s="862"/>
      <c r="O681" s="621"/>
      <c r="P681" s="621"/>
      <c r="Q681" s="621"/>
      <c r="BB681" s="439"/>
    </row>
    <row r="682" s="362" customFormat="true" ht="25.15" customHeight="true" x14ac:dyDescent="0.2">
      <c r="A682" s="439"/>
      <c r="B682" s="439"/>
      <c r="C682" s="851"/>
      <c r="D682" s="862"/>
      <c r="E682" s="621"/>
      <c r="F682" s="621"/>
      <c r="G682" s="621"/>
      <c r="H682" s="862"/>
      <c r="I682" s="862"/>
      <c r="J682" s="621"/>
      <c r="K682" s="621"/>
      <c r="L682" s="621"/>
      <c r="M682" s="862"/>
      <c r="N682" s="862"/>
      <c r="O682" s="621"/>
      <c r="P682" s="621"/>
      <c r="Q682" s="621"/>
      <c r="BB682" s="439"/>
    </row>
    <row r="683" s="362" customFormat="true" ht="25.15" customHeight="true" x14ac:dyDescent="0.2">
      <c r="A683" s="439"/>
      <c r="B683" s="439"/>
      <c r="C683" s="851"/>
      <c r="D683" s="862"/>
      <c r="E683" s="621"/>
      <c r="F683" s="621"/>
      <c r="G683" s="621"/>
      <c r="H683" s="862"/>
      <c r="I683" s="862"/>
      <c r="J683" s="621"/>
      <c r="K683" s="621"/>
      <c r="L683" s="621"/>
      <c r="M683" s="862"/>
      <c r="N683" s="862"/>
      <c r="O683" s="621"/>
      <c r="P683" s="621"/>
      <c r="Q683" s="621"/>
      <c r="BB683" s="439"/>
    </row>
    <row r="684" s="362" customFormat="true" ht="25.15" customHeight="true" x14ac:dyDescent="0.2">
      <c r="A684" s="439"/>
      <c r="B684" s="439"/>
      <c r="C684" s="851"/>
      <c r="D684" s="862"/>
      <c r="E684" s="621"/>
      <c r="F684" s="621"/>
      <c r="G684" s="621"/>
      <c r="H684" s="862"/>
      <c r="I684" s="862"/>
      <c r="J684" s="621"/>
      <c r="K684" s="621"/>
      <c r="L684" s="621"/>
      <c r="M684" s="862"/>
      <c r="N684" s="862"/>
      <c r="O684" s="621"/>
      <c r="P684" s="621"/>
      <c r="Q684" s="621"/>
      <c r="BB684" s="439"/>
    </row>
    <row r="685" s="362" customFormat="true" ht="25.15" customHeight="true" x14ac:dyDescent="0.2">
      <c r="A685" s="439"/>
      <c r="B685" s="439"/>
      <c r="C685" s="851"/>
      <c r="D685" s="862"/>
      <c r="E685" s="621"/>
      <c r="F685" s="621"/>
      <c r="G685" s="621"/>
      <c r="H685" s="862"/>
      <c r="I685" s="862"/>
      <c r="J685" s="621"/>
      <c r="K685" s="621"/>
      <c r="L685" s="621"/>
      <c r="M685" s="862"/>
      <c r="N685" s="862"/>
      <c r="O685" s="621"/>
      <c r="P685" s="621"/>
      <c r="Q685" s="621"/>
      <c r="BB685" s="439"/>
    </row>
    <row r="686" s="362" customFormat="true" ht="25.15" customHeight="true" x14ac:dyDescent="0.2">
      <c r="A686" s="439"/>
      <c r="B686" s="439"/>
      <c r="C686" s="851"/>
      <c r="D686" s="862"/>
      <c r="E686" s="621"/>
      <c r="F686" s="621"/>
      <c r="G686" s="621"/>
      <c r="H686" s="862"/>
      <c r="I686" s="862"/>
      <c r="J686" s="621"/>
      <c r="K686" s="621"/>
      <c r="L686" s="621"/>
      <c r="M686" s="862"/>
      <c r="N686" s="862"/>
      <c r="O686" s="621"/>
      <c r="P686" s="621"/>
      <c r="Q686" s="621"/>
      <c r="BB686" s="439"/>
    </row>
    <row r="687" s="362" customFormat="true" ht="25.15" customHeight="true" x14ac:dyDescent="0.2">
      <c r="A687" s="439"/>
      <c r="B687" s="439"/>
      <c r="C687" s="851"/>
      <c r="D687" s="862"/>
      <c r="E687" s="621"/>
      <c r="F687" s="621"/>
      <c r="G687" s="621"/>
      <c r="H687" s="862"/>
      <c r="I687" s="862"/>
      <c r="J687" s="621"/>
      <c r="K687" s="621"/>
      <c r="L687" s="621"/>
      <c r="M687" s="862"/>
      <c r="N687" s="862"/>
      <c r="O687" s="621"/>
      <c r="P687" s="621"/>
      <c r="Q687" s="621"/>
      <c r="BB687" s="439"/>
    </row>
    <row r="688" s="362" customFormat="true" ht="25.15" customHeight="true" x14ac:dyDescent="0.2">
      <c r="A688" s="439"/>
      <c r="B688" s="439"/>
      <c r="C688" s="851"/>
      <c r="D688" s="862"/>
      <c r="E688" s="621"/>
      <c r="F688" s="621"/>
      <c r="G688" s="621"/>
      <c r="H688" s="862"/>
      <c r="I688" s="862"/>
      <c r="J688" s="621"/>
      <c r="K688" s="621"/>
      <c r="L688" s="621"/>
      <c r="M688" s="862"/>
      <c r="N688" s="862"/>
      <c r="O688" s="621"/>
      <c r="P688" s="621"/>
      <c r="Q688" s="621"/>
      <c r="BB688" s="439"/>
    </row>
    <row r="689" s="362" customFormat="true" ht="25.15" customHeight="true" x14ac:dyDescent="0.2">
      <c r="A689" s="439"/>
      <c r="B689" s="439"/>
      <c r="C689" s="851"/>
      <c r="D689" s="862"/>
      <c r="E689" s="621"/>
      <c r="F689" s="621"/>
      <c r="G689" s="621"/>
      <c r="H689" s="862"/>
      <c r="I689" s="862"/>
      <c r="J689" s="621"/>
      <c r="K689" s="621"/>
      <c r="L689" s="621"/>
      <c r="M689" s="862"/>
      <c r="N689" s="862"/>
      <c r="O689" s="621"/>
      <c r="P689" s="621"/>
      <c r="Q689" s="621"/>
      <c r="BB689" s="439"/>
    </row>
    <row r="690" s="362" customFormat="true" ht="25.15" customHeight="true" x14ac:dyDescent="0.2">
      <c r="A690" s="439"/>
      <c r="B690" s="439"/>
      <c r="C690" s="851"/>
      <c r="D690" s="862"/>
      <c r="E690" s="621"/>
      <c r="F690" s="621"/>
      <c r="G690" s="621"/>
      <c r="H690" s="862"/>
      <c r="I690" s="862"/>
      <c r="J690" s="621"/>
      <c r="K690" s="621"/>
      <c r="L690" s="621"/>
      <c r="M690" s="862"/>
      <c r="N690" s="862"/>
      <c r="O690" s="621"/>
      <c r="P690" s="621"/>
      <c r="Q690" s="621"/>
      <c r="BB690" s="439"/>
    </row>
    <row r="691" s="362" customFormat="true" ht="25.15" customHeight="true" x14ac:dyDescent="0.2">
      <c r="A691" s="439"/>
      <c r="B691" s="439"/>
      <c r="C691" s="851"/>
      <c r="D691" s="862"/>
      <c r="E691" s="621"/>
      <c r="F691" s="621"/>
      <c r="G691" s="621"/>
      <c r="H691" s="862"/>
      <c r="I691" s="862"/>
      <c r="J691" s="621"/>
      <c r="K691" s="621"/>
      <c r="L691" s="621"/>
      <c r="M691" s="862"/>
      <c r="N691" s="862"/>
      <c r="O691" s="621"/>
      <c r="P691" s="621"/>
      <c r="Q691" s="621"/>
      <c r="BB691" s="439"/>
    </row>
    <row r="692" s="362" customFormat="true" ht="25.15" customHeight="true" x14ac:dyDescent="0.2">
      <c r="A692" s="439"/>
      <c r="B692" s="439"/>
      <c r="C692" s="851"/>
      <c r="D692" s="862"/>
      <c r="E692" s="621"/>
      <c r="F692" s="621"/>
      <c r="G692" s="621"/>
      <c r="H692" s="862"/>
      <c r="I692" s="862"/>
      <c r="J692" s="621"/>
      <c r="K692" s="621"/>
      <c r="L692" s="621"/>
      <c r="M692" s="862"/>
      <c r="N692" s="862"/>
      <c r="O692" s="621"/>
      <c r="P692" s="621"/>
      <c r="Q692" s="621"/>
      <c r="BB692" s="439"/>
    </row>
    <row r="693" s="362" customFormat="true" ht="25.15" customHeight="true" x14ac:dyDescent="0.2">
      <c r="A693" s="439"/>
      <c r="B693" s="439"/>
      <c r="C693" s="851"/>
      <c r="D693" s="862"/>
      <c r="E693" s="621"/>
      <c r="F693" s="621"/>
      <c r="G693" s="621"/>
      <c r="H693" s="862"/>
      <c r="I693" s="862"/>
      <c r="J693" s="621"/>
      <c r="K693" s="621"/>
      <c r="L693" s="621"/>
      <c r="M693" s="862"/>
      <c r="N693" s="862"/>
      <c r="O693" s="621"/>
      <c r="P693" s="621"/>
      <c r="Q693" s="621"/>
      <c r="BB693" s="439"/>
    </row>
    <row r="694" s="362" customFormat="true" ht="25.15" customHeight="true" x14ac:dyDescent="0.2">
      <c r="A694" s="439"/>
      <c r="B694" s="439"/>
      <c r="C694" s="851"/>
      <c r="D694" s="862"/>
      <c r="E694" s="621"/>
      <c r="F694" s="621"/>
      <c r="G694" s="621"/>
      <c r="H694" s="862"/>
      <c r="I694" s="862"/>
      <c r="J694" s="621"/>
      <c r="K694" s="621"/>
      <c r="L694" s="621"/>
      <c r="M694" s="862"/>
      <c r="N694" s="862"/>
      <c r="O694" s="621"/>
      <c r="P694" s="621"/>
      <c r="Q694" s="621"/>
      <c r="BB694" s="439"/>
    </row>
    <row r="695" s="362" customFormat="true" ht="25.15" customHeight="true" x14ac:dyDescent="0.2">
      <c r="A695" s="439"/>
      <c r="B695" s="439"/>
      <c r="C695" s="851"/>
      <c r="D695" s="862"/>
      <c r="E695" s="621"/>
      <c r="F695" s="621"/>
      <c r="G695" s="621"/>
      <c r="H695" s="862"/>
      <c r="I695" s="862"/>
      <c r="J695" s="621"/>
      <c r="K695" s="621"/>
      <c r="L695" s="621"/>
      <c r="M695" s="862"/>
      <c r="N695" s="862"/>
      <c r="O695" s="621"/>
      <c r="P695" s="621"/>
      <c r="Q695" s="621"/>
      <c r="BB695" s="439"/>
    </row>
    <row r="696" s="362" customFormat="true" ht="25.15" customHeight="true" x14ac:dyDescent="0.2">
      <c r="A696" s="439"/>
      <c r="B696" s="439"/>
      <c r="C696" s="851"/>
      <c r="D696" s="862"/>
      <c r="E696" s="621"/>
      <c r="F696" s="621"/>
      <c r="G696" s="621"/>
      <c r="H696" s="862"/>
      <c r="I696" s="862"/>
      <c r="J696" s="621"/>
      <c r="K696" s="621"/>
      <c r="L696" s="621"/>
      <c r="M696" s="862"/>
      <c r="N696" s="862"/>
      <c r="O696" s="621"/>
      <c r="P696" s="621"/>
      <c r="Q696" s="621"/>
      <c r="BB696" s="439"/>
    </row>
    <row r="697" s="362" customFormat="true" ht="25.15" customHeight="true" x14ac:dyDescent="0.2">
      <c r="A697" s="439"/>
      <c r="B697" s="439"/>
      <c r="C697" s="851"/>
      <c r="D697" s="862"/>
      <c r="E697" s="621"/>
      <c r="F697" s="621"/>
      <c r="G697" s="621"/>
      <c r="H697" s="862"/>
      <c r="I697" s="862"/>
      <c r="J697" s="621"/>
      <c r="K697" s="621"/>
      <c r="L697" s="621"/>
      <c r="M697" s="862"/>
      <c r="N697" s="862"/>
      <c r="O697" s="621"/>
      <c r="P697" s="621"/>
      <c r="Q697" s="621"/>
      <c r="BB697" s="439"/>
    </row>
    <row r="698" s="362" customFormat="true" ht="25.15" customHeight="true" x14ac:dyDescent="0.2">
      <c r="A698" s="439"/>
      <c r="B698" s="439"/>
      <c r="C698" s="851"/>
      <c r="D698" s="862"/>
      <c r="E698" s="621"/>
      <c r="F698" s="621"/>
      <c r="G698" s="621"/>
      <c r="H698" s="862"/>
      <c r="I698" s="862"/>
      <c r="J698" s="621"/>
      <c r="K698" s="621"/>
      <c r="L698" s="621"/>
      <c r="M698" s="862"/>
      <c r="N698" s="862"/>
      <c r="O698" s="621"/>
      <c r="P698" s="621"/>
      <c r="Q698" s="621"/>
      <c r="BB698" s="439"/>
    </row>
    <row r="699" s="362" customFormat="true" ht="25.15" customHeight="true" x14ac:dyDescent="0.2">
      <c r="A699" s="439"/>
      <c r="B699" s="439"/>
      <c r="C699" s="851"/>
      <c r="D699" s="862"/>
      <c r="E699" s="621"/>
      <c r="F699" s="621"/>
      <c r="G699" s="621"/>
      <c r="H699" s="862"/>
      <c r="I699" s="862"/>
      <c r="J699" s="621"/>
      <c r="K699" s="621"/>
      <c r="L699" s="621"/>
      <c r="M699" s="862"/>
      <c r="N699" s="862"/>
      <c r="O699" s="621"/>
      <c r="P699" s="621"/>
      <c r="Q699" s="621"/>
      <c r="BB699" s="439"/>
    </row>
    <row r="700" s="362" customFormat="true" ht="25.15" customHeight="true" x14ac:dyDescent="0.2">
      <c r="A700" s="439"/>
      <c r="B700" s="439"/>
      <c r="C700" s="851"/>
      <c r="D700" s="862"/>
      <c r="E700" s="621"/>
      <c r="F700" s="621"/>
      <c r="G700" s="621"/>
      <c r="H700" s="862"/>
      <c r="I700" s="862"/>
      <c r="J700" s="621"/>
      <c r="K700" s="621"/>
      <c r="L700" s="621"/>
      <c r="M700" s="862"/>
      <c r="N700" s="862"/>
      <c r="O700" s="621"/>
      <c r="P700" s="621"/>
      <c r="Q700" s="621"/>
      <c r="BB700" s="439"/>
    </row>
    <row r="701" s="362" customFormat="true" ht="25.15" customHeight="true" x14ac:dyDescent="0.2">
      <c r="A701" s="439"/>
      <c r="B701" s="439"/>
      <c r="C701" s="851"/>
      <c r="D701" s="862"/>
      <c r="E701" s="621"/>
      <c r="F701" s="621"/>
      <c r="G701" s="621"/>
      <c r="H701" s="862"/>
      <c r="I701" s="862"/>
      <c r="J701" s="621"/>
      <c r="K701" s="621"/>
      <c r="L701" s="621"/>
      <c r="M701" s="862"/>
      <c r="N701" s="862"/>
      <c r="O701" s="621"/>
      <c r="P701" s="621"/>
      <c r="Q701" s="621"/>
      <c r="BB701" s="439"/>
    </row>
    <row r="702" s="362" customFormat="true" ht="25.15" customHeight="true" x14ac:dyDescent="0.2">
      <c r="A702" s="439"/>
      <c r="B702" s="439"/>
      <c r="C702" s="851"/>
      <c r="D702" s="862"/>
      <c r="E702" s="621"/>
      <c r="F702" s="621"/>
      <c r="G702" s="621"/>
      <c r="H702" s="862"/>
      <c r="I702" s="862"/>
      <c r="J702" s="621"/>
      <c r="K702" s="621"/>
      <c r="L702" s="621"/>
      <c r="M702" s="862"/>
      <c r="N702" s="862"/>
      <c r="O702" s="621"/>
      <c r="P702" s="621"/>
      <c r="Q702" s="621"/>
      <c r="BB702" s="439"/>
    </row>
    <row r="703" s="362" customFormat="true" ht="25.15" customHeight="true" x14ac:dyDescent="0.2">
      <c r="A703" s="439"/>
      <c r="B703" s="439"/>
      <c r="C703" s="851"/>
      <c r="D703" s="862"/>
      <c r="E703" s="621"/>
      <c r="F703" s="621"/>
      <c r="G703" s="621"/>
      <c r="H703" s="862"/>
      <c r="I703" s="862"/>
      <c r="J703" s="621"/>
      <c r="K703" s="621"/>
      <c r="L703" s="621"/>
      <c r="M703" s="862"/>
      <c r="N703" s="862"/>
      <c r="O703" s="621"/>
      <c r="P703" s="621"/>
      <c r="Q703" s="621"/>
      <c r="BB703" s="439"/>
    </row>
    <row r="704" s="362" customFormat="true" ht="25.15" customHeight="true" x14ac:dyDescent="0.2">
      <c r="A704" s="439"/>
      <c r="B704" s="439"/>
      <c r="C704" s="851"/>
      <c r="D704" s="862"/>
      <c r="E704" s="621"/>
      <c r="F704" s="621"/>
      <c r="G704" s="621"/>
      <c r="H704" s="862"/>
      <c r="I704" s="862"/>
      <c r="J704" s="621"/>
      <c r="K704" s="621"/>
      <c r="L704" s="621"/>
      <c r="M704" s="862"/>
      <c r="N704" s="862"/>
      <c r="O704" s="621"/>
      <c r="P704" s="621"/>
      <c r="Q704" s="621"/>
      <c r="BB704" s="439"/>
    </row>
    <row r="705" s="362" customFormat="true" ht="25.15" customHeight="true" x14ac:dyDescent="0.2">
      <c r="A705" s="439"/>
      <c r="B705" s="439"/>
      <c r="C705" s="851"/>
      <c r="D705" s="862"/>
      <c r="E705" s="621"/>
      <c r="F705" s="621"/>
      <c r="G705" s="621"/>
      <c r="H705" s="862"/>
      <c r="I705" s="862"/>
      <c r="J705" s="621"/>
      <c r="K705" s="621"/>
      <c r="L705" s="621"/>
      <c r="M705" s="862"/>
      <c r="N705" s="862"/>
      <c r="O705" s="621"/>
      <c r="P705" s="621"/>
      <c r="Q705" s="621"/>
      <c r="BB705" s="439"/>
    </row>
    <row r="706" s="362" customFormat="true" ht="25.15" customHeight="true" x14ac:dyDescent="0.2">
      <c r="A706" s="439"/>
      <c r="B706" s="439"/>
      <c r="C706" s="851"/>
      <c r="D706" s="862"/>
      <c r="E706" s="621"/>
      <c r="F706" s="621"/>
      <c r="G706" s="621"/>
      <c r="H706" s="862"/>
      <c r="I706" s="862"/>
      <c r="J706" s="621"/>
      <c r="K706" s="621"/>
      <c r="L706" s="621"/>
      <c r="M706" s="862"/>
      <c r="N706" s="862"/>
      <c r="O706" s="621"/>
      <c r="P706" s="621"/>
      <c r="Q706" s="621"/>
      <c r="BB706" s="439"/>
    </row>
    <row r="707" s="362" customFormat="true" ht="25.15" customHeight="true" x14ac:dyDescent="0.2">
      <c r="A707" s="439"/>
      <c r="B707" s="439"/>
      <c r="C707" s="851"/>
      <c r="D707" s="862"/>
      <c r="E707" s="621"/>
      <c r="F707" s="621"/>
      <c r="G707" s="621"/>
      <c r="H707" s="862"/>
      <c r="I707" s="862"/>
      <c r="J707" s="621"/>
      <c r="K707" s="621"/>
      <c r="L707" s="621"/>
      <c r="M707" s="862"/>
      <c r="N707" s="862"/>
      <c r="O707" s="621"/>
      <c r="P707" s="621"/>
      <c r="Q707" s="621"/>
      <c r="BB707" s="439"/>
    </row>
    <row r="708" s="362" customFormat="true" ht="25.15" customHeight="true" x14ac:dyDescent="0.2">
      <c r="A708" s="439"/>
      <c r="B708" s="439"/>
      <c r="C708" s="851"/>
      <c r="D708" s="862"/>
      <c r="E708" s="621"/>
      <c r="F708" s="621"/>
      <c r="G708" s="621"/>
      <c r="H708" s="862"/>
      <c r="I708" s="862"/>
      <c r="J708" s="621"/>
      <c r="K708" s="621"/>
      <c r="L708" s="621"/>
      <c r="M708" s="862"/>
      <c r="N708" s="862"/>
      <c r="O708" s="621"/>
      <c r="P708" s="621"/>
      <c r="Q708" s="621"/>
      <c r="BB708" s="439"/>
    </row>
    <row r="709" s="362" customFormat="true" ht="25.15" customHeight="true" x14ac:dyDescent="0.2">
      <c r="A709" s="439"/>
      <c r="B709" s="439"/>
      <c r="C709" s="851"/>
      <c r="D709" s="862"/>
      <c r="E709" s="621"/>
      <c r="F709" s="621"/>
      <c r="G709" s="621"/>
      <c r="H709" s="862"/>
      <c r="I709" s="862"/>
      <c r="J709" s="621"/>
      <c r="K709" s="621"/>
      <c r="L709" s="621"/>
      <c r="M709" s="862"/>
      <c r="N709" s="862"/>
      <c r="O709" s="621"/>
      <c r="P709" s="621"/>
      <c r="Q709" s="621"/>
      <c r="BB709" s="439"/>
    </row>
    <row r="710" s="362" customFormat="true" ht="25.15" customHeight="true" x14ac:dyDescent="0.2">
      <c r="A710" s="439"/>
      <c r="B710" s="439"/>
      <c r="C710" s="851"/>
      <c r="D710" s="862"/>
      <c r="E710" s="621"/>
      <c r="F710" s="621"/>
      <c r="G710" s="621"/>
      <c r="H710" s="862"/>
      <c r="I710" s="862"/>
      <c r="J710" s="621"/>
      <c r="K710" s="621"/>
      <c r="L710" s="621"/>
      <c r="M710" s="862"/>
      <c r="N710" s="862"/>
      <c r="O710" s="621"/>
      <c r="P710" s="621"/>
      <c r="Q710" s="621"/>
      <c r="BB710" s="439"/>
    </row>
    <row r="711" s="362" customFormat="true" ht="25.15" customHeight="true" x14ac:dyDescent="0.2">
      <c r="A711" s="439"/>
      <c r="B711" s="439"/>
      <c r="C711" s="851"/>
      <c r="D711" s="862"/>
      <c r="E711" s="621"/>
      <c r="F711" s="621"/>
      <c r="G711" s="621"/>
      <c r="H711" s="862"/>
      <c r="I711" s="862"/>
      <c r="J711" s="621"/>
      <c r="K711" s="621"/>
      <c r="L711" s="621"/>
      <c r="M711" s="862"/>
      <c r="N711" s="862"/>
      <c r="O711" s="621"/>
      <c r="P711" s="621"/>
      <c r="Q711" s="621"/>
      <c r="BB711" s="439"/>
    </row>
    <row r="712" s="362" customFormat="true" ht="25.15" customHeight="true" x14ac:dyDescent="0.2">
      <c r="A712" s="439"/>
      <c r="B712" s="439"/>
      <c r="C712" s="851"/>
      <c r="D712" s="862"/>
      <c r="E712" s="621"/>
      <c r="F712" s="621"/>
      <c r="G712" s="621"/>
      <c r="H712" s="862"/>
      <c r="I712" s="862"/>
      <c r="J712" s="621"/>
      <c r="K712" s="621"/>
      <c r="L712" s="621"/>
      <c r="M712" s="862"/>
      <c r="N712" s="862"/>
      <c r="O712" s="621"/>
      <c r="P712" s="621"/>
      <c r="Q712" s="621"/>
      <c r="BB712" s="439"/>
    </row>
    <row r="713" s="362" customFormat="true" ht="25.15" customHeight="true" x14ac:dyDescent="0.2">
      <c r="A713" s="439"/>
      <c r="B713" s="439"/>
      <c r="C713" s="851"/>
      <c r="D713" s="862"/>
      <c r="E713" s="621"/>
      <c r="F713" s="621"/>
      <c r="G713" s="621"/>
      <c r="H713" s="862"/>
      <c r="I713" s="862"/>
      <c r="J713" s="621"/>
      <c r="K713" s="621"/>
      <c r="L713" s="621"/>
      <c r="M713" s="862"/>
      <c r="N713" s="862"/>
      <c r="O713" s="621"/>
      <c r="P713" s="621"/>
      <c r="Q713" s="621"/>
      <c r="BB713" s="439"/>
    </row>
    <row r="714" s="362" customFormat="true" ht="25.15" customHeight="true" x14ac:dyDescent="0.2">
      <c r="A714" s="439"/>
      <c r="B714" s="439"/>
      <c r="C714" s="851"/>
      <c r="D714" s="862"/>
      <c r="E714" s="621"/>
      <c r="F714" s="621"/>
      <c r="G714" s="621"/>
      <c r="H714" s="862"/>
      <c r="I714" s="862"/>
      <c r="J714" s="621"/>
      <c r="K714" s="621"/>
      <c r="L714" s="621"/>
      <c r="M714" s="862"/>
      <c r="N714" s="862"/>
      <c r="O714" s="621"/>
      <c r="P714" s="621"/>
      <c r="Q714" s="621"/>
      <c r="BB714" s="439"/>
    </row>
    <row r="715" s="362" customFormat="true" ht="25.15" customHeight="true" x14ac:dyDescent="0.2">
      <c r="A715" s="439"/>
      <c r="B715" s="439"/>
      <c r="C715" s="851"/>
      <c r="D715" s="862"/>
      <c r="E715" s="621"/>
      <c r="F715" s="621"/>
      <c r="G715" s="621"/>
      <c r="H715" s="862"/>
      <c r="I715" s="862"/>
      <c r="J715" s="621"/>
      <c r="K715" s="621"/>
      <c r="L715" s="621"/>
      <c r="M715" s="862"/>
      <c r="N715" s="862"/>
      <c r="O715" s="621"/>
      <c r="P715" s="621"/>
      <c r="Q715" s="621"/>
      <c r="BB715" s="439"/>
    </row>
    <row r="716" s="362" customFormat="true" ht="25.15" customHeight="true" x14ac:dyDescent="0.2">
      <c r="A716" s="439"/>
      <c r="B716" s="439"/>
      <c r="C716" s="851"/>
      <c r="D716" s="862"/>
      <c r="E716" s="621"/>
      <c r="F716" s="621"/>
      <c r="G716" s="621"/>
      <c r="H716" s="862"/>
      <c r="I716" s="862"/>
      <c r="J716" s="621"/>
      <c r="K716" s="621"/>
      <c r="L716" s="621"/>
      <c r="M716" s="862"/>
      <c r="N716" s="862"/>
      <c r="O716" s="621"/>
      <c r="P716" s="621"/>
      <c r="Q716" s="621"/>
      <c r="BB716" s="439"/>
    </row>
    <row r="717" s="362" customFormat="true" ht="25.15" customHeight="true" x14ac:dyDescent="0.2">
      <c r="A717" s="439"/>
      <c r="B717" s="439"/>
      <c r="C717" s="851"/>
      <c r="D717" s="862"/>
      <c r="E717" s="621"/>
      <c r="F717" s="621"/>
      <c r="G717" s="621"/>
      <c r="H717" s="862"/>
      <c r="I717" s="862"/>
      <c r="J717" s="621"/>
      <c r="K717" s="621"/>
      <c r="L717" s="621"/>
      <c r="M717" s="862"/>
      <c r="N717" s="862"/>
      <c r="O717" s="621"/>
      <c r="P717" s="621"/>
      <c r="Q717" s="621"/>
      <c r="BB717" s="439"/>
    </row>
    <row r="718" s="362" customFormat="true" ht="25.15" customHeight="true" x14ac:dyDescent="0.2">
      <c r="A718" s="439"/>
      <c r="B718" s="439"/>
      <c r="C718" s="851"/>
      <c r="D718" s="862"/>
      <c r="E718" s="621"/>
      <c r="F718" s="621"/>
      <c r="G718" s="621"/>
      <c r="H718" s="862"/>
      <c r="I718" s="862"/>
      <c r="J718" s="621"/>
      <c r="K718" s="621"/>
      <c r="L718" s="621"/>
      <c r="M718" s="862"/>
      <c r="N718" s="862"/>
      <c r="O718" s="621"/>
      <c r="P718" s="621"/>
      <c r="Q718" s="621"/>
      <c r="BB718" s="439"/>
    </row>
    <row r="719" s="362" customFormat="true" ht="25.15" customHeight="true" x14ac:dyDescent="0.2">
      <c r="A719" s="439"/>
      <c r="B719" s="439"/>
      <c r="C719" s="851"/>
      <c r="D719" s="862"/>
      <c r="E719" s="621"/>
      <c r="F719" s="621"/>
      <c r="G719" s="621"/>
      <c r="H719" s="862"/>
      <c r="I719" s="862"/>
      <c r="J719" s="621"/>
      <c r="K719" s="621"/>
      <c r="L719" s="621"/>
      <c r="M719" s="862"/>
      <c r="N719" s="862"/>
      <c r="O719" s="621"/>
      <c r="P719" s="621"/>
      <c r="Q719" s="621"/>
      <c r="BB719" s="439"/>
    </row>
    <row r="720" s="362" customFormat="true" ht="25.15" customHeight="true" x14ac:dyDescent="0.2">
      <c r="A720" s="439"/>
      <c r="B720" s="439"/>
      <c r="C720" s="851"/>
      <c r="D720" s="862"/>
      <c r="E720" s="621"/>
      <c r="F720" s="621"/>
      <c r="G720" s="621"/>
      <c r="H720" s="862"/>
      <c r="I720" s="862"/>
      <c r="J720" s="621"/>
      <c r="K720" s="621"/>
      <c r="L720" s="621"/>
      <c r="M720" s="862"/>
      <c r="N720" s="862"/>
      <c r="O720" s="621"/>
      <c r="P720" s="621"/>
      <c r="Q720" s="621"/>
      <c r="BB720" s="439"/>
    </row>
    <row r="721" s="362" customFormat="true" ht="25.15" customHeight="true" x14ac:dyDescent="0.2">
      <c r="A721" s="439"/>
      <c r="B721" s="439"/>
      <c r="C721" s="851"/>
      <c r="D721" s="862"/>
      <c r="E721" s="621"/>
      <c r="F721" s="621"/>
      <c r="G721" s="621"/>
      <c r="H721" s="862"/>
      <c r="I721" s="862"/>
      <c r="J721" s="621"/>
      <c r="K721" s="621"/>
      <c r="L721" s="621"/>
      <c r="M721" s="862"/>
      <c r="N721" s="862"/>
      <c r="O721" s="621"/>
      <c r="P721" s="621"/>
      <c r="Q721" s="621"/>
      <c r="BB721" s="439"/>
    </row>
    <row r="722" s="362" customFormat="true" ht="25.15" customHeight="true" x14ac:dyDescent="0.2">
      <c r="A722" s="439"/>
      <c r="B722" s="439"/>
      <c r="C722" s="851"/>
      <c r="D722" s="862"/>
      <c r="E722" s="621"/>
      <c r="F722" s="621"/>
      <c r="G722" s="621"/>
      <c r="H722" s="862"/>
      <c r="I722" s="862"/>
      <c r="J722" s="621"/>
      <c r="K722" s="621"/>
      <c r="L722" s="621"/>
      <c r="M722" s="862"/>
      <c r="N722" s="862"/>
      <c r="O722" s="621"/>
      <c r="P722" s="621"/>
      <c r="Q722" s="621"/>
      <c r="BB722" s="439"/>
    </row>
    <row r="723" s="362" customFormat="true" ht="25.15" customHeight="true" x14ac:dyDescent="0.2">
      <c r="A723" s="439"/>
      <c r="B723" s="439"/>
      <c r="C723" s="851"/>
      <c r="D723" s="862"/>
      <c r="E723" s="621"/>
      <c r="F723" s="621"/>
      <c r="G723" s="621"/>
      <c r="H723" s="862"/>
      <c r="I723" s="862"/>
      <c r="J723" s="621"/>
      <c r="K723" s="621"/>
      <c r="L723" s="621"/>
      <c r="M723" s="862"/>
      <c r="N723" s="862"/>
      <c r="O723" s="621"/>
      <c r="P723" s="621"/>
      <c r="Q723" s="621"/>
      <c r="BB723" s="439"/>
    </row>
    <row r="724" s="362" customFormat="true" ht="25.15" customHeight="true" x14ac:dyDescent="0.2">
      <c r="A724" s="439"/>
      <c r="B724" s="439"/>
      <c r="C724" s="851"/>
      <c r="D724" s="862"/>
      <c r="E724" s="621"/>
      <c r="F724" s="621"/>
      <c r="G724" s="621"/>
      <c r="H724" s="862"/>
      <c r="I724" s="862"/>
      <c r="J724" s="621"/>
      <c r="K724" s="621"/>
      <c r="L724" s="621"/>
      <c r="M724" s="862"/>
      <c r="N724" s="862"/>
      <c r="O724" s="621"/>
      <c r="P724" s="621"/>
      <c r="Q724" s="621"/>
      <c r="BB724" s="439"/>
    </row>
    <row r="725" s="362" customFormat="true" ht="25.15" customHeight="true" x14ac:dyDescent="0.2">
      <c r="A725" s="439"/>
      <c r="B725" s="439"/>
      <c r="C725" s="851"/>
      <c r="D725" s="862"/>
      <c r="E725" s="621"/>
      <c r="F725" s="621"/>
      <c r="G725" s="621"/>
      <c r="H725" s="862"/>
      <c r="I725" s="862"/>
      <c r="J725" s="621"/>
      <c r="K725" s="621"/>
      <c r="L725" s="621"/>
      <c r="M725" s="862"/>
      <c r="N725" s="862"/>
      <c r="O725" s="621"/>
      <c r="P725" s="621"/>
      <c r="Q725" s="621"/>
      <c r="BB725" s="439"/>
    </row>
    <row r="726" s="362" customFormat="true" ht="25.15" customHeight="true" x14ac:dyDescent="0.2">
      <c r="A726" s="439"/>
      <c r="B726" s="439"/>
      <c r="C726" s="851"/>
      <c r="D726" s="862"/>
      <c r="E726" s="621"/>
      <c r="F726" s="621"/>
      <c r="G726" s="621"/>
      <c r="H726" s="862"/>
      <c r="I726" s="862"/>
      <c r="J726" s="621"/>
      <c r="K726" s="621"/>
      <c r="L726" s="621"/>
      <c r="M726" s="862"/>
      <c r="N726" s="862"/>
      <c r="O726" s="621"/>
      <c r="P726" s="621"/>
      <c r="Q726" s="621"/>
      <c r="BB726" s="439"/>
    </row>
    <row r="727" s="362" customFormat="true" ht="25.15" customHeight="true" x14ac:dyDescent="0.2">
      <c r="A727" s="439"/>
      <c r="B727" s="439"/>
      <c r="C727" s="851"/>
      <c r="D727" s="862"/>
      <c r="E727" s="621"/>
      <c r="F727" s="621"/>
      <c r="G727" s="621"/>
      <c r="H727" s="862"/>
      <c r="I727" s="862"/>
      <c r="J727" s="621"/>
      <c r="K727" s="621"/>
      <c r="L727" s="621"/>
      <c r="M727" s="862"/>
      <c r="N727" s="862"/>
      <c r="O727" s="621"/>
      <c r="P727" s="621"/>
      <c r="Q727" s="621"/>
      <c r="BB727" s="439"/>
    </row>
    <row r="728" s="362" customFormat="true" ht="25.15" customHeight="true" x14ac:dyDescent="0.2">
      <c r="A728" s="439"/>
      <c r="B728" s="439"/>
      <c r="C728" s="851"/>
      <c r="D728" s="862"/>
      <c r="E728" s="621"/>
      <c r="F728" s="621"/>
      <c r="G728" s="621"/>
      <c r="H728" s="862"/>
      <c r="I728" s="862"/>
      <c r="J728" s="621"/>
      <c r="K728" s="621"/>
      <c r="L728" s="621"/>
      <c r="M728" s="862"/>
      <c r="N728" s="862"/>
      <c r="O728" s="621"/>
      <c r="P728" s="621"/>
      <c r="Q728" s="621"/>
      <c r="BB728" s="439"/>
    </row>
    <row r="729" s="362" customFormat="true" ht="25.15" customHeight="true" x14ac:dyDescent="0.2">
      <c r="A729" s="439"/>
      <c r="B729" s="439"/>
      <c r="C729" s="851"/>
      <c r="D729" s="862"/>
      <c r="E729" s="621"/>
      <c r="F729" s="621"/>
      <c r="G729" s="621"/>
      <c r="H729" s="862"/>
      <c r="I729" s="862"/>
      <c r="J729" s="621"/>
      <c r="K729" s="621"/>
      <c r="L729" s="621"/>
      <c r="M729" s="862"/>
      <c r="N729" s="862"/>
      <c r="O729" s="621"/>
      <c r="P729" s="621"/>
      <c r="Q729" s="621"/>
      <c r="BB729" s="439"/>
    </row>
    <row r="730" s="362" customFormat="true" ht="25.15" customHeight="true" x14ac:dyDescent="0.2">
      <c r="A730" s="439"/>
      <c r="B730" s="439"/>
      <c r="C730" s="851"/>
      <c r="D730" s="862"/>
      <c r="E730" s="621"/>
      <c r="F730" s="621"/>
      <c r="G730" s="621"/>
      <c r="H730" s="862"/>
      <c r="I730" s="862"/>
      <c r="J730" s="621"/>
      <c r="K730" s="621"/>
      <c r="L730" s="621"/>
      <c r="M730" s="862"/>
      <c r="N730" s="862"/>
      <c r="O730" s="621"/>
      <c r="P730" s="621"/>
      <c r="Q730" s="621"/>
      <c r="BB730" s="439"/>
    </row>
    <row r="731" s="362" customFormat="true" ht="25.15" customHeight="true" x14ac:dyDescent="0.2">
      <c r="A731" s="439"/>
      <c r="B731" s="439"/>
      <c r="C731" s="851"/>
      <c r="D731" s="862"/>
      <c r="E731" s="621"/>
      <c r="F731" s="621"/>
      <c r="G731" s="621"/>
      <c r="H731" s="862"/>
      <c r="I731" s="862"/>
      <c r="J731" s="621"/>
      <c r="K731" s="621"/>
      <c r="L731" s="621"/>
      <c r="M731" s="862"/>
      <c r="N731" s="862"/>
      <c r="O731" s="621"/>
      <c r="P731" s="621"/>
      <c r="Q731" s="621"/>
      <c r="BB731" s="439"/>
    </row>
    <row r="732" s="362" customFormat="true" ht="25.15" customHeight="true" x14ac:dyDescent="0.2">
      <c r="A732" s="439"/>
      <c r="B732" s="439"/>
      <c r="C732" s="851"/>
      <c r="D732" s="862"/>
      <c r="E732" s="621"/>
      <c r="F732" s="621"/>
      <c r="G732" s="621"/>
      <c r="H732" s="862"/>
      <c r="I732" s="862"/>
      <c r="J732" s="621"/>
      <c r="K732" s="621"/>
      <c r="L732" s="621"/>
      <c r="M732" s="862"/>
      <c r="N732" s="862"/>
      <c r="O732" s="621"/>
      <c r="P732" s="621"/>
      <c r="Q732" s="621"/>
      <c r="BB732" s="439"/>
    </row>
    <row r="733" s="362" customFormat="true" ht="25.15" customHeight="true" x14ac:dyDescent="0.2">
      <c r="A733" s="439"/>
      <c r="B733" s="439"/>
      <c r="C733" s="851"/>
      <c r="D733" s="862"/>
      <c r="E733" s="621"/>
      <c r="F733" s="621"/>
      <c r="G733" s="621"/>
      <c r="H733" s="862"/>
      <c r="I733" s="862"/>
      <c r="J733" s="621"/>
      <c r="K733" s="621"/>
      <c r="L733" s="621"/>
      <c r="M733" s="862"/>
      <c r="N733" s="862"/>
      <c r="O733" s="621"/>
      <c r="P733" s="621"/>
      <c r="Q733" s="621"/>
      <c r="BB733" s="439"/>
    </row>
    <row r="734" s="362" customFormat="true" ht="25.15" customHeight="true" x14ac:dyDescent="0.2">
      <c r="A734" s="439"/>
      <c r="B734" s="439"/>
      <c r="C734" s="851"/>
      <c r="D734" s="862"/>
      <c r="E734" s="621"/>
      <c r="F734" s="621"/>
      <c r="G734" s="621"/>
      <c r="H734" s="862"/>
      <c r="I734" s="862"/>
      <c r="J734" s="621"/>
      <c r="K734" s="621"/>
      <c r="L734" s="621"/>
      <c r="M734" s="862"/>
      <c r="N734" s="862"/>
      <c r="O734" s="621"/>
      <c r="P734" s="621"/>
      <c r="Q734" s="621"/>
      <c r="BB734" s="439"/>
    </row>
    <row r="735" s="362" customFormat="true" ht="25.15" customHeight="true" x14ac:dyDescent="0.2">
      <c r="A735" s="439"/>
      <c r="B735" s="439"/>
      <c r="C735" s="851"/>
      <c r="D735" s="862"/>
      <c r="E735" s="621"/>
      <c r="F735" s="621"/>
      <c r="G735" s="621"/>
      <c r="H735" s="862"/>
      <c r="I735" s="862"/>
      <c r="J735" s="621"/>
      <c r="K735" s="621"/>
      <c r="L735" s="621"/>
      <c r="M735" s="862"/>
      <c r="N735" s="862"/>
      <c r="O735" s="621"/>
      <c r="P735" s="621"/>
      <c r="Q735" s="621"/>
      <c r="BB735" s="439"/>
    </row>
    <row r="736" s="362" customFormat="true" ht="25.15" customHeight="true" x14ac:dyDescent="0.2">
      <c r="A736" s="439"/>
      <c r="B736" s="439"/>
      <c r="C736" s="851"/>
      <c r="D736" s="862"/>
      <c r="E736" s="621"/>
      <c r="F736" s="621"/>
      <c r="G736" s="621"/>
      <c r="H736" s="862"/>
      <c r="I736" s="862"/>
      <c r="J736" s="621"/>
      <c r="K736" s="621"/>
      <c r="L736" s="621"/>
      <c r="M736" s="862"/>
      <c r="N736" s="862"/>
      <c r="O736" s="621"/>
      <c r="P736" s="621"/>
      <c r="Q736" s="621"/>
      <c r="BB736" s="439"/>
    </row>
    <row r="737" s="362" customFormat="true" ht="25.15" customHeight="true" x14ac:dyDescent="0.2">
      <c r="A737" s="439"/>
      <c r="B737" s="439"/>
      <c r="C737" s="851"/>
      <c r="D737" s="862"/>
      <c r="E737" s="621"/>
      <c r="F737" s="621"/>
      <c r="G737" s="621"/>
      <c r="H737" s="862"/>
      <c r="I737" s="862"/>
      <c r="J737" s="621"/>
      <c r="K737" s="621"/>
      <c r="L737" s="621"/>
      <c r="M737" s="862"/>
      <c r="N737" s="862"/>
      <c r="O737" s="621"/>
      <c r="P737" s="621"/>
      <c r="Q737" s="621"/>
      <c r="BB737" s="439"/>
    </row>
    <row r="738" s="362" customFormat="true" ht="25.15" customHeight="true" x14ac:dyDescent="0.2">
      <c r="A738" s="439"/>
      <c r="B738" s="439"/>
      <c r="C738" s="851"/>
      <c r="D738" s="862"/>
      <c r="E738" s="621"/>
      <c r="F738" s="621"/>
      <c r="G738" s="621"/>
      <c r="H738" s="862"/>
      <c r="I738" s="862"/>
      <c r="J738" s="621"/>
      <c r="K738" s="621"/>
      <c r="L738" s="621"/>
      <c r="M738" s="862"/>
      <c r="N738" s="862"/>
      <c r="O738" s="621"/>
      <c r="P738" s="621"/>
      <c r="Q738" s="621"/>
      <c r="BB738" s="439"/>
    </row>
    <row r="739" s="362" customFormat="true" ht="25.15" customHeight="true" x14ac:dyDescent="0.2">
      <c r="A739" s="439"/>
      <c r="B739" s="439"/>
      <c r="C739" s="851"/>
      <c r="D739" s="862"/>
      <c r="E739" s="621"/>
      <c r="F739" s="621"/>
      <c r="G739" s="621"/>
      <c r="H739" s="862"/>
      <c r="I739" s="862"/>
      <c r="J739" s="621"/>
      <c r="K739" s="621"/>
      <c r="L739" s="621"/>
      <c r="M739" s="862"/>
      <c r="N739" s="862"/>
      <c r="O739" s="621"/>
      <c r="P739" s="621"/>
      <c r="Q739" s="621"/>
      <c r="BB739" s="439"/>
    </row>
    <row r="740" s="362" customFormat="true" ht="25.15" customHeight="true" x14ac:dyDescent="0.2">
      <c r="A740" s="439"/>
      <c r="B740" s="439"/>
      <c r="C740" s="851"/>
      <c r="D740" s="862"/>
      <c r="E740" s="621"/>
      <c r="F740" s="621"/>
      <c r="G740" s="621"/>
      <c r="H740" s="862"/>
      <c r="I740" s="862"/>
      <c r="J740" s="621"/>
      <c r="K740" s="621"/>
      <c r="L740" s="621"/>
      <c r="M740" s="862"/>
      <c r="N740" s="862"/>
      <c r="O740" s="621"/>
      <c r="P740" s="621"/>
      <c r="Q740" s="621"/>
      <c r="BB740" s="439"/>
    </row>
    <row r="741" s="362" customFormat="true" ht="25.15" customHeight="true" x14ac:dyDescent="0.2">
      <c r="A741" s="439"/>
      <c r="B741" s="439"/>
      <c r="C741" s="851"/>
      <c r="D741" s="862"/>
      <c r="E741" s="621"/>
      <c r="F741" s="621"/>
      <c r="G741" s="621"/>
      <c r="H741" s="862"/>
      <c r="I741" s="862"/>
      <c r="J741" s="621"/>
      <c r="K741" s="621"/>
      <c r="L741" s="621"/>
      <c r="M741" s="862"/>
      <c r="N741" s="862"/>
      <c r="O741" s="621"/>
      <c r="P741" s="621"/>
      <c r="Q741" s="621"/>
      <c r="BB741" s="439"/>
    </row>
    <row r="742" s="362" customFormat="true" ht="25.15" customHeight="true" x14ac:dyDescent="0.2">
      <c r="A742" s="439"/>
      <c r="B742" s="439"/>
      <c r="C742" s="851"/>
      <c r="D742" s="862"/>
      <c r="E742" s="621"/>
      <c r="F742" s="621"/>
      <c r="G742" s="621"/>
      <c r="H742" s="862"/>
      <c r="I742" s="862"/>
      <c r="J742" s="621"/>
      <c r="K742" s="621"/>
      <c r="L742" s="621"/>
      <c r="M742" s="862"/>
      <c r="N742" s="862"/>
      <c r="O742" s="621"/>
      <c r="P742" s="621"/>
      <c r="Q742" s="621"/>
      <c r="BB742" s="439"/>
    </row>
    <row r="743" s="362" customFormat="true" ht="25.15" customHeight="true" x14ac:dyDescent="0.2">
      <c r="A743" s="439"/>
      <c r="B743" s="439"/>
      <c r="C743" s="851"/>
      <c r="D743" s="862"/>
      <c r="E743" s="621"/>
      <c r="F743" s="621"/>
      <c r="G743" s="621"/>
      <c r="H743" s="862"/>
      <c r="I743" s="862"/>
      <c r="J743" s="621"/>
      <c r="K743" s="621"/>
      <c r="L743" s="621"/>
      <c r="M743" s="862"/>
      <c r="N743" s="862"/>
      <c r="O743" s="621"/>
      <c r="P743" s="621"/>
      <c r="Q743" s="621"/>
      <c r="BB743" s="439"/>
    </row>
    <row r="744" s="362" customFormat="true" ht="25.15" customHeight="true" x14ac:dyDescent="0.2">
      <c r="A744" s="439"/>
      <c r="B744" s="439"/>
      <c r="C744" s="851"/>
      <c r="D744" s="862"/>
      <c r="E744" s="621"/>
      <c r="F744" s="621"/>
      <c r="G744" s="621"/>
      <c r="H744" s="862"/>
      <c r="I744" s="862"/>
      <c r="J744" s="621"/>
      <c r="K744" s="621"/>
      <c r="L744" s="621"/>
      <c r="M744" s="862"/>
      <c r="N744" s="862"/>
      <c r="O744" s="621"/>
      <c r="P744" s="621"/>
      <c r="Q744" s="621"/>
      <c r="BB744" s="439"/>
    </row>
    <row r="745" s="362" customFormat="true" ht="25.15" customHeight="true" x14ac:dyDescent="0.2">
      <c r="A745" s="439"/>
      <c r="B745" s="439"/>
      <c r="C745" s="851"/>
      <c r="D745" s="862"/>
      <c r="E745" s="621"/>
      <c r="F745" s="621"/>
      <c r="G745" s="621"/>
      <c r="H745" s="862"/>
      <c r="I745" s="862"/>
      <c r="J745" s="621"/>
      <c r="K745" s="621"/>
      <c r="L745" s="621"/>
      <c r="M745" s="862"/>
      <c r="N745" s="862"/>
      <c r="O745" s="621"/>
      <c r="P745" s="621"/>
      <c r="Q745" s="621"/>
      <c r="BB745" s="439"/>
    </row>
    <row r="746" s="362" customFormat="true" ht="25.15" customHeight="true" x14ac:dyDescent="0.2">
      <c r="A746" s="439"/>
      <c r="B746" s="439"/>
      <c r="C746" s="851"/>
      <c r="D746" s="862"/>
      <c r="E746" s="621"/>
      <c r="F746" s="621"/>
      <c r="G746" s="621"/>
      <c r="H746" s="862"/>
      <c r="I746" s="862"/>
      <c r="J746" s="621"/>
      <c r="K746" s="621"/>
      <c r="L746" s="621"/>
      <c r="M746" s="862"/>
      <c r="N746" s="862"/>
      <c r="O746" s="621"/>
      <c r="P746" s="621"/>
      <c r="Q746" s="621"/>
      <c r="BB746" s="439"/>
    </row>
    <row r="747" s="362" customFormat="true" ht="25.15" customHeight="true" x14ac:dyDescent="0.2">
      <c r="A747" s="439"/>
      <c r="B747" s="439"/>
      <c r="C747" s="851"/>
      <c r="D747" s="862"/>
      <c r="E747" s="621"/>
      <c r="F747" s="621"/>
      <c r="G747" s="621"/>
      <c r="H747" s="862"/>
      <c r="I747" s="862"/>
      <c r="J747" s="621"/>
      <c r="K747" s="621"/>
      <c r="L747" s="621"/>
      <c r="M747" s="862"/>
      <c r="N747" s="862"/>
      <c r="O747" s="621"/>
      <c r="P747" s="621"/>
      <c r="Q747" s="621"/>
      <c r="BB747" s="439"/>
    </row>
    <row r="748" s="362" customFormat="true" ht="25.15" customHeight="true" x14ac:dyDescent="0.2">
      <c r="A748" s="439"/>
      <c r="B748" s="439"/>
      <c r="C748" s="851"/>
      <c r="D748" s="862"/>
      <c r="E748" s="621"/>
      <c r="F748" s="621"/>
      <c r="G748" s="621"/>
      <c r="H748" s="862"/>
      <c r="I748" s="862"/>
      <c r="J748" s="621"/>
      <c r="K748" s="621"/>
      <c r="L748" s="621"/>
      <c r="M748" s="862"/>
      <c r="N748" s="862"/>
      <c r="O748" s="621"/>
      <c r="P748" s="621"/>
      <c r="Q748" s="621"/>
      <c r="BB748" s="439"/>
    </row>
    <row r="749" s="362" customFormat="true" ht="25.15" customHeight="true" x14ac:dyDescent="0.2">
      <c r="A749" s="439"/>
      <c r="B749" s="439"/>
      <c r="C749" s="851"/>
      <c r="D749" s="862"/>
      <c r="E749" s="621"/>
      <c r="F749" s="621"/>
      <c r="G749" s="621"/>
      <c r="H749" s="862"/>
      <c r="I749" s="862"/>
      <c r="J749" s="621"/>
      <c r="K749" s="621"/>
      <c r="L749" s="621"/>
      <c r="M749" s="862"/>
      <c r="N749" s="862"/>
      <c r="O749" s="621"/>
      <c r="P749" s="621"/>
      <c r="Q749" s="621"/>
      <c r="BB749" s="439"/>
    </row>
    <row r="750" s="362" customFormat="true" ht="25.15" customHeight="true" x14ac:dyDescent="0.2">
      <c r="A750" s="439"/>
      <c r="B750" s="439"/>
      <c r="C750" s="851"/>
      <c r="D750" s="862"/>
      <c r="E750" s="621"/>
      <c r="F750" s="621"/>
      <c r="G750" s="621"/>
      <c r="H750" s="862"/>
      <c r="I750" s="862"/>
      <c r="J750" s="621"/>
      <c r="K750" s="621"/>
      <c r="L750" s="621"/>
      <c r="M750" s="862"/>
      <c r="N750" s="862"/>
      <c r="O750" s="621"/>
      <c r="P750" s="621"/>
      <c r="Q750" s="621"/>
      <c r="BB750" s="439"/>
    </row>
    <row r="751" s="362" customFormat="true" ht="25.15" customHeight="true" x14ac:dyDescent="0.2">
      <c r="A751" s="439"/>
      <c r="B751" s="439"/>
      <c r="C751" s="851"/>
      <c r="D751" s="862"/>
      <c r="E751" s="621"/>
      <c r="F751" s="621"/>
      <c r="G751" s="621"/>
      <c r="H751" s="862"/>
      <c r="I751" s="862"/>
      <c r="J751" s="621"/>
      <c r="K751" s="621"/>
      <c r="L751" s="621"/>
      <c r="M751" s="862"/>
      <c r="N751" s="862"/>
      <c r="O751" s="621"/>
      <c r="P751" s="621"/>
      <c r="Q751" s="621"/>
      <c r="BB751" s="439"/>
    </row>
    <row r="752" s="362" customFormat="true" ht="25.15" customHeight="true" x14ac:dyDescent="0.2">
      <c r="A752" s="439"/>
      <c r="B752" s="439"/>
      <c r="C752" s="851"/>
      <c r="D752" s="862"/>
      <c r="E752" s="621"/>
      <c r="F752" s="621"/>
      <c r="G752" s="621"/>
      <c r="H752" s="862"/>
      <c r="I752" s="862"/>
      <c r="J752" s="621"/>
      <c r="K752" s="621"/>
      <c r="L752" s="621"/>
      <c r="M752" s="862"/>
      <c r="N752" s="862"/>
      <c r="O752" s="621"/>
      <c r="P752" s="621"/>
      <c r="Q752" s="621"/>
      <c r="BB752" s="439"/>
    </row>
    <row r="753" s="362" customFormat="true" ht="25.15" customHeight="true" x14ac:dyDescent="0.2">
      <c r="A753" s="439"/>
      <c r="B753" s="439"/>
      <c r="C753" s="851"/>
      <c r="D753" s="862"/>
      <c r="E753" s="621"/>
      <c r="F753" s="621"/>
      <c r="G753" s="621"/>
      <c r="H753" s="862"/>
      <c r="I753" s="862"/>
      <c r="J753" s="621"/>
      <c r="K753" s="621"/>
      <c r="L753" s="621"/>
      <c r="M753" s="862"/>
      <c r="N753" s="862"/>
      <c r="O753" s="621"/>
      <c r="P753" s="621"/>
      <c r="Q753" s="621"/>
      <c r="BB753" s="439"/>
    </row>
    <row r="754" s="362" customFormat="true" ht="25.15" customHeight="true" x14ac:dyDescent="0.2">
      <c r="A754" s="439"/>
      <c r="B754" s="439"/>
      <c r="C754" s="851"/>
      <c r="D754" s="862"/>
      <c r="E754" s="621"/>
      <c r="F754" s="621"/>
      <c r="G754" s="621"/>
      <c r="H754" s="862"/>
      <c r="I754" s="862"/>
      <c r="J754" s="621"/>
      <c r="K754" s="621"/>
      <c r="L754" s="621"/>
      <c r="M754" s="862"/>
      <c r="N754" s="862"/>
      <c r="O754" s="621"/>
      <c r="P754" s="621"/>
      <c r="Q754" s="621"/>
      <c r="BB754" s="439"/>
    </row>
    <row r="755" s="362" customFormat="true" ht="25.15" customHeight="true" x14ac:dyDescent="0.2">
      <c r="A755" s="439"/>
      <c r="B755" s="439"/>
      <c r="C755" s="851"/>
      <c r="D755" s="862"/>
      <c r="E755" s="621"/>
      <c r="F755" s="621"/>
      <c r="G755" s="621"/>
      <c r="H755" s="862"/>
      <c r="I755" s="862"/>
      <c r="J755" s="621"/>
      <c r="K755" s="621"/>
      <c r="L755" s="621"/>
      <c r="M755" s="862"/>
      <c r="N755" s="862"/>
      <c r="O755" s="621"/>
      <c r="P755" s="621"/>
      <c r="Q755" s="621"/>
      <c r="BB755" s="439"/>
    </row>
    <row r="756" s="362" customFormat="true" ht="25.15" customHeight="true" x14ac:dyDescent="0.2">
      <c r="A756" s="439"/>
      <c r="B756" s="439"/>
      <c r="C756" s="851"/>
      <c r="D756" s="862"/>
      <c r="E756" s="621"/>
      <c r="F756" s="621"/>
      <c r="G756" s="621"/>
      <c r="H756" s="862"/>
      <c r="I756" s="862"/>
      <c r="J756" s="621"/>
      <c r="K756" s="621"/>
      <c r="L756" s="621"/>
      <c r="M756" s="862"/>
      <c r="N756" s="862"/>
      <c r="O756" s="621"/>
      <c r="P756" s="621"/>
      <c r="Q756" s="621"/>
      <c r="BB756" s="439"/>
    </row>
    <row r="757" s="362" customFormat="true" ht="25.15" customHeight="true" x14ac:dyDescent="0.2">
      <c r="A757" s="439"/>
      <c r="B757" s="439"/>
      <c r="C757" s="851"/>
      <c r="D757" s="862"/>
      <c r="E757" s="621"/>
      <c r="F757" s="621"/>
      <c r="G757" s="621"/>
      <c r="H757" s="862"/>
      <c r="I757" s="862"/>
      <c r="J757" s="621"/>
      <c r="K757" s="621"/>
      <c r="L757" s="621"/>
      <c r="M757" s="862"/>
      <c r="N757" s="862"/>
      <c r="O757" s="621"/>
      <c r="P757" s="621"/>
      <c r="Q757" s="621"/>
      <c r="BB757" s="439"/>
    </row>
    <row r="758" s="362" customFormat="true" ht="25.15" customHeight="true" x14ac:dyDescent="0.2">
      <c r="A758" s="439"/>
      <c r="B758" s="439"/>
      <c r="C758" s="851"/>
      <c r="D758" s="862"/>
      <c r="E758" s="621"/>
      <c r="F758" s="621"/>
      <c r="G758" s="621"/>
      <c r="H758" s="862"/>
      <c r="I758" s="862"/>
      <c r="J758" s="621"/>
      <c r="K758" s="621"/>
      <c r="L758" s="621"/>
      <c r="M758" s="862"/>
      <c r="N758" s="862"/>
      <c r="O758" s="621"/>
      <c r="P758" s="621"/>
      <c r="Q758" s="621"/>
      <c r="BB758" s="439"/>
    </row>
    <row r="759" s="362" customFormat="true" ht="25.15" customHeight="true" x14ac:dyDescent="0.2">
      <c r="A759" s="439"/>
      <c r="B759" s="439"/>
      <c r="C759" s="851"/>
      <c r="D759" s="862"/>
      <c r="E759" s="621"/>
      <c r="F759" s="621"/>
      <c r="G759" s="621"/>
      <c r="H759" s="862"/>
      <c r="I759" s="862"/>
      <c r="J759" s="621"/>
      <c r="K759" s="621"/>
      <c r="L759" s="621"/>
      <c r="M759" s="862"/>
      <c r="N759" s="862"/>
      <c r="O759" s="621"/>
      <c r="P759" s="621"/>
      <c r="Q759" s="621"/>
      <c r="BB759" s="439"/>
    </row>
    <row r="760" s="362" customFormat="true" ht="25.15" customHeight="true" x14ac:dyDescent="0.2">
      <c r="A760" s="439"/>
      <c r="B760" s="439"/>
      <c r="C760" s="851"/>
      <c r="D760" s="862"/>
      <c r="E760" s="621"/>
      <c r="F760" s="621"/>
      <c r="G760" s="621"/>
      <c r="H760" s="862"/>
      <c r="I760" s="862"/>
      <c r="J760" s="621"/>
      <c r="K760" s="621"/>
      <c r="L760" s="621"/>
      <c r="M760" s="862"/>
      <c r="N760" s="862"/>
      <c r="O760" s="621"/>
      <c r="P760" s="621"/>
      <c r="Q760" s="621"/>
      <c r="BB760" s="439"/>
    </row>
    <row r="761" s="362" customFormat="true" ht="25.15" customHeight="true" x14ac:dyDescent="0.2">
      <c r="A761" s="439"/>
      <c r="B761" s="439"/>
      <c r="C761" s="851"/>
      <c r="D761" s="862"/>
      <c r="E761" s="621"/>
      <c r="F761" s="621"/>
      <c r="G761" s="621"/>
      <c r="H761" s="862"/>
      <c r="I761" s="862"/>
      <c r="J761" s="621"/>
      <c r="K761" s="621"/>
      <c r="L761" s="621"/>
      <c r="M761" s="862"/>
      <c r="N761" s="862"/>
      <c r="O761" s="621"/>
      <c r="P761" s="621"/>
      <c r="Q761" s="621"/>
      <c r="BB761" s="439"/>
    </row>
    <row r="762" s="362" customFormat="true" ht="25.15" customHeight="true" x14ac:dyDescent="0.2">
      <c r="A762" s="439"/>
      <c r="B762" s="439"/>
      <c r="C762" s="851"/>
      <c r="D762" s="862"/>
      <c r="E762" s="621"/>
      <c r="F762" s="621"/>
      <c r="G762" s="621"/>
      <c r="H762" s="862"/>
      <c r="I762" s="862"/>
      <c r="J762" s="621"/>
      <c r="K762" s="621"/>
      <c r="L762" s="621"/>
      <c r="M762" s="862"/>
      <c r="N762" s="862"/>
      <c r="O762" s="621"/>
      <c r="P762" s="621"/>
      <c r="Q762" s="621"/>
      <c r="BB762" s="439"/>
    </row>
    <row r="763" s="362" customFormat="true" ht="25.15" customHeight="true" x14ac:dyDescent="0.2">
      <c r="A763" s="439"/>
      <c r="B763" s="439"/>
      <c r="C763" s="851"/>
      <c r="D763" s="862"/>
      <c r="E763" s="621"/>
      <c r="F763" s="621"/>
      <c r="G763" s="621"/>
      <c r="H763" s="862"/>
      <c r="I763" s="862"/>
      <c r="J763" s="621"/>
      <c r="K763" s="621"/>
      <c r="L763" s="621"/>
      <c r="M763" s="862"/>
      <c r="N763" s="862"/>
      <c r="O763" s="621"/>
      <c r="P763" s="621"/>
      <c r="Q763" s="621"/>
      <c r="BB763" s="439"/>
    </row>
    <row r="764" s="362" customFormat="true" ht="25.15" customHeight="true" x14ac:dyDescent="0.2">
      <c r="A764" s="439"/>
      <c r="B764" s="439"/>
      <c r="C764" s="851"/>
      <c r="D764" s="862"/>
      <c r="E764" s="621"/>
      <c r="F764" s="621"/>
      <c r="G764" s="621"/>
      <c r="H764" s="862"/>
      <c r="I764" s="862"/>
      <c r="J764" s="621"/>
      <c r="K764" s="621"/>
      <c r="L764" s="621"/>
      <c r="M764" s="862"/>
      <c r="N764" s="862"/>
      <c r="O764" s="621"/>
      <c r="P764" s="621"/>
      <c r="Q764" s="621"/>
      <c r="BB764" s="439"/>
    </row>
    <row r="765" s="362" customFormat="true" ht="25.15" customHeight="true" x14ac:dyDescent="0.2">
      <c r="A765" s="439"/>
      <c r="B765" s="439"/>
      <c r="C765" s="851"/>
      <c r="D765" s="862"/>
      <c r="E765" s="621"/>
      <c r="F765" s="621"/>
      <c r="G765" s="621"/>
      <c r="H765" s="862"/>
      <c r="I765" s="862"/>
      <c r="J765" s="621"/>
      <c r="K765" s="621"/>
      <c r="L765" s="621"/>
      <c r="M765" s="862"/>
      <c r="N765" s="862"/>
      <c r="O765" s="621"/>
      <c r="P765" s="621"/>
      <c r="Q765" s="621"/>
      <c r="BB765" s="439"/>
    </row>
    <row r="766" s="362" customFormat="true" ht="25.15" customHeight="true" x14ac:dyDescent="0.2">
      <c r="A766" s="439"/>
      <c r="B766" s="439"/>
      <c r="C766" s="851"/>
      <c r="D766" s="862"/>
      <c r="E766" s="621"/>
      <c r="F766" s="621"/>
      <c r="G766" s="621"/>
      <c r="H766" s="862"/>
      <c r="I766" s="862"/>
      <c r="J766" s="621"/>
      <c r="K766" s="621"/>
      <c r="L766" s="621"/>
      <c r="M766" s="862"/>
      <c r="N766" s="862"/>
      <c r="O766" s="621"/>
      <c r="P766" s="621"/>
      <c r="Q766" s="621"/>
      <c r="BB766" s="439"/>
    </row>
    <row r="767" s="362" customFormat="true" ht="25.15" customHeight="true" x14ac:dyDescent="0.2">
      <c r="A767" s="439"/>
      <c r="B767" s="439"/>
      <c r="C767" s="851"/>
      <c r="D767" s="862"/>
      <c r="E767" s="621"/>
      <c r="F767" s="621"/>
      <c r="G767" s="621"/>
      <c r="H767" s="862"/>
      <c r="I767" s="862"/>
      <c r="J767" s="621"/>
      <c r="K767" s="621"/>
      <c r="L767" s="621"/>
      <c r="M767" s="862"/>
      <c r="N767" s="862"/>
      <c r="O767" s="621"/>
      <c r="P767" s="621"/>
      <c r="Q767" s="621"/>
      <c r="BB767" s="439"/>
    </row>
    <row r="768" s="360" customFormat="true" ht="25.15" customHeight="true" x14ac:dyDescent="0.2">
      <c r="A768" s="440"/>
      <c r="B768" s="440"/>
      <c r="C768" s="851"/>
      <c r="D768" s="862"/>
      <c r="E768" s="621"/>
      <c r="F768" s="621"/>
      <c r="G768" s="621"/>
      <c r="H768" s="862"/>
      <c r="I768" s="862"/>
      <c r="J768" s="621"/>
      <c r="K768" s="621"/>
      <c r="L768" s="621"/>
      <c r="M768" s="862"/>
      <c r="N768" s="862"/>
      <c r="O768" s="621"/>
      <c r="P768" s="621"/>
      <c r="Q768" s="621"/>
      <c r="BB768" s="440"/>
    </row>
    <row r="769" s="360" customFormat="true" ht="25.15" customHeight="true" x14ac:dyDescent="0.2">
      <c r="A769" s="440"/>
      <c r="B769" s="440"/>
      <c r="C769" s="851"/>
      <c r="D769" s="862"/>
      <c r="E769" s="621"/>
      <c r="F769" s="621"/>
      <c r="G769" s="621"/>
      <c r="H769" s="862"/>
      <c r="I769" s="862"/>
      <c r="J769" s="621"/>
      <c r="K769" s="621"/>
      <c r="L769" s="621"/>
      <c r="M769" s="862"/>
      <c r="N769" s="862"/>
      <c r="O769" s="621"/>
      <c r="P769" s="621"/>
      <c r="Q769" s="621"/>
      <c r="BB769" s="440"/>
    </row>
    <row r="770" s="360" customFormat="true" ht="25.15" customHeight="true" x14ac:dyDescent="0.2">
      <c r="A770" s="440"/>
      <c r="B770" s="440"/>
      <c r="C770" s="851"/>
      <c r="D770" s="862"/>
      <c r="E770" s="621"/>
      <c r="F770" s="621"/>
      <c r="G770" s="621"/>
      <c r="H770" s="862"/>
      <c r="I770" s="862"/>
      <c r="J770" s="621"/>
      <c r="K770" s="621"/>
      <c r="L770" s="621"/>
      <c r="M770" s="862"/>
      <c r="N770" s="862"/>
      <c r="O770" s="621"/>
      <c r="P770" s="621"/>
      <c r="Q770" s="621"/>
      <c r="BB770" s="440"/>
    </row>
    <row r="771" s="360" customFormat="true" ht="25.15" customHeight="true" x14ac:dyDescent="0.2">
      <c r="A771" s="440"/>
      <c r="B771" s="440"/>
      <c r="C771" s="851"/>
      <c r="D771" s="862"/>
      <c r="E771" s="621"/>
      <c r="F771" s="621"/>
      <c r="G771" s="621"/>
      <c r="H771" s="862"/>
      <c r="I771" s="862"/>
      <c r="J771" s="621"/>
      <c r="K771" s="621"/>
      <c r="L771" s="621"/>
      <c r="M771" s="862"/>
      <c r="N771" s="862"/>
      <c r="O771" s="621"/>
      <c r="P771" s="621"/>
      <c r="Q771" s="621"/>
      <c r="BB771" s="440"/>
    </row>
    <row r="772" s="360" customFormat="true" ht="25.15" customHeight="true" x14ac:dyDescent="0.2">
      <c r="A772" s="440"/>
      <c r="B772" s="440"/>
      <c r="C772" s="851"/>
      <c r="D772" s="862"/>
      <c r="E772" s="621"/>
      <c r="F772" s="621"/>
      <c r="G772" s="621"/>
      <c r="H772" s="862"/>
      <c r="I772" s="862"/>
      <c r="J772" s="621"/>
      <c r="K772" s="621"/>
      <c r="L772" s="621"/>
      <c r="M772" s="862"/>
      <c r="N772" s="862"/>
      <c r="O772" s="621"/>
      <c r="P772" s="621"/>
      <c r="Q772" s="621"/>
      <c r="BB772" s="440"/>
    </row>
    <row r="773" s="360" customFormat="true" ht="25.15" customHeight="true" x14ac:dyDescent="0.2">
      <c r="A773" s="440"/>
      <c r="B773" s="440"/>
      <c r="C773" s="851"/>
      <c r="D773" s="862"/>
      <c r="E773" s="621"/>
      <c r="F773" s="621"/>
      <c r="G773" s="621"/>
      <c r="H773" s="862"/>
      <c r="I773" s="862"/>
      <c r="J773" s="621"/>
      <c r="K773" s="621"/>
      <c r="L773" s="621"/>
      <c r="M773" s="862"/>
      <c r="N773" s="862"/>
      <c r="O773" s="621"/>
      <c r="P773" s="621"/>
      <c r="Q773" s="621"/>
      <c r="BB773" s="440"/>
    </row>
    <row r="774" s="360" customFormat="true" ht="25.15" customHeight="true" x14ac:dyDescent="0.2">
      <c r="A774" s="440"/>
      <c r="B774" s="440"/>
      <c r="C774" s="851"/>
      <c r="D774" s="862"/>
      <c r="E774" s="621"/>
      <c r="F774" s="621"/>
      <c r="G774" s="621"/>
      <c r="H774" s="862"/>
      <c r="I774" s="862"/>
      <c r="J774" s="621"/>
      <c r="K774" s="621"/>
      <c r="L774" s="621"/>
      <c r="M774" s="862"/>
      <c r="N774" s="862"/>
      <c r="O774" s="621"/>
      <c r="P774" s="621"/>
      <c r="Q774" s="621"/>
      <c r="BB774" s="440"/>
    </row>
    <row r="775" s="360" customFormat="true" ht="25.15" customHeight="true" x14ac:dyDescent="0.2">
      <c r="A775" s="440"/>
      <c r="B775" s="440"/>
      <c r="C775" s="851"/>
      <c r="D775" s="862"/>
      <c r="E775" s="621"/>
      <c r="F775" s="621"/>
      <c r="G775" s="621"/>
      <c r="H775" s="862"/>
      <c r="I775" s="862"/>
      <c r="J775" s="621"/>
      <c r="K775" s="621"/>
      <c r="L775" s="621"/>
      <c r="M775" s="862"/>
      <c r="N775" s="862"/>
      <c r="O775" s="621"/>
      <c r="P775" s="621"/>
      <c r="Q775" s="621"/>
      <c r="BB775" s="440"/>
    </row>
    <row r="776" s="360" customFormat="true" ht="25.15" customHeight="true" x14ac:dyDescent="0.2">
      <c r="A776" s="440"/>
      <c r="B776" s="440"/>
      <c r="C776" s="851"/>
      <c r="D776" s="862"/>
      <c r="E776" s="621"/>
      <c r="F776" s="621"/>
      <c r="G776" s="621"/>
      <c r="H776" s="862"/>
      <c r="I776" s="862"/>
      <c r="J776" s="621"/>
      <c r="K776" s="621"/>
      <c r="L776" s="621"/>
      <c r="M776" s="862"/>
      <c r="N776" s="862"/>
      <c r="O776" s="621"/>
      <c r="P776" s="621"/>
      <c r="Q776" s="621"/>
      <c r="BB776" s="440"/>
    </row>
    <row r="777" s="360" customFormat="true" ht="25.15" customHeight="true" x14ac:dyDescent="0.2">
      <c r="A777" s="440"/>
      <c r="B777" s="440"/>
      <c r="C777" s="851"/>
      <c r="D777" s="862"/>
      <c r="E777" s="621"/>
      <c r="F777" s="621"/>
      <c r="G777" s="621"/>
      <c r="H777" s="862"/>
      <c r="I777" s="862"/>
      <c r="J777" s="621"/>
      <c r="K777" s="621"/>
      <c r="L777" s="621"/>
      <c r="M777" s="862"/>
      <c r="N777" s="862"/>
      <c r="O777" s="621"/>
      <c r="P777" s="621"/>
      <c r="Q777" s="621"/>
      <c r="BB777" s="440"/>
    </row>
    <row r="778" s="360" customFormat="true" ht="25.15" customHeight="true" x14ac:dyDescent="0.2">
      <c r="A778" s="440"/>
      <c r="B778" s="440"/>
      <c r="C778" s="851"/>
      <c r="D778" s="862"/>
      <c r="E778" s="621"/>
      <c r="F778" s="621"/>
      <c r="G778" s="621"/>
      <c r="H778" s="862"/>
      <c r="I778" s="862"/>
      <c r="J778" s="621"/>
      <c r="K778" s="621"/>
      <c r="L778" s="621"/>
      <c r="M778" s="862"/>
      <c r="N778" s="862"/>
      <c r="O778" s="621"/>
      <c r="P778" s="621"/>
      <c r="Q778" s="621"/>
      <c r="BB778" s="440"/>
    </row>
    <row r="779" s="360" customFormat="true" ht="25.15" customHeight="true" x14ac:dyDescent="0.2">
      <c r="A779" s="440"/>
      <c r="B779" s="440"/>
      <c r="C779" s="851"/>
      <c r="D779" s="862"/>
      <c r="E779" s="621"/>
      <c r="F779" s="621"/>
      <c r="G779" s="621"/>
      <c r="H779" s="862"/>
      <c r="I779" s="862"/>
      <c r="J779" s="621"/>
      <c r="K779" s="621"/>
      <c r="L779" s="621"/>
      <c r="M779" s="862"/>
      <c r="N779" s="862"/>
      <c r="O779" s="621"/>
      <c r="P779" s="621"/>
      <c r="Q779" s="621"/>
      <c r="BB779" s="440"/>
    </row>
    <row r="780" s="360" customFormat="true" ht="25.15" customHeight="true" x14ac:dyDescent="0.2">
      <c r="A780" s="440"/>
      <c r="B780" s="440"/>
      <c r="C780" s="851"/>
      <c r="D780" s="862"/>
      <c r="E780" s="621"/>
      <c r="F780" s="621"/>
      <c r="G780" s="621"/>
      <c r="H780" s="862"/>
      <c r="I780" s="862"/>
      <c r="J780" s="621"/>
      <c r="K780" s="621"/>
      <c r="L780" s="621"/>
      <c r="M780" s="862"/>
      <c r="N780" s="862"/>
      <c r="O780" s="621"/>
      <c r="P780" s="621"/>
      <c r="Q780" s="621"/>
      <c r="BB780" s="440"/>
    </row>
    <row r="781" s="360" customFormat="true" ht="25.15" customHeight="true" x14ac:dyDescent="0.2">
      <c r="A781" s="440"/>
      <c r="B781" s="440"/>
      <c r="C781" s="851"/>
      <c r="D781" s="862"/>
      <c r="E781" s="621"/>
      <c r="F781" s="621"/>
      <c r="G781" s="621"/>
      <c r="H781" s="862"/>
      <c r="I781" s="862"/>
      <c r="J781" s="621"/>
      <c r="K781" s="621"/>
      <c r="L781" s="621"/>
      <c r="M781" s="862"/>
      <c r="N781" s="862"/>
      <c r="O781" s="621"/>
      <c r="P781" s="621"/>
      <c r="Q781" s="621"/>
      <c r="BB781" s="440"/>
    </row>
    <row r="782" s="360" customFormat="true" ht="25.15" customHeight="true" x14ac:dyDescent="0.2">
      <c r="A782" s="440"/>
      <c r="B782" s="440"/>
      <c r="C782" s="851"/>
      <c r="D782" s="862"/>
      <c r="E782" s="621"/>
      <c r="F782" s="621"/>
      <c r="G782" s="621"/>
      <c r="H782" s="862"/>
      <c r="I782" s="862"/>
      <c r="J782" s="621"/>
      <c r="K782" s="621"/>
      <c r="L782" s="621"/>
      <c r="M782" s="862"/>
      <c r="N782" s="862"/>
      <c r="O782" s="621"/>
      <c r="P782" s="621"/>
      <c r="Q782" s="621"/>
      <c r="BB782" s="440"/>
    </row>
    <row r="783" s="360" customFormat="true" ht="25.15" customHeight="true" x14ac:dyDescent="0.2">
      <c r="A783" s="440"/>
      <c r="B783" s="440"/>
      <c r="C783" s="851"/>
      <c r="D783" s="862"/>
      <c r="E783" s="621"/>
      <c r="F783" s="621"/>
      <c r="G783" s="621"/>
      <c r="H783" s="862"/>
      <c r="I783" s="862"/>
      <c r="J783" s="621"/>
      <c r="K783" s="621"/>
      <c r="L783" s="621"/>
      <c r="M783" s="862"/>
      <c r="N783" s="862"/>
      <c r="O783" s="621"/>
      <c r="P783" s="621"/>
      <c r="Q783" s="621"/>
      <c r="BB783" s="440"/>
    </row>
    <row r="784" s="360" customFormat="true" ht="25.15" customHeight="true" x14ac:dyDescent="0.2">
      <c r="A784" s="440"/>
      <c r="B784" s="440"/>
      <c r="C784" s="851"/>
      <c r="D784" s="862"/>
      <c r="E784" s="621"/>
      <c r="F784" s="621"/>
      <c r="G784" s="621"/>
      <c r="H784" s="862"/>
      <c r="I784" s="862"/>
      <c r="J784" s="621"/>
      <c r="K784" s="621"/>
      <c r="L784" s="621"/>
      <c r="M784" s="862"/>
      <c r="N784" s="862"/>
      <c r="O784" s="621"/>
      <c r="P784" s="621"/>
      <c r="Q784" s="621"/>
      <c r="BB784" s="440"/>
    </row>
    <row r="785" s="360" customFormat="true" ht="25.15" customHeight="true" x14ac:dyDescent="0.2">
      <c r="A785" s="440"/>
      <c r="B785" s="440"/>
      <c r="C785" s="851"/>
      <c r="D785" s="862"/>
      <c r="E785" s="621"/>
      <c r="F785" s="621"/>
      <c r="G785" s="621"/>
      <c r="H785" s="862"/>
      <c r="I785" s="862"/>
      <c r="J785" s="621"/>
      <c r="K785" s="621"/>
      <c r="L785" s="621"/>
      <c r="M785" s="862"/>
      <c r="N785" s="862"/>
      <c r="O785" s="621"/>
      <c r="P785" s="621"/>
      <c r="Q785" s="621"/>
      <c r="BB785" s="440"/>
    </row>
    <row r="786" s="360" customFormat="true" ht="25.15" customHeight="true" x14ac:dyDescent="0.2">
      <c r="A786" s="440"/>
      <c r="B786" s="440"/>
      <c r="C786" s="851"/>
      <c r="D786" s="862"/>
      <c r="E786" s="621"/>
      <c r="F786" s="621"/>
      <c r="G786" s="621"/>
      <c r="H786" s="862"/>
      <c r="I786" s="862"/>
      <c r="J786" s="621"/>
      <c r="K786" s="621"/>
      <c r="L786" s="621"/>
      <c r="M786" s="862"/>
      <c r="N786" s="862"/>
      <c r="O786" s="621"/>
      <c r="P786" s="621"/>
      <c r="Q786" s="621"/>
      <c r="BB786" s="440"/>
    </row>
    <row r="787" s="360" customFormat="true" ht="25.15" customHeight="true" x14ac:dyDescent="0.2">
      <c r="A787" s="440"/>
      <c r="B787" s="440"/>
      <c r="C787" s="851"/>
      <c r="D787" s="862"/>
      <c r="E787" s="621"/>
      <c r="F787" s="621"/>
      <c r="G787" s="621"/>
      <c r="H787" s="862"/>
      <c r="I787" s="862"/>
      <c r="J787" s="621"/>
      <c r="K787" s="621"/>
      <c r="L787" s="621"/>
      <c r="M787" s="862"/>
      <c r="N787" s="862"/>
      <c r="O787" s="621"/>
      <c r="P787" s="621"/>
      <c r="Q787" s="621"/>
      <c r="BB787" s="440"/>
    </row>
    <row r="788" s="360" customFormat="true" ht="25.15" customHeight="true" x14ac:dyDescent="0.2">
      <c r="A788" s="440"/>
      <c r="B788" s="440"/>
      <c r="C788" s="851"/>
      <c r="D788" s="862"/>
      <c r="E788" s="621"/>
      <c r="F788" s="621"/>
      <c r="G788" s="621"/>
      <c r="H788" s="862"/>
      <c r="I788" s="862"/>
      <c r="J788" s="621"/>
      <c r="K788" s="621"/>
      <c r="L788" s="621"/>
      <c r="M788" s="862"/>
      <c r="N788" s="862"/>
      <c r="O788" s="621"/>
      <c r="P788" s="621"/>
      <c r="Q788" s="621"/>
      <c r="BB788" s="440"/>
    </row>
    <row r="789" s="360" customFormat="true" ht="25.15" customHeight="true" x14ac:dyDescent="0.2">
      <c r="A789" s="440"/>
      <c r="B789" s="440"/>
      <c r="C789" s="851"/>
      <c r="D789" s="862"/>
      <c r="E789" s="621"/>
      <c r="F789" s="621"/>
      <c r="G789" s="621"/>
      <c r="H789" s="862"/>
      <c r="I789" s="862"/>
      <c r="J789" s="621"/>
      <c r="K789" s="621"/>
      <c r="L789" s="621"/>
      <c r="M789" s="862"/>
      <c r="N789" s="862"/>
      <c r="O789" s="621"/>
      <c r="P789" s="621"/>
      <c r="Q789" s="621"/>
      <c r="BB789" s="440"/>
    </row>
    <row r="790" s="360" customFormat="true" ht="25.15" customHeight="true" x14ac:dyDescent="0.2">
      <c r="A790" s="440"/>
      <c r="B790" s="440"/>
      <c r="C790" s="851"/>
      <c r="D790" s="862"/>
      <c r="E790" s="621"/>
      <c r="F790" s="621"/>
      <c r="G790" s="621"/>
      <c r="H790" s="862"/>
      <c r="I790" s="862"/>
      <c r="J790" s="621"/>
      <c r="K790" s="621"/>
      <c r="L790" s="621"/>
      <c r="M790" s="862"/>
      <c r="N790" s="862"/>
      <c r="O790" s="621"/>
      <c r="P790" s="621"/>
      <c r="Q790" s="621"/>
      <c r="BB790" s="440"/>
    </row>
    <row r="791" s="360" customFormat="true" ht="25.15" customHeight="true" x14ac:dyDescent="0.2">
      <c r="A791" s="440"/>
      <c r="B791" s="440"/>
      <c r="C791" s="851"/>
      <c r="D791" s="862"/>
      <c r="E791" s="621"/>
      <c r="F791" s="621"/>
      <c r="G791" s="621"/>
      <c r="H791" s="862"/>
      <c r="I791" s="862"/>
      <c r="J791" s="621"/>
      <c r="K791" s="621"/>
      <c r="L791" s="621"/>
      <c r="M791" s="862"/>
      <c r="N791" s="862"/>
      <c r="O791" s="621"/>
      <c r="P791" s="621"/>
      <c r="Q791" s="621"/>
      <c r="BB791" s="440"/>
    </row>
    <row r="792" s="360" customFormat="true" ht="25.15" customHeight="true" x14ac:dyDescent="0.2">
      <c r="A792" s="440"/>
      <c r="B792" s="440"/>
      <c r="C792" s="851"/>
      <c r="D792" s="862"/>
      <c r="E792" s="621"/>
      <c r="F792" s="621"/>
      <c r="G792" s="621"/>
      <c r="H792" s="862"/>
      <c r="I792" s="862"/>
      <c r="J792" s="621"/>
      <c r="K792" s="621"/>
      <c r="L792" s="621"/>
      <c r="M792" s="862"/>
      <c r="N792" s="862"/>
      <c r="O792" s="621"/>
      <c r="P792" s="621"/>
      <c r="Q792" s="621"/>
      <c r="BB792" s="440"/>
    </row>
    <row r="793" s="360" customFormat="true" ht="25.15" customHeight="true" x14ac:dyDescent="0.2">
      <c r="A793" s="440"/>
      <c r="B793" s="440"/>
      <c r="C793" s="851"/>
      <c r="D793" s="862"/>
      <c r="E793" s="621"/>
      <c r="F793" s="621"/>
      <c r="G793" s="621"/>
      <c r="H793" s="862"/>
      <c r="I793" s="862"/>
      <c r="J793" s="621"/>
      <c r="K793" s="621"/>
      <c r="L793" s="621"/>
      <c r="M793" s="862"/>
      <c r="N793" s="862"/>
      <c r="O793" s="621"/>
      <c r="P793" s="621"/>
      <c r="Q793" s="621"/>
      <c r="BB793" s="440"/>
    </row>
    <row r="794" s="360" customFormat="true" ht="25.15" customHeight="true" x14ac:dyDescent="0.2">
      <c r="A794" s="440"/>
      <c r="B794" s="440"/>
      <c r="C794" s="851"/>
      <c r="D794" s="862"/>
      <c r="E794" s="621"/>
      <c r="F794" s="621"/>
      <c r="G794" s="621"/>
      <c r="H794" s="862"/>
      <c r="I794" s="862"/>
      <c r="J794" s="621"/>
      <c r="K794" s="621"/>
      <c r="L794" s="621"/>
      <c r="M794" s="862"/>
      <c r="N794" s="862"/>
      <c r="O794" s="621"/>
      <c r="P794" s="621"/>
      <c r="Q794" s="621"/>
      <c r="BB794" s="440"/>
    </row>
    <row r="795" s="360" customFormat="true" ht="25.15" customHeight="true" x14ac:dyDescent="0.2">
      <c r="A795" s="440"/>
      <c r="B795" s="440"/>
      <c r="C795" s="851"/>
      <c r="D795" s="862"/>
      <c r="E795" s="621"/>
      <c r="F795" s="621"/>
      <c r="G795" s="621"/>
      <c r="H795" s="862"/>
      <c r="I795" s="862"/>
      <c r="J795" s="621"/>
      <c r="K795" s="621"/>
      <c r="L795" s="621"/>
      <c r="M795" s="862"/>
      <c r="N795" s="862"/>
      <c r="O795" s="621"/>
      <c r="P795" s="621"/>
      <c r="Q795" s="621"/>
      <c r="BB795" s="440"/>
    </row>
    <row r="796" s="360" customFormat="true" ht="25.15" customHeight="true" x14ac:dyDescent="0.2">
      <c r="A796" s="440"/>
      <c r="B796" s="440"/>
      <c r="C796" s="851"/>
      <c r="D796" s="862"/>
      <c r="E796" s="621"/>
      <c r="F796" s="621"/>
      <c r="G796" s="621"/>
      <c r="H796" s="862"/>
      <c r="I796" s="862"/>
      <c r="J796" s="621"/>
      <c r="K796" s="621"/>
      <c r="L796" s="621"/>
      <c r="M796" s="862"/>
      <c r="N796" s="862"/>
      <c r="O796" s="621"/>
      <c r="P796" s="621"/>
      <c r="Q796" s="621"/>
      <c r="BB796" s="440"/>
    </row>
    <row r="797" s="360" customFormat="true" ht="25.15" customHeight="true" x14ac:dyDescent="0.2">
      <c r="A797" s="440"/>
      <c r="B797" s="440"/>
      <c r="C797" s="851"/>
      <c r="D797" s="862"/>
      <c r="E797" s="621"/>
      <c r="F797" s="621"/>
      <c r="G797" s="621"/>
      <c r="H797" s="862"/>
      <c r="I797" s="862"/>
      <c r="J797" s="621"/>
      <c r="K797" s="621"/>
      <c r="L797" s="621"/>
      <c r="M797" s="862"/>
      <c r="N797" s="862"/>
      <c r="O797" s="621"/>
      <c r="P797" s="621"/>
      <c r="Q797" s="621"/>
      <c r="BB797" s="440"/>
    </row>
    <row r="798" s="360" customFormat="true" ht="25.15" customHeight="true" x14ac:dyDescent="0.2">
      <c r="A798" s="440"/>
      <c r="B798" s="440"/>
      <c r="C798" s="851"/>
      <c r="D798" s="862"/>
      <c r="E798" s="621"/>
      <c r="F798" s="621"/>
      <c r="G798" s="621"/>
      <c r="H798" s="862"/>
      <c r="I798" s="862"/>
      <c r="J798" s="621"/>
      <c r="K798" s="621"/>
      <c r="L798" s="621"/>
      <c r="M798" s="862"/>
      <c r="N798" s="862"/>
      <c r="O798" s="621"/>
      <c r="P798" s="621"/>
      <c r="Q798" s="621"/>
      <c r="BB798" s="440"/>
    </row>
    <row r="799" s="360" customFormat="true" ht="25.15" customHeight="true" x14ac:dyDescent="0.2">
      <c r="A799" s="440"/>
      <c r="B799" s="440"/>
      <c r="C799" s="851"/>
      <c r="D799" s="862"/>
      <c r="E799" s="621"/>
      <c r="F799" s="621"/>
      <c r="G799" s="621"/>
      <c r="H799" s="862"/>
      <c r="I799" s="862"/>
      <c r="J799" s="621"/>
      <c r="K799" s="621"/>
      <c r="L799" s="621"/>
      <c r="M799" s="862"/>
      <c r="N799" s="862"/>
      <c r="O799" s="621"/>
      <c r="P799" s="621"/>
      <c r="Q799" s="621"/>
      <c r="BB799" s="440"/>
    </row>
    <row r="800" s="360" customFormat="true" ht="25.15" customHeight="true" x14ac:dyDescent="0.2">
      <c r="A800" s="440"/>
      <c r="B800" s="440"/>
      <c r="C800" s="851"/>
      <c r="D800" s="862"/>
      <c r="E800" s="621"/>
      <c r="F800" s="621"/>
      <c r="G800" s="621"/>
      <c r="H800" s="862"/>
      <c r="I800" s="862"/>
      <c r="J800" s="621"/>
      <c r="K800" s="621"/>
      <c r="L800" s="621"/>
      <c r="M800" s="862"/>
      <c r="N800" s="862"/>
      <c r="O800" s="621"/>
      <c r="P800" s="621"/>
      <c r="Q800" s="621"/>
      <c r="BB800" s="440"/>
    </row>
    <row r="801" ht="25.15" customHeight="true" x14ac:dyDescent="0.2">
      <c r="C801" s="851"/>
      <c r="D801" s="862"/>
      <c r="E801" s="621"/>
      <c r="F801" s="621"/>
      <c r="G801" s="621"/>
      <c r="H801" s="862"/>
      <c r="I801" s="862"/>
      <c r="J801" s="621"/>
      <c r="K801" s="621"/>
      <c r="L801" s="621"/>
      <c r="M801" s="862"/>
      <c r="N801" s="862"/>
      <c r="O801" s="621"/>
      <c r="P801" s="621"/>
      <c r="Q801" s="621"/>
    </row>
    <row r="802" ht="25.15" customHeight="true" x14ac:dyDescent="0.2">
      <c r="C802" s="851"/>
      <c r="D802" s="862"/>
      <c r="E802" s="621"/>
      <c r="F802" s="621"/>
      <c r="G802" s="621"/>
      <c r="H802" s="862"/>
      <c r="I802" s="862"/>
      <c r="J802" s="621"/>
      <c r="K802" s="621"/>
      <c r="L802" s="621"/>
      <c r="M802" s="862"/>
      <c r="N802" s="862"/>
      <c r="O802" s="621"/>
      <c r="P802" s="621"/>
      <c r="Q802" s="621"/>
    </row>
    <row r="803" ht="25.15" customHeight="true" x14ac:dyDescent="0.2">
      <c r="C803" s="851"/>
      <c r="D803" s="862"/>
      <c r="E803" s="621"/>
      <c r="F803" s="621"/>
      <c r="G803" s="621"/>
      <c r="H803" s="862"/>
      <c r="I803" s="862"/>
      <c r="J803" s="621"/>
      <c r="K803" s="621"/>
      <c r="L803" s="621"/>
      <c r="M803" s="862"/>
      <c r="N803" s="862"/>
      <c r="O803" s="621"/>
      <c r="P803" s="621"/>
      <c r="Q803" s="621"/>
    </row>
    <row r="804" ht="25.15" customHeight="true" x14ac:dyDescent="0.2">
      <c r="C804" s="851"/>
      <c r="D804" s="862"/>
      <c r="E804" s="621"/>
      <c r="F804" s="621"/>
      <c r="G804" s="621"/>
      <c r="H804" s="862"/>
      <c r="I804" s="862"/>
      <c r="J804" s="621"/>
      <c r="K804" s="621"/>
      <c r="L804" s="621"/>
      <c r="M804" s="862"/>
      <c r="N804" s="862"/>
      <c r="O804" s="621"/>
      <c r="P804" s="621"/>
      <c r="Q804" s="621"/>
    </row>
    <row r="805" ht="25.15" customHeight="true" x14ac:dyDescent="0.2">
      <c r="C805" s="851"/>
      <c r="D805" s="862"/>
      <c r="E805" s="621"/>
      <c r="F805" s="621"/>
      <c r="G805" s="621"/>
      <c r="H805" s="862"/>
      <c r="I805" s="862"/>
      <c r="J805" s="621"/>
      <c r="K805" s="621"/>
      <c r="L805" s="621"/>
      <c r="M805" s="862"/>
      <c r="N805" s="862"/>
      <c r="O805" s="621"/>
      <c r="P805" s="621"/>
      <c r="Q805" s="621"/>
    </row>
    <row r="806" ht="25.15" customHeight="true" x14ac:dyDescent="0.2">
      <c r="C806" s="851"/>
      <c r="D806" s="862"/>
      <c r="E806" s="621"/>
      <c r="F806" s="621"/>
      <c r="G806" s="621"/>
      <c r="H806" s="862"/>
      <c r="I806" s="862"/>
      <c r="J806" s="621"/>
      <c r="K806" s="621"/>
      <c r="L806" s="621"/>
      <c r="M806" s="862"/>
      <c r="N806" s="862"/>
      <c r="O806" s="621"/>
      <c r="P806" s="621"/>
      <c r="Q806" s="621"/>
    </row>
    <row r="807" ht="25.15" customHeight="true" x14ac:dyDescent="0.2">
      <c r="C807" s="851"/>
      <c r="D807" s="862"/>
      <c r="E807" s="621"/>
      <c r="F807" s="621"/>
      <c r="G807" s="621"/>
      <c r="H807" s="862"/>
      <c r="I807" s="862"/>
      <c r="J807" s="621"/>
      <c r="K807" s="621"/>
      <c r="L807" s="621"/>
      <c r="M807" s="862"/>
      <c r="N807" s="862"/>
      <c r="O807" s="621"/>
      <c r="P807" s="621"/>
      <c r="Q807" s="621"/>
    </row>
    <row r="808" ht="25.15" customHeight="true" x14ac:dyDescent="0.2">
      <c r="C808" s="851"/>
      <c r="D808" s="862"/>
      <c r="E808" s="621"/>
      <c r="F808" s="621"/>
      <c r="G808" s="621"/>
      <c r="H808" s="862"/>
      <c r="I808" s="862"/>
      <c r="J808" s="621"/>
      <c r="K808" s="621"/>
      <c r="L808" s="621"/>
      <c r="M808" s="862"/>
      <c r="N808" s="862"/>
      <c r="O808" s="621"/>
      <c r="P808" s="621"/>
      <c r="Q808" s="621"/>
    </row>
    <row r="809" ht="25.15" customHeight="true" x14ac:dyDescent="0.2">
      <c r="C809" s="851"/>
      <c r="D809" s="862"/>
      <c r="E809" s="621"/>
      <c r="F809" s="621"/>
      <c r="G809" s="621"/>
      <c r="H809" s="862"/>
      <c r="I809" s="862"/>
      <c r="J809" s="621"/>
      <c r="K809" s="621"/>
      <c r="L809" s="621"/>
      <c r="M809" s="862"/>
      <c r="N809" s="862"/>
      <c r="O809" s="621"/>
      <c r="P809" s="621"/>
      <c r="Q809" s="621"/>
    </row>
    <row r="810" ht="25.15" customHeight="true" x14ac:dyDescent="0.2">
      <c r="C810" s="851"/>
      <c r="D810" s="862"/>
      <c r="E810" s="621"/>
      <c r="F810" s="621"/>
      <c r="G810" s="621"/>
      <c r="H810" s="862"/>
      <c r="I810" s="862"/>
      <c r="J810" s="621"/>
      <c r="K810" s="621"/>
      <c r="L810" s="621"/>
      <c r="M810" s="862"/>
      <c r="N810" s="862"/>
      <c r="O810" s="621"/>
      <c r="P810" s="621"/>
      <c r="Q810" s="621"/>
    </row>
    <row r="811" ht="25.15" customHeight="true" x14ac:dyDescent="0.2">
      <c r="C811" s="851"/>
      <c r="D811" s="862"/>
      <c r="E811" s="621"/>
      <c r="F811" s="621"/>
      <c r="G811" s="621"/>
      <c r="H811" s="862"/>
      <c r="I811" s="862"/>
      <c r="J811" s="621"/>
      <c r="K811" s="621"/>
      <c r="L811" s="621"/>
      <c r="M811" s="862"/>
      <c r="N811" s="862"/>
      <c r="O811" s="621"/>
      <c r="P811" s="621"/>
      <c r="Q811" s="621"/>
    </row>
    <row r="812" ht="25.15" customHeight="true" x14ac:dyDescent="0.2">
      <c r="C812" s="851"/>
      <c r="D812" s="862"/>
      <c r="E812" s="621"/>
      <c r="F812" s="621"/>
      <c r="G812" s="621"/>
      <c r="H812" s="862"/>
      <c r="I812" s="862"/>
      <c r="J812" s="621"/>
      <c r="K812" s="621"/>
      <c r="L812" s="621"/>
      <c r="M812" s="862"/>
      <c r="N812" s="862"/>
      <c r="O812" s="621"/>
      <c r="P812" s="621"/>
      <c r="Q812" s="621"/>
    </row>
    <row r="813" ht="25.15" customHeight="true" x14ac:dyDescent="0.2">
      <c r="C813" s="851"/>
      <c r="D813" s="862"/>
      <c r="E813" s="621"/>
      <c r="F813" s="621"/>
      <c r="G813" s="621"/>
      <c r="H813" s="862"/>
      <c r="I813" s="862"/>
      <c r="J813" s="621"/>
      <c r="K813" s="621"/>
      <c r="L813" s="621"/>
      <c r="M813" s="862"/>
      <c r="N813" s="862"/>
      <c r="O813" s="621"/>
      <c r="P813" s="621"/>
      <c r="Q813" s="621"/>
    </row>
    <row r="814" ht="25.15" customHeight="true" x14ac:dyDescent="0.2">
      <c r="C814" s="851"/>
      <c r="D814" s="862"/>
      <c r="E814" s="621"/>
      <c r="F814" s="621"/>
      <c r="G814" s="621"/>
      <c r="H814" s="862"/>
      <c r="I814" s="862"/>
      <c r="J814" s="621"/>
      <c r="K814" s="621"/>
      <c r="L814" s="621"/>
      <c r="M814" s="862"/>
      <c r="N814" s="862"/>
      <c r="O814" s="621"/>
      <c r="P814" s="621"/>
      <c r="Q814" s="621"/>
    </row>
    <row r="815" ht="25.15" customHeight="true" x14ac:dyDescent="0.2">
      <c r="C815" s="851"/>
      <c r="D815" s="862"/>
      <c r="E815" s="621"/>
      <c r="F815" s="621"/>
      <c r="G815" s="621"/>
      <c r="H815" s="862"/>
      <c r="I815" s="862"/>
      <c r="J815" s="621"/>
      <c r="K815" s="621"/>
      <c r="L815" s="621"/>
      <c r="M815" s="862"/>
      <c r="N815" s="862"/>
      <c r="O815" s="621"/>
      <c r="P815" s="621"/>
      <c r="Q815" s="621"/>
    </row>
    <row r="816" ht="25.15" customHeight="true" x14ac:dyDescent="0.2">
      <c r="C816" s="851"/>
      <c r="D816" s="862"/>
      <c r="E816" s="621"/>
      <c r="F816" s="621"/>
      <c r="G816" s="621"/>
      <c r="H816" s="862"/>
      <c r="I816" s="862"/>
      <c r="J816" s="621"/>
      <c r="K816" s="621"/>
      <c r="L816" s="621"/>
      <c r="M816" s="862"/>
      <c r="N816" s="862"/>
      <c r="O816" s="621"/>
      <c r="P816" s="621"/>
      <c r="Q816" s="621"/>
    </row>
    <row r="817" ht="25.15" customHeight="true" x14ac:dyDescent="0.2">
      <c r="C817" s="851"/>
      <c r="D817" s="862"/>
      <c r="E817" s="621"/>
      <c r="F817" s="621"/>
      <c r="G817" s="621"/>
      <c r="H817" s="862"/>
      <c r="I817" s="862"/>
      <c r="J817" s="621"/>
      <c r="K817" s="621"/>
      <c r="L817" s="621"/>
      <c r="M817" s="862"/>
      <c r="N817" s="862"/>
      <c r="O817" s="621"/>
      <c r="P817" s="621"/>
      <c r="Q817" s="621"/>
    </row>
    <row r="818" ht="25.15" customHeight="true" x14ac:dyDescent="0.2">
      <c r="C818" s="851"/>
      <c r="D818" s="862"/>
      <c r="E818" s="621"/>
      <c r="F818" s="621"/>
      <c r="G818" s="621"/>
      <c r="H818" s="862"/>
      <c r="I818" s="862"/>
      <c r="J818" s="621"/>
      <c r="K818" s="621"/>
      <c r="L818" s="621"/>
      <c r="M818" s="862"/>
      <c r="N818" s="862"/>
      <c r="O818" s="621"/>
      <c r="P818" s="621"/>
      <c r="Q818" s="621"/>
    </row>
    <row r="819" ht="25.15" customHeight="true" x14ac:dyDescent="0.2">
      <c r="C819" s="851"/>
      <c r="D819" s="862"/>
      <c r="E819" s="621"/>
      <c r="F819" s="621"/>
      <c r="G819" s="621"/>
      <c r="H819" s="862"/>
      <c r="I819" s="862"/>
      <c r="J819" s="621"/>
      <c r="K819" s="621"/>
      <c r="L819" s="621"/>
      <c r="M819" s="862"/>
      <c r="N819" s="862"/>
      <c r="O819" s="621"/>
      <c r="P819" s="621"/>
      <c r="Q819" s="621"/>
    </row>
    <row r="820" ht="25.15" customHeight="true" x14ac:dyDescent="0.2">
      <c r="C820" s="851"/>
      <c r="D820" s="862"/>
      <c r="E820" s="621"/>
      <c r="F820" s="621"/>
      <c r="G820" s="621"/>
      <c r="H820" s="862"/>
      <c r="I820" s="862"/>
      <c r="J820" s="621"/>
      <c r="K820" s="621"/>
      <c r="L820" s="621"/>
      <c r="M820" s="862"/>
      <c r="N820" s="862"/>
      <c r="O820" s="621"/>
      <c r="P820" s="621"/>
      <c r="Q820" s="621"/>
    </row>
    <row r="821" ht="25.15" customHeight="true" x14ac:dyDescent="0.2">
      <c r="C821" s="851"/>
      <c r="D821" s="862"/>
      <c r="E821" s="621"/>
      <c r="F821" s="621"/>
      <c r="G821" s="621"/>
      <c r="H821" s="862"/>
      <c r="I821" s="862"/>
      <c r="J821" s="621"/>
      <c r="K821" s="621"/>
      <c r="L821" s="621"/>
      <c r="M821" s="862"/>
      <c r="N821" s="862"/>
      <c r="O821" s="621"/>
      <c r="P821" s="621"/>
      <c r="Q821" s="621"/>
    </row>
    <row r="822" ht="25.15" customHeight="true" x14ac:dyDescent="0.2">
      <c r="C822" s="851"/>
      <c r="D822" s="862"/>
      <c r="E822" s="621"/>
      <c r="F822" s="621"/>
      <c r="G822" s="621"/>
      <c r="H822" s="862"/>
      <c r="I822" s="862"/>
      <c r="J822" s="621"/>
      <c r="K822" s="621"/>
      <c r="L822" s="621"/>
      <c r="M822" s="862"/>
      <c r="N822" s="862"/>
      <c r="O822" s="621"/>
      <c r="P822" s="621"/>
      <c r="Q822" s="621"/>
    </row>
    <row r="823" ht="25.15" customHeight="true" x14ac:dyDescent="0.2">
      <c r="C823" s="851"/>
      <c r="D823" s="862"/>
      <c r="E823" s="621"/>
      <c r="F823" s="621"/>
      <c r="G823" s="621"/>
      <c r="H823" s="862"/>
      <c r="I823" s="862"/>
      <c r="J823" s="621"/>
      <c r="K823" s="621"/>
      <c r="L823" s="621"/>
      <c r="M823" s="862"/>
      <c r="N823" s="862"/>
      <c r="O823" s="621"/>
      <c r="P823" s="621"/>
      <c r="Q823" s="621"/>
    </row>
    <row r="824" ht="25.15" customHeight="true" x14ac:dyDescent="0.2">
      <c r="C824" s="851"/>
      <c r="D824" s="862"/>
      <c r="E824" s="621"/>
      <c r="F824" s="621"/>
      <c r="G824" s="621"/>
      <c r="H824" s="862"/>
      <c r="I824" s="862"/>
      <c r="J824" s="621"/>
      <c r="K824" s="621"/>
      <c r="L824" s="621"/>
      <c r="M824" s="862"/>
      <c r="N824" s="862"/>
      <c r="O824" s="621"/>
      <c r="P824" s="621"/>
      <c r="Q824" s="621"/>
    </row>
    <row r="825" ht="25.15" customHeight="true" x14ac:dyDescent="0.2">
      <c r="C825" s="851"/>
      <c r="D825" s="862"/>
      <c r="E825" s="621"/>
      <c r="F825" s="621"/>
      <c r="G825" s="621"/>
      <c r="H825" s="862"/>
      <c r="I825" s="862"/>
      <c r="J825" s="621"/>
      <c r="K825" s="621"/>
      <c r="L825" s="621"/>
      <c r="M825" s="862"/>
      <c r="N825" s="862"/>
      <c r="O825" s="621"/>
      <c r="P825" s="621"/>
      <c r="Q825" s="621"/>
    </row>
    <row r="826" ht="25.15" customHeight="true" x14ac:dyDescent="0.2">
      <c r="C826" s="851"/>
      <c r="D826" s="862"/>
      <c r="E826" s="621"/>
      <c r="F826" s="621"/>
      <c r="G826" s="621"/>
      <c r="H826" s="862"/>
      <c r="I826" s="862"/>
      <c r="J826" s="621"/>
      <c r="K826" s="621"/>
      <c r="L826" s="621"/>
      <c r="M826" s="862"/>
      <c r="N826" s="862"/>
      <c r="O826" s="621"/>
      <c r="P826" s="621"/>
      <c r="Q826" s="621"/>
    </row>
    <row r="827" ht="25.15" customHeight="true" x14ac:dyDescent="0.2">
      <c r="C827" s="851"/>
      <c r="D827" s="862"/>
      <c r="E827" s="621"/>
      <c r="F827" s="621"/>
      <c r="G827" s="621"/>
      <c r="H827" s="862"/>
      <c r="I827" s="862"/>
      <c r="J827" s="621"/>
      <c r="K827" s="621"/>
      <c r="L827" s="621"/>
      <c r="M827" s="862"/>
      <c r="N827" s="862"/>
      <c r="O827" s="621"/>
      <c r="P827" s="621"/>
      <c r="Q827" s="621"/>
    </row>
    <row r="828" ht="25.15" customHeight="true" x14ac:dyDescent="0.2">
      <c r="C828" s="851"/>
      <c r="D828" s="862"/>
      <c r="E828" s="621"/>
      <c r="F828" s="621"/>
      <c r="G828" s="621"/>
      <c r="H828" s="862"/>
      <c r="I828" s="862"/>
      <c r="J828" s="621"/>
      <c r="K828" s="621"/>
      <c r="L828" s="621"/>
      <c r="M828" s="862"/>
      <c r="N828" s="862"/>
      <c r="O828" s="621"/>
      <c r="P828" s="621"/>
      <c r="Q828" s="621"/>
    </row>
    <row r="829" ht="25.15" customHeight="true" x14ac:dyDescent="0.2">
      <c r="C829" s="851"/>
      <c r="D829" s="862"/>
      <c r="E829" s="621"/>
      <c r="F829" s="621"/>
      <c r="G829" s="621"/>
      <c r="H829" s="862"/>
      <c r="I829" s="862"/>
      <c r="J829" s="621"/>
      <c r="K829" s="621"/>
      <c r="L829" s="621"/>
      <c r="M829" s="862"/>
      <c r="N829" s="862"/>
      <c r="O829" s="621"/>
      <c r="P829" s="621"/>
      <c r="Q829" s="621"/>
    </row>
    <row r="830" ht="25.15" customHeight="true" x14ac:dyDescent="0.2">
      <c r="C830" s="851"/>
      <c r="D830" s="862"/>
      <c r="E830" s="621"/>
      <c r="F830" s="621"/>
      <c r="G830" s="621"/>
      <c r="H830" s="862"/>
      <c r="I830" s="862"/>
      <c r="J830" s="621"/>
      <c r="K830" s="621"/>
      <c r="L830" s="621"/>
      <c r="M830" s="862"/>
      <c r="N830" s="862"/>
      <c r="O830" s="621"/>
      <c r="P830" s="621"/>
      <c r="Q830" s="621"/>
    </row>
    <row r="831" ht="25.15" customHeight="true" x14ac:dyDescent="0.2">
      <c r="C831" s="851"/>
      <c r="D831" s="862"/>
      <c r="E831" s="621"/>
      <c r="F831" s="621"/>
      <c r="G831" s="621"/>
      <c r="H831" s="862"/>
      <c r="I831" s="862"/>
      <c r="J831" s="621"/>
      <c r="K831" s="621"/>
      <c r="L831" s="621"/>
      <c r="M831" s="862"/>
      <c r="N831" s="862"/>
      <c r="O831" s="621"/>
      <c r="P831" s="621"/>
      <c r="Q831" s="621"/>
    </row>
    <row r="832" ht="25.15" customHeight="true" x14ac:dyDescent="0.2">
      <c r="C832" s="851"/>
      <c r="D832" s="862"/>
      <c r="E832" s="621"/>
      <c r="F832" s="621"/>
      <c r="G832" s="621"/>
      <c r="H832" s="862"/>
      <c r="I832" s="862"/>
      <c r="J832" s="621"/>
      <c r="K832" s="621"/>
      <c r="L832" s="621"/>
      <c r="M832" s="862"/>
      <c r="N832" s="862"/>
      <c r="O832" s="621"/>
      <c r="P832" s="621"/>
      <c r="Q832" s="621"/>
    </row>
    <row r="833" ht="25.15" customHeight="true" x14ac:dyDescent="0.2">
      <c r="C833" s="851"/>
      <c r="D833" s="862"/>
      <c r="E833" s="621"/>
      <c r="F833" s="621"/>
      <c r="G833" s="621"/>
      <c r="H833" s="862"/>
      <c r="I833" s="862"/>
      <c r="J833" s="621"/>
      <c r="K833" s="621"/>
      <c r="L833" s="621"/>
      <c r="M833" s="862"/>
      <c r="N833" s="862"/>
      <c r="O833" s="621"/>
      <c r="P833" s="621"/>
      <c r="Q833" s="621"/>
    </row>
    <row r="834" ht="25.15" customHeight="true" x14ac:dyDescent="0.2">
      <c r="C834" s="851"/>
      <c r="D834" s="862"/>
      <c r="E834" s="621"/>
      <c r="F834" s="621"/>
      <c r="G834" s="621"/>
      <c r="H834" s="862"/>
      <c r="I834" s="862"/>
      <c r="J834" s="621"/>
      <c r="K834" s="621"/>
      <c r="L834" s="621"/>
      <c r="M834" s="862"/>
      <c r="N834" s="862"/>
      <c r="O834" s="621"/>
      <c r="P834" s="621"/>
      <c r="Q834" s="621"/>
    </row>
    <row r="835" ht="25.15" customHeight="true" x14ac:dyDescent="0.2">
      <c r="C835" s="851"/>
      <c r="D835" s="862"/>
      <c r="E835" s="621"/>
      <c r="F835" s="621"/>
      <c r="G835" s="621"/>
      <c r="H835" s="862"/>
      <c r="I835" s="862"/>
      <c r="J835" s="621"/>
      <c r="K835" s="621"/>
      <c r="L835" s="621"/>
      <c r="M835" s="862"/>
      <c r="N835" s="862"/>
      <c r="O835" s="621"/>
      <c r="P835" s="621"/>
      <c r="Q835" s="621"/>
    </row>
    <row r="836" ht="25.15" customHeight="true" x14ac:dyDescent="0.2">
      <c r="C836" s="851"/>
      <c r="D836" s="862"/>
      <c r="E836" s="621"/>
      <c r="F836" s="621"/>
      <c r="G836" s="621"/>
      <c r="H836" s="862"/>
      <c r="I836" s="862"/>
      <c r="J836" s="621"/>
      <c r="K836" s="621"/>
      <c r="L836" s="621"/>
      <c r="M836" s="862"/>
      <c r="N836" s="862"/>
      <c r="O836" s="621"/>
      <c r="P836" s="621"/>
      <c r="Q836" s="621"/>
    </row>
    <row r="837" ht="25.15" customHeight="true" x14ac:dyDescent="0.2">
      <c r="C837" s="851"/>
      <c r="D837" s="862"/>
      <c r="E837" s="621"/>
      <c r="F837" s="621"/>
      <c r="G837" s="621"/>
      <c r="H837" s="862"/>
      <c r="I837" s="862"/>
      <c r="J837" s="621"/>
      <c r="K837" s="621"/>
      <c r="L837" s="621"/>
      <c r="M837" s="862"/>
      <c r="N837" s="862"/>
      <c r="O837" s="621"/>
      <c r="P837" s="621"/>
      <c r="Q837" s="621"/>
    </row>
    <row r="838" ht="25.15" customHeight="true" x14ac:dyDescent="0.2">
      <c r="C838" s="851"/>
      <c r="D838" s="862"/>
      <c r="E838" s="621"/>
      <c r="F838" s="621"/>
      <c r="G838" s="621"/>
      <c r="H838" s="862"/>
      <c r="I838" s="862"/>
      <c r="J838" s="621"/>
      <c r="K838" s="621"/>
      <c r="L838" s="621"/>
      <c r="M838" s="862"/>
      <c r="N838" s="862"/>
      <c r="O838" s="621"/>
      <c r="P838" s="621"/>
      <c r="Q838" s="621"/>
    </row>
    <row r="839" ht="25.15" customHeight="true" x14ac:dyDescent="0.2">
      <c r="C839" s="851"/>
      <c r="D839" s="862"/>
      <c r="E839" s="621"/>
      <c r="F839" s="621"/>
      <c r="G839" s="621"/>
      <c r="H839" s="862"/>
      <c r="I839" s="862"/>
      <c r="J839" s="621"/>
      <c r="K839" s="621"/>
      <c r="L839" s="621"/>
      <c r="M839" s="862"/>
      <c r="N839" s="862"/>
      <c r="O839" s="621"/>
      <c r="P839" s="621"/>
      <c r="Q839" s="621"/>
    </row>
    <row r="840" ht="25.15" customHeight="true" x14ac:dyDescent="0.2">
      <c r="C840" s="851"/>
      <c r="D840" s="862"/>
      <c r="E840" s="621"/>
      <c r="F840" s="621"/>
      <c r="G840" s="621"/>
      <c r="H840" s="862"/>
      <c r="I840" s="862"/>
      <c r="J840" s="621"/>
      <c r="K840" s="621"/>
      <c r="L840" s="621"/>
      <c r="M840" s="862"/>
      <c r="N840" s="862"/>
      <c r="O840" s="621"/>
      <c r="P840" s="621"/>
      <c r="Q840" s="621"/>
    </row>
    <row r="841" ht="25.15" customHeight="true" x14ac:dyDescent="0.2">
      <c r="C841" s="851"/>
      <c r="D841" s="862"/>
      <c r="E841" s="621"/>
      <c r="F841" s="621"/>
      <c r="G841" s="621"/>
      <c r="H841" s="862"/>
      <c r="I841" s="862"/>
      <c r="J841" s="621"/>
      <c r="K841" s="621"/>
      <c r="L841" s="621"/>
      <c r="M841" s="862"/>
      <c r="N841" s="862"/>
      <c r="O841" s="621"/>
      <c r="P841" s="621"/>
      <c r="Q841" s="621"/>
    </row>
    <row r="842" ht="25.15" customHeight="true" x14ac:dyDescent="0.2">
      <c r="C842" s="851"/>
      <c r="D842" s="862"/>
      <c r="E842" s="621"/>
      <c r="F842" s="621"/>
      <c r="G842" s="621"/>
      <c r="H842" s="862"/>
      <c r="I842" s="862"/>
      <c r="J842" s="621"/>
      <c r="K842" s="621"/>
      <c r="L842" s="621"/>
      <c r="M842" s="862"/>
      <c r="N842" s="862"/>
      <c r="O842" s="621"/>
      <c r="P842" s="621"/>
      <c r="Q842" s="621"/>
    </row>
    <row r="843" ht="25.15" customHeight="true" x14ac:dyDescent="0.2">
      <c r="C843" s="851"/>
      <c r="D843" s="862"/>
      <c r="E843" s="621"/>
      <c r="F843" s="621"/>
      <c r="G843" s="621"/>
      <c r="H843" s="862"/>
      <c r="I843" s="862"/>
      <c r="J843" s="621"/>
      <c r="K843" s="621"/>
      <c r="L843" s="621"/>
      <c r="M843" s="862"/>
      <c r="N843" s="862"/>
      <c r="O843" s="621"/>
      <c r="P843" s="621"/>
      <c r="Q843" s="621"/>
    </row>
    <row r="844" ht="25.15" customHeight="true" x14ac:dyDescent="0.2">
      <c r="C844" s="851"/>
      <c r="D844" s="862"/>
      <c r="E844" s="621"/>
      <c r="F844" s="621"/>
      <c r="G844" s="621"/>
      <c r="H844" s="862"/>
      <c r="I844" s="862"/>
      <c r="J844" s="621"/>
      <c r="K844" s="621"/>
      <c r="L844" s="621"/>
      <c r="M844" s="862"/>
      <c r="N844" s="862"/>
      <c r="O844" s="621"/>
      <c r="P844" s="621"/>
      <c r="Q844" s="621"/>
    </row>
    <row r="845" ht="25.15" customHeight="true" x14ac:dyDescent="0.2">
      <c r="C845" s="851"/>
      <c r="D845" s="862"/>
      <c r="E845" s="621"/>
      <c r="F845" s="621"/>
      <c r="G845" s="621"/>
      <c r="H845" s="862"/>
      <c r="I845" s="862"/>
      <c r="J845" s="621"/>
      <c r="K845" s="621"/>
      <c r="L845" s="621"/>
      <c r="M845" s="862"/>
      <c r="N845" s="862"/>
      <c r="O845" s="621"/>
      <c r="P845" s="621"/>
      <c r="Q845" s="621"/>
    </row>
    <row r="846" ht="25.15" customHeight="true" x14ac:dyDescent="0.2">
      <c r="C846" s="851"/>
      <c r="D846" s="862"/>
      <c r="E846" s="621"/>
      <c r="F846" s="621"/>
      <c r="G846" s="621"/>
      <c r="H846" s="862"/>
      <c r="I846" s="862"/>
      <c r="J846" s="621"/>
      <c r="K846" s="621"/>
      <c r="L846" s="621"/>
      <c r="M846" s="862"/>
      <c r="N846" s="862"/>
      <c r="O846" s="621"/>
      <c r="P846" s="621"/>
      <c r="Q846" s="621"/>
    </row>
    <row r="847" ht="25.15" customHeight="true" x14ac:dyDescent="0.2">
      <c r="C847" s="851"/>
      <c r="D847" s="862"/>
      <c r="E847" s="621"/>
      <c r="F847" s="621"/>
      <c r="G847" s="621"/>
      <c r="H847" s="862"/>
      <c r="I847" s="862"/>
      <c r="J847" s="621"/>
      <c r="K847" s="621"/>
      <c r="L847" s="621"/>
      <c r="M847" s="862"/>
      <c r="N847" s="862"/>
      <c r="O847" s="621"/>
      <c r="P847" s="621"/>
      <c r="Q847" s="621"/>
    </row>
    <row r="848" ht="25.15" customHeight="true" x14ac:dyDescent="0.2">
      <c r="C848" s="851"/>
      <c r="D848" s="862"/>
      <c r="E848" s="621"/>
      <c r="F848" s="621"/>
      <c r="G848" s="621"/>
      <c r="H848" s="862"/>
      <c r="I848" s="862"/>
      <c r="J848" s="621"/>
      <c r="K848" s="621"/>
      <c r="L848" s="621"/>
      <c r="M848" s="862"/>
      <c r="N848" s="862"/>
      <c r="O848" s="621"/>
      <c r="P848" s="621"/>
      <c r="Q848" s="621"/>
    </row>
    <row r="849" ht="25.15" customHeight="true" x14ac:dyDescent="0.2">
      <c r="C849" s="851"/>
      <c r="D849" s="862"/>
      <c r="E849" s="621"/>
      <c r="F849" s="621"/>
      <c r="G849" s="621"/>
      <c r="H849" s="862"/>
      <c r="I849" s="862"/>
      <c r="J849" s="621"/>
      <c r="K849" s="621"/>
      <c r="L849" s="621"/>
      <c r="M849" s="862"/>
      <c r="N849" s="862"/>
      <c r="O849" s="621"/>
      <c r="P849" s="621"/>
      <c r="Q849" s="621"/>
    </row>
    <row r="850" ht="25.15" customHeight="true" x14ac:dyDescent="0.2">
      <c r="C850" s="851"/>
      <c r="D850" s="862"/>
      <c r="E850" s="621"/>
      <c r="F850" s="621"/>
      <c r="G850" s="621"/>
      <c r="H850" s="862"/>
      <c r="I850" s="862"/>
      <c r="J850" s="621"/>
      <c r="K850" s="621"/>
      <c r="L850" s="621"/>
      <c r="M850" s="862"/>
      <c r="N850" s="862"/>
      <c r="O850" s="621"/>
      <c r="P850" s="621"/>
      <c r="Q850" s="621"/>
    </row>
    <row r="851" ht="25.15" customHeight="true" x14ac:dyDescent="0.2">
      <c r="C851" s="851"/>
      <c r="D851" s="862"/>
      <c r="E851" s="621"/>
      <c r="F851" s="621"/>
      <c r="G851" s="621"/>
      <c r="H851" s="862"/>
      <c r="I851" s="862"/>
      <c r="J851" s="621"/>
      <c r="K851" s="621"/>
      <c r="L851" s="621"/>
      <c r="M851" s="862"/>
      <c r="N851" s="862"/>
      <c r="O851" s="621"/>
      <c r="P851" s="621"/>
      <c r="Q851" s="621"/>
    </row>
    <row r="852" ht="25.15" customHeight="true" x14ac:dyDescent="0.2">
      <c r="C852" s="851"/>
      <c r="D852" s="862"/>
      <c r="E852" s="621"/>
      <c r="F852" s="621"/>
      <c r="G852" s="621"/>
      <c r="H852" s="862"/>
      <c r="I852" s="862"/>
      <c r="J852" s="621"/>
      <c r="K852" s="621"/>
      <c r="L852" s="621"/>
      <c r="M852" s="862"/>
      <c r="N852" s="862"/>
      <c r="O852" s="621"/>
      <c r="P852" s="621"/>
      <c r="Q852" s="621"/>
    </row>
    <row r="853" ht="25.15" customHeight="true" x14ac:dyDescent="0.2">
      <c r="C853" s="851"/>
      <c r="D853" s="862"/>
      <c r="E853" s="621"/>
      <c r="F853" s="621"/>
      <c r="G853" s="621"/>
      <c r="H853" s="862"/>
      <c r="I853" s="862"/>
      <c r="J853" s="621"/>
      <c r="K853" s="621"/>
      <c r="L853" s="621"/>
      <c r="M853" s="862"/>
      <c r="N853" s="862"/>
      <c r="O853" s="621"/>
      <c r="P853" s="621"/>
      <c r="Q853" s="621"/>
    </row>
    <row r="854" ht="25.15" customHeight="true" x14ac:dyDescent="0.2">
      <c r="C854" s="851"/>
      <c r="D854" s="862"/>
      <c r="E854" s="621"/>
      <c r="F854" s="621"/>
      <c r="G854" s="621"/>
      <c r="H854" s="862"/>
      <c r="I854" s="862"/>
      <c r="J854" s="621"/>
      <c r="K854" s="621"/>
      <c r="L854" s="621"/>
      <c r="M854" s="862"/>
      <c r="N854" s="862"/>
      <c r="O854" s="621"/>
      <c r="P854" s="621"/>
      <c r="Q854" s="621"/>
    </row>
    <row r="855" ht="25.15" customHeight="true" x14ac:dyDescent="0.2">
      <c r="C855" s="851"/>
      <c r="D855" s="862"/>
      <c r="E855" s="621"/>
      <c r="F855" s="621"/>
      <c r="G855" s="621"/>
      <c r="H855" s="862"/>
      <c r="I855" s="862"/>
      <c r="J855" s="621"/>
      <c r="K855" s="621"/>
      <c r="L855" s="621"/>
      <c r="M855" s="862"/>
      <c r="N855" s="862"/>
      <c r="O855" s="621"/>
      <c r="P855" s="621"/>
      <c r="Q855" s="621"/>
    </row>
    <row r="856" ht="25.15" customHeight="true" x14ac:dyDescent="0.2">
      <c r="C856" s="851"/>
      <c r="D856" s="862"/>
      <c r="E856" s="621"/>
      <c r="F856" s="621"/>
      <c r="G856" s="621"/>
      <c r="H856" s="862"/>
      <c r="I856" s="862"/>
      <c r="J856" s="621"/>
      <c r="K856" s="621"/>
      <c r="L856" s="621"/>
      <c r="M856" s="862"/>
      <c r="N856" s="862"/>
      <c r="O856" s="621"/>
      <c r="P856" s="621"/>
      <c r="Q856" s="621"/>
    </row>
    <row r="857" ht="25.15" customHeight="true" x14ac:dyDescent="0.2">
      <c r="C857" s="851"/>
      <c r="D857" s="862"/>
      <c r="E857" s="621"/>
      <c r="F857" s="621"/>
      <c r="G857" s="621"/>
      <c r="H857" s="862"/>
      <c r="I857" s="862"/>
      <c r="J857" s="621"/>
      <c r="K857" s="621"/>
      <c r="L857" s="621"/>
      <c r="M857" s="862"/>
      <c r="N857" s="862"/>
      <c r="O857" s="621"/>
      <c r="P857" s="621"/>
      <c r="Q857" s="621"/>
    </row>
    <row r="858" ht="25.15" customHeight="true" x14ac:dyDescent="0.2">
      <c r="C858" s="851"/>
      <c r="D858" s="862"/>
      <c r="E858" s="621"/>
      <c r="F858" s="621"/>
      <c r="G858" s="621"/>
      <c r="H858" s="862"/>
      <c r="I858" s="862"/>
      <c r="J858" s="621"/>
      <c r="K858" s="621"/>
      <c r="L858" s="621"/>
      <c r="M858" s="862"/>
      <c r="N858" s="862"/>
      <c r="O858" s="621"/>
      <c r="P858" s="621"/>
      <c r="Q858" s="621"/>
    </row>
    <row r="859" ht="25.15" customHeight="true" x14ac:dyDescent="0.2">
      <c r="C859" s="866"/>
      <c r="D859" s="862"/>
      <c r="E859" s="621"/>
      <c r="F859" s="621"/>
      <c r="G859" s="621"/>
      <c r="H859" s="862"/>
      <c r="I859" s="862"/>
      <c r="J859" s="621"/>
      <c r="K859" s="621"/>
      <c r="L859" s="621"/>
      <c r="M859" s="862"/>
      <c r="N859" s="862"/>
      <c r="O859" s="621"/>
      <c r="P859" s="621"/>
      <c r="Q859" s="621"/>
    </row>
    <row r="860" ht="25.15" customHeight="true" x14ac:dyDescent="0.2">
      <c r="C860" s="866"/>
      <c r="D860" s="862"/>
      <c r="E860" s="621"/>
      <c r="F860" s="621"/>
      <c r="G860" s="621"/>
      <c r="H860" s="862"/>
      <c r="I860" s="862"/>
      <c r="J860" s="621"/>
      <c r="K860" s="621"/>
      <c r="L860" s="621"/>
      <c r="M860" s="862"/>
      <c r="N860" s="862"/>
      <c r="O860" s="621"/>
      <c r="P860" s="621"/>
      <c r="Q860" s="621"/>
    </row>
    <row r="861" ht="25.15" customHeight="true" x14ac:dyDescent="0.2">
      <c r="C861" s="866"/>
      <c r="D861" s="862"/>
      <c r="E861" s="621"/>
      <c r="F861" s="621"/>
      <c r="G861" s="621"/>
      <c r="H861" s="862"/>
      <c r="I861" s="862"/>
      <c r="J861" s="621"/>
      <c r="K861" s="621"/>
      <c r="L861" s="621"/>
      <c r="M861" s="862"/>
      <c r="N861" s="862"/>
      <c r="O861" s="621"/>
      <c r="P861" s="621"/>
      <c r="Q861" s="621"/>
    </row>
    <row r="862" ht="25.15" customHeight="true" x14ac:dyDescent="0.2">
      <c r="C862" s="866"/>
      <c r="D862" s="862"/>
      <c r="E862" s="621"/>
      <c r="F862" s="621"/>
      <c r="G862" s="621"/>
      <c r="H862" s="862"/>
      <c r="I862" s="862"/>
      <c r="J862" s="621"/>
      <c r="K862" s="621"/>
      <c r="L862" s="621"/>
      <c r="M862" s="862"/>
      <c r="N862" s="862"/>
      <c r="O862" s="621"/>
      <c r="P862" s="621"/>
      <c r="Q862" s="621"/>
    </row>
    <row r="863" ht="25.15" customHeight="true" x14ac:dyDescent="0.2">
      <c r="C863" s="866"/>
      <c r="D863" s="862"/>
      <c r="E863" s="621"/>
      <c r="F863" s="621"/>
      <c r="G863" s="621"/>
      <c r="H863" s="862"/>
      <c r="I863" s="862"/>
      <c r="J863" s="621"/>
      <c r="K863" s="621"/>
      <c r="L863" s="621"/>
      <c r="M863" s="862"/>
      <c r="N863" s="862"/>
      <c r="O863" s="621"/>
      <c r="P863" s="621"/>
      <c r="Q863" s="621"/>
    </row>
    <row r="864" ht="25.15" customHeight="true" x14ac:dyDescent="0.2">
      <c r="C864" s="866"/>
      <c r="D864" s="862"/>
      <c r="E864" s="621"/>
      <c r="F864" s="621"/>
      <c r="G864" s="621"/>
      <c r="H864" s="862"/>
      <c r="I864" s="862"/>
      <c r="J864" s="621"/>
      <c r="K864" s="621"/>
      <c r="L864" s="621"/>
      <c r="M864" s="862"/>
      <c r="N864" s="862"/>
      <c r="O864" s="621"/>
      <c r="P864" s="621"/>
      <c r="Q864" s="621"/>
    </row>
    <row r="865" ht="25.15" customHeight="true" x14ac:dyDescent="0.2">
      <c r="C865" s="866"/>
      <c r="D865" s="862"/>
      <c r="E865" s="621"/>
      <c r="F865" s="621"/>
      <c r="G865" s="621"/>
      <c r="H865" s="862"/>
      <c r="I865" s="862"/>
      <c r="J865" s="621"/>
      <c r="K865" s="621"/>
      <c r="L865" s="621"/>
      <c r="M865" s="862"/>
      <c r="N865" s="862"/>
      <c r="O865" s="621"/>
      <c r="P865" s="621"/>
      <c r="Q865" s="621"/>
    </row>
    <row r="866" ht="25.15" customHeight="true" x14ac:dyDescent="0.2">
      <c r="C866" s="866"/>
      <c r="D866" s="862"/>
      <c r="E866" s="621"/>
      <c r="F866" s="621"/>
      <c r="G866" s="621"/>
      <c r="H866" s="862"/>
      <c r="I866" s="862"/>
      <c r="J866" s="621"/>
      <c r="K866" s="621"/>
      <c r="L866" s="621"/>
      <c r="M866" s="862"/>
      <c r="N866" s="862"/>
      <c r="O866" s="621"/>
      <c r="P866" s="621"/>
      <c r="Q866" s="621"/>
    </row>
    <row r="867" ht="25.15" customHeight="true" x14ac:dyDescent="0.2">
      <c r="C867" s="866"/>
      <c r="D867" s="862"/>
      <c r="E867" s="621"/>
      <c r="F867" s="621"/>
      <c r="G867" s="621"/>
      <c r="H867" s="862"/>
      <c r="I867" s="862"/>
      <c r="J867" s="621"/>
      <c r="K867" s="621"/>
      <c r="L867" s="621"/>
      <c r="M867" s="862"/>
      <c r="N867" s="862"/>
      <c r="O867" s="621"/>
      <c r="P867" s="621"/>
      <c r="Q867" s="621"/>
    </row>
    <row r="868" ht="25.15" customHeight="true" x14ac:dyDescent="0.2">
      <c r="C868" s="866"/>
      <c r="D868" s="862"/>
      <c r="E868" s="621"/>
      <c r="F868" s="621"/>
      <c r="G868" s="621"/>
      <c r="H868" s="862"/>
      <c r="I868" s="862"/>
      <c r="J868" s="621"/>
      <c r="K868" s="621"/>
      <c r="L868" s="621"/>
      <c r="M868" s="862"/>
      <c r="N868" s="862"/>
      <c r="O868" s="621"/>
      <c r="P868" s="621"/>
      <c r="Q868" s="621"/>
    </row>
    <row r="869" ht="25.15" customHeight="true" x14ac:dyDescent="0.2">
      <c r="C869" s="866"/>
      <c r="D869" s="862"/>
      <c r="E869" s="621"/>
      <c r="F869" s="621"/>
      <c r="G869" s="621"/>
      <c r="H869" s="862"/>
      <c r="I869" s="862"/>
      <c r="J869" s="621"/>
      <c r="K869" s="621"/>
      <c r="L869" s="621"/>
      <c r="M869" s="862"/>
      <c r="N869" s="862"/>
      <c r="O869" s="621"/>
      <c r="P869" s="621"/>
      <c r="Q869" s="621"/>
    </row>
    <row r="870" ht="25.15" customHeight="true" x14ac:dyDescent="0.2">
      <c r="C870" s="866"/>
      <c r="D870" s="862"/>
      <c r="E870" s="621"/>
      <c r="F870" s="621"/>
      <c r="G870" s="621"/>
      <c r="H870" s="862"/>
      <c r="I870" s="862"/>
      <c r="J870" s="621"/>
      <c r="K870" s="621"/>
      <c r="L870" s="621"/>
      <c r="M870" s="862"/>
      <c r="N870" s="862"/>
      <c r="O870" s="621"/>
      <c r="P870" s="621"/>
      <c r="Q870" s="621"/>
    </row>
    <row r="871" ht="25.15" customHeight="true" x14ac:dyDescent="0.2">
      <c r="C871" s="866"/>
      <c r="D871" s="862"/>
      <c r="E871" s="621"/>
      <c r="F871" s="621"/>
      <c r="G871" s="621"/>
      <c r="H871" s="862"/>
      <c r="I871" s="862"/>
      <c r="J871" s="621"/>
      <c r="K871" s="621"/>
      <c r="L871" s="621"/>
      <c r="M871" s="862"/>
      <c r="N871" s="862"/>
      <c r="O871" s="621"/>
      <c r="P871" s="621"/>
      <c r="Q871" s="621"/>
    </row>
    <row r="872" ht="25.15" customHeight="true" x14ac:dyDescent="0.2">
      <c r="C872" s="866"/>
      <c r="D872" s="862"/>
      <c r="E872" s="621"/>
      <c r="F872" s="621"/>
      <c r="G872" s="621"/>
      <c r="H872" s="862"/>
      <c r="I872" s="862"/>
      <c r="J872" s="621"/>
      <c r="K872" s="621"/>
      <c r="L872" s="621"/>
      <c r="M872" s="862"/>
      <c r="N872" s="862"/>
      <c r="O872" s="621"/>
      <c r="P872" s="621"/>
      <c r="Q872" s="621"/>
    </row>
    <row r="873" ht="25.15" customHeight="true" x14ac:dyDescent="0.2">
      <c r="C873" s="866"/>
      <c r="D873" s="862"/>
      <c r="E873" s="621"/>
      <c r="F873" s="621"/>
      <c r="G873" s="621"/>
      <c r="H873" s="862"/>
      <c r="I873" s="862"/>
      <c r="J873" s="621"/>
      <c r="K873" s="621"/>
      <c r="L873" s="621"/>
      <c r="M873" s="862"/>
      <c r="N873" s="862"/>
      <c r="O873" s="621"/>
      <c r="P873" s="621"/>
      <c r="Q873" s="621"/>
    </row>
    <row r="874" ht="25.15" customHeight="true" x14ac:dyDescent="0.2">
      <c r="C874" s="866"/>
      <c r="D874" s="862"/>
      <c r="E874" s="621"/>
      <c r="F874" s="621"/>
      <c r="G874" s="621"/>
      <c r="H874" s="862"/>
      <c r="I874" s="862"/>
      <c r="J874" s="621"/>
      <c r="K874" s="621"/>
      <c r="L874" s="621"/>
      <c r="M874" s="862"/>
      <c r="N874" s="862"/>
      <c r="O874" s="621"/>
      <c r="P874" s="621"/>
      <c r="Q874" s="621"/>
    </row>
    <row r="875" ht="25.15" customHeight="true" x14ac:dyDescent="0.2">
      <c r="C875" s="866"/>
      <c r="D875" s="862"/>
      <c r="E875" s="621"/>
      <c r="F875" s="621"/>
      <c r="G875" s="621"/>
      <c r="H875" s="862"/>
      <c r="I875" s="862"/>
      <c r="J875" s="621"/>
      <c r="K875" s="621"/>
      <c r="L875" s="621"/>
      <c r="M875" s="862"/>
      <c r="N875" s="862"/>
      <c r="O875" s="621"/>
      <c r="P875" s="621"/>
      <c r="Q875" s="621"/>
    </row>
    <row r="876" ht="25.15" customHeight="true" x14ac:dyDescent="0.2">
      <c r="C876" s="866"/>
      <c r="D876" s="862"/>
      <c r="E876" s="621"/>
      <c r="F876" s="621"/>
      <c r="G876" s="621"/>
      <c r="H876" s="862"/>
      <c r="I876" s="862"/>
      <c r="J876" s="621"/>
      <c r="K876" s="621"/>
      <c r="L876" s="621"/>
      <c r="M876" s="862"/>
      <c r="N876" s="862"/>
      <c r="O876" s="621"/>
      <c r="P876" s="621"/>
      <c r="Q876" s="621"/>
    </row>
    <row r="877" ht="25.15" customHeight="true" x14ac:dyDescent="0.2">
      <c r="C877" s="866"/>
      <c r="D877" s="862"/>
      <c r="E877" s="621"/>
      <c r="F877" s="621"/>
      <c r="G877" s="621"/>
      <c r="H877" s="862"/>
      <c r="I877" s="862"/>
      <c r="J877" s="621"/>
      <c r="K877" s="621"/>
      <c r="L877" s="621"/>
      <c r="M877" s="862"/>
      <c r="N877" s="862"/>
      <c r="O877" s="621"/>
      <c r="P877" s="621"/>
      <c r="Q877" s="621"/>
    </row>
    <row r="878" ht="25.15" customHeight="true" x14ac:dyDescent="0.2">
      <c r="C878" s="866"/>
      <c r="D878" s="862"/>
      <c r="E878" s="621"/>
      <c r="F878" s="621"/>
      <c r="G878" s="621"/>
      <c r="H878" s="862"/>
      <c r="I878" s="862"/>
      <c r="J878" s="621"/>
      <c r="K878" s="621"/>
      <c r="L878" s="621"/>
      <c r="M878" s="862"/>
      <c r="N878" s="862"/>
      <c r="O878" s="621"/>
      <c r="P878" s="621"/>
      <c r="Q878" s="621"/>
    </row>
    <row r="879" ht="25.15" customHeight="true" x14ac:dyDescent="0.2">
      <c r="C879" s="866"/>
      <c r="D879" s="862"/>
      <c r="E879" s="621"/>
      <c r="F879" s="621"/>
      <c r="G879" s="621"/>
      <c r="H879" s="862"/>
      <c r="I879" s="862"/>
      <c r="J879" s="621"/>
      <c r="K879" s="621"/>
      <c r="L879" s="621"/>
      <c r="M879" s="862"/>
      <c r="N879" s="862"/>
      <c r="O879" s="621"/>
      <c r="P879" s="621"/>
      <c r="Q879" s="621"/>
    </row>
    <row r="880" ht="25.15" customHeight="true" x14ac:dyDescent="0.2">
      <c r="C880" s="866"/>
      <c r="D880" s="862"/>
      <c r="E880" s="621"/>
      <c r="F880" s="621"/>
      <c r="G880" s="621"/>
      <c r="H880" s="862"/>
      <c r="I880" s="862"/>
      <c r="J880" s="621"/>
      <c r="K880" s="621"/>
      <c r="L880" s="621"/>
      <c r="M880" s="862"/>
      <c r="N880" s="862"/>
      <c r="O880" s="621"/>
      <c r="P880" s="621"/>
      <c r="Q880" s="621"/>
    </row>
    <row r="881" ht="25.15" customHeight="true" x14ac:dyDescent="0.2">
      <c r="C881" s="866"/>
      <c r="D881" s="862"/>
      <c r="E881" s="621"/>
      <c r="F881" s="621"/>
      <c r="G881" s="621"/>
      <c r="H881" s="862"/>
      <c r="I881" s="862"/>
      <c r="J881" s="621"/>
      <c r="K881" s="621"/>
      <c r="L881" s="621"/>
      <c r="M881" s="862"/>
      <c r="N881" s="862"/>
      <c r="O881" s="621"/>
      <c r="P881" s="621"/>
      <c r="Q881" s="621"/>
    </row>
    <row r="882" ht="25.15" customHeight="true" x14ac:dyDescent="0.2">
      <c r="C882" s="866"/>
      <c r="D882" s="862"/>
      <c r="E882" s="621"/>
      <c r="F882" s="621"/>
      <c r="G882" s="621"/>
      <c r="H882" s="862"/>
      <c r="I882" s="862"/>
      <c r="J882" s="621"/>
      <c r="K882" s="621"/>
      <c r="L882" s="621"/>
      <c r="M882" s="862"/>
      <c r="N882" s="862"/>
      <c r="O882" s="621"/>
      <c r="P882" s="621"/>
      <c r="Q882" s="621"/>
    </row>
    <row r="883" ht="25.15" customHeight="true" x14ac:dyDescent="0.2">
      <c r="C883" s="866"/>
      <c r="D883" s="862"/>
      <c r="E883" s="621"/>
      <c r="F883" s="621"/>
      <c r="G883" s="621"/>
      <c r="H883" s="862"/>
      <c r="I883" s="862"/>
      <c r="J883" s="621"/>
      <c r="K883" s="621"/>
      <c r="L883" s="621"/>
      <c r="M883" s="862"/>
      <c r="N883" s="862"/>
      <c r="O883" s="621"/>
      <c r="P883" s="621"/>
      <c r="Q883" s="621"/>
    </row>
    <row r="884" ht="25.15" customHeight="true" x14ac:dyDescent="0.2">
      <c r="C884" s="866"/>
      <c r="D884" s="862"/>
      <c r="E884" s="621"/>
      <c r="F884" s="621"/>
      <c r="G884" s="621"/>
      <c r="H884" s="862"/>
      <c r="I884" s="862"/>
      <c r="J884" s="621"/>
      <c r="K884" s="621"/>
      <c r="L884" s="621"/>
      <c r="M884" s="862"/>
      <c r="N884" s="862"/>
      <c r="O884" s="621"/>
      <c r="P884" s="621"/>
      <c r="Q884" s="621"/>
    </row>
    <row r="885" ht="25.15" customHeight="true" x14ac:dyDescent="0.2">
      <c r="C885" s="866"/>
      <c r="D885" s="862"/>
      <c r="E885" s="621"/>
      <c r="F885" s="621"/>
      <c r="G885" s="621"/>
      <c r="H885" s="862"/>
      <c r="I885" s="862"/>
      <c r="J885" s="621"/>
      <c r="K885" s="621"/>
      <c r="L885" s="621"/>
      <c r="M885" s="862"/>
      <c r="N885" s="862"/>
      <c r="O885" s="621"/>
      <c r="P885" s="621"/>
      <c r="Q885" s="621"/>
    </row>
    <row r="886" ht="25.15" customHeight="true" x14ac:dyDescent="0.2">
      <c r="C886" s="866"/>
      <c r="D886" s="862"/>
      <c r="E886" s="621"/>
      <c r="F886" s="621"/>
      <c r="G886" s="621"/>
      <c r="H886" s="862"/>
      <c r="I886" s="862"/>
      <c r="J886" s="621"/>
      <c r="K886" s="621"/>
      <c r="L886" s="621"/>
      <c r="M886" s="862"/>
      <c r="N886" s="862"/>
      <c r="O886" s="621"/>
      <c r="P886" s="621"/>
      <c r="Q886" s="621"/>
    </row>
    <row r="887" ht="25.15" customHeight="true" x14ac:dyDescent="0.2">
      <c r="C887" s="866"/>
      <c r="D887" s="862"/>
      <c r="E887" s="621"/>
      <c r="F887" s="621"/>
      <c r="G887" s="621"/>
      <c r="H887" s="862"/>
      <c r="I887" s="862"/>
      <c r="J887" s="621"/>
      <c r="K887" s="621"/>
      <c r="L887" s="621"/>
      <c r="M887" s="862"/>
      <c r="N887" s="862"/>
      <c r="O887" s="621"/>
      <c r="P887" s="621"/>
      <c r="Q887" s="621"/>
    </row>
    <row r="888" ht="25.15" customHeight="true" x14ac:dyDescent="0.2">
      <c r="C888" s="866"/>
      <c r="D888" s="862"/>
      <c r="E888" s="621"/>
      <c r="F888" s="621"/>
      <c r="G888" s="621"/>
      <c r="H888" s="862"/>
      <c r="I888" s="862"/>
      <c r="J888" s="621"/>
      <c r="K888" s="621"/>
      <c r="L888" s="621"/>
      <c r="M888" s="862"/>
      <c r="N888" s="862"/>
      <c r="O888" s="621"/>
      <c r="P888" s="621"/>
      <c r="Q888" s="621"/>
    </row>
    <row r="889" ht="25.15" customHeight="true" x14ac:dyDescent="0.2">
      <c r="C889" s="866"/>
      <c r="D889" s="862"/>
      <c r="E889" s="621"/>
      <c r="F889" s="621"/>
      <c r="G889" s="621"/>
      <c r="H889" s="862"/>
      <c r="I889" s="862"/>
      <c r="J889" s="621"/>
      <c r="K889" s="621"/>
      <c r="L889" s="621"/>
      <c r="M889" s="862"/>
      <c r="N889" s="862"/>
      <c r="O889" s="621"/>
      <c r="P889" s="621"/>
      <c r="Q889" s="621"/>
    </row>
    <row r="890" ht="25.15" customHeight="true" x14ac:dyDescent="0.2">
      <c r="C890" s="866"/>
      <c r="D890" s="862"/>
      <c r="E890" s="621"/>
      <c r="F890" s="621"/>
      <c r="G890" s="621"/>
      <c r="H890" s="862"/>
      <c r="I890" s="862"/>
      <c r="J890" s="621"/>
      <c r="K890" s="621"/>
      <c r="L890" s="621"/>
      <c r="M890" s="862"/>
      <c r="N890" s="862"/>
      <c r="O890" s="621"/>
      <c r="P890" s="621"/>
      <c r="Q890" s="621"/>
    </row>
    <row r="891" ht="25.15" customHeight="true" x14ac:dyDescent="0.2">
      <c r="C891" s="866"/>
      <c r="D891" s="862"/>
      <c r="E891" s="621"/>
      <c r="F891" s="621"/>
      <c r="G891" s="621"/>
      <c r="H891" s="862"/>
      <c r="I891" s="862"/>
      <c r="J891" s="621"/>
      <c r="K891" s="621"/>
      <c r="L891" s="621"/>
      <c r="M891" s="862"/>
      <c r="N891" s="862"/>
      <c r="O891" s="621"/>
      <c r="P891" s="621"/>
      <c r="Q891" s="621"/>
    </row>
    <row r="892" ht="25.15" customHeight="true" x14ac:dyDescent="0.2">
      <c r="C892" s="866"/>
      <c r="D892" s="862"/>
      <c r="E892" s="621"/>
      <c r="F892" s="621"/>
      <c r="G892" s="621"/>
      <c r="H892" s="862"/>
      <c r="I892" s="862"/>
      <c r="J892" s="621"/>
      <c r="K892" s="621"/>
      <c r="L892" s="621"/>
      <c r="M892" s="862"/>
      <c r="N892" s="862"/>
      <c r="O892" s="621"/>
      <c r="P892" s="621"/>
      <c r="Q892" s="621"/>
    </row>
    <row r="893" ht="25.15" customHeight="true" x14ac:dyDescent="0.2">
      <c r="C893" s="866"/>
      <c r="D893" s="862"/>
      <c r="E893" s="621"/>
      <c r="F893" s="621"/>
      <c r="G893" s="621"/>
      <c r="H893" s="862"/>
      <c r="I893" s="862"/>
      <c r="J893" s="621"/>
      <c r="K893" s="621"/>
      <c r="L893" s="621"/>
      <c r="M893" s="862"/>
      <c r="N893" s="862"/>
      <c r="O893" s="621"/>
      <c r="P893" s="621"/>
      <c r="Q893" s="621"/>
    </row>
    <row r="894" ht="25.15" customHeight="true" x14ac:dyDescent="0.2">
      <c r="C894" s="866"/>
      <c r="D894" s="862"/>
      <c r="E894" s="621"/>
      <c r="F894" s="621"/>
      <c r="G894" s="621"/>
      <c r="H894" s="862"/>
      <c r="I894" s="862"/>
      <c r="J894" s="621"/>
      <c r="K894" s="621"/>
      <c r="L894" s="621"/>
      <c r="M894" s="862"/>
      <c r="N894" s="862"/>
      <c r="O894" s="621"/>
      <c r="P894" s="621"/>
      <c r="Q894" s="621"/>
    </row>
    <row r="895" ht="25.15" customHeight="true" x14ac:dyDescent="0.2">
      <c r="C895" s="866"/>
      <c r="D895" s="862"/>
      <c r="E895" s="621"/>
      <c r="F895" s="621"/>
      <c r="G895" s="621"/>
      <c r="H895" s="862"/>
      <c r="I895" s="862"/>
      <c r="J895" s="621"/>
      <c r="K895" s="621"/>
      <c r="L895" s="621"/>
      <c r="M895" s="862"/>
      <c r="N895" s="862"/>
      <c r="O895" s="621"/>
      <c r="P895" s="621"/>
      <c r="Q895" s="621"/>
    </row>
    <row r="896" ht="25.15" customHeight="true" x14ac:dyDescent="0.2">
      <c r="C896" s="866"/>
      <c r="D896" s="862"/>
      <c r="E896" s="621"/>
      <c r="F896" s="621"/>
      <c r="G896" s="621"/>
      <c r="H896" s="862"/>
      <c r="I896" s="862"/>
      <c r="J896" s="621"/>
      <c r="K896" s="621"/>
      <c r="L896" s="621"/>
      <c r="M896" s="862"/>
      <c r="N896" s="862"/>
      <c r="O896" s="621"/>
      <c r="P896" s="621"/>
      <c r="Q896" s="621"/>
    </row>
    <row r="897" ht="25.15" customHeight="true" x14ac:dyDescent="0.2">
      <c r="C897" s="866"/>
      <c r="D897" s="862"/>
      <c r="E897" s="621"/>
      <c r="F897" s="621"/>
      <c r="G897" s="621"/>
      <c r="H897" s="862"/>
      <c r="I897" s="862"/>
      <c r="J897" s="621"/>
      <c r="K897" s="621"/>
      <c r="L897" s="621"/>
      <c r="M897" s="862"/>
      <c r="N897" s="862"/>
      <c r="O897" s="621"/>
      <c r="P897" s="621"/>
      <c r="Q897" s="621"/>
    </row>
    <row r="898" ht="25.15" customHeight="true" x14ac:dyDescent="0.2">
      <c r="C898" s="866"/>
      <c r="D898" s="862"/>
      <c r="E898" s="621"/>
      <c r="F898" s="621"/>
      <c r="G898" s="621"/>
      <c r="H898" s="862"/>
      <c r="I898" s="862"/>
      <c r="J898" s="621"/>
      <c r="K898" s="621"/>
      <c r="L898" s="621"/>
      <c r="M898" s="862"/>
      <c r="N898" s="862"/>
      <c r="O898" s="621"/>
      <c r="P898" s="621"/>
      <c r="Q898" s="621"/>
    </row>
    <row r="899" ht="25.15" customHeight="true" x14ac:dyDescent="0.2">
      <c r="C899" s="866"/>
      <c r="D899" s="862"/>
      <c r="E899" s="621"/>
      <c r="F899" s="621"/>
      <c r="G899" s="621"/>
      <c r="H899" s="862"/>
      <c r="I899" s="862"/>
      <c r="J899" s="621"/>
      <c r="K899" s="621"/>
      <c r="L899" s="621"/>
      <c r="M899" s="862"/>
      <c r="N899" s="862"/>
      <c r="O899" s="621"/>
      <c r="P899" s="621"/>
      <c r="Q899" s="621"/>
    </row>
    <row r="900" ht="25.15" customHeight="true" x14ac:dyDescent="0.2">
      <c r="C900" s="866"/>
      <c r="D900" s="862"/>
      <c r="E900" s="621"/>
      <c r="F900" s="621"/>
      <c r="G900" s="621"/>
      <c r="H900" s="862"/>
      <c r="I900" s="862"/>
      <c r="J900" s="621"/>
      <c r="K900" s="621"/>
      <c r="L900" s="621"/>
      <c r="M900" s="862"/>
      <c r="N900" s="862"/>
      <c r="O900" s="621"/>
      <c r="P900" s="621"/>
      <c r="Q900" s="621"/>
    </row>
    <row r="901" ht="25.15" customHeight="true" x14ac:dyDescent="0.2">
      <c r="C901" s="866"/>
      <c r="D901" s="862"/>
      <c r="E901" s="621"/>
      <c r="F901" s="621"/>
      <c r="G901" s="621"/>
      <c r="H901" s="862"/>
      <c r="I901" s="862"/>
      <c r="J901" s="621"/>
      <c r="K901" s="621"/>
      <c r="L901" s="621"/>
      <c r="M901" s="862"/>
      <c r="N901" s="862"/>
      <c r="O901" s="621"/>
      <c r="P901" s="621"/>
      <c r="Q901" s="621"/>
    </row>
    <row r="902" ht="25.15" customHeight="true" x14ac:dyDescent="0.2">
      <c r="C902" s="866"/>
      <c r="D902" s="862"/>
      <c r="E902" s="621"/>
      <c r="F902" s="621"/>
      <c r="G902" s="621"/>
      <c r="H902" s="862"/>
      <c r="I902" s="862"/>
      <c r="J902" s="621"/>
      <c r="K902" s="621"/>
      <c r="L902" s="621"/>
      <c r="M902" s="862"/>
      <c r="N902" s="862"/>
      <c r="O902" s="621"/>
      <c r="P902" s="621"/>
      <c r="Q902" s="621"/>
    </row>
    <row r="903" ht="25.15" customHeight="true" x14ac:dyDescent="0.2">
      <c r="C903" s="866"/>
      <c r="D903" s="862"/>
      <c r="E903" s="621"/>
      <c r="F903" s="621"/>
      <c r="G903" s="621"/>
      <c r="H903" s="862"/>
      <c r="I903" s="862"/>
      <c r="J903" s="621"/>
      <c r="K903" s="621"/>
      <c r="L903" s="621"/>
      <c r="M903" s="862"/>
      <c r="N903" s="862"/>
      <c r="O903" s="621"/>
      <c r="P903" s="621"/>
      <c r="Q903" s="621"/>
    </row>
    <row r="904" ht="25.15" customHeight="true" x14ac:dyDescent="0.2">
      <c r="C904" s="866"/>
      <c r="D904" s="862"/>
      <c r="E904" s="621"/>
      <c r="F904" s="621"/>
      <c r="G904" s="621"/>
      <c r="H904" s="862"/>
      <c r="I904" s="862"/>
      <c r="J904" s="621"/>
      <c r="K904" s="621"/>
      <c r="L904" s="621"/>
      <c r="M904" s="862"/>
      <c r="N904" s="862"/>
      <c r="O904" s="621"/>
      <c r="P904" s="621"/>
      <c r="Q904" s="621"/>
    </row>
    <row r="905" ht="25.15" customHeight="true" x14ac:dyDescent="0.2">
      <c r="C905" s="866"/>
      <c r="D905" s="862"/>
      <c r="E905" s="621"/>
      <c r="F905" s="621"/>
      <c r="G905" s="621"/>
      <c r="H905" s="862"/>
      <c r="I905" s="862"/>
      <c r="J905" s="621"/>
      <c r="K905" s="621"/>
      <c r="L905" s="621"/>
      <c r="M905" s="862"/>
      <c r="N905" s="862"/>
      <c r="O905" s="621"/>
      <c r="P905" s="621"/>
      <c r="Q905" s="621"/>
    </row>
    <row r="906" ht="25.15" customHeight="true" x14ac:dyDescent="0.2">
      <c r="C906" s="866"/>
      <c r="D906" s="862"/>
      <c r="E906" s="621"/>
      <c r="F906" s="621"/>
      <c r="G906" s="621"/>
      <c r="H906" s="862"/>
      <c r="I906" s="862"/>
      <c r="J906" s="621"/>
      <c r="K906" s="621"/>
      <c r="L906" s="621"/>
      <c r="M906" s="862"/>
      <c r="N906" s="862"/>
      <c r="O906" s="621"/>
      <c r="P906" s="621"/>
      <c r="Q906" s="621"/>
    </row>
    <row r="907" ht="25.15" customHeight="true" x14ac:dyDescent="0.2">
      <c r="C907" s="866"/>
      <c r="D907" s="862"/>
      <c r="E907" s="621"/>
      <c r="F907" s="621"/>
      <c r="G907" s="621"/>
      <c r="H907" s="862"/>
      <c r="I907" s="862"/>
      <c r="J907" s="621"/>
      <c r="K907" s="621"/>
      <c r="L907" s="621"/>
      <c r="M907" s="862"/>
      <c r="N907" s="862"/>
      <c r="O907" s="621"/>
      <c r="P907" s="621"/>
      <c r="Q907" s="621"/>
    </row>
    <row r="908" ht="25.15" customHeight="true" x14ac:dyDescent="0.2">
      <c r="C908" s="866"/>
      <c r="D908" s="862"/>
      <c r="E908" s="621"/>
      <c r="F908" s="621"/>
      <c r="G908" s="621"/>
      <c r="H908" s="862"/>
      <c r="I908" s="862"/>
      <c r="J908" s="621"/>
      <c r="K908" s="621"/>
      <c r="L908" s="621"/>
      <c r="M908" s="862"/>
      <c r="N908" s="862"/>
      <c r="O908" s="621"/>
      <c r="P908" s="621"/>
      <c r="Q908" s="621"/>
    </row>
    <row r="909" ht="25.15" customHeight="true" x14ac:dyDescent="0.2">
      <c r="C909" s="866"/>
      <c r="D909" s="862"/>
      <c r="E909" s="621"/>
      <c r="F909" s="621"/>
      <c r="G909" s="621"/>
      <c r="H909" s="862"/>
      <c r="I909" s="862"/>
      <c r="J909" s="621"/>
      <c r="K909" s="621"/>
      <c r="L909" s="621"/>
      <c r="M909" s="862"/>
      <c r="N909" s="862"/>
      <c r="O909" s="621"/>
      <c r="P909" s="621"/>
      <c r="Q909" s="621"/>
    </row>
    <row r="910" ht="25.15" customHeight="true" x14ac:dyDescent="0.2">
      <c r="C910" s="866"/>
      <c r="D910" s="862"/>
      <c r="E910" s="621"/>
      <c r="F910" s="621"/>
      <c r="G910" s="621"/>
      <c r="H910" s="862"/>
      <c r="I910" s="862"/>
      <c r="J910" s="621"/>
      <c r="K910" s="621"/>
      <c r="L910" s="621"/>
      <c r="M910" s="862"/>
      <c r="N910" s="862"/>
      <c r="O910" s="621"/>
      <c r="P910" s="621"/>
      <c r="Q910" s="621"/>
    </row>
    <row r="911" ht="25.15" customHeight="true" x14ac:dyDescent="0.2">
      <c r="C911" s="866"/>
      <c r="D911" s="862"/>
      <c r="E911" s="621"/>
      <c r="F911" s="621"/>
      <c r="G911" s="621"/>
      <c r="H911" s="862"/>
      <c r="I911" s="862"/>
      <c r="J911" s="621"/>
      <c r="K911" s="621"/>
      <c r="L911" s="621"/>
      <c r="M911" s="862"/>
      <c r="N911" s="862"/>
      <c r="O911" s="621"/>
      <c r="P911" s="621"/>
      <c r="Q911" s="621"/>
    </row>
    <row r="912" ht="25.15" customHeight="true" x14ac:dyDescent="0.2">
      <c r="C912" s="866"/>
      <c r="D912" s="862"/>
      <c r="E912" s="621"/>
      <c r="F912" s="621"/>
      <c r="G912" s="621"/>
      <c r="H912" s="862"/>
      <c r="I912" s="862"/>
      <c r="J912" s="621"/>
      <c r="K912" s="621"/>
      <c r="L912" s="621"/>
      <c r="M912" s="862"/>
      <c r="N912" s="862"/>
      <c r="O912" s="621"/>
      <c r="P912" s="621"/>
      <c r="Q912" s="621"/>
    </row>
    <row r="913" ht="25.15" customHeight="true" x14ac:dyDescent="0.2">
      <c r="C913" s="866"/>
      <c r="D913" s="862"/>
      <c r="E913" s="621"/>
      <c r="F913" s="621"/>
      <c r="G913" s="621"/>
      <c r="H913" s="862"/>
      <c r="I913" s="862"/>
      <c r="J913" s="621"/>
      <c r="K913" s="621"/>
      <c r="L913" s="621"/>
      <c r="M913" s="862"/>
      <c r="N913" s="862"/>
      <c r="O913" s="621"/>
      <c r="P913" s="621"/>
      <c r="Q913" s="621"/>
    </row>
    <row r="914" ht="25.15" customHeight="true" x14ac:dyDescent="0.2">
      <c r="C914" s="866"/>
      <c r="D914" s="862"/>
      <c r="E914" s="621"/>
      <c r="F914" s="621"/>
      <c r="G914" s="621"/>
      <c r="H914" s="862"/>
      <c r="I914" s="862"/>
      <c r="J914" s="621"/>
      <c r="K914" s="621"/>
      <c r="L914" s="621"/>
      <c r="M914" s="862"/>
      <c r="N914" s="862"/>
      <c r="O914" s="621"/>
      <c r="P914" s="621"/>
      <c r="Q914" s="621"/>
    </row>
    <row r="915" ht="25.15" customHeight="true" x14ac:dyDescent="0.2">
      <c r="C915" s="866"/>
      <c r="D915" s="862"/>
      <c r="E915" s="621"/>
      <c r="F915" s="621"/>
      <c r="G915" s="621"/>
      <c r="H915" s="862"/>
      <c r="I915" s="862"/>
      <c r="J915" s="621"/>
      <c r="K915" s="621"/>
      <c r="L915" s="621"/>
      <c r="M915" s="862"/>
      <c r="N915" s="862"/>
      <c r="O915" s="621"/>
      <c r="P915" s="621"/>
      <c r="Q915" s="621"/>
    </row>
    <row r="916" ht="25.15" customHeight="true" x14ac:dyDescent="0.2">
      <c r="C916" s="866"/>
      <c r="D916" s="862"/>
      <c r="E916" s="621"/>
      <c r="F916" s="621"/>
      <c r="G916" s="621"/>
      <c r="H916" s="862"/>
      <c r="I916" s="862"/>
      <c r="J916" s="621"/>
      <c r="K916" s="621"/>
      <c r="L916" s="621"/>
      <c r="M916" s="862"/>
      <c r="N916" s="862"/>
      <c r="O916" s="621"/>
      <c r="P916" s="621"/>
      <c r="Q916" s="621"/>
    </row>
    <row r="917" ht="25.15" customHeight="true" x14ac:dyDescent="0.2">
      <c r="C917" s="866"/>
      <c r="D917" s="862"/>
      <c r="E917" s="621"/>
      <c r="F917" s="621"/>
      <c r="G917" s="621"/>
      <c r="H917" s="862"/>
      <c r="I917" s="862"/>
      <c r="J917" s="621"/>
      <c r="K917" s="621"/>
      <c r="L917" s="621"/>
      <c r="M917" s="862"/>
      <c r="N917" s="862"/>
      <c r="O917" s="621"/>
      <c r="P917" s="621"/>
      <c r="Q917" s="621"/>
    </row>
    <row r="918" ht="25.15" customHeight="true" x14ac:dyDescent="0.2">
      <c r="C918" s="866"/>
      <c r="D918" s="862"/>
      <c r="E918" s="621"/>
      <c r="F918" s="621"/>
      <c r="G918" s="621"/>
      <c r="H918" s="862"/>
      <c r="I918" s="862"/>
      <c r="J918" s="621"/>
      <c r="K918" s="621"/>
      <c r="L918" s="621"/>
      <c r="M918" s="862"/>
      <c r="N918" s="862"/>
      <c r="O918" s="621"/>
      <c r="P918" s="621"/>
      <c r="Q918" s="621"/>
    </row>
    <row r="919" ht="25.15" customHeight="true" x14ac:dyDescent="0.2">
      <c r="C919" s="866"/>
      <c r="D919" s="862"/>
      <c r="E919" s="621"/>
      <c r="F919" s="621"/>
      <c r="G919" s="621"/>
      <c r="H919" s="862"/>
      <c r="I919" s="862"/>
      <c r="J919" s="621"/>
      <c r="K919" s="621"/>
      <c r="L919" s="621"/>
      <c r="M919" s="862"/>
      <c r="N919" s="862"/>
      <c r="O919" s="621"/>
      <c r="P919" s="621"/>
      <c r="Q919" s="621"/>
    </row>
    <row r="920" ht="25.15" customHeight="true" x14ac:dyDescent="0.2">
      <c r="C920" s="866"/>
      <c r="D920" s="862"/>
      <c r="E920" s="621"/>
      <c r="F920" s="621"/>
      <c r="G920" s="621"/>
      <c r="H920" s="862"/>
      <c r="I920" s="862"/>
      <c r="J920" s="621"/>
      <c r="K920" s="621"/>
      <c r="L920" s="621"/>
      <c r="M920" s="862"/>
      <c r="N920" s="862"/>
      <c r="O920" s="621"/>
      <c r="P920" s="621"/>
      <c r="Q920" s="621"/>
    </row>
    <row r="921" ht="25.15" customHeight="true" x14ac:dyDescent="0.2">
      <c r="C921" s="866"/>
      <c r="D921" s="862"/>
      <c r="E921" s="621"/>
      <c r="F921" s="621"/>
      <c r="G921" s="621"/>
      <c r="H921" s="862"/>
      <c r="I921" s="862"/>
      <c r="J921" s="621"/>
      <c r="K921" s="621"/>
      <c r="L921" s="621"/>
      <c r="M921" s="862"/>
      <c r="N921" s="862"/>
      <c r="O921" s="621"/>
      <c r="P921" s="621"/>
      <c r="Q921" s="621"/>
    </row>
    <row r="922" ht="25.15" customHeight="true" x14ac:dyDescent="0.2">
      <c r="C922" s="866"/>
      <c r="D922" s="862"/>
      <c r="E922" s="621"/>
      <c r="F922" s="621"/>
      <c r="G922" s="621"/>
      <c r="H922" s="862"/>
      <c r="I922" s="862"/>
      <c r="J922" s="621"/>
      <c r="K922" s="621"/>
      <c r="L922" s="621"/>
      <c r="M922" s="862"/>
      <c r="N922" s="862"/>
      <c r="O922" s="621"/>
      <c r="P922" s="621"/>
      <c r="Q922" s="621"/>
    </row>
    <row r="923" ht="25.15" customHeight="true" x14ac:dyDescent="0.2">
      <c r="C923" s="866"/>
      <c r="D923" s="862"/>
      <c r="E923" s="621"/>
      <c r="F923" s="621"/>
      <c r="G923" s="621"/>
      <c r="H923" s="862"/>
      <c r="I923" s="862"/>
      <c r="J923" s="621"/>
      <c r="K923" s="621"/>
      <c r="L923" s="621"/>
      <c r="M923" s="862"/>
      <c r="N923" s="862"/>
      <c r="O923" s="621"/>
      <c r="P923" s="621"/>
      <c r="Q923" s="621"/>
    </row>
    <row r="924" ht="25.15" customHeight="true" x14ac:dyDescent="0.2">
      <c r="C924" s="866"/>
      <c r="D924" s="862"/>
      <c r="E924" s="621"/>
      <c r="F924" s="621"/>
      <c r="G924" s="621"/>
      <c r="H924" s="862"/>
      <c r="I924" s="862"/>
      <c r="J924" s="621"/>
      <c r="K924" s="621"/>
      <c r="L924" s="621"/>
      <c r="M924" s="862"/>
      <c r="N924" s="862"/>
      <c r="O924" s="621"/>
      <c r="P924" s="621"/>
      <c r="Q924" s="621"/>
    </row>
    <row r="925" ht="25.15" customHeight="true" x14ac:dyDescent="0.2">
      <c r="C925" s="866"/>
      <c r="D925" s="862"/>
      <c r="E925" s="621"/>
      <c r="F925" s="621"/>
      <c r="G925" s="621"/>
      <c r="H925" s="862"/>
      <c r="I925" s="862"/>
      <c r="J925" s="621"/>
      <c r="K925" s="621"/>
      <c r="L925" s="621"/>
      <c r="M925" s="862"/>
      <c r="N925" s="862"/>
      <c r="O925" s="621"/>
      <c r="P925" s="621"/>
      <c r="Q925" s="621"/>
    </row>
    <row r="926" ht="25.15" customHeight="true" x14ac:dyDescent="0.2">
      <c r="C926" s="866"/>
      <c r="D926" s="862"/>
      <c r="E926" s="621"/>
      <c r="F926" s="621"/>
      <c r="G926" s="621"/>
      <c r="H926" s="862"/>
      <c r="I926" s="862"/>
      <c r="J926" s="621"/>
      <c r="K926" s="621"/>
      <c r="L926" s="621"/>
      <c r="M926" s="862"/>
      <c r="N926" s="862"/>
      <c r="O926" s="621"/>
      <c r="P926" s="621"/>
      <c r="Q926" s="621"/>
    </row>
    <row r="927" ht="25.15" customHeight="true" x14ac:dyDescent="0.2">
      <c r="C927" s="866"/>
      <c r="D927" s="862"/>
      <c r="E927" s="621"/>
      <c r="F927" s="621"/>
      <c r="G927" s="621"/>
      <c r="H927" s="862"/>
      <c r="I927" s="862"/>
      <c r="J927" s="621"/>
      <c r="K927" s="621"/>
      <c r="L927" s="621"/>
      <c r="M927" s="862"/>
      <c r="N927" s="862"/>
      <c r="O927" s="621"/>
      <c r="P927" s="621"/>
      <c r="Q927" s="621"/>
    </row>
    <row r="928" ht="25.15" customHeight="true" x14ac:dyDescent="0.2">
      <c r="C928" s="866"/>
      <c r="D928" s="862"/>
      <c r="E928" s="621"/>
      <c r="F928" s="621"/>
      <c r="G928" s="621"/>
      <c r="H928" s="862"/>
      <c r="I928" s="862"/>
      <c r="J928" s="621"/>
      <c r="K928" s="621"/>
      <c r="L928" s="621"/>
      <c r="M928" s="862"/>
      <c r="N928" s="862"/>
      <c r="O928" s="621"/>
      <c r="P928" s="621"/>
      <c r="Q928" s="621"/>
    </row>
    <row r="929" ht="25.15" customHeight="true" x14ac:dyDescent="0.2">
      <c r="C929" s="866"/>
      <c r="D929" s="862"/>
      <c r="E929" s="621"/>
      <c r="F929" s="621"/>
      <c r="G929" s="621"/>
      <c r="H929" s="862"/>
      <c r="I929" s="862"/>
      <c r="J929" s="621"/>
      <c r="K929" s="621"/>
      <c r="L929" s="621"/>
      <c r="M929" s="862"/>
      <c r="N929" s="862"/>
      <c r="O929" s="621"/>
      <c r="P929" s="621"/>
      <c r="Q929" s="621"/>
    </row>
    <row r="930" ht="25.15" customHeight="true" x14ac:dyDescent="0.2">
      <c r="C930" s="866"/>
      <c r="D930" s="862"/>
      <c r="E930" s="621"/>
      <c r="F930" s="621"/>
      <c r="G930" s="621"/>
      <c r="H930" s="862"/>
      <c r="I930" s="862"/>
      <c r="J930" s="621"/>
      <c r="K930" s="621"/>
      <c r="L930" s="621"/>
      <c r="M930" s="862"/>
      <c r="N930" s="862"/>
      <c r="O930" s="621"/>
      <c r="P930" s="621"/>
      <c r="Q930" s="621"/>
    </row>
    <row r="931" ht="25.15" customHeight="true" x14ac:dyDescent="0.2">
      <c r="C931" s="866"/>
      <c r="D931" s="862"/>
      <c r="E931" s="621"/>
      <c r="F931" s="621"/>
      <c r="G931" s="621"/>
      <c r="H931" s="862"/>
      <c r="I931" s="862"/>
      <c r="J931" s="621"/>
      <c r="K931" s="621"/>
      <c r="L931" s="621"/>
      <c r="M931" s="862"/>
      <c r="N931" s="862"/>
      <c r="O931" s="621"/>
      <c r="P931" s="621"/>
      <c r="Q931" s="621"/>
    </row>
    <row r="932" ht="25.15" customHeight="true" x14ac:dyDescent="0.2">
      <c r="C932" s="866"/>
      <c r="D932" s="862"/>
      <c r="E932" s="621"/>
      <c r="F932" s="621"/>
      <c r="G932" s="621"/>
      <c r="H932" s="862"/>
      <c r="I932" s="862"/>
      <c r="J932" s="621"/>
      <c r="K932" s="621"/>
      <c r="L932" s="621"/>
      <c r="M932" s="862"/>
      <c r="N932" s="862"/>
      <c r="O932" s="621"/>
      <c r="P932" s="621"/>
      <c r="Q932" s="621"/>
    </row>
    <row r="933" ht="25.15" customHeight="true" x14ac:dyDescent="0.2">
      <c r="C933" s="866"/>
      <c r="D933" s="862"/>
      <c r="E933" s="621"/>
      <c r="F933" s="621"/>
      <c r="G933" s="621"/>
      <c r="H933" s="862"/>
      <c r="I933" s="862"/>
      <c r="J933" s="621"/>
      <c r="K933" s="621"/>
      <c r="L933" s="621"/>
      <c r="M933" s="862"/>
      <c r="N933" s="862"/>
      <c r="O933" s="621"/>
      <c r="P933" s="621"/>
      <c r="Q933" s="621"/>
    </row>
    <row r="934" ht="25.15" customHeight="true" x14ac:dyDescent="0.2">
      <c r="C934" s="866"/>
      <c r="D934" s="862"/>
      <c r="E934" s="621"/>
      <c r="F934" s="621"/>
      <c r="G934" s="621"/>
      <c r="H934" s="862"/>
      <c r="I934" s="862"/>
      <c r="J934" s="621"/>
      <c r="K934" s="621"/>
      <c r="L934" s="621"/>
      <c r="M934" s="862"/>
      <c r="N934" s="862"/>
      <c r="O934" s="621"/>
      <c r="P934" s="621"/>
      <c r="Q934" s="621"/>
    </row>
    <row r="935" ht="25.15" customHeight="true" x14ac:dyDescent="0.2">
      <c r="C935" s="866"/>
      <c r="D935" s="862"/>
      <c r="E935" s="621"/>
      <c r="F935" s="621"/>
      <c r="G935" s="621"/>
      <c r="H935" s="862"/>
      <c r="I935" s="862"/>
      <c r="J935" s="621"/>
      <c r="K935" s="621"/>
      <c r="L935" s="621"/>
      <c r="M935" s="862"/>
      <c r="N935" s="862"/>
      <c r="O935" s="621"/>
      <c r="P935" s="621"/>
      <c r="Q935" s="621"/>
    </row>
    <row r="936" ht="25.15" customHeight="true" x14ac:dyDescent="0.2">
      <c r="C936" s="866"/>
      <c r="D936" s="862"/>
      <c r="E936" s="621"/>
      <c r="F936" s="621"/>
      <c r="G936" s="621"/>
      <c r="H936" s="862"/>
      <c r="I936" s="862"/>
      <c r="J936" s="621"/>
      <c r="K936" s="621"/>
      <c r="L936" s="621"/>
      <c r="M936" s="862"/>
      <c r="N936" s="862"/>
      <c r="O936" s="621"/>
      <c r="P936" s="621"/>
      <c r="Q936" s="621"/>
    </row>
    <row r="937" ht="25.15" customHeight="true" x14ac:dyDescent="0.2">
      <c r="C937" s="866"/>
      <c r="D937" s="862"/>
      <c r="E937" s="621"/>
      <c r="F937" s="621"/>
      <c r="G937" s="621"/>
      <c r="H937" s="862"/>
      <c r="I937" s="862"/>
      <c r="J937" s="621"/>
      <c r="K937" s="621"/>
      <c r="L937" s="621"/>
      <c r="M937" s="862"/>
      <c r="N937" s="862"/>
      <c r="O937" s="621"/>
      <c r="P937" s="621"/>
      <c r="Q937" s="621"/>
    </row>
    <row r="938" ht="25.15" customHeight="true" x14ac:dyDescent="0.2">
      <c r="C938" s="866"/>
      <c r="D938" s="862"/>
      <c r="E938" s="621"/>
      <c r="F938" s="621"/>
      <c r="G938" s="621"/>
      <c r="H938" s="862"/>
      <c r="I938" s="862"/>
      <c r="J938" s="621"/>
      <c r="K938" s="621"/>
      <c r="L938" s="621"/>
      <c r="M938" s="862"/>
      <c r="N938" s="862"/>
      <c r="O938" s="621"/>
      <c r="P938" s="621"/>
      <c r="Q938" s="621"/>
    </row>
    <row r="939" ht="25.15" customHeight="true" x14ac:dyDescent="0.2">
      <c r="C939" s="866"/>
      <c r="D939" s="862"/>
      <c r="E939" s="621"/>
      <c r="F939" s="621"/>
      <c r="G939" s="621"/>
      <c r="H939" s="862"/>
      <c r="I939" s="862"/>
      <c r="J939" s="621"/>
      <c r="K939" s="621"/>
      <c r="L939" s="621"/>
      <c r="M939" s="862"/>
      <c r="N939" s="862"/>
      <c r="O939" s="621"/>
      <c r="P939" s="621"/>
      <c r="Q939" s="621"/>
    </row>
    <row r="940" ht="25.15" customHeight="true" x14ac:dyDescent="0.2">
      <c r="C940" s="866"/>
      <c r="D940" s="862"/>
      <c r="E940" s="621"/>
      <c r="F940" s="621"/>
      <c r="G940" s="621"/>
      <c r="H940" s="862"/>
      <c r="I940" s="862"/>
      <c r="J940" s="621"/>
      <c r="K940" s="621"/>
      <c r="L940" s="621"/>
      <c r="M940" s="862"/>
      <c r="N940" s="862"/>
      <c r="O940" s="621"/>
      <c r="P940" s="621"/>
      <c r="Q940" s="621"/>
    </row>
    <row r="941" ht="25.15" customHeight="true" x14ac:dyDescent="0.2">
      <c r="C941" s="866"/>
      <c r="D941" s="862"/>
      <c r="E941" s="621"/>
      <c r="F941" s="621"/>
      <c r="G941" s="621"/>
      <c r="H941" s="862"/>
      <c r="I941" s="862"/>
      <c r="J941" s="621"/>
      <c r="K941" s="621"/>
      <c r="L941" s="621"/>
      <c r="M941" s="862"/>
      <c r="N941" s="862"/>
      <c r="O941" s="621"/>
      <c r="P941" s="621"/>
      <c r="Q941" s="621"/>
    </row>
    <row r="942" ht="25.15" customHeight="true" x14ac:dyDescent="0.2">
      <c r="C942" s="866"/>
      <c r="D942" s="862"/>
      <c r="E942" s="621"/>
      <c r="F942" s="621"/>
      <c r="G942" s="621"/>
      <c r="H942" s="862"/>
      <c r="I942" s="862"/>
      <c r="J942" s="621"/>
      <c r="K942" s="621"/>
      <c r="L942" s="621"/>
      <c r="M942" s="862"/>
      <c r="N942" s="862"/>
      <c r="O942" s="621"/>
      <c r="P942" s="621"/>
      <c r="Q942" s="621"/>
    </row>
    <row r="943" ht="25.15" customHeight="true" x14ac:dyDescent="0.2">
      <c r="C943" s="866"/>
      <c r="D943" s="862"/>
      <c r="E943" s="621"/>
      <c r="F943" s="621"/>
      <c r="G943" s="621"/>
      <c r="H943" s="862"/>
      <c r="I943" s="862"/>
      <c r="J943" s="621"/>
      <c r="K943" s="621"/>
      <c r="L943" s="621"/>
      <c r="M943" s="862"/>
      <c r="N943" s="862"/>
      <c r="O943" s="621"/>
      <c r="P943" s="621"/>
      <c r="Q943" s="621"/>
    </row>
    <row r="944" ht="25.15" customHeight="true" x14ac:dyDescent="0.2">
      <c r="C944" s="866"/>
      <c r="D944" s="862"/>
      <c r="E944" s="621"/>
      <c r="F944" s="621"/>
      <c r="G944" s="621"/>
      <c r="H944" s="862"/>
      <c r="I944" s="862"/>
      <c r="J944" s="621"/>
      <c r="K944" s="621"/>
      <c r="L944" s="621"/>
      <c r="M944" s="862"/>
      <c r="N944" s="862"/>
      <c r="O944" s="621"/>
      <c r="P944" s="621"/>
      <c r="Q944" s="621"/>
    </row>
    <row r="945" ht="25.15" customHeight="true" x14ac:dyDescent="0.2">
      <c r="C945" s="866"/>
      <c r="D945" s="862"/>
      <c r="E945" s="621"/>
      <c r="F945" s="621"/>
      <c r="G945" s="621"/>
      <c r="H945" s="862"/>
      <c r="I945" s="862"/>
      <c r="J945" s="621"/>
      <c r="K945" s="621"/>
      <c r="L945" s="621"/>
      <c r="M945" s="862"/>
      <c r="N945" s="862"/>
      <c r="O945" s="621"/>
      <c r="P945" s="621"/>
      <c r="Q945" s="621"/>
    </row>
    <row r="946" ht="25.15" customHeight="true" x14ac:dyDescent="0.2">
      <c r="C946" s="866"/>
      <c r="D946" s="862"/>
      <c r="E946" s="621"/>
      <c r="F946" s="621"/>
      <c r="G946" s="621"/>
      <c r="H946" s="862"/>
      <c r="I946" s="862"/>
      <c r="J946" s="621"/>
      <c r="K946" s="621"/>
      <c r="L946" s="621"/>
      <c r="M946" s="862"/>
      <c r="N946" s="862"/>
      <c r="O946" s="621"/>
      <c r="P946" s="621"/>
      <c r="Q946" s="621"/>
    </row>
    <row r="947" ht="25.15" customHeight="true" x14ac:dyDescent="0.2">
      <c r="C947" s="866"/>
      <c r="D947" s="862"/>
      <c r="E947" s="621"/>
      <c r="F947" s="621"/>
      <c r="G947" s="621"/>
      <c r="H947" s="862"/>
      <c r="I947" s="862"/>
      <c r="J947" s="621"/>
      <c r="K947" s="621"/>
      <c r="L947" s="621"/>
      <c r="M947" s="862"/>
      <c r="N947" s="862"/>
      <c r="O947" s="621"/>
      <c r="P947" s="621"/>
      <c r="Q947" s="621"/>
    </row>
    <row r="948" ht="25.15" customHeight="true" x14ac:dyDescent="0.2">
      <c r="C948" s="866"/>
      <c r="D948" s="862"/>
      <c r="E948" s="621"/>
      <c r="F948" s="621"/>
      <c r="G948" s="621"/>
      <c r="H948" s="862"/>
      <c r="I948" s="862"/>
      <c r="J948" s="621"/>
      <c r="K948" s="621"/>
      <c r="L948" s="621"/>
      <c r="M948" s="862"/>
      <c r="N948" s="862"/>
      <c r="O948" s="621"/>
      <c r="P948" s="621"/>
      <c r="Q948" s="621"/>
    </row>
    <row r="949" ht="25.15" customHeight="true" x14ac:dyDescent="0.2">
      <c r="C949" s="866"/>
      <c r="D949" s="862"/>
      <c r="E949" s="621"/>
      <c r="F949" s="621"/>
      <c r="G949" s="621"/>
      <c r="H949" s="862"/>
      <c r="I949" s="862"/>
      <c r="J949" s="621"/>
      <c r="K949" s="621"/>
      <c r="L949" s="621"/>
      <c r="M949" s="862"/>
      <c r="N949" s="862"/>
      <c r="O949" s="621"/>
      <c r="P949" s="621"/>
      <c r="Q949" s="621"/>
    </row>
    <row r="950" ht="25.15" customHeight="true" x14ac:dyDescent="0.2">
      <c r="C950" s="866"/>
      <c r="D950" s="862"/>
      <c r="E950" s="621"/>
      <c r="F950" s="621"/>
      <c r="G950" s="621"/>
      <c r="H950" s="862"/>
      <c r="I950" s="862"/>
      <c r="J950" s="621"/>
      <c r="K950" s="621"/>
      <c r="L950" s="621"/>
      <c r="M950" s="862"/>
      <c r="N950" s="862"/>
      <c r="O950" s="621"/>
      <c r="P950" s="621"/>
      <c r="Q950" s="621"/>
    </row>
    <row r="951" ht="25.15" customHeight="true" x14ac:dyDescent="0.2">
      <c r="C951" s="866"/>
      <c r="D951" s="862"/>
      <c r="E951" s="621"/>
      <c r="F951" s="621"/>
      <c r="G951" s="621"/>
      <c r="H951" s="862"/>
      <c r="I951" s="862"/>
      <c r="J951" s="621"/>
      <c r="K951" s="621"/>
      <c r="L951" s="621"/>
      <c r="M951" s="862"/>
      <c r="N951" s="862"/>
      <c r="O951" s="621"/>
      <c r="P951" s="621"/>
      <c r="Q951" s="621"/>
    </row>
    <row r="952" ht="25.15" customHeight="true" x14ac:dyDescent="0.2">
      <c r="C952" s="866"/>
      <c r="D952" s="862"/>
      <c r="E952" s="621"/>
      <c r="F952" s="621"/>
      <c r="G952" s="621"/>
      <c r="H952" s="862"/>
      <c r="I952" s="862"/>
      <c r="J952" s="621"/>
      <c r="K952" s="621"/>
      <c r="L952" s="621"/>
      <c r="M952" s="862"/>
      <c r="N952" s="862"/>
      <c r="O952" s="621"/>
      <c r="P952" s="621"/>
      <c r="Q952" s="621"/>
    </row>
    <row r="953" ht="25.15" customHeight="true" x14ac:dyDescent="0.2">
      <c r="C953" s="866"/>
      <c r="D953" s="862"/>
      <c r="E953" s="621"/>
      <c r="F953" s="621"/>
      <c r="G953" s="621"/>
      <c r="H953" s="862"/>
      <c r="I953" s="862"/>
      <c r="J953" s="621"/>
      <c r="K953" s="621"/>
      <c r="L953" s="621"/>
      <c r="M953" s="862"/>
      <c r="N953" s="862"/>
      <c r="O953" s="621"/>
      <c r="P953" s="621"/>
      <c r="Q953" s="621"/>
    </row>
    <row r="954" ht="25.15" customHeight="true" x14ac:dyDescent="0.2">
      <c r="C954" s="866"/>
      <c r="D954" s="862"/>
      <c r="E954" s="621"/>
      <c r="F954" s="621"/>
      <c r="G954" s="621"/>
      <c r="H954" s="862"/>
      <c r="I954" s="862"/>
      <c r="J954" s="621"/>
      <c r="K954" s="621"/>
      <c r="L954" s="621"/>
      <c r="M954" s="862"/>
      <c r="N954" s="862"/>
      <c r="O954" s="621"/>
      <c r="P954" s="621"/>
      <c r="Q954" s="621"/>
    </row>
    <row r="955" ht="25.15" customHeight="true" x14ac:dyDescent="0.2">
      <c r="C955" s="866"/>
      <c r="D955" s="862"/>
      <c r="E955" s="621"/>
      <c r="F955" s="621"/>
      <c r="G955" s="621"/>
      <c r="H955" s="862"/>
      <c r="I955" s="862"/>
      <c r="J955" s="621"/>
      <c r="K955" s="621"/>
      <c r="L955" s="621"/>
      <c r="M955" s="862"/>
      <c r="N955" s="862"/>
      <c r="O955" s="621"/>
      <c r="P955" s="621"/>
      <c r="Q955" s="621"/>
    </row>
    <row r="956" ht="25.15" customHeight="true" x14ac:dyDescent="0.2">
      <c r="C956" s="866"/>
      <c r="D956" s="862"/>
      <c r="E956" s="621"/>
      <c r="F956" s="621"/>
      <c r="G956" s="621"/>
      <c r="H956" s="862"/>
      <c r="I956" s="862"/>
      <c r="J956" s="621"/>
      <c r="K956" s="621"/>
      <c r="L956" s="621"/>
      <c r="M956" s="862"/>
      <c r="N956" s="862"/>
      <c r="O956" s="621"/>
      <c r="P956" s="621"/>
      <c r="Q956" s="621"/>
    </row>
    <row r="957" ht="25.15" customHeight="true" x14ac:dyDescent="0.2">
      <c r="C957" s="866"/>
      <c r="D957" s="862"/>
      <c r="E957" s="621"/>
      <c r="F957" s="621"/>
      <c r="G957" s="621"/>
      <c r="H957" s="862"/>
      <c r="I957" s="862"/>
      <c r="J957" s="621"/>
      <c r="K957" s="621"/>
      <c r="L957" s="621"/>
      <c r="M957" s="862"/>
      <c r="N957" s="862"/>
      <c r="O957" s="621"/>
      <c r="P957" s="621"/>
      <c r="Q957" s="621"/>
    </row>
    <row r="958" ht="25.15" customHeight="true" x14ac:dyDescent="0.2">
      <c r="C958" s="866"/>
      <c r="D958" s="862"/>
      <c r="E958" s="621"/>
      <c r="F958" s="621"/>
      <c r="G958" s="621"/>
      <c r="H958" s="862"/>
      <c r="I958" s="862"/>
      <c r="J958" s="621"/>
      <c r="K958" s="621"/>
      <c r="L958" s="621"/>
      <c r="M958" s="862"/>
      <c r="N958" s="862"/>
      <c r="O958" s="621"/>
      <c r="P958" s="621"/>
      <c r="Q958" s="621"/>
    </row>
    <row r="959" ht="25.15" customHeight="true" x14ac:dyDescent="0.2">
      <c r="C959" s="866"/>
      <c r="D959" s="862"/>
      <c r="E959" s="621"/>
      <c r="F959" s="621"/>
      <c r="G959" s="621"/>
      <c r="H959" s="862"/>
      <c r="I959" s="862"/>
      <c r="J959" s="621"/>
      <c r="K959" s="621"/>
      <c r="L959" s="621"/>
      <c r="M959" s="862"/>
      <c r="N959" s="862"/>
      <c r="O959" s="621"/>
      <c r="P959" s="621"/>
      <c r="Q959" s="621"/>
    </row>
    <row r="960" ht="25.15" customHeight="true" x14ac:dyDescent="0.2">
      <c r="C960" s="866"/>
      <c r="D960" s="862"/>
      <c r="E960" s="621"/>
      <c r="F960" s="621"/>
      <c r="G960" s="621"/>
      <c r="H960" s="862"/>
      <c r="I960" s="862"/>
      <c r="J960" s="621"/>
      <c r="K960" s="621"/>
      <c r="L960" s="621"/>
      <c r="M960" s="862"/>
      <c r="N960" s="862"/>
      <c r="O960" s="621"/>
      <c r="P960" s="621"/>
      <c r="Q960" s="621"/>
    </row>
    <row r="961" ht="25.15" customHeight="true" x14ac:dyDescent="0.2">
      <c r="C961" s="866"/>
      <c r="D961" s="862"/>
      <c r="E961" s="621"/>
      <c r="F961" s="621"/>
      <c r="G961" s="621"/>
      <c r="H961" s="862"/>
      <c r="I961" s="862"/>
      <c r="J961" s="621"/>
      <c r="K961" s="621"/>
      <c r="L961" s="621"/>
      <c r="M961" s="862"/>
      <c r="N961" s="862"/>
      <c r="O961" s="621"/>
      <c r="P961" s="621"/>
      <c r="Q961" s="621"/>
    </row>
    <row r="962" ht="25.15" customHeight="true" x14ac:dyDescent="0.2">
      <c r="C962" s="866"/>
      <c r="D962" s="862"/>
      <c r="E962" s="621"/>
      <c r="F962" s="621"/>
      <c r="G962" s="621"/>
      <c r="H962" s="862"/>
      <c r="I962" s="862"/>
      <c r="J962" s="621"/>
      <c r="K962" s="621"/>
      <c r="L962" s="621"/>
      <c r="M962" s="862"/>
      <c r="N962" s="862"/>
      <c r="O962" s="621"/>
      <c r="P962" s="621"/>
      <c r="Q962" s="621"/>
    </row>
    <row r="963" ht="25.15" customHeight="true" x14ac:dyDescent="0.2">
      <c r="C963" s="866"/>
      <c r="D963" s="862"/>
      <c r="E963" s="621"/>
      <c r="F963" s="621"/>
      <c r="G963" s="621"/>
      <c r="H963" s="862"/>
      <c r="I963" s="862"/>
      <c r="J963" s="621"/>
      <c r="K963" s="621"/>
      <c r="L963" s="621"/>
      <c r="M963" s="862"/>
      <c r="N963" s="862"/>
      <c r="O963" s="621"/>
      <c r="P963" s="621"/>
      <c r="Q963" s="621"/>
    </row>
    <row r="964" ht="25.15" customHeight="true" x14ac:dyDescent="0.2">
      <c r="C964" s="866"/>
      <c r="D964" s="862"/>
      <c r="E964" s="621"/>
      <c r="F964" s="621"/>
      <c r="G964" s="621"/>
      <c r="H964" s="862"/>
      <c r="I964" s="862"/>
      <c r="J964" s="621"/>
      <c r="K964" s="621"/>
      <c r="L964" s="621"/>
      <c r="M964" s="862"/>
      <c r="N964" s="862"/>
      <c r="O964" s="621"/>
      <c r="P964" s="621"/>
      <c r="Q964" s="621"/>
    </row>
    <row r="965" ht="25.15" customHeight="true" x14ac:dyDescent="0.2">
      <c r="C965" s="866"/>
      <c r="D965" s="862"/>
      <c r="E965" s="621"/>
      <c r="F965" s="621"/>
      <c r="G965" s="621"/>
      <c r="H965" s="862"/>
      <c r="I965" s="862"/>
      <c r="J965" s="621"/>
      <c r="K965" s="621"/>
      <c r="L965" s="621"/>
      <c r="M965" s="862"/>
      <c r="N965" s="862"/>
      <c r="O965" s="621"/>
      <c r="P965" s="621"/>
      <c r="Q965" s="621"/>
    </row>
    <row r="966" ht="25.15" customHeight="true" x14ac:dyDescent="0.2">
      <c r="C966" s="866"/>
      <c r="D966" s="862"/>
      <c r="E966" s="621"/>
      <c r="F966" s="621"/>
      <c r="G966" s="621"/>
      <c r="H966" s="862"/>
      <c r="I966" s="862"/>
      <c r="J966" s="621"/>
      <c r="K966" s="621"/>
      <c r="L966" s="621"/>
      <c r="M966" s="862"/>
      <c r="N966" s="862"/>
      <c r="O966" s="621"/>
      <c r="P966" s="621"/>
      <c r="Q966" s="621"/>
    </row>
    <row r="967" ht="25.15" customHeight="true" x14ac:dyDescent="0.2">
      <c r="C967" s="866"/>
      <c r="D967" s="862"/>
      <c r="E967" s="621"/>
      <c r="F967" s="621"/>
      <c r="G967" s="621"/>
      <c r="H967" s="862"/>
      <c r="I967" s="862"/>
      <c r="J967" s="621"/>
      <c r="K967" s="621"/>
      <c r="L967" s="621"/>
      <c r="M967" s="862"/>
      <c r="N967" s="862"/>
      <c r="O967" s="621"/>
      <c r="P967" s="621"/>
      <c r="Q967" s="621"/>
    </row>
    <row r="968" ht="25.15" customHeight="true" x14ac:dyDescent="0.2">
      <c r="C968" s="866"/>
      <c r="D968" s="862"/>
      <c r="E968" s="621"/>
      <c r="F968" s="621"/>
      <c r="G968" s="621"/>
      <c r="H968" s="862"/>
      <c r="I968" s="862"/>
      <c r="J968" s="621"/>
      <c r="K968" s="621"/>
      <c r="L968" s="621"/>
      <c r="M968" s="862"/>
      <c r="N968" s="862"/>
      <c r="O968" s="621"/>
      <c r="P968" s="621"/>
      <c r="Q968" s="621"/>
    </row>
    <row r="969" ht="25.15" customHeight="true" x14ac:dyDescent="0.2">
      <c r="C969" s="866"/>
      <c r="D969" s="862"/>
      <c r="E969" s="621"/>
      <c r="F969" s="621"/>
      <c r="G969" s="621"/>
      <c r="H969" s="862"/>
      <c r="I969" s="862"/>
      <c r="J969" s="621"/>
      <c r="K969" s="621"/>
      <c r="L969" s="621"/>
      <c r="M969" s="862"/>
      <c r="N969" s="862"/>
      <c r="O969" s="621"/>
      <c r="P969" s="621"/>
      <c r="Q969" s="621"/>
    </row>
    <row r="970" ht="25.15" customHeight="true" x14ac:dyDescent="0.2">
      <c r="C970" s="866"/>
      <c r="D970" s="862"/>
      <c r="E970" s="621"/>
      <c r="F970" s="621"/>
      <c r="G970" s="621"/>
      <c r="H970" s="862"/>
      <c r="I970" s="862"/>
      <c r="J970" s="621"/>
      <c r="K970" s="621"/>
      <c r="L970" s="621"/>
      <c r="M970" s="862"/>
      <c r="N970" s="862"/>
      <c r="O970" s="621"/>
      <c r="P970" s="621"/>
      <c r="Q970" s="621"/>
    </row>
    <row r="971" ht="25.15" customHeight="true" x14ac:dyDescent="0.2">
      <c r="C971" s="866"/>
      <c r="D971" s="862"/>
      <c r="E971" s="621"/>
      <c r="F971" s="621"/>
      <c r="G971" s="621"/>
      <c r="H971" s="862"/>
      <c r="I971" s="862"/>
      <c r="J971" s="621"/>
      <c r="K971" s="621"/>
      <c r="L971" s="621"/>
      <c r="M971" s="862"/>
      <c r="N971" s="862"/>
      <c r="O971" s="621"/>
      <c r="P971" s="621"/>
      <c r="Q971" s="621"/>
    </row>
    <row r="972" ht="25.15" customHeight="true" x14ac:dyDescent="0.2">
      <c r="C972" s="866"/>
      <c r="D972" s="862"/>
      <c r="E972" s="621"/>
      <c r="F972" s="621"/>
      <c r="G972" s="621"/>
      <c r="H972" s="862"/>
      <c r="I972" s="862"/>
      <c r="J972" s="621"/>
      <c r="K972" s="621"/>
      <c r="L972" s="621"/>
      <c r="M972" s="862"/>
      <c r="N972" s="862"/>
      <c r="O972" s="621"/>
      <c r="P972" s="621"/>
      <c r="Q972" s="621"/>
    </row>
    <row r="973" ht="25.15" customHeight="true" x14ac:dyDescent="0.2">
      <c r="C973" s="866"/>
      <c r="D973" s="862"/>
      <c r="E973" s="621"/>
      <c r="F973" s="621"/>
      <c r="G973" s="621"/>
      <c r="H973" s="862"/>
      <c r="I973" s="862"/>
      <c r="J973" s="621"/>
      <c r="K973" s="621"/>
      <c r="L973" s="621"/>
      <c r="M973" s="862"/>
      <c r="N973" s="862"/>
      <c r="O973" s="621"/>
      <c r="P973" s="621"/>
      <c r="Q973" s="621"/>
    </row>
    <row r="974" ht="25.15" customHeight="true" x14ac:dyDescent="0.2">
      <c r="C974" s="866"/>
      <c r="D974" s="862"/>
      <c r="E974" s="621"/>
      <c r="F974" s="621"/>
      <c r="G974" s="621"/>
      <c r="H974" s="862"/>
      <c r="I974" s="862"/>
      <c r="J974" s="621"/>
      <c r="K974" s="621"/>
      <c r="L974" s="621"/>
      <c r="M974" s="862"/>
      <c r="N974" s="862"/>
      <c r="O974" s="621"/>
      <c r="P974" s="621"/>
      <c r="Q974" s="621"/>
    </row>
    <row r="975" ht="25.15" customHeight="true" x14ac:dyDescent="0.2">
      <c r="C975" s="866"/>
      <c r="D975" s="862"/>
      <c r="E975" s="621"/>
      <c r="F975" s="621"/>
      <c r="G975" s="621"/>
      <c r="H975" s="862"/>
      <c r="I975" s="862"/>
      <c r="J975" s="621"/>
      <c r="K975" s="621"/>
      <c r="L975" s="621"/>
      <c r="M975" s="862"/>
      <c r="N975" s="862"/>
      <c r="O975" s="621"/>
      <c r="P975" s="621"/>
      <c r="Q975" s="621"/>
    </row>
    <row r="976" ht="25.15" customHeight="true" x14ac:dyDescent="0.2">
      <c r="C976" s="866"/>
      <c r="D976" s="862"/>
      <c r="E976" s="621"/>
      <c r="F976" s="621"/>
      <c r="G976" s="621"/>
      <c r="H976" s="862"/>
      <c r="I976" s="862"/>
      <c r="J976" s="621"/>
      <c r="K976" s="621"/>
      <c r="L976" s="621"/>
      <c r="M976" s="862"/>
      <c r="N976" s="862"/>
      <c r="O976" s="621"/>
      <c r="P976" s="621"/>
      <c r="Q976" s="621"/>
    </row>
    <row r="977" ht="25.15" customHeight="true" x14ac:dyDescent="0.2">
      <c r="C977" s="866"/>
      <c r="D977" s="862"/>
      <c r="E977" s="621"/>
      <c r="F977" s="621"/>
      <c r="G977" s="621"/>
      <c r="H977" s="862"/>
      <c r="I977" s="862"/>
      <c r="J977" s="621"/>
      <c r="K977" s="621"/>
      <c r="L977" s="621"/>
      <c r="M977" s="862"/>
      <c r="N977" s="862"/>
      <c r="O977" s="621"/>
      <c r="P977" s="621"/>
      <c r="Q977" s="621"/>
    </row>
    <row r="978" ht="25.15" customHeight="true" x14ac:dyDescent="0.2">
      <c r="C978" s="866"/>
      <c r="D978" s="862"/>
      <c r="E978" s="621"/>
      <c r="F978" s="621"/>
      <c r="G978" s="621"/>
      <c r="H978" s="862"/>
      <c r="I978" s="862"/>
      <c r="J978" s="621"/>
      <c r="K978" s="621"/>
      <c r="L978" s="621"/>
      <c r="M978" s="862"/>
      <c r="N978" s="862"/>
      <c r="O978" s="621"/>
      <c r="P978" s="621"/>
      <c r="Q978" s="621"/>
    </row>
    <row r="979" ht="25.15" customHeight="true" x14ac:dyDescent="0.2">
      <c r="C979" s="866"/>
      <c r="D979" s="862"/>
      <c r="E979" s="621"/>
      <c r="F979" s="621"/>
      <c r="G979" s="621"/>
      <c r="H979" s="862"/>
      <c r="I979" s="862"/>
      <c r="J979" s="621"/>
      <c r="K979" s="621"/>
      <c r="L979" s="621"/>
      <c r="M979" s="862"/>
      <c r="N979" s="862"/>
      <c r="O979" s="621"/>
      <c r="P979" s="621"/>
      <c r="Q979" s="621"/>
    </row>
    <row r="980" ht="25.15" customHeight="true" x14ac:dyDescent="0.2">
      <c r="C980" s="866"/>
      <c r="D980" s="862"/>
      <c r="E980" s="621"/>
      <c r="F980" s="621"/>
      <c r="G980" s="621"/>
      <c r="H980" s="862"/>
      <c r="I980" s="862"/>
      <c r="J980" s="621"/>
      <c r="K980" s="621"/>
      <c r="L980" s="621"/>
      <c r="M980" s="862"/>
      <c r="N980" s="862"/>
      <c r="O980" s="621"/>
      <c r="P980" s="621"/>
      <c r="Q980" s="621"/>
    </row>
    <row r="981" ht="25.15" customHeight="true" x14ac:dyDescent="0.2">
      <c r="C981" s="866"/>
      <c r="D981" s="862"/>
      <c r="E981" s="621"/>
      <c r="F981" s="621"/>
      <c r="G981" s="621"/>
      <c r="H981" s="862"/>
      <c r="I981" s="862"/>
      <c r="J981" s="621"/>
      <c r="K981" s="621"/>
      <c r="L981" s="621"/>
      <c r="M981" s="862"/>
      <c r="N981" s="862"/>
      <c r="O981" s="621"/>
      <c r="P981" s="621"/>
      <c r="Q981" s="621"/>
    </row>
    <row r="982" ht="25.15" customHeight="true" x14ac:dyDescent="0.2">
      <c r="C982" s="866"/>
      <c r="D982" s="862"/>
      <c r="E982" s="621"/>
      <c r="F982" s="621"/>
      <c r="G982" s="621"/>
      <c r="H982" s="862"/>
      <c r="I982" s="862"/>
      <c r="J982" s="621"/>
      <c r="K982" s="621"/>
      <c r="L982" s="621"/>
      <c r="M982" s="862"/>
      <c r="N982" s="862"/>
      <c r="O982" s="621"/>
      <c r="P982" s="621"/>
      <c r="Q982" s="621"/>
    </row>
    <row r="983" ht="25.15" customHeight="true" x14ac:dyDescent="0.2">
      <c r="C983" s="866"/>
      <c r="D983" s="862"/>
      <c r="E983" s="621"/>
      <c r="F983" s="621"/>
      <c r="G983" s="621"/>
      <c r="H983" s="862"/>
      <c r="I983" s="862"/>
      <c r="J983" s="621"/>
      <c r="K983" s="621"/>
      <c r="L983" s="621"/>
      <c r="M983" s="862"/>
      <c r="N983" s="862"/>
      <c r="O983" s="621"/>
      <c r="P983" s="621"/>
      <c r="Q983" s="621"/>
    </row>
    <row r="984" ht="25.15" customHeight="true" x14ac:dyDescent="0.2">
      <c r="C984" s="866"/>
      <c r="D984" s="862"/>
      <c r="E984" s="621"/>
      <c r="F984" s="621"/>
      <c r="G984" s="621"/>
      <c r="H984" s="862"/>
      <c r="I984" s="862"/>
      <c r="J984" s="621"/>
      <c r="K984" s="621"/>
      <c r="L984" s="621"/>
      <c r="M984" s="862"/>
      <c r="N984" s="862"/>
      <c r="O984" s="621"/>
      <c r="P984" s="621"/>
      <c r="Q984" s="621"/>
    </row>
    <row r="985" ht="25.15" customHeight="true" x14ac:dyDescent="0.2">
      <c r="C985" s="866"/>
      <c r="D985" s="862"/>
      <c r="E985" s="621"/>
      <c r="F985" s="621"/>
      <c r="G985" s="621"/>
      <c r="H985" s="862"/>
      <c r="I985" s="862"/>
      <c r="J985" s="621"/>
      <c r="K985" s="621"/>
      <c r="L985" s="621"/>
      <c r="M985" s="862"/>
      <c r="N985" s="862"/>
      <c r="O985" s="621"/>
      <c r="P985" s="621"/>
      <c r="Q985" s="621"/>
    </row>
    <row r="986" ht="25.15" customHeight="true" x14ac:dyDescent="0.2">
      <c r="C986" s="866"/>
      <c r="D986" s="862"/>
      <c r="E986" s="621"/>
      <c r="F986" s="621"/>
      <c r="G986" s="621"/>
      <c r="H986" s="862"/>
      <c r="I986" s="862"/>
      <c r="J986" s="621"/>
      <c r="K986" s="621"/>
      <c r="L986" s="621"/>
      <c r="M986" s="862"/>
      <c r="N986" s="862"/>
      <c r="O986" s="621"/>
      <c r="P986" s="621"/>
      <c r="Q986" s="621"/>
    </row>
    <row r="987" ht="25.15" customHeight="true" x14ac:dyDescent="0.2">
      <c r="C987" s="866"/>
      <c r="D987" s="862"/>
      <c r="E987" s="621"/>
      <c r="F987" s="621"/>
      <c r="G987" s="621"/>
      <c r="H987" s="862"/>
      <c r="I987" s="862"/>
      <c r="J987" s="621"/>
      <c r="K987" s="621"/>
      <c r="L987" s="621"/>
      <c r="M987" s="862"/>
      <c r="N987" s="862"/>
      <c r="O987" s="621"/>
      <c r="P987" s="621"/>
      <c r="Q987" s="621"/>
    </row>
    <row r="988" ht="25.15" customHeight="true" x14ac:dyDescent="0.2">
      <c r="C988" s="866"/>
      <c r="D988" s="862"/>
      <c r="E988" s="621"/>
      <c r="F988" s="621"/>
      <c r="G988" s="621"/>
      <c r="H988" s="862"/>
      <c r="I988" s="862"/>
      <c r="J988" s="621"/>
      <c r="K988" s="621"/>
      <c r="L988" s="621"/>
      <c r="M988" s="862"/>
      <c r="N988" s="862"/>
      <c r="O988" s="621"/>
      <c r="P988" s="621"/>
      <c r="Q988" s="621"/>
    </row>
    <row r="989" ht="25.15" customHeight="true" x14ac:dyDescent="0.2">
      <c r="C989" s="866"/>
      <c r="D989" s="862"/>
      <c r="E989" s="621"/>
      <c r="F989" s="621"/>
      <c r="G989" s="621"/>
      <c r="H989" s="862"/>
      <c r="I989" s="862"/>
      <c r="J989" s="621"/>
      <c r="K989" s="621"/>
      <c r="L989" s="621"/>
      <c r="M989" s="862"/>
      <c r="N989" s="862"/>
      <c r="O989" s="621"/>
      <c r="P989" s="621"/>
      <c r="Q989" s="621"/>
    </row>
    <row r="990" ht="25.15" customHeight="true" x14ac:dyDescent="0.2">
      <c r="C990" s="866"/>
      <c r="D990" s="862"/>
      <c r="E990" s="621"/>
      <c r="F990" s="621"/>
      <c r="G990" s="621"/>
      <c r="H990" s="862"/>
      <c r="I990" s="862"/>
      <c r="J990" s="621"/>
      <c r="K990" s="621"/>
      <c r="L990" s="621"/>
      <c r="M990" s="862"/>
      <c r="N990" s="862"/>
      <c r="O990" s="621"/>
      <c r="P990" s="621"/>
      <c r="Q990" s="621"/>
    </row>
    <row r="991" ht="25.15" customHeight="true" x14ac:dyDescent="0.2">
      <c r="C991" s="866"/>
      <c r="D991" s="862"/>
      <c r="E991" s="621"/>
      <c r="F991" s="621"/>
      <c r="G991" s="621"/>
      <c r="H991" s="862"/>
      <c r="I991" s="862"/>
      <c r="J991" s="621"/>
      <c r="K991" s="621"/>
      <c r="L991" s="621"/>
      <c r="M991" s="862"/>
      <c r="N991" s="862"/>
      <c r="O991" s="621"/>
      <c r="P991" s="621"/>
      <c r="Q991" s="621"/>
    </row>
    <row r="992" ht="25.15" customHeight="true" x14ac:dyDescent="0.2">
      <c r="C992" s="866"/>
      <c r="D992" s="862"/>
      <c r="E992" s="621"/>
      <c r="F992" s="621"/>
      <c r="G992" s="621"/>
      <c r="H992" s="862"/>
      <c r="I992" s="862"/>
      <c r="J992" s="621"/>
      <c r="K992" s="621"/>
      <c r="L992" s="621"/>
      <c r="M992" s="862"/>
      <c r="N992" s="862"/>
      <c r="O992" s="621"/>
      <c r="P992" s="621"/>
      <c r="Q992" s="621"/>
    </row>
    <row r="993" ht="25.15" customHeight="true" x14ac:dyDescent="0.2">
      <c r="C993" s="866"/>
      <c r="D993" s="862"/>
      <c r="E993" s="621"/>
      <c r="F993" s="621"/>
      <c r="G993" s="621"/>
      <c r="H993" s="862"/>
      <c r="I993" s="862"/>
      <c r="J993" s="621"/>
      <c r="K993" s="621"/>
      <c r="L993" s="621"/>
      <c r="M993" s="862"/>
      <c r="N993" s="862"/>
      <c r="O993" s="621"/>
      <c r="P993" s="621"/>
      <c r="Q993" s="621"/>
    </row>
    <row r="994" ht="25.15" customHeight="true" x14ac:dyDescent="0.2">
      <c r="C994" s="866"/>
      <c r="D994" s="862"/>
      <c r="E994" s="621"/>
      <c r="F994" s="621"/>
      <c r="G994" s="621"/>
      <c r="H994" s="862"/>
      <c r="I994" s="862"/>
      <c r="J994" s="621"/>
      <c r="K994" s="621"/>
      <c r="L994" s="621"/>
      <c r="M994" s="862"/>
      <c r="N994" s="862"/>
      <c r="O994" s="621"/>
      <c r="P994" s="621"/>
      <c r="Q994" s="621"/>
    </row>
    <row r="995" ht="25.15" customHeight="true" x14ac:dyDescent="0.2">
      <c r="C995" s="866"/>
      <c r="D995" s="862"/>
      <c r="E995" s="621"/>
      <c r="F995" s="621"/>
      <c r="G995" s="621"/>
      <c r="H995" s="862"/>
      <c r="I995" s="862"/>
      <c r="J995" s="621"/>
      <c r="K995" s="621"/>
      <c r="L995" s="621"/>
      <c r="M995" s="862"/>
      <c r="N995" s="862"/>
      <c r="O995" s="621"/>
      <c r="P995" s="621"/>
      <c r="Q995" s="621"/>
    </row>
    <row r="996" ht="25.15" customHeight="true" x14ac:dyDescent="0.2">
      <c r="C996" s="866"/>
      <c r="D996" s="862"/>
      <c r="E996" s="621"/>
      <c r="F996" s="621"/>
      <c r="G996" s="621"/>
      <c r="H996" s="862"/>
      <c r="I996" s="862"/>
      <c r="J996" s="621"/>
      <c r="K996" s="621"/>
      <c r="L996" s="621"/>
      <c r="M996" s="862"/>
      <c r="N996" s="862"/>
      <c r="O996" s="621"/>
      <c r="P996" s="621"/>
      <c r="Q996" s="621"/>
    </row>
    <row r="997" ht="25.15" customHeight="true" x14ac:dyDescent="0.2">
      <c r="C997" s="866"/>
      <c r="D997" s="862"/>
      <c r="E997" s="621"/>
      <c r="F997" s="621"/>
      <c r="G997" s="621"/>
      <c r="H997" s="862"/>
      <c r="I997" s="862"/>
      <c r="J997" s="621"/>
      <c r="K997" s="621"/>
      <c r="L997" s="621"/>
      <c r="M997" s="862"/>
      <c r="N997" s="862"/>
      <c r="O997" s="621"/>
      <c r="P997" s="621"/>
      <c r="Q997" s="621"/>
    </row>
    <row r="998" ht="25.15" customHeight="true" x14ac:dyDescent="0.2">
      <c r="C998" s="866"/>
      <c r="D998" s="862"/>
      <c r="E998" s="621"/>
      <c r="F998" s="621"/>
      <c r="G998" s="621"/>
      <c r="H998" s="862"/>
      <c r="I998" s="862"/>
      <c r="J998" s="621"/>
      <c r="K998" s="621"/>
      <c r="L998" s="621"/>
      <c r="M998" s="862"/>
      <c r="N998" s="862"/>
      <c r="O998" s="621"/>
      <c r="P998" s="621"/>
      <c r="Q998" s="621"/>
    </row>
    <row r="999" ht="25.15" customHeight="true" x14ac:dyDescent="0.2">
      <c r="C999" s="866"/>
      <c r="D999" s="862"/>
      <c r="E999" s="621"/>
      <c r="F999" s="621"/>
      <c r="G999" s="621"/>
      <c r="H999" s="862"/>
      <c r="I999" s="862"/>
      <c r="J999" s="621"/>
      <c r="K999" s="621"/>
      <c r="L999" s="621"/>
      <c r="M999" s="862"/>
      <c r="N999" s="862"/>
      <c r="O999" s="621"/>
      <c r="P999" s="621"/>
      <c r="Q999" s="621"/>
    </row>
    <row r="1000" ht="25.15" customHeight="true" x14ac:dyDescent="0.2">
      <c r="C1000" s="866"/>
      <c r="D1000" s="862"/>
      <c r="E1000" s="621"/>
      <c r="F1000" s="621"/>
      <c r="G1000" s="621"/>
      <c r="H1000" s="862"/>
      <c r="I1000" s="862"/>
      <c r="J1000" s="621"/>
      <c r="K1000" s="621"/>
      <c r="L1000" s="621"/>
      <c r="M1000" s="862"/>
      <c r="N1000" s="862"/>
      <c r="O1000" s="621"/>
      <c r="P1000" s="621"/>
      <c r="Q1000" s="621"/>
    </row>
    <row r="1001" ht="25.15" customHeight="true" x14ac:dyDescent="0.2">
      <c r="C1001" s="866"/>
      <c r="D1001" s="862"/>
      <c r="E1001" s="621"/>
      <c r="F1001" s="621"/>
      <c r="G1001" s="621"/>
      <c r="H1001" s="862"/>
      <c r="I1001" s="862"/>
      <c r="J1001" s="621"/>
      <c r="K1001" s="621"/>
      <c r="L1001" s="621"/>
      <c r="M1001" s="862"/>
      <c r="N1001" s="862"/>
      <c r="O1001" s="621"/>
      <c r="P1001" s="621"/>
      <c r="Q1001" s="621"/>
    </row>
    <row r="1002" ht="25.15" customHeight="true" x14ac:dyDescent="0.2">
      <c r="C1002" s="866"/>
      <c r="D1002" s="862"/>
      <c r="E1002" s="621"/>
      <c r="F1002" s="621"/>
      <c r="G1002" s="621"/>
      <c r="H1002" s="862"/>
      <c r="I1002" s="862"/>
      <c r="J1002" s="621"/>
      <c r="K1002" s="621"/>
      <c r="L1002" s="621"/>
      <c r="M1002" s="862"/>
      <c r="N1002" s="862"/>
      <c r="O1002" s="621"/>
      <c r="P1002" s="621"/>
      <c r="Q1002" s="621"/>
    </row>
    <row r="1003" ht="25.15" customHeight="true" x14ac:dyDescent="0.2">
      <c r="C1003" s="866"/>
      <c r="D1003" s="862"/>
      <c r="E1003" s="621"/>
      <c r="F1003" s="621"/>
      <c r="G1003" s="621"/>
      <c r="H1003" s="862"/>
      <c r="I1003" s="862"/>
      <c r="J1003" s="621"/>
      <c r="K1003" s="621"/>
      <c r="L1003" s="621"/>
      <c r="M1003" s="862"/>
      <c r="N1003" s="862"/>
      <c r="O1003" s="621"/>
      <c r="P1003" s="621"/>
      <c r="Q1003" s="621"/>
    </row>
    <row r="1004" ht="25.15" customHeight="true" x14ac:dyDescent="0.2">
      <c r="C1004" s="866"/>
      <c r="D1004" s="862"/>
      <c r="E1004" s="621"/>
      <c r="F1004" s="621"/>
      <c r="G1004" s="621"/>
      <c r="H1004" s="862"/>
      <c r="I1004" s="862"/>
      <c r="J1004" s="621"/>
      <c r="K1004" s="621"/>
      <c r="L1004" s="621"/>
      <c r="M1004" s="862"/>
      <c r="N1004" s="862"/>
      <c r="O1004" s="621"/>
      <c r="P1004" s="621"/>
      <c r="Q1004" s="621"/>
    </row>
    <row r="1005" ht="25.15" customHeight="true" x14ac:dyDescent="0.2">
      <c r="C1005" s="866"/>
      <c r="D1005" s="862"/>
      <c r="E1005" s="621"/>
      <c r="F1005" s="621"/>
      <c r="G1005" s="621"/>
      <c r="H1005" s="862"/>
      <c r="I1005" s="862"/>
      <c r="J1005" s="621"/>
      <c r="K1005" s="621"/>
      <c r="L1005" s="621"/>
      <c r="M1005" s="862"/>
      <c r="N1005" s="862"/>
      <c r="O1005" s="621"/>
      <c r="P1005" s="621"/>
      <c r="Q1005" s="621"/>
    </row>
    <row r="1006" ht="25.15" customHeight="true" x14ac:dyDescent="0.2">
      <c r="C1006" s="866"/>
      <c r="D1006" s="862"/>
      <c r="E1006" s="621"/>
      <c r="F1006" s="621"/>
      <c r="G1006" s="621"/>
      <c r="H1006" s="862"/>
      <c r="I1006" s="862"/>
      <c r="J1006" s="621"/>
      <c r="K1006" s="621"/>
      <c r="L1006" s="621"/>
      <c r="M1006" s="862"/>
      <c r="N1006" s="862"/>
      <c r="O1006" s="621"/>
      <c r="P1006" s="621"/>
      <c r="Q1006" s="621"/>
    </row>
    <row r="1007" ht="25.15" customHeight="true" x14ac:dyDescent="0.2">
      <c r="C1007" s="866"/>
      <c r="D1007" s="862"/>
      <c r="E1007" s="621"/>
      <c r="F1007" s="621"/>
      <c r="G1007" s="621"/>
      <c r="H1007" s="862"/>
      <c r="I1007" s="862"/>
      <c r="J1007" s="621"/>
      <c r="K1007" s="621"/>
      <c r="L1007" s="621"/>
      <c r="M1007" s="862"/>
      <c r="N1007" s="862"/>
      <c r="O1007" s="621"/>
      <c r="P1007" s="621"/>
      <c r="Q1007" s="621"/>
    </row>
    <row r="1008" ht="25.15" customHeight="true" x14ac:dyDescent="0.2">
      <c r="C1008" s="866"/>
      <c r="D1008" s="862"/>
      <c r="E1008" s="621"/>
      <c r="F1008" s="621"/>
      <c r="G1008" s="621"/>
      <c r="H1008" s="862"/>
      <c r="I1008" s="862"/>
      <c r="J1008" s="621"/>
      <c r="K1008" s="621"/>
      <c r="L1008" s="621"/>
      <c r="M1008" s="862"/>
      <c r="N1008" s="862"/>
      <c r="O1008" s="621"/>
      <c r="P1008" s="621"/>
      <c r="Q1008" s="621"/>
    </row>
    <row r="1009" ht="25.15" customHeight="true" x14ac:dyDescent="0.2">
      <c r="C1009" s="866"/>
      <c r="D1009" s="862"/>
      <c r="E1009" s="621"/>
      <c r="F1009" s="621"/>
      <c r="G1009" s="621"/>
      <c r="H1009" s="862"/>
      <c r="I1009" s="862"/>
      <c r="J1009" s="621"/>
      <c r="K1009" s="621"/>
      <c r="L1009" s="621"/>
      <c r="M1009" s="862"/>
      <c r="N1009" s="862"/>
      <c r="O1009" s="621"/>
      <c r="P1009" s="621"/>
      <c r="Q1009" s="621"/>
    </row>
    <row r="1010" ht="25.15" customHeight="true" x14ac:dyDescent="0.2">
      <c r="C1010" s="866"/>
      <c r="D1010" s="862"/>
      <c r="E1010" s="621"/>
      <c r="F1010" s="621"/>
      <c r="G1010" s="621"/>
      <c r="H1010" s="862"/>
      <c r="I1010" s="862"/>
      <c r="J1010" s="621"/>
      <c r="K1010" s="621"/>
      <c r="L1010" s="621"/>
      <c r="M1010" s="862"/>
      <c r="N1010" s="862"/>
      <c r="O1010" s="621"/>
      <c r="P1010" s="621"/>
      <c r="Q1010" s="621"/>
    </row>
    <row r="1011" ht="25.15" customHeight="true" x14ac:dyDescent="0.2">
      <c r="C1011" s="866"/>
      <c r="D1011" s="862"/>
      <c r="E1011" s="621"/>
      <c r="F1011" s="621"/>
      <c r="G1011" s="621"/>
      <c r="H1011" s="862"/>
      <c r="I1011" s="862"/>
      <c r="J1011" s="621"/>
      <c r="K1011" s="621"/>
      <c r="L1011" s="621"/>
      <c r="M1011" s="862"/>
      <c r="N1011" s="862"/>
      <c r="O1011" s="621"/>
      <c r="P1011" s="621"/>
      <c r="Q1011" s="621"/>
    </row>
    <row r="1012" ht="25.15" customHeight="true" x14ac:dyDescent="0.2">
      <c r="C1012" s="866"/>
      <c r="D1012" s="862"/>
      <c r="E1012" s="621"/>
      <c r="F1012" s="621"/>
      <c r="G1012" s="621"/>
      <c r="H1012" s="862"/>
      <c r="I1012" s="862"/>
      <c r="J1012" s="621"/>
      <c r="K1012" s="621"/>
      <c r="L1012" s="621"/>
      <c r="M1012" s="862"/>
      <c r="N1012" s="862"/>
      <c r="O1012" s="621"/>
      <c r="P1012" s="621"/>
      <c r="Q1012" s="621"/>
    </row>
    <row r="1013" ht="25.15" customHeight="true" x14ac:dyDescent="0.2">
      <c r="C1013" s="866"/>
      <c r="D1013" s="862"/>
      <c r="E1013" s="621"/>
      <c r="F1013" s="621"/>
      <c r="G1013" s="621"/>
      <c r="H1013" s="862"/>
      <c r="I1013" s="862"/>
      <c r="J1013" s="621"/>
      <c r="K1013" s="621"/>
      <c r="L1013" s="621"/>
      <c r="M1013" s="862"/>
      <c r="N1013" s="862"/>
      <c r="O1013" s="621"/>
      <c r="P1013" s="621"/>
      <c r="Q1013" s="621"/>
    </row>
    <row r="1014" ht="25.15" customHeight="true" x14ac:dyDescent="0.2">
      <c r="C1014" s="866"/>
      <c r="D1014" s="862"/>
      <c r="E1014" s="621"/>
      <c r="F1014" s="621"/>
      <c r="G1014" s="621"/>
      <c r="H1014" s="862"/>
      <c r="I1014" s="862"/>
      <c r="J1014" s="621"/>
      <c r="K1014" s="621"/>
      <c r="L1014" s="621"/>
      <c r="M1014" s="862"/>
      <c r="N1014" s="862"/>
      <c r="O1014" s="621"/>
      <c r="P1014" s="621"/>
      <c r="Q1014" s="621"/>
    </row>
    <row r="1015" ht="25.15" customHeight="true" x14ac:dyDescent="0.2">
      <c r="C1015" s="866"/>
      <c r="D1015" s="862"/>
      <c r="E1015" s="621"/>
      <c r="F1015" s="621"/>
      <c r="G1015" s="621"/>
      <c r="H1015" s="862"/>
      <c r="I1015" s="862"/>
      <c r="J1015" s="621"/>
      <c r="K1015" s="621"/>
      <c r="L1015" s="621"/>
      <c r="M1015" s="862"/>
      <c r="N1015" s="862"/>
      <c r="O1015" s="621"/>
      <c r="P1015" s="621"/>
      <c r="Q1015" s="621"/>
    </row>
    <row r="1016" ht="25.15" customHeight="true" x14ac:dyDescent="0.2">
      <c r="C1016" s="866"/>
      <c r="D1016" s="862"/>
      <c r="E1016" s="621"/>
      <c r="F1016" s="621"/>
      <c r="G1016" s="621"/>
      <c r="H1016" s="862"/>
      <c r="I1016" s="862"/>
      <c r="J1016" s="621"/>
      <c r="K1016" s="621"/>
      <c r="L1016" s="621"/>
      <c r="M1016" s="862"/>
      <c r="N1016" s="862"/>
      <c r="O1016" s="621"/>
      <c r="P1016" s="621"/>
      <c r="Q1016" s="621"/>
    </row>
    <row r="1017" ht="25.15" customHeight="true" x14ac:dyDescent="0.2">
      <c r="C1017" s="866"/>
      <c r="D1017" s="862"/>
      <c r="E1017" s="621"/>
      <c r="F1017" s="621"/>
      <c r="G1017" s="621"/>
      <c r="H1017" s="862"/>
      <c r="I1017" s="862"/>
      <c r="J1017" s="621"/>
      <c r="K1017" s="621"/>
      <c r="L1017" s="621"/>
      <c r="M1017" s="862"/>
      <c r="N1017" s="862"/>
      <c r="O1017" s="621"/>
      <c r="P1017" s="621"/>
      <c r="Q1017" s="621"/>
    </row>
    <row r="1018" ht="25.15" customHeight="true" x14ac:dyDescent="0.2">
      <c r="C1018" s="866"/>
      <c r="D1018" s="862"/>
      <c r="E1018" s="621"/>
      <c r="F1018" s="621"/>
      <c r="G1018" s="621"/>
      <c r="H1018" s="862"/>
      <c r="I1018" s="862"/>
      <c r="J1018" s="621"/>
      <c r="K1018" s="621"/>
      <c r="L1018" s="621"/>
      <c r="M1018" s="862"/>
      <c r="N1018" s="862"/>
      <c r="O1018" s="621"/>
      <c r="P1018" s="621"/>
      <c r="Q1018" s="621"/>
    </row>
    <row r="1019" ht="25.15" customHeight="true" x14ac:dyDescent="0.2">
      <c r="C1019" s="866"/>
      <c r="D1019" s="862"/>
      <c r="E1019" s="621"/>
      <c r="F1019" s="621"/>
      <c r="G1019" s="621"/>
      <c r="H1019" s="862"/>
      <c r="I1019" s="862"/>
      <c r="J1019" s="621"/>
      <c r="K1019" s="621"/>
      <c r="L1019" s="621"/>
      <c r="M1019" s="862"/>
      <c r="N1019" s="862"/>
      <c r="O1019" s="621"/>
      <c r="P1019" s="621"/>
      <c r="Q1019" s="621"/>
    </row>
    <row r="1020" ht="25.15" customHeight="true" x14ac:dyDescent="0.2">
      <c r="C1020" s="866"/>
      <c r="D1020" s="862"/>
      <c r="E1020" s="621"/>
      <c r="F1020" s="621"/>
      <c r="G1020" s="621"/>
      <c r="H1020" s="862"/>
      <c r="I1020" s="862"/>
      <c r="J1020" s="621"/>
      <c r="K1020" s="621"/>
      <c r="L1020" s="621"/>
      <c r="M1020" s="862"/>
      <c r="N1020" s="862"/>
      <c r="O1020" s="621"/>
      <c r="P1020" s="621"/>
      <c r="Q1020" s="621"/>
    </row>
    <row r="1021" ht="25.15" customHeight="true" x14ac:dyDescent="0.2">
      <c r="C1021" s="866"/>
      <c r="D1021" s="862"/>
      <c r="E1021" s="621"/>
      <c r="F1021" s="621"/>
      <c r="G1021" s="621"/>
      <c r="H1021" s="862"/>
      <c r="I1021" s="862"/>
      <c r="J1021" s="621"/>
      <c r="K1021" s="621"/>
      <c r="L1021" s="621"/>
      <c r="M1021" s="862"/>
      <c r="N1021" s="862"/>
      <c r="O1021" s="621"/>
      <c r="P1021" s="621"/>
      <c r="Q1021" s="621"/>
    </row>
    <row r="1022" ht="25.15" customHeight="true" x14ac:dyDescent="0.2">
      <c r="C1022" s="866"/>
      <c r="D1022" s="862"/>
      <c r="E1022" s="621"/>
      <c r="F1022" s="621"/>
      <c r="G1022" s="621"/>
      <c r="H1022" s="862"/>
      <c r="I1022" s="862"/>
      <c r="J1022" s="621"/>
      <c r="K1022" s="621"/>
      <c r="L1022" s="621"/>
      <c r="M1022" s="862"/>
      <c r="N1022" s="862"/>
      <c r="O1022" s="621"/>
      <c r="P1022" s="621"/>
      <c r="Q1022" s="621"/>
    </row>
    <row r="1023" ht="25.15" customHeight="true" x14ac:dyDescent="0.2">
      <c r="C1023" s="866"/>
      <c r="D1023" s="862"/>
      <c r="E1023" s="621"/>
      <c r="F1023" s="621"/>
      <c r="G1023" s="621"/>
      <c r="H1023" s="862"/>
      <c r="I1023" s="862"/>
      <c r="J1023" s="621"/>
      <c r="K1023" s="621"/>
      <c r="L1023" s="621"/>
      <c r="M1023" s="862"/>
      <c r="N1023" s="862"/>
      <c r="O1023" s="621"/>
      <c r="P1023" s="621"/>
      <c r="Q1023" s="621"/>
    </row>
    <row r="1024" ht="25.15" customHeight="true" x14ac:dyDescent="0.2">
      <c r="C1024" s="866"/>
      <c r="D1024" s="862"/>
      <c r="E1024" s="621"/>
      <c r="F1024" s="621"/>
      <c r="G1024" s="621"/>
      <c r="H1024" s="862"/>
      <c r="I1024" s="862"/>
      <c r="J1024" s="621"/>
      <c r="K1024" s="621"/>
      <c r="L1024" s="621"/>
      <c r="M1024" s="862"/>
      <c r="N1024" s="862"/>
      <c r="O1024" s="621"/>
      <c r="P1024" s="621"/>
      <c r="Q1024" s="621"/>
    </row>
    <row r="1025" customFormat="true" ht="15.95" customHeight="true" x14ac:dyDescent="0.2">
      <c r="A1025" s="833" t="s">
        <v>493</v>
      </c>
      <c r="B1025" s="834"/>
      <c r="C1025" s="835"/>
      <c r="D1025" s="441"/>
      <c r="E1025" s="387"/>
      <c r="F1025" s="387"/>
      <c r="G1025" s="441"/>
      <c r="Y1025" s="374"/>
      <c r="Z1025" s="376"/>
      <c r="AA1025" s="376"/>
      <c r="AB1025" s="376"/>
      <c r="AC1025" s="376"/>
      <c r="AD1025" s="376"/>
      <c r="AE1025" s="376"/>
      <c r="AF1025" s="376"/>
      <c r="AG1025" s="376"/>
      <c r="AH1025" s="376"/>
      <c r="AI1025" s="376"/>
      <c r="AJ1025" s="376"/>
      <c r="AK1025" s="376"/>
      <c r="AL1025" s="376"/>
      <c r="AM1025" s="376"/>
      <c r="AN1025" s="376"/>
      <c r="AO1025" s="376"/>
      <c r="AP1025" s="376"/>
      <c r="AQ1025" s="376"/>
      <c r="AR1025" s="376"/>
      <c r="AS1025" s="376"/>
      <c r="AT1025" s="376"/>
      <c r="AU1025" s="376"/>
      <c r="AV1025" s="376"/>
      <c r="AW1025" s="376"/>
      <c r="AX1025" s="376"/>
      <c r="AY1025" s="376"/>
      <c r="AZ1025" s="376"/>
      <c r="BA1025" s="374"/>
      <c r="BB1025" s="441"/>
      <c r="BY1025" s="374"/>
      <c r="BZ1025" s="376"/>
      <c r="CA1025" s="376"/>
      <c r="CB1025" s="376"/>
      <c r="CC1025" s="376"/>
      <c r="CD1025" s="376"/>
      <c r="CE1025" s="376"/>
      <c r="CF1025" s="376"/>
      <c r="CG1025" s="376"/>
      <c r="CH1025" s="376"/>
      <c r="CI1025" s="376"/>
      <c r="CJ1025" s="376"/>
      <c r="CK1025" s="376"/>
      <c r="CL1025" s="376"/>
      <c r="CM1025" s="376"/>
      <c r="CN1025" s="376"/>
      <c r="CO1025" s="376"/>
      <c r="CP1025" s="376"/>
      <c r="CQ1025" s="376"/>
      <c r="CR1025" s="376"/>
      <c r="CS1025" s="376"/>
      <c r="CT1025" s="376"/>
      <c r="CU1025" s="376"/>
      <c r="CV1025" s="376"/>
      <c r="CW1025" s="376"/>
      <c r="CX1025" s="376"/>
      <c r="CY1025" s="376"/>
      <c r="CZ1025" s="376"/>
    </row>
    <row r="1026" customFormat="true" ht="15.95" customHeight="true" x14ac:dyDescent="0.2">
      <c r="A1026" s="836" t="s">
        <v>200</v>
      </c>
      <c r="B1026" s="837"/>
      <c r="C1026" s="637" t="s">
        <v>201</v>
      </c>
      <c r="D1026" s="441"/>
      <c r="E1026" s="387"/>
      <c r="F1026" s="387"/>
      <c r="G1026" s="441"/>
      <c r="Y1026" s="374"/>
      <c r="Z1026" s="376"/>
      <c r="AA1026" s="376"/>
      <c r="AB1026" s="376"/>
      <c r="AC1026" s="376"/>
      <c r="AD1026" s="376"/>
      <c r="AE1026" s="376"/>
      <c r="AF1026" s="376"/>
      <c r="AG1026" s="376"/>
      <c r="AH1026" s="376"/>
      <c r="AI1026" s="376"/>
      <c r="AJ1026" s="376"/>
      <c r="AK1026" s="376"/>
      <c r="AL1026" s="376"/>
      <c r="AM1026" s="376"/>
      <c r="AN1026" s="376"/>
      <c r="AO1026" s="376"/>
      <c r="AP1026" s="376"/>
      <c r="AQ1026" s="376"/>
      <c r="AR1026" s="376"/>
      <c r="AS1026" s="376"/>
      <c r="AT1026" s="376"/>
      <c r="AU1026" s="376"/>
      <c r="AV1026" s="376"/>
      <c r="AW1026" s="376"/>
      <c r="AX1026" s="376"/>
      <c r="AY1026" s="376"/>
      <c r="AZ1026" s="376"/>
      <c r="BA1026" s="374"/>
      <c r="BB1026" s="441"/>
      <c r="BY1026" s="374"/>
      <c r="BZ1026" s="376"/>
      <c r="CA1026" s="376"/>
      <c r="CB1026" s="376"/>
      <c r="CC1026" s="376"/>
      <c r="CD1026" s="376"/>
      <c r="CE1026" s="376"/>
      <c r="CF1026" s="376"/>
      <c r="CG1026" s="376"/>
      <c r="CH1026" s="376"/>
      <c r="CI1026" s="376"/>
      <c r="CJ1026" s="376"/>
      <c r="CK1026" s="376"/>
      <c r="CL1026" s="376"/>
      <c r="CM1026" s="376"/>
      <c r="CN1026" s="376"/>
      <c r="CO1026" s="376"/>
      <c r="CP1026" s="376"/>
      <c r="CQ1026" s="376"/>
      <c r="CR1026" s="376"/>
      <c r="CS1026" s="376"/>
      <c r="CT1026" s="376"/>
      <c r="CU1026" s="376"/>
      <c r="CV1026" s="376"/>
      <c r="CW1026" s="376"/>
      <c r="CX1026" s="376"/>
      <c r="CY1026" s="376"/>
      <c r="CZ1026" s="376"/>
    </row>
    <row r="1027" customFormat="true" ht="15.95" hidden="true" customHeight="true" x14ac:dyDescent="0.2">
      <c r="A1027" s="638" t="s">
        <v>202</v>
      </c>
      <c r="B1027" s="639" t="s">
        <v>203</v>
      </c>
      <c r="C1027" s="640">
        <v>20214</v>
      </c>
      <c r="D1027" s="441"/>
      <c r="E1027" s="387"/>
      <c r="F1027" s="387"/>
      <c r="G1027" s="441"/>
      <c r="Y1027" s="374"/>
      <c r="Z1027" s="376"/>
      <c r="AA1027" s="376"/>
      <c r="AB1027" s="376"/>
      <c r="AC1027" s="376"/>
      <c r="AD1027" s="376"/>
      <c r="AE1027" s="376"/>
      <c r="AF1027" s="376"/>
      <c r="AG1027" s="376"/>
      <c r="AH1027" s="376"/>
      <c r="AI1027" s="376"/>
      <c r="AJ1027" s="376"/>
      <c r="AK1027" s="376"/>
      <c r="AL1027" s="376"/>
      <c r="AM1027" s="376"/>
      <c r="AN1027" s="376"/>
      <c r="AO1027" s="376"/>
      <c r="AP1027" s="376"/>
      <c r="AQ1027" s="376"/>
      <c r="AR1027" s="376"/>
      <c r="AS1027" s="376"/>
      <c r="AT1027" s="376"/>
      <c r="AU1027" s="376"/>
      <c r="AV1027" s="376"/>
      <c r="AW1027" s="376"/>
      <c r="AX1027" s="376"/>
      <c r="AY1027" s="376"/>
      <c r="AZ1027" s="376"/>
      <c r="BA1027" s="374"/>
      <c r="BB1027" s="441"/>
      <c r="BY1027" s="374"/>
      <c r="BZ1027" s="376"/>
      <c r="CA1027" s="376"/>
      <c r="CB1027" s="376"/>
      <c r="CC1027" s="376"/>
      <c r="CD1027" s="376"/>
      <c r="CE1027" s="376"/>
      <c r="CF1027" s="376"/>
      <c r="CG1027" s="376"/>
      <c r="CH1027" s="376"/>
      <c r="CI1027" s="376"/>
      <c r="CJ1027" s="376"/>
      <c r="CK1027" s="376"/>
      <c r="CL1027" s="376"/>
      <c r="CM1027" s="376"/>
      <c r="CN1027" s="376"/>
      <c r="CO1027" s="376"/>
      <c r="CP1027" s="376"/>
      <c r="CQ1027" s="376"/>
      <c r="CR1027" s="376"/>
      <c r="CS1027" s="376"/>
      <c r="CT1027" s="376"/>
      <c r="CU1027" s="376"/>
      <c r="CV1027" s="376"/>
      <c r="CW1027" s="376"/>
      <c r="CX1027" s="376"/>
      <c r="CY1027" s="376"/>
      <c r="CZ1027" s="376"/>
    </row>
    <row r="1028" customFormat="true" ht="15.95" hidden="true" customHeight="true" x14ac:dyDescent="0.2">
      <c r="A1028" s="641" t="s">
        <v>204</v>
      </c>
      <c r="B1028" s="642" t="s">
        <v>203</v>
      </c>
      <c r="C1028" s="643">
        <v>20214</v>
      </c>
      <c r="D1028" s="441"/>
      <c r="E1028" s="387"/>
      <c r="F1028" s="387"/>
      <c r="G1028" s="441"/>
      <c r="Y1028" s="374"/>
      <c r="Z1028" s="376"/>
      <c r="AA1028" s="376"/>
      <c r="AB1028" s="376"/>
      <c r="AC1028" s="376"/>
      <c r="AD1028" s="376"/>
      <c r="AE1028" s="376"/>
      <c r="AF1028" s="376"/>
      <c r="AG1028" s="376"/>
      <c r="AH1028" s="376"/>
      <c r="AI1028" s="376"/>
      <c r="AJ1028" s="376"/>
      <c r="AK1028" s="376"/>
      <c r="AL1028" s="376"/>
      <c r="AM1028" s="376"/>
      <c r="AN1028" s="376"/>
      <c r="AO1028" s="376"/>
      <c r="AP1028" s="376"/>
      <c r="AQ1028" s="376"/>
      <c r="AR1028" s="376"/>
      <c r="AS1028" s="376"/>
      <c r="AT1028" s="376"/>
      <c r="AU1028" s="376"/>
      <c r="AV1028" s="376"/>
      <c r="AW1028" s="376"/>
      <c r="AX1028" s="376"/>
      <c r="AY1028" s="376"/>
      <c r="AZ1028" s="376"/>
      <c r="BA1028" s="374"/>
      <c r="BB1028" s="441"/>
      <c r="BY1028" s="374"/>
      <c r="BZ1028" s="376"/>
      <c r="CA1028" s="376"/>
      <c r="CB1028" s="376"/>
      <c r="CC1028" s="376"/>
      <c r="CD1028" s="376"/>
      <c r="CE1028" s="376"/>
      <c r="CF1028" s="376"/>
      <c r="CG1028" s="376"/>
      <c r="CH1028" s="376"/>
      <c r="CI1028" s="376"/>
      <c r="CJ1028" s="376"/>
      <c r="CK1028" s="376"/>
      <c r="CL1028" s="376"/>
      <c r="CM1028" s="376"/>
      <c r="CN1028" s="376"/>
      <c r="CO1028" s="376"/>
      <c r="CP1028" s="376"/>
      <c r="CQ1028" s="376"/>
      <c r="CR1028" s="376"/>
      <c r="CS1028" s="376"/>
      <c r="CT1028" s="376"/>
      <c r="CU1028" s="376"/>
      <c r="CV1028" s="376"/>
      <c r="CW1028" s="376"/>
      <c r="CX1028" s="376"/>
      <c r="CY1028" s="376"/>
      <c r="CZ1028" s="376"/>
    </row>
    <row r="1029" customFormat="true" ht="15.95" hidden="true" customHeight="true" x14ac:dyDescent="0.2">
      <c r="A1029" s="641" t="s">
        <v>205</v>
      </c>
      <c r="B1029" s="642" t="s">
        <v>203</v>
      </c>
      <c r="C1029" s="643">
        <v>20214</v>
      </c>
      <c r="D1029" s="441"/>
      <c r="E1029" s="387"/>
      <c r="F1029" s="387"/>
      <c r="G1029" s="441"/>
      <c r="Y1029" s="374"/>
      <c r="Z1029" s="376"/>
      <c r="AA1029" s="376"/>
      <c r="AB1029" s="376"/>
      <c r="AC1029" s="376"/>
      <c r="AD1029" s="376"/>
      <c r="AE1029" s="376"/>
      <c r="AF1029" s="376"/>
      <c r="AG1029" s="376"/>
      <c r="AH1029" s="376"/>
      <c r="AI1029" s="376"/>
      <c r="AJ1029" s="376"/>
      <c r="AK1029" s="376"/>
      <c r="AL1029" s="376"/>
      <c r="AM1029" s="376"/>
      <c r="AN1029" s="376"/>
      <c r="AO1029" s="376"/>
      <c r="AP1029" s="376"/>
      <c r="AQ1029" s="376"/>
      <c r="AR1029" s="376"/>
      <c r="AS1029" s="376"/>
      <c r="AT1029" s="376"/>
      <c r="AU1029" s="376"/>
      <c r="AV1029" s="376"/>
      <c r="AW1029" s="376"/>
      <c r="AX1029" s="376"/>
      <c r="AY1029" s="376"/>
      <c r="AZ1029" s="376"/>
      <c r="BA1029" s="374"/>
      <c r="BB1029" s="441"/>
      <c r="BY1029" s="374"/>
      <c r="BZ1029" s="376"/>
      <c r="CA1029" s="376"/>
      <c r="CB1029" s="376"/>
      <c r="CC1029" s="376"/>
      <c r="CD1029" s="376"/>
      <c r="CE1029" s="376"/>
      <c r="CF1029" s="376"/>
      <c r="CG1029" s="376"/>
      <c r="CH1029" s="376"/>
      <c r="CI1029" s="376"/>
      <c r="CJ1029" s="376"/>
      <c r="CK1029" s="376"/>
      <c r="CL1029" s="376"/>
      <c r="CM1029" s="376"/>
      <c r="CN1029" s="376"/>
      <c r="CO1029" s="376"/>
      <c r="CP1029" s="376"/>
      <c r="CQ1029" s="376"/>
      <c r="CR1029" s="376"/>
      <c r="CS1029" s="376"/>
      <c r="CT1029" s="376"/>
      <c r="CU1029" s="376"/>
      <c r="CV1029" s="376"/>
      <c r="CW1029" s="376"/>
      <c r="CX1029" s="376"/>
      <c r="CY1029" s="376"/>
      <c r="CZ1029" s="376"/>
    </row>
    <row r="1030" customFormat="true" ht="15.95" hidden="true" customHeight="true" x14ac:dyDescent="0.2">
      <c r="A1030" s="641" t="s">
        <v>207</v>
      </c>
      <c r="B1030" s="642" t="s">
        <v>203</v>
      </c>
      <c r="C1030" s="643">
        <v>20214</v>
      </c>
      <c r="D1030" s="441"/>
      <c r="E1030" s="387"/>
      <c r="F1030" s="387"/>
      <c r="G1030" s="441"/>
      <c r="Y1030" s="374"/>
      <c r="Z1030" s="376"/>
      <c r="AA1030" s="376"/>
      <c r="AB1030" s="376"/>
      <c r="AC1030" s="376"/>
      <c r="AD1030" s="376"/>
      <c r="AE1030" s="376"/>
      <c r="AF1030" s="376"/>
      <c r="AG1030" s="376"/>
      <c r="AH1030" s="376"/>
      <c r="AI1030" s="376"/>
      <c r="AJ1030" s="376"/>
      <c r="AK1030" s="376"/>
      <c r="AL1030" s="376"/>
      <c r="AM1030" s="376"/>
      <c r="AN1030" s="376"/>
      <c r="AO1030" s="376"/>
      <c r="AP1030" s="376"/>
      <c r="AQ1030" s="376"/>
      <c r="AR1030" s="376"/>
      <c r="AS1030" s="376"/>
      <c r="AT1030" s="376"/>
      <c r="AU1030" s="376"/>
      <c r="AV1030" s="376"/>
      <c r="AW1030" s="376"/>
      <c r="AX1030" s="376"/>
      <c r="AY1030" s="376"/>
      <c r="AZ1030" s="376"/>
      <c r="BA1030" s="374"/>
      <c r="BB1030" s="441"/>
      <c r="BY1030" s="374"/>
      <c r="BZ1030" s="376"/>
      <c r="CA1030" s="376"/>
      <c r="CB1030" s="376"/>
      <c r="CC1030" s="376"/>
      <c r="CD1030" s="376"/>
      <c r="CE1030" s="376"/>
      <c r="CF1030" s="376"/>
      <c r="CG1030" s="376"/>
      <c r="CH1030" s="376"/>
      <c r="CI1030" s="376"/>
      <c r="CJ1030" s="376"/>
      <c r="CK1030" s="376"/>
      <c r="CL1030" s="376"/>
      <c r="CM1030" s="376"/>
      <c r="CN1030" s="376"/>
      <c r="CO1030" s="376"/>
      <c r="CP1030" s="376"/>
      <c r="CQ1030" s="376"/>
      <c r="CR1030" s="376"/>
      <c r="CS1030" s="376"/>
      <c r="CT1030" s="376"/>
      <c r="CU1030" s="376"/>
      <c r="CV1030" s="376"/>
      <c r="CW1030" s="376"/>
      <c r="CX1030" s="376"/>
      <c r="CY1030" s="376"/>
      <c r="CZ1030" s="376"/>
    </row>
    <row r="1031" customFormat="true" ht="15.95" customHeight="true" x14ac:dyDescent="0.2">
      <c r="A1031" s="838" t="s">
        <v>593</v>
      </c>
      <c r="B1031" s="642" t="s">
        <v>6</v>
      </c>
      <c r="C1031" s="643">
        <v>13876</v>
      </c>
      <c r="D1031" s="441"/>
      <c r="E1031" s="387"/>
      <c r="F1031" s="387"/>
      <c r="G1031" s="441"/>
      <c r="Y1031" s="374"/>
      <c r="Z1031" s="376"/>
      <c r="AA1031" s="376"/>
      <c r="AB1031" s="376"/>
      <c r="AC1031" s="376"/>
      <c r="AD1031" s="376"/>
      <c r="AE1031" s="376"/>
      <c r="AF1031" s="376"/>
      <c r="AG1031" s="376"/>
      <c r="AH1031" s="376"/>
      <c r="AI1031" s="376"/>
      <c r="AJ1031" s="376"/>
      <c r="AK1031" s="376"/>
      <c r="AL1031" s="376"/>
      <c r="AM1031" s="376"/>
      <c r="AN1031" s="376"/>
      <c r="AO1031" s="376"/>
      <c r="AP1031" s="376"/>
      <c r="AQ1031" s="376"/>
      <c r="AR1031" s="376"/>
      <c r="AS1031" s="376"/>
      <c r="AT1031" s="376"/>
      <c r="AU1031" s="376"/>
      <c r="AV1031" s="376"/>
      <c r="AW1031" s="376"/>
      <c r="AX1031" s="376"/>
      <c r="AY1031" s="376"/>
      <c r="AZ1031" s="376"/>
      <c r="BA1031" s="374"/>
      <c r="BB1031" s="441"/>
      <c r="BY1031" s="374"/>
      <c r="BZ1031" s="376"/>
      <c r="CA1031" s="376"/>
      <c r="CB1031" s="376"/>
      <c r="CC1031" s="376"/>
      <c r="CD1031" s="376"/>
      <c r="CE1031" s="376"/>
      <c r="CF1031" s="376"/>
      <c r="CG1031" s="376"/>
      <c r="CH1031" s="376"/>
      <c r="CI1031" s="376"/>
      <c r="CJ1031" s="376"/>
      <c r="CK1031" s="376"/>
      <c r="CL1031" s="376"/>
      <c r="CM1031" s="376"/>
      <c r="CN1031" s="376"/>
      <c r="CO1031" s="376"/>
      <c r="CP1031" s="376"/>
      <c r="CQ1031" s="376"/>
      <c r="CR1031" s="376"/>
      <c r="CS1031" s="376"/>
      <c r="CT1031" s="376"/>
      <c r="CU1031" s="376"/>
      <c r="CV1031" s="376"/>
      <c r="CW1031" s="376"/>
      <c r="CX1031" s="376"/>
      <c r="CY1031" s="376"/>
      <c r="CZ1031" s="376"/>
    </row>
    <row r="1032" customFormat="true" ht="15.95" customHeight="true" x14ac:dyDescent="0.2">
      <c r="A1032" s="838"/>
      <c r="B1032" s="642" t="s">
        <v>7</v>
      </c>
      <c r="C1032" s="643">
        <v>6338</v>
      </c>
      <c r="D1032" s="441"/>
      <c r="E1032" s="387"/>
      <c r="F1032" s="387"/>
      <c r="G1032" s="441"/>
      <c r="Y1032" s="374"/>
      <c r="Z1032" s="376"/>
      <c r="AA1032" s="376"/>
      <c r="AB1032" s="376"/>
      <c r="AC1032" s="376"/>
      <c r="AD1032" s="376"/>
      <c r="AE1032" s="376"/>
      <c r="AF1032" s="376"/>
      <c r="AG1032" s="376"/>
      <c r="AH1032" s="376"/>
      <c r="AI1032" s="376"/>
      <c r="AJ1032" s="376"/>
      <c r="AK1032" s="376"/>
      <c r="AL1032" s="376"/>
      <c r="AM1032" s="376"/>
      <c r="AN1032" s="376"/>
      <c r="AO1032" s="376"/>
      <c r="AP1032" s="376"/>
      <c r="AQ1032" s="376"/>
      <c r="AR1032" s="376"/>
      <c r="AS1032" s="376"/>
      <c r="AT1032" s="376"/>
      <c r="AU1032" s="376"/>
      <c r="AV1032" s="376"/>
      <c r="AW1032" s="376"/>
      <c r="AX1032" s="376"/>
      <c r="AY1032" s="376"/>
      <c r="AZ1032" s="376"/>
      <c r="BA1032" s="374"/>
      <c r="BB1032" s="441"/>
      <c r="BY1032" s="374"/>
      <c r="BZ1032" s="376"/>
      <c r="CA1032" s="376"/>
      <c r="CB1032" s="376"/>
      <c r="CC1032" s="376"/>
      <c r="CD1032" s="376"/>
      <c r="CE1032" s="376"/>
      <c r="CF1032" s="376"/>
      <c r="CG1032" s="376"/>
      <c r="CH1032" s="376"/>
      <c r="CI1032" s="376"/>
      <c r="CJ1032" s="376"/>
      <c r="CK1032" s="376"/>
      <c r="CL1032" s="376"/>
      <c r="CM1032" s="376"/>
      <c r="CN1032" s="376"/>
      <c r="CO1032" s="376"/>
      <c r="CP1032" s="376"/>
      <c r="CQ1032" s="376"/>
      <c r="CR1032" s="376"/>
      <c r="CS1032" s="376"/>
      <c r="CT1032" s="376"/>
      <c r="CU1032" s="376"/>
      <c r="CV1032" s="376"/>
      <c r="CW1032" s="376"/>
      <c r="CX1032" s="376"/>
      <c r="CY1032" s="376"/>
      <c r="CZ1032" s="376"/>
    </row>
    <row r="1033" s="612" customFormat="true" ht="15.95" customHeight="true" x14ac:dyDescent="0.2">
      <c r="A1033" s="644" t="s">
        <v>594</v>
      </c>
      <c r="B1033" s="645" t="s">
        <v>594</v>
      </c>
      <c r="C1033" s="646">
        <v>20214</v>
      </c>
      <c r="D1033" s="332"/>
      <c r="E1033" s="332"/>
      <c r="F1033" s="332"/>
      <c r="G1033" s="332"/>
      <c r="Z1033" s="359"/>
      <c r="AA1033" s="359"/>
      <c r="AB1033" s="359"/>
      <c r="AC1033" s="359"/>
      <c r="AD1033" s="359"/>
      <c r="AE1033" s="359"/>
      <c r="AF1033" s="359"/>
      <c r="AG1033" s="359"/>
      <c r="AH1033" s="359"/>
      <c r="AI1033" s="359"/>
      <c r="AJ1033" s="359"/>
      <c r="AK1033" s="359"/>
      <c r="AL1033" s="359"/>
      <c r="AM1033" s="359"/>
      <c r="AN1033" s="359"/>
      <c r="AO1033" s="359"/>
      <c r="AP1033" s="359"/>
      <c r="AQ1033" s="359"/>
      <c r="AR1033" s="359"/>
      <c r="AS1033" s="359"/>
      <c r="AT1033" s="359"/>
      <c r="AU1033" s="359"/>
      <c r="AV1033" s="359"/>
      <c r="AW1033" s="359"/>
      <c r="AX1033" s="359"/>
      <c r="AY1033" s="359"/>
      <c r="AZ1033" s="359"/>
      <c r="BB1033" s="332"/>
      <c r="BZ1033" s="359"/>
      <c r="CA1033" s="359"/>
      <c r="CB1033" s="359"/>
      <c r="CC1033" s="359"/>
      <c r="CD1033" s="359"/>
      <c r="CE1033" s="359"/>
      <c r="CF1033" s="359"/>
      <c r="CG1033" s="359"/>
      <c r="CH1033" s="359"/>
      <c r="CI1033" s="359"/>
      <c r="CJ1033" s="359"/>
      <c r="CK1033" s="359"/>
      <c r="CL1033" s="359"/>
      <c r="CM1033" s="359"/>
      <c r="CN1033" s="359"/>
      <c r="CO1033" s="359"/>
      <c r="CP1033" s="359"/>
      <c r="CQ1033" s="359"/>
      <c r="CR1033" s="359"/>
      <c r="CS1033" s="359"/>
      <c r="CT1033" s="359"/>
      <c r="CU1033" s="359"/>
      <c r="CV1033" s="359"/>
      <c r="CW1033" s="359"/>
      <c r="CX1033" s="359"/>
      <c r="CY1033" s="359"/>
      <c r="CZ1033" s="359"/>
    </row>
    <row r="1034" customFormat="true" ht="15.95" customHeight="true" x14ac:dyDescent="0.2">
      <c r="A1034" s="839" t="s">
        <v>494</v>
      </c>
      <c r="B1034" s="840"/>
      <c r="C1034" s="841"/>
      <c r="D1034" s="441"/>
      <c r="E1034" s="387"/>
      <c r="F1034" s="387"/>
      <c r="G1034" s="441"/>
      <c r="Y1034" s="374"/>
      <c r="Z1034" s="376"/>
      <c r="AA1034" s="376"/>
      <c r="AB1034" s="376"/>
      <c r="AC1034" s="376"/>
      <c r="AD1034" s="376"/>
      <c r="AE1034" s="376"/>
      <c r="AF1034" s="376"/>
      <c r="AG1034" s="376"/>
      <c r="AH1034" s="376"/>
      <c r="AI1034" s="376"/>
      <c r="AJ1034" s="376"/>
      <c r="AK1034" s="376"/>
      <c r="AL1034" s="376"/>
      <c r="AM1034" s="376"/>
      <c r="AN1034" s="376"/>
      <c r="AO1034" s="376"/>
      <c r="AP1034" s="376"/>
      <c r="AQ1034" s="376"/>
      <c r="AR1034" s="376"/>
      <c r="AS1034" s="376"/>
      <c r="AT1034" s="376"/>
      <c r="AU1034" s="376"/>
      <c r="AV1034" s="376"/>
      <c r="AW1034" s="376"/>
      <c r="AX1034" s="376"/>
      <c r="AY1034" s="376"/>
      <c r="AZ1034" s="376"/>
      <c r="BA1034" s="374"/>
      <c r="BB1034" s="441"/>
      <c r="BY1034" s="374"/>
      <c r="BZ1034" s="376"/>
      <c r="CA1034" s="376"/>
      <c r="CB1034" s="376"/>
      <c r="CC1034" s="376"/>
      <c r="CD1034" s="376"/>
      <c r="CE1034" s="376"/>
      <c r="CF1034" s="376"/>
      <c r="CG1034" s="376"/>
      <c r="CH1034" s="376"/>
      <c r="CI1034" s="376"/>
      <c r="CJ1034" s="376"/>
      <c r="CK1034" s="376"/>
      <c r="CL1034" s="376"/>
      <c r="CM1034" s="376"/>
      <c r="CN1034" s="376"/>
      <c r="CO1034" s="376"/>
      <c r="CP1034" s="376"/>
      <c r="CQ1034" s="376"/>
      <c r="CR1034" s="376"/>
      <c r="CS1034" s="376"/>
      <c r="CT1034" s="376"/>
      <c r="CU1034" s="376"/>
      <c r="CV1034" s="376"/>
      <c r="CW1034" s="376"/>
      <c r="CX1034" s="376"/>
      <c r="CY1034" s="376"/>
      <c r="CZ1034" s="376"/>
    </row>
    <row r="1036" ht="15" customHeight="true" x14ac:dyDescent="0.25">
      <c r="A1036" s="442" t="s">
        <v>122</v>
      </c>
      <c r="B1036" s="314" t="s">
        <v>123</v>
      </c>
    </row>
    <row r="1037" ht="15" customHeight="true" x14ac:dyDescent="0.2">
      <c r="A1037" s="443" t="str">
        <f>R15</f>
        <v>ANBAR</v>
      </c>
      <c r="B1037" s="443">
        <f>BR122+BR123</f>
        <v>5155.0941292980015</v>
      </c>
    </row>
    <row r="1038" ht="15" customHeight="true" x14ac:dyDescent="0.2">
      <c r="A1038" s="443" t="str">
        <f>S15</f>
        <v>BABIL</v>
      </c>
      <c r="B1038" s="443">
        <f>BS122+BS123</f>
        <v>6011.2350376536006</v>
      </c>
    </row>
    <row r="1039" ht="15" customHeight="true" x14ac:dyDescent="0.2">
      <c r="A1039" s="443" t="str">
        <f>T15</f>
        <v>BAGHDAD</v>
      </c>
      <c r="B1039" s="443">
        <f>BT122+BT123</f>
        <v>21568.737553078925</v>
      </c>
    </row>
    <row r="1040" ht="15" customHeight="true" x14ac:dyDescent="0.2">
      <c r="A1040" s="443" t="str">
        <f>U15</f>
        <v>BASRAH</v>
      </c>
      <c r="B1040" s="443">
        <f>BU122+BU123</f>
        <v>10304.255295164639</v>
      </c>
    </row>
    <row r="1041" ht="15" customHeight="true" x14ac:dyDescent="0.2">
      <c r="A1041" s="443" t="str">
        <f>V15</f>
        <v>DIALA</v>
      </c>
      <c r="B1041" s="443">
        <f>BV122+BV123</f>
        <v>7226.6543129218089</v>
      </c>
    </row>
    <row r="1042" ht="15" customHeight="true" x14ac:dyDescent="0.2">
      <c r="A1042" s="443" t="str">
        <f>W15</f>
        <v>DUHOK</v>
      </c>
      <c r="B1042" s="443">
        <f>BW122+BW123</f>
        <v>4513.256912976256</v>
      </c>
    </row>
    <row r="1043" ht="15" customHeight="true" x14ac:dyDescent="0.2">
      <c r="A1043" s="443" t="str">
        <f>X15</f>
        <v>ERBIL</v>
      </c>
      <c r="B1043" s="443">
        <f>BX122+XR123</f>
        <v>10305.528798784055</v>
      </c>
    </row>
    <row r="1044" ht="15" customHeight="true" x14ac:dyDescent="0.2">
      <c r="A1044" s="443" t="str">
        <f>Y15</f>
        <v>KARBALAH</v>
      </c>
      <c r="B1044" s="443">
        <f>BY122+BY123</f>
        <v>3734.2073694213027</v>
      </c>
    </row>
    <row r="1045" ht="15" customHeight="true" x14ac:dyDescent="0.2">
      <c r="A1045" s="443" t="str">
        <f>Z15</f>
        <v>KIRKUK</v>
      </c>
      <c r="B1045" s="443">
        <f>BZ122+BZ123</f>
        <v>5266.1604994085865</v>
      </c>
    </row>
    <row r="1046" ht="15" customHeight="true" x14ac:dyDescent="0.2">
      <c r="A1046" s="387" t="str">
        <f>AA15</f>
        <v>MISAN</v>
      </c>
      <c r="B1046" s="443">
        <f>CA122+CA123</f>
        <v>5374.2026628096637</v>
      </c>
    </row>
    <row r="1047" ht="15" customHeight="true" x14ac:dyDescent="0.2">
      <c r="A1047" s="387" t="str">
        <f>AB15</f>
        <v>MUTHANA</v>
      </c>
      <c r="B1047" s="443">
        <f>CB122+CB123</f>
        <v>4215.9108106268477</v>
      </c>
    </row>
    <row r="1048" ht="15" customHeight="true" x14ac:dyDescent="0.2">
      <c r="A1048" s="387" t="str">
        <f>AC15</f>
        <v>NAINAWA</v>
      </c>
      <c r="B1048" s="443">
        <f>CC122+CC123</f>
        <v>12092.242522578706</v>
      </c>
    </row>
    <row r="1049" ht="15" customHeight="true" x14ac:dyDescent="0.2">
      <c r="A1049" s="387" t="str">
        <f>AD15</f>
        <v>NAJAF</v>
      </c>
      <c r="B1049" s="443">
        <f>CD122+CD123</f>
        <v>4960.5854231513295</v>
      </c>
    </row>
    <row r="1050" ht="15" customHeight="true" x14ac:dyDescent="0.2">
      <c r="A1050" s="387" t="str">
        <f>AE15</f>
        <v>QADISYAH</v>
      </c>
      <c r="B1050" s="443">
        <f>CE122+CE123</f>
        <v>3802.5666849355935</v>
      </c>
    </row>
    <row r="1051" ht="15" customHeight="true" x14ac:dyDescent="0.2">
      <c r="A1051" s="387" t="str">
        <f>AF15</f>
        <v>SALAHADDIN</v>
      </c>
      <c r="B1051" s="443">
        <f>CF122+CF123</f>
        <v>3861.1191586734831</v>
      </c>
    </row>
    <row r="1052" ht="15" customHeight="true" x14ac:dyDescent="0.2">
      <c r="A1052" s="387" t="str">
        <f>AG15</f>
        <v>SULAIMANIYA</v>
      </c>
      <c r="B1052" s="443">
        <f>CG122+CG123</f>
        <v>6914.7067746043222</v>
      </c>
    </row>
    <row r="1053" ht="15" customHeight="true" x14ac:dyDescent="0.2">
      <c r="A1053" s="387" t="str">
        <f>AH15</f>
        <v>THIQAR</v>
      </c>
      <c r="B1053" s="443">
        <f>CH122+CH123</f>
        <v>8515.7164805089778</v>
      </c>
    </row>
    <row r="1054" ht="15" customHeight="true" x14ac:dyDescent="0.2">
      <c r="A1054" s="387" t="str">
        <f>AI15</f>
        <v>WASIT</v>
      </c>
      <c r="B1054" s="443">
        <f>CI122+CI123</f>
        <v>4411.4443489022715</v>
      </c>
    </row>
    <row r="1055" ht="15" customHeight="true" x14ac:dyDescent="0.2">
      <c r="A1055" s="387">
        <f>AJ15</f>
        <v>0</v>
      </c>
      <c r="B1055" s="443">
        <f>CJ122+CJ123</f>
        <v>0</v>
      </c>
    </row>
    <row r="1056" ht="15" customHeight="true" x14ac:dyDescent="0.2">
      <c r="A1056" s="387">
        <f>AK15</f>
        <v>0</v>
      </c>
      <c r="B1056" s="443">
        <f>CK122+CK123</f>
        <v>0</v>
      </c>
    </row>
    <row r="1057" ht="15" customHeight="true" x14ac:dyDescent="0.2">
      <c r="A1057" s="387">
        <f>AL15</f>
        <v>0</v>
      </c>
      <c r="B1057" s="443">
        <f>CL122+CL123</f>
        <v>0</v>
      </c>
    </row>
    <row r="1058" ht="15" customHeight="true" x14ac:dyDescent="0.2">
      <c r="A1058" s="387">
        <f>AM15</f>
        <v>0</v>
      </c>
      <c r="B1058" s="443">
        <f>CM122+CM123</f>
        <v>0</v>
      </c>
    </row>
    <row r="1059" ht="15" customHeight="true" x14ac:dyDescent="0.2">
      <c r="A1059" s="387">
        <f>AN15</f>
        <v>0</v>
      </c>
      <c r="B1059" s="443">
        <f>CN122+CN123</f>
        <v>0</v>
      </c>
    </row>
    <row r="1060" ht="15" customHeight="true" x14ac:dyDescent="0.2">
      <c r="A1060" s="387">
        <f>AO15</f>
        <v>0</v>
      </c>
      <c r="B1060" s="443">
        <f>CO122+CO123</f>
        <v>0</v>
      </c>
    </row>
    <row r="1061" ht="15" customHeight="true" x14ac:dyDescent="0.2">
      <c r="A1061" s="387">
        <f>AP15</f>
        <v>0</v>
      </c>
      <c r="B1061" s="443">
        <f>CP122+CP123</f>
        <v>0</v>
      </c>
    </row>
    <row r="1062" ht="15" customHeight="true" x14ac:dyDescent="0.2">
      <c r="A1062" s="387">
        <f>AQ15</f>
        <v>0</v>
      </c>
      <c r="B1062" s="443">
        <f>CQ122+CQ123</f>
        <v>0</v>
      </c>
    </row>
    <row r="1063" ht="15" customHeight="true" x14ac:dyDescent="0.2">
      <c r="A1063" s="387">
        <f>AR15</f>
        <v>0</v>
      </c>
      <c r="B1063" s="443">
        <f>CR122+CR123</f>
        <v>0</v>
      </c>
    </row>
    <row r="1064" ht="15" customHeight="true" x14ac:dyDescent="0.2">
      <c r="A1064" s="387">
        <f>AS15</f>
        <v>0</v>
      </c>
      <c r="B1064" s="443">
        <f>CS122+CS123</f>
        <v>0</v>
      </c>
    </row>
    <row r="1065" ht="15" customHeight="true" x14ac:dyDescent="0.2">
      <c r="A1065" s="387">
        <f>AT15</f>
        <v>0</v>
      </c>
      <c r="B1065" s="443">
        <f>CT122+CT123</f>
        <v>0</v>
      </c>
    </row>
    <row r="1066" ht="15" customHeight="true" x14ac:dyDescent="0.2">
      <c r="A1066" s="387">
        <f>AU15</f>
        <v>0</v>
      </c>
      <c r="B1066" s="443">
        <f>CU122+CU123</f>
        <v>0</v>
      </c>
    </row>
    <row r="1067" ht="15" customHeight="true" x14ac:dyDescent="0.2">
      <c r="A1067" s="387">
        <f>AV15</f>
        <v>0</v>
      </c>
      <c r="B1067" s="443">
        <f>CV122+CV123</f>
        <v>0</v>
      </c>
    </row>
    <row r="1068" ht="15" customHeight="true" x14ac:dyDescent="0.2">
      <c r="A1068" s="387">
        <f>AW15</f>
        <v>0</v>
      </c>
      <c r="B1068" s="443">
        <f>CW122+CW123</f>
        <v>0</v>
      </c>
    </row>
    <row r="1069" ht="15" customHeight="true" x14ac:dyDescent="0.2">
      <c r="A1069" s="387">
        <f>AX15</f>
        <v>0</v>
      </c>
      <c r="B1069" s="443">
        <f>CX122+CX123</f>
        <v>0</v>
      </c>
    </row>
    <row r="1070" ht="15" customHeight="true" x14ac:dyDescent="0.2">
      <c r="A1070" s="387">
        <f>AY15</f>
        <v>0</v>
      </c>
      <c r="B1070" s="443">
        <f>CY122+CY123</f>
        <v>0</v>
      </c>
    </row>
    <row r="1071" ht="15" customHeight="true" x14ac:dyDescent="0.2">
      <c r="B1071" s="443"/>
    </row>
    <row r="1072" ht="15" customHeight="true" x14ac:dyDescent="0.2">
      <c r="A1072" s="443">
        <f>34-COUNTIF(A1037:A1071,"0")</f>
        <v>18</v>
      </c>
      <c r="B1072" s="387" t="s">
        <v>142</v>
      </c>
    </row>
  </sheetData>
  <mergeCells count="2020">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2:D592"/>
    <mergeCell ref="H592:I592"/>
    <mergeCell ref="M592:Q592"/>
    <mergeCell ref="C593:D593"/>
    <mergeCell ref="H593:I593"/>
    <mergeCell ref="M593:N594"/>
    <mergeCell ref="C594:D594"/>
    <mergeCell ref="H594:I594"/>
    <mergeCell ref="H589:I589"/>
    <mergeCell ref="M589:N589"/>
    <mergeCell ref="H590:I590"/>
    <mergeCell ref="M590:N590"/>
    <mergeCell ref="C591:D591"/>
    <mergeCell ref="H591:I591"/>
    <mergeCell ref="M591:N59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1:D571"/>
    <mergeCell ref="H571:I572"/>
    <mergeCell ref="M571:N571"/>
    <mergeCell ref="C572:D572"/>
    <mergeCell ref="M572:N572"/>
    <mergeCell ref="C573:D573"/>
    <mergeCell ref="H573:I573"/>
    <mergeCell ref="M573:N573"/>
    <mergeCell ref="C569:D569"/>
    <mergeCell ref="H569:I569"/>
    <mergeCell ref="M569:N569"/>
    <mergeCell ref="C570:D570"/>
    <mergeCell ref="H570:L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O497"/>
    <mergeCell ref="C498:D498"/>
    <mergeCell ref="H498:I498"/>
    <mergeCell ref="M498:N498"/>
    <mergeCell ref="C495:E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H488:I488"/>
    <mergeCell ref="M488:N488"/>
    <mergeCell ref="C489:D489"/>
    <mergeCell ref="H489:I489"/>
    <mergeCell ref="M489:N489"/>
    <mergeCell ref="C490:D490"/>
    <mergeCell ref="H490:I490"/>
    <mergeCell ref="M490:N490"/>
    <mergeCell ref="C485:D485"/>
    <mergeCell ref="H485:I485"/>
    <mergeCell ref="M485:N485"/>
    <mergeCell ref="C486:D486"/>
    <mergeCell ref="H486:J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E589:G589"/>
    <mergeCell ref="O593:Q593"/>
    <mergeCell ref="C588:G588"/>
    <mergeCell ref="H588:I588"/>
    <mergeCell ref="M588:N588"/>
    <mergeCell ref="C589:D590"/>
    <mergeCell ref="J571:L571"/>
    <mergeCell ref="C487:D487"/>
    <mergeCell ref="H487:I487"/>
    <mergeCell ref="M487:N487"/>
    <mergeCell ref="C488:D488"/>
    <mergeCell ref="C411:D411"/>
    <mergeCell ref="H411:I411"/>
    <mergeCell ref="M411:N411"/>
    <mergeCell ref="C412:D412"/>
    <mergeCell ref="H412:I412"/>
    <mergeCell ref="M412:N412"/>
    <mergeCell ref="C409:D409"/>
    <mergeCell ref="H409:I409"/>
    <mergeCell ref="M409:N409"/>
    <mergeCell ref="A1025:C1025"/>
    <mergeCell ref="A1026:B1026"/>
    <mergeCell ref="A1031:A1032"/>
    <mergeCell ref="A1034:C1034"/>
    <mergeCell ref="A58:A74"/>
    <mergeCell ref="A153:A161"/>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1"/>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4"/>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0098"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0099"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0100"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0101"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0102"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0103"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0104"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0105"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0106"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0107"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0108"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0109"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0110"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0111"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0112"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0113"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0114"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0115"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0116"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0117"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0118"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0119"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0120"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0121"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0122"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0123"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0124"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0125"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0126"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0127"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0128"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0129"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0130"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0131"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0132"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0133"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0134"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0135"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0136"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0137"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0138"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0139"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0140"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0141"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0142"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0143"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0144"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0145"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0146"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0147"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0148"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0149"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0150"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0151"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0152"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0153"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0154"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0155"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0156"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0157"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0158"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0159"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0160"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0161"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0162"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0163"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0164"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0165"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0166"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0167"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0168"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0169"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0170"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CM312"/>
  <sheetViews>
    <sheetView workbookViewId="0"/>
  </sheetViews>
  <sheetFormatPr defaultRowHeight="12.75" x14ac:dyDescent="0.2"/>
  <sheetData>
    <row r="1">
      <c r="A1" t="s">
        <v>596</v>
      </c>
      <c r="B1" t="s">
        <v>598</v>
      </c>
      <c r="C1" t="s">
        <v>599</v>
      </c>
      <c r="D1" t="s">
        <v>604</v>
      </c>
      <c r="E1" t="s">
        <v>605</v>
      </c>
      <c r="F1" t="s">
        <v>606</v>
      </c>
      <c r="G1" t="s">
        <v>607</v>
      </c>
      <c r="H1" t="s">
        <v>644</v>
      </c>
      <c r="I1" t="s">
        <v>645</v>
      </c>
      <c r="J1" t="s">
        <v>646</v>
      </c>
      <c r="K1" t="s">
        <v>647</v>
      </c>
      <c r="L1" t="s">
        <v>648</v>
      </c>
      <c r="M1" t="s">
        <v>649</v>
      </c>
      <c r="N1" t="s">
        <v>650</v>
      </c>
      <c r="O1" t="s">
        <v>651</v>
      </c>
      <c r="P1" t="s">
        <v>652</v>
      </c>
      <c r="Q1" t="s">
        <v>653</v>
      </c>
      <c r="R1" t="s">
        <v>654</v>
      </c>
      <c r="S1" t="s">
        <v>655</v>
      </c>
      <c r="T1" t="s">
        <v>656</v>
      </c>
      <c r="U1" t="s">
        <v>657</v>
      </c>
      <c r="V1" t="s">
        <v>658</v>
      </c>
      <c r="W1" t="s">
        <v>659</v>
      </c>
      <c r="X1" t="s">
        <v>660</v>
      </c>
      <c r="Y1" t="s">
        <v>661</v>
      </c>
      <c r="Z1" t="s">
        <v>662</v>
      </c>
      <c r="AA1" t="s">
        <v>663</v>
      </c>
      <c r="AB1" t="s">
        <v>664</v>
      </c>
      <c r="AC1" t="s">
        <v>665</v>
      </c>
      <c r="AD1" t="s">
        <v>666</v>
      </c>
      <c r="AE1" t="s">
        <v>667</v>
      </c>
      <c r="AF1" t="s">
        <v>668</v>
      </c>
      <c r="AG1" t="s">
        <v>669</v>
      </c>
      <c r="AH1" t="s">
        <v>670</v>
      </c>
      <c r="AI1" t="s">
        <v>671</v>
      </c>
      <c r="AJ1" t="s">
        <v>672</v>
      </c>
      <c r="AK1" t="s">
        <v>673</v>
      </c>
      <c r="AL1" t="s">
        <v>674</v>
      </c>
      <c r="AM1" t="s">
        <v>675</v>
      </c>
      <c r="AN1" t="s">
        <v>676</v>
      </c>
      <c r="AO1" t="s">
        <v>677</v>
      </c>
      <c r="AP1" t="s">
        <v>678</v>
      </c>
      <c r="AQ1" t="s">
        <v>679</v>
      </c>
      <c r="AR1" t="s">
        <v>680</v>
      </c>
      <c r="AS1" t="s">
        <v>681</v>
      </c>
      <c r="AT1" t="s">
        <v>682</v>
      </c>
      <c r="AU1" t="s">
        <v>683</v>
      </c>
      <c r="AV1" t="s">
        <v>684</v>
      </c>
      <c r="AW1" t="s">
        <v>685</v>
      </c>
      <c r="AX1" t="s">
        <v>686</v>
      </c>
      <c r="AY1" t="s">
        <v>687</v>
      </c>
      <c r="AZ1" t="s">
        <v>688</v>
      </c>
      <c r="BA1" t="s">
        <v>689</v>
      </c>
      <c r="BB1" t="s">
        <v>690</v>
      </c>
      <c r="BC1" t="s">
        <v>691</v>
      </c>
      <c r="BD1" t="s">
        <v>692</v>
      </c>
      <c r="BE1" t="s">
        <v>693</v>
      </c>
      <c r="BF1" t="s">
        <v>694</v>
      </c>
      <c r="BG1" t="s">
        <v>695</v>
      </c>
      <c r="BH1" t="s">
        <v>696</v>
      </c>
      <c r="BI1" t="s">
        <v>697</v>
      </c>
      <c r="BJ1" t="s">
        <v>698</v>
      </c>
      <c r="BK1" t="s">
        <v>699</v>
      </c>
      <c r="BL1" t="s">
        <v>700</v>
      </c>
      <c r="BM1" t="s">
        <v>701</v>
      </c>
      <c r="BN1" t="s">
        <v>702</v>
      </c>
      <c r="BO1" t="s">
        <v>703</v>
      </c>
      <c r="BP1" t="s">
        <v>704</v>
      </c>
      <c r="BQ1" t="s">
        <v>705</v>
      </c>
      <c r="BR1" t="s">
        <v>706</v>
      </c>
      <c r="BS1" t="s">
        <v>707</v>
      </c>
      <c r="BT1" t="s">
        <v>708</v>
      </c>
      <c r="BU1" t="s">
        <v>709</v>
      </c>
      <c r="BV1" t="s">
        <v>710</v>
      </c>
      <c r="BW1" t="s">
        <v>711</v>
      </c>
      <c r="BX1" t="s">
        <v>712</v>
      </c>
      <c r="BY1" t="s">
        <v>713</v>
      </c>
      <c r="BZ1" t="s">
        <v>714</v>
      </c>
      <c r="CA1" t="s">
        <v>715</v>
      </c>
      <c r="CB1" t="s">
        <v>716</v>
      </c>
      <c r="CC1" t="s">
        <v>717</v>
      </c>
      <c r="CD1" t="s">
        <v>718</v>
      </c>
      <c r="CE1" t="s">
        <v>719</v>
      </c>
      <c r="CF1" t="s">
        <v>720</v>
      </c>
      <c r="CG1" t="s">
        <v>721</v>
      </c>
      <c r="CH1" t="s">
        <v>722</v>
      </c>
      <c r="CI1" t="s">
        <v>723</v>
      </c>
      <c r="CJ1" t="s">
        <v>724</v>
      </c>
      <c r="CK1" t="s">
        <v>725</v>
      </c>
      <c r="CL1" t="s">
        <v>726</v>
      </c>
      <c r="CM1" t="s">
        <v>727</v>
      </c>
    </row>
    <row r="2">
      <c r="A2" t="s">
        <v>597</v>
      </c>
      <c r="B2">
        <v>2000</v>
      </c>
      <c r="C2" t="s">
        <v>600</v>
      </c>
      <c r="D2">
        <v>16</v>
      </c>
      <c r="E2" t="s">
        <v>13</v>
      </c>
      <c r="F2" t="s">
        <v>14</v>
      </c>
      <c r="G2" t="s">
        <v>608</v>
      </c>
      <c r="H2">
        <v>96.1305177800146</v>
      </c>
      <c r="I2">
        <v>74.629998985246942</v>
      </c>
      <c r="J2">
        <v>67.180349144395223</v>
      </c>
      <c r="K2">
        <v>98.881828594127413</v>
      </c>
      <c r="L2">
        <v>98.514990209344617</v>
      </c>
      <c r="M2">
        <v>98.270455021647436</v>
      </c>
      <c r="N2">
        <v>97.235784813987124</v>
      </c>
      <c r="O2">
        <v>98.800022390442592</v>
      </c>
      <c r="P2">
        <v>99.607278370436973</v>
      </c>
      <c r="Q2">
        <v>99.66885643994847</v>
      </c>
      <c r="R2">
        <v>56.87757639681179</v>
      </c>
      <c r="S2">
        <v>57.852726028217361</v>
      </c>
      <c r="T2">
        <v>65.05242885695958</v>
      </c>
      <c r="U2">
        <v>63.012864885620523</v>
      </c>
      <c r="V2">
        <v>61.699948315134712</v>
      </c>
      <c r="W2" t="s">
        <v>158</v>
      </c>
      <c r="X2" t="s">
        <v>159</v>
      </c>
      <c r="Y2" t="s">
        <v>160</v>
      </c>
      <c r="Z2" t="s">
        <v>161</v>
      </c>
      <c r="AA2" t="s">
        <v>162</v>
      </c>
      <c r="AB2" t="s">
        <v>163</v>
      </c>
      <c r="AC2" t="s">
        <v>164</v>
      </c>
      <c r="AD2" t="s">
        <v>165</v>
      </c>
      <c r="AE2" t="s">
        <v>166</v>
      </c>
      <c r="AF2" t="s">
        <v>167</v>
      </c>
      <c r="AG2" t="s">
        <v>168</v>
      </c>
      <c r="AH2" t="s">
        <v>169</v>
      </c>
      <c r="AI2" t="s">
        <v>170</v>
      </c>
      <c r="AJ2" t="s">
        <v>171</v>
      </c>
      <c r="AK2" t="s">
        <v>172</v>
      </c>
      <c r="AL2" t="s">
        <v>173</v>
      </c>
      <c r="AM2" t="s">
        <v>174</v>
      </c>
      <c r="AN2" t="s">
        <v>175</v>
      </c>
      <c r="AO2">
        <v>86.476817260535043</v>
      </c>
      <c r="AP2">
        <v>74.031735306147269</v>
      </c>
      <c r="AQ2">
        <v>95.06049723512433</v>
      </c>
      <c r="AR2">
        <v>95.818749825141566</v>
      </c>
      <c r="AS2">
        <v>84.977641395726877</v>
      </c>
      <c r="AT2">
        <v>96.028630805820171</v>
      </c>
      <c r="AU2">
        <v>92.657252151753028</v>
      </c>
      <c r="AV2">
        <v>79.072482125814986</v>
      </c>
      <c r="AW2">
        <v>68.433308132720356</v>
      </c>
      <c r="AX2">
        <v>71.780460071807923</v>
      </c>
      <c r="AY2">
        <v>84.484095098677273</v>
      </c>
      <c r="AZ2">
        <v>95.235704426943997</v>
      </c>
      <c r="BA2">
        <v>65.358330895882204</v>
      </c>
      <c r="BB2">
        <v>76.496845686296624</v>
      </c>
      <c r="BC2">
        <v>96.041930671638568</v>
      </c>
      <c r="BD2">
        <v>89.246413999702511</v>
      </c>
      <c r="BE2">
        <v>62.204116482218282</v>
      </c>
      <c r="BF2">
        <v>66.356327796340437</v>
      </c>
      <c r="BG2"/>
      <c r="BH2"/>
      <c r="BI2"/>
      <c r="BJ2"/>
      <c r="BK2"/>
      <c r="BL2"/>
      <c r="BM2"/>
      <c r="BN2"/>
      <c r="BO2"/>
      <c r="BP2"/>
      <c r="BQ2"/>
      <c r="BR2"/>
      <c r="BS2"/>
      <c r="BT2"/>
      <c r="BU2"/>
      <c r="BV2"/>
      <c r="BW2"/>
      <c r="BX2"/>
      <c r="BY2"/>
      <c r="BZ2"/>
      <c r="CA2"/>
      <c r="CB2"/>
      <c r="CC2"/>
      <c r="CD2"/>
      <c r="CE2"/>
      <c r="CF2"/>
      <c r="CG2"/>
      <c r="CH2"/>
      <c r="CI2"/>
      <c r="CJ2"/>
      <c r="CK2"/>
      <c r="CL2"/>
      <c r="CM2"/>
    </row>
    <row r="3">
      <c r="A3" t="s">
        <v>597</v>
      </c>
      <c r="B3">
        <v>2000</v>
      </c>
      <c r="C3" t="s">
        <v>600</v>
      </c>
      <c r="D3">
        <v>17</v>
      </c>
      <c r="E3" t="s">
        <v>13</v>
      </c>
      <c r="F3" t="s">
        <v>52</v>
      </c>
      <c r="G3" t="s">
        <v>203</v>
      </c>
      <c r="H3">
        <v>3.869482219985402</v>
      </c>
      <c r="I3">
        <v>25.370001014753061</v>
      </c>
      <c r="J3">
        <v>32.81965085560477</v>
      </c>
      <c r="K3">
        <v>1.118171405872596</v>
      </c>
      <c r="L3">
        <v>1.485009790655383</v>
      </c>
      <c r="M3">
        <v>1.729544978352558</v>
      </c>
      <c r="N3">
        <v>2.764215186012879</v>
      </c>
      <c r="O3">
        <v>1.1999776095574051</v>
      </c>
      <c r="P3">
        <v>0.39272162956302631</v>
      </c>
      <c r="Q3">
        <v>0.33114356005153289</v>
      </c>
      <c r="R3">
        <v>43.12242360318821</v>
      </c>
      <c r="S3">
        <v>42.147273971782639</v>
      </c>
      <c r="T3">
        <v>34.947571143040427</v>
      </c>
      <c r="U3">
        <v>36.987135114379477</v>
      </c>
      <c r="V3">
        <v>38.300051684865288</v>
      </c>
      <c r="W3" t="s">
        <v>158</v>
      </c>
      <c r="X3" t="s">
        <v>159</v>
      </c>
      <c r="Y3" t="s">
        <v>160</v>
      </c>
      <c r="Z3" t="s">
        <v>161</v>
      </c>
      <c r="AA3" t="s">
        <v>162</v>
      </c>
      <c r="AB3" t="s">
        <v>163</v>
      </c>
      <c r="AC3" t="s">
        <v>164</v>
      </c>
      <c r="AD3" t="s">
        <v>165</v>
      </c>
      <c r="AE3" t="s">
        <v>166</v>
      </c>
      <c r="AF3" t="s">
        <v>167</v>
      </c>
      <c r="AG3" t="s">
        <v>168</v>
      </c>
      <c r="AH3" t="s">
        <v>169</v>
      </c>
      <c r="AI3" t="s">
        <v>170</v>
      </c>
      <c r="AJ3" t="s">
        <v>171</v>
      </c>
      <c r="AK3" t="s">
        <v>172</v>
      </c>
      <c r="AL3" t="s">
        <v>173</v>
      </c>
      <c r="AM3" t="s">
        <v>174</v>
      </c>
      <c r="AN3" t="s">
        <v>175</v>
      </c>
      <c r="AO3">
        <v>13.52318273946495</v>
      </c>
      <c r="AP3">
        <v>25.968264693852731</v>
      </c>
      <c r="AQ3">
        <v>4.9395027648756713</v>
      </c>
      <c r="AR3">
        <v>4.1812501748584294</v>
      </c>
      <c r="AS3">
        <v>15.022358604273119</v>
      </c>
      <c r="AT3">
        <v>3.9713691941798288</v>
      </c>
      <c r="AU3">
        <v>7.342747848246975</v>
      </c>
      <c r="AV3">
        <v>20.927517874185011</v>
      </c>
      <c r="AW3">
        <v>31.566691867279641</v>
      </c>
      <c r="AX3">
        <v>28.219539928192081</v>
      </c>
      <c r="AY3">
        <v>15.515904901322729</v>
      </c>
      <c r="AZ3">
        <v>4.7642955730559944</v>
      </c>
      <c r="BA3">
        <v>34.641669104117788</v>
      </c>
      <c r="BB3">
        <v>23.50315431370338</v>
      </c>
      <c r="BC3">
        <v>3.9580693283614372</v>
      </c>
      <c r="BD3">
        <v>10.75358600029748</v>
      </c>
      <c r="BE3">
        <v>37.795883517781718</v>
      </c>
      <c r="BF3">
        <v>33.643672203659563</v>
      </c>
      <c r="BG3"/>
      <c r="BH3"/>
      <c r="BI3"/>
      <c r="BJ3"/>
      <c r="BK3"/>
      <c r="BL3"/>
      <c r="BM3"/>
      <c r="BN3"/>
      <c r="BO3"/>
      <c r="BP3"/>
      <c r="BQ3"/>
      <c r="BR3"/>
      <c r="BS3"/>
      <c r="BT3"/>
      <c r="BU3"/>
      <c r="BV3"/>
      <c r="BW3"/>
      <c r="BX3"/>
      <c r="BY3"/>
      <c r="BZ3"/>
      <c r="CA3"/>
      <c r="CB3"/>
      <c r="CC3"/>
      <c r="CD3"/>
      <c r="CE3"/>
      <c r="CF3"/>
      <c r="CG3"/>
      <c r="CH3"/>
      <c r="CI3"/>
      <c r="CJ3"/>
      <c r="CK3"/>
      <c r="CL3"/>
      <c r="CM3"/>
    </row>
    <row r="4">
      <c r="A4" t="s">
        <v>597</v>
      </c>
      <c r="B4">
        <v>2000</v>
      </c>
      <c r="C4" t="s">
        <v>600</v>
      </c>
      <c r="D4">
        <v>18</v>
      </c>
      <c r="E4" t="s">
        <v>61</v>
      </c>
      <c r="F4" t="s">
        <v>15</v>
      </c>
      <c r="G4" t="s">
        <v>609</v>
      </c>
      <c r="H4">
        <v>95.258212050535619</v>
      </c>
      <c r="I4">
        <v>73.000425204898463</v>
      </c>
      <c r="J4">
        <v>64.919081890342554</v>
      </c>
      <c r="K4">
        <v>98.357919124867408</v>
      </c>
      <c r="L4">
        <v>98.221954348340418</v>
      </c>
      <c r="M4">
        <v>97.327871165352363</v>
      </c>
      <c r="N4">
        <v>96.432556307136792</v>
      </c>
      <c r="O4">
        <v>98.0668460048404</v>
      </c>
      <c r="P4">
        <v>99.50345253959199</v>
      </c>
      <c r="Q4">
        <v>99.354733713936369</v>
      </c>
      <c r="R4">
        <v>52.760042955574328</v>
      </c>
      <c r="S4">
        <v>56.087598474728892</v>
      </c>
      <c r="T4">
        <v>62.663084914064207</v>
      </c>
      <c r="U4">
        <v>61.188712825937799</v>
      </c>
      <c r="V4">
        <v>60.126981279965541</v>
      </c>
      <c r="W4" t="s">
        <v>158</v>
      </c>
      <c r="X4" t="s">
        <v>159</v>
      </c>
      <c r="Y4" t="s">
        <v>160</v>
      </c>
      <c r="Z4" t="s">
        <v>161</v>
      </c>
      <c r="AA4" t="s">
        <v>162</v>
      </c>
      <c r="AB4" t="s">
        <v>163</v>
      </c>
      <c r="AC4" t="s">
        <v>164</v>
      </c>
      <c r="AD4" t="s">
        <v>165</v>
      </c>
      <c r="AE4" t="s">
        <v>166</v>
      </c>
      <c r="AF4" t="s">
        <v>167</v>
      </c>
      <c r="AG4" t="s">
        <v>168</v>
      </c>
      <c r="AH4" t="s">
        <v>169</v>
      </c>
      <c r="AI4" t="s">
        <v>170</v>
      </c>
      <c r="AJ4" t="s">
        <v>171</v>
      </c>
      <c r="AK4" t="s">
        <v>172</v>
      </c>
      <c r="AL4" t="s">
        <v>173</v>
      </c>
      <c r="AM4" t="s">
        <v>174</v>
      </c>
      <c r="AN4" t="s">
        <v>175</v>
      </c>
      <c r="AO4">
        <v>85.805853142433833</v>
      </c>
      <c r="AP4">
        <v>73.77956773954898</v>
      </c>
      <c r="AQ4">
        <v>94.33157672758216</v>
      </c>
      <c r="AR4">
        <v>94.545793559770857</v>
      </c>
      <c r="AS4">
        <v>83.577704044531998</v>
      </c>
      <c r="AT4">
        <v>95.712621051847336</v>
      </c>
      <c r="AU4">
        <v>90.941342131324987</v>
      </c>
      <c r="AV4">
        <v>77.966055734854706</v>
      </c>
      <c r="AW4">
        <v>67.430674836902284</v>
      </c>
      <c r="AX4">
        <v>70.336483016186378</v>
      </c>
      <c r="AY4">
        <v>84.484095098677273</v>
      </c>
      <c r="AZ4">
        <v>94.568269501809198</v>
      </c>
      <c r="BA4">
        <v>65.358330895882204</v>
      </c>
      <c r="BB4">
        <v>75.134359018077276</v>
      </c>
      <c r="BC4">
        <v>92.722385508283125</v>
      </c>
      <c r="BD4">
        <v>85.260032343388943</v>
      </c>
      <c r="BE4">
        <v>61.163178067892808</v>
      </c>
      <c r="BF4">
        <v>64.952256574665796</v>
      </c>
      <c r="BG4"/>
      <c r="BH4"/>
      <c r="BI4"/>
      <c r="BJ4"/>
      <c r="BK4"/>
      <c r="BL4"/>
      <c r="BM4"/>
      <c r="BN4"/>
      <c r="BO4"/>
      <c r="BP4"/>
      <c r="BQ4"/>
      <c r="BR4"/>
      <c r="BS4"/>
      <c r="BT4"/>
      <c r="BU4"/>
      <c r="BV4"/>
      <c r="BW4"/>
      <c r="BX4"/>
      <c r="BY4"/>
      <c r="BZ4"/>
      <c r="CA4"/>
      <c r="CB4"/>
      <c r="CC4"/>
      <c r="CD4"/>
      <c r="CE4"/>
      <c r="CF4"/>
      <c r="CG4"/>
      <c r="CH4"/>
      <c r="CI4"/>
      <c r="CJ4"/>
      <c r="CK4"/>
      <c r="CL4"/>
      <c r="CM4"/>
    </row>
    <row r="5">
      <c r="A5" t="s">
        <v>597</v>
      </c>
      <c r="B5">
        <v>2000</v>
      </c>
      <c r="C5" t="s">
        <v>600</v>
      </c>
      <c r="D5">
        <v>19</v>
      </c>
      <c r="E5" t="s">
        <v>61</v>
      </c>
      <c r="F5" t="s">
        <v>16</v>
      </c>
      <c r="G5" t="s">
        <v>610</v>
      </c>
      <c r="H5">
        <v>0.87230572947898255</v>
      </c>
      <c r="I5">
        <v>1.612790148391251</v>
      </c>
      <c r="J5">
        <v>2.2413357562338758</v>
      </c>
      <c r="K5">
        <v>0.52361588462626341</v>
      </c>
      <c r="L5">
        <v>0.29303586100419271</v>
      </c>
      <c r="M5">
        <v>0.9425838562950799</v>
      </c>
      <c r="N5">
        <v>0.80052660790913033</v>
      </c>
      <c r="O5">
        <v>0.73317638560219645</v>
      </c>
      <c r="P5">
        <v>0.1038258308449833</v>
      </c>
      <c r="Q5">
        <v>0.3141227260120984</v>
      </c>
      <c r="R5">
        <v>3.994910501074949</v>
      </c>
      <c r="S5">
        <v>1.7651275534884729</v>
      </c>
      <c r="T5">
        <v>2.3893439428953589</v>
      </c>
      <c r="U5">
        <v>1.8241520596827241</v>
      </c>
      <c r="V5">
        <v>1.572967035169172</v>
      </c>
      <c r="W5" t="s">
        <v>158</v>
      </c>
      <c r="X5" t="s">
        <v>159</v>
      </c>
      <c r="Y5" t="s">
        <v>160</v>
      </c>
      <c r="Z5" t="s">
        <v>161</v>
      </c>
      <c r="AA5" t="s">
        <v>162</v>
      </c>
      <c r="AB5" t="s">
        <v>163</v>
      </c>
      <c r="AC5" t="s">
        <v>164</v>
      </c>
      <c r="AD5" t="s">
        <v>165</v>
      </c>
      <c r="AE5" t="s">
        <v>166</v>
      </c>
      <c r="AF5" t="s">
        <v>167</v>
      </c>
      <c r="AG5" t="s">
        <v>168</v>
      </c>
      <c r="AH5" t="s">
        <v>169</v>
      </c>
      <c r="AI5" t="s">
        <v>170</v>
      </c>
      <c r="AJ5" t="s">
        <v>171</v>
      </c>
      <c r="AK5" t="s">
        <v>172</v>
      </c>
      <c r="AL5" t="s">
        <v>173</v>
      </c>
      <c r="AM5" t="s">
        <v>174</v>
      </c>
      <c r="AN5" t="s">
        <v>175</v>
      </c>
      <c r="AO5">
        <v>0.63391428005734596</v>
      </c>
      <c r="AP5">
        <v>0.25216756659829997</v>
      </c>
      <c r="AQ5">
        <v>0.72892050754216997</v>
      </c>
      <c r="AR5">
        <v>1.272956265370712</v>
      </c>
      <c r="AS5">
        <v>1.3999373511948821</v>
      </c>
      <c r="AT5">
        <v>0.31600975397283909</v>
      </c>
      <c r="AU5">
        <v>1.715910020428038</v>
      </c>
      <c r="AV5">
        <v>1.1064263909602861</v>
      </c>
      <c r="AW5">
        <v>1.0026332958180759</v>
      </c>
      <c r="AX5">
        <v>1.443977055621541</v>
      </c>
      <c r="AY5">
        <v>0</v>
      </c>
      <c r="AZ5">
        <v>0.65937984696592911</v>
      </c>
      <c r="BA5">
        <v>0</v>
      </c>
      <c r="BB5">
        <v>1.3624866682193471</v>
      </c>
      <c r="BC5">
        <v>3.3195451633554391</v>
      </c>
      <c r="BD5">
        <v>3.9863816563135668</v>
      </c>
      <c r="BE5">
        <v>1.040938414325479</v>
      </c>
      <c r="BF5">
        <v>1.4040712216746341</v>
      </c>
      <c r="BG5"/>
      <c r="BH5"/>
      <c r="BI5"/>
      <c r="BJ5"/>
      <c r="BK5"/>
      <c r="BL5"/>
      <c r="BM5"/>
      <c r="BN5"/>
      <c r="BO5"/>
      <c r="BP5"/>
      <c r="BQ5"/>
      <c r="BR5"/>
      <c r="BS5"/>
      <c r="BT5"/>
      <c r="BU5"/>
      <c r="BV5"/>
      <c r="BW5"/>
      <c r="BX5"/>
      <c r="BY5"/>
      <c r="BZ5"/>
      <c r="CA5"/>
      <c r="CB5"/>
      <c r="CC5"/>
      <c r="CD5"/>
      <c r="CE5"/>
      <c r="CF5"/>
      <c r="CG5"/>
      <c r="CH5"/>
      <c r="CI5"/>
      <c r="CJ5"/>
      <c r="CK5"/>
      <c r="CL5"/>
      <c r="CM5"/>
    </row>
    <row r="6">
      <c r="A6" t="s">
        <v>597</v>
      </c>
      <c r="B6">
        <v>2000</v>
      </c>
      <c r="C6" t="s">
        <v>600</v>
      </c>
      <c r="D6">
        <v>20</v>
      </c>
      <c r="E6" t="s">
        <v>61</v>
      </c>
      <c r="F6" t="s">
        <v>22</v>
      </c>
      <c r="G6" t="s">
        <v>611</v>
      </c>
      <c r="H6">
        <v>3.869482219985402</v>
      </c>
      <c r="I6">
        <v>25.386784646710279</v>
      </c>
      <c r="J6">
        <v>32.839582353423573</v>
      </c>
      <c r="K6">
        <v>1.118464990506322</v>
      </c>
      <c r="L6">
        <v>1.485009790655383</v>
      </c>
      <c r="M6">
        <v>1.729544978352558</v>
      </c>
      <c r="N6">
        <v>2.7669170849540778</v>
      </c>
      <c r="O6">
        <v>1.1999776095574051</v>
      </c>
      <c r="P6">
        <v>0.39272162956302631</v>
      </c>
      <c r="Q6">
        <v>0.33114356005153289</v>
      </c>
      <c r="R6">
        <v>43.245046543350718</v>
      </c>
      <c r="S6">
        <v>42.147273971782639</v>
      </c>
      <c r="T6">
        <v>34.947571143040427</v>
      </c>
      <c r="U6">
        <v>36.987135114379477</v>
      </c>
      <c r="V6">
        <v>38.300051684865288</v>
      </c>
      <c r="W6" t="s">
        <v>158</v>
      </c>
      <c r="X6" t="s">
        <v>159</v>
      </c>
      <c r="Y6" t="s">
        <v>160</v>
      </c>
      <c r="Z6" t="s">
        <v>161</v>
      </c>
      <c r="AA6" t="s">
        <v>162</v>
      </c>
      <c r="AB6" t="s">
        <v>163</v>
      </c>
      <c r="AC6" t="s">
        <v>164</v>
      </c>
      <c r="AD6" t="s">
        <v>165</v>
      </c>
      <c r="AE6" t="s">
        <v>166</v>
      </c>
      <c r="AF6" t="s">
        <v>167</v>
      </c>
      <c r="AG6" t="s">
        <v>168</v>
      </c>
      <c r="AH6" t="s">
        <v>169</v>
      </c>
      <c r="AI6" t="s">
        <v>170</v>
      </c>
      <c r="AJ6" t="s">
        <v>171</v>
      </c>
      <c r="AK6" t="s">
        <v>172</v>
      </c>
      <c r="AL6" t="s">
        <v>173</v>
      </c>
      <c r="AM6" t="s">
        <v>174</v>
      </c>
      <c r="AN6" t="s">
        <v>175</v>
      </c>
      <c r="AO6">
        <v>13.56023257750882</v>
      </c>
      <c r="AP6">
        <v>25.968264693852731</v>
      </c>
      <c r="AQ6">
        <v>4.9395027648756713</v>
      </c>
      <c r="AR6">
        <v>4.1812501748584294</v>
      </c>
      <c r="AS6">
        <v>15.022358604273119</v>
      </c>
      <c r="AT6">
        <v>3.9713691941798288</v>
      </c>
      <c r="AU6">
        <v>7.342747848246975</v>
      </c>
      <c r="AV6">
        <v>20.927517874185011</v>
      </c>
      <c r="AW6">
        <v>31.566691867279641</v>
      </c>
      <c r="AX6">
        <v>28.219539928192081</v>
      </c>
      <c r="AY6">
        <v>15.515904901322729</v>
      </c>
      <c r="AZ6">
        <v>4.7723506512248717</v>
      </c>
      <c r="BA6">
        <v>34.641669104117788</v>
      </c>
      <c r="BB6">
        <v>23.50315431370338</v>
      </c>
      <c r="BC6">
        <v>3.9580693283614372</v>
      </c>
      <c r="BD6">
        <v>10.75358600029748</v>
      </c>
      <c r="BE6">
        <v>37.795883517781718</v>
      </c>
      <c r="BF6">
        <v>33.643672203659563</v>
      </c>
      <c r="BG6"/>
      <c r="BH6"/>
      <c r="BI6"/>
      <c r="BJ6"/>
      <c r="BK6"/>
      <c r="BL6"/>
      <c r="BM6"/>
      <c r="BN6"/>
      <c r="BO6"/>
      <c r="BP6"/>
      <c r="BQ6"/>
      <c r="BR6"/>
      <c r="BS6"/>
      <c r="BT6"/>
      <c r="BU6"/>
      <c r="BV6"/>
      <c r="BW6"/>
      <c r="BX6"/>
      <c r="BY6"/>
      <c r="BZ6"/>
      <c r="CA6"/>
      <c r="CB6"/>
      <c r="CC6"/>
      <c r="CD6"/>
      <c r="CE6"/>
      <c r="CF6"/>
      <c r="CG6"/>
      <c r="CH6"/>
      <c r="CI6"/>
      <c r="CJ6"/>
      <c r="CK6"/>
      <c r="CL6"/>
      <c r="CM6"/>
    </row>
    <row r="7">
      <c r="A7" t="s">
        <v>597</v>
      </c>
      <c r="B7">
        <v>2000</v>
      </c>
      <c r="C7" t="s">
        <v>600</v>
      </c>
      <c r="D7">
        <v>21</v>
      </c>
      <c r="E7" t="s">
        <v>61</v>
      </c>
      <c r="F7" t="s">
        <v>17</v>
      </c>
      <c r="G7" t="s">
        <v>612</v>
      </c>
      <c r="H7">
        <v>0</v>
      </c>
      <c r="I7">
        <v>0</v>
      </c>
      <c r="J7">
        <v>0</v>
      </c>
      <c r="K7">
        <v>0</v>
      </c>
      <c r="L7">
        <v>0</v>
      </c>
      <c r="M7">
        <v>0</v>
      </c>
      <c r="N7">
        <v>0</v>
      </c>
      <c r="O7">
        <v>0</v>
      </c>
      <c r="P7">
        <v>0</v>
      </c>
      <c r="Q7">
        <v>0</v>
      </c>
      <c r="R7">
        <v>0</v>
      </c>
      <c r="S7">
        <v>0</v>
      </c>
      <c r="T7">
        <v>0</v>
      </c>
      <c r="U7">
        <v>0</v>
      </c>
      <c r="V7">
        <v>0</v>
      </c>
      <c r="W7" t="s">
        <v>158</v>
      </c>
      <c r="X7" t="s">
        <v>159</v>
      </c>
      <c r="Y7" t="s">
        <v>160</v>
      </c>
      <c r="Z7" t="s">
        <v>161</v>
      </c>
      <c r="AA7" t="s">
        <v>162</v>
      </c>
      <c r="AB7" t="s">
        <v>163</v>
      </c>
      <c r="AC7" t="s">
        <v>164</v>
      </c>
      <c r="AD7" t="s">
        <v>165</v>
      </c>
      <c r="AE7" t="s">
        <v>166</v>
      </c>
      <c r="AF7" t="s">
        <v>167</v>
      </c>
      <c r="AG7" t="s">
        <v>168</v>
      </c>
      <c r="AH7" t="s">
        <v>169</v>
      </c>
      <c r="AI7" t="s">
        <v>170</v>
      </c>
      <c r="AJ7" t="s">
        <v>171</v>
      </c>
      <c r="AK7" t="s">
        <v>172</v>
      </c>
      <c r="AL7" t="s">
        <v>173</v>
      </c>
      <c r="AM7" t="s">
        <v>174</v>
      </c>
      <c r="AN7" t="s">
        <v>175</v>
      </c>
      <c r="AO7">
        <v>0</v>
      </c>
      <c r="AP7">
        <v>0</v>
      </c>
      <c r="AQ7">
        <v>0</v>
      </c>
      <c r="AR7">
        <v>0</v>
      </c>
      <c r="AS7">
        <v>0</v>
      </c>
      <c r="AT7">
        <v>0</v>
      </c>
      <c r="AU7">
        <v>0</v>
      </c>
      <c r="AV7">
        <v>0</v>
      </c>
      <c r="AW7">
        <v>0</v>
      </c>
      <c r="AX7">
        <v>0</v>
      </c>
      <c r="AY7">
        <v>0</v>
      </c>
      <c r="AZ7">
        <v>0</v>
      </c>
      <c r="BA7">
        <v>0</v>
      </c>
      <c r="BB7">
        <v>0</v>
      </c>
      <c r="BC7">
        <v>0</v>
      </c>
      <c r="BD7">
        <v>0</v>
      </c>
      <c r="BE7">
        <v>0</v>
      </c>
      <c r="BF7">
        <v>0</v>
      </c>
      <c r="BG7"/>
      <c r="BH7"/>
      <c r="BI7"/>
      <c r="BJ7"/>
      <c r="BK7"/>
      <c r="BL7"/>
      <c r="BM7"/>
      <c r="BN7"/>
      <c r="BO7"/>
      <c r="BP7"/>
      <c r="BQ7"/>
      <c r="BR7"/>
      <c r="BS7"/>
      <c r="BT7"/>
      <c r="BU7"/>
      <c r="BV7"/>
      <c r="BW7"/>
      <c r="BX7"/>
      <c r="BY7"/>
      <c r="BZ7"/>
      <c r="CA7"/>
      <c r="CB7"/>
      <c r="CC7"/>
      <c r="CD7"/>
      <c r="CE7"/>
      <c r="CF7"/>
      <c r="CG7"/>
      <c r="CH7"/>
      <c r="CI7"/>
      <c r="CJ7"/>
      <c r="CK7"/>
      <c r="CL7"/>
      <c r="CM7"/>
    </row>
    <row r="8">
      <c r="A8" t="s">
        <v>597</v>
      </c>
      <c r="B8">
        <v>2000</v>
      </c>
      <c r="C8" t="s">
        <v>600</v>
      </c>
      <c r="D8">
        <v>22</v>
      </c>
      <c r="E8" t="s">
        <v>55</v>
      </c>
      <c r="F8" t="s">
        <v>50</v>
      </c>
      <c r="G8" t="s">
        <v>203</v>
      </c>
      <c r="H8">
        <v>0.90741811198309563</v>
      </c>
      <c r="I8">
        <v>2.1615341742810199</v>
      </c>
      <c r="J8">
        <v>3.337286804898437</v>
      </c>
      <c r="K8">
        <v>0.52953858834815892</v>
      </c>
      <c r="L8">
        <v>0.29745306818941031</v>
      </c>
      <c r="M8">
        <v>0.95917318800187046</v>
      </c>
      <c r="N8">
        <v>0.82330682511482545</v>
      </c>
      <c r="O8">
        <v>0.74208119377219905</v>
      </c>
      <c r="P8">
        <v>0.10423518496194389</v>
      </c>
      <c r="Q8">
        <v>0.31516637918020129</v>
      </c>
      <c r="R8">
        <v>7.0388754774089506</v>
      </c>
      <c r="S8">
        <v>3.0510706662768849</v>
      </c>
      <c r="T8">
        <v>3.6729511639744681</v>
      </c>
      <c r="U8">
        <v>2.8948883104964072</v>
      </c>
      <c r="V8">
        <v>2.549381447023563</v>
      </c>
      <c r="W8" t="s">
        <v>158</v>
      </c>
      <c r="X8" t="s">
        <v>159</v>
      </c>
      <c r="Y8" t="s">
        <v>160</v>
      </c>
      <c r="Z8" t="s">
        <v>161</v>
      </c>
      <c r="AA8" t="s">
        <v>162</v>
      </c>
      <c r="AB8" t="s">
        <v>163</v>
      </c>
      <c r="AC8" t="s">
        <v>164</v>
      </c>
      <c r="AD8" t="s">
        <v>165</v>
      </c>
      <c r="AE8" t="s">
        <v>166</v>
      </c>
      <c r="AF8" t="s">
        <v>167</v>
      </c>
      <c r="AG8" t="s">
        <v>168</v>
      </c>
      <c r="AH8" t="s">
        <v>169</v>
      </c>
      <c r="AI8" t="s">
        <v>170</v>
      </c>
      <c r="AJ8" t="s">
        <v>171</v>
      </c>
      <c r="AK8" t="s">
        <v>172</v>
      </c>
      <c r="AL8" t="s">
        <v>173</v>
      </c>
      <c r="AM8" t="s">
        <v>174</v>
      </c>
      <c r="AN8" t="s">
        <v>175</v>
      </c>
      <c r="AO8">
        <v>0.73335953920256003</v>
      </c>
      <c r="AP8">
        <v>0.34062090474510481</v>
      </c>
      <c r="AQ8">
        <v>0.76679643883962134</v>
      </c>
      <c r="AR8">
        <v>1.328504356082409</v>
      </c>
      <c r="AS8">
        <v>1.647418459963609</v>
      </c>
      <c r="AT8">
        <v>0.32907868343124003</v>
      </c>
      <c r="AU8">
        <v>1.85188960451551</v>
      </c>
      <c r="AV8">
        <v>1.3992559247094489</v>
      </c>
      <c r="AW8">
        <v>1.4651246931882309</v>
      </c>
      <c r="AX8">
        <v>2.0116575655505859</v>
      </c>
      <c r="AY8">
        <v>0</v>
      </c>
      <c r="AZ8">
        <v>0.69242478573730581</v>
      </c>
      <c r="BA8">
        <v>0</v>
      </c>
      <c r="BB8">
        <v>1.7811017643874141</v>
      </c>
      <c r="BC8">
        <v>3.456349888159536</v>
      </c>
      <c r="BD8">
        <v>4.4667135380104508</v>
      </c>
      <c r="BE8">
        <v>1.673423678677346</v>
      </c>
      <c r="BF8">
        <v>2.11595678709645</v>
      </c>
      <c r="BG8"/>
      <c r="BH8"/>
      <c r="BI8"/>
      <c r="BJ8"/>
      <c r="BK8"/>
      <c r="BL8"/>
      <c r="BM8"/>
      <c r="BN8"/>
      <c r="BO8"/>
      <c r="BP8"/>
      <c r="BQ8"/>
      <c r="BR8"/>
      <c r="BS8"/>
      <c r="BT8"/>
      <c r="BU8"/>
      <c r="BV8"/>
      <c r="BW8"/>
      <c r="BX8"/>
      <c r="BY8"/>
      <c r="BZ8"/>
      <c r="CA8"/>
      <c r="CB8"/>
      <c r="CC8"/>
      <c r="CD8"/>
      <c r="CE8"/>
      <c r="CF8"/>
      <c r="CG8"/>
      <c r="CH8"/>
      <c r="CI8"/>
      <c r="CJ8"/>
      <c r="CK8"/>
      <c r="CL8"/>
      <c r="CM8"/>
    </row>
    <row r="9">
      <c r="A9" t="s">
        <v>597</v>
      </c>
      <c r="B9">
        <v>2000</v>
      </c>
      <c r="C9" t="s">
        <v>600</v>
      </c>
      <c r="D9">
        <v>23</v>
      </c>
      <c r="E9" t="s">
        <v>55</v>
      </c>
      <c r="F9" t="s">
        <v>49</v>
      </c>
      <c r="G9" t="s">
        <v>203</v>
      </c>
      <c r="H9">
        <v>99.092581888016909</v>
      </c>
      <c r="I9">
        <v>97.838465825718984</v>
      </c>
      <c r="J9">
        <v>96.662713195101574</v>
      </c>
      <c r="K9">
        <v>99.47046141165184</v>
      </c>
      <c r="L9">
        <v>99.702546931810588</v>
      </c>
      <c r="M9">
        <v>99.04082681199813</v>
      </c>
      <c r="N9">
        <v>99.176693174885173</v>
      </c>
      <c r="O9">
        <v>99.257918806227792</v>
      </c>
      <c r="P9">
        <v>99.895764815038063</v>
      </c>
      <c r="Q9">
        <v>99.684833620819802</v>
      </c>
      <c r="R9">
        <v>92.961124522591049</v>
      </c>
      <c r="S9">
        <v>96.948929333723115</v>
      </c>
      <c r="T9">
        <v>96.327048836025526</v>
      </c>
      <c r="U9">
        <v>97.105111689503588</v>
      </c>
      <c r="V9">
        <v>97.450618552976437</v>
      </c>
      <c r="W9" t="s">
        <v>158</v>
      </c>
      <c r="X9" t="s">
        <v>159</v>
      </c>
      <c r="Y9" t="s">
        <v>160</v>
      </c>
      <c r="Z9" t="s">
        <v>161</v>
      </c>
      <c r="AA9" t="s">
        <v>162</v>
      </c>
      <c r="AB9" t="s">
        <v>163</v>
      </c>
      <c r="AC9" t="s">
        <v>164</v>
      </c>
      <c r="AD9" t="s">
        <v>165</v>
      </c>
      <c r="AE9" t="s">
        <v>166</v>
      </c>
      <c r="AF9" t="s">
        <v>167</v>
      </c>
      <c r="AG9" t="s">
        <v>168</v>
      </c>
      <c r="AH9" t="s">
        <v>169</v>
      </c>
      <c r="AI9" t="s">
        <v>170</v>
      </c>
      <c r="AJ9" t="s">
        <v>171</v>
      </c>
      <c r="AK9" t="s">
        <v>172</v>
      </c>
      <c r="AL9" t="s">
        <v>173</v>
      </c>
      <c r="AM9" t="s">
        <v>174</v>
      </c>
      <c r="AN9" t="s">
        <v>175</v>
      </c>
      <c r="AO9">
        <v>99.266640460797433</v>
      </c>
      <c r="AP9">
        <v>99.659379095254891</v>
      </c>
      <c r="AQ9">
        <v>99.23320356116038</v>
      </c>
      <c r="AR9">
        <v>98.671495643917595</v>
      </c>
      <c r="AS9">
        <v>98.352581540036383</v>
      </c>
      <c r="AT9">
        <v>99.670921316568766</v>
      </c>
      <c r="AU9">
        <v>98.148110395484494</v>
      </c>
      <c r="AV9">
        <v>98.60074407529055</v>
      </c>
      <c r="AW9">
        <v>98.53487530681177</v>
      </c>
      <c r="AX9">
        <v>97.988342434449422</v>
      </c>
      <c r="AY9">
        <v>100</v>
      </c>
      <c r="AZ9">
        <v>99.307575214262684</v>
      </c>
      <c r="BA9">
        <v>100</v>
      </c>
      <c r="BB9">
        <v>98.218898235612585</v>
      </c>
      <c r="BC9">
        <v>96.543650111840464</v>
      </c>
      <c r="BD9">
        <v>95.533286461989547</v>
      </c>
      <c r="BE9">
        <v>98.326576321322662</v>
      </c>
      <c r="BF9">
        <v>97.884043212903549</v>
      </c>
      <c r="BG9"/>
      <c r="BH9"/>
      <c r="BI9"/>
      <c r="BJ9"/>
      <c r="BK9"/>
      <c r="BL9"/>
      <c r="BM9"/>
      <c r="BN9"/>
      <c r="BO9"/>
      <c r="BP9"/>
      <c r="BQ9"/>
      <c r="BR9"/>
      <c r="BS9"/>
      <c r="BT9"/>
      <c r="BU9"/>
      <c r="BV9"/>
      <c r="BW9"/>
      <c r="BX9"/>
      <c r="BY9"/>
      <c r="BZ9"/>
      <c r="CA9"/>
      <c r="CB9"/>
      <c r="CC9"/>
      <c r="CD9"/>
      <c r="CE9"/>
      <c r="CF9"/>
      <c r="CG9"/>
      <c r="CH9"/>
      <c r="CI9"/>
      <c r="CJ9"/>
      <c r="CK9"/>
      <c r="CL9"/>
      <c r="CM9"/>
    </row>
    <row r="10">
      <c r="A10" t="s">
        <v>597</v>
      </c>
      <c r="B10">
        <v>2000</v>
      </c>
      <c r="C10" t="s">
        <v>600</v>
      </c>
      <c r="D10">
        <v>29</v>
      </c>
      <c r="E10" t="s">
        <v>58</v>
      </c>
      <c r="F10" t="s">
        <v>50</v>
      </c>
      <c r="G10" t="s">
        <v>613</v>
      </c>
      <c r="H10">
        <v>92.313984494668816</v>
      </c>
      <c r="I10">
        <v>62.55408531323269</v>
      </c>
      <c r="J10">
        <v>49.524961357262853</v>
      </c>
      <c r="K10">
        <v>97.230767627351909</v>
      </c>
      <c r="L10">
        <v>96.774022473600809</v>
      </c>
      <c r="M10">
        <v>95.632700481388724</v>
      </c>
      <c r="N10">
        <v>94.500104874799533</v>
      </c>
      <c r="O10">
        <v>97.497201024889151</v>
      </c>
      <c r="P10">
        <v>98.184328197952908</v>
      </c>
      <c r="Q10">
        <v>98.703495803526209</v>
      </c>
      <c r="R10">
        <v>29.856385765326241</v>
      </c>
      <c r="S10">
        <v>39.120729989413647</v>
      </c>
      <c r="T10">
        <v>44.566142071471482</v>
      </c>
      <c r="U10">
        <v>45.077488880720992</v>
      </c>
      <c r="V10">
        <v>46.2065656879521</v>
      </c>
      <c r="W10" t="s">
        <v>158</v>
      </c>
      <c r="X10" t="s">
        <v>159</v>
      </c>
      <c r="Y10" t="s">
        <v>160</v>
      </c>
      <c r="Z10" t="s">
        <v>161</v>
      </c>
      <c r="AA10" t="s">
        <v>162</v>
      </c>
      <c r="AB10" t="s">
        <v>163</v>
      </c>
      <c r="AC10" t="s">
        <v>164</v>
      </c>
      <c r="AD10" t="s">
        <v>165</v>
      </c>
      <c r="AE10" t="s">
        <v>166</v>
      </c>
      <c r="AF10" t="s">
        <v>167</v>
      </c>
      <c r="AG10" t="s">
        <v>168</v>
      </c>
      <c r="AH10" t="s">
        <v>169</v>
      </c>
      <c r="AI10" t="s">
        <v>170</v>
      </c>
      <c r="AJ10" t="s">
        <v>171</v>
      </c>
      <c r="AK10" t="s">
        <v>172</v>
      </c>
      <c r="AL10" t="s">
        <v>173</v>
      </c>
      <c r="AM10" t="s">
        <v>174</v>
      </c>
      <c r="AN10" t="s">
        <v>175</v>
      </c>
      <c r="AO10">
        <v>79.937850338200818</v>
      </c>
      <c r="AP10">
        <v>59.798399105479461</v>
      </c>
      <c r="AQ10">
        <v>93.976452790149239</v>
      </c>
      <c r="AR10">
        <v>90.197208502668374</v>
      </c>
      <c r="AS10">
        <v>68.633321106730165</v>
      </c>
      <c r="AT10">
        <v>89.707758665934236</v>
      </c>
      <c r="AU10">
        <v>90.277749490853111</v>
      </c>
      <c r="AV10">
        <v>76.405780910689543</v>
      </c>
      <c r="AW10">
        <v>67.849957851517118</v>
      </c>
      <c r="AX10">
        <v>61.592399734922601</v>
      </c>
      <c r="AY10">
        <v>82.936465756235421</v>
      </c>
      <c r="AZ10">
        <v>73.867348019224451</v>
      </c>
      <c r="BA10">
        <v>63.38507092420376</v>
      </c>
      <c r="BB10">
        <v>63.507806115938848</v>
      </c>
      <c r="BC10">
        <v>79.329439601431332</v>
      </c>
      <c r="BD10">
        <v>81.643355437459306</v>
      </c>
      <c r="BE10">
        <v>58.583886399133313</v>
      </c>
      <c r="BF10">
        <v>62.647877448593292</v>
      </c>
      <c r="BG10"/>
      <c r="BH10"/>
      <c r="BI10"/>
      <c r="BJ10"/>
      <c r="BK10"/>
      <c r="BL10"/>
      <c r="BM10"/>
      <c r="BN10"/>
      <c r="BO10"/>
      <c r="BP10"/>
      <c r="BQ10"/>
      <c r="BR10"/>
      <c r="BS10"/>
      <c r="BT10"/>
      <c r="BU10"/>
      <c r="BV10"/>
      <c r="BW10"/>
      <c r="BX10"/>
      <c r="BY10"/>
      <c r="BZ10"/>
      <c r="CA10"/>
      <c r="CB10"/>
      <c r="CC10"/>
      <c r="CD10"/>
      <c r="CE10"/>
      <c r="CF10"/>
      <c r="CG10"/>
      <c r="CH10"/>
      <c r="CI10"/>
      <c r="CJ10"/>
      <c r="CK10"/>
      <c r="CL10"/>
      <c r="CM10"/>
    </row>
    <row r="11">
      <c r="A11" t="s">
        <v>597</v>
      </c>
      <c r="B11">
        <v>2000</v>
      </c>
      <c r="C11" t="s">
        <v>600</v>
      </c>
      <c r="D11">
        <v>30</v>
      </c>
      <c r="E11" t="s">
        <v>58</v>
      </c>
      <c r="F11" t="s">
        <v>49</v>
      </c>
      <c r="G11" t="s">
        <v>203</v>
      </c>
      <c r="H11">
        <v>7.6860155053311816</v>
      </c>
      <c r="I11">
        <v>37.44591468676731</v>
      </c>
      <c r="J11">
        <v>50.475038642737147</v>
      </c>
      <c r="K11">
        <v>2.769232372648089</v>
      </c>
      <c r="L11">
        <v>3.2259775263991921</v>
      </c>
      <c r="M11">
        <v>4.3672995186112766</v>
      </c>
      <c r="N11">
        <v>5.4998951252004682</v>
      </c>
      <c r="O11">
        <v>2.502798975110847</v>
      </c>
      <c r="P11">
        <v>1.8156718020470879</v>
      </c>
      <c r="Q11">
        <v>1.296504196473788</v>
      </c>
      <c r="R11">
        <v>70.143614234673763</v>
      </c>
      <c r="S11">
        <v>60.87927001058636</v>
      </c>
      <c r="T11">
        <v>55.433857928528532</v>
      </c>
      <c r="U11">
        <v>54.922511119279008</v>
      </c>
      <c r="V11">
        <v>53.793434312047893</v>
      </c>
      <c r="W11" t="s">
        <v>158</v>
      </c>
      <c r="X11" t="s">
        <v>159</v>
      </c>
      <c r="Y11" t="s">
        <v>160</v>
      </c>
      <c r="Z11" t="s">
        <v>161</v>
      </c>
      <c r="AA11" t="s">
        <v>162</v>
      </c>
      <c r="AB11" t="s">
        <v>163</v>
      </c>
      <c r="AC11" t="s">
        <v>164</v>
      </c>
      <c r="AD11" t="s">
        <v>165</v>
      </c>
      <c r="AE11" t="s">
        <v>166</v>
      </c>
      <c r="AF11" t="s">
        <v>167</v>
      </c>
      <c r="AG11" t="s">
        <v>168</v>
      </c>
      <c r="AH11" t="s">
        <v>169</v>
      </c>
      <c r="AI11" t="s">
        <v>170</v>
      </c>
      <c r="AJ11" t="s">
        <v>171</v>
      </c>
      <c r="AK11" t="s">
        <v>172</v>
      </c>
      <c r="AL11" t="s">
        <v>173</v>
      </c>
      <c r="AM11" t="s">
        <v>174</v>
      </c>
      <c r="AN11" t="s">
        <v>175</v>
      </c>
      <c r="AO11">
        <v>20.062149661799179</v>
      </c>
      <c r="AP11">
        <v>40.201600894520553</v>
      </c>
      <c r="AQ11">
        <v>6.023547209850765</v>
      </c>
      <c r="AR11">
        <v>9.8027914973316204</v>
      </c>
      <c r="AS11">
        <v>31.366678893269821</v>
      </c>
      <c r="AT11">
        <v>10.292241334065769</v>
      </c>
      <c r="AU11">
        <v>9.7222505091468943</v>
      </c>
      <c r="AV11">
        <v>23.59421908931045</v>
      </c>
      <c r="AW11">
        <v>32.150042148482882</v>
      </c>
      <c r="AX11">
        <v>38.407600265077399</v>
      </c>
      <c r="AY11">
        <v>17.063534243764568</v>
      </c>
      <c r="AZ11">
        <v>26.132651980775549</v>
      </c>
      <c r="BA11">
        <v>36.61492907579624</v>
      </c>
      <c r="BB11">
        <v>36.492193884061138</v>
      </c>
      <c r="BC11">
        <v>20.670560398568671</v>
      </c>
      <c r="BD11">
        <v>18.356644562540701</v>
      </c>
      <c r="BE11">
        <v>41.416113600866687</v>
      </c>
      <c r="BF11">
        <v>37.352122551406723</v>
      </c>
      <c r="BG11"/>
      <c r="BH11"/>
      <c r="BI11"/>
      <c r="BJ11"/>
      <c r="BK11"/>
      <c r="BL11"/>
      <c r="BM11"/>
      <c r="BN11"/>
      <c r="BO11"/>
      <c r="BP11"/>
      <c r="BQ11"/>
      <c r="BR11"/>
      <c r="BS11"/>
      <c r="BT11"/>
      <c r="BU11"/>
      <c r="BV11"/>
      <c r="BW11"/>
      <c r="BX11"/>
      <c r="BY11"/>
      <c r="BZ11"/>
      <c r="CA11"/>
      <c r="CB11"/>
      <c r="CC11"/>
      <c r="CD11"/>
      <c r="CE11"/>
      <c r="CF11"/>
      <c r="CG11"/>
      <c r="CH11"/>
      <c r="CI11"/>
      <c r="CJ11"/>
      <c r="CK11"/>
      <c r="CL11"/>
      <c r="CM11"/>
    </row>
    <row r="12">
      <c r="A12" t="s">
        <v>597</v>
      </c>
      <c r="B12">
        <v>2000</v>
      </c>
      <c r="C12" t="s">
        <v>600</v>
      </c>
      <c r="D12">
        <v>31</v>
      </c>
      <c r="E12" t="s">
        <v>105</v>
      </c>
      <c r="F12" t="s">
        <v>50</v>
      </c>
      <c r="G12" t="s">
        <v>614</v>
      </c>
      <c r="H12">
        <v>87.922457076417643</v>
      </c>
      <c r="I12">
        <v>56.552816527133807</v>
      </c>
      <c r="J12">
        <v>43.684220481212243</v>
      </c>
      <c r="K12">
        <v>95.65318257101886</v>
      </c>
      <c r="L12">
        <v>96.222136891040506</v>
      </c>
      <c r="M12">
        <v>90.954413558886344</v>
      </c>
      <c r="N12">
        <v>91.367568213914936</v>
      </c>
      <c r="O12">
        <v>95.506959654021301</v>
      </c>
      <c r="P12">
        <v>97.887004020033658</v>
      </c>
      <c r="Q12">
        <v>98.399368261157264</v>
      </c>
      <c r="R12">
        <v>22.834704873738911</v>
      </c>
      <c r="S12">
        <v>32.41920803964743</v>
      </c>
      <c r="T12">
        <v>36.77711112156382</v>
      </c>
      <c r="U12">
        <v>38.552336648169472</v>
      </c>
      <c r="V12">
        <v>37.848632096428567</v>
      </c>
      <c r="W12" t="s">
        <v>158</v>
      </c>
      <c r="X12" t="s">
        <v>159</v>
      </c>
      <c r="Y12" t="s">
        <v>160</v>
      </c>
      <c r="Z12" t="s">
        <v>161</v>
      </c>
      <c r="AA12" t="s">
        <v>162</v>
      </c>
      <c r="AB12" t="s">
        <v>163</v>
      </c>
      <c r="AC12" t="s">
        <v>164</v>
      </c>
      <c r="AD12" t="s">
        <v>165</v>
      </c>
      <c r="AE12" t="s">
        <v>166</v>
      </c>
      <c r="AF12" t="s">
        <v>167</v>
      </c>
      <c r="AG12" t="s">
        <v>168</v>
      </c>
      <c r="AH12" t="s">
        <v>169</v>
      </c>
      <c r="AI12" t="s">
        <v>170</v>
      </c>
      <c r="AJ12" t="s">
        <v>171</v>
      </c>
      <c r="AK12" t="s">
        <v>172</v>
      </c>
      <c r="AL12" t="s">
        <v>173</v>
      </c>
      <c r="AM12" t="s">
        <v>174</v>
      </c>
      <c r="AN12" t="s">
        <v>175</v>
      </c>
      <c r="AO12">
        <v>74.332829794579709</v>
      </c>
      <c r="AP12">
        <v>56.565367091300963</v>
      </c>
      <c r="AQ12">
        <v>91.397654488895782</v>
      </c>
      <c r="AR12">
        <v>85.859917839244673</v>
      </c>
      <c r="AS12">
        <v>68.32424402919365</v>
      </c>
      <c r="AT12">
        <v>83.801934406213078</v>
      </c>
      <c r="AU12">
        <v>87.234886615721052</v>
      </c>
      <c r="AV12">
        <v>75.412697824089719</v>
      </c>
      <c r="AW12">
        <v>64.021721631120826</v>
      </c>
      <c r="AX12">
        <v>55.83133855474717</v>
      </c>
      <c r="AY12">
        <v>81.007297595983388</v>
      </c>
      <c r="AZ12">
        <v>73.68650963051266</v>
      </c>
      <c r="BA12">
        <v>61.877935355283988</v>
      </c>
      <c r="BB12">
        <v>59.44889486858024</v>
      </c>
      <c r="BC12">
        <v>66.10371614836717</v>
      </c>
      <c r="BD12">
        <v>72.722219069499502</v>
      </c>
      <c r="BE12">
        <v>55.227268530528583</v>
      </c>
      <c r="BF12">
        <v>57.704926983969912</v>
      </c>
      <c r="BG12"/>
      <c r="BH12"/>
      <c r="BI12"/>
      <c r="BJ12"/>
      <c r="BK12"/>
      <c r="BL12"/>
      <c r="BM12"/>
      <c r="BN12"/>
      <c r="BO12"/>
      <c r="BP12"/>
      <c r="BQ12"/>
      <c r="BR12"/>
      <c r="BS12"/>
      <c r="BT12"/>
      <c r="BU12"/>
      <c r="BV12"/>
      <c r="BW12"/>
      <c r="BX12"/>
      <c r="BY12"/>
      <c r="BZ12"/>
      <c r="CA12"/>
      <c r="CB12"/>
      <c r="CC12"/>
      <c r="CD12"/>
      <c r="CE12"/>
      <c r="CF12"/>
      <c r="CG12"/>
      <c r="CH12"/>
      <c r="CI12"/>
      <c r="CJ12"/>
      <c r="CK12"/>
      <c r="CL12"/>
      <c r="CM12"/>
    </row>
    <row r="13">
      <c r="A13" t="s">
        <v>597</v>
      </c>
      <c r="B13">
        <v>2000</v>
      </c>
      <c r="C13" t="s">
        <v>600</v>
      </c>
      <c r="D13">
        <v>32</v>
      </c>
      <c r="E13" t="s">
        <v>105</v>
      </c>
      <c r="F13" t="s">
        <v>49</v>
      </c>
      <c r="G13" t="s">
        <v>203</v>
      </c>
      <c r="H13">
        <v>12.07754292358236</v>
      </c>
      <c r="I13">
        <v>43.447183472866193</v>
      </c>
      <c r="J13">
        <v>56.315779518787757</v>
      </c>
      <c r="K13">
        <v>4.346817428981141</v>
      </c>
      <c r="L13">
        <v>3.777863108959485</v>
      </c>
      <c r="M13">
        <v>9.0455864411136648</v>
      </c>
      <c r="N13">
        <v>8.6324317860850606</v>
      </c>
      <c r="O13">
        <v>4.4930403459787041</v>
      </c>
      <c r="P13">
        <v>2.1129959799663411</v>
      </c>
      <c r="Q13">
        <v>1.600631738842742</v>
      </c>
      <c r="R13">
        <v>77.165295126261086</v>
      </c>
      <c r="S13">
        <v>67.58079196035257</v>
      </c>
      <c r="T13">
        <v>63.22288887843618</v>
      </c>
      <c r="U13">
        <v>61.447663351830528</v>
      </c>
      <c r="V13">
        <v>62.151367903571433</v>
      </c>
      <c r="W13" t="s">
        <v>158</v>
      </c>
      <c r="X13" t="s">
        <v>159</v>
      </c>
      <c r="Y13" t="s">
        <v>160</v>
      </c>
      <c r="Z13" t="s">
        <v>161</v>
      </c>
      <c r="AA13" t="s">
        <v>162</v>
      </c>
      <c r="AB13" t="s">
        <v>163</v>
      </c>
      <c r="AC13" t="s">
        <v>164</v>
      </c>
      <c r="AD13" t="s">
        <v>165</v>
      </c>
      <c r="AE13" t="s">
        <v>166</v>
      </c>
      <c r="AF13" t="s">
        <v>167</v>
      </c>
      <c r="AG13" t="s">
        <v>168</v>
      </c>
      <c r="AH13" t="s">
        <v>169</v>
      </c>
      <c r="AI13" t="s">
        <v>170</v>
      </c>
      <c r="AJ13" t="s">
        <v>171</v>
      </c>
      <c r="AK13" t="s">
        <v>172</v>
      </c>
      <c r="AL13" t="s">
        <v>173</v>
      </c>
      <c r="AM13" t="s">
        <v>174</v>
      </c>
      <c r="AN13" t="s">
        <v>175</v>
      </c>
      <c r="AO13">
        <v>25.667170205420291</v>
      </c>
      <c r="AP13">
        <v>43.434632908699051</v>
      </c>
      <c r="AQ13">
        <v>8.6023455111042164</v>
      </c>
      <c r="AR13">
        <v>14.14008216075533</v>
      </c>
      <c r="AS13">
        <v>31.67575597080636</v>
      </c>
      <c r="AT13">
        <v>16.198065593786929</v>
      </c>
      <c r="AU13">
        <v>12.765113384278949</v>
      </c>
      <c r="AV13">
        <v>24.587302175910271</v>
      </c>
      <c r="AW13">
        <v>35.978278368879167</v>
      </c>
      <c r="AX13">
        <v>44.168661445252837</v>
      </c>
      <c r="AY13">
        <v>18.992702404016612</v>
      </c>
      <c r="AZ13">
        <v>26.31349036948734</v>
      </c>
      <c r="BA13">
        <v>38.122064644716012</v>
      </c>
      <c r="BB13">
        <v>40.55110513141976</v>
      </c>
      <c r="BC13">
        <v>33.896283851632823</v>
      </c>
      <c r="BD13">
        <v>27.277780930500491</v>
      </c>
      <c r="BE13">
        <v>44.772731469471417</v>
      </c>
      <c r="BF13">
        <v>42.295073016030088</v>
      </c>
      <c r="BG13"/>
      <c r="BH13"/>
      <c r="BI13"/>
      <c r="BJ13"/>
      <c r="BK13"/>
      <c r="BL13"/>
      <c r="BM13"/>
      <c r="BN13"/>
      <c r="BO13"/>
      <c r="BP13"/>
      <c r="BQ13"/>
      <c r="BR13"/>
      <c r="BS13"/>
      <c r="BT13"/>
      <c r="BU13"/>
      <c r="BV13"/>
      <c r="BW13"/>
      <c r="BX13"/>
      <c r="BY13"/>
      <c r="BZ13"/>
      <c r="CA13"/>
      <c r="CB13"/>
      <c r="CC13"/>
      <c r="CD13"/>
      <c r="CE13"/>
      <c r="CF13"/>
      <c r="CG13"/>
      <c r="CH13"/>
      <c r="CI13"/>
      <c r="CJ13"/>
      <c r="CK13"/>
      <c r="CL13"/>
      <c r="CM13"/>
    </row>
    <row r="14">
      <c r="A14" t="s">
        <v>597</v>
      </c>
      <c r="B14">
        <v>2000</v>
      </c>
      <c r="C14" t="s">
        <v>600</v>
      </c>
      <c r="D14">
        <v>35</v>
      </c>
      <c r="E14" t="s">
        <v>56</v>
      </c>
      <c r="F14" t="s">
        <v>50</v>
      </c>
      <c r="G14" t="s">
        <v>203</v>
      </c>
      <c r="H14">
        <v>91.522302185375821</v>
      </c>
      <c r="I14">
        <v>67.226732577633683</v>
      </c>
      <c r="J14">
        <v>58.927503846350817</v>
      </c>
      <c r="K14">
        <v>96.311871673407893</v>
      </c>
      <c r="L14">
        <v>96.788528022300852</v>
      </c>
      <c r="M14">
        <v>93.983759729298313</v>
      </c>
      <c r="N14">
        <v>93.34447911827408</v>
      </c>
      <c r="O14">
        <v>95.790814737439305</v>
      </c>
      <c r="P14">
        <v>98.30195888562119</v>
      </c>
      <c r="Q14">
        <v>98.541647356214767</v>
      </c>
      <c r="R14">
        <v>43.72766942139711</v>
      </c>
      <c r="S14">
        <v>51.125571602716072</v>
      </c>
      <c r="T14">
        <v>53.10992266268422</v>
      </c>
      <c r="U14">
        <v>53.087816897593953</v>
      </c>
      <c r="V14">
        <v>54.126296306781818</v>
      </c>
      <c r="W14" t="s">
        <v>158</v>
      </c>
      <c r="X14" t="s">
        <v>159</v>
      </c>
      <c r="Y14" t="s">
        <v>160</v>
      </c>
      <c r="Z14" t="s">
        <v>161</v>
      </c>
      <c r="AA14" t="s">
        <v>162</v>
      </c>
      <c r="AB14" t="s">
        <v>163</v>
      </c>
      <c r="AC14" t="s">
        <v>164</v>
      </c>
      <c r="AD14" t="s">
        <v>165</v>
      </c>
      <c r="AE14" t="s">
        <v>166</v>
      </c>
      <c r="AF14" t="s">
        <v>167</v>
      </c>
      <c r="AG14" t="s">
        <v>168</v>
      </c>
      <c r="AH14" t="s">
        <v>169</v>
      </c>
      <c r="AI14" t="s">
        <v>170</v>
      </c>
      <c r="AJ14" t="s">
        <v>171</v>
      </c>
      <c r="AK14" t="s">
        <v>172</v>
      </c>
      <c r="AL14" t="s">
        <v>173</v>
      </c>
      <c r="AM14" t="s">
        <v>174</v>
      </c>
      <c r="AN14" t="s">
        <v>175</v>
      </c>
      <c r="AO14">
        <v>88.187118818495833</v>
      </c>
      <c r="AP14">
        <v>64.764789792423514</v>
      </c>
      <c r="AQ14">
        <v>93.205099879115451</v>
      </c>
      <c r="AR14">
        <v>86.174050330536645</v>
      </c>
      <c r="AS14">
        <v>72.451332064534398</v>
      </c>
      <c r="AT14">
        <v>91.645420859824213</v>
      </c>
      <c r="AU14">
        <v>89.613511221937486</v>
      </c>
      <c r="AV14">
        <v>77.654584730452541</v>
      </c>
      <c r="AW14">
        <v>64.178817714308423</v>
      </c>
      <c r="AX14">
        <v>56.44416488822214</v>
      </c>
      <c r="AY14">
        <v>81.949332847904515</v>
      </c>
      <c r="AZ14">
        <v>90.931651596005239</v>
      </c>
      <c r="BA14">
        <v>62.654809359881803</v>
      </c>
      <c r="BB14">
        <v>77.591206229737637</v>
      </c>
      <c r="BC14">
        <v>81.745504938571273</v>
      </c>
      <c r="BD14">
        <v>81.659429557041207</v>
      </c>
      <c r="BE14">
        <v>58.861057175510084</v>
      </c>
      <c r="BF14">
        <v>57.808932259649517</v>
      </c>
      <c r="BG14"/>
      <c r="BH14"/>
      <c r="BI14"/>
      <c r="BJ14"/>
      <c r="BK14"/>
      <c r="BL14"/>
      <c r="BM14"/>
      <c r="BN14"/>
      <c r="BO14"/>
      <c r="BP14"/>
      <c r="BQ14"/>
      <c r="BR14"/>
      <c r="BS14"/>
      <c r="BT14"/>
      <c r="BU14"/>
      <c r="BV14"/>
      <c r="BW14"/>
      <c r="BX14"/>
      <c r="BY14"/>
      <c r="BZ14"/>
      <c r="CA14"/>
      <c r="CB14"/>
      <c r="CC14"/>
      <c r="CD14"/>
      <c r="CE14"/>
      <c r="CF14"/>
      <c r="CG14"/>
      <c r="CH14"/>
      <c r="CI14"/>
      <c r="CJ14"/>
      <c r="CK14"/>
      <c r="CL14"/>
      <c r="CM14"/>
    </row>
    <row r="15">
      <c r="A15" t="s">
        <v>597</v>
      </c>
      <c r="B15">
        <v>2000</v>
      </c>
      <c r="C15" t="s">
        <v>600</v>
      </c>
      <c r="D15">
        <v>36</v>
      </c>
      <c r="E15" t="s">
        <v>56</v>
      </c>
      <c r="F15" t="s">
        <v>49</v>
      </c>
      <c r="G15" t="s">
        <v>203</v>
      </c>
      <c r="H15">
        <v>8.4776978146241877</v>
      </c>
      <c r="I15">
        <v>32.773267422366317</v>
      </c>
      <c r="J15">
        <v>41.07249615364919</v>
      </c>
      <c r="K15">
        <v>3.6881283265921101</v>
      </c>
      <c r="L15">
        <v>3.2114719776991438</v>
      </c>
      <c r="M15">
        <v>6.0162402707016884</v>
      </c>
      <c r="N15">
        <v>6.6555208817259208</v>
      </c>
      <c r="O15">
        <v>4.2091852625606991</v>
      </c>
      <c r="P15">
        <v>1.6980411143788079</v>
      </c>
      <c r="Q15">
        <v>1.458352643785237</v>
      </c>
      <c r="R15">
        <v>56.27233057860289</v>
      </c>
      <c r="S15">
        <v>48.874428397283943</v>
      </c>
      <c r="T15">
        <v>46.89007733731578</v>
      </c>
      <c r="U15">
        <v>46.912183102406047</v>
      </c>
      <c r="V15">
        <v>45.873703693218189</v>
      </c>
      <c r="W15" t="s">
        <v>158</v>
      </c>
      <c r="X15" t="s">
        <v>159</v>
      </c>
      <c r="Y15" t="s">
        <v>160</v>
      </c>
      <c r="Z15" t="s">
        <v>161</v>
      </c>
      <c r="AA15" t="s">
        <v>162</v>
      </c>
      <c r="AB15" t="s">
        <v>163</v>
      </c>
      <c r="AC15" t="s">
        <v>164</v>
      </c>
      <c r="AD15" t="s">
        <v>165</v>
      </c>
      <c r="AE15" t="s">
        <v>166</v>
      </c>
      <c r="AF15" t="s">
        <v>167</v>
      </c>
      <c r="AG15" t="s">
        <v>168</v>
      </c>
      <c r="AH15" t="s">
        <v>169</v>
      </c>
      <c r="AI15" t="s">
        <v>170</v>
      </c>
      <c r="AJ15" t="s">
        <v>171</v>
      </c>
      <c r="AK15" t="s">
        <v>172</v>
      </c>
      <c r="AL15" t="s">
        <v>173</v>
      </c>
      <c r="AM15" t="s">
        <v>174</v>
      </c>
      <c r="AN15" t="s">
        <v>175</v>
      </c>
      <c r="AO15">
        <v>11.81288118150416</v>
      </c>
      <c r="AP15">
        <v>35.235210207576493</v>
      </c>
      <c r="AQ15">
        <v>6.794900120884555</v>
      </c>
      <c r="AR15">
        <v>13.825949669463361</v>
      </c>
      <c r="AS15">
        <v>27.548667935465609</v>
      </c>
      <c r="AT15">
        <v>8.3545791401757921</v>
      </c>
      <c r="AU15">
        <v>10.386488778062519</v>
      </c>
      <c r="AV15">
        <v>22.345415269547448</v>
      </c>
      <c r="AW15">
        <v>35.821182285691577</v>
      </c>
      <c r="AX15">
        <v>43.555835111777867</v>
      </c>
      <c r="AY15">
        <v>18.050667152095489</v>
      </c>
      <c r="AZ15">
        <v>9.0683484039947686</v>
      </c>
      <c r="BA15">
        <v>37.34519064011819</v>
      </c>
      <c r="BB15">
        <v>22.408793770262371</v>
      </c>
      <c r="BC15">
        <v>18.254495061428731</v>
      </c>
      <c r="BD15">
        <v>18.340570442958789</v>
      </c>
      <c r="BE15">
        <v>41.138942824489916</v>
      </c>
      <c r="BF15">
        <v>42.191067740350491</v>
      </c>
      <c r="BG15"/>
      <c r="BH15"/>
      <c r="BI15"/>
      <c r="BJ15"/>
      <c r="BK15"/>
      <c r="BL15"/>
      <c r="BM15"/>
      <c r="BN15"/>
      <c r="BO15"/>
      <c r="BP15"/>
      <c r="BQ15"/>
      <c r="BR15"/>
      <c r="BS15"/>
      <c r="BT15"/>
      <c r="BU15"/>
      <c r="BV15"/>
      <c r="BW15"/>
      <c r="BX15"/>
      <c r="BY15"/>
      <c r="BZ15"/>
      <c r="CA15"/>
      <c r="CB15"/>
      <c r="CC15"/>
      <c r="CD15"/>
      <c r="CE15"/>
      <c r="CF15"/>
      <c r="CG15"/>
      <c r="CH15"/>
      <c r="CI15"/>
      <c r="CJ15"/>
      <c r="CK15"/>
      <c r="CL15"/>
      <c r="CM15"/>
    </row>
    <row r="16">
      <c r="A16" t="s">
        <v>597</v>
      </c>
      <c r="B16">
        <v>2000</v>
      </c>
      <c r="C16" t="s">
        <v>600</v>
      </c>
      <c r="D16">
        <v>37</v>
      </c>
      <c r="E16" t="s">
        <v>176</v>
      </c>
      <c r="F16" t="s">
        <v>50</v>
      </c>
      <c r="G16" t="s">
        <v>615</v>
      </c>
      <c r="H16">
        <v>94.590650641823999</v>
      </c>
      <c r="I16">
        <v>87.746604327819952</v>
      </c>
      <c r="J16">
        <v>83.135588724275038</v>
      </c>
      <c r="K16">
        <v>97.301039279850144</v>
      </c>
      <c r="L16">
        <v>98.111535088771163</v>
      </c>
      <c r="M16">
        <v>95.100140296011034</v>
      </c>
      <c r="N16">
        <v>95.535401079516987</v>
      </c>
      <c r="O16">
        <v>96.954243956432151</v>
      </c>
      <c r="P16">
        <v>98.655292381173183</v>
      </c>
      <c r="Q16">
        <v>98.843696137515735</v>
      </c>
      <c r="R16">
        <v>70.327006133196591</v>
      </c>
      <c r="S16">
        <v>79.868935036495429</v>
      </c>
      <c r="T16">
        <v>78.13390268597766</v>
      </c>
      <c r="U16">
        <v>80.721816028153754</v>
      </c>
      <c r="V16">
        <v>83.143249302417971</v>
      </c>
      <c r="W16" t="s">
        <v>158</v>
      </c>
      <c r="X16" t="s">
        <v>159</v>
      </c>
      <c r="Y16" t="s">
        <v>160</v>
      </c>
      <c r="Z16" t="s">
        <v>161</v>
      </c>
      <c r="AA16" t="s">
        <v>162</v>
      </c>
      <c r="AB16" t="s">
        <v>163</v>
      </c>
      <c r="AC16" t="s">
        <v>164</v>
      </c>
      <c r="AD16" t="s">
        <v>165</v>
      </c>
      <c r="AE16" t="s">
        <v>166</v>
      </c>
      <c r="AF16" t="s">
        <v>167</v>
      </c>
      <c r="AG16" t="s">
        <v>168</v>
      </c>
      <c r="AH16" t="s">
        <v>169</v>
      </c>
      <c r="AI16" t="s">
        <v>170</v>
      </c>
      <c r="AJ16" t="s">
        <v>171</v>
      </c>
      <c r="AK16" t="s">
        <v>172</v>
      </c>
      <c r="AL16" t="s">
        <v>173</v>
      </c>
      <c r="AM16" t="s">
        <v>174</v>
      </c>
      <c r="AN16" t="s">
        <v>175</v>
      </c>
      <c r="AO16">
        <v>96.90712219030209</v>
      </c>
      <c r="AP16">
        <v>86.761154011950453</v>
      </c>
      <c r="AQ16">
        <v>97.298359680558249</v>
      </c>
      <c r="AR16">
        <v>89.934434009830625</v>
      </c>
      <c r="AS16">
        <v>85.259288060421071</v>
      </c>
      <c r="AT16">
        <v>94.138285951381036</v>
      </c>
      <c r="AU16">
        <v>94.839251576516773</v>
      </c>
      <c r="AV16">
        <v>97.145766292571835</v>
      </c>
      <c r="AW16">
        <v>93.55345134997178</v>
      </c>
      <c r="AX16">
        <v>78.634442899580719</v>
      </c>
      <c r="AY16">
        <v>96.99971663564348</v>
      </c>
      <c r="AZ16">
        <v>93.424761290177997</v>
      </c>
      <c r="BA16">
        <v>95.506948085841088</v>
      </c>
      <c r="BB16">
        <v>91.903622118441064</v>
      </c>
      <c r="BC16">
        <v>84.300837880395235</v>
      </c>
      <c r="BD16">
        <v>91.498835524431726</v>
      </c>
      <c r="BE16">
        <v>94.49839009281979</v>
      </c>
      <c r="BF16">
        <v>87.066698464301155</v>
      </c>
      <c r="BG16"/>
      <c r="BH16"/>
      <c r="BI16"/>
      <c r="BJ16"/>
      <c r="BK16"/>
      <c r="BL16"/>
      <c r="BM16"/>
      <c r="BN16"/>
      <c r="BO16"/>
      <c r="BP16"/>
      <c r="BQ16"/>
      <c r="BR16"/>
      <c r="BS16"/>
      <c r="BT16"/>
      <c r="BU16"/>
      <c r="BV16"/>
      <c r="BW16"/>
      <c r="BX16"/>
      <c r="BY16"/>
      <c r="BZ16"/>
      <c r="CA16"/>
      <c r="CB16"/>
      <c r="CC16"/>
      <c r="CD16"/>
      <c r="CE16"/>
      <c r="CF16"/>
      <c r="CG16"/>
      <c r="CH16"/>
      <c r="CI16"/>
      <c r="CJ16"/>
      <c r="CK16"/>
      <c r="CL16"/>
      <c r="CM16"/>
    </row>
    <row r="17">
      <c r="A17" t="s">
        <v>597</v>
      </c>
      <c r="B17">
        <v>2000</v>
      </c>
      <c r="C17" t="s">
        <v>600</v>
      </c>
      <c r="D17">
        <v>38</v>
      </c>
      <c r="E17" t="s">
        <v>176</v>
      </c>
      <c r="F17" t="s">
        <v>49</v>
      </c>
      <c r="G17" t="s">
        <v>203</v>
      </c>
      <c r="H17">
        <v>5.4093493581759997</v>
      </c>
      <c r="I17">
        <v>12.253395672180041</v>
      </c>
      <c r="J17">
        <v>16.864411275724951</v>
      </c>
      <c r="K17">
        <v>2.6989607201498589</v>
      </c>
      <c r="L17">
        <v>1.8884649112288401</v>
      </c>
      <c r="M17">
        <v>4.8998597039889642</v>
      </c>
      <c r="N17">
        <v>4.4645989204830103</v>
      </c>
      <c r="O17">
        <v>3.0457560435678501</v>
      </c>
      <c r="P17">
        <v>1.3447076188268281</v>
      </c>
      <c r="Q17">
        <v>1.1563038624842661</v>
      </c>
      <c r="R17">
        <v>29.672993866803409</v>
      </c>
      <c r="S17">
        <v>20.13106496350456</v>
      </c>
      <c r="T17">
        <v>21.86609731402233</v>
      </c>
      <c r="U17">
        <v>19.278183971846239</v>
      </c>
      <c r="V17">
        <v>16.856750697582029</v>
      </c>
      <c r="W17" t="s">
        <v>158</v>
      </c>
      <c r="X17" t="s">
        <v>159</v>
      </c>
      <c r="Y17" t="s">
        <v>160</v>
      </c>
      <c r="Z17" t="s">
        <v>161</v>
      </c>
      <c r="AA17" t="s">
        <v>162</v>
      </c>
      <c r="AB17" t="s">
        <v>163</v>
      </c>
      <c r="AC17" t="s">
        <v>164</v>
      </c>
      <c r="AD17" t="s">
        <v>165</v>
      </c>
      <c r="AE17" t="s">
        <v>166</v>
      </c>
      <c r="AF17" t="s">
        <v>167</v>
      </c>
      <c r="AG17" t="s">
        <v>168</v>
      </c>
      <c r="AH17" t="s">
        <v>169</v>
      </c>
      <c r="AI17" t="s">
        <v>170</v>
      </c>
      <c r="AJ17" t="s">
        <v>171</v>
      </c>
      <c r="AK17" t="s">
        <v>172</v>
      </c>
      <c r="AL17" t="s">
        <v>173</v>
      </c>
      <c r="AM17" t="s">
        <v>174</v>
      </c>
      <c r="AN17" t="s">
        <v>175</v>
      </c>
      <c r="AO17">
        <v>3.092877809697919</v>
      </c>
      <c r="AP17">
        <v>13.23884598804954</v>
      </c>
      <c r="AQ17">
        <v>2.7016403194417551</v>
      </c>
      <c r="AR17">
        <v>10.065565990169381</v>
      </c>
      <c r="AS17">
        <v>14.740711939578929</v>
      </c>
      <c r="AT17">
        <v>5.8617140486189614</v>
      </c>
      <c r="AU17">
        <v>5.160748423483227</v>
      </c>
      <c r="AV17">
        <v>2.854233707428171</v>
      </c>
      <c r="AW17">
        <v>6.4465486500282161</v>
      </c>
      <c r="AX17">
        <v>21.365557100419281</v>
      </c>
      <c r="AY17">
        <v>3.000283364356525</v>
      </c>
      <c r="AZ17">
        <v>6.5752387098220124</v>
      </c>
      <c r="BA17">
        <v>4.4930519141589116</v>
      </c>
      <c r="BB17">
        <v>8.0963778815589311</v>
      </c>
      <c r="BC17">
        <v>15.69916211960477</v>
      </c>
      <c r="BD17">
        <v>8.5011644755682756</v>
      </c>
      <c r="BE17">
        <v>5.5016099071801996</v>
      </c>
      <c r="BF17">
        <v>12.933301535698851</v>
      </c>
      <c r="BG17"/>
      <c r="BH17"/>
      <c r="BI17"/>
      <c r="BJ17"/>
      <c r="BK17"/>
      <c r="BL17"/>
      <c r="BM17"/>
      <c r="BN17"/>
      <c r="BO17"/>
      <c r="BP17"/>
      <c r="BQ17"/>
      <c r="BR17"/>
      <c r="BS17"/>
      <c r="BT17"/>
      <c r="BU17"/>
      <c r="BV17"/>
      <c r="BW17"/>
      <c r="BX17"/>
      <c r="BY17"/>
      <c r="BZ17"/>
      <c r="CA17"/>
      <c r="CB17"/>
      <c r="CC17"/>
      <c r="CD17"/>
      <c r="CE17"/>
      <c r="CF17"/>
      <c r="CG17"/>
      <c r="CH17"/>
      <c r="CI17"/>
      <c r="CJ17"/>
      <c r="CK17"/>
      <c r="CL17"/>
      <c r="CM17"/>
    </row>
    <row r="18">
      <c r="A18" t="s">
        <v>597</v>
      </c>
      <c r="B18">
        <v>2000</v>
      </c>
      <c r="C18" t="s">
        <v>600</v>
      </c>
      <c r="D18">
        <v>41</v>
      </c>
      <c r="E18" t="s">
        <v>57</v>
      </c>
      <c r="F18" t="s">
        <v>50</v>
      </c>
      <c r="G18" t="s">
        <v>203</v>
      </c>
      <c r="H18">
        <v>1.549216070695445</v>
      </c>
      <c r="I18">
        <v>4.9369527379643623</v>
      </c>
      <c r="J18">
        <v>7.9359128264818333</v>
      </c>
      <c r="K18">
        <v>0.73478103222418323</v>
      </c>
      <c r="L18">
        <v>0.82820834988703784</v>
      </c>
      <c r="M18">
        <v>1.2788052754599</v>
      </c>
      <c r="N18">
        <v>1.8692752820350751</v>
      </c>
      <c r="O18">
        <v>0.86496592027823449</v>
      </c>
      <c r="P18">
        <v>0.25698287884862758</v>
      </c>
      <c r="Q18">
        <v>0.54938056219380138</v>
      </c>
      <c r="R18">
        <v>12.80223046225899</v>
      </c>
      <c r="S18">
        <v>9.0780032206893395</v>
      </c>
      <c r="T18">
        <v>7.8664588601897512</v>
      </c>
      <c r="U18">
        <v>5.5584566060397371</v>
      </c>
      <c r="V18">
        <v>5.8785455235784347</v>
      </c>
      <c r="W18" t="s">
        <v>158</v>
      </c>
      <c r="X18" t="s">
        <v>159</v>
      </c>
      <c r="Y18" t="s">
        <v>160</v>
      </c>
      <c r="Z18" t="s">
        <v>161</v>
      </c>
      <c r="AA18" t="s">
        <v>162</v>
      </c>
      <c r="AB18" t="s">
        <v>163</v>
      </c>
      <c r="AC18" t="s">
        <v>164</v>
      </c>
      <c r="AD18" t="s">
        <v>165</v>
      </c>
      <c r="AE18" t="s">
        <v>166</v>
      </c>
      <c r="AF18" t="s">
        <v>167</v>
      </c>
      <c r="AG18" t="s">
        <v>168</v>
      </c>
      <c r="AH18" t="s">
        <v>169</v>
      </c>
      <c r="AI18" t="s">
        <v>170</v>
      </c>
      <c r="AJ18" t="s">
        <v>171</v>
      </c>
      <c r="AK18" t="s">
        <v>172</v>
      </c>
      <c r="AL18" t="s">
        <v>173</v>
      </c>
      <c r="AM18" t="s">
        <v>174</v>
      </c>
      <c r="AN18" t="s">
        <v>175</v>
      </c>
      <c r="AO18">
        <v>0.79576473454007257</v>
      </c>
      <c r="AP18">
        <v>1.220107968465395</v>
      </c>
      <c r="AQ18">
        <v>1.689921401637835</v>
      </c>
      <c r="AR18">
        <v>2.5017706439451541</v>
      </c>
      <c r="AS18">
        <v>5.8179214595111963</v>
      </c>
      <c r="AT18">
        <v>0.31600975397283909</v>
      </c>
      <c r="AU18">
        <v>5.8106254230367522</v>
      </c>
      <c r="AV18">
        <v>5.4902149727238294</v>
      </c>
      <c r="AW18">
        <v>11.742900021466671</v>
      </c>
      <c r="AX18">
        <v>4.8293010415787112</v>
      </c>
      <c r="AY18">
        <v>1.357218185871357</v>
      </c>
      <c r="AZ18">
        <v>2.3091361190401392</v>
      </c>
      <c r="BA18">
        <v>0.77687400459781797</v>
      </c>
      <c r="BB18">
        <v>4.4781313120302118</v>
      </c>
      <c r="BC18">
        <v>4.0984613486707167</v>
      </c>
      <c r="BD18">
        <v>8.8889881287959778</v>
      </c>
      <c r="BE18">
        <v>4.3705200862839337</v>
      </c>
      <c r="BF18">
        <v>4.5588979172892437</v>
      </c>
      <c r="BG18"/>
      <c r="BH18"/>
      <c r="BI18"/>
      <c r="BJ18"/>
      <c r="BK18"/>
      <c r="BL18"/>
      <c r="BM18"/>
      <c r="BN18"/>
      <c r="BO18"/>
      <c r="BP18"/>
      <c r="BQ18"/>
      <c r="BR18"/>
      <c r="BS18"/>
      <c r="BT18"/>
      <c r="BU18"/>
      <c r="BV18"/>
      <c r="BW18"/>
      <c r="BX18"/>
      <c r="BY18"/>
      <c r="BZ18"/>
      <c r="CA18"/>
      <c r="CB18"/>
      <c r="CC18"/>
      <c r="CD18"/>
      <c r="CE18"/>
      <c r="CF18"/>
      <c r="CG18"/>
      <c r="CH18"/>
      <c r="CI18"/>
      <c r="CJ18"/>
      <c r="CK18"/>
      <c r="CL18"/>
      <c r="CM18"/>
    </row>
    <row r="19">
      <c r="A19" t="s">
        <v>597</v>
      </c>
      <c r="B19">
        <v>2000</v>
      </c>
      <c r="C19" t="s">
        <v>600</v>
      </c>
      <c r="D19">
        <v>42</v>
      </c>
      <c r="E19" t="s">
        <v>57</v>
      </c>
      <c r="F19" t="s">
        <v>49</v>
      </c>
      <c r="G19" t="s">
        <v>616</v>
      </c>
      <c r="H19">
        <v>98.450783929304549</v>
      </c>
      <c r="I19">
        <v>95.063047262035639</v>
      </c>
      <c r="J19">
        <v>92.064087173518161</v>
      </c>
      <c r="K19">
        <v>99.265218967775809</v>
      </c>
      <c r="L19">
        <v>99.171791650112965</v>
      </c>
      <c r="M19">
        <v>98.721194724540098</v>
      </c>
      <c r="N19">
        <v>98.130724717964924</v>
      </c>
      <c r="O19">
        <v>99.135034079721763</v>
      </c>
      <c r="P19">
        <v>99.743017121151368</v>
      </c>
      <c r="Q19">
        <v>99.450619437806196</v>
      </c>
      <c r="R19">
        <v>87.19776953774101</v>
      </c>
      <c r="S19">
        <v>90.92199677931066</v>
      </c>
      <c r="T19">
        <v>92.133541139810248</v>
      </c>
      <c r="U19">
        <v>94.441543393960259</v>
      </c>
      <c r="V19">
        <v>94.121454476421562</v>
      </c>
      <c r="W19" t="s">
        <v>158</v>
      </c>
      <c r="X19" t="s">
        <v>159</v>
      </c>
      <c r="Y19" t="s">
        <v>160</v>
      </c>
      <c r="Z19" t="s">
        <v>161</v>
      </c>
      <c r="AA19" t="s">
        <v>162</v>
      </c>
      <c r="AB19" t="s">
        <v>163</v>
      </c>
      <c r="AC19" t="s">
        <v>164</v>
      </c>
      <c r="AD19" t="s">
        <v>165</v>
      </c>
      <c r="AE19" t="s">
        <v>166</v>
      </c>
      <c r="AF19" t="s">
        <v>167</v>
      </c>
      <c r="AG19" t="s">
        <v>168</v>
      </c>
      <c r="AH19" t="s">
        <v>169</v>
      </c>
      <c r="AI19" t="s">
        <v>170</v>
      </c>
      <c r="AJ19" t="s">
        <v>171</v>
      </c>
      <c r="AK19" t="s">
        <v>172</v>
      </c>
      <c r="AL19" t="s">
        <v>173</v>
      </c>
      <c r="AM19" t="s">
        <v>174</v>
      </c>
      <c r="AN19" t="s">
        <v>175</v>
      </c>
      <c r="AO19">
        <v>99.204235265459928</v>
      </c>
      <c r="AP19">
        <v>98.779892031534615</v>
      </c>
      <c r="AQ19">
        <v>98.310078598362168</v>
      </c>
      <c r="AR19">
        <v>97.49822935605485</v>
      </c>
      <c r="AS19">
        <v>94.182078540488803</v>
      </c>
      <c r="AT19">
        <v>99.683990246027165</v>
      </c>
      <c r="AU19">
        <v>94.189374576963246</v>
      </c>
      <c r="AV19">
        <v>94.509785027276166</v>
      </c>
      <c r="AW19">
        <v>88.257099978533333</v>
      </c>
      <c r="AX19">
        <v>95.170698958421283</v>
      </c>
      <c r="AY19">
        <v>98.642781814128639</v>
      </c>
      <c r="AZ19">
        <v>97.690863880959867</v>
      </c>
      <c r="BA19">
        <v>99.223125995402185</v>
      </c>
      <c r="BB19">
        <v>95.521868687969786</v>
      </c>
      <c r="BC19">
        <v>95.90153865132929</v>
      </c>
      <c r="BD19">
        <v>91.111011871204028</v>
      </c>
      <c r="BE19">
        <v>95.629479913716068</v>
      </c>
      <c r="BF19">
        <v>95.441102082710756</v>
      </c>
      <c r="BG19"/>
      <c r="BH19"/>
      <c r="BI19"/>
      <c r="BJ19"/>
      <c r="BK19"/>
      <c r="BL19"/>
      <c r="BM19"/>
      <c r="BN19"/>
      <c r="BO19"/>
      <c r="BP19"/>
      <c r="BQ19"/>
      <c r="BR19"/>
      <c r="BS19"/>
      <c r="BT19"/>
      <c r="BU19"/>
      <c r="BV19"/>
      <c r="BW19"/>
      <c r="BX19"/>
      <c r="BY19"/>
      <c r="BZ19"/>
      <c r="CA19"/>
      <c r="CB19"/>
      <c r="CC19"/>
      <c r="CD19"/>
      <c r="CE19"/>
      <c r="CF19"/>
      <c r="CG19"/>
      <c r="CH19"/>
      <c r="CI19"/>
      <c r="CJ19"/>
      <c r="CK19"/>
      <c r="CL19"/>
      <c r="CM19"/>
    </row>
    <row r="20">
      <c r="A20" t="s">
        <v>597</v>
      </c>
      <c r="B20">
        <v>2000</v>
      </c>
      <c r="C20" t="s">
        <v>600</v>
      </c>
      <c r="D20">
        <v>58</v>
      </c>
      <c r="E20" t="s">
        <v>177</v>
      </c>
      <c r="F20" t="s">
        <v>178</v>
      </c>
      <c r="G20" t="s">
        <v>203</v>
      </c>
      <c r="H20">
        <v>77.230244029292038</v>
      </c>
      <c r="I20">
        <v>48.281656871672077</v>
      </c>
      <c r="J20">
        <v>37.566616321030629</v>
      </c>
      <c r="K20">
        <v>92.492909726864269</v>
      </c>
      <c r="L20">
        <v>94.003179468184257</v>
      </c>
      <c r="M20">
        <v>78.856389743887959</v>
      </c>
      <c r="N20">
        <v>83.587787014679336</v>
      </c>
      <c r="O20">
        <v>90.945102663631943</v>
      </c>
      <c r="P20">
        <v>95.449444148963963</v>
      </c>
      <c r="Q20">
        <v>96.017928717439986</v>
      </c>
      <c r="R20">
        <v>16.54211129274092</v>
      </c>
      <c r="S20">
        <v>27.523547732301431</v>
      </c>
      <c r="T20">
        <v>31.64596797230228</v>
      </c>
      <c r="U20">
        <v>30.173577455220741</v>
      </c>
      <c r="V20">
        <v>29.13164701497158</v>
      </c>
      <c r="W20" t="s">
        <v>158</v>
      </c>
      <c r="X20" t="s">
        <v>159</v>
      </c>
      <c r="Y20" t="s">
        <v>160</v>
      </c>
      <c r="Z20" t="s">
        <v>161</v>
      </c>
      <c r="AA20" t="s">
        <v>162</v>
      </c>
      <c r="AB20" t="s">
        <v>163</v>
      </c>
      <c r="AC20" t="s">
        <v>164</v>
      </c>
      <c r="AD20" t="s">
        <v>165</v>
      </c>
      <c r="AE20" t="s">
        <v>166</v>
      </c>
      <c r="AF20" t="s">
        <v>167</v>
      </c>
      <c r="AG20" t="s">
        <v>168</v>
      </c>
      <c r="AH20" t="s">
        <v>169</v>
      </c>
      <c r="AI20" t="s">
        <v>170</v>
      </c>
      <c r="AJ20" t="s">
        <v>171</v>
      </c>
      <c r="AK20" t="s">
        <v>172</v>
      </c>
      <c r="AL20" t="s">
        <v>173</v>
      </c>
      <c r="AM20" t="s">
        <v>174</v>
      </c>
      <c r="AN20" t="s">
        <v>175</v>
      </c>
      <c r="AO20">
        <v>74.225224301339338</v>
      </c>
      <c r="AP20">
        <v>56.218461168694702</v>
      </c>
      <c r="AQ20">
        <v>88.81121819816498</v>
      </c>
      <c r="AR20">
        <v>81.17050904264633</v>
      </c>
      <c r="AS20">
        <v>67.357822572835317</v>
      </c>
      <c r="AT20">
        <v>52.949353041948257</v>
      </c>
      <c r="AU20">
        <v>74.635665244967754</v>
      </c>
      <c r="AV20">
        <v>61.144097996764067</v>
      </c>
      <c r="AW20">
        <v>57.537731910383293</v>
      </c>
      <c r="AX20">
        <v>55.83133855474717</v>
      </c>
      <c r="AY20">
        <v>75.074950261887579</v>
      </c>
      <c r="AZ20">
        <v>71.610744222704056</v>
      </c>
      <c r="BA20">
        <v>56.751444259590563</v>
      </c>
      <c r="BB20">
        <v>59.44889486858024</v>
      </c>
      <c r="BC20">
        <v>40.410583188049998</v>
      </c>
      <c r="BD20">
        <v>56.190317931912787</v>
      </c>
      <c r="BE20">
        <v>55.227268530528583</v>
      </c>
      <c r="BF20">
        <v>57.317958918209179</v>
      </c>
      <c r="BG20"/>
      <c r="BH20"/>
      <c r="BI20"/>
      <c r="BJ20"/>
      <c r="BK20"/>
      <c r="BL20"/>
      <c r="BM20"/>
      <c r="BN20"/>
      <c r="BO20"/>
      <c r="BP20"/>
      <c r="BQ20"/>
      <c r="BR20"/>
      <c r="BS20"/>
      <c r="BT20"/>
      <c r="BU20"/>
      <c r="BV20"/>
      <c r="BW20"/>
      <c r="BX20"/>
      <c r="BY20"/>
      <c r="BZ20"/>
      <c r="CA20"/>
      <c r="CB20"/>
      <c r="CC20"/>
      <c r="CD20"/>
      <c r="CE20"/>
      <c r="CF20"/>
      <c r="CG20"/>
      <c r="CH20"/>
      <c r="CI20"/>
      <c r="CJ20"/>
      <c r="CK20"/>
      <c r="CL20"/>
      <c r="CM20"/>
    </row>
    <row r="21">
      <c r="A21" t="s">
        <v>597</v>
      </c>
      <c r="B21">
        <v>2000</v>
      </c>
      <c r="C21" t="s">
        <v>600</v>
      </c>
      <c r="D21">
        <v>59</v>
      </c>
      <c r="E21" t="s">
        <v>177</v>
      </c>
      <c r="F21" t="s">
        <v>179</v>
      </c>
      <c r="G21" t="s">
        <v>203</v>
      </c>
      <c r="H21">
        <v>10.6922130471256</v>
      </c>
      <c r="I21">
        <v>8.2711596554617266</v>
      </c>
      <c r="J21">
        <v>6.1176041601816022</v>
      </c>
      <c r="K21">
        <v>3.1602728441545889</v>
      </c>
      <c r="L21">
        <v>2.218957422856263</v>
      </c>
      <c r="M21">
        <v>12.098023814998379</v>
      </c>
      <c r="N21">
        <v>7.7797811992356074</v>
      </c>
      <c r="O21">
        <v>4.561856990389356</v>
      </c>
      <c r="P21">
        <v>2.4375598710696922</v>
      </c>
      <c r="Q21">
        <v>2.3814395437172728</v>
      </c>
      <c r="R21">
        <v>6.2925935809979876</v>
      </c>
      <c r="S21">
        <v>4.8956603073459979</v>
      </c>
      <c r="T21">
        <v>5.1311431492615389</v>
      </c>
      <c r="U21">
        <v>8.3787591929487277</v>
      </c>
      <c r="V21">
        <v>8.7169850814569827</v>
      </c>
      <c r="W21" t="s">
        <v>158</v>
      </c>
      <c r="X21" t="s">
        <v>159</v>
      </c>
      <c r="Y21" t="s">
        <v>160</v>
      </c>
      <c r="Z21" t="s">
        <v>161</v>
      </c>
      <c r="AA21" t="s">
        <v>162</v>
      </c>
      <c r="AB21" t="s">
        <v>163</v>
      </c>
      <c r="AC21" t="s">
        <v>164</v>
      </c>
      <c r="AD21" t="s">
        <v>165</v>
      </c>
      <c r="AE21" t="s">
        <v>166</v>
      </c>
      <c r="AF21" t="s">
        <v>167</v>
      </c>
      <c r="AG21" t="s">
        <v>168</v>
      </c>
      <c r="AH21" t="s">
        <v>169</v>
      </c>
      <c r="AI21" t="s">
        <v>170</v>
      </c>
      <c r="AJ21" t="s">
        <v>171</v>
      </c>
      <c r="AK21" t="s">
        <v>172</v>
      </c>
      <c r="AL21" t="s">
        <v>173</v>
      </c>
      <c r="AM21" t="s">
        <v>174</v>
      </c>
      <c r="AN21" t="s">
        <v>175</v>
      </c>
      <c r="AO21">
        <v>0.1076054932403657</v>
      </c>
      <c r="AP21">
        <v>0.34690592260625203</v>
      </c>
      <c r="AQ21">
        <v>2.5864362907308109</v>
      </c>
      <c r="AR21">
        <v>4.6894087965983378</v>
      </c>
      <c r="AS21">
        <v>0.96642145635831755</v>
      </c>
      <c r="AT21">
        <v>30.8525813642648</v>
      </c>
      <c r="AU21">
        <v>12.5992213707533</v>
      </c>
      <c r="AV21">
        <v>14.26859982732566</v>
      </c>
      <c r="AW21">
        <v>6.4839897207375392</v>
      </c>
      <c r="AX21">
        <v>0</v>
      </c>
      <c r="AY21">
        <v>5.9323473340958186</v>
      </c>
      <c r="AZ21">
        <v>2.0757654078086012</v>
      </c>
      <c r="BA21">
        <v>5.1264910956934351</v>
      </c>
      <c r="BB21">
        <v>0</v>
      </c>
      <c r="BC21">
        <v>25.693132960317179</v>
      </c>
      <c r="BD21">
        <v>16.531901137586718</v>
      </c>
      <c r="BE21">
        <v>0</v>
      </c>
      <c r="BF21">
        <v>0.38696806576073511</v>
      </c>
      <c r="BG21"/>
      <c r="BH21"/>
      <c r="BI21"/>
      <c r="BJ21"/>
      <c r="BK21"/>
      <c r="BL21"/>
      <c r="BM21"/>
      <c r="BN21"/>
      <c r="BO21"/>
      <c r="BP21"/>
      <c r="BQ21"/>
      <c r="BR21"/>
      <c r="BS21"/>
      <c r="BT21"/>
      <c r="BU21"/>
      <c r="BV21"/>
      <c r="BW21"/>
      <c r="BX21"/>
      <c r="BY21"/>
      <c r="BZ21"/>
      <c r="CA21"/>
      <c r="CB21"/>
      <c r="CC21"/>
      <c r="CD21"/>
      <c r="CE21"/>
      <c r="CF21"/>
      <c r="CG21"/>
      <c r="CH21"/>
      <c r="CI21"/>
      <c r="CJ21"/>
      <c r="CK21"/>
      <c r="CL21"/>
      <c r="CM21"/>
    </row>
    <row r="22">
      <c r="A22" t="s">
        <v>597</v>
      </c>
      <c r="B22">
        <v>2000</v>
      </c>
      <c r="C22" t="s">
        <v>600</v>
      </c>
      <c r="D22">
        <v>60</v>
      </c>
      <c r="E22" t="s">
        <v>177</v>
      </c>
      <c r="F22" t="s">
        <v>180</v>
      </c>
      <c r="G22" t="s">
        <v>203</v>
      </c>
      <c r="H22">
        <v>4.3915274182511821</v>
      </c>
      <c r="I22">
        <v>6.0012687860988816</v>
      </c>
      <c r="J22">
        <v>5.8407408760506216</v>
      </c>
      <c r="K22">
        <v>1.577585056333052</v>
      </c>
      <c r="L22">
        <v>0.55188558256029241</v>
      </c>
      <c r="M22">
        <v>4.6782869225023882</v>
      </c>
      <c r="N22">
        <v>3.132536660884591</v>
      </c>
      <c r="O22">
        <v>1.990241370867857</v>
      </c>
      <c r="P22">
        <v>0.2973241779192522</v>
      </c>
      <c r="Q22">
        <v>0.3041275423689539</v>
      </c>
      <c r="R22">
        <v>7.0216808915873399</v>
      </c>
      <c r="S22">
        <v>6.701521949766212</v>
      </c>
      <c r="T22">
        <v>7.7890309499076551</v>
      </c>
      <c r="U22">
        <v>6.525152232551525</v>
      </c>
      <c r="V22">
        <v>8.3579335915235369</v>
      </c>
      <c r="W22" t="s">
        <v>158</v>
      </c>
      <c r="X22" t="s">
        <v>159</v>
      </c>
      <c r="Y22" t="s">
        <v>160</v>
      </c>
      <c r="Z22" t="s">
        <v>161</v>
      </c>
      <c r="AA22" t="s">
        <v>162</v>
      </c>
      <c r="AB22" t="s">
        <v>163</v>
      </c>
      <c r="AC22" t="s">
        <v>164</v>
      </c>
      <c r="AD22" t="s">
        <v>165</v>
      </c>
      <c r="AE22" t="s">
        <v>166</v>
      </c>
      <c r="AF22" t="s">
        <v>167</v>
      </c>
      <c r="AG22" t="s">
        <v>168</v>
      </c>
      <c r="AH22" t="s">
        <v>169</v>
      </c>
      <c r="AI22" t="s">
        <v>170</v>
      </c>
      <c r="AJ22" t="s">
        <v>171</v>
      </c>
      <c r="AK22" t="s">
        <v>172</v>
      </c>
      <c r="AL22" t="s">
        <v>173</v>
      </c>
      <c r="AM22" t="s">
        <v>174</v>
      </c>
      <c r="AN22" t="s">
        <v>175</v>
      </c>
      <c r="AO22">
        <v>5.6050205436211087</v>
      </c>
      <c r="AP22">
        <v>3.2330320141785052</v>
      </c>
      <c r="AQ22">
        <v>2.578798301253451</v>
      </c>
      <c r="AR22">
        <v>4.3372906634237101</v>
      </c>
      <c r="AS22">
        <v>0.3090770775365323</v>
      </c>
      <c r="AT22">
        <v>5.9058242597211548</v>
      </c>
      <c r="AU22">
        <v>3.0428628751320521</v>
      </c>
      <c r="AV22">
        <v>0.99308308659982325</v>
      </c>
      <c r="AW22">
        <v>3.8282362203962901</v>
      </c>
      <c r="AX22">
        <v>5.7610611801754326</v>
      </c>
      <c r="AY22">
        <v>1.929168160252039</v>
      </c>
      <c r="AZ22">
        <v>0.18083838871178951</v>
      </c>
      <c r="BA22">
        <v>1.507135568919767</v>
      </c>
      <c r="BB22">
        <v>4.0589112473586102</v>
      </c>
      <c r="BC22">
        <v>13.22572345306415</v>
      </c>
      <c r="BD22">
        <v>8.9211363679597948</v>
      </c>
      <c r="BE22">
        <v>3.356617868604733</v>
      </c>
      <c r="BF22">
        <v>4.9429504646233813</v>
      </c>
      <c r="BG22"/>
      <c r="BH22"/>
      <c r="BI22"/>
      <c r="BJ22"/>
      <c r="BK22"/>
      <c r="BL22"/>
      <c r="BM22"/>
      <c r="BN22"/>
      <c r="BO22"/>
      <c r="BP22"/>
      <c r="BQ22"/>
      <c r="BR22"/>
      <c r="BS22"/>
      <c r="BT22"/>
      <c r="BU22"/>
      <c r="BV22"/>
      <c r="BW22"/>
      <c r="BX22"/>
      <c r="BY22"/>
      <c r="BZ22"/>
      <c r="CA22"/>
      <c r="CB22"/>
      <c r="CC22"/>
      <c r="CD22"/>
      <c r="CE22"/>
      <c r="CF22"/>
      <c r="CG22"/>
      <c r="CH22"/>
      <c r="CI22"/>
      <c r="CJ22"/>
      <c r="CK22"/>
      <c r="CL22"/>
      <c r="CM22"/>
    </row>
    <row r="23">
      <c r="A23" t="s">
        <v>597</v>
      </c>
      <c r="B23">
        <v>2000</v>
      </c>
      <c r="C23" t="s">
        <v>600</v>
      </c>
      <c r="D23">
        <v>61</v>
      </c>
      <c r="E23" t="s">
        <v>177</v>
      </c>
      <c r="F23" t="s">
        <v>181</v>
      </c>
      <c r="G23" t="s">
        <v>203</v>
      </c>
      <c r="H23">
        <v>0.9634038442676135</v>
      </c>
      <c r="I23">
        <v>3.165032933932947</v>
      </c>
      <c r="J23">
        <v>4.3628148410717156</v>
      </c>
      <c r="K23">
        <v>0.25044361954881911</v>
      </c>
      <c r="L23">
        <v>0.21858289106038389</v>
      </c>
      <c r="M23">
        <v>0.7710398787617011</v>
      </c>
      <c r="N23">
        <v>0.29277343279584628</v>
      </c>
      <c r="O23">
        <v>0.052779378516099401</v>
      </c>
      <c r="P23">
        <v>0.29413737468728812</v>
      </c>
      <c r="Q23">
        <v>0</v>
      </c>
      <c r="R23">
        <v>5.1690972015533054</v>
      </c>
      <c r="S23">
        <v>5.481332929567138</v>
      </c>
      <c r="T23">
        <v>6.2995789609340509</v>
      </c>
      <c r="U23">
        <v>5.0778608856420782</v>
      </c>
      <c r="V23">
        <v>3.8945081124614331</v>
      </c>
      <c r="W23" t="s">
        <v>158</v>
      </c>
      <c r="X23" t="s">
        <v>159</v>
      </c>
      <c r="Y23" t="s">
        <v>160</v>
      </c>
      <c r="Z23" t="s">
        <v>161</v>
      </c>
      <c r="AA23" t="s">
        <v>162</v>
      </c>
      <c r="AB23" t="s">
        <v>163</v>
      </c>
      <c r="AC23" t="s">
        <v>164</v>
      </c>
      <c r="AD23" t="s">
        <v>165</v>
      </c>
      <c r="AE23" t="s">
        <v>166</v>
      </c>
      <c r="AF23" t="s">
        <v>167</v>
      </c>
      <c r="AG23" t="s">
        <v>168</v>
      </c>
      <c r="AH23" t="s">
        <v>169</v>
      </c>
      <c r="AI23" t="s">
        <v>170</v>
      </c>
      <c r="AJ23" t="s">
        <v>171</v>
      </c>
      <c r="AK23" t="s">
        <v>172</v>
      </c>
      <c r="AL23" t="s">
        <v>173</v>
      </c>
      <c r="AM23" t="s">
        <v>174</v>
      </c>
      <c r="AN23" t="s">
        <v>175</v>
      </c>
      <c r="AO23">
        <v>0</v>
      </c>
      <c r="AP23">
        <v>11.50743303335541</v>
      </c>
      <c r="AQ23">
        <v>0</v>
      </c>
      <c r="AR23">
        <v>0</v>
      </c>
      <c r="AS23">
        <v>5.6724734230234173</v>
      </c>
      <c r="AT23">
        <v>5.6881755715111044</v>
      </c>
      <c r="AU23">
        <v>0</v>
      </c>
      <c r="AV23">
        <v>1.659309623601229</v>
      </c>
      <c r="AW23">
        <v>0</v>
      </c>
      <c r="AX23">
        <v>0</v>
      </c>
      <c r="AY23">
        <v>1.0597896584112629</v>
      </c>
      <c r="AZ23">
        <v>2.4642812286943561</v>
      </c>
      <c r="BA23">
        <v>1.2585358874484649</v>
      </c>
      <c r="BB23">
        <v>3.466771633580338</v>
      </c>
      <c r="BC23">
        <v>2.514978893274411</v>
      </c>
      <c r="BD23">
        <v>0</v>
      </c>
      <c r="BE23">
        <v>2.036859516056428</v>
      </c>
      <c r="BF23">
        <v>0.67603429191741637</v>
      </c>
      <c r="BG23"/>
      <c r="BH23"/>
      <c r="BI23"/>
      <c r="BJ23"/>
      <c r="BK23"/>
      <c r="BL23"/>
      <c r="BM23"/>
      <c r="BN23"/>
      <c r="BO23"/>
      <c r="BP23"/>
      <c r="BQ23"/>
      <c r="BR23"/>
      <c r="BS23"/>
      <c r="BT23"/>
      <c r="BU23"/>
      <c r="BV23"/>
      <c r="BW23"/>
      <c r="BX23"/>
      <c r="BY23"/>
      <c r="BZ23"/>
      <c r="CA23"/>
      <c r="CB23"/>
      <c r="CC23"/>
      <c r="CD23"/>
      <c r="CE23"/>
      <c r="CF23"/>
      <c r="CG23"/>
      <c r="CH23"/>
      <c r="CI23"/>
      <c r="CJ23"/>
      <c r="CK23"/>
      <c r="CL23"/>
      <c r="CM23"/>
    </row>
    <row r="24">
      <c r="A24" t="s">
        <v>597</v>
      </c>
      <c r="B24">
        <v>2000</v>
      </c>
      <c r="C24" t="s">
        <v>600</v>
      </c>
      <c r="D24">
        <v>62</v>
      </c>
      <c r="E24" t="s">
        <v>177</v>
      </c>
      <c r="F24" t="s">
        <v>182</v>
      </c>
      <c r="G24" t="s">
        <v>203</v>
      </c>
      <c r="H24">
        <v>1.1130193887672399</v>
      </c>
      <c r="I24">
        <v>2.854808672481377</v>
      </c>
      <c r="J24">
        <v>3.1752140627404928</v>
      </c>
      <c r="K24">
        <v>0.019111710547578199</v>
      </c>
      <c r="L24">
        <v>0.088107464933902396</v>
      </c>
      <c r="M24">
        <v>1.0287463980285221</v>
      </c>
      <c r="N24">
        <v>0.6077520938099501</v>
      </c>
      <c r="O24">
        <v>0.060319289732685001</v>
      </c>
      <c r="P24">
        <v>0</v>
      </c>
      <c r="Q24">
        <v>0</v>
      </c>
      <c r="R24">
        <v>5.5556366953651324</v>
      </c>
      <c r="S24">
        <v>2.8900128598551582</v>
      </c>
      <c r="T24">
        <v>3.4392446604703899</v>
      </c>
      <c r="U24">
        <v>4.2953913184199042</v>
      </c>
      <c r="V24">
        <v>3.5731496113688328</v>
      </c>
      <c r="W24" t="s">
        <v>158</v>
      </c>
      <c r="X24" t="s">
        <v>159</v>
      </c>
      <c r="Y24" t="s">
        <v>160</v>
      </c>
      <c r="Z24" t="s">
        <v>161</v>
      </c>
      <c r="AA24" t="s">
        <v>162</v>
      </c>
      <c r="AB24" t="s">
        <v>163</v>
      </c>
      <c r="AC24" t="s">
        <v>164</v>
      </c>
      <c r="AD24" t="s">
        <v>165</v>
      </c>
      <c r="AE24" t="s">
        <v>166</v>
      </c>
      <c r="AF24" t="s">
        <v>167</v>
      </c>
      <c r="AG24" t="s">
        <v>168</v>
      </c>
      <c r="AH24" t="s">
        <v>169</v>
      </c>
      <c r="AI24" t="s">
        <v>170</v>
      </c>
      <c r="AJ24" t="s">
        <v>171</v>
      </c>
      <c r="AK24" t="s">
        <v>172</v>
      </c>
      <c r="AL24" t="s">
        <v>173</v>
      </c>
      <c r="AM24" t="s">
        <v>174</v>
      </c>
      <c r="AN24" t="s">
        <v>175</v>
      </c>
      <c r="AO24">
        <v>0</v>
      </c>
      <c r="AP24">
        <v>2.3939132279336279</v>
      </c>
      <c r="AQ24">
        <v>0.47095408055019328</v>
      </c>
      <c r="AR24">
        <v>0</v>
      </c>
      <c r="AS24">
        <v>3.7089249304383878</v>
      </c>
      <c r="AT24">
        <v>0.25675792510293183</v>
      </c>
      <c r="AU24">
        <v>0.18303866622307069</v>
      </c>
      <c r="AV24">
        <v>0.1810155953019523</v>
      </c>
      <c r="AW24">
        <v>0</v>
      </c>
      <c r="AX24">
        <v>2.4226726155428082</v>
      </c>
      <c r="AY24">
        <v>0.48783968403058148</v>
      </c>
      <c r="AZ24">
        <v>5.0804702043630234</v>
      </c>
      <c r="BA24">
        <v>0.54381180321847256</v>
      </c>
      <c r="BB24">
        <v>0.075693703789963707</v>
      </c>
      <c r="BC24">
        <v>4.9481753774401946</v>
      </c>
      <c r="BD24">
        <v>3.600602786347737</v>
      </c>
      <c r="BE24">
        <v>0</v>
      </c>
      <c r="BF24">
        <v>0.17334212613267089</v>
      </c>
      <c r="BG24"/>
      <c r="BH24"/>
      <c r="BI24"/>
      <c r="BJ24"/>
      <c r="BK24"/>
      <c r="BL24"/>
      <c r="BM24"/>
      <c r="BN24"/>
      <c r="BO24"/>
      <c r="BP24"/>
      <c r="BQ24"/>
      <c r="BR24"/>
      <c r="BS24"/>
      <c r="BT24"/>
      <c r="BU24"/>
      <c r="BV24"/>
      <c r="BW24"/>
      <c r="BX24"/>
      <c r="BY24"/>
      <c r="BZ24"/>
      <c r="CA24"/>
      <c r="CB24"/>
      <c r="CC24"/>
      <c r="CD24"/>
      <c r="CE24"/>
      <c r="CF24"/>
      <c r="CG24"/>
      <c r="CH24"/>
      <c r="CI24"/>
      <c r="CJ24"/>
      <c r="CK24"/>
      <c r="CL24"/>
      <c r="CM24"/>
    </row>
    <row r="25">
      <c r="A25" t="s">
        <v>597</v>
      </c>
      <c r="B25">
        <v>2000</v>
      </c>
      <c r="C25" t="s">
        <v>600</v>
      </c>
      <c r="D25">
        <v>63</v>
      </c>
      <c r="E25" t="s">
        <v>177</v>
      </c>
      <c r="F25" t="s">
        <v>183</v>
      </c>
      <c r="G25" t="s">
        <v>203</v>
      </c>
      <c r="H25">
        <v>0.046167052267532198</v>
      </c>
      <c r="I25">
        <v>1.023802879175405</v>
      </c>
      <c r="J25">
        <v>1.259327688836585</v>
      </c>
      <c r="K25">
        <v>0</v>
      </c>
      <c r="L25">
        <v>0</v>
      </c>
      <c r="M25">
        <v>0</v>
      </c>
      <c r="N25">
        <v>0</v>
      </c>
      <c r="O25">
        <v>0</v>
      </c>
      <c r="P25">
        <v>0</v>
      </c>
      <c r="Q25">
        <v>0</v>
      </c>
      <c r="R25">
        <v>1.8644068112624259</v>
      </c>
      <c r="S25">
        <v>0.8875336791106333</v>
      </c>
      <c r="T25">
        <v>2.1389737634414279</v>
      </c>
      <c r="U25">
        <v>1.6307382338676439</v>
      </c>
      <c r="V25">
        <v>1.0570430503883941</v>
      </c>
      <c r="W25" t="s">
        <v>158</v>
      </c>
      <c r="X25" t="s">
        <v>159</v>
      </c>
      <c r="Y25" t="s">
        <v>160</v>
      </c>
      <c r="Z25" t="s">
        <v>161</v>
      </c>
      <c r="AA25" t="s">
        <v>162</v>
      </c>
      <c r="AB25" t="s">
        <v>163</v>
      </c>
      <c r="AC25" t="s">
        <v>164</v>
      </c>
      <c r="AD25" t="s">
        <v>165</v>
      </c>
      <c r="AE25" t="s">
        <v>166</v>
      </c>
      <c r="AF25" t="s">
        <v>167</v>
      </c>
      <c r="AG25" t="s">
        <v>168</v>
      </c>
      <c r="AH25" t="s">
        <v>169</v>
      </c>
      <c r="AI25" t="s">
        <v>170</v>
      </c>
      <c r="AJ25" t="s">
        <v>171</v>
      </c>
      <c r="AK25" t="s">
        <v>172</v>
      </c>
      <c r="AL25" t="s">
        <v>173</v>
      </c>
      <c r="AM25" t="s">
        <v>174</v>
      </c>
      <c r="AN25" t="s">
        <v>175</v>
      </c>
      <c r="AO25">
        <v>0</v>
      </c>
      <c r="AP25">
        <v>0</v>
      </c>
      <c r="AQ25">
        <v>0</v>
      </c>
      <c r="AR25">
        <v>0</v>
      </c>
      <c r="AS25">
        <v>0</v>
      </c>
      <c r="AT25">
        <v>0</v>
      </c>
      <c r="AU25">
        <v>1.9219059953422419</v>
      </c>
      <c r="AV25">
        <v>0</v>
      </c>
      <c r="AW25">
        <v>0</v>
      </c>
      <c r="AX25">
        <v>0</v>
      </c>
      <c r="AY25">
        <v>0</v>
      </c>
      <c r="AZ25">
        <v>1.5865920239539011</v>
      </c>
      <c r="BA25">
        <v>0</v>
      </c>
      <c r="BB25">
        <v>0</v>
      </c>
      <c r="BC25">
        <v>3.0766110986994328</v>
      </c>
      <c r="BD25">
        <v>0</v>
      </c>
      <c r="BE25">
        <v>0</v>
      </c>
      <c r="BF25">
        <v>0</v>
      </c>
      <c r="BG25"/>
      <c r="BH25"/>
      <c r="BI25"/>
      <c r="BJ25"/>
      <c r="BK25"/>
      <c r="BL25"/>
      <c r="BM25"/>
      <c r="BN25"/>
      <c r="BO25"/>
      <c r="BP25"/>
      <c r="BQ25"/>
      <c r="BR25"/>
      <c r="BS25"/>
      <c r="BT25"/>
      <c r="BU25"/>
      <c r="BV25"/>
      <c r="BW25"/>
      <c r="BX25"/>
      <c r="BY25"/>
      <c r="BZ25"/>
      <c r="CA25"/>
      <c r="CB25"/>
      <c r="CC25"/>
      <c r="CD25"/>
      <c r="CE25"/>
      <c r="CF25"/>
      <c r="CG25"/>
      <c r="CH25"/>
      <c r="CI25"/>
      <c r="CJ25"/>
      <c r="CK25"/>
      <c r="CL25"/>
      <c r="CM25"/>
    </row>
    <row r="26">
      <c r="A26" t="s">
        <v>597</v>
      </c>
      <c r="B26">
        <v>2000</v>
      </c>
      <c r="C26" t="s">
        <v>600</v>
      </c>
      <c r="D26">
        <v>64</v>
      </c>
      <c r="E26" t="s">
        <v>177</v>
      </c>
      <c r="F26" t="s">
        <v>184</v>
      </c>
      <c r="G26" t="s">
        <v>203</v>
      </c>
      <c r="H26">
        <v>0</v>
      </c>
      <c r="I26">
        <v>0.036135891148369598</v>
      </c>
      <c r="J26">
        <v>0.12229879500530461</v>
      </c>
      <c r="K26">
        <v>0</v>
      </c>
      <c r="L26">
        <v>0</v>
      </c>
      <c r="M26">
        <v>0</v>
      </c>
      <c r="N26">
        <v>0</v>
      </c>
      <c r="O26">
        <v>0</v>
      </c>
      <c r="P26">
        <v>0</v>
      </c>
      <c r="Q26">
        <v>0</v>
      </c>
      <c r="R26">
        <v>0.016664873499510301</v>
      </c>
      <c r="S26">
        <v>0.26926235085249622</v>
      </c>
      <c r="T26">
        <v>0.1436256648469352</v>
      </c>
      <c r="U26">
        <v>0.082533002261190605</v>
      </c>
      <c r="V26">
        <v>0</v>
      </c>
      <c r="W26" t="s">
        <v>158</v>
      </c>
      <c r="X26" t="s">
        <v>159</v>
      </c>
      <c r="Y26" t="s">
        <v>160</v>
      </c>
      <c r="Z26" t="s">
        <v>161</v>
      </c>
      <c r="AA26" t="s">
        <v>162</v>
      </c>
      <c r="AB26" t="s">
        <v>163</v>
      </c>
      <c r="AC26" t="s">
        <v>164</v>
      </c>
      <c r="AD26" t="s">
        <v>165</v>
      </c>
      <c r="AE26" t="s">
        <v>166</v>
      </c>
      <c r="AF26" t="s">
        <v>167</v>
      </c>
      <c r="AG26" t="s">
        <v>168</v>
      </c>
      <c r="AH26" t="s">
        <v>169</v>
      </c>
      <c r="AI26" t="s">
        <v>170</v>
      </c>
      <c r="AJ26" t="s">
        <v>171</v>
      </c>
      <c r="AK26" t="s">
        <v>172</v>
      </c>
      <c r="AL26" t="s">
        <v>173</v>
      </c>
      <c r="AM26" t="s">
        <v>174</v>
      </c>
      <c r="AN26" t="s">
        <v>175</v>
      </c>
      <c r="AO26">
        <v>0</v>
      </c>
      <c r="AP26">
        <v>0</v>
      </c>
      <c r="AQ26">
        <v>0</v>
      </c>
      <c r="AR26">
        <v>0</v>
      </c>
      <c r="AS26">
        <v>0</v>
      </c>
      <c r="AT26">
        <v>0</v>
      </c>
      <c r="AU26">
        <v>0</v>
      </c>
      <c r="AV26">
        <v>0</v>
      </c>
      <c r="AW26">
        <v>0</v>
      </c>
      <c r="AX26">
        <v>0</v>
      </c>
      <c r="AY26">
        <v>0</v>
      </c>
      <c r="AZ26">
        <v>0</v>
      </c>
      <c r="BA26">
        <v>0</v>
      </c>
      <c r="BB26">
        <v>0</v>
      </c>
      <c r="BC26">
        <v>0</v>
      </c>
      <c r="BD26">
        <v>0</v>
      </c>
      <c r="BE26">
        <v>0</v>
      </c>
      <c r="BF26">
        <v>1.0747211820225591</v>
      </c>
      <c r="BG26"/>
      <c r="BH26"/>
      <c r="BI26"/>
      <c r="BJ26"/>
      <c r="BK26"/>
      <c r="BL26"/>
      <c r="BM26"/>
      <c r="BN26"/>
      <c r="BO26"/>
      <c r="BP26"/>
      <c r="BQ26"/>
      <c r="BR26"/>
      <c r="BS26"/>
      <c r="BT26"/>
      <c r="BU26"/>
      <c r="BV26"/>
      <c r="BW26"/>
      <c r="BX26"/>
      <c r="BY26"/>
      <c r="BZ26"/>
      <c r="CA26"/>
      <c r="CB26"/>
      <c r="CC26"/>
      <c r="CD26"/>
      <c r="CE26"/>
      <c r="CF26"/>
      <c r="CG26"/>
      <c r="CH26"/>
      <c r="CI26"/>
      <c r="CJ26"/>
      <c r="CK26"/>
      <c r="CL26"/>
      <c r="CM26"/>
    </row>
    <row r="27">
      <c r="A27" t="s">
        <v>597</v>
      </c>
      <c r="B27">
        <v>2000</v>
      </c>
      <c r="C27" t="s">
        <v>600</v>
      </c>
      <c r="D27">
        <v>65</v>
      </c>
      <c r="E27" t="s">
        <v>177</v>
      </c>
      <c r="F27" t="s">
        <v>185</v>
      </c>
      <c r="G27" t="s">
        <v>203</v>
      </c>
      <c r="H27">
        <v>0.22321555297143611</v>
      </c>
      <c r="I27">
        <v>2.4723035310738082</v>
      </c>
      <c r="J27">
        <v>4.8902516035954857</v>
      </c>
      <c r="K27">
        <v>0.20992127807363009</v>
      </c>
      <c r="L27">
        <v>0.30621759297940571</v>
      </c>
      <c r="M27">
        <v>0.0675870971064014</v>
      </c>
      <c r="N27">
        <v>0</v>
      </c>
      <c r="O27">
        <v>0.067859200949270601</v>
      </c>
      <c r="P27">
        <v>0.059948790692397599</v>
      </c>
      <c r="Q27">
        <v>0.022594841168798899</v>
      </c>
      <c r="R27">
        <v>9.6076049945150572</v>
      </c>
      <c r="S27">
        <v>4.7629148943510824</v>
      </c>
      <c r="T27">
        <v>3.4600489038898479</v>
      </c>
      <c r="U27">
        <v>2.8834232765266359</v>
      </c>
      <c r="V27">
        <v>5.121409266236344</v>
      </c>
      <c r="W27" t="s">
        <v>158</v>
      </c>
      <c r="X27" t="s">
        <v>159</v>
      </c>
      <c r="Y27" t="s">
        <v>160</v>
      </c>
      <c r="Z27" t="s">
        <v>161</v>
      </c>
      <c r="AA27" t="s">
        <v>162</v>
      </c>
      <c r="AB27" t="s">
        <v>163</v>
      </c>
      <c r="AC27" t="s">
        <v>164</v>
      </c>
      <c r="AD27" t="s">
        <v>165</v>
      </c>
      <c r="AE27" t="s">
        <v>166</v>
      </c>
      <c r="AF27" t="s">
        <v>167</v>
      </c>
      <c r="AG27" t="s">
        <v>168</v>
      </c>
      <c r="AH27" t="s">
        <v>169</v>
      </c>
      <c r="AI27" t="s">
        <v>170</v>
      </c>
      <c r="AJ27" t="s">
        <v>171</v>
      </c>
      <c r="AK27" t="s">
        <v>172</v>
      </c>
      <c r="AL27" t="s">
        <v>173</v>
      </c>
      <c r="AM27" t="s">
        <v>174</v>
      </c>
      <c r="AN27" t="s">
        <v>175</v>
      </c>
      <c r="AO27">
        <v>0</v>
      </c>
      <c r="AP27">
        <v>6.005966680232989</v>
      </c>
      <c r="AQ27">
        <v>0</v>
      </c>
      <c r="AR27">
        <v>0</v>
      </c>
      <c r="AS27">
        <v>0.3090770775365323</v>
      </c>
      <c r="AT27">
        <v>0.059251828869907298</v>
      </c>
      <c r="AU27">
        <v>0</v>
      </c>
      <c r="AV27">
        <v>1.9610022824378159</v>
      </c>
      <c r="AW27">
        <v>2.181890044272131</v>
      </c>
      <c r="AX27">
        <v>1.9092585513218161</v>
      </c>
      <c r="AY27">
        <v>0.89156907771106297</v>
      </c>
      <c r="AZ27">
        <v>2.025436626324129</v>
      </c>
      <c r="BA27">
        <v>9.1360382940703388</v>
      </c>
      <c r="BB27">
        <v>0</v>
      </c>
      <c r="BC27">
        <v>0</v>
      </c>
      <c r="BD27">
        <v>0.385778869965829</v>
      </c>
      <c r="BE27">
        <v>10.961066039795179</v>
      </c>
      <c r="BF27">
        <v>3.934866263211628</v>
      </c>
      <c r="BG27"/>
      <c r="BH27"/>
      <c r="BI27"/>
      <c r="BJ27"/>
      <c r="BK27"/>
      <c r="BL27"/>
      <c r="BM27"/>
      <c r="BN27"/>
      <c r="BO27"/>
      <c r="BP27"/>
      <c r="BQ27"/>
      <c r="BR27"/>
      <c r="BS27"/>
      <c r="BT27"/>
      <c r="BU27"/>
      <c r="BV27"/>
      <c r="BW27"/>
      <c r="BX27"/>
      <c r="BY27"/>
      <c r="BZ27"/>
      <c r="CA27"/>
      <c r="CB27"/>
      <c r="CC27"/>
      <c r="CD27"/>
      <c r="CE27"/>
      <c r="CF27"/>
      <c r="CG27"/>
      <c r="CH27"/>
      <c r="CI27"/>
      <c r="CJ27"/>
      <c r="CK27"/>
      <c r="CL27"/>
      <c r="CM27"/>
    </row>
    <row r="28">
      <c r="A28" t="s">
        <v>597</v>
      </c>
      <c r="B28">
        <v>2000</v>
      </c>
      <c r="C28" t="s">
        <v>600</v>
      </c>
      <c r="D28">
        <v>66</v>
      </c>
      <c r="E28" t="s">
        <v>177</v>
      </c>
      <c r="F28" t="s">
        <v>186</v>
      </c>
      <c r="G28" t="s">
        <v>203</v>
      </c>
      <c r="H28">
        <v>0.12652953349087051</v>
      </c>
      <c r="I28">
        <v>0.77250769546815279</v>
      </c>
      <c r="J28">
        <v>1.0006012615542019</v>
      </c>
      <c r="K28">
        <v>0.037908688188989202</v>
      </c>
      <c r="L28">
        <v>0.015680594213408099</v>
      </c>
      <c r="M28">
        <v>0.031612167315241198</v>
      </c>
      <c r="N28">
        <v>0</v>
      </c>
      <c r="O28">
        <v>0</v>
      </c>
      <c r="P28">
        <v>0</v>
      </c>
      <c r="Q28">
        <v>0</v>
      </c>
      <c r="R28">
        <v>1.858160068759158</v>
      </c>
      <c r="S28">
        <v>1.120766088213988</v>
      </c>
      <c r="T28">
        <v>1.0300939453342839</v>
      </c>
      <c r="U28">
        <v>1.257205712828092</v>
      </c>
      <c r="V28">
        <v>0.99990023840325037</v>
      </c>
      <c r="W28" t="s">
        <v>158</v>
      </c>
      <c r="X28" t="s">
        <v>159</v>
      </c>
      <c r="Y28" t="s">
        <v>160</v>
      </c>
      <c r="Z28" t="s">
        <v>161</v>
      </c>
      <c r="AA28" t="s">
        <v>162</v>
      </c>
      <c r="AB28" t="s">
        <v>163</v>
      </c>
      <c r="AC28" t="s">
        <v>164</v>
      </c>
      <c r="AD28" t="s">
        <v>165</v>
      </c>
      <c r="AE28" t="s">
        <v>166</v>
      </c>
      <c r="AF28" t="s">
        <v>167</v>
      </c>
      <c r="AG28" t="s">
        <v>168</v>
      </c>
      <c r="AH28" t="s">
        <v>169</v>
      </c>
      <c r="AI28" t="s">
        <v>170</v>
      </c>
      <c r="AJ28" t="s">
        <v>171</v>
      </c>
      <c r="AK28" t="s">
        <v>172</v>
      </c>
      <c r="AL28" t="s">
        <v>173</v>
      </c>
      <c r="AM28" t="s">
        <v>174</v>
      </c>
      <c r="AN28" t="s">
        <v>175</v>
      </c>
      <c r="AO28">
        <v>0</v>
      </c>
      <c r="AP28">
        <v>0.11866709016390591</v>
      </c>
      <c r="AQ28">
        <v>0</v>
      </c>
      <c r="AR28">
        <v>0</v>
      </c>
      <c r="AS28">
        <v>0.12726703192680741</v>
      </c>
      <c r="AT28">
        <v>2.1133152296933622</v>
      </c>
      <c r="AU28">
        <v>0.36607733244614138</v>
      </c>
      <c r="AV28">
        <v>0.1055924305928055</v>
      </c>
      <c r="AW28">
        <v>0.24437168495847869</v>
      </c>
      <c r="AX28">
        <v>0.3208837901381203</v>
      </c>
      <c r="AY28">
        <v>0</v>
      </c>
      <c r="AZ28">
        <v>0.33757277105402139</v>
      </c>
      <c r="BA28">
        <v>1.460523128643898</v>
      </c>
      <c r="BB28">
        <v>0.58147087853409241</v>
      </c>
      <c r="BC28">
        <v>2.1536277690896029</v>
      </c>
      <c r="BD28">
        <v>0</v>
      </c>
      <c r="BE28">
        <v>0.31070738380521778</v>
      </c>
      <c r="BF28">
        <v>0.74537114237048474</v>
      </c>
      <c r="BG28"/>
      <c r="BH28"/>
      <c r="BI28"/>
      <c r="BJ28"/>
      <c r="BK28"/>
      <c r="BL28"/>
      <c r="BM28"/>
      <c r="BN28"/>
      <c r="BO28"/>
      <c r="BP28"/>
      <c r="BQ28"/>
      <c r="BR28"/>
      <c r="BS28"/>
      <c r="BT28"/>
      <c r="BU28"/>
      <c r="BV28"/>
      <c r="BW28"/>
      <c r="BX28"/>
      <c r="BY28"/>
      <c r="BZ28"/>
      <c r="CA28"/>
      <c r="CB28"/>
      <c r="CC28"/>
      <c r="CD28"/>
      <c r="CE28"/>
      <c r="CF28"/>
      <c r="CG28"/>
      <c r="CH28"/>
      <c r="CI28"/>
      <c r="CJ28"/>
      <c r="CK28"/>
      <c r="CL28"/>
      <c r="CM28"/>
    </row>
    <row r="29">
      <c r="A29" t="s">
        <v>597</v>
      </c>
      <c r="B29">
        <v>2000</v>
      </c>
      <c r="C29" t="s">
        <v>600</v>
      </c>
      <c r="D29">
        <v>67</v>
      </c>
      <c r="E29" t="s">
        <v>177</v>
      </c>
      <c r="F29" t="s">
        <v>187</v>
      </c>
      <c r="G29" t="s">
        <v>203</v>
      </c>
      <c r="H29">
        <v>2.8628340625295778</v>
      </c>
      <c r="I29">
        <v>20.519672406403529</v>
      </c>
      <c r="J29">
        <v>23.537511815513</v>
      </c>
      <c r="K29">
        <v>0.65943490058724308</v>
      </c>
      <c r="L29">
        <v>1.0411621573665799</v>
      </c>
      <c r="M29">
        <v>1.026280373427743</v>
      </c>
      <c r="N29">
        <v>2.3394159291547698</v>
      </c>
      <c r="O29">
        <v>0.64280030105888619</v>
      </c>
      <c r="P29">
        <v>0.24047707740888891</v>
      </c>
      <c r="Q29">
        <v>0.26433365117592827</v>
      </c>
      <c r="R29">
        <v>27.53729135680938</v>
      </c>
      <c r="S29">
        <v>32.725272829633226</v>
      </c>
      <c r="T29">
        <v>26.756475344398421</v>
      </c>
      <c r="U29">
        <v>30.307109428811099</v>
      </c>
      <c r="V29">
        <v>30.320198127666622</v>
      </c>
      <c r="W29" t="s">
        <v>158</v>
      </c>
      <c r="X29" t="s">
        <v>159</v>
      </c>
      <c r="Y29" t="s">
        <v>160</v>
      </c>
      <c r="Z29" t="s">
        <v>161</v>
      </c>
      <c r="AA29" t="s">
        <v>162</v>
      </c>
      <c r="AB29" t="s">
        <v>163</v>
      </c>
      <c r="AC29" t="s">
        <v>164</v>
      </c>
      <c r="AD29" t="s">
        <v>165</v>
      </c>
      <c r="AE29" t="s">
        <v>166</v>
      </c>
      <c r="AF29" t="s">
        <v>167</v>
      </c>
      <c r="AG29" t="s">
        <v>168</v>
      </c>
      <c r="AH29" t="s">
        <v>169</v>
      </c>
      <c r="AI29" t="s">
        <v>170</v>
      </c>
      <c r="AJ29" t="s">
        <v>171</v>
      </c>
      <c r="AK29" t="s">
        <v>172</v>
      </c>
      <c r="AL29" t="s">
        <v>173</v>
      </c>
      <c r="AM29" t="s">
        <v>174</v>
      </c>
      <c r="AN29" t="s">
        <v>175</v>
      </c>
      <c r="AO29">
        <v>13.49103871501084</v>
      </c>
      <c r="AP29">
        <v>19.68046367448046</v>
      </c>
      <c r="AQ29">
        <v>3.4812416494723748</v>
      </c>
      <c r="AR29">
        <v>3.895861580884683</v>
      </c>
      <c r="AS29">
        <v>13.33152518010268</v>
      </c>
      <c r="AT29">
        <v>0.51351585020586354</v>
      </c>
      <c r="AU29">
        <v>4.0709316895095862</v>
      </c>
      <c r="AV29">
        <v>17.50741924115508</v>
      </c>
      <c r="AW29">
        <v>28.994592567748221</v>
      </c>
      <c r="AX29">
        <v>19.365336734835559</v>
      </c>
      <c r="AY29">
        <v>13.687786751196059</v>
      </c>
      <c r="AZ29">
        <v>0.91144648184585775</v>
      </c>
      <c r="BA29">
        <v>23.343507410748419</v>
      </c>
      <c r="BB29">
        <v>22.163017673053091</v>
      </c>
      <c r="BC29">
        <v>0.77891618531527751</v>
      </c>
      <c r="BD29">
        <v>8.7443210525587904</v>
      </c>
      <c r="BE29">
        <v>26.38556516956632</v>
      </c>
      <c r="BF29">
        <v>28.340759463127739</v>
      </c>
      <c r="BG29"/>
      <c r="BH29"/>
      <c r="BI29"/>
      <c r="BJ29"/>
      <c r="BK29"/>
      <c r="BL29"/>
      <c r="BM29"/>
      <c r="BN29"/>
      <c r="BO29"/>
      <c r="BP29"/>
      <c r="BQ29"/>
      <c r="BR29"/>
      <c r="BS29"/>
      <c r="BT29"/>
      <c r="BU29"/>
      <c r="BV29"/>
      <c r="BW29"/>
      <c r="BX29"/>
      <c r="BY29"/>
      <c r="BZ29"/>
      <c r="CA29"/>
      <c r="CB29"/>
      <c r="CC29"/>
      <c r="CD29"/>
      <c r="CE29"/>
      <c r="CF29"/>
      <c r="CG29"/>
      <c r="CH29"/>
      <c r="CI29"/>
      <c r="CJ29"/>
      <c r="CK29"/>
      <c r="CL29"/>
      <c r="CM29"/>
    </row>
    <row r="30">
      <c r="A30" t="s">
        <v>597</v>
      </c>
      <c r="B30">
        <v>2000</v>
      </c>
      <c r="C30" t="s">
        <v>600</v>
      </c>
      <c r="D30">
        <v>68</v>
      </c>
      <c r="E30" t="s">
        <v>177</v>
      </c>
      <c r="F30" t="s">
        <v>188</v>
      </c>
      <c r="G30" t="s">
        <v>203</v>
      </c>
      <c r="H30">
        <v>1.693943000043395</v>
      </c>
      <c r="I30">
        <v>4.9961332952761497</v>
      </c>
      <c r="J30">
        <v>8.735732399478275</v>
      </c>
      <c r="K30">
        <v>1.3815056366790961</v>
      </c>
      <c r="L30">
        <v>1.434277379749523</v>
      </c>
      <c r="M30">
        <v>0.83796826346849529</v>
      </c>
      <c r="N30">
        <v>1.835154412581794</v>
      </c>
      <c r="O30">
        <v>1.189722697304658</v>
      </c>
      <c r="P30">
        <v>1.1288127977967739</v>
      </c>
      <c r="Q30">
        <v>0.96536063642225522</v>
      </c>
      <c r="R30">
        <v>14.41538504980517</v>
      </c>
      <c r="S30">
        <v>9.2038542194182913</v>
      </c>
      <c r="T30">
        <v>8.4648637357952943</v>
      </c>
      <c r="U30">
        <v>6.8488525647087126</v>
      </c>
      <c r="V30">
        <v>6.9686818529639476</v>
      </c>
      <c r="W30" t="s">
        <v>158</v>
      </c>
      <c r="X30" t="s">
        <v>159</v>
      </c>
      <c r="Y30" t="s">
        <v>160</v>
      </c>
      <c r="Z30" t="s">
        <v>161</v>
      </c>
      <c r="AA30" t="s">
        <v>162</v>
      </c>
      <c r="AB30" t="s">
        <v>163</v>
      </c>
      <c r="AC30" t="s">
        <v>164</v>
      </c>
      <c r="AD30" t="s">
        <v>165</v>
      </c>
      <c r="AE30" t="s">
        <v>166</v>
      </c>
      <c r="AF30" t="s">
        <v>167</v>
      </c>
      <c r="AG30" t="s">
        <v>168</v>
      </c>
      <c r="AH30" t="s">
        <v>169</v>
      </c>
      <c r="AI30" t="s">
        <v>170</v>
      </c>
      <c r="AJ30" t="s">
        <v>171</v>
      </c>
      <c r="AK30" t="s">
        <v>172</v>
      </c>
      <c r="AL30" t="s">
        <v>173</v>
      </c>
      <c r="AM30" t="s">
        <v>174</v>
      </c>
      <c r="AN30" t="s">
        <v>175</v>
      </c>
      <c r="AO30">
        <v>6.538966922334227</v>
      </c>
      <c r="AP30">
        <v>0.33198993937878052</v>
      </c>
      <c r="AQ30">
        <v>0.61309036442490061</v>
      </c>
      <c r="AR30">
        <v>5.62154132247319</v>
      </c>
      <c r="AS30">
        <v>6.9629219355348964</v>
      </c>
      <c r="AT30">
        <v>0.37593864327190613</v>
      </c>
      <c r="AU30">
        <v>0.27455799933460612</v>
      </c>
      <c r="AV30">
        <v>0.82637599622225266</v>
      </c>
      <c r="AW30">
        <v>0.58335028120324417</v>
      </c>
      <c r="AX30">
        <v>7.7653877213425124</v>
      </c>
      <c r="AY30">
        <v>0</v>
      </c>
      <c r="AZ30">
        <v>12.23701295070828</v>
      </c>
      <c r="BA30">
        <v>0.17091228101152001</v>
      </c>
      <c r="BB30">
        <v>9.4465742329874693</v>
      </c>
      <c r="BC30">
        <v>6.1727257007931939</v>
      </c>
      <c r="BD30">
        <v>4.0024557758954753</v>
      </c>
      <c r="BE30">
        <v>1.5833705670285501</v>
      </c>
      <c r="BF30">
        <v>1.7843527476745009</v>
      </c>
      <c r="BG30"/>
      <c r="BH30"/>
      <c r="BI30"/>
      <c r="BJ30"/>
      <c r="BK30"/>
      <c r="BL30"/>
      <c r="BM30"/>
      <c r="BN30"/>
      <c r="BO30"/>
      <c r="BP30"/>
      <c r="BQ30"/>
      <c r="BR30"/>
      <c r="BS30"/>
      <c r="BT30"/>
      <c r="BU30"/>
      <c r="BV30"/>
      <c r="BW30"/>
      <c r="BX30"/>
      <c r="BY30"/>
      <c r="BZ30"/>
      <c r="CA30"/>
      <c r="CB30"/>
      <c r="CC30"/>
      <c r="CD30"/>
      <c r="CE30"/>
      <c r="CF30"/>
      <c r="CG30"/>
      <c r="CH30"/>
      <c r="CI30"/>
      <c r="CJ30"/>
      <c r="CK30"/>
      <c r="CL30"/>
      <c r="CM30"/>
    </row>
    <row r="31">
      <c r="A31" t="s">
        <v>597</v>
      </c>
      <c r="B31">
        <v>2000</v>
      </c>
      <c r="C31" t="s">
        <v>600</v>
      </c>
      <c r="D31">
        <v>69</v>
      </c>
      <c r="E31" t="s">
        <v>177</v>
      </c>
      <c r="F31" t="s">
        <v>189</v>
      </c>
      <c r="G31" t="s">
        <v>203</v>
      </c>
      <c r="H31">
        <v>0.65690307099351763</v>
      </c>
      <c r="I31">
        <v>1.605517381807573</v>
      </c>
      <c r="J31">
        <v>3.3912861749420791</v>
      </c>
      <c r="K31">
        <v>0.21090653902273379</v>
      </c>
      <c r="L31">
        <v>0.1219494460959889</v>
      </c>
      <c r="M31">
        <v>0.60406534050317284</v>
      </c>
      <c r="N31">
        <v>0.42479925685810871</v>
      </c>
      <c r="O31">
        <v>0.48931810754924793</v>
      </c>
      <c r="P31">
        <v>0.092295761461739803</v>
      </c>
      <c r="Q31">
        <v>0.044215067706805701</v>
      </c>
      <c r="R31">
        <v>4.1193671831046101</v>
      </c>
      <c r="S31">
        <v>3.5383201595843352</v>
      </c>
      <c r="T31">
        <v>3.7009529494178759</v>
      </c>
      <c r="U31">
        <v>2.5393966962136432</v>
      </c>
      <c r="V31">
        <v>1.858544052559078</v>
      </c>
      <c r="W31" t="s">
        <v>158</v>
      </c>
      <c r="X31" t="s">
        <v>159</v>
      </c>
      <c r="Y31" t="s">
        <v>160</v>
      </c>
      <c r="Z31" t="s">
        <v>161</v>
      </c>
      <c r="AA31" t="s">
        <v>162</v>
      </c>
      <c r="AB31" t="s">
        <v>163</v>
      </c>
      <c r="AC31" t="s">
        <v>164</v>
      </c>
      <c r="AD31" t="s">
        <v>165</v>
      </c>
      <c r="AE31" t="s">
        <v>166</v>
      </c>
      <c r="AF31" t="s">
        <v>167</v>
      </c>
      <c r="AG31" t="s">
        <v>168</v>
      </c>
      <c r="AH31" t="s">
        <v>169</v>
      </c>
      <c r="AI31" t="s">
        <v>170</v>
      </c>
      <c r="AJ31" t="s">
        <v>171</v>
      </c>
      <c r="AK31" t="s">
        <v>172</v>
      </c>
      <c r="AL31" t="s">
        <v>173</v>
      </c>
      <c r="AM31" t="s">
        <v>174</v>
      </c>
      <c r="AN31" t="s">
        <v>175</v>
      </c>
      <c r="AO31">
        <v>0.032144024454110499</v>
      </c>
      <c r="AP31">
        <v>0.1631672489753706</v>
      </c>
      <c r="AQ31">
        <v>1.4582611154032961</v>
      </c>
      <c r="AR31">
        <v>0.28538859397374661</v>
      </c>
      <c r="AS31">
        <v>1.2544893147071019</v>
      </c>
      <c r="AT31">
        <v>1.2852862854106959</v>
      </c>
      <c r="AU31">
        <v>2.9057388262912478</v>
      </c>
      <c r="AV31">
        <v>1.3535039199993091</v>
      </c>
      <c r="AW31">
        <v>0.14583757030081099</v>
      </c>
      <c r="AX31">
        <v>6.6240608518965853</v>
      </c>
      <c r="AY31">
        <v>0.93654907241560748</v>
      </c>
      <c r="AZ31">
        <v>1.489839693831986</v>
      </c>
      <c r="BA31">
        <v>0.70160027065512776</v>
      </c>
      <c r="BB31">
        <v>0.75866576211619308</v>
      </c>
      <c r="BC31">
        <v>1.025525373956556</v>
      </c>
      <c r="BD31">
        <v>1.6234860777728639</v>
      </c>
      <c r="BE31">
        <v>0.13854492461499809</v>
      </c>
      <c r="BF31">
        <v>0.62267533494971539</v>
      </c>
      <c r="BG31"/>
      <c r="BH31"/>
      <c r="BI31"/>
      <c r="BJ31"/>
      <c r="BK31"/>
      <c r="BL31"/>
      <c r="BM31"/>
      <c r="BN31"/>
      <c r="BO31"/>
      <c r="BP31"/>
      <c r="BQ31"/>
      <c r="BR31"/>
      <c r="BS31"/>
      <c r="BT31"/>
      <c r="BU31"/>
      <c r="BV31"/>
      <c r="BW31"/>
      <c r="BX31"/>
      <c r="BY31"/>
      <c r="BZ31"/>
      <c r="CA31"/>
      <c r="CB31"/>
      <c r="CC31"/>
      <c r="CD31"/>
      <c r="CE31"/>
      <c r="CF31"/>
      <c r="CG31"/>
      <c r="CH31"/>
      <c r="CI31"/>
      <c r="CJ31"/>
      <c r="CK31"/>
      <c r="CL31"/>
      <c r="CM31"/>
    </row>
    <row r="32">
      <c r="A32" t="s">
        <v>597</v>
      </c>
      <c r="B32">
        <v>2000</v>
      </c>
      <c r="C32" t="s">
        <v>600</v>
      </c>
      <c r="D32">
        <v>122</v>
      </c>
      <c r="E32" t="s">
        <v>18</v>
      </c>
      <c r="F32" t="s">
        <v>14</v>
      </c>
      <c r="G32" t="s">
        <v>617</v>
      </c>
      <c r="H32">
        <v>91.010286366175805</v>
      </c>
      <c r="I32">
        <v>82.131928932188643</v>
      </c>
      <c r="J32">
        <v>77.762879624964214</v>
      </c>
      <c r="K32">
        <v>98.939494190916164</v>
      </c>
      <c r="L32">
        <v>99.106576014776834</v>
      </c>
      <c r="M32">
        <v>97.184822598035339</v>
      </c>
      <c r="N32">
        <v>98.758269931179839</v>
      </c>
      <c r="O32">
        <v>99.49188015500529</v>
      </c>
      <c r="P32">
        <v>99.834194246927055</v>
      </c>
      <c r="Q32">
        <v>99.846970260004312</v>
      </c>
      <c r="R32">
        <v>39.560981509914463</v>
      </c>
      <c r="S32">
        <v>67.644327188834879</v>
      </c>
      <c r="T32">
        <v>73.219114894728335</v>
      </c>
      <c r="U32">
        <v>76.786980162798713</v>
      </c>
      <c r="V32">
        <v>74.135682220313612</v>
      </c>
      <c r="W32" t="s">
        <v>158</v>
      </c>
      <c r="X32" t="s">
        <v>159</v>
      </c>
      <c r="Y32" t="s">
        <v>160</v>
      </c>
      <c r="Z32" t="s">
        <v>161</v>
      </c>
      <c r="AA32" t="s">
        <v>162</v>
      </c>
      <c r="AB32" t="s">
        <v>163</v>
      </c>
      <c r="AC32" t="s">
        <v>164</v>
      </c>
      <c r="AD32" t="s">
        <v>165</v>
      </c>
      <c r="AE32" t="s">
        <v>166</v>
      </c>
      <c r="AF32" t="s">
        <v>167</v>
      </c>
      <c r="AG32" t="s">
        <v>168</v>
      </c>
      <c r="AH32" t="s">
        <v>169</v>
      </c>
      <c r="AI32" t="s">
        <v>170</v>
      </c>
      <c r="AJ32" t="s">
        <v>171</v>
      </c>
      <c r="AK32" t="s">
        <v>172</v>
      </c>
      <c r="AL32" t="s">
        <v>173</v>
      </c>
      <c r="AM32" t="s">
        <v>174</v>
      </c>
      <c r="AN32" t="s">
        <v>175</v>
      </c>
      <c r="AO32">
        <v>96.026885148868899</v>
      </c>
      <c r="AP32">
        <v>82.811200053123287</v>
      </c>
      <c r="AQ32">
        <v>98.928689287332062</v>
      </c>
      <c r="AR32">
        <v>97.752107219216839</v>
      </c>
      <c r="AS32">
        <v>97.909184475488161</v>
      </c>
      <c r="AT32">
        <v>93.528359499296187</v>
      </c>
      <c r="AU32">
        <v>93.77793503313012</v>
      </c>
      <c r="AV32">
        <v>93.344380523890919</v>
      </c>
      <c r="AW32">
        <v>64.368224042134983</v>
      </c>
      <c r="AX32">
        <v>60.128549005124214</v>
      </c>
      <c r="AY32">
        <v>89.562004258352715</v>
      </c>
      <c r="AZ32">
        <v>93.763050505838351</v>
      </c>
      <c r="BA32">
        <v>62.40204860208015</v>
      </c>
      <c r="BB32">
        <v>78.504323048953893</v>
      </c>
      <c r="BC32">
        <v>95.034452657438777</v>
      </c>
      <c r="BD32">
        <v>95.23528208310077</v>
      </c>
      <c r="BE32">
        <v>74.090445859712744</v>
      </c>
      <c r="BF32">
        <v>64.418596275658956</v>
      </c>
      <c r="BG32"/>
      <c r="BH32"/>
      <c r="BI32"/>
      <c r="BJ32"/>
      <c r="BK32"/>
      <c r="BL32"/>
      <c r="BM32"/>
      <c r="BN32"/>
      <c r="BO32"/>
      <c r="BP32"/>
      <c r="BQ32"/>
      <c r="BR32"/>
      <c r="BS32"/>
      <c r="BT32"/>
      <c r="BU32"/>
      <c r="BV32"/>
      <c r="BW32"/>
      <c r="BX32"/>
      <c r="BY32"/>
      <c r="BZ32"/>
      <c r="CA32"/>
      <c r="CB32"/>
      <c r="CC32"/>
      <c r="CD32"/>
      <c r="CE32"/>
      <c r="CF32"/>
      <c r="CG32"/>
      <c r="CH32"/>
      <c r="CI32"/>
      <c r="CJ32"/>
      <c r="CK32"/>
      <c r="CL32"/>
      <c r="CM32"/>
    </row>
    <row r="33">
      <c r="A33" t="s">
        <v>597</v>
      </c>
      <c r="B33">
        <v>2000</v>
      </c>
      <c r="C33" t="s">
        <v>600</v>
      </c>
      <c r="D33">
        <v>123</v>
      </c>
      <c r="E33" t="s">
        <v>18</v>
      </c>
      <c r="F33" t="s">
        <v>52</v>
      </c>
      <c r="G33" t="s">
        <v>203</v>
      </c>
      <c r="H33">
        <v>8.989713633824195</v>
      </c>
      <c r="I33">
        <v>17.868071067811361</v>
      </c>
      <c r="J33">
        <v>22.23712037503579</v>
      </c>
      <c r="K33">
        <v>1.060505809083836</v>
      </c>
      <c r="L33">
        <v>0.89342398522316557</v>
      </c>
      <c r="M33">
        <v>2.8151774019646609</v>
      </c>
      <c r="N33">
        <v>1.2417300688201609</v>
      </c>
      <c r="O33">
        <v>0.50811984499470952</v>
      </c>
      <c r="P33">
        <v>0.16580575307294509</v>
      </c>
      <c r="Q33">
        <v>0.15302973999568789</v>
      </c>
      <c r="R33">
        <v>60.439018490085537</v>
      </c>
      <c r="S33">
        <v>32.355672811165121</v>
      </c>
      <c r="T33">
        <v>26.780885105271661</v>
      </c>
      <c r="U33">
        <v>23.213019837201291</v>
      </c>
      <c r="V33">
        <v>25.864317779686392</v>
      </c>
      <c r="W33" t="s">
        <v>158</v>
      </c>
      <c r="X33" t="s">
        <v>159</v>
      </c>
      <c r="Y33" t="s">
        <v>160</v>
      </c>
      <c r="Z33" t="s">
        <v>161</v>
      </c>
      <c r="AA33" t="s">
        <v>162</v>
      </c>
      <c r="AB33" t="s">
        <v>163</v>
      </c>
      <c r="AC33" t="s">
        <v>164</v>
      </c>
      <c r="AD33" t="s">
        <v>165</v>
      </c>
      <c r="AE33" t="s">
        <v>166</v>
      </c>
      <c r="AF33" t="s">
        <v>167</v>
      </c>
      <c r="AG33" t="s">
        <v>168</v>
      </c>
      <c r="AH33" t="s">
        <v>169</v>
      </c>
      <c r="AI33" t="s">
        <v>170</v>
      </c>
      <c r="AJ33" t="s">
        <v>171</v>
      </c>
      <c r="AK33" t="s">
        <v>172</v>
      </c>
      <c r="AL33" t="s">
        <v>173</v>
      </c>
      <c r="AM33" t="s">
        <v>174</v>
      </c>
      <c r="AN33" t="s">
        <v>175</v>
      </c>
      <c r="AO33">
        <v>3.973114851131101</v>
      </c>
      <c r="AP33">
        <v>17.18879994687671</v>
      </c>
      <c r="AQ33">
        <v>1.071310712667938</v>
      </c>
      <c r="AR33">
        <v>2.247892780783161</v>
      </c>
      <c r="AS33">
        <v>2.0908155245118389</v>
      </c>
      <c r="AT33">
        <v>6.4716405007038134</v>
      </c>
      <c r="AU33">
        <v>6.2220649668698798</v>
      </c>
      <c r="AV33">
        <v>6.6556194761090808</v>
      </c>
      <c r="AW33">
        <v>35.631775957865017</v>
      </c>
      <c r="AX33">
        <v>39.871450994875786</v>
      </c>
      <c r="AY33">
        <v>10.43799574164728</v>
      </c>
      <c r="AZ33">
        <v>6.2369494941616486</v>
      </c>
      <c r="BA33">
        <v>37.59795139791985</v>
      </c>
      <c r="BB33">
        <v>21.495676951046111</v>
      </c>
      <c r="BC33">
        <v>4.9655473425612229</v>
      </c>
      <c r="BD33">
        <v>4.7647179168992304</v>
      </c>
      <c r="BE33">
        <v>25.909554140287259</v>
      </c>
      <c r="BF33">
        <v>35.581403724341037</v>
      </c>
      <c r="BG33"/>
      <c r="BH33"/>
      <c r="BI33"/>
      <c r="BJ33"/>
      <c r="BK33"/>
      <c r="BL33"/>
      <c r="BM33"/>
      <c r="BN33"/>
      <c r="BO33"/>
      <c r="BP33"/>
      <c r="BQ33"/>
      <c r="BR33"/>
      <c r="BS33"/>
      <c r="BT33"/>
      <c r="BU33"/>
      <c r="BV33"/>
      <c r="BW33"/>
      <c r="BX33"/>
      <c r="BY33"/>
      <c r="BZ33"/>
      <c r="CA33"/>
      <c r="CB33"/>
      <c r="CC33"/>
      <c r="CD33"/>
      <c r="CE33"/>
      <c r="CF33"/>
      <c r="CG33"/>
      <c r="CH33"/>
      <c r="CI33"/>
      <c r="CJ33"/>
      <c r="CK33"/>
      <c r="CL33"/>
      <c r="CM33"/>
    </row>
    <row r="34">
      <c r="A34" t="s">
        <v>597</v>
      </c>
      <c r="B34">
        <v>2000</v>
      </c>
      <c r="C34" t="s">
        <v>600</v>
      </c>
      <c r="D34">
        <v>124</v>
      </c>
      <c r="E34" t="s">
        <v>51</v>
      </c>
      <c r="F34" t="s">
        <v>15</v>
      </c>
      <c r="G34" t="s">
        <v>618</v>
      </c>
      <c r="H34">
        <v>71.171367676923722</v>
      </c>
      <c r="I34">
        <v>64.414589527352149</v>
      </c>
      <c r="J34">
        <v>62.121847222193509</v>
      </c>
      <c r="K34">
        <v>83.612655204211109</v>
      </c>
      <c r="L34">
        <v>85.352560569567601</v>
      </c>
      <c r="M34">
        <v>72.511839006300178</v>
      </c>
      <c r="N34">
        <v>75.718436584355828</v>
      </c>
      <c r="O34">
        <v>77.626246937150128</v>
      </c>
      <c r="P34">
        <v>85.350551769045353</v>
      </c>
      <c r="Q34">
        <v>86.340058565849247</v>
      </c>
      <c r="R34">
        <v>32.37046407900884</v>
      </c>
      <c r="S34">
        <v>53.388428451831707</v>
      </c>
      <c r="T34">
        <v>62.025240218778698</v>
      </c>
      <c r="U34">
        <v>66.338550299217687</v>
      </c>
      <c r="V34">
        <v>65.802486552312061</v>
      </c>
      <c r="W34" t="s">
        <v>158</v>
      </c>
      <c r="X34" t="s">
        <v>159</v>
      </c>
      <c r="Y34" t="s">
        <v>160</v>
      </c>
      <c r="Z34" t="s">
        <v>161</v>
      </c>
      <c r="AA34" t="s">
        <v>162</v>
      </c>
      <c r="AB34" t="s">
        <v>163</v>
      </c>
      <c r="AC34" t="s">
        <v>164</v>
      </c>
      <c r="AD34" t="s">
        <v>165</v>
      </c>
      <c r="AE34" t="s">
        <v>166</v>
      </c>
      <c r="AF34" t="s">
        <v>167</v>
      </c>
      <c r="AG34" t="s">
        <v>168</v>
      </c>
      <c r="AH34" t="s">
        <v>169</v>
      </c>
      <c r="AI34" t="s">
        <v>170</v>
      </c>
      <c r="AJ34" t="s">
        <v>171</v>
      </c>
      <c r="AK34" t="s">
        <v>172</v>
      </c>
      <c r="AL34" t="s">
        <v>173</v>
      </c>
      <c r="AM34" t="s">
        <v>174</v>
      </c>
      <c r="AN34" t="s">
        <v>175</v>
      </c>
      <c r="AO34">
        <v>94.310831497399789</v>
      </c>
      <c r="AP34">
        <v>76.107329076783842</v>
      </c>
      <c r="AQ34">
        <v>73.846907963434319</v>
      </c>
      <c r="AR34">
        <v>73.971807481007374</v>
      </c>
      <c r="AS34">
        <v>85.940104994676233</v>
      </c>
      <c r="AT34">
        <v>60.521340852939019</v>
      </c>
      <c r="AU34">
        <v>80.181346110894722</v>
      </c>
      <c r="AV34">
        <v>70.446210021227927</v>
      </c>
      <c r="AW34">
        <v>55.405275013624177</v>
      </c>
      <c r="AX34">
        <v>55.246957190502307</v>
      </c>
      <c r="AY34">
        <v>72.606522829214995</v>
      </c>
      <c r="AZ34">
        <v>70.666884517439883</v>
      </c>
      <c r="BA34">
        <v>50.933638092438052</v>
      </c>
      <c r="BB34">
        <v>70.529794558553775</v>
      </c>
      <c r="BC34">
        <v>82.50751318438337</v>
      </c>
      <c r="BD34">
        <v>82.395814129964378</v>
      </c>
      <c r="BE34">
        <v>63.636933223016783</v>
      </c>
      <c r="BF34">
        <v>52.102490391783022</v>
      </c>
      <c r="BG34"/>
      <c r="BH34"/>
      <c r="BI34"/>
      <c r="BJ34"/>
      <c r="BK34"/>
      <c r="BL34"/>
      <c r="BM34"/>
      <c r="BN34"/>
      <c r="BO34"/>
      <c r="BP34"/>
      <c r="BQ34"/>
      <c r="BR34"/>
      <c r="BS34"/>
      <c r="BT34"/>
      <c r="BU34"/>
      <c r="BV34"/>
      <c r="BW34"/>
      <c r="BX34"/>
      <c r="BY34"/>
      <c r="BZ34"/>
      <c r="CA34"/>
      <c r="CB34"/>
      <c r="CC34"/>
      <c r="CD34"/>
      <c r="CE34"/>
      <c r="CF34"/>
      <c r="CG34"/>
      <c r="CH34"/>
      <c r="CI34"/>
      <c r="CJ34"/>
      <c r="CK34"/>
      <c r="CL34"/>
      <c r="CM34"/>
    </row>
    <row r="35">
      <c r="A35" t="s">
        <v>597</v>
      </c>
      <c r="B35">
        <v>2000</v>
      </c>
      <c r="C35" t="s">
        <v>600</v>
      </c>
      <c r="D35">
        <v>125</v>
      </c>
      <c r="E35" t="s">
        <v>51</v>
      </c>
      <c r="F35" t="s">
        <v>16</v>
      </c>
      <c r="G35" t="s">
        <v>619</v>
      </c>
      <c r="H35">
        <v>19.838918689251479</v>
      </c>
      <c r="I35">
        <v>17.717339404836611</v>
      </c>
      <c r="J35">
        <v>15.6410324027706</v>
      </c>
      <c r="K35">
        <v>15.3268389867048</v>
      </c>
      <c r="L35">
        <v>13.75401544520898</v>
      </c>
      <c r="M35">
        <v>24.672983591735129</v>
      </c>
      <c r="N35">
        <v>23.03983334682388</v>
      </c>
      <c r="O35">
        <v>21.865633217855031</v>
      </c>
      <c r="P35">
        <v>14.48364247788172</v>
      </c>
      <c r="Q35">
        <v>13.506911694154949</v>
      </c>
      <c r="R35">
        <v>7.1905174309057056</v>
      </c>
      <c r="S35">
        <v>14.255898737003159</v>
      </c>
      <c r="T35">
        <v>11.19387467594964</v>
      </c>
      <c r="U35">
        <v>10.44842986358109</v>
      </c>
      <c r="V35">
        <v>8.3331956680015988</v>
      </c>
      <c r="W35" t="s">
        <v>158</v>
      </c>
      <c r="X35" t="s">
        <v>159</v>
      </c>
      <c r="Y35" t="s">
        <v>160</v>
      </c>
      <c r="Z35" t="s">
        <v>161</v>
      </c>
      <c r="AA35" t="s">
        <v>162</v>
      </c>
      <c r="AB35" t="s">
        <v>163</v>
      </c>
      <c r="AC35" t="s">
        <v>164</v>
      </c>
      <c r="AD35" t="s">
        <v>165</v>
      </c>
      <c r="AE35" t="s">
        <v>166</v>
      </c>
      <c r="AF35" t="s">
        <v>167</v>
      </c>
      <c r="AG35" t="s">
        <v>168</v>
      </c>
      <c r="AH35" t="s">
        <v>169</v>
      </c>
      <c r="AI35" t="s">
        <v>170</v>
      </c>
      <c r="AJ35" t="s">
        <v>171</v>
      </c>
      <c r="AK35" t="s">
        <v>172</v>
      </c>
      <c r="AL35" t="s">
        <v>173</v>
      </c>
      <c r="AM35" t="s">
        <v>174</v>
      </c>
      <c r="AN35" t="s">
        <v>175</v>
      </c>
      <c r="AO35">
        <v>1.716053651469126</v>
      </c>
      <c r="AP35">
        <v>6.7038709763394539</v>
      </c>
      <c r="AQ35">
        <v>25.081781323898561</v>
      </c>
      <c r="AR35">
        <v>23.780299738209251</v>
      </c>
      <c r="AS35">
        <v>11.969079480811869</v>
      </c>
      <c r="AT35">
        <v>33.007018646357317</v>
      </c>
      <c r="AU35">
        <v>13.596588922234551</v>
      </c>
      <c r="AV35">
        <v>22.898170502663159</v>
      </c>
      <c r="AW35">
        <v>8.9629490285107654</v>
      </c>
      <c r="AX35">
        <v>4.8815918146219222</v>
      </c>
      <c r="AY35">
        <v>16.95548142913772</v>
      </c>
      <c r="AZ35">
        <v>23.096165988398852</v>
      </c>
      <c r="BA35">
        <v>11.4684105096423</v>
      </c>
      <c r="BB35">
        <v>7.9745284904001066</v>
      </c>
      <c r="BC35">
        <v>12.526939473055529</v>
      </c>
      <c r="BD35">
        <v>12.839467953136261</v>
      </c>
      <c r="BE35">
        <v>10.45351263669615</v>
      </c>
      <c r="BF35">
        <v>12.31610588387589</v>
      </c>
      <c r="BG35"/>
      <c r="BH35"/>
      <c r="BI35"/>
      <c r="BJ35"/>
      <c r="BK35"/>
      <c r="BL35"/>
      <c r="BM35"/>
      <c r="BN35"/>
      <c r="BO35"/>
      <c r="BP35"/>
      <c r="BQ35"/>
      <c r="BR35"/>
      <c r="BS35"/>
      <c r="BT35"/>
      <c r="BU35"/>
      <c r="BV35"/>
      <c r="BW35"/>
      <c r="BX35"/>
      <c r="BY35"/>
      <c r="BZ35"/>
      <c r="CA35"/>
      <c r="CB35"/>
      <c r="CC35"/>
      <c r="CD35"/>
      <c r="CE35"/>
      <c r="CF35"/>
      <c r="CG35"/>
      <c r="CH35"/>
      <c r="CI35"/>
      <c r="CJ35"/>
      <c r="CK35"/>
      <c r="CL35"/>
      <c r="CM35"/>
    </row>
    <row r="36">
      <c r="A36" t="s">
        <v>597</v>
      </c>
      <c r="B36">
        <v>2000</v>
      </c>
      <c r="C36" t="s">
        <v>600</v>
      </c>
      <c r="D36">
        <v>126</v>
      </c>
      <c r="E36" t="s">
        <v>51</v>
      </c>
      <c r="F36" t="s">
        <v>22</v>
      </c>
      <c r="G36" t="s">
        <v>620</v>
      </c>
      <c r="H36">
        <v>7.2766347098603887</v>
      </c>
      <c r="I36">
        <v>9.0017064362235146</v>
      </c>
      <c r="J36">
        <v>7.0316507012227589</v>
      </c>
      <c r="K36">
        <v>0.79263430558926018</v>
      </c>
      <c r="L36">
        <v>0.1224820427328268</v>
      </c>
      <c r="M36">
        <v>2.246525739169968</v>
      </c>
      <c r="N36">
        <v>0.89232665962106239</v>
      </c>
      <c r="O36">
        <v>0.44037773449733209</v>
      </c>
      <c r="P36">
        <v>0.1290038550962436</v>
      </c>
      <c r="Q36">
        <v>0.0648327464434999</v>
      </c>
      <c r="R36">
        <v>34.57247570809821</v>
      </c>
      <c r="S36">
        <v>15.92150921171627</v>
      </c>
      <c r="T36">
        <v>12.786517988361821</v>
      </c>
      <c r="U36">
        <v>11.185735258219641</v>
      </c>
      <c r="V36">
        <v>9.5426337601953151</v>
      </c>
      <c r="W36" t="s">
        <v>158</v>
      </c>
      <c r="X36" t="s">
        <v>159</v>
      </c>
      <c r="Y36" t="s">
        <v>160</v>
      </c>
      <c r="Z36" t="s">
        <v>161</v>
      </c>
      <c r="AA36" t="s">
        <v>162</v>
      </c>
      <c r="AB36" t="s">
        <v>163</v>
      </c>
      <c r="AC36" t="s">
        <v>164</v>
      </c>
      <c r="AD36" t="s">
        <v>165</v>
      </c>
      <c r="AE36" t="s">
        <v>166</v>
      </c>
      <c r="AF36" t="s">
        <v>167</v>
      </c>
      <c r="AG36" t="s">
        <v>168</v>
      </c>
      <c r="AH36" t="s">
        <v>169</v>
      </c>
      <c r="AI36" t="s">
        <v>170</v>
      </c>
      <c r="AJ36" t="s">
        <v>171</v>
      </c>
      <c r="AK36" t="s">
        <v>172</v>
      </c>
      <c r="AL36" t="s">
        <v>173</v>
      </c>
      <c r="AM36" t="s">
        <v>174</v>
      </c>
      <c r="AN36" t="s">
        <v>175</v>
      </c>
      <c r="AO36">
        <v>0.67769662064489467</v>
      </c>
      <c r="AP36">
        <v>2.7577176558773431</v>
      </c>
      <c r="AQ36">
        <v>0.1357667958984905</v>
      </c>
      <c r="AR36">
        <v>2.1503678301028661</v>
      </c>
      <c r="AS36">
        <v>0</v>
      </c>
      <c r="AT36">
        <v>1.8104253600854321</v>
      </c>
      <c r="AU36">
        <v>2.7674683932877708</v>
      </c>
      <c r="AV36">
        <v>3.857628622696311</v>
      </c>
      <c r="AW36">
        <v>25.302271911563611</v>
      </c>
      <c r="AX36">
        <v>24.43694068923217</v>
      </c>
      <c r="AY36">
        <v>8.1501958441245534</v>
      </c>
      <c r="AZ36">
        <v>0.1470811116059991</v>
      </c>
      <c r="BA36">
        <v>18.113951362606372</v>
      </c>
      <c r="BB36">
        <v>6.8370046884436144</v>
      </c>
      <c r="BC36">
        <v>2.1196820762641271</v>
      </c>
      <c r="BD36">
        <v>3.8484931007305221</v>
      </c>
      <c r="BE36">
        <v>12.824496396899869</v>
      </c>
      <c r="BF36">
        <v>20.29262819943952</v>
      </c>
      <c r="BG36"/>
      <c r="BH36"/>
      <c r="BI36"/>
      <c r="BJ36"/>
      <c r="BK36"/>
      <c r="BL36"/>
      <c r="BM36"/>
      <c r="BN36"/>
      <c r="BO36"/>
      <c r="BP36"/>
      <c r="BQ36"/>
      <c r="BR36"/>
      <c r="BS36"/>
      <c r="BT36"/>
      <c r="BU36"/>
      <c r="BV36"/>
      <c r="BW36"/>
      <c r="BX36"/>
      <c r="BY36"/>
      <c r="BZ36"/>
      <c r="CA36"/>
      <c r="CB36"/>
      <c r="CC36"/>
      <c r="CD36"/>
      <c r="CE36"/>
      <c r="CF36"/>
      <c r="CG36"/>
      <c r="CH36"/>
      <c r="CI36"/>
      <c r="CJ36"/>
      <c r="CK36"/>
      <c r="CL36"/>
      <c r="CM36"/>
    </row>
    <row r="37">
      <c r="A37" t="s">
        <v>597</v>
      </c>
      <c r="B37">
        <v>2000</v>
      </c>
      <c r="C37" t="s">
        <v>600</v>
      </c>
      <c r="D37">
        <v>127</v>
      </c>
      <c r="E37" t="s">
        <v>51</v>
      </c>
      <c r="F37" t="s">
        <v>19</v>
      </c>
      <c r="G37" t="s">
        <v>621</v>
      </c>
      <c r="H37">
        <v>1.713078923964424</v>
      </c>
      <c r="I37">
        <v>8.8663646315877163</v>
      </c>
      <c r="J37">
        <v>15.20546967381312</v>
      </c>
      <c r="K37">
        <v>0.26787150349483441</v>
      </c>
      <c r="L37">
        <v>0.77094194249059211</v>
      </c>
      <c r="M37">
        <v>0.56865166279472346</v>
      </c>
      <c r="N37">
        <v>0.34940340919921942</v>
      </c>
      <c r="O37">
        <v>0.067742110497511401</v>
      </c>
      <c r="P37">
        <v>0.036801897976686801</v>
      </c>
      <c r="Q37">
        <v>0.088196993552305702</v>
      </c>
      <c r="R37">
        <v>25.866542781987249</v>
      </c>
      <c r="S37">
        <v>16.434163599448851</v>
      </c>
      <c r="T37">
        <v>13.994367116909849</v>
      </c>
      <c r="U37">
        <v>12.0272845789816</v>
      </c>
      <c r="V37">
        <v>16.32168401949103</v>
      </c>
      <c r="W37" t="s">
        <v>158</v>
      </c>
      <c r="X37" t="s">
        <v>159</v>
      </c>
      <c r="Y37" t="s">
        <v>160</v>
      </c>
      <c r="Z37" t="s">
        <v>161</v>
      </c>
      <c r="AA37" t="s">
        <v>162</v>
      </c>
      <c r="AB37" t="s">
        <v>163</v>
      </c>
      <c r="AC37" t="s">
        <v>164</v>
      </c>
      <c r="AD37" t="s">
        <v>165</v>
      </c>
      <c r="AE37" t="s">
        <v>166</v>
      </c>
      <c r="AF37" t="s">
        <v>167</v>
      </c>
      <c r="AG37" t="s">
        <v>168</v>
      </c>
      <c r="AH37" t="s">
        <v>169</v>
      </c>
      <c r="AI37" t="s">
        <v>170</v>
      </c>
      <c r="AJ37" t="s">
        <v>171</v>
      </c>
      <c r="AK37" t="s">
        <v>172</v>
      </c>
      <c r="AL37" t="s">
        <v>173</v>
      </c>
      <c r="AM37" t="s">
        <v>174</v>
      </c>
      <c r="AN37" t="s">
        <v>175</v>
      </c>
      <c r="AO37">
        <v>3.2954182304861979</v>
      </c>
      <c r="AP37">
        <v>14.43108229099936</v>
      </c>
      <c r="AQ37">
        <v>0.93554391676862725</v>
      </c>
      <c r="AR37">
        <v>0.097524950680511299</v>
      </c>
      <c r="AS37">
        <v>2.0908155245118358</v>
      </c>
      <c r="AT37">
        <v>4.6612151406182356</v>
      </c>
      <c r="AU37">
        <v>3.454596573582962</v>
      </c>
      <c r="AV37">
        <v>2.7979908534126028</v>
      </c>
      <c r="AW37">
        <v>10.32950404630143</v>
      </c>
      <c r="AX37">
        <v>15.43451030564359</v>
      </c>
      <c r="AY37">
        <v>2.2877998975227269</v>
      </c>
      <c r="AZ37">
        <v>6.0898683825552622</v>
      </c>
      <c r="BA37">
        <v>19.484000035313269</v>
      </c>
      <c r="BB37">
        <v>14.658672262602501</v>
      </c>
      <c r="BC37">
        <v>2.845865266296975</v>
      </c>
      <c r="BD37">
        <v>0.91622481616884377</v>
      </c>
      <c r="BE37">
        <v>13.0850577433872</v>
      </c>
      <c r="BF37">
        <v>15.28877552490157</v>
      </c>
      <c r="BG37"/>
      <c r="BH37"/>
      <c r="BI37"/>
      <c r="BJ37"/>
      <c r="BK37"/>
      <c r="BL37"/>
      <c r="BM37"/>
      <c r="BN37"/>
      <c r="BO37"/>
      <c r="BP37"/>
      <c r="BQ37"/>
      <c r="BR37"/>
      <c r="BS37"/>
      <c r="BT37"/>
      <c r="BU37"/>
      <c r="BV37"/>
      <c r="BW37"/>
      <c r="BX37"/>
      <c r="BY37"/>
      <c r="BZ37"/>
      <c r="CA37"/>
      <c r="CB37"/>
      <c r="CC37"/>
      <c r="CD37"/>
      <c r="CE37"/>
      <c r="CF37"/>
      <c r="CG37"/>
      <c r="CH37"/>
      <c r="CI37"/>
      <c r="CJ37"/>
      <c r="CK37"/>
      <c r="CL37"/>
      <c r="CM37"/>
    </row>
    <row r="38">
      <c r="A38" t="s">
        <v>597</v>
      </c>
      <c r="B38">
        <v>2000</v>
      </c>
      <c r="C38" t="s">
        <v>600</v>
      </c>
      <c r="D38">
        <v>139</v>
      </c>
      <c r="E38" t="s">
        <v>51</v>
      </c>
      <c r="F38" t="s">
        <v>19</v>
      </c>
      <c r="G38" t="s">
        <v>203</v>
      </c>
      <c r="H38">
        <v>1.713078923964424</v>
      </c>
      <c r="I38">
        <v>8.8663646315877163</v>
      </c>
      <c r="J38">
        <v>15.20546967381312</v>
      </c>
      <c r="K38">
        <v>0.26787150349483441</v>
      </c>
      <c r="L38">
        <v>0.77094194249059211</v>
      </c>
      <c r="M38">
        <v>0.56865166279472346</v>
      </c>
      <c r="N38">
        <v>0.34940340919921942</v>
      </c>
      <c r="O38">
        <v>0.067742110497511401</v>
      </c>
      <c r="P38">
        <v>0.036801897976686801</v>
      </c>
      <c r="Q38">
        <v>0.088196993552305702</v>
      </c>
      <c r="R38">
        <v>25.866542781987249</v>
      </c>
      <c r="S38">
        <v>16.434163599448851</v>
      </c>
      <c r="T38">
        <v>13.994367116909849</v>
      </c>
      <c r="U38">
        <v>12.0272845789816</v>
      </c>
      <c r="V38">
        <v>16.32168401949103</v>
      </c>
      <c r="W38" t="s">
        <v>158</v>
      </c>
      <c r="X38" t="s">
        <v>159</v>
      </c>
      <c r="Y38" t="s">
        <v>160</v>
      </c>
      <c r="Z38" t="s">
        <v>161</v>
      </c>
      <c r="AA38" t="s">
        <v>162</v>
      </c>
      <c r="AB38" t="s">
        <v>163</v>
      </c>
      <c r="AC38" t="s">
        <v>164</v>
      </c>
      <c r="AD38" t="s">
        <v>165</v>
      </c>
      <c r="AE38" t="s">
        <v>166</v>
      </c>
      <c r="AF38" t="s">
        <v>167</v>
      </c>
      <c r="AG38" t="s">
        <v>168</v>
      </c>
      <c r="AH38" t="s">
        <v>169</v>
      </c>
      <c r="AI38" t="s">
        <v>170</v>
      </c>
      <c r="AJ38" t="s">
        <v>171</v>
      </c>
      <c r="AK38" t="s">
        <v>172</v>
      </c>
      <c r="AL38" t="s">
        <v>173</v>
      </c>
      <c r="AM38" t="s">
        <v>174</v>
      </c>
      <c r="AN38" t="s">
        <v>175</v>
      </c>
      <c r="AO38">
        <v>3.2954182304861979</v>
      </c>
      <c r="AP38">
        <v>14.43108229099936</v>
      </c>
      <c r="AQ38">
        <v>0.93554391676862725</v>
      </c>
      <c r="AR38">
        <v>0.097524950680511299</v>
      </c>
      <c r="AS38">
        <v>2.0908155245118358</v>
      </c>
      <c r="AT38">
        <v>4.6612151406182356</v>
      </c>
      <c r="AU38">
        <v>3.454596573582962</v>
      </c>
      <c r="AV38">
        <v>2.7979908534126028</v>
      </c>
      <c r="AW38">
        <v>10.32950404630143</v>
      </c>
      <c r="AX38">
        <v>15.43451030564359</v>
      </c>
      <c r="AY38">
        <v>2.2877998975227269</v>
      </c>
      <c r="AZ38">
        <v>6.0898683825552622</v>
      </c>
      <c r="BA38">
        <v>19.484000035313269</v>
      </c>
      <c r="BB38">
        <v>14.658672262602501</v>
      </c>
      <c r="BC38">
        <v>2.845865266296975</v>
      </c>
      <c r="BD38">
        <v>0.91622481616884377</v>
      </c>
      <c r="BE38">
        <v>13.0850577433872</v>
      </c>
      <c r="BF38">
        <v>15.28877552490157</v>
      </c>
      <c r="BG38"/>
      <c r="BH38"/>
      <c r="BI38"/>
      <c r="BJ38"/>
      <c r="BK38"/>
      <c r="BL38"/>
      <c r="BM38"/>
      <c r="BN38"/>
      <c r="BO38"/>
      <c r="BP38"/>
      <c r="BQ38"/>
      <c r="BR38"/>
      <c r="BS38"/>
      <c r="BT38"/>
      <c r="BU38"/>
      <c r="BV38"/>
      <c r="BW38"/>
      <c r="BX38"/>
      <c r="BY38"/>
      <c r="BZ38"/>
      <c r="CA38"/>
      <c r="CB38"/>
      <c r="CC38"/>
      <c r="CD38"/>
      <c r="CE38"/>
      <c r="CF38"/>
      <c r="CG38"/>
      <c r="CH38"/>
      <c r="CI38"/>
      <c r="CJ38"/>
      <c r="CK38"/>
      <c r="CL38"/>
      <c r="CM38"/>
    </row>
    <row r="39">
      <c r="A39" t="s">
        <v>597</v>
      </c>
      <c r="B39">
        <v>2000</v>
      </c>
      <c r="C39" t="s">
        <v>600</v>
      </c>
      <c r="D39">
        <v>153</v>
      </c>
      <c r="E39" t="s">
        <v>191</v>
      </c>
      <c r="F39" t="s">
        <v>192</v>
      </c>
      <c r="G39" t="s">
        <v>203</v>
      </c>
      <c r="H39">
        <v>78.384428301805841</v>
      </c>
      <c r="I39">
        <v>56.361241037097699</v>
      </c>
      <c r="J39">
        <v>47.424651350727821</v>
      </c>
      <c r="K39">
        <v>94.212419319640446</v>
      </c>
      <c r="L39">
        <v>95.399445396356896</v>
      </c>
      <c r="M39">
        <v>78.823979612935901</v>
      </c>
      <c r="N39">
        <v>85.784971139289539</v>
      </c>
      <c r="O39">
        <v>94.336656022775855</v>
      </c>
      <c r="P39">
        <v>96.131213231928299</v>
      </c>
      <c r="Q39">
        <v>97.25992950930025</v>
      </c>
      <c r="R39">
        <v>21.483733186588498</v>
      </c>
      <c r="S39">
        <v>42.690423266590471</v>
      </c>
      <c r="T39">
        <v>45.329635224513673</v>
      </c>
      <c r="U39">
        <v>43.391433894164543</v>
      </c>
      <c r="V39">
        <v>37.397424352149777</v>
      </c>
      <c r="W39" t="s">
        <v>158</v>
      </c>
      <c r="X39" t="s">
        <v>159</v>
      </c>
      <c r="Y39" t="s">
        <v>160</v>
      </c>
      <c r="Z39" t="s">
        <v>161</v>
      </c>
      <c r="AA39" t="s">
        <v>162</v>
      </c>
      <c r="AB39" t="s">
        <v>163</v>
      </c>
      <c r="AC39" t="s">
        <v>164</v>
      </c>
      <c r="AD39" t="s">
        <v>165</v>
      </c>
      <c r="AE39" t="s">
        <v>166</v>
      </c>
      <c r="AF39" t="s">
        <v>167</v>
      </c>
      <c r="AG39" t="s">
        <v>168</v>
      </c>
      <c r="AH39" t="s">
        <v>169</v>
      </c>
      <c r="AI39" t="s">
        <v>170</v>
      </c>
      <c r="AJ39" t="s">
        <v>171</v>
      </c>
      <c r="AK39" t="s">
        <v>172</v>
      </c>
      <c r="AL39" t="s">
        <v>173</v>
      </c>
      <c r="AM39" t="s">
        <v>174</v>
      </c>
      <c r="AN39" t="s">
        <v>175</v>
      </c>
      <c r="AO39">
        <v>94.645856824482763</v>
      </c>
      <c r="AP39">
        <v>61.369912080581379</v>
      </c>
      <c r="AQ39">
        <v>92.158816318415703</v>
      </c>
      <c r="AR39">
        <v>83.45875026843683</v>
      </c>
      <c r="AS39">
        <v>82.41735143514363</v>
      </c>
      <c r="AT39">
        <v>54.185196010231543</v>
      </c>
      <c r="AU39">
        <v>74.137835492332755</v>
      </c>
      <c r="AV39">
        <v>61.03778753932334</v>
      </c>
      <c r="AW39">
        <v>54.954482745373603</v>
      </c>
      <c r="AX39">
        <v>48.057331373592213</v>
      </c>
      <c r="AY39">
        <v>76.972864410636575</v>
      </c>
      <c r="AZ39">
        <v>74.905764350564326</v>
      </c>
      <c r="BA39">
        <v>53.14314177551509</v>
      </c>
      <c r="BB39">
        <v>46.609859986983203</v>
      </c>
      <c r="BC39">
        <v>61.251971210732052</v>
      </c>
      <c r="BD39">
        <v>70.212926137189314</v>
      </c>
      <c r="BE39">
        <v>61.471063941191332</v>
      </c>
      <c r="BF39">
        <v>57.636946452644743</v>
      </c>
      <c r="BG39">
        <v>14746.452943354851</v>
      </c>
      <c r="BH39">
        <v>10575.021321922541</v>
      </c>
      <c r="BI39">
        <v>9014.3547259867191</v>
      </c>
      <c r="BJ39">
        <v>17745.704827785488</v>
      </c>
      <c r="BK39">
        <v>17678.52479934692</v>
      </c>
      <c r="BL39">
        <v>10288.422969013451</v>
      </c>
      <c r="BM39">
        <v>10897.257320404049</v>
      </c>
      <c r="BN39">
        <v>12263.826074272391</v>
      </c>
      <c r="BO39">
        <v>12574.355101495979</v>
      </c>
      <c r="BP39">
        <v>12657.783101707701</v>
      </c>
      <c r="BQ39">
        <v>1248.6742686927321</v>
      </c>
      <c r="BR39">
        <v>2533.8459372520451</v>
      </c>
      <c r="BS39">
        <v>2598.4270669221878</v>
      </c>
      <c r="BT39">
        <v>2546.172342151403</v>
      </c>
      <c r="BU39">
        <v>2151.2944364845748</v>
      </c>
      <c r="BV39">
        <v>4296.9607281088829</v>
      </c>
      <c r="BW39">
        <v>2947.843648552895</v>
      </c>
      <c r="BX39">
        <v>20837.833696007729</v>
      </c>
      <c r="BY39">
        <v>5505.0817410945892</v>
      </c>
      <c r="BZ39">
        <v>3322.0105578899379</v>
      </c>
      <c r="CA39">
        <v>1716.772523283958</v>
      </c>
      <c r="CB39">
        <v>4302.0671187639236</v>
      </c>
      <c r="CC39">
        <v>1553.471435010433</v>
      </c>
      <c r="CD39">
        <v>1324.2973617911341</v>
      </c>
      <c r="CE39">
        <v>846.74236389994621</v>
      </c>
      <c r="CF39">
        <v>2534.7164118289952</v>
      </c>
      <c r="CG39">
        <v>7313.9602448940277</v>
      </c>
      <c r="CH39">
        <v>1675.641475617886</v>
      </c>
      <c r="CI39">
        <v>1714.5341198444371</v>
      </c>
      <c r="CJ39">
        <v>3458.3375738859181</v>
      </c>
      <c r="CK39">
        <v>2246.3451910018921</v>
      </c>
      <c r="CL39">
        <v>2553.1369016170502</v>
      </c>
      <c r="CM39">
        <v>1610.305525302887</v>
      </c>
    </row>
    <row r="40">
      <c r="A40" t="s">
        <v>597</v>
      </c>
      <c r="B40">
        <v>2000</v>
      </c>
      <c r="C40" t="s">
        <v>600</v>
      </c>
      <c r="D40">
        <v>154</v>
      </c>
      <c r="E40" t="s">
        <v>191</v>
      </c>
      <c r="F40" t="s">
        <v>193</v>
      </c>
      <c r="G40" t="s">
        <v>203</v>
      </c>
      <c r="H40">
        <v>7.0243228205278996</v>
      </c>
      <c r="I40">
        <v>3.182282410863869</v>
      </c>
      <c r="J40">
        <v>2.0297443535343711</v>
      </c>
      <c r="K40">
        <v>1.7114490975094061</v>
      </c>
      <c r="L40">
        <v>1.806775860730631</v>
      </c>
      <c r="M40">
        <v>7.898914150136366</v>
      </c>
      <c r="N40">
        <v>3.9716966610023632</v>
      </c>
      <c r="O40">
        <v>1.3470282766783079</v>
      </c>
      <c r="P40">
        <v>2.0335452674896581</v>
      </c>
      <c r="Q40">
        <v>1.8222342023803131</v>
      </c>
      <c r="R40">
        <v>1.270777050103596</v>
      </c>
      <c r="S40">
        <v>1.951041506857496</v>
      </c>
      <c r="T40">
        <v>3.3967030133367122</v>
      </c>
      <c r="U40">
        <v>3.0236790447965798</v>
      </c>
      <c r="V40">
        <v>3.2330221619758981</v>
      </c>
      <c r="W40" t="s">
        <v>158</v>
      </c>
      <c r="X40" t="s">
        <v>159</v>
      </c>
      <c r="Y40" t="s">
        <v>160</v>
      </c>
      <c r="Z40" t="s">
        <v>161</v>
      </c>
      <c r="AA40" t="s">
        <v>162</v>
      </c>
      <c r="AB40" t="s">
        <v>163</v>
      </c>
      <c r="AC40" t="s">
        <v>164</v>
      </c>
      <c r="AD40" t="s">
        <v>165</v>
      </c>
      <c r="AE40" t="s">
        <v>166</v>
      </c>
      <c r="AF40" t="s">
        <v>167</v>
      </c>
      <c r="AG40" t="s">
        <v>168</v>
      </c>
      <c r="AH40" t="s">
        <v>169</v>
      </c>
      <c r="AI40" t="s">
        <v>170</v>
      </c>
      <c r="AJ40" t="s">
        <v>171</v>
      </c>
      <c r="AK40" t="s">
        <v>172</v>
      </c>
      <c r="AL40" t="s">
        <v>173</v>
      </c>
      <c r="AM40" t="s">
        <v>174</v>
      </c>
      <c r="AN40" t="s">
        <v>175</v>
      </c>
      <c r="AO40">
        <v>0</v>
      </c>
      <c r="AP40">
        <v>0.30609346112316349</v>
      </c>
      <c r="AQ40">
        <v>1.476085704998279</v>
      </c>
      <c r="AR40">
        <v>5.0723217737761326</v>
      </c>
      <c r="AS40">
        <v>0.43432414374979239</v>
      </c>
      <c r="AT40">
        <v>32.104816321885629</v>
      </c>
      <c r="AU40">
        <v>10.674448785120831</v>
      </c>
      <c r="AV40">
        <v>6.0268888373883529</v>
      </c>
      <c r="AW40">
        <v>6.2465892191798797</v>
      </c>
      <c r="AX40">
        <v>4.4988376567930191</v>
      </c>
      <c r="AY40">
        <v>0.55393549760158733</v>
      </c>
      <c r="AZ40">
        <v>1.691432783473455</v>
      </c>
      <c r="BA40">
        <v>0.64324899640018285</v>
      </c>
      <c r="BB40">
        <v>0.15138740757992741</v>
      </c>
      <c r="BC40">
        <v>0</v>
      </c>
      <c r="BD40">
        <v>0.56871003649216545</v>
      </c>
      <c r="BE40">
        <v>0.26190618463792747</v>
      </c>
      <c r="BF40">
        <v>0.10400527567960249</v>
      </c>
      <c r="BG40">
        <v>1321.484996140003</v>
      </c>
      <c r="BH40">
        <v>597.089484333992</v>
      </c>
      <c r="BI40">
        <v>385.80854228138918</v>
      </c>
      <c r="BJ40">
        <v>322.36589115858078</v>
      </c>
      <c r="BK40">
        <v>334.81464937329292</v>
      </c>
      <c r="BL40">
        <v>1030.998056322336</v>
      </c>
      <c r="BM40">
        <v>504.52427667379379</v>
      </c>
      <c r="BN40">
        <v>175.11454400420189</v>
      </c>
      <c r="BO40">
        <v>265.99602198600769</v>
      </c>
      <c r="BP40">
        <v>237.15260139107701</v>
      </c>
      <c r="BQ40">
        <v>73.859910190105438</v>
      </c>
      <c r="BR40">
        <v>115.8020515441895</v>
      </c>
      <c r="BS40">
        <v>194.7089360952377</v>
      </c>
      <c r="BT40">
        <v>177.4269081354141</v>
      </c>
      <c r="BU40">
        <v>185.98025694489479</v>
      </c>
      <c r="BV40">
        <v>0</v>
      </c>
      <c r="BW40">
        <v>14.70289975404739</v>
      </c>
      <c r="BX40">
        <v>333.7545952796936</v>
      </c>
      <c r="BY40">
        <v>334.57900929450989</v>
      </c>
      <c r="BZ40">
        <v>17.506379008293148</v>
      </c>
      <c r="CA40">
        <v>1017.190498232841</v>
      </c>
      <c r="CB40">
        <v>619.41645348072052</v>
      </c>
      <c r="CC40">
        <v>153.39021986722949</v>
      </c>
      <c r="CD40">
        <v>150.5307885706425</v>
      </c>
      <c r="CE40">
        <v>79.266915649175644</v>
      </c>
      <c r="CF40">
        <v>18.241095840930939</v>
      </c>
      <c r="CG40">
        <v>165.15514183044431</v>
      </c>
      <c r="CH40">
        <v>20.28210341930389</v>
      </c>
      <c r="CI40">
        <v>5.5687546730041504</v>
      </c>
      <c r="CJ40">
        <v>0</v>
      </c>
      <c r="CK40">
        <v>18.1949268579483</v>
      </c>
      <c r="CL40">
        <v>10.87800180912018</v>
      </c>
      <c r="CM40">
        <v>2.9057797193527222</v>
      </c>
    </row>
    <row r="41">
      <c r="A41" t="s">
        <v>597</v>
      </c>
      <c r="B41">
        <v>2000</v>
      </c>
      <c r="C41" t="s">
        <v>600</v>
      </c>
      <c r="D41">
        <v>155</v>
      </c>
      <c r="E41" t="s">
        <v>191</v>
      </c>
      <c r="F41" t="s">
        <v>194</v>
      </c>
      <c r="G41" t="s">
        <v>203</v>
      </c>
      <c r="H41">
        <v>1.967694678950253</v>
      </c>
      <c r="I41">
        <v>6.6834362242951588</v>
      </c>
      <c r="J41">
        <v>7.4202908578431117</v>
      </c>
      <c r="K41">
        <v>0.80347693055717495</v>
      </c>
      <c r="L41">
        <v>0.43918103394917002</v>
      </c>
      <c r="M41">
        <v>2.0499348917919651</v>
      </c>
      <c r="N41">
        <v>1.1535125102205659</v>
      </c>
      <c r="O41">
        <v>0.6362242375617686</v>
      </c>
      <c r="P41">
        <v>0.72252385789868023</v>
      </c>
      <c r="Q41">
        <v>0.1514366881662117</v>
      </c>
      <c r="R41">
        <v>7.8284713109603734</v>
      </c>
      <c r="S41">
        <v>10.716404890454189</v>
      </c>
      <c r="T41">
        <v>8.1266143893122056</v>
      </c>
      <c r="U41">
        <v>10.20294503975324</v>
      </c>
      <c r="V41">
        <v>8.7042835386884594</v>
      </c>
      <c r="W41" t="s">
        <v>158</v>
      </c>
      <c r="X41" t="s">
        <v>159</v>
      </c>
      <c r="Y41" t="s">
        <v>160</v>
      </c>
      <c r="Z41" t="s">
        <v>161</v>
      </c>
      <c r="AA41" t="s">
        <v>162</v>
      </c>
      <c r="AB41" t="s">
        <v>163</v>
      </c>
      <c r="AC41" t="s">
        <v>164</v>
      </c>
      <c r="AD41" t="s">
        <v>165</v>
      </c>
      <c r="AE41" t="s">
        <v>166</v>
      </c>
      <c r="AF41" t="s">
        <v>167</v>
      </c>
      <c r="AG41" t="s">
        <v>168</v>
      </c>
      <c r="AH41" t="s">
        <v>169</v>
      </c>
      <c r="AI41" t="s">
        <v>170</v>
      </c>
      <c r="AJ41" t="s">
        <v>171</v>
      </c>
      <c r="AK41" t="s">
        <v>172</v>
      </c>
      <c r="AL41" t="s">
        <v>173</v>
      </c>
      <c r="AM41" t="s">
        <v>174</v>
      </c>
      <c r="AN41" t="s">
        <v>175</v>
      </c>
      <c r="AO41">
        <v>0.32212836213110108</v>
      </c>
      <c r="AP41">
        <v>16.36246401070327</v>
      </c>
      <c r="AQ41">
        <v>1.400133752987061</v>
      </c>
      <c r="AR41">
        <v>0.68370069558251423</v>
      </c>
      <c r="AS41">
        <v>5.440565076184007</v>
      </c>
      <c r="AT41">
        <v>1.4831843639974449</v>
      </c>
      <c r="AU41">
        <v>1.7609724082645619</v>
      </c>
      <c r="AV41">
        <v>7.5989694789169686</v>
      </c>
      <c r="AW41">
        <v>2.092182067292454</v>
      </c>
      <c r="AX41">
        <v>6.4176758027624068</v>
      </c>
      <c r="AY41">
        <v>6.2266692522496818</v>
      </c>
      <c r="AZ41">
        <v>2.9028186968909542</v>
      </c>
      <c r="BA41">
        <v>7.5265174264400407</v>
      </c>
      <c r="BB41">
        <v>2.599294608212658</v>
      </c>
      <c r="BC41">
        <v>0.40044557304787759</v>
      </c>
      <c r="BD41">
        <v>7.8469466225289359</v>
      </c>
      <c r="BE41">
        <v>2.8798766095033379</v>
      </c>
      <c r="BF41">
        <v>5.9070876554976381</v>
      </c>
      <c r="BG41">
        <v>370.18216013908392</v>
      </c>
      <c r="BH41">
        <v>1254.0085930526261</v>
      </c>
      <c r="BI41">
        <v>1410.429640650749</v>
      </c>
      <c r="BJ41">
        <v>151.3416654467583</v>
      </c>
      <c r="BK41">
        <v>81.384884029626846</v>
      </c>
      <c r="BL41">
        <v>267.56575003266329</v>
      </c>
      <c r="BM41">
        <v>146.53059247136119</v>
      </c>
      <c r="BN41">
        <v>82.709560871124268</v>
      </c>
      <c r="BO41">
        <v>94.509069979190826</v>
      </c>
      <c r="BP41">
        <v>19.708555847406391</v>
      </c>
      <c r="BQ41">
        <v>455.00521740317339</v>
      </c>
      <c r="BR41">
        <v>636.06113305687904</v>
      </c>
      <c r="BS41">
        <v>465.84126889705658</v>
      </c>
      <c r="BT41">
        <v>598.70011514425278</v>
      </c>
      <c r="BU41">
        <v>500.71567961573601</v>
      </c>
      <c r="BV41">
        <v>14.624759793281561</v>
      </c>
      <c r="BW41">
        <v>785.95494067668915</v>
      </c>
      <c r="BX41">
        <v>316.5812611579895</v>
      </c>
      <c r="BY41">
        <v>45.098065853118896</v>
      </c>
      <c r="BZ41">
        <v>219.2938053607941</v>
      </c>
      <c r="CA41">
        <v>46.99235862493515</v>
      </c>
      <c r="CB41">
        <v>102.1856309175491</v>
      </c>
      <c r="CC41">
        <v>193.4012109041214</v>
      </c>
      <c r="CD41">
        <v>50.417564749717712</v>
      </c>
      <c r="CE41">
        <v>113.0757331848145</v>
      </c>
      <c r="CF41">
        <v>205.0442174077034</v>
      </c>
      <c r="CG41">
        <v>283.43747282028198</v>
      </c>
      <c r="CH41">
        <v>237.31650680303571</v>
      </c>
      <c r="CI41">
        <v>95.6145179271698</v>
      </c>
      <c r="CJ41">
        <v>22.609492301940922</v>
      </c>
      <c r="CK41">
        <v>251.04993879795069</v>
      </c>
      <c r="CL41">
        <v>119.61268883943561</v>
      </c>
      <c r="CM41">
        <v>165.0367771983147</v>
      </c>
    </row>
    <row r="42">
      <c r="A42" t="s">
        <v>597</v>
      </c>
      <c r="B42">
        <v>2000</v>
      </c>
      <c r="C42" t="s">
        <v>600</v>
      </c>
      <c r="D42">
        <v>156</v>
      </c>
      <c r="E42" t="s">
        <v>191</v>
      </c>
      <c r="F42" t="s">
        <v>195</v>
      </c>
      <c r="G42" t="s">
        <v>203</v>
      </c>
      <c r="H42">
        <v>9.3505222745095669</v>
      </c>
      <c r="I42">
        <v>20.32958209808352</v>
      </c>
      <c r="J42">
        <v>24.192749806001171</v>
      </c>
      <c r="K42">
        <v>2.824639663227352</v>
      </c>
      <c r="L42">
        <v>1.109944481267477</v>
      </c>
      <c r="M42">
        <v>9.3926325886180795</v>
      </c>
      <c r="N42">
        <v>6.7606225211239668</v>
      </c>
      <c r="O42">
        <v>3.4295093452877281</v>
      </c>
      <c r="P42">
        <v>0.94093116607170979</v>
      </c>
      <c r="Q42">
        <v>0.59304170512895293</v>
      </c>
      <c r="R42">
        <v>37.137081881135792</v>
      </c>
      <c r="S42">
        <v>23.715900527781368</v>
      </c>
      <c r="T42">
        <v>25.816049880302781</v>
      </c>
      <c r="U42">
        <v>25.113213296492422</v>
      </c>
      <c r="V42">
        <v>28.845068283025739</v>
      </c>
      <c r="W42" t="s">
        <v>158</v>
      </c>
      <c r="X42" t="s">
        <v>159</v>
      </c>
      <c r="Y42" t="s">
        <v>160</v>
      </c>
      <c r="Z42" t="s">
        <v>161</v>
      </c>
      <c r="AA42" t="s">
        <v>162</v>
      </c>
      <c r="AB42" t="s">
        <v>163</v>
      </c>
      <c r="AC42" t="s">
        <v>164</v>
      </c>
      <c r="AD42" t="s">
        <v>165</v>
      </c>
      <c r="AE42" t="s">
        <v>166</v>
      </c>
      <c r="AF42" t="s">
        <v>167</v>
      </c>
      <c r="AG42" t="s">
        <v>168</v>
      </c>
      <c r="AH42" t="s">
        <v>169</v>
      </c>
      <c r="AI42" t="s">
        <v>170</v>
      </c>
      <c r="AJ42" t="s">
        <v>171</v>
      </c>
      <c r="AK42" t="s">
        <v>172</v>
      </c>
      <c r="AL42" t="s">
        <v>173</v>
      </c>
      <c r="AM42" t="s">
        <v>174</v>
      </c>
      <c r="AN42" t="s">
        <v>175</v>
      </c>
      <c r="AO42">
        <v>1.56994569189537</v>
      </c>
      <c r="AP42">
        <v>5.68537022066727</v>
      </c>
      <c r="AQ42">
        <v>2.9725300456940089</v>
      </c>
      <c r="AR42">
        <v>10.063542627168729</v>
      </c>
      <c r="AS42">
        <v>6.4029459445457064</v>
      </c>
      <c r="AT42">
        <v>6.7951362141612073</v>
      </c>
      <c r="AU42">
        <v>5.1239205230472384</v>
      </c>
      <c r="AV42">
        <v>13.65046807732098</v>
      </c>
      <c r="AW42">
        <v>24.191478997913379</v>
      </c>
      <c r="AX42">
        <v>22.03397419014761</v>
      </c>
      <c r="AY42">
        <v>9.6893877866263036</v>
      </c>
      <c r="AZ42">
        <v>14.06833064844132</v>
      </c>
      <c r="BA42">
        <v>16.05796557948582</v>
      </c>
      <c r="BB42">
        <v>34.478494154499039</v>
      </c>
      <c r="BC42">
        <v>32.333549372531358</v>
      </c>
      <c r="BD42">
        <v>15.82306968147372</v>
      </c>
      <c r="BE42">
        <v>19.78905248645458</v>
      </c>
      <c r="BF42">
        <v>18.579455458874349</v>
      </c>
      <c r="BG42">
        <v>1759.1126159131529</v>
      </c>
      <c r="BH42">
        <v>3814.4256619811058</v>
      </c>
      <c r="BI42">
        <v>4598.4951356947422</v>
      </c>
      <c r="BJ42">
        <v>532.04473540186882</v>
      </c>
      <c r="BK42">
        <v>205.68443512916559</v>
      </c>
      <c r="BL42">
        <v>1225.9641969203949</v>
      </c>
      <c r="BM42">
        <v>858.80128279328346</v>
      </c>
      <c r="BN42">
        <v>445.83842489123339</v>
      </c>
      <c r="BO42">
        <v>123.07763743400569</v>
      </c>
      <c r="BP42">
        <v>77.180739402770996</v>
      </c>
      <c r="BQ42">
        <v>2158.4758177995682</v>
      </c>
      <c r="BR42">
        <v>1407.6327570080759</v>
      </c>
      <c r="BS42">
        <v>1479.851369589567</v>
      </c>
      <c r="BT42">
        <v>1473.6219428479669</v>
      </c>
      <c r="BU42">
        <v>1659.318415433168</v>
      </c>
      <c r="BV42">
        <v>71.276178479194641</v>
      </c>
      <c r="BW42">
        <v>273.09119284152979</v>
      </c>
      <c r="BX42">
        <v>672.11243832111359</v>
      </c>
      <c r="BY42">
        <v>663.80846333503723</v>
      </c>
      <c r="BZ42">
        <v>258.08465886116028</v>
      </c>
      <c r="CA42">
        <v>215.2931797504425</v>
      </c>
      <c r="CB42">
        <v>297.33063900470728</v>
      </c>
      <c r="CC42">
        <v>347.41777327656752</v>
      </c>
      <c r="CD42">
        <v>582.96812587976456</v>
      </c>
      <c r="CE42">
        <v>388.2258722782135</v>
      </c>
      <c r="CF42">
        <v>319.07153815031052</v>
      </c>
      <c r="CG42">
        <v>1373.6621202230449</v>
      </c>
      <c r="CH42">
        <v>506.31920206546778</v>
      </c>
      <c r="CI42">
        <v>1268.284321069717</v>
      </c>
      <c r="CJ42">
        <v>1825.5792667865751</v>
      </c>
      <c r="CK42">
        <v>506.23266172409058</v>
      </c>
      <c r="CL42">
        <v>821.91777580976486</v>
      </c>
      <c r="CM42">
        <v>519.08717626333237</v>
      </c>
    </row>
    <row r="43">
      <c r="A43" t="s">
        <v>597</v>
      </c>
      <c r="B43">
        <v>2000</v>
      </c>
      <c r="C43" t="s">
        <v>600</v>
      </c>
      <c r="D43">
        <v>157</v>
      </c>
      <c r="E43" t="s">
        <v>191</v>
      </c>
      <c r="F43" t="s">
        <v>196</v>
      </c>
      <c r="G43" t="s">
        <v>203</v>
      </c>
      <c r="H43">
        <v>1.2798534139999429</v>
      </c>
      <c r="I43">
        <v>4.2017471030593914</v>
      </c>
      <c r="J43">
        <v>3.2977226312972201</v>
      </c>
      <c r="K43">
        <v>0.112574472186404</v>
      </c>
      <c r="L43">
        <v>0.47371128520523231</v>
      </c>
      <c r="M43">
        <v>1.139446535366569</v>
      </c>
      <c r="N43">
        <v>1.5846510109689791</v>
      </c>
      <c r="O43">
        <v>0.16043852633647149</v>
      </c>
      <c r="P43">
        <v>0.059948790692397599</v>
      </c>
      <c r="Q43">
        <v>0.085160901471968101</v>
      </c>
      <c r="R43">
        <v>5.8424734233826774</v>
      </c>
      <c r="S43">
        <v>4.0348681171355167</v>
      </c>
      <c r="T43">
        <v>2.8287684205027812</v>
      </c>
      <c r="U43">
        <v>5.6682934752436891</v>
      </c>
      <c r="V43">
        <v>5.238234718298342</v>
      </c>
      <c r="W43" t="s">
        <v>158</v>
      </c>
      <c r="X43" t="s">
        <v>159</v>
      </c>
      <c r="Y43" t="s">
        <v>160</v>
      </c>
      <c r="Z43" t="s">
        <v>161</v>
      </c>
      <c r="AA43" t="s">
        <v>162</v>
      </c>
      <c r="AB43" t="s">
        <v>163</v>
      </c>
      <c r="AC43" t="s">
        <v>164</v>
      </c>
      <c r="AD43" t="s">
        <v>165</v>
      </c>
      <c r="AE43" t="s">
        <v>166</v>
      </c>
      <c r="AF43" t="s">
        <v>167</v>
      </c>
      <c r="AG43" t="s">
        <v>168</v>
      </c>
      <c r="AH43" t="s">
        <v>169</v>
      </c>
      <c r="AI43" t="s">
        <v>170</v>
      </c>
      <c r="AJ43" t="s">
        <v>171</v>
      </c>
      <c r="AK43" t="s">
        <v>172</v>
      </c>
      <c r="AL43" t="s">
        <v>173</v>
      </c>
      <c r="AM43" t="s">
        <v>174</v>
      </c>
      <c r="AN43" t="s">
        <v>175</v>
      </c>
      <c r="AO43">
        <v>0.1345068665504571</v>
      </c>
      <c r="AP43">
        <v>1.6670773006797051</v>
      </c>
      <c r="AQ43">
        <v>1.0568902611363169</v>
      </c>
      <c r="AR43">
        <v>0.62415968435527214</v>
      </c>
      <c r="AS43">
        <v>3.213997875865036</v>
      </c>
      <c r="AT43">
        <v>0.77045194910594261</v>
      </c>
      <c r="AU43">
        <v>3.3158455410639198</v>
      </c>
      <c r="AV43">
        <v>7.2490346115241504</v>
      </c>
      <c r="AW43">
        <v>2.0946144425012458</v>
      </c>
      <c r="AX43">
        <v>3.5576706710611692</v>
      </c>
      <c r="AY43">
        <v>4.2693431553631189</v>
      </c>
      <c r="AZ43">
        <v>0.1947040264682959</v>
      </c>
      <c r="BA43">
        <v>3.0527652439119639</v>
      </c>
      <c r="BB43">
        <v>1.5022915801226751</v>
      </c>
      <c r="BC43">
        <v>2.1524007846039699</v>
      </c>
      <c r="BD43">
        <v>4.6321227061470269</v>
      </c>
      <c r="BE43">
        <v>2.5130430348256341</v>
      </c>
      <c r="BF43">
        <v>2.483729632402103</v>
      </c>
      <c r="BG43">
        <v>240.77866679430011</v>
      </c>
      <c r="BH43">
        <v>788.37095114588737</v>
      </c>
      <c r="BI43">
        <v>626.82256463170052</v>
      </c>
      <c r="BJ43">
        <v>21.204352557659149</v>
      </c>
      <c r="BK43">
        <v>87.783704280853271</v>
      </c>
      <c r="BL43">
        <v>148.7251463830471</v>
      </c>
      <c r="BM43">
        <v>201.29807820916179</v>
      </c>
      <c r="BN43">
        <v>20.857111811637878</v>
      </c>
      <c r="BO43">
        <v>7.8415465354919434</v>
      </c>
      <c r="BP43">
        <v>11.083168834447861</v>
      </c>
      <c r="BQ43">
        <v>339.57535061240202</v>
      </c>
      <c r="BR43">
        <v>239.48542562127111</v>
      </c>
      <c r="BS43">
        <v>162.153266698122</v>
      </c>
      <c r="BT43">
        <v>332.6106279194355</v>
      </c>
      <c r="BU43">
        <v>301.33051678538322</v>
      </c>
      <c r="BV43">
        <v>6.1066669225692749</v>
      </c>
      <c r="BW43">
        <v>80.076426148414612</v>
      </c>
      <c r="BX43">
        <v>238.9712061882019</v>
      </c>
      <c r="BY43">
        <v>41.170639038085938</v>
      </c>
      <c r="BZ43">
        <v>129.54717290401459</v>
      </c>
      <c r="CA43">
        <v>24.41055554151535</v>
      </c>
      <c r="CB43">
        <v>192.4117419719696</v>
      </c>
      <c r="CC43">
        <v>184.49502602219579</v>
      </c>
      <c r="CD43">
        <v>50.4761803150177</v>
      </c>
      <c r="CE43">
        <v>62.684098094701767</v>
      </c>
      <c r="CF43">
        <v>140.58946937322619</v>
      </c>
      <c r="CG43">
        <v>19.01132071018219</v>
      </c>
      <c r="CH43">
        <v>96.255883395671844</v>
      </c>
      <c r="CI43">
        <v>55.261487007141113</v>
      </c>
      <c r="CJ43">
        <v>121.5263502597809</v>
      </c>
      <c r="CK43">
        <v>148.19702208042139</v>
      </c>
      <c r="CL43">
        <v>104.3766366839409</v>
      </c>
      <c r="CM43">
        <v>69.392356753349304</v>
      </c>
    </row>
    <row r="44">
      <c r="A44" t="s">
        <v>597</v>
      </c>
      <c r="B44">
        <v>2000</v>
      </c>
      <c r="C44" t="s">
        <v>600</v>
      </c>
      <c r="D44">
        <v>158</v>
      </c>
      <c r="E44" t="s">
        <v>191</v>
      </c>
      <c r="F44" t="s">
        <v>197</v>
      </c>
      <c r="G44" t="s">
        <v>203</v>
      </c>
      <c r="H44">
        <v>0</v>
      </c>
      <c r="I44">
        <v>0.028702836846228898</v>
      </c>
      <c r="J44">
        <v>0.011555834934382</v>
      </c>
      <c r="K44">
        <v>0</v>
      </c>
      <c r="L44">
        <v>0</v>
      </c>
      <c r="M44">
        <v>0</v>
      </c>
      <c r="N44">
        <v>0.059686705111638101</v>
      </c>
      <c r="O44">
        <v>0</v>
      </c>
      <c r="P44">
        <v>0</v>
      </c>
      <c r="Q44">
        <v>0</v>
      </c>
      <c r="R44">
        <v>0</v>
      </c>
      <c r="S44">
        <v>0</v>
      </c>
      <c r="T44">
        <v>0</v>
      </c>
      <c r="U44">
        <v>0</v>
      </c>
      <c r="V44">
        <v>0</v>
      </c>
      <c r="W44" t="s">
        <v>158</v>
      </c>
      <c r="X44" t="s">
        <v>159</v>
      </c>
      <c r="Y44" t="s">
        <v>160</v>
      </c>
      <c r="Z44" t="s">
        <v>161</v>
      </c>
      <c r="AA44" t="s">
        <v>162</v>
      </c>
      <c r="AB44" t="s">
        <v>163</v>
      </c>
      <c r="AC44" t="s">
        <v>164</v>
      </c>
      <c r="AD44" t="s">
        <v>165</v>
      </c>
      <c r="AE44" t="s">
        <v>166</v>
      </c>
      <c r="AF44" t="s">
        <v>167</v>
      </c>
      <c r="AG44" t="s">
        <v>168</v>
      </c>
      <c r="AH44" t="s">
        <v>169</v>
      </c>
      <c r="AI44" t="s">
        <v>170</v>
      </c>
      <c r="AJ44" t="s">
        <v>171</v>
      </c>
      <c r="AK44" t="s">
        <v>172</v>
      </c>
      <c r="AL44" t="s">
        <v>173</v>
      </c>
      <c r="AM44" t="s">
        <v>174</v>
      </c>
      <c r="AN44" t="s">
        <v>175</v>
      </c>
      <c r="AO44">
        <v>0</v>
      </c>
      <c r="AP44">
        <v>0</v>
      </c>
      <c r="AQ44">
        <v>0</v>
      </c>
      <c r="AR44">
        <v>0</v>
      </c>
      <c r="AS44">
        <v>0</v>
      </c>
      <c r="AT44">
        <v>0</v>
      </c>
      <c r="AU44">
        <v>0</v>
      </c>
      <c r="AV44">
        <v>0</v>
      </c>
      <c r="AW44">
        <v>0.091148481438006898</v>
      </c>
      <c r="AX44">
        <v>0</v>
      </c>
      <c r="AY44">
        <v>0</v>
      </c>
      <c r="AZ44">
        <v>0.055155416852395299</v>
      </c>
      <c r="BA44">
        <v>0</v>
      </c>
      <c r="BB44">
        <v>0</v>
      </c>
      <c r="BC44">
        <v>0</v>
      </c>
      <c r="BD44">
        <v>0</v>
      </c>
      <c r="BE44">
        <v>0</v>
      </c>
      <c r="BF44">
        <v>0</v>
      </c>
      <c r="BG44">
        <v>0</v>
      </c>
      <c r="BH44">
        <v>5.3854937553405762</v>
      </c>
      <c r="BI44">
        <v>2.1965031325817108</v>
      </c>
      <c r="BJ44">
        <v>0</v>
      </c>
      <c r="BK44">
        <v>0</v>
      </c>
      <c r="BL44">
        <v>0</v>
      </c>
      <c r="BM44">
        <v>7.581996887922287</v>
      </c>
      <c r="BN44">
        <v>0</v>
      </c>
      <c r="BO44">
        <v>0</v>
      </c>
      <c r="BP44">
        <v>0</v>
      </c>
      <c r="BQ44">
        <v>0</v>
      </c>
      <c r="BR44">
        <v>0</v>
      </c>
      <c r="BS44">
        <v>0</v>
      </c>
      <c r="BT44">
        <v>0</v>
      </c>
      <c r="BU44">
        <v>0</v>
      </c>
      <c r="BV44">
        <v>0</v>
      </c>
      <c r="BW44">
        <v>0</v>
      </c>
      <c r="BX44">
        <v>0</v>
      </c>
      <c r="BY44">
        <v>0</v>
      </c>
      <c r="BZ44">
        <v>0</v>
      </c>
      <c r="CA44">
        <v>0</v>
      </c>
      <c r="CB44">
        <v>0</v>
      </c>
      <c r="CC44">
        <v>0</v>
      </c>
      <c r="CD44">
        <v>2.1965031325817108</v>
      </c>
      <c r="CE44">
        <v>0</v>
      </c>
      <c r="CF44">
        <v>0</v>
      </c>
      <c r="CG44">
        <v>5.3854937553405762</v>
      </c>
      <c r="CH44">
        <v>0</v>
      </c>
      <c r="CI44">
        <v>0</v>
      </c>
      <c r="CJ44">
        <v>0</v>
      </c>
      <c r="CK44">
        <v>0</v>
      </c>
      <c r="CL44">
        <v>0</v>
      </c>
      <c r="CM44">
        <v>0</v>
      </c>
    </row>
    <row r="45">
      <c r="A45" t="s">
        <v>597</v>
      </c>
      <c r="B45">
        <v>2000</v>
      </c>
      <c r="C45" t="s">
        <v>600</v>
      </c>
      <c r="D45">
        <v>159</v>
      </c>
      <c r="E45" t="s">
        <v>191</v>
      </c>
      <c r="F45" t="s">
        <v>189</v>
      </c>
      <c r="G45" t="s">
        <v>203</v>
      </c>
      <c r="H45">
        <v>0.28009958624206938</v>
      </c>
      <c r="I45">
        <v>0.34664365816641901</v>
      </c>
      <c r="J45">
        <v>0.41781549184879863</v>
      </c>
      <c r="K45">
        <v>0.067569013384394597</v>
      </c>
      <c r="L45">
        <v>0</v>
      </c>
      <c r="M45">
        <v>0.1264405583564</v>
      </c>
      <c r="N45">
        <v>0.33545604308373322</v>
      </c>
      <c r="O45">
        <v>0.022401480862356101</v>
      </c>
      <c r="P45">
        <v>0.075035787942569293</v>
      </c>
      <c r="Q45">
        <v>0</v>
      </c>
      <c r="R45">
        <v>0.57092036584181149</v>
      </c>
      <c r="S45">
        <v>0.45719809173210568</v>
      </c>
      <c r="T45">
        <v>0.50786195512200805</v>
      </c>
      <c r="U45">
        <v>0.57315067056794289</v>
      </c>
      <c r="V45">
        <v>0.26028292637074468</v>
      </c>
      <c r="W45" t="s">
        <v>158</v>
      </c>
      <c r="X45" t="s">
        <v>159</v>
      </c>
      <c r="Y45" t="s">
        <v>160</v>
      </c>
      <c r="Z45" t="s">
        <v>161</v>
      </c>
      <c r="AA45" t="s">
        <v>162</v>
      </c>
      <c r="AB45" t="s">
        <v>163</v>
      </c>
      <c r="AC45" t="s">
        <v>164</v>
      </c>
      <c r="AD45" t="s">
        <v>165</v>
      </c>
      <c r="AE45" t="s">
        <v>166</v>
      </c>
      <c r="AF45" t="s">
        <v>167</v>
      </c>
      <c r="AG45" t="s">
        <v>168</v>
      </c>
      <c r="AH45" t="s">
        <v>169</v>
      </c>
      <c r="AI45" t="s">
        <v>170</v>
      </c>
      <c r="AJ45" t="s">
        <v>171</v>
      </c>
      <c r="AK45" t="s">
        <v>172</v>
      </c>
      <c r="AL45" t="s">
        <v>173</v>
      </c>
      <c r="AM45" t="s">
        <v>174</v>
      </c>
      <c r="AN45" t="s">
        <v>175</v>
      </c>
      <c r="AO45">
        <v>0.032144024454110499</v>
      </c>
      <c r="AP45">
        <v>0.1780006352458588</v>
      </c>
      <c r="AQ45">
        <v>0</v>
      </c>
      <c r="AR45">
        <v>0</v>
      </c>
      <c r="AS45">
        <v>0</v>
      </c>
      <c r="AT45">
        <v>0</v>
      </c>
      <c r="AU45">
        <v>1.5323806765877219</v>
      </c>
      <c r="AV45">
        <v>1.638860602113609</v>
      </c>
      <c r="AW45">
        <v>0</v>
      </c>
      <c r="AX45">
        <v>0</v>
      </c>
      <c r="AY45">
        <v>0</v>
      </c>
      <c r="AZ45">
        <v>0.091925694753992093</v>
      </c>
      <c r="BA45">
        <v>0.092360942933626594</v>
      </c>
      <c r="BB45">
        <v>0</v>
      </c>
      <c r="BC45">
        <v>1.015767792787764</v>
      </c>
      <c r="BD45">
        <v>0</v>
      </c>
      <c r="BE45">
        <v>0</v>
      </c>
      <c r="BF45">
        <v>0</v>
      </c>
      <c r="BG45">
        <v>52.695101022720337</v>
      </c>
      <c r="BH45">
        <v>65.040513813495636</v>
      </c>
      <c r="BI45">
        <v>79.417285025119781</v>
      </c>
      <c r="BJ45">
        <v>12.727194309234619</v>
      </c>
      <c r="BK45">
        <v>0</v>
      </c>
      <c r="BL45">
        <v>16.503530412912369</v>
      </c>
      <c r="BM45">
        <v>42.612951576709747</v>
      </c>
      <c r="BN45">
        <v>2.9122069478034969</v>
      </c>
      <c r="BO45">
        <v>9.8149873614311218</v>
      </c>
      <c r="BP45">
        <v>0</v>
      </c>
      <c r="BQ45">
        <v>33.182946562767029</v>
      </c>
      <c r="BR45">
        <v>27.136520057916641</v>
      </c>
      <c r="BS45">
        <v>29.112130373716351</v>
      </c>
      <c r="BT45">
        <v>33.631992638111107</v>
      </c>
      <c r="BU45">
        <v>14.972828239202499</v>
      </c>
      <c r="BV45">
        <v>1.4593518972396851</v>
      </c>
      <c r="BW45">
        <v>8.5500862598419189</v>
      </c>
      <c r="BX45">
        <v>0</v>
      </c>
      <c r="BY45">
        <v>0</v>
      </c>
      <c r="BZ45">
        <v>0</v>
      </c>
      <c r="CA45">
        <v>0</v>
      </c>
      <c r="CB45">
        <v>88.92091977596283</v>
      </c>
      <c r="CC45">
        <v>41.710606396198273</v>
      </c>
      <c r="CD45">
        <v>0</v>
      </c>
      <c r="CE45">
        <v>0</v>
      </c>
      <c r="CF45">
        <v>0</v>
      </c>
      <c r="CG45">
        <v>8.975822925567627</v>
      </c>
      <c r="CH45">
        <v>2.9122069478034969</v>
      </c>
      <c r="CI45">
        <v>0</v>
      </c>
      <c r="CJ45">
        <v>57.351099967956543</v>
      </c>
      <c r="CK45">
        <v>0</v>
      </c>
      <c r="CL45">
        <v>0</v>
      </c>
      <c r="CM45">
        <v>0</v>
      </c>
    </row>
    <row r="46">
      <c r="A46" t="s">
        <v>597</v>
      </c>
      <c r="B46">
        <v>2000</v>
      </c>
      <c r="C46" t="s">
        <v>600</v>
      </c>
      <c r="D46">
        <v>160</v>
      </c>
      <c r="E46" t="s">
        <v>191</v>
      </c>
      <c r="F46" t="s">
        <v>198</v>
      </c>
      <c r="G46" t="s">
        <v>203</v>
      </c>
      <c r="H46">
        <v>1.713078923964424</v>
      </c>
      <c r="I46">
        <v>8.8663646315877163</v>
      </c>
      <c r="J46">
        <v>15.20546967381312</v>
      </c>
      <c r="K46">
        <v>0.26787150349483441</v>
      </c>
      <c r="L46">
        <v>0.77094194249059211</v>
      </c>
      <c r="M46">
        <v>0.56865166279472346</v>
      </c>
      <c r="N46">
        <v>0.34940340919921942</v>
      </c>
      <c r="O46">
        <v>0.067742110497511401</v>
      </c>
      <c r="P46">
        <v>0.036801897976686801</v>
      </c>
      <c r="Q46">
        <v>0.088196993552305702</v>
      </c>
      <c r="R46">
        <v>25.866542781987249</v>
      </c>
      <c r="S46">
        <v>16.434163599448851</v>
      </c>
      <c r="T46">
        <v>13.994367116909849</v>
      </c>
      <c r="U46">
        <v>12.0272845789816</v>
      </c>
      <c r="V46">
        <v>16.32168401949103</v>
      </c>
      <c r="W46" t="s">
        <v>158</v>
      </c>
      <c r="X46" t="s">
        <v>159</v>
      </c>
      <c r="Y46" t="s">
        <v>160</v>
      </c>
      <c r="Z46" t="s">
        <v>161</v>
      </c>
      <c r="AA46" t="s">
        <v>162</v>
      </c>
      <c r="AB46" t="s">
        <v>163</v>
      </c>
      <c r="AC46" t="s">
        <v>164</v>
      </c>
      <c r="AD46" t="s">
        <v>165</v>
      </c>
      <c r="AE46" t="s">
        <v>166</v>
      </c>
      <c r="AF46" t="s">
        <v>167</v>
      </c>
      <c r="AG46" t="s">
        <v>168</v>
      </c>
      <c r="AH46" t="s">
        <v>169</v>
      </c>
      <c r="AI46" t="s">
        <v>170</v>
      </c>
      <c r="AJ46" t="s">
        <v>171</v>
      </c>
      <c r="AK46" t="s">
        <v>172</v>
      </c>
      <c r="AL46" t="s">
        <v>173</v>
      </c>
      <c r="AM46" t="s">
        <v>174</v>
      </c>
      <c r="AN46" t="s">
        <v>175</v>
      </c>
      <c r="AO46">
        <v>3.2954182304861979</v>
      </c>
      <c r="AP46">
        <v>14.43108229099936</v>
      </c>
      <c r="AQ46">
        <v>0.93554391676862725</v>
      </c>
      <c r="AR46">
        <v>0.097524950680511299</v>
      </c>
      <c r="AS46">
        <v>2.0908155245118358</v>
      </c>
      <c r="AT46">
        <v>4.6612151406182356</v>
      </c>
      <c r="AU46">
        <v>3.454596573582962</v>
      </c>
      <c r="AV46">
        <v>2.7979908534126028</v>
      </c>
      <c r="AW46">
        <v>10.32950404630143</v>
      </c>
      <c r="AX46">
        <v>15.43451030564359</v>
      </c>
      <c r="AY46">
        <v>2.2877998975227269</v>
      </c>
      <c r="AZ46">
        <v>6.0898683825552622</v>
      </c>
      <c r="BA46">
        <v>19.484000035313269</v>
      </c>
      <c r="BB46">
        <v>14.658672262602501</v>
      </c>
      <c r="BC46">
        <v>2.845865266296975</v>
      </c>
      <c r="BD46">
        <v>0.91622481616884377</v>
      </c>
      <c r="BE46">
        <v>13.0850577433872</v>
      </c>
      <c r="BF46">
        <v>15.28877552490157</v>
      </c>
      <c r="BG46">
        <v>322.28132918477058</v>
      </c>
      <c r="BH46">
        <v>1663.58996540308</v>
      </c>
      <c r="BI46">
        <v>2890.2162379920478</v>
      </c>
      <c r="BJ46">
        <v>50.455859929323204</v>
      </c>
      <c r="BK46">
        <v>142.863684296608</v>
      </c>
      <c r="BL46">
        <v>74.222703009843826</v>
      </c>
      <c r="BM46">
        <v>44.384684264659882</v>
      </c>
      <c r="BN46">
        <v>8.806518018245697</v>
      </c>
      <c r="BO46">
        <v>4.8138384819030762</v>
      </c>
      <c r="BP46">
        <v>11.47829759120941</v>
      </c>
      <c r="BQ46">
        <v>1503.4112605750561</v>
      </c>
      <c r="BR46">
        <v>975.43278989195824</v>
      </c>
      <c r="BS46">
        <v>802.19799080491066</v>
      </c>
      <c r="BT46">
        <v>705.75080373883247</v>
      </c>
      <c r="BU46">
        <v>938.90819042921066</v>
      </c>
      <c r="BV46">
        <v>149.61333960294721</v>
      </c>
      <c r="BW46">
        <v>693.18291050195694</v>
      </c>
      <c r="BX46">
        <v>211.53384268283841</v>
      </c>
      <c r="BY46">
        <v>6.4329123497009277</v>
      </c>
      <c r="BZ46">
        <v>84.274865984916687</v>
      </c>
      <c r="CA46">
        <v>147.68325424194339</v>
      </c>
      <c r="CB46">
        <v>200.46318089962011</v>
      </c>
      <c r="CC46">
        <v>71.211605817079544</v>
      </c>
      <c r="CD46">
        <v>248.92118483781809</v>
      </c>
      <c r="CE46">
        <v>271.94713830947882</v>
      </c>
      <c r="CF46">
        <v>75.337250232696533</v>
      </c>
      <c r="CG46">
        <v>594.62787187099457</v>
      </c>
      <c r="CH46">
        <v>614.34453213214874</v>
      </c>
      <c r="CI46">
        <v>539.21624636650085</v>
      </c>
      <c r="CJ46">
        <v>160.67993545532229</v>
      </c>
      <c r="CK46">
        <v>29.31308126449585</v>
      </c>
      <c r="CL46">
        <v>543.47430551052094</v>
      </c>
      <c r="CM46">
        <v>427.14961874485022</v>
      </c>
    </row>
    <row r="47">
      <c r="A47" t="s">
        <v>597</v>
      </c>
      <c r="B47">
        <v>2006</v>
      </c>
      <c r="C47" t="s">
        <v>601</v>
      </c>
      <c r="D47">
        <v>16</v>
      </c>
      <c r="E47" t="s">
        <v>13</v>
      </c>
      <c r="F47" t="s">
        <v>14</v>
      </c>
      <c r="G47" t="s">
        <v>608</v>
      </c>
      <c r="H47">
        <v>62.188087465395711</v>
      </c>
      <c r="I47">
        <v>82.817638995684902</v>
      </c>
      <c r="J47">
        <v>83.523083155068207</v>
      </c>
      <c r="K47">
        <v>85.55907036218872</v>
      </c>
      <c r="L47">
        <v>89.54876801505155</v>
      </c>
      <c r="M47">
        <v>94.305711663783143</v>
      </c>
      <c r="N47">
        <v>91.661558983572434</v>
      </c>
      <c r="O47">
        <v>91.433017568811508</v>
      </c>
      <c r="P47">
        <v>92.464908642627009</v>
      </c>
      <c r="Q47">
        <v>90.477065029757824</v>
      </c>
      <c r="R47">
        <v>42.382835257056698</v>
      </c>
      <c r="S47">
        <v>60.605723731122502</v>
      </c>
      <c r="T47">
        <v>67.153937643207144</v>
      </c>
      <c r="U47">
        <v>67.785412611448407</v>
      </c>
      <c r="V47">
        <v>66.671334261074449</v>
      </c>
      <c r="W47" t="s">
        <v>237</v>
      </c>
      <c r="X47" t="s">
        <v>238</v>
      </c>
      <c r="Y47" t="s">
        <v>239</v>
      </c>
      <c r="Z47" t="s">
        <v>240</v>
      </c>
      <c r="AA47" t="s">
        <v>241</v>
      </c>
      <c r="AB47" t="s">
        <v>242</v>
      </c>
      <c r="AC47" t="s">
        <v>243</v>
      </c>
      <c r="AD47" t="s">
        <v>244</v>
      </c>
      <c r="AE47" t="s">
        <v>245</v>
      </c>
      <c r="AF47" t="s">
        <v>246</v>
      </c>
      <c r="AG47" t="s">
        <v>247</v>
      </c>
      <c r="AH47" t="s">
        <v>248</v>
      </c>
      <c r="AI47" t="s">
        <v>249</v>
      </c>
      <c r="AJ47" t="s">
        <v>250</v>
      </c>
      <c r="AK47" t="s">
        <v>251</v>
      </c>
      <c r="AL47" t="s">
        <v>252</v>
      </c>
      <c r="AM47" t="s">
        <v>253</v>
      </c>
      <c r="AN47" t="s">
        <v>254</v>
      </c>
      <c r="AO47">
        <v>1.5811084793699379</v>
      </c>
      <c r="AP47">
        <v>54.605377771646999</v>
      </c>
      <c r="AQ47">
        <v>94.217329879489739</v>
      </c>
      <c r="AR47">
        <v>98.799025738272078</v>
      </c>
      <c r="AS47">
        <v>65.530921994752404</v>
      </c>
      <c r="AT47">
        <v>95.584772893140908</v>
      </c>
      <c r="AU47">
        <v>76.56719836849031</v>
      </c>
      <c r="AV47">
        <v>99.913075431944193</v>
      </c>
      <c r="AW47">
        <v>98.279035137655498</v>
      </c>
      <c r="AX47">
        <v>92.258797616346271</v>
      </c>
      <c r="AY47">
        <v>76.26340937619841</v>
      </c>
      <c r="AZ47">
        <v>85.513762029256341</v>
      </c>
      <c r="BA47">
        <v>88.291007270736216</v>
      </c>
      <c r="BB47">
        <v>76.920420015448926</v>
      </c>
      <c r="BC47">
        <v>73.714745975462719</v>
      </c>
      <c r="BD47">
        <v>98.632174442010594</v>
      </c>
      <c r="BE47">
        <v>70.954566502419141</v>
      </c>
      <c r="BF47">
        <v>81.776262855397974</v>
      </c>
      <c r="BG47"/>
      <c r="BH47"/>
      <c r="BI47"/>
      <c r="BJ47"/>
      <c r="BK47"/>
      <c r="BL47"/>
      <c r="BM47"/>
      <c r="BN47"/>
      <c r="BO47"/>
      <c r="BP47"/>
      <c r="BQ47"/>
      <c r="BR47"/>
      <c r="BS47"/>
      <c r="BT47"/>
      <c r="BU47"/>
      <c r="BV47"/>
      <c r="BW47"/>
      <c r="BX47"/>
      <c r="BY47"/>
      <c r="BZ47"/>
      <c r="CA47"/>
      <c r="CB47"/>
      <c r="CC47"/>
      <c r="CD47"/>
      <c r="CE47"/>
      <c r="CF47"/>
      <c r="CG47"/>
      <c r="CH47"/>
      <c r="CI47"/>
      <c r="CJ47"/>
      <c r="CK47"/>
      <c r="CL47"/>
      <c r="CM47"/>
    </row>
    <row r="48">
      <c r="A48" t="s">
        <v>597</v>
      </c>
      <c r="B48">
        <v>2006</v>
      </c>
      <c r="C48" t="s">
        <v>601</v>
      </c>
      <c r="D48">
        <v>17</v>
      </c>
      <c r="E48" t="s">
        <v>13</v>
      </c>
      <c r="F48" t="s">
        <v>52</v>
      </c>
      <c r="G48" t="s">
        <v>203</v>
      </c>
      <c r="H48">
        <v>37.811912534603202</v>
      </c>
      <c r="I48">
        <v>17.1823610043154</v>
      </c>
      <c r="J48">
        <v>16.476916844931811</v>
      </c>
      <c r="K48">
        <v>14.44092963781155</v>
      </c>
      <c r="L48">
        <v>10.45123198494856</v>
      </c>
      <c r="M48">
        <v>5.6942883362169354</v>
      </c>
      <c r="N48">
        <v>8.3384410164275717</v>
      </c>
      <c r="O48">
        <v>8.5669824311885279</v>
      </c>
      <c r="P48">
        <v>7.5350913573730356</v>
      </c>
      <c r="Q48">
        <v>9.5229349702422113</v>
      </c>
      <c r="R48">
        <v>57.617164742943586</v>
      </c>
      <c r="S48">
        <v>39.394276268877348</v>
      </c>
      <c r="T48">
        <v>32.846062356792913</v>
      </c>
      <c r="U48">
        <v>32.214587388551656</v>
      </c>
      <c r="V48">
        <v>33.328665738925693</v>
      </c>
      <c r="W48" t="s">
        <v>237</v>
      </c>
      <c r="X48" t="s">
        <v>238</v>
      </c>
      <c r="Y48" t="s">
        <v>239</v>
      </c>
      <c r="Z48" t="s">
        <v>240</v>
      </c>
      <c r="AA48" t="s">
        <v>241</v>
      </c>
      <c r="AB48" t="s">
        <v>242</v>
      </c>
      <c r="AC48" t="s">
        <v>243</v>
      </c>
      <c r="AD48" t="s">
        <v>244</v>
      </c>
      <c r="AE48" t="s">
        <v>245</v>
      </c>
      <c r="AF48" t="s">
        <v>246</v>
      </c>
      <c r="AG48" t="s">
        <v>247</v>
      </c>
      <c r="AH48" t="s">
        <v>248</v>
      </c>
      <c r="AI48" t="s">
        <v>249</v>
      </c>
      <c r="AJ48" t="s">
        <v>250</v>
      </c>
      <c r="AK48" t="s">
        <v>251</v>
      </c>
      <c r="AL48" t="s">
        <v>252</v>
      </c>
      <c r="AM48" t="s">
        <v>253</v>
      </c>
      <c r="AN48" t="s">
        <v>254</v>
      </c>
      <c r="AO48">
        <v>98.418891520630041</v>
      </c>
      <c r="AP48">
        <v>45.394622228353207</v>
      </c>
      <c r="AQ48">
        <v>5.782670120510252</v>
      </c>
      <c r="AR48">
        <v>1.200974261727799</v>
      </c>
      <c r="AS48">
        <v>34.469078005247717</v>
      </c>
      <c r="AT48">
        <v>4.4152271068591</v>
      </c>
      <c r="AU48">
        <v>23.43280163150969</v>
      </c>
      <c r="AV48">
        <v>0.086924568055814402</v>
      </c>
      <c r="AW48">
        <v>1.72096486234449</v>
      </c>
      <c r="AX48">
        <v>7.7412023836537642</v>
      </c>
      <c r="AY48">
        <v>23.73659062380165</v>
      </c>
      <c r="AZ48">
        <v>14.486237970743961</v>
      </c>
      <c r="BA48">
        <v>11.70899272926383</v>
      </c>
      <c r="BB48">
        <v>23.07957998455139</v>
      </c>
      <c r="BC48">
        <v>26.28525402453721</v>
      </c>
      <c r="BD48">
        <v>1.367825557989387</v>
      </c>
      <c r="BE48">
        <v>29.045433497581531</v>
      </c>
      <c r="BF48">
        <v>18.223737144602051</v>
      </c>
      <c r="BG48"/>
      <c r="BH48"/>
      <c r="BI48"/>
      <c r="BJ48"/>
      <c r="BK48"/>
      <c r="BL48"/>
      <c r="BM48"/>
      <c r="BN48"/>
      <c r="BO48"/>
      <c r="BP48"/>
      <c r="BQ48"/>
      <c r="BR48"/>
      <c r="BS48"/>
      <c r="BT48"/>
      <c r="BU48"/>
      <c r="BV48"/>
      <c r="BW48"/>
      <c r="BX48"/>
      <c r="BY48"/>
      <c r="BZ48"/>
      <c r="CA48"/>
      <c r="CB48"/>
      <c r="CC48"/>
      <c r="CD48"/>
      <c r="CE48"/>
      <c r="CF48"/>
      <c r="CG48"/>
      <c r="CH48"/>
      <c r="CI48"/>
      <c r="CJ48"/>
      <c r="CK48"/>
      <c r="CL48"/>
      <c r="CM48"/>
    </row>
    <row r="49">
      <c r="A49" t="s">
        <v>597</v>
      </c>
      <c r="B49">
        <v>2006</v>
      </c>
      <c r="C49" t="s">
        <v>601</v>
      </c>
      <c r="D49">
        <v>18</v>
      </c>
      <c r="E49" t="s">
        <v>61</v>
      </c>
      <c r="F49" t="s">
        <v>15</v>
      </c>
      <c r="G49" t="s">
        <v>609</v>
      </c>
      <c r="H49">
        <v>60.574813354939593</v>
      </c>
      <c r="I49">
        <v>82.092857221049869</v>
      </c>
      <c r="J49">
        <v>83.231808747533378</v>
      </c>
      <c r="K49">
        <v>85.395687853481945</v>
      </c>
      <c r="L49">
        <v>89.492527903529634</v>
      </c>
      <c r="M49">
        <v>94.180712390572936</v>
      </c>
      <c r="N49">
        <v>91.640525431688019</v>
      </c>
      <c r="O49">
        <v>91.409822385668548</v>
      </c>
      <c r="P49">
        <v>92.464908642627009</v>
      </c>
      <c r="Q49">
        <v>90.388644386841875</v>
      </c>
      <c r="R49">
        <v>39.792419147599553</v>
      </c>
      <c r="S49">
        <v>58.885012901890782</v>
      </c>
      <c r="T49">
        <v>65.573981620144778</v>
      </c>
      <c r="U49">
        <v>66.893376591949718</v>
      </c>
      <c r="V49">
        <v>66.079186232467904</v>
      </c>
      <c r="W49" t="s">
        <v>237</v>
      </c>
      <c r="X49" t="s">
        <v>238</v>
      </c>
      <c r="Y49" t="s">
        <v>239</v>
      </c>
      <c r="Z49" t="s">
        <v>240</v>
      </c>
      <c r="AA49" t="s">
        <v>241</v>
      </c>
      <c r="AB49" t="s">
        <v>242</v>
      </c>
      <c r="AC49" t="s">
        <v>243</v>
      </c>
      <c r="AD49" t="s">
        <v>244</v>
      </c>
      <c r="AE49" t="s">
        <v>245</v>
      </c>
      <c r="AF49" t="s">
        <v>246</v>
      </c>
      <c r="AG49" t="s">
        <v>247</v>
      </c>
      <c r="AH49" t="s">
        <v>248</v>
      </c>
      <c r="AI49" t="s">
        <v>249</v>
      </c>
      <c r="AJ49" t="s">
        <v>250</v>
      </c>
      <c r="AK49" t="s">
        <v>251</v>
      </c>
      <c r="AL49" t="s">
        <v>252</v>
      </c>
      <c r="AM49" t="s">
        <v>253</v>
      </c>
      <c r="AN49" t="s">
        <v>254</v>
      </c>
      <c r="AO49">
        <v>1.5811084793699379</v>
      </c>
      <c r="AP49">
        <v>51.315694182786643</v>
      </c>
      <c r="AQ49">
        <v>93.994919490239354</v>
      </c>
      <c r="AR49">
        <v>98.647746412798057</v>
      </c>
      <c r="AS49">
        <v>65.350455617761568</v>
      </c>
      <c r="AT49">
        <v>95.353997977203505</v>
      </c>
      <c r="AU49">
        <v>76.006747489591859</v>
      </c>
      <c r="AV49">
        <v>99.044372598829682</v>
      </c>
      <c r="AW49">
        <v>97.906934626878311</v>
      </c>
      <c r="AX49">
        <v>91.62567419622853</v>
      </c>
      <c r="AY49">
        <v>75.992807256598581</v>
      </c>
      <c r="AZ49">
        <v>84.032870866067483</v>
      </c>
      <c r="BA49">
        <v>87.699490798662012</v>
      </c>
      <c r="BB49">
        <v>75.763863995791709</v>
      </c>
      <c r="BC49">
        <v>73.177688179371827</v>
      </c>
      <c r="BD49">
        <v>98.183627886959584</v>
      </c>
      <c r="BE49">
        <v>70.737419124153405</v>
      </c>
      <c r="BF49">
        <v>80.999589527205089</v>
      </c>
      <c r="BG49"/>
      <c r="BH49"/>
      <c r="BI49"/>
      <c r="BJ49"/>
      <c r="BK49"/>
      <c r="BL49"/>
      <c r="BM49"/>
      <c r="BN49"/>
      <c r="BO49"/>
      <c r="BP49"/>
      <c r="BQ49"/>
      <c r="BR49"/>
      <c r="BS49"/>
      <c r="BT49"/>
      <c r="BU49"/>
      <c r="BV49"/>
      <c r="BW49"/>
      <c r="BX49"/>
      <c r="BY49"/>
      <c r="BZ49"/>
      <c r="CA49"/>
      <c r="CB49"/>
      <c r="CC49"/>
      <c r="CD49"/>
      <c r="CE49"/>
      <c r="CF49"/>
      <c r="CG49"/>
      <c r="CH49"/>
      <c r="CI49"/>
      <c r="CJ49"/>
      <c r="CK49"/>
      <c r="CL49"/>
      <c r="CM49"/>
    </row>
    <row r="50">
      <c r="A50" t="s">
        <v>597</v>
      </c>
      <c r="B50">
        <v>2006</v>
      </c>
      <c r="C50" t="s">
        <v>601</v>
      </c>
      <c r="D50">
        <v>19</v>
      </c>
      <c r="E50" t="s">
        <v>61</v>
      </c>
      <c r="F50" t="s">
        <v>16</v>
      </c>
      <c r="G50" t="s">
        <v>610</v>
      </c>
      <c r="H50">
        <v>1.605654847670241</v>
      </c>
      <c r="I50">
        <v>0.72478177463507243</v>
      </c>
      <c r="J50">
        <v>0.29127440753484352</v>
      </c>
      <c r="K50">
        <v>0.16338250870675661</v>
      </c>
      <c r="L50">
        <v>0.056240111521905702</v>
      </c>
      <c r="M50">
        <v>0.12499927321021891</v>
      </c>
      <c r="N50">
        <v>0.0210335518844161</v>
      </c>
      <c r="O50">
        <v>0.023195183142965401</v>
      </c>
      <c r="P50">
        <v>0</v>
      </c>
      <c r="Q50">
        <v>0.088420642915940206</v>
      </c>
      <c r="R50">
        <v>2.5904161094571698</v>
      </c>
      <c r="S50">
        <v>1.6989233146714571</v>
      </c>
      <c r="T50">
        <v>1.5799560230623459</v>
      </c>
      <c r="U50">
        <v>0.89203601949868794</v>
      </c>
      <c r="V50">
        <v>0.59214802860653315</v>
      </c>
      <c r="W50" t="s">
        <v>237</v>
      </c>
      <c r="X50" t="s">
        <v>238</v>
      </c>
      <c r="Y50" t="s">
        <v>239</v>
      </c>
      <c r="Z50" t="s">
        <v>240</v>
      </c>
      <c r="AA50" t="s">
        <v>241</v>
      </c>
      <c r="AB50" t="s">
        <v>242</v>
      </c>
      <c r="AC50" t="s">
        <v>243</v>
      </c>
      <c r="AD50" t="s">
        <v>244</v>
      </c>
      <c r="AE50" t="s">
        <v>245</v>
      </c>
      <c r="AF50" t="s">
        <v>246</v>
      </c>
      <c r="AG50" t="s">
        <v>247</v>
      </c>
      <c r="AH50" t="s">
        <v>248</v>
      </c>
      <c r="AI50" t="s">
        <v>249</v>
      </c>
      <c r="AJ50" t="s">
        <v>250</v>
      </c>
      <c r="AK50" t="s">
        <v>251</v>
      </c>
      <c r="AL50" t="s">
        <v>252</v>
      </c>
      <c r="AM50" t="s">
        <v>253</v>
      </c>
      <c r="AN50" t="s">
        <v>254</v>
      </c>
      <c r="AO50">
        <v>0</v>
      </c>
      <c r="AP50">
        <v>3.2896835888603309</v>
      </c>
      <c r="AQ50">
        <v>0.2224103892503943</v>
      </c>
      <c r="AR50">
        <v>0.15012031425807609</v>
      </c>
      <c r="AS50">
        <v>0.18046637699082571</v>
      </c>
      <c r="AT50">
        <v>0.2307749159373835</v>
      </c>
      <c r="AU50">
        <v>0.56045087889847778</v>
      </c>
      <c r="AV50">
        <v>0.86870283311451313</v>
      </c>
      <c r="AW50">
        <v>0.37210051077718698</v>
      </c>
      <c r="AX50">
        <v>0.63312342011774658</v>
      </c>
      <c r="AY50">
        <v>0.27060211959982022</v>
      </c>
      <c r="AZ50">
        <v>1.480891163188881</v>
      </c>
      <c r="BA50">
        <v>0.59151647207420965</v>
      </c>
      <c r="BB50">
        <v>1.15655601965723</v>
      </c>
      <c r="BC50">
        <v>0.53705779609089532</v>
      </c>
      <c r="BD50">
        <v>0.44854655505101793</v>
      </c>
      <c r="BE50">
        <v>0.21714737826572919</v>
      </c>
      <c r="BF50">
        <v>0.77667332819289092</v>
      </c>
      <c r="BG50"/>
      <c r="BH50"/>
      <c r="BI50"/>
      <c r="BJ50"/>
      <c r="BK50"/>
      <c r="BL50"/>
      <c r="BM50"/>
      <c r="BN50"/>
      <c r="BO50"/>
      <c r="BP50"/>
      <c r="BQ50"/>
      <c r="BR50"/>
      <c r="BS50"/>
      <c r="BT50"/>
      <c r="BU50"/>
      <c r="BV50"/>
      <c r="BW50"/>
      <c r="BX50"/>
      <c r="BY50"/>
      <c r="BZ50"/>
      <c r="CA50"/>
      <c r="CB50"/>
      <c r="CC50"/>
      <c r="CD50"/>
      <c r="CE50"/>
      <c r="CF50"/>
      <c r="CG50"/>
      <c r="CH50"/>
      <c r="CI50"/>
      <c r="CJ50"/>
      <c r="CK50"/>
      <c r="CL50"/>
      <c r="CM50"/>
    </row>
    <row r="51">
      <c r="A51" t="s">
        <v>597</v>
      </c>
      <c r="B51">
        <v>2006</v>
      </c>
      <c r="C51" t="s">
        <v>601</v>
      </c>
      <c r="D51">
        <v>20</v>
      </c>
      <c r="E51" t="s">
        <v>61</v>
      </c>
      <c r="F51" t="s">
        <v>22</v>
      </c>
      <c r="G51" t="s">
        <v>611</v>
      </c>
      <c r="H51">
        <v>17.0069723760807</v>
      </c>
      <c r="I51">
        <v>10.434291705791059</v>
      </c>
      <c r="J51">
        <v>11.728649411479131</v>
      </c>
      <c r="K51">
        <v>10.87643674998637</v>
      </c>
      <c r="L51">
        <v>9.6477482903676908</v>
      </c>
      <c r="M51">
        <v>5.1322768415788147</v>
      </c>
      <c r="N51">
        <v>8.3012946389157189</v>
      </c>
      <c r="O51">
        <v>8.5388897512818449</v>
      </c>
      <c r="P51">
        <v>7.4885751963971803</v>
      </c>
      <c r="Q51">
        <v>9.4881864295216936</v>
      </c>
      <c r="R51">
        <v>22.440681922501891</v>
      </c>
      <c r="S51">
        <v>19.11293567528956</v>
      </c>
      <c r="T51">
        <v>17.271485470214159</v>
      </c>
      <c r="U51">
        <v>16.854644552070351</v>
      </c>
      <c r="V51">
        <v>20.24811814208465</v>
      </c>
      <c r="W51" t="s">
        <v>237</v>
      </c>
      <c r="X51" t="s">
        <v>238</v>
      </c>
      <c r="Y51" t="s">
        <v>239</v>
      </c>
      <c r="Z51" t="s">
        <v>240</v>
      </c>
      <c r="AA51" t="s">
        <v>241</v>
      </c>
      <c r="AB51" t="s">
        <v>242</v>
      </c>
      <c r="AC51" t="s">
        <v>243</v>
      </c>
      <c r="AD51" t="s">
        <v>244</v>
      </c>
      <c r="AE51" t="s">
        <v>245</v>
      </c>
      <c r="AF51" t="s">
        <v>246</v>
      </c>
      <c r="AG51" t="s">
        <v>247</v>
      </c>
      <c r="AH51" t="s">
        <v>248</v>
      </c>
      <c r="AI51" t="s">
        <v>249</v>
      </c>
      <c r="AJ51" t="s">
        <v>250</v>
      </c>
      <c r="AK51" t="s">
        <v>251</v>
      </c>
      <c r="AL51" t="s">
        <v>252</v>
      </c>
      <c r="AM51" t="s">
        <v>253</v>
      </c>
      <c r="AN51" t="s">
        <v>254</v>
      </c>
      <c r="AO51">
        <v>98.418891520630041</v>
      </c>
      <c r="AP51">
        <v>42.612605859995973</v>
      </c>
      <c r="AQ51">
        <v>3.4918431112311912</v>
      </c>
      <c r="AR51">
        <v>1.202133272943712</v>
      </c>
      <c r="AS51">
        <v>1.3309395303073399</v>
      </c>
      <c r="AT51">
        <v>3.865676840944531</v>
      </c>
      <c r="AU51">
        <v>8.967214062375648</v>
      </c>
      <c r="AV51">
        <v>0</v>
      </c>
      <c r="AW51">
        <v>0.27907538308289032</v>
      </c>
      <c r="AX51">
        <v>2.1716763119436431</v>
      </c>
      <c r="AY51">
        <v>0.50610461167202392</v>
      </c>
      <c r="AZ51">
        <v>14.486237970743961</v>
      </c>
      <c r="BA51">
        <v>0.56118229401912201</v>
      </c>
      <c r="BB51">
        <v>5.7173146632112122</v>
      </c>
      <c r="BC51">
        <v>13.632828652765291</v>
      </c>
      <c r="BD51">
        <v>1.177533080088955</v>
      </c>
      <c r="BE51">
        <v>6.7184661510749377</v>
      </c>
      <c r="BF51">
        <v>4.7709933017563291</v>
      </c>
      <c r="BG51"/>
      <c r="BH51"/>
      <c r="BI51"/>
      <c r="BJ51"/>
      <c r="BK51"/>
      <c r="BL51"/>
      <c r="BM51"/>
      <c r="BN51"/>
      <c r="BO51"/>
      <c r="BP51"/>
      <c r="BQ51"/>
      <c r="BR51"/>
      <c r="BS51"/>
      <c r="BT51"/>
      <c r="BU51"/>
      <c r="BV51"/>
      <c r="BW51"/>
      <c r="BX51"/>
      <c r="BY51"/>
      <c r="BZ51"/>
      <c r="CA51"/>
      <c r="CB51"/>
      <c r="CC51"/>
      <c r="CD51"/>
      <c r="CE51"/>
      <c r="CF51"/>
      <c r="CG51"/>
      <c r="CH51"/>
      <c r="CI51"/>
      <c r="CJ51"/>
      <c r="CK51"/>
      <c r="CL51"/>
      <c r="CM51"/>
    </row>
    <row r="52">
      <c r="A52" t="s">
        <v>597</v>
      </c>
      <c r="B52">
        <v>2006</v>
      </c>
      <c r="C52" t="s">
        <v>601</v>
      </c>
      <c r="D52">
        <v>21</v>
      </c>
      <c r="E52" t="s">
        <v>61</v>
      </c>
      <c r="F52" t="s">
        <v>17</v>
      </c>
      <c r="G52" t="s">
        <v>612</v>
      </c>
      <c r="H52">
        <v>20.812559421308361</v>
      </c>
      <c r="I52">
        <v>6.7480692985243991</v>
      </c>
      <c r="J52">
        <v>4.7482674334527184</v>
      </c>
      <c r="K52">
        <v>3.56449288782518</v>
      </c>
      <c r="L52">
        <v>0.8034836945808681</v>
      </c>
      <c r="M52">
        <v>0.56201149463811872</v>
      </c>
      <c r="N52">
        <v>0.037146377511853998</v>
      </c>
      <c r="O52">
        <v>0.0280926799066832</v>
      </c>
      <c r="P52">
        <v>0.046516160975856501</v>
      </c>
      <c r="Q52">
        <v>0.0347485407205161</v>
      </c>
      <c r="R52">
        <v>35.17648282044204</v>
      </c>
      <c r="S52">
        <v>20.303128108148211</v>
      </c>
      <c r="T52">
        <v>15.57457688657883</v>
      </c>
      <c r="U52">
        <v>15.35994283648135</v>
      </c>
      <c r="V52">
        <v>13.080547596841059</v>
      </c>
      <c r="W52" t="s">
        <v>237</v>
      </c>
      <c r="X52" t="s">
        <v>238</v>
      </c>
      <c r="Y52" t="s">
        <v>239</v>
      </c>
      <c r="Z52" t="s">
        <v>240</v>
      </c>
      <c r="AA52" t="s">
        <v>241</v>
      </c>
      <c r="AB52" t="s">
        <v>242</v>
      </c>
      <c r="AC52" t="s">
        <v>243</v>
      </c>
      <c r="AD52" t="s">
        <v>244</v>
      </c>
      <c r="AE52" t="s">
        <v>245</v>
      </c>
      <c r="AF52" t="s">
        <v>246</v>
      </c>
      <c r="AG52" t="s">
        <v>247</v>
      </c>
      <c r="AH52" t="s">
        <v>248</v>
      </c>
      <c r="AI52" t="s">
        <v>249</v>
      </c>
      <c r="AJ52" t="s">
        <v>250</v>
      </c>
      <c r="AK52" t="s">
        <v>251</v>
      </c>
      <c r="AL52" t="s">
        <v>252</v>
      </c>
      <c r="AM52" t="s">
        <v>253</v>
      </c>
      <c r="AN52" t="s">
        <v>254</v>
      </c>
      <c r="AO52">
        <v>0</v>
      </c>
      <c r="AP52">
        <v>2.7820163683571928</v>
      </c>
      <c r="AQ52">
        <v>2.2908270092790621</v>
      </c>
      <c r="AR52">
        <v>0</v>
      </c>
      <c r="AS52">
        <v>33.138138474940376</v>
      </c>
      <c r="AT52">
        <v>0.54955026591456901</v>
      </c>
      <c r="AU52">
        <v>14.465587569134049</v>
      </c>
      <c r="AV52">
        <v>0.086924568055814402</v>
      </c>
      <c r="AW52">
        <v>1.4418894792615999</v>
      </c>
      <c r="AX52">
        <v>5.5695260717101212</v>
      </c>
      <c r="AY52">
        <v>23.230486012129621</v>
      </c>
      <c r="AZ52">
        <v>0</v>
      </c>
      <c r="BA52">
        <v>11.147810435244709</v>
      </c>
      <c r="BB52">
        <v>17.362265321340171</v>
      </c>
      <c r="BC52">
        <v>12.652425371771921</v>
      </c>
      <c r="BD52">
        <v>0.19029247790043191</v>
      </c>
      <c r="BE52">
        <v>22.326967346506599</v>
      </c>
      <c r="BF52">
        <v>13.45274384284572</v>
      </c>
      <c r="BG52"/>
      <c r="BH52"/>
      <c r="BI52"/>
      <c r="BJ52"/>
      <c r="BK52"/>
      <c r="BL52"/>
      <c r="BM52"/>
      <c r="BN52"/>
      <c r="BO52"/>
      <c r="BP52"/>
      <c r="BQ52"/>
      <c r="BR52"/>
      <c r="BS52"/>
      <c r="BT52"/>
      <c r="BU52"/>
      <c r="BV52"/>
      <c r="BW52"/>
      <c r="BX52"/>
      <c r="BY52"/>
      <c r="BZ52"/>
      <c r="CA52"/>
      <c r="CB52"/>
      <c r="CC52"/>
      <c r="CD52"/>
      <c r="CE52"/>
      <c r="CF52"/>
      <c r="CG52"/>
      <c r="CH52"/>
      <c r="CI52"/>
      <c r="CJ52"/>
      <c r="CK52"/>
      <c r="CL52"/>
      <c r="CM52"/>
    </row>
    <row r="53">
      <c r="A53" t="s">
        <v>597</v>
      </c>
      <c r="B53">
        <v>2006</v>
      </c>
      <c r="C53" t="s">
        <v>601</v>
      </c>
      <c r="D53">
        <v>22</v>
      </c>
      <c r="E53" t="s">
        <v>55</v>
      </c>
      <c r="F53" t="s">
        <v>50</v>
      </c>
      <c r="G53" t="s">
        <v>203</v>
      </c>
      <c r="H53">
        <v>2.5822495296084771</v>
      </c>
      <c r="I53">
        <v>0.87515387232040776</v>
      </c>
      <c r="J53">
        <v>0.34873521969257998</v>
      </c>
      <c r="K53">
        <v>0.19095872362231811</v>
      </c>
      <c r="L53">
        <v>0.0628038919669478</v>
      </c>
      <c r="M53">
        <v>0.13254687442035731</v>
      </c>
      <c r="N53">
        <v>0.022946971574186001</v>
      </c>
      <c r="O53">
        <v>0.025368497901219301</v>
      </c>
      <c r="P53">
        <v>0</v>
      </c>
      <c r="Q53">
        <v>0.097727134370305599</v>
      </c>
      <c r="R53">
        <v>6.1119462483951397</v>
      </c>
      <c r="S53">
        <v>2.8042471664411441</v>
      </c>
      <c r="T53">
        <v>2.352737722479874</v>
      </c>
      <c r="U53">
        <v>1.315970479684047</v>
      </c>
      <c r="V53">
        <v>0.88815985935990827</v>
      </c>
      <c r="W53" t="s">
        <v>237</v>
      </c>
      <c r="X53" t="s">
        <v>238</v>
      </c>
      <c r="Y53" t="s">
        <v>239</v>
      </c>
      <c r="Z53" t="s">
        <v>240</v>
      </c>
      <c r="AA53" t="s">
        <v>241</v>
      </c>
      <c r="AB53" t="s">
        <v>242</v>
      </c>
      <c r="AC53" t="s">
        <v>243</v>
      </c>
      <c r="AD53" t="s">
        <v>244</v>
      </c>
      <c r="AE53" t="s">
        <v>245</v>
      </c>
      <c r="AF53" t="s">
        <v>246</v>
      </c>
      <c r="AG53" t="s">
        <v>247</v>
      </c>
      <c r="AH53" t="s">
        <v>248</v>
      </c>
      <c r="AI53" t="s">
        <v>249</v>
      </c>
      <c r="AJ53" t="s">
        <v>250</v>
      </c>
      <c r="AK53" t="s">
        <v>251</v>
      </c>
      <c r="AL53" t="s">
        <v>252</v>
      </c>
      <c r="AM53" t="s">
        <v>253</v>
      </c>
      <c r="AN53" t="s">
        <v>254</v>
      </c>
      <c r="AO53">
        <v>0</v>
      </c>
      <c r="AP53">
        <v>6.0244681441769066</v>
      </c>
      <c r="AQ53">
        <v>0.236061019278377</v>
      </c>
      <c r="AR53">
        <v>0.15194691872528571</v>
      </c>
      <c r="AS53">
        <v>0.27539117640566257</v>
      </c>
      <c r="AT53">
        <v>0.24143481116535009</v>
      </c>
      <c r="AU53">
        <v>0.73197255592561961</v>
      </c>
      <c r="AV53">
        <v>0.86945860625242222</v>
      </c>
      <c r="AW53">
        <v>0.37861636538861088</v>
      </c>
      <c r="AX53">
        <v>0.68624720511810644</v>
      </c>
      <c r="AY53">
        <v>0.35482562583187421</v>
      </c>
      <c r="AZ53">
        <v>1.731757705481642</v>
      </c>
      <c r="BA53">
        <v>0.66996231027286735</v>
      </c>
      <c r="BB53">
        <v>1.5035747587245929</v>
      </c>
      <c r="BC53">
        <v>0.72856222860710218</v>
      </c>
      <c r="BD53">
        <v>0.45476697395000099</v>
      </c>
      <c r="BE53">
        <v>0.30603721362785818</v>
      </c>
      <c r="BF53">
        <v>0.94975400082326411</v>
      </c>
      <c r="BG53"/>
      <c r="BH53"/>
      <c r="BI53"/>
      <c r="BJ53"/>
      <c r="BK53"/>
      <c r="BL53"/>
      <c r="BM53"/>
      <c r="BN53"/>
      <c r="BO53"/>
      <c r="BP53"/>
      <c r="BQ53"/>
      <c r="BR53"/>
      <c r="BS53"/>
      <c r="BT53"/>
      <c r="BU53"/>
      <c r="BV53"/>
      <c r="BW53"/>
      <c r="BX53"/>
      <c r="BY53"/>
      <c r="BZ53"/>
      <c r="CA53"/>
      <c r="CB53"/>
      <c r="CC53"/>
      <c r="CD53"/>
      <c r="CE53"/>
      <c r="CF53"/>
      <c r="CG53"/>
      <c r="CH53"/>
      <c r="CI53"/>
      <c r="CJ53"/>
      <c r="CK53"/>
      <c r="CL53"/>
      <c r="CM53"/>
    </row>
    <row r="54">
      <c r="A54" t="s">
        <v>597</v>
      </c>
      <c r="B54">
        <v>2006</v>
      </c>
      <c r="C54" t="s">
        <v>601</v>
      </c>
      <c r="D54">
        <v>23</v>
      </c>
      <c r="E54" t="s">
        <v>55</v>
      </c>
      <c r="F54" t="s">
        <v>49</v>
      </c>
      <c r="G54" t="s">
        <v>203</v>
      </c>
      <c r="H54">
        <v>97.417750470391553</v>
      </c>
      <c r="I54">
        <v>99.124846127679632</v>
      </c>
      <c r="J54">
        <v>99.651264780307429</v>
      </c>
      <c r="K54">
        <v>99.809041276377656</v>
      </c>
      <c r="L54">
        <v>99.937196108033035</v>
      </c>
      <c r="M54">
        <v>99.867453125579658</v>
      </c>
      <c r="N54">
        <v>99.977053028425829</v>
      </c>
      <c r="O54">
        <v>99.974631502098774</v>
      </c>
      <c r="P54">
        <v>100</v>
      </c>
      <c r="Q54">
        <v>99.902272865629698</v>
      </c>
      <c r="R54">
        <v>93.888053751604929</v>
      </c>
      <c r="S54">
        <v>97.195752833558785</v>
      </c>
      <c r="T54">
        <v>97.647262277520113</v>
      </c>
      <c r="U54">
        <v>98.68402952031596</v>
      </c>
      <c r="V54">
        <v>99.111840140640084</v>
      </c>
      <c r="W54" t="s">
        <v>237</v>
      </c>
      <c r="X54" t="s">
        <v>238</v>
      </c>
      <c r="Y54" t="s">
        <v>239</v>
      </c>
      <c r="Z54" t="s">
        <v>240</v>
      </c>
      <c r="AA54" t="s">
        <v>241</v>
      </c>
      <c r="AB54" t="s">
        <v>242</v>
      </c>
      <c r="AC54" t="s">
        <v>243</v>
      </c>
      <c r="AD54" t="s">
        <v>244</v>
      </c>
      <c r="AE54" t="s">
        <v>245</v>
      </c>
      <c r="AF54" t="s">
        <v>246</v>
      </c>
      <c r="AG54" t="s">
        <v>247</v>
      </c>
      <c r="AH54" t="s">
        <v>248</v>
      </c>
      <c r="AI54" t="s">
        <v>249</v>
      </c>
      <c r="AJ54" t="s">
        <v>250</v>
      </c>
      <c r="AK54" t="s">
        <v>251</v>
      </c>
      <c r="AL54" t="s">
        <v>252</v>
      </c>
      <c r="AM54" t="s">
        <v>253</v>
      </c>
      <c r="AN54" t="s">
        <v>254</v>
      </c>
      <c r="AO54">
        <v>100</v>
      </c>
      <c r="AP54">
        <v>93.975531855823036</v>
      </c>
      <c r="AQ54">
        <v>99.763938980721619</v>
      </c>
      <c r="AR54">
        <v>99.848053081274685</v>
      </c>
      <c r="AS54">
        <v>99.724608823594338</v>
      </c>
      <c r="AT54">
        <v>99.758565188834652</v>
      </c>
      <c r="AU54">
        <v>99.268027444074406</v>
      </c>
      <c r="AV54">
        <v>99.130541393747592</v>
      </c>
      <c r="AW54">
        <v>99.621383634611391</v>
      </c>
      <c r="AX54">
        <v>99.313752794881893</v>
      </c>
      <c r="AY54">
        <v>99.645174374168107</v>
      </c>
      <c r="AZ54">
        <v>98.268242294518373</v>
      </c>
      <c r="BA54">
        <v>99.330037689727135</v>
      </c>
      <c r="BB54">
        <v>98.496425241275432</v>
      </c>
      <c r="BC54">
        <v>99.271437771392897</v>
      </c>
      <c r="BD54">
        <v>99.545233026049999</v>
      </c>
      <c r="BE54">
        <v>99.69396278637214</v>
      </c>
      <c r="BF54">
        <v>99.050245999176738</v>
      </c>
      <c r="BG54"/>
      <c r="BH54"/>
      <c r="BI54"/>
      <c r="BJ54"/>
      <c r="BK54"/>
      <c r="BL54"/>
      <c r="BM54"/>
      <c r="BN54"/>
      <c r="BO54"/>
      <c r="BP54"/>
      <c r="BQ54"/>
      <c r="BR54"/>
      <c r="BS54"/>
      <c r="BT54"/>
      <c r="BU54"/>
      <c r="BV54"/>
      <c r="BW54"/>
      <c r="BX54"/>
      <c r="BY54"/>
      <c r="BZ54"/>
      <c r="CA54"/>
      <c r="CB54"/>
      <c r="CC54"/>
      <c r="CD54"/>
      <c r="CE54"/>
      <c r="CF54"/>
      <c r="CG54"/>
      <c r="CH54"/>
      <c r="CI54"/>
      <c r="CJ54"/>
      <c r="CK54"/>
      <c r="CL54"/>
      <c r="CM54"/>
    </row>
    <row r="55">
      <c r="A55" t="s">
        <v>597</v>
      </c>
      <c r="B55">
        <v>2006</v>
      </c>
      <c r="C55" t="s">
        <v>601</v>
      </c>
      <c r="D55">
        <v>29</v>
      </c>
      <c r="E55" t="s">
        <v>58</v>
      </c>
      <c r="F55" t="s">
        <v>50</v>
      </c>
      <c r="G55" t="s">
        <v>613</v>
      </c>
      <c r="H55">
        <v>48.972989789383689</v>
      </c>
      <c r="I55">
        <v>77.992820353051457</v>
      </c>
      <c r="J55">
        <v>80.69927558703121</v>
      </c>
      <c r="K55">
        <v>84.186879308998002</v>
      </c>
      <c r="L55">
        <v>89.230608182483337</v>
      </c>
      <c r="M55">
        <v>91.740109028609425</v>
      </c>
      <c r="N55">
        <v>90.663149777435919</v>
      </c>
      <c r="O55">
        <v>90.755122319879661</v>
      </c>
      <c r="P55">
        <v>92.158546004175307</v>
      </c>
      <c r="Q55">
        <v>90.357637409631366</v>
      </c>
      <c r="R55">
        <v>24.44344977632537</v>
      </c>
      <c r="S55">
        <v>45.717556100729333</v>
      </c>
      <c r="T55">
        <v>56.866999170805201</v>
      </c>
      <c r="U55">
        <v>61.065484022593843</v>
      </c>
      <c r="V55">
        <v>62.719387418348717</v>
      </c>
      <c r="W55" t="s">
        <v>237</v>
      </c>
      <c r="X55" t="s">
        <v>238</v>
      </c>
      <c r="Y55" t="s">
        <v>239</v>
      </c>
      <c r="Z55" t="s">
        <v>240</v>
      </c>
      <c r="AA55" t="s">
        <v>241</v>
      </c>
      <c r="AB55" t="s">
        <v>242</v>
      </c>
      <c r="AC55" t="s">
        <v>243</v>
      </c>
      <c r="AD55" t="s">
        <v>244</v>
      </c>
      <c r="AE55" t="s">
        <v>245</v>
      </c>
      <c r="AF55" t="s">
        <v>246</v>
      </c>
      <c r="AG55" t="s">
        <v>247</v>
      </c>
      <c r="AH55" t="s">
        <v>248</v>
      </c>
      <c r="AI55" t="s">
        <v>249</v>
      </c>
      <c r="AJ55" t="s">
        <v>250</v>
      </c>
      <c r="AK55" t="s">
        <v>251</v>
      </c>
      <c r="AL55" t="s">
        <v>252</v>
      </c>
      <c r="AM55" t="s">
        <v>253</v>
      </c>
      <c r="AN55" t="s">
        <v>254</v>
      </c>
      <c r="AO55">
        <v>1.16956963529388</v>
      </c>
      <c r="AP55">
        <v>49.812999210097352</v>
      </c>
      <c r="AQ55">
        <v>94.217329879489739</v>
      </c>
      <c r="AR55">
        <v>94.322739686846205</v>
      </c>
      <c r="AS55">
        <v>61.650894889449653</v>
      </c>
      <c r="AT55">
        <v>95.322073296260072</v>
      </c>
      <c r="AU55">
        <v>69.250200782871303</v>
      </c>
      <c r="AV55">
        <v>94.66299519777867</v>
      </c>
      <c r="AW55">
        <v>96.03092788504334</v>
      </c>
      <c r="AX55">
        <v>90.328931439522748</v>
      </c>
      <c r="AY55">
        <v>74.586127821196769</v>
      </c>
      <c r="AZ55">
        <v>73.845513121028432</v>
      </c>
      <c r="BA55">
        <v>87.365814840056046</v>
      </c>
      <c r="BB55">
        <v>70.57027281318004</v>
      </c>
      <c r="BC55">
        <v>68.909432142977906</v>
      </c>
      <c r="BD55">
        <v>85.72174091062827</v>
      </c>
      <c r="BE55">
        <v>68.071744684103621</v>
      </c>
      <c r="BF55">
        <v>65.739676573571046</v>
      </c>
      <c r="BG55"/>
      <c r="BH55"/>
      <c r="BI55"/>
      <c r="BJ55"/>
      <c r="BK55"/>
      <c r="BL55"/>
      <c r="BM55"/>
      <c r="BN55"/>
      <c r="BO55"/>
      <c r="BP55"/>
      <c r="BQ55"/>
      <c r="BR55"/>
      <c r="BS55"/>
      <c r="BT55"/>
      <c r="BU55"/>
      <c r="BV55"/>
      <c r="BW55"/>
      <c r="BX55"/>
      <c r="BY55"/>
      <c r="BZ55"/>
      <c r="CA55"/>
      <c r="CB55"/>
      <c r="CC55"/>
      <c r="CD55"/>
      <c r="CE55"/>
      <c r="CF55"/>
      <c r="CG55"/>
      <c r="CH55"/>
      <c r="CI55"/>
      <c r="CJ55"/>
      <c r="CK55"/>
      <c r="CL55"/>
      <c r="CM55"/>
    </row>
    <row r="56">
      <c r="A56" t="s">
        <v>597</v>
      </c>
      <c r="B56">
        <v>2006</v>
      </c>
      <c r="C56" t="s">
        <v>601</v>
      </c>
      <c r="D56">
        <v>30</v>
      </c>
      <c r="E56" t="s">
        <v>58</v>
      </c>
      <c r="F56" t="s">
        <v>49</v>
      </c>
      <c r="G56" t="s">
        <v>203</v>
      </c>
      <c r="H56">
        <v>51.027010210615551</v>
      </c>
      <c r="I56">
        <v>22.007179646948892</v>
      </c>
      <c r="J56">
        <v>19.300724412968702</v>
      </c>
      <c r="K56">
        <v>15.81312069100214</v>
      </c>
      <c r="L56">
        <v>10.769391817516791</v>
      </c>
      <c r="M56">
        <v>8.2598909713906394</v>
      </c>
      <c r="N56">
        <v>9.3368502225641041</v>
      </c>
      <c r="O56">
        <v>9.2448776801203731</v>
      </c>
      <c r="P56">
        <v>7.8414539958247502</v>
      </c>
      <c r="Q56">
        <v>9.6423625903686627</v>
      </c>
      <c r="R56">
        <v>75.556550223674734</v>
      </c>
      <c r="S56">
        <v>54.282443899270618</v>
      </c>
      <c r="T56">
        <v>43.133000829194692</v>
      </c>
      <c r="U56">
        <v>38.934515977406143</v>
      </c>
      <c r="V56">
        <v>37.280612581651447</v>
      </c>
      <c r="W56" t="s">
        <v>237</v>
      </c>
      <c r="X56" t="s">
        <v>238</v>
      </c>
      <c r="Y56" t="s">
        <v>239</v>
      </c>
      <c r="Z56" t="s">
        <v>240</v>
      </c>
      <c r="AA56" t="s">
        <v>241</v>
      </c>
      <c r="AB56" t="s">
        <v>242</v>
      </c>
      <c r="AC56" t="s">
        <v>243</v>
      </c>
      <c r="AD56" t="s">
        <v>244</v>
      </c>
      <c r="AE56" t="s">
        <v>245</v>
      </c>
      <c r="AF56" t="s">
        <v>246</v>
      </c>
      <c r="AG56" t="s">
        <v>247</v>
      </c>
      <c r="AH56" t="s">
        <v>248</v>
      </c>
      <c r="AI56" t="s">
        <v>249</v>
      </c>
      <c r="AJ56" t="s">
        <v>250</v>
      </c>
      <c r="AK56" t="s">
        <v>251</v>
      </c>
      <c r="AL56" t="s">
        <v>252</v>
      </c>
      <c r="AM56" t="s">
        <v>253</v>
      </c>
      <c r="AN56" t="s">
        <v>254</v>
      </c>
      <c r="AO56">
        <v>98.830430364706103</v>
      </c>
      <c r="AP56">
        <v>50.187000789902868</v>
      </c>
      <c r="AQ56">
        <v>5.782670120510252</v>
      </c>
      <c r="AR56">
        <v>5.6772603131533392</v>
      </c>
      <c r="AS56">
        <v>38.349105110550482</v>
      </c>
      <c r="AT56">
        <v>4.677926703739919</v>
      </c>
      <c r="AU56">
        <v>30.749799217128711</v>
      </c>
      <c r="AV56">
        <v>5.3370048022213536</v>
      </c>
      <c r="AW56">
        <v>3.9690721149566608</v>
      </c>
      <c r="AX56">
        <v>9.6710685604773339</v>
      </c>
      <c r="AY56">
        <v>25.41387217880326</v>
      </c>
      <c r="AZ56">
        <v>26.15448687897203</v>
      </c>
      <c r="BA56">
        <v>12.634185159944</v>
      </c>
      <c r="BB56">
        <v>29.429727186820362</v>
      </c>
      <c r="BC56">
        <v>31.09056785702202</v>
      </c>
      <c r="BD56">
        <v>14.27825908937184</v>
      </c>
      <c r="BE56">
        <v>31.928255315897079</v>
      </c>
      <c r="BF56">
        <v>34.260323426428997</v>
      </c>
      <c r="BG56"/>
      <c r="BH56"/>
      <c r="BI56"/>
      <c r="BJ56"/>
      <c r="BK56"/>
      <c r="BL56"/>
      <c r="BM56"/>
      <c r="BN56"/>
      <c r="BO56"/>
      <c r="BP56"/>
      <c r="BQ56"/>
      <c r="BR56"/>
      <c r="BS56"/>
      <c r="BT56"/>
      <c r="BU56"/>
      <c r="BV56"/>
      <c r="BW56"/>
      <c r="BX56"/>
      <c r="BY56"/>
      <c r="BZ56"/>
      <c r="CA56"/>
      <c r="CB56"/>
      <c r="CC56"/>
      <c r="CD56"/>
      <c r="CE56"/>
      <c r="CF56"/>
      <c r="CG56"/>
      <c r="CH56"/>
      <c r="CI56"/>
      <c r="CJ56"/>
      <c r="CK56"/>
      <c r="CL56"/>
      <c r="CM56"/>
    </row>
    <row r="57">
      <c r="A57" t="s">
        <v>597</v>
      </c>
      <c r="B57">
        <v>2006</v>
      </c>
      <c r="C57" t="s">
        <v>601</v>
      </c>
      <c r="D57">
        <v>31</v>
      </c>
      <c r="E57" t="s">
        <v>105</v>
      </c>
      <c r="F57" t="s">
        <v>50</v>
      </c>
      <c r="G57" t="s">
        <v>614</v>
      </c>
      <c r="H57">
        <v>45.409060302434803</v>
      </c>
      <c r="I57">
        <v>76.961055959621078</v>
      </c>
      <c r="J57">
        <v>79.718363328922905</v>
      </c>
      <c r="K57">
        <v>83.62078983894429</v>
      </c>
      <c r="L57">
        <v>89.158299467669451</v>
      </c>
      <c r="M57">
        <v>91.411444256938253</v>
      </c>
      <c r="N57">
        <v>90.400180244970088</v>
      </c>
      <c r="O57">
        <v>90.538364406151786</v>
      </c>
      <c r="P57">
        <v>92.06644753235409</v>
      </c>
      <c r="Q57">
        <v>90.269216766715417</v>
      </c>
      <c r="R57">
        <v>19.621120772618411</v>
      </c>
      <c r="S57">
        <v>41.314549531235592</v>
      </c>
      <c r="T57">
        <v>54.229197487079809</v>
      </c>
      <c r="U57">
        <v>59.310442896730507</v>
      </c>
      <c r="V57">
        <v>60.996418360471303</v>
      </c>
      <c r="W57" t="s">
        <v>237</v>
      </c>
      <c r="X57" t="s">
        <v>238</v>
      </c>
      <c r="Y57" t="s">
        <v>239</v>
      </c>
      <c r="Z57" t="s">
        <v>240</v>
      </c>
      <c r="AA57" t="s">
        <v>241</v>
      </c>
      <c r="AB57" t="s">
        <v>242</v>
      </c>
      <c r="AC57" t="s">
        <v>243</v>
      </c>
      <c r="AD57" t="s">
        <v>244</v>
      </c>
      <c r="AE57" t="s">
        <v>245</v>
      </c>
      <c r="AF57" t="s">
        <v>246</v>
      </c>
      <c r="AG57" t="s">
        <v>247</v>
      </c>
      <c r="AH57" t="s">
        <v>248</v>
      </c>
      <c r="AI57" t="s">
        <v>249</v>
      </c>
      <c r="AJ57" t="s">
        <v>250</v>
      </c>
      <c r="AK57" t="s">
        <v>251</v>
      </c>
      <c r="AL57" t="s">
        <v>252</v>
      </c>
      <c r="AM57" t="s">
        <v>253</v>
      </c>
      <c r="AN57" t="s">
        <v>254</v>
      </c>
      <c r="AO57">
        <v>0.99532853311266967</v>
      </c>
      <c r="AP57">
        <v>47.924477149825663</v>
      </c>
      <c r="AQ57">
        <v>92.660457154736946</v>
      </c>
      <c r="AR57">
        <v>92.016663175470086</v>
      </c>
      <c r="AS57">
        <v>59.53041495980743</v>
      </c>
      <c r="AT57">
        <v>94.723329947242931</v>
      </c>
      <c r="AU57">
        <v>68.7762749801756</v>
      </c>
      <c r="AV57">
        <v>93.993248515370695</v>
      </c>
      <c r="AW57">
        <v>96.014550722073196</v>
      </c>
      <c r="AX57">
        <v>89.441878259296629</v>
      </c>
      <c r="AY57">
        <v>73.879577186307216</v>
      </c>
      <c r="AZ57">
        <v>73.087847874745748</v>
      </c>
      <c r="BA57">
        <v>83.756047651500609</v>
      </c>
      <c r="BB57">
        <v>69.017811737696277</v>
      </c>
      <c r="BC57">
        <v>68.45396814444463</v>
      </c>
      <c r="BD57">
        <v>79.947504347797079</v>
      </c>
      <c r="BE57">
        <v>67.79255519776197</v>
      </c>
      <c r="BF57">
        <v>64.918565321616654</v>
      </c>
      <c r="BG57"/>
      <c r="BH57"/>
      <c r="BI57"/>
      <c r="BJ57"/>
      <c r="BK57"/>
      <c r="BL57"/>
      <c r="BM57"/>
      <c r="BN57"/>
      <c r="BO57"/>
      <c r="BP57"/>
      <c r="BQ57"/>
      <c r="BR57"/>
      <c r="BS57"/>
      <c r="BT57"/>
      <c r="BU57"/>
      <c r="BV57"/>
      <c r="BW57"/>
      <c r="BX57"/>
      <c r="BY57"/>
      <c r="BZ57"/>
      <c r="CA57"/>
      <c r="CB57"/>
      <c r="CC57"/>
      <c r="CD57"/>
      <c r="CE57"/>
      <c r="CF57"/>
      <c r="CG57"/>
      <c r="CH57"/>
      <c r="CI57"/>
      <c r="CJ57"/>
      <c r="CK57"/>
      <c r="CL57"/>
      <c r="CM57"/>
    </row>
    <row r="58">
      <c r="A58" t="s">
        <v>597</v>
      </c>
      <c r="B58">
        <v>2006</v>
      </c>
      <c r="C58" t="s">
        <v>601</v>
      </c>
      <c r="D58">
        <v>32</v>
      </c>
      <c r="E58" t="s">
        <v>105</v>
      </c>
      <c r="F58" t="s">
        <v>49</v>
      </c>
      <c r="G58" t="s">
        <v>203</v>
      </c>
      <c r="H58">
        <v>54.590939697564487</v>
      </c>
      <c r="I58">
        <v>23.038944040379238</v>
      </c>
      <c r="J58">
        <v>20.28163667107728</v>
      </c>
      <c r="K58">
        <v>16.37921016105583</v>
      </c>
      <c r="L58">
        <v>10.84170053233067</v>
      </c>
      <c r="M58">
        <v>8.5885557430618089</v>
      </c>
      <c r="N58">
        <v>9.5998197550299285</v>
      </c>
      <c r="O58">
        <v>9.4616355938482535</v>
      </c>
      <c r="P58">
        <v>7.9335524676459723</v>
      </c>
      <c r="Q58">
        <v>9.7307832332846029</v>
      </c>
      <c r="R58">
        <v>80.37887922738166</v>
      </c>
      <c r="S58">
        <v>58.685450468764337</v>
      </c>
      <c r="T58">
        <v>45.770802512920078</v>
      </c>
      <c r="U58">
        <v>40.689557103269479</v>
      </c>
      <c r="V58">
        <v>39.003581639528853</v>
      </c>
      <c r="W58" t="s">
        <v>237</v>
      </c>
      <c r="X58" t="s">
        <v>238</v>
      </c>
      <c r="Y58" t="s">
        <v>239</v>
      </c>
      <c r="Z58" t="s">
        <v>240</v>
      </c>
      <c r="AA58" t="s">
        <v>241</v>
      </c>
      <c r="AB58" t="s">
        <v>242</v>
      </c>
      <c r="AC58" t="s">
        <v>243</v>
      </c>
      <c r="AD58" t="s">
        <v>244</v>
      </c>
      <c r="AE58" t="s">
        <v>245</v>
      </c>
      <c r="AF58" t="s">
        <v>246</v>
      </c>
      <c r="AG58" t="s">
        <v>247</v>
      </c>
      <c r="AH58" t="s">
        <v>248</v>
      </c>
      <c r="AI58" t="s">
        <v>249</v>
      </c>
      <c r="AJ58" t="s">
        <v>250</v>
      </c>
      <c r="AK58" t="s">
        <v>251</v>
      </c>
      <c r="AL58" t="s">
        <v>252</v>
      </c>
      <c r="AM58" t="s">
        <v>253</v>
      </c>
      <c r="AN58" t="s">
        <v>254</v>
      </c>
      <c r="AO58">
        <v>99.004671466887316</v>
      </c>
      <c r="AP58">
        <v>52.075522850174544</v>
      </c>
      <c r="AQ58">
        <v>7.3395428452630114</v>
      </c>
      <c r="AR58">
        <v>7.9833368245292453</v>
      </c>
      <c r="AS58">
        <v>40.46958504019269</v>
      </c>
      <c r="AT58">
        <v>5.2766700527570656</v>
      </c>
      <c r="AU58">
        <v>31.223725019824421</v>
      </c>
      <c r="AV58">
        <v>6.0067514846293353</v>
      </c>
      <c r="AW58">
        <v>3.985449277926794</v>
      </c>
      <c r="AX58">
        <v>10.55812174070344</v>
      </c>
      <c r="AY58">
        <v>26.120422813692819</v>
      </c>
      <c r="AZ58">
        <v>26.91215212525471</v>
      </c>
      <c r="BA58">
        <v>16.24395234849942</v>
      </c>
      <c r="BB58">
        <v>30.98218826230417</v>
      </c>
      <c r="BC58">
        <v>31.546031855555292</v>
      </c>
      <c r="BD58">
        <v>20.052495652203081</v>
      </c>
      <c r="BE58">
        <v>32.207444802238733</v>
      </c>
      <c r="BF58">
        <v>35.081434678383381</v>
      </c>
      <c r="BG58"/>
      <c r="BH58"/>
      <c r="BI58"/>
      <c r="BJ58"/>
      <c r="BK58"/>
      <c r="BL58"/>
      <c r="BM58"/>
      <c r="BN58"/>
      <c r="BO58"/>
      <c r="BP58"/>
      <c r="BQ58"/>
      <c r="BR58"/>
      <c r="BS58"/>
      <c r="BT58"/>
      <c r="BU58"/>
      <c r="BV58"/>
      <c r="BW58"/>
      <c r="BX58"/>
      <c r="BY58"/>
      <c r="BZ58"/>
      <c r="CA58"/>
      <c r="CB58"/>
      <c r="CC58"/>
      <c r="CD58"/>
      <c r="CE58"/>
      <c r="CF58"/>
      <c r="CG58"/>
      <c r="CH58"/>
      <c r="CI58"/>
      <c r="CJ58"/>
      <c r="CK58"/>
      <c r="CL58"/>
      <c r="CM58"/>
    </row>
    <row r="59">
      <c r="A59" t="s">
        <v>597</v>
      </c>
      <c r="B59">
        <v>2006</v>
      </c>
      <c r="C59" t="s">
        <v>601</v>
      </c>
      <c r="D59">
        <v>35</v>
      </c>
      <c r="E59" t="s">
        <v>56</v>
      </c>
      <c r="F59" t="s">
        <v>50</v>
      </c>
      <c r="G59" t="s">
        <v>203</v>
      </c>
      <c r="H59">
        <v>51.321731013131441</v>
      </c>
      <c r="I59">
        <v>80.200388804385298</v>
      </c>
      <c r="J59">
        <v>81.88150814442028</v>
      </c>
      <c r="K59">
        <v>85.149438671033266</v>
      </c>
      <c r="L59">
        <v>89.39104495839031</v>
      </c>
      <c r="M59">
        <v>93.084397416540639</v>
      </c>
      <c r="N59">
        <v>91.531116297432817</v>
      </c>
      <c r="O59">
        <v>91.056239981291796</v>
      </c>
      <c r="P59">
        <v>92.371768448540593</v>
      </c>
      <c r="Q59">
        <v>90.484297210401252</v>
      </c>
      <c r="R59">
        <v>25.124477458678989</v>
      </c>
      <c r="S59">
        <v>50.003867019868508</v>
      </c>
      <c r="T59">
        <v>60.723924152067667</v>
      </c>
      <c r="U59">
        <v>63.866926599545479</v>
      </c>
      <c r="V59">
        <v>64.954126799363095</v>
      </c>
      <c r="W59" t="s">
        <v>237</v>
      </c>
      <c r="X59" t="s">
        <v>238</v>
      </c>
      <c r="Y59" t="s">
        <v>239</v>
      </c>
      <c r="Z59" t="s">
        <v>240</v>
      </c>
      <c r="AA59" t="s">
        <v>241</v>
      </c>
      <c r="AB59" t="s">
        <v>242</v>
      </c>
      <c r="AC59" t="s">
        <v>243</v>
      </c>
      <c r="AD59" t="s">
        <v>244</v>
      </c>
      <c r="AE59" t="s">
        <v>245</v>
      </c>
      <c r="AF59" t="s">
        <v>246</v>
      </c>
      <c r="AG59" t="s">
        <v>247</v>
      </c>
      <c r="AH59" t="s">
        <v>248</v>
      </c>
      <c r="AI59" t="s">
        <v>249</v>
      </c>
      <c r="AJ59" t="s">
        <v>250</v>
      </c>
      <c r="AK59" t="s">
        <v>251</v>
      </c>
      <c r="AL59" t="s">
        <v>252</v>
      </c>
      <c r="AM59" t="s">
        <v>253</v>
      </c>
      <c r="AN59" t="s">
        <v>254</v>
      </c>
      <c r="AO59">
        <v>3.0385629353713859</v>
      </c>
      <c r="AP59">
        <v>49.163185167853321</v>
      </c>
      <c r="AQ59">
        <v>92.660457154736946</v>
      </c>
      <c r="AR59">
        <v>95.389107867435399</v>
      </c>
      <c r="AS59">
        <v>59.959022605160648</v>
      </c>
      <c r="AT59">
        <v>94.879153862857805</v>
      </c>
      <c r="AU59">
        <v>75.038084829682106</v>
      </c>
      <c r="AV59">
        <v>97.642518833109193</v>
      </c>
      <c r="AW59">
        <v>97.333279672763481</v>
      </c>
      <c r="AX59">
        <v>90.203667539621719</v>
      </c>
      <c r="AY59">
        <v>74.947253701251427</v>
      </c>
      <c r="AZ59">
        <v>78.270966945906764</v>
      </c>
      <c r="BA59">
        <v>85.318257821337639</v>
      </c>
      <c r="BB59">
        <v>69.698557586591875</v>
      </c>
      <c r="BC59">
        <v>78.996640973423666</v>
      </c>
      <c r="BD59">
        <v>88.884592890557286</v>
      </c>
      <c r="BE59">
        <v>68.242374068544464</v>
      </c>
      <c r="BF59">
        <v>66.960106641437946</v>
      </c>
      <c r="BG59"/>
      <c r="BH59"/>
      <c r="BI59"/>
      <c r="BJ59"/>
      <c r="BK59"/>
      <c r="BL59"/>
      <c r="BM59"/>
      <c r="BN59"/>
      <c r="BO59"/>
      <c r="BP59"/>
      <c r="BQ59"/>
      <c r="BR59"/>
      <c r="BS59"/>
      <c r="BT59"/>
      <c r="BU59"/>
      <c r="BV59"/>
      <c r="BW59"/>
      <c r="BX59"/>
      <c r="BY59"/>
      <c r="BZ59"/>
      <c r="CA59"/>
      <c r="CB59"/>
      <c r="CC59"/>
      <c r="CD59"/>
      <c r="CE59"/>
      <c r="CF59"/>
      <c r="CG59"/>
      <c r="CH59"/>
      <c r="CI59"/>
      <c r="CJ59"/>
      <c r="CK59"/>
      <c r="CL59"/>
      <c r="CM59"/>
    </row>
    <row r="60">
      <c r="A60" t="s">
        <v>597</v>
      </c>
      <c r="B60">
        <v>2006</v>
      </c>
      <c r="C60" t="s">
        <v>601</v>
      </c>
      <c r="D60">
        <v>36</v>
      </c>
      <c r="E60" t="s">
        <v>56</v>
      </c>
      <c r="F60" t="s">
        <v>49</v>
      </c>
      <c r="G60" t="s">
        <v>203</v>
      </c>
      <c r="H60">
        <v>48.678268986867721</v>
      </c>
      <c r="I60">
        <v>19.799611195615121</v>
      </c>
      <c r="J60">
        <v>18.118491855579691</v>
      </c>
      <c r="K60">
        <v>14.850561328966901</v>
      </c>
      <c r="L60">
        <v>10.608955041609789</v>
      </c>
      <c r="M60">
        <v>6.9156025834594406</v>
      </c>
      <c r="N60">
        <v>8.4688837025671972</v>
      </c>
      <c r="O60">
        <v>8.9437600187082182</v>
      </c>
      <c r="P60">
        <v>7.6282315514594607</v>
      </c>
      <c r="Q60">
        <v>9.5157027895987625</v>
      </c>
      <c r="R60">
        <v>74.875522541321132</v>
      </c>
      <c r="S60">
        <v>49.996132980131421</v>
      </c>
      <c r="T60">
        <v>39.276075847932233</v>
      </c>
      <c r="U60">
        <v>36.133073400454528</v>
      </c>
      <c r="V60">
        <v>35.045873200637068</v>
      </c>
      <c r="W60" t="s">
        <v>237</v>
      </c>
      <c r="X60" t="s">
        <v>238</v>
      </c>
      <c r="Y60" t="s">
        <v>239</v>
      </c>
      <c r="Z60" t="s">
        <v>240</v>
      </c>
      <c r="AA60" t="s">
        <v>241</v>
      </c>
      <c r="AB60" t="s">
        <v>242</v>
      </c>
      <c r="AC60" t="s">
        <v>243</v>
      </c>
      <c r="AD60" t="s">
        <v>244</v>
      </c>
      <c r="AE60" t="s">
        <v>245</v>
      </c>
      <c r="AF60" t="s">
        <v>246</v>
      </c>
      <c r="AG60" t="s">
        <v>247</v>
      </c>
      <c r="AH60" t="s">
        <v>248</v>
      </c>
      <c r="AI60" t="s">
        <v>249</v>
      </c>
      <c r="AJ60" t="s">
        <v>250</v>
      </c>
      <c r="AK60" t="s">
        <v>251</v>
      </c>
      <c r="AL60" t="s">
        <v>252</v>
      </c>
      <c r="AM60" t="s">
        <v>253</v>
      </c>
      <c r="AN60" t="s">
        <v>254</v>
      </c>
      <c r="AO60">
        <v>96.961437064628569</v>
      </c>
      <c r="AP60">
        <v>50.836814832146892</v>
      </c>
      <c r="AQ60">
        <v>7.3395428452630114</v>
      </c>
      <c r="AR60">
        <v>4.6108921325642287</v>
      </c>
      <c r="AS60">
        <v>40.040977394839473</v>
      </c>
      <c r="AT60">
        <v>5.1208461371421841</v>
      </c>
      <c r="AU60">
        <v>24.96191517031793</v>
      </c>
      <c r="AV60">
        <v>2.357481166890826</v>
      </c>
      <c r="AW60">
        <v>2.666720327236507</v>
      </c>
      <c r="AX60">
        <v>9.7963324603783484</v>
      </c>
      <c r="AY60">
        <v>25.052746298748591</v>
      </c>
      <c r="AZ60">
        <v>21.72903305409363</v>
      </c>
      <c r="BA60">
        <v>14.6817421786624</v>
      </c>
      <c r="BB60">
        <v>30.301442413408541</v>
      </c>
      <c r="BC60">
        <v>21.00335902657627</v>
      </c>
      <c r="BD60">
        <v>11.115407109442829</v>
      </c>
      <c r="BE60">
        <v>31.757625931456221</v>
      </c>
      <c r="BF60">
        <v>33.039893358562082</v>
      </c>
      <c r="BG60"/>
      <c r="BH60"/>
      <c r="BI60"/>
      <c r="BJ60"/>
      <c r="BK60"/>
      <c r="BL60"/>
      <c r="BM60"/>
      <c r="BN60"/>
      <c r="BO60"/>
      <c r="BP60"/>
      <c r="BQ60"/>
      <c r="BR60"/>
      <c r="BS60"/>
      <c r="BT60"/>
      <c r="BU60"/>
      <c r="BV60"/>
      <c r="BW60"/>
      <c r="BX60"/>
      <c r="BY60"/>
      <c r="BZ60"/>
      <c r="CA60"/>
      <c r="CB60"/>
      <c r="CC60"/>
      <c r="CD60"/>
      <c r="CE60"/>
      <c r="CF60"/>
      <c r="CG60"/>
      <c r="CH60"/>
      <c r="CI60"/>
      <c r="CJ60"/>
      <c r="CK60"/>
      <c r="CL60"/>
      <c r="CM60"/>
    </row>
    <row r="61">
      <c r="A61" t="s">
        <v>597</v>
      </c>
      <c r="B61">
        <v>2006</v>
      </c>
      <c r="C61" t="s">
        <v>601</v>
      </c>
      <c r="D61">
        <v>37</v>
      </c>
      <c r="E61" t="s">
        <v>176</v>
      </c>
      <c r="F61" t="s">
        <v>50</v>
      </c>
      <c r="G61" t="s">
        <v>615</v>
      </c>
      <c r="H61">
        <v>79.477346160374481</v>
      </c>
      <c r="I61">
        <v>94.987235739050234</v>
      </c>
      <c r="J61">
        <v>96.686301526522243</v>
      </c>
      <c r="K61">
        <v>98.288556906552813</v>
      </c>
      <c r="L61">
        <v>99.692394585791845</v>
      </c>
      <c r="M61">
        <v>98.664159583140247</v>
      </c>
      <c r="N61">
        <v>99.521458208157483</v>
      </c>
      <c r="O61">
        <v>99.510792489826798</v>
      </c>
      <c r="P61">
        <v>99.798050387430592</v>
      </c>
      <c r="Q61">
        <v>99.838908917682062</v>
      </c>
      <c r="R61">
        <v>54.375267546417888</v>
      </c>
      <c r="S61">
        <v>77.475898310674935</v>
      </c>
      <c r="T61">
        <v>85.728528443050692</v>
      </c>
      <c r="U61">
        <v>89.347882701193342</v>
      </c>
      <c r="V61">
        <v>92.936399201492364</v>
      </c>
      <c r="W61" t="s">
        <v>237</v>
      </c>
      <c r="X61" t="s">
        <v>238</v>
      </c>
      <c r="Y61" t="s">
        <v>239</v>
      </c>
      <c r="Z61" t="s">
        <v>240</v>
      </c>
      <c r="AA61" t="s">
        <v>241</v>
      </c>
      <c r="AB61" t="s">
        <v>242</v>
      </c>
      <c r="AC61" t="s">
        <v>243</v>
      </c>
      <c r="AD61" t="s">
        <v>244</v>
      </c>
      <c r="AE61" t="s">
        <v>245</v>
      </c>
      <c r="AF61" t="s">
        <v>246</v>
      </c>
      <c r="AG61" t="s">
        <v>247</v>
      </c>
      <c r="AH61" t="s">
        <v>248</v>
      </c>
      <c r="AI61" t="s">
        <v>249</v>
      </c>
      <c r="AJ61" t="s">
        <v>250</v>
      </c>
      <c r="AK61" t="s">
        <v>251</v>
      </c>
      <c r="AL61" t="s">
        <v>252</v>
      </c>
      <c r="AM61" t="s">
        <v>253</v>
      </c>
      <c r="AN61" t="s">
        <v>254</v>
      </c>
      <c r="AO61">
        <v>62.951312076278413</v>
      </c>
      <c r="AP61">
        <v>88.099816011502298</v>
      </c>
      <c r="AQ61">
        <v>98.347572865051319</v>
      </c>
      <c r="AR61">
        <v>96.420250250007783</v>
      </c>
      <c r="AS61">
        <v>91.118634560917386</v>
      </c>
      <c r="AT61">
        <v>99.261787197975636</v>
      </c>
      <c r="AU61">
        <v>93.611077698498889</v>
      </c>
      <c r="AV61">
        <v>97.727468012550986</v>
      </c>
      <c r="AW61">
        <v>99.037683404637292</v>
      </c>
      <c r="AX61">
        <v>96.946720063745389</v>
      </c>
      <c r="AY61">
        <v>97.162444671022214</v>
      </c>
      <c r="AZ61">
        <v>88.993031518309394</v>
      </c>
      <c r="BA61">
        <v>95.035407495670313</v>
      </c>
      <c r="BB61">
        <v>90.350085902036753</v>
      </c>
      <c r="BC61">
        <v>94.944377323659396</v>
      </c>
      <c r="BD61">
        <v>89.894151035242544</v>
      </c>
      <c r="BE61">
        <v>95.966246855484286</v>
      </c>
      <c r="BF61">
        <v>81.773538726763491</v>
      </c>
      <c r="BG61"/>
      <c r="BH61"/>
      <c r="BI61"/>
      <c r="BJ61"/>
      <c r="BK61"/>
      <c r="BL61"/>
      <c r="BM61"/>
      <c r="BN61"/>
      <c r="BO61"/>
      <c r="BP61"/>
      <c r="BQ61"/>
      <c r="BR61"/>
      <c r="BS61"/>
      <c r="BT61"/>
      <c r="BU61"/>
      <c r="BV61"/>
      <c r="BW61"/>
      <c r="BX61"/>
      <c r="BY61"/>
      <c r="BZ61"/>
      <c r="CA61"/>
      <c r="CB61"/>
      <c r="CC61"/>
      <c r="CD61"/>
      <c r="CE61"/>
      <c r="CF61"/>
      <c r="CG61"/>
      <c r="CH61"/>
      <c r="CI61"/>
      <c r="CJ61"/>
      <c r="CK61"/>
      <c r="CL61"/>
      <c r="CM61"/>
    </row>
    <row r="62">
      <c r="A62" t="s">
        <v>597</v>
      </c>
      <c r="B62">
        <v>2006</v>
      </c>
      <c r="C62" t="s">
        <v>601</v>
      </c>
      <c r="D62">
        <v>38</v>
      </c>
      <c r="E62" t="s">
        <v>176</v>
      </c>
      <c r="F62" t="s">
        <v>49</v>
      </c>
      <c r="G62" t="s">
        <v>203</v>
      </c>
      <c r="H62">
        <v>20.522653839625399</v>
      </c>
      <c r="I62">
        <v>5.0127642609497993</v>
      </c>
      <c r="J62">
        <v>3.313698473477666</v>
      </c>
      <c r="K62">
        <v>1.7114430934470339</v>
      </c>
      <c r="L62">
        <v>0.30760541420814369</v>
      </c>
      <c r="M62">
        <v>1.335840416859758</v>
      </c>
      <c r="N62">
        <v>0.478541791842512</v>
      </c>
      <c r="O62">
        <v>0.48920751017318692</v>
      </c>
      <c r="P62">
        <v>0.20194961256940841</v>
      </c>
      <c r="Q62">
        <v>0.16109108231793129</v>
      </c>
      <c r="R62">
        <v>45.624732453582411</v>
      </c>
      <c r="S62">
        <v>22.5241016893252</v>
      </c>
      <c r="T62">
        <v>14.271471556949241</v>
      </c>
      <c r="U62">
        <v>10.65211729880666</v>
      </c>
      <c r="V62">
        <v>7.0636007985077116</v>
      </c>
      <c r="W62" t="s">
        <v>237</v>
      </c>
      <c r="X62" t="s">
        <v>238</v>
      </c>
      <c r="Y62" t="s">
        <v>239</v>
      </c>
      <c r="Z62" t="s">
        <v>240</v>
      </c>
      <c r="AA62" t="s">
        <v>241</v>
      </c>
      <c r="AB62" t="s">
        <v>242</v>
      </c>
      <c r="AC62" t="s">
        <v>243</v>
      </c>
      <c r="AD62" t="s">
        <v>244</v>
      </c>
      <c r="AE62" t="s">
        <v>245</v>
      </c>
      <c r="AF62" t="s">
        <v>246</v>
      </c>
      <c r="AG62" t="s">
        <v>247</v>
      </c>
      <c r="AH62" t="s">
        <v>248</v>
      </c>
      <c r="AI62" t="s">
        <v>249</v>
      </c>
      <c r="AJ62" t="s">
        <v>250</v>
      </c>
      <c r="AK62" t="s">
        <v>251</v>
      </c>
      <c r="AL62" t="s">
        <v>252</v>
      </c>
      <c r="AM62" t="s">
        <v>253</v>
      </c>
      <c r="AN62" t="s">
        <v>254</v>
      </c>
      <c r="AO62">
        <v>37.048687923721587</v>
      </c>
      <c r="AP62">
        <v>11.90018398849759</v>
      </c>
      <c r="AQ62">
        <v>1.6524271349486379</v>
      </c>
      <c r="AR62">
        <v>3.5797497499919548</v>
      </c>
      <c r="AS62">
        <v>8.8813654390826198</v>
      </c>
      <c r="AT62">
        <v>0.73821280202436657</v>
      </c>
      <c r="AU62">
        <v>6.3889223015011414</v>
      </c>
      <c r="AV62">
        <v>2.2725319874490322</v>
      </c>
      <c r="AW62">
        <v>0.96231659536271941</v>
      </c>
      <c r="AX62">
        <v>3.0532799362546439</v>
      </c>
      <c r="AY62">
        <v>2.8375553289777229</v>
      </c>
      <c r="AZ62">
        <v>11.00696848169073</v>
      </c>
      <c r="BA62">
        <v>4.9645925043297066</v>
      </c>
      <c r="BB62">
        <v>9.6499140979633378</v>
      </c>
      <c r="BC62">
        <v>5.0556226763405796</v>
      </c>
      <c r="BD62">
        <v>10.10584896475757</v>
      </c>
      <c r="BE62">
        <v>4.0337531445157602</v>
      </c>
      <c r="BF62">
        <v>18.22646127323652</v>
      </c>
      <c r="BG62"/>
      <c r="BH62"/>
      <c r="BI62"/>
      <c r="BJ62"/>
      <c r="BK62"/>
      <c r="BL62"/>
      <c r="BM62"/>
      <c r="BN62"/>
      <c r="BO62"/>
      <c r="BP62"/>
      <c r="BQ62"/>
      <c r="BR62"/>
      <c r="BS62"/>
      <c r="BT62"/>
      <c r="BU62"/>
      <c r="BV62"/>
      <c r="BW62"/>
      <c r="BX62"/>
      <c r="BY62"/>
      <c r="BZ62"/>
      <c r="CA62"/>
      <c r="CB62"/>
      <c r="CC62"/>
      <c r="CD62"/>
      <c r="CE62"/>
      <c r="CF62"/>
      <c r="CG62"/>
      <c r="CH62"/>
      <c r="CI62"/>
      <c r="CJ62"/>
      <c r="CK62"/>
      <c r="CL62"/>
      <c r="CM62"/>
    </row>
    <row r="63">
      <c r="A63" t="s">
        <v>597</v>
      </c>
      <c r="B63">
        <v>2006</v>
      </c>
      <c r="C63" t="s">
        <v>601</v>
      </c>
      <c r="D63">
        <v>41</v>
      </c>
      <c r="E63" t="s">
        <v>57</v>
      </c>
      <c r="F63" t="s">
        <v>50</v>
      </c>
      <c r="G63" t="s">
        <v>203</v>
      </c>
      <c r="H63">
        <v>6.4946703681230167</v>
      </c>
      <c r="I63">
        <v>2.6510884198083549</v>
      </c>
      <c r="J63">
        <v>2.0732546785264758</v>
      </c>
      <c r="K63">
        <v>1.203302893153908</v>
      </c>
      <c r="L63">
        <v>0.71502166720609073</v>
      </c>
      <c r="M63">
        <v>0.15252884187313789</v>
      </c>
      <c r="N63">
        <v>0.16522219113710701</v>
      </c>
      <c r="O63">
        <v>0.023195183142965401</v>
      </c>
      <c r="P63">
        <v>0</v>
      </c>
      <c r="Q63">
        <v>0.088420642915940206</v>
      </c>
      <c r="R63">
        <v>10.381683488220331</v>
      </c>
      <c r="S63">
        <v>6.9663527284551883</v>
      </c>
      <c r="T63">
        <v>6.420703290363325</v>
      </c>
      <c r="U63">
        <v>5.4504699329375903</v>
      </c>
      <c r="V63">
        <v>6.1140713820223649</v>
      </c>
      <c r="W63" t="s">
        <v>237</v>
      </c>
      <c r="X63" t="s">
        <v>238</v>
      </c>
      <c r="Y63" t="s">
        <v>239</v>
      </c>
      <c r="Z63" t="s">
        <v>240</v>
      </c>
      <c r="AA63" t="s">
        <v>241</v>
      </c>
      <c r="AB63" t="s">
        <v>242</v>
      </c>
      <c r="AC63" t="s">
        <v>243</v>
      </c>
      <c r="AD63" t="s">
        <v>244</v>
      </c>
      <c r="AE63" t="s">
        <v>245</v>
      </c>
      <c r="AF63" t="s">
        <v>246</v>
      </c>
      <c r="AG63" t="s">
        <v>247</v>
      </c>
      <c r="AH63" t="s">
        <v>248</v>
      </c>
      <c r="AI63" t="s">
        <v>249</v>
      </c>
      <c r="AJ63" t="s">
        <v>250</v>
      </c>
      <c r="AK63" t="s">
        <v>251</v>
      </c>
      <c r="AL63" t="s">
        <v>252</v>
      </c>
      <c r="AM63" t="s">
        <v>253</v>
      </c>
      <c r="AN63" t="s">
        <v>254</v>
      </c>
      <c r="AO63">
        <v>0.62390311338938353</v>
      </c>
      <c r="AP63">
        <v>5.538817822073927</v>
      </c>
      <c r="AQ63">
        <v>2.1351397368037852</v>
      </c>
      <c r="AR63">
        <v>0.1822889530276639</v>
      </c>
      <c r="AS63">
        <v>3.2032781915871569</v>
      </c>
      <c r="AT63">
        <v>1.4727032579571091</v>
      </c>
      <c r="AU63">
        <v>2.584301274920759</v>
      </c>
      <c r="AV63">
        <v>0.86870283311451313</v>
      </c>
      <c r="AW63">
        <v>0.52714239026768162</v>
      </c>
      <c r="AX63">
        <v>2.9484625175826111</v>
      </c>
      <c r="AY63">
        <v>1.825013516356857</v>
      </c>
      <c r="AZ63">
        <v>3.5300312610897762</v>
      </c>
      <c r="BA63">
        <v>3.3064254080045559</v>
      </c>
      <c r="BB63">
        <v>2.9023009549888972</v>
      </c>
      <c r="BC63">
        <v>12.90321767722777</v>
      </c>
      <c r="BD63">
        <v>0.51650815430117214</v>
      </c>
      <c r="BE63">
        <v>0.53844657168180921</v>
      </c>
      <c r="BF63">
        <v>5.325759964751251</v>
      </c>
      <c r="BG63"/>
      <c r="BH63"/>
      <c r="BI63"/>
      <c r="BJ63"/>
      <c r="BK63"/>
      <c r="BL63"/>
      <c r="BM63"/>
      <c r="BN63"/>
      <c r="BO63"/>
      <c r="BP63"/>
      <c r="BQ63"/>
      <c r="BR63"/>
      <c r="BS63"/>
      <c r="BT63"/>
      <c r="BU63"/>
      <c r="BV63"/>
      <c r="BW63"/>
      <c r="BX63"/>
      <c r="BY63"/>
      <c r="BZ63"/>
      <c r="CA63"/>
      <c r="CB63"/>
      <c r="CC63"/>
      <c r="CD63"/>
      <c r="CE63"/>
      <c r="CF63"/>
      <c r="CG63"/>
      <c r="CH63"/>
      <c r="CI63"/>
      <c r="CJ63"/>
      <c r="CK63"/>
      <c r="CL63"/>
      <c r="CM63"/>
    </row>
    <row r="64">
      <c r="A64" t="s">
        <v>597</v>
      </c>
      <c r="B64">
        <v>2006</v>
      </c>
      <c r="C64" t="s">
        <v>601</v>
      </c>
      <c r="D64">
        <v>42</v>
      </c>
      <c r="E64" t="s">
        <v>57</v>
      </c>
      <c r="F64" t="s">
        <v>49</v>
      </c>
      <c r="G64" t="s">
        <v>616</v>
      </c>
      <c r="H64">
        <v>93.505329631876933</v>
      </c>
      <c r="I64">
        <v>97.348911580191697</v>
      </c>
      <c r="J64">
        <v>97.926745321473533</v>
      </c>
      <c r="K64">
        <v>98.796697106846111</v>
      </c>
      <c r="L64">
        <v>99.28497833279387</v>
      </c>
      <c r="M64">
        <v>99.847471158126865</v>
      </c>
      <c r="N64">
        <v>99.834777808862881</v>
      </c>
      <c r="O64">
        <v>99.97680481685704</v>
      </c>
      <c r="P64">
        <v>100</v>
      </c>
      <c r="Q64">
        <v>99.911579357084051</v>
      </c>
      <c r="R64">
        <v>89.61831651177971</v>
      </c>
      <c r="S64">
        <v>93.033647271544751</v>
      </c>
      <c r="T64">
        <v>93.579296709636679</v>
      </c>
      <c r="U64">
        <v>94.549530067062406</v>
      </c>
      <c r="V64">
        <v>93.885928617977683</v>
      </c>
      <c r="W64" t="s">
        <v>237</v>
      </c>
      <c r="X64" t="s">
        <v>238</v>
      </c>
      <c r="Y64" t="s">
        <v>239</v>
      </c>
      <c r="Z64" t="s">
        <v>240</v>
      </c>
      <c r="AA64" t="s">
        <v>241</v>
      </c>
      <c r="AB64" t="s">
        <v>242</v>
      </c>
      <c r="AC64" t="s">
        <v>243</v>
      </c>
      <c r="AD64" t="s">
        <v>244</v>
      </c>
      <c r="AE64" t="s">
        <v>245</v>
      </c>
      <c r="AF64" t="s">
        <v>246</v>
      </c>
      <c r="AG64" t="s">
        <v>247</v>
      </c>
      <c r="AH64" t="s">
        <v>248</v>
      </c>
      <c r="AI64" t="s">
        <v>249</v>
      </c>
      <c r="AJ64" t="s">
        <v>250</v>
      </c>
      <c r="AK64" t="s">
        <v>251</v>
      </c>
      <c r="AL64" t="s">
        <v>252</v>
      </c>
      <c r="AM64" t="s">
        <v>253</v>
      </c>
      <c r="AN64" t="s">
        <v>254</v>
      </c>
      <c r="AO64">
        <v>99.376096886610625</v>
      </c>
      <c r="AP64">
        <v>94.461182177926105</v>
      </c>
      <c r="AQ64">
        <v>97.864860263196221</v>
      </c>
      <c r="AR64">
        <v>99.817711046972292</v>
      </c>
      <c r="AS64">
        <v>96.796721808412826</v>
      </c>
      <c r="AT64">
        <v>98.527296742042893</v>
      </c>
      <c r="AU64">
        <v>97.415698725079253</v>
      </c>
      <c r="AV64">
        <v>99.131297166885503</v>
      </c>
      <c r="AW64">
        <v>99.47285760973233</v>
      </c>
      <c r="AX64">
        <v>97.051537482417402</v>
      </c>
      <c r="AY64">
        <v>98.174986483643139</v>
      </c>
      <c r="AZ64">
        <v>96.469968738910282</v>
      </c>
      <c r="BA64">
        <v>96.693574591995457</v>
      </c>
      <c r="BB64">
        <v>97.097699045011126</v>
      </c>
      <c r="BC64">
        <v>87.096782322772228</v>
      </c>
      <c r="BD64">
        <v>99.483491845698836</v>
      </c>
      <c r="BE64">
        <v>99.461553428318197</v>
      </c>
      <c r="BF64">
        <v>94.674240035248786</v>
      </c>
      <c r="BG64"/>
      <c r="BH64"/>
      <c r="BI64"/>
      <c r="BJ64"/>
      <c r="BK64"/>
      <c r="BL64"/>
      <c r="BM64"/>
      <c r="BN64"/>
      <c r="BO64"/>
      <c r="BP64"/>
      <c r="BQ64"/>
      <c r="BR64"/>
      <c r="BS64"/>
      <c r="BT64"/>
      <c r="BU64"/>
      <c r="BV64"/>
      <c r="BW64"/>
      <c r="BX64"/>
      <c r="BY64"/>
      <c r="BZ64"/>
      <c r="CA64"/>
      <c r="CB64"/>
      <c r="CC64"/>
      <c r="CD64"/>
      <c r="CE64"/>
      <c r="CF64"/>
      <c r="CG64"/>
      <c r="CH64"/>
      <c r="CI64"/>
      <c r="CJ64"/>
      <c r="CK64"/>
      <c r="CL64"/>
      <c r="CM64"/>
    </row>
    <row r="65">
      <c r="A65" t="s">
        <v>597</v>
      </c>
      <c r="B65">
        <v>2006</v>
      </c>
      <c r="C65" t="s">
        <v>601</v>
      </c>
      <c r="D65">
        <v>58</v>
      </c>
      <c r="E65" t="s">
        <v>255</v>
      </c>
      <c r="F65" t="s">
        <v>256</v>
      </c>
      <c r="G65" t="s">
        <v>203</v>
      </c>
      <c r="H65">
        <v>26.015133106666049</v>
      </c>
      <c r="I65">
        <v>62.81649325290384</v>
      </c>
      <c r="J65">
        <v>71.742175609813458</v>
      </c>
      <c r="K65">
        <v>79.978232498165923</v>
      </c>
      <c r="L65">
        <v>85.531251355094184</v>
      </c>
      <c r="M65">
        <v>68.903741466474173</v>
      </c>
      <c r="N65">
        <v>82.967381452061204</v>
      </c>
      <c r="O65">
        <v>87.357856610457858</v>
      </c>
      <c r="P65">
        <v>90.174848124588323</v>
      </c>
      <c r="Q65">
        <v>86.55829464266499</v>
      </c>
      <c r="R65">
        <v>8.7593404595089606</v>
      </c>
      <c r="S65">
        <v>22.334039731136091</v>
      </c>
      <c r="T65">
        <v>38.207528004117371</v>
      </c>
      <c r="U65">
        <v>47.718149468067558</v>
      </c>
      <c r="V65">
        <v>52.107474098089398</v>
      </c>
      <c r="W65" t="s">
        <v>237</v>
      </c>
      <c r="X65" t="s">
        <v>238</v>
      </c>
      <c r="Y65" t="s">
        <v>239</v>
      </c>
      <c r="Z65" t="s">
        <v>240</v>
      </c>
      <c r="AA65" t="s">
        <v>241</v>
      </c>
      <c r="AB65" t="s">
        <v>242</v>
      </c>
      <c r="AC65" t="s">
        <v>243</v>
      </c>
      <c r="AD65" t="s">
        <v>244</v>
      </c>
      <c r="AE65" t="s">
        <v>245</v>
      </c>
      <c r="AF65" t="s">
        <v>246</v>
      </c>
      <c r="AG65" t="s">
        <v>247</v>
      </c>
      <c r="AH65" t="s">
        <v>248</v>
      </c>
      <c r="AI65" t="s">
        <v>249</v>
      </c>
      <c r="AJ65" t="s">
        <v>250</v>
      </c>
      <c r="AK65" t="s">
        <v>251</v>
      </c>
      <c r="AL65" t="s">
        <v>252</v>
      </c>
      <c r="AM65" t="s">
        <v>253</v>
      </c>
      <c r="AN65" t="s">
        <v>254</v>
      </c>
      <c r="AO65">
        <v>0.99532853311266967</v>
      </c>
      <c r="AP65">
        <v>43.160089901775898</v>
      </c>
      <c r="AQ65">
        <v>78.670045234690406</v>
      </c>
      <c r="AR65">
        <v>71.60703687313827</v>
      </c>
      <c r="AS65">
        <v>53.036828398874903</v>
      </c>
      <c r="AT65">
        <v>90.201342394621605</v>
      </c>
      <c r="AU65">
        <v>59.286500091719127</v>
      </c>
      <c r="AV65">
        <v>64.474162094816933</v>
      </c>
      <c r="AW65">
        <v>75.026320131755924</v>
      </c>
      <c r="AX65">
        <v>80.445924398167392</v>
      </c>
      <c r="AY65">
        <v>56.677783921954642</v>
      </c>
      <c r="AZ65">
        <v>63.722434012371679</v>
      </c>
      <c r="BA65">
        <v>80.174374433154242</v>
      </c>
      <c r="BB65">
        <v>60.603142265663578</v>
      </c>
      <c r="BC65">
        <v>63.591787204574622</v>
      </c>
      <c r="BD65">
        <v>48.760098962095952</v>
      </c>
      <c r="BE65">
        <v>61.025999040913632</v>
      </c>
      <c r="BF65">
        <v>62.024235534955928</v>
      </c>
      <c r="BG65"/>
      <c r="BH65"/>
      <c r="BI65"/>
      <c r="BJ65"/>
      <c r="BK65"/>
      <c r="BL65"/>
      <c r="BM65"/>
      <c r="BN65"/>
      <c r="BO65"/>
      <c r="BP65"/>
      <c r="BQ65"/>
      <c r="BR65"/>
      <c r="BS65"/>
      <c r="BT65"/>
      <c r="BU65"/>
      <c r="BV65"/>
      <c r="BW65"/>
      <c r="BX65"/>
      <c r="BY65"/>
      <c r="BZ65"/>
      <c r="CA65"/>
      <c r="CB65"/>
      <c r="CC65"/>
      <c r="CD65"/>
      <c r="CE65"/>
      <c r="CF65"/>
      <c r="CG65"/>
      <c r="CH65"/>
      <c r="CI65"/>
      <c r="CJ65"/>
      <c r="CK65"/>
      <c r="CL65"/>
      <c r="CM65"/>
    </row>
    <row r="66">
      <c r="A66" t="s">
        <v>597</v>
      </c>
      <c r="B66">
        <v>2006</v>
      </c>
      <c r="C66" t="s">
        <v>601</v>
      </c>
      <c r="D66">
        <v>59</v>
      </c>
      <c r="E66" t="s">
        <v>255</v>
      </c>
      <c r="F66" t="s">
        <v>257</v>
      </c>
      <c r="G66" t="s">
        <v>203</v>
      </c>
      <c r="H66">
        <v>19.328261310979421</v>
      </c>
      <c r="I66">
        <v>13.896802158143201</v>
      </c>
      <c r="J66">
        <v>7.4346301902233751</v>
      </c>
      <c r="K66">
        <v>3.039983589316972</v>
      </c>
      <c r="L66">
        <v>1.2193685017792011</v>
      </c>
      <c r="M66">
        <v>22.21649184104265</v>
      </c>
      <c r="N66">
        <v>6.763845165815499</v>
      </c>
      <c r="O66">
        <v>2.6576201865467741</v>
      </c>
      <c r="P66">
        <v>0.79634544922445849</v>
      </c>
      <c r="Q66">
        <v>0.77820467709157448</v>
      </c>
      <c r="R66">
        <v>10.861780313109451</v>
      </c>
      <c r="S66">
        <v>18.980509800099561</v>
      </c>
      <c r="T66">
        <v>15.88185193454121</v>
      </c>
      <c r="U66">
        <v>11.44456874588542</v>
      </c>
      <c r="V66">
        <v>8.1849025374750806</v>
      </c>
      <c r="W66" t="s">
        <v>237</v>
      </c>
      <c r="X66" t="s">
        <v>238</v>
      </c>
      <c r="Y66" t="s">
        <v>239</v>
      </c>
      <c r="Z66" t="s">
        <v>240</v>
      </c>
      <c r="AA66" t="s">
        <v>241</v>
      </c>
      <c r="AB66" t="s">
        <v>242</v>
      </c>
      <c r="AC66" t="s">
        <v>243</v>
      </c>
      <c r="AD66" t="s">
        <v>244</v>
      </c>
      <c r="AE66" t="s">
        <v>245</v>
      </c>
      <c r="AF66" t="s">
        <v>246</v>
      </c>
      <c r="AG66" t="s">
        <v>247</v>
      </c>
      <c r="AH66" t="s">
        <v>248</v>
      </c>
      <c r="AI66" t="s">
        <v>249</v>
      </c>
      <c r="AJ66" t="s">
        <v>250</v>
      </c>
      <c r="AK66" t="s">
        <v>251</v>
      </c>
      <c r="AL66" t="s">
        <v>252</v>
      </c>
      <c r="AM66" t="s">
        <v>253</v>
      </c>
      <c r="AN66" t="s">
        <v>254</v>
      </c>
      <c r="AO66">
        <v>0</v>
      </c>
      <c r="AP66">
        <v>2.145662527587862</v>
      </c>
      <c r="AQ66">
        <v>13.03207440530575</v>
      </c>
      <c r="AR66">
        <v>20.409626302331461</v>
      </c>
      <c r="AS66">
        <v>6.4436931770789254</v>
      </c>
      <c r="AT66">
        <v>3.103403606571506</v>
      </c>
      <c r="AU66">
        <v>9.329795272171939</v>
      </c>
      <c r="AV66">
        <v>28.942380042158849</v>
      </c>
      <c r="AW66">
        <v>20.98823059031724</v>
      </c>
      <c r="AX66">
        <v>7.8915835611319913</v>
      </c>
      <c r="AY66">
        <v>10.350182707867329</v>
      </c>
      <c r="AZ66">
        <v>9.0535104428084487</v>
      </c>
      <c r="BA66">
        <v>3.5058377732086532</v>
      </c>
      <c r="BB66">
        <v>8.4146694720328394</v>
      </c>
      <c r="BC66">
        <v>4.7182820231666707</v>
      </c>
      <c r="BD66">
        <v>30.8984632154766</v>
      </c>
      <c r="BE66">
        <v>6.3405367433694169</v>
      </c>
      <c r="BF66">
        <v>2.8445889653960461</v>
      </c>
      <c r="BG66"/>
      <c r="BH66"/>
      <c r="BI66"/>
      <c r="BJ66"/>
      <c r="BK66"/>
      <c r="BL66"/>
      <c r="BM66"/>
      <c r="BN66"/>
      <c r="BO66"/>
      <c r="BP66"/>
      <c r="BQ66"/>
      <c r="BR66"/>
      <c r="BS66"/>
      <c r="BT66"/>
      <c r="BU66"/>
      <c r="BV66"/>
      <c r="BW66"/>
      <c r="BX66"/>
      <c r="BY66"/>
      <c r="BZ66"/>
      <c r="CA66"/>
      <c r="CB66"/>
      <c r="CC66"/>
      <c r="CD66"/>
      <c r="CE66"/>
      <c r="CF66"/>
      <c r="CG66"/>
      <c r="CH66"/>
      <c r="CI66"/>
      <c r="CJ66"/>
      <c r="CK66"/>
      <c r="CL66"/>
      <c r="CM66"/>
    </row>
    <row r="67">
      <c r="A67" t="s">
        <v>597</v>
      </c>
      <c r="B67">
        <v>2006</v>
      </c>
      <c r="C67" t="s">
        <v>601</v>
      </c>
      <c r="D67">
        <v>60</v>
      </c>
      <c r="E67" t="s">
        <v>255</v>
      </c>
      <c r="F67" t="s">
        <v>258</v>
      </c>
      <c r="G67" t="s">
        <v>203</v>
      </c>
      <c r="H67">
        <v>3.563929486948938</v>
      </c>
      <c r="I67">
        <v>1.0317643934303571</v>
      </c>
      <c r="J67">
        <v>0.98091225810858707</v>
      </c>
      <c r="K67">
        <v>0.56608947005369081</v>
      </c>
      <c r="L67">
        <v>0.056240111521905702</v>
      </c>
      <c r="M67">
        <v>0.32866477167117092</v>
      </c>
      <c r="N67">
        <v>0.26296953246582461</v>
      </c>
      <c r="O67">
        <v>0.21675791372787989</v>
      </c>
      <c r="P67">
        <v>0.066807618245371</v>
      </c>
      <c r="Q67">
        <v>0.088420642915940206</v>
      </c>
      <c r="R67">
        <v>4.822329003706944</v>
      </c>
      <c r="S67">
        <v>4.403006569493745</v>
      </c>
      <c r="T67">
        <v>2.6378016837253901</v>
      </c>
      <c r="U67">
        <v>1.7550411258633329</v>
      </c>
      <c r="V67">
        <v>1.7229690578774131</v>
      </c>
      <c r="W67" t="s">
        <v>237</v>
      </c>
      <c r="X67" t="s">
        <v>238</v>
      </c>
      <c r="Y67" t="s">
        <v>239</v>
      </c>
      <c r="Z67" t="s">
        <v>240</v>
      </c>
      <c r="AA67" t="s">
        <v>241</v>
      </c>
      <c r="AB67" t="s">
        <v>242</v>
      </c>
      <c r="AC67" t="s">
        <v>243</v>
      </c>
      <c r="AD67" t="s">
        <v>244</v>
      </c>
      <c r="AE67" t="s">
        <v>245</v>
      </c>
      <c r="AF67" t="s">
        <v>246</v>
      </c>
      <c r="AG67" t="s">
        <v>247</v>
      </c>
      <c r="AH67" t="s">
        <v>248</v>
      </c>
      <c r="AI67" t="s">
        <v>249</v>
      </c>
      <c r="AJ67" t="s">
        <v>250</v>
      </c>
      <c r="AK67" t="s">
        <v>251</v>
      </c>
      <c r="AL67" t="s">
        <v>252</v>
      </c>
      <c r="AM67" t="s">
        <v>253</v>
      </c>
      <c r="AN67" t="s">
        <v>254</v>
      </c>
      <c r="AO67">
        <v>0.17424110218121</v>
      </c>
      <c r="AP67">
        <v>1.888522060271671</v>
      </c>
      <c r="AQ67">
        <v>1.5568727247527601</v>
      </c>
      <c r="AR67">
        <v>2.3060765113759141</v>
      </c>
      <c r="AS67">
        <v>2.1204799296422019</v>
      </c>
      <c r="AT67">
        <v>0.59874334901714832</v>
      </c>
      <c r="AU67">
        <v>0.47392580269570261</v>
      </c>
      <c r="AV67">
        <v>0.66974668240797908</v>
      </c>
      <c r="AW67">
        <v>0.016377162970132701</v>
      </c>
      <c r="AX67">
        <v>0.8870531802261109</v>
      </c>
      <c r="AY67">
        <v>0.70655063488956216</v>
      </c>
      <c r="AZ67">
        <v>0.7576652462826835</v>
      </c>
      <c r="BA67">
        <v>3.6097671885554319</v>
      </c>
      <c r="BB67">
        <v>1.552461075483788</v>
      </c>
      <c r="BC67">
        <v>0.45546399853326869</v>
      </c>
      <c r="BD67">
        <v>5.7742365628312466</v>
      </c>
      <c r="BE67">
        <v>0.21714737826572919</v>
      </c>
      <c r="BF67">
        <v>0.82111125195437873</v>
      </c>
      <c r="BG67"/>
      <c r="BH67"/>
      <c r="BI67"/>
      <c r="BJ67"/>
      <c r="BK67"/>
      <c r="BL67"/>
      <c r="BM67"/>
      <c r="BN67"/>
      <c r="BO67"/>
      <c r="BP67"/>
      <c r="BQ67"/>
      <c r="BR67"/>
      <c r="BS67"/>
      <c r="BT67"/>
      <c r="BU67"/>
      <c r="BV67"/>
      <c r="BW67"/>
      <c r="BX67"/>
      <c r="BY67"/>
      <c r="BZ67"/>
      <c r="CA67"/>
      <c r="CB67"/>
      <c r="CC67"/>
      <c r="CD67"/>
      <c r="CE67"/>
      <c r="CF67"/>
      <c r="CG67"/>
      <c r="CH67"/>
      <c r="CI67"/>
      <c r="CJ67"/>
      <c r="CK67"/>
      <c r="CL67"/>
      <c r="CM67"/>
    </row>
    <row r="68">
      <c r="A68" t="s">
        <v>597</v>
      </c>
      <c r="B68">
        <v>2006</v>
      </c>
      <c r="C68" t="s">
        <v>601</v>
      </c>
      <c r="D68">
        <v>61</v>
      </c>
      <c r="E68" t="s">
        <v>255</v>
      </c>
      <c r="F68" t="s">
        <v>259</v>
      </c>
      <c r="G68" t="s">
        <v>203</v>
      </c>
      <c r="H68">
        <v>1.0644950982824131</v>
      </c>
      <c r="I68">
        <v>0.95546781546384452</v>
      </c>
      <c r="J68">
        <v>0.45591896866763548</v>
      </c>
      <c r="K68">
        <v>0.053166666384229698</v>
      </c>
      <c r="L68">
        <v>0.072642353125783599</v>
      </c>
      <c r="M68">
        <v>0.70829044948510145</v>
      </c>
      <c r="N68">
        <v>0.2515278646206312</v>
      </c>
      <c r="O68">
        <v>0.21944945546449371</v>
      </c>
      <c r="P68">
        <v>0.060383736358799699</v>
      </c>
      <c r="Q68">
        <v>0.053890898114342299</v>
      </c>
      <c r="R68">
        <v>1.1011425294917609</v>
      </c>
      <c r="S68">
        <v>1.2321609621254901</v>
      </c>
      <c r="T68">
        <v>1.771478149757898</v>
      </c>
      <c r="U68">
        <v>0.69792417273378116</v>
      </c>
      <c r="V68">
        <v>0.082922884336823099</v>
      </c>
      <c r="W68" t="s">
        <v>237</v>
      </c>
      <c r="X68" t="s">
        <v>238</v>
      </c>
      <c r="Y68" t="s">
        <v>239</v>
      </c>
      <c r="Z68" t="s">
        <v>240</v>
      </c>
      <c r="AA68" t="s">
        <v>241</v>
      </c>
      <c r="AB68" t="s">
        <v>242</v>
      </c>
      <c r="AC68" t="s">
        <v>243</v>
      </c>
      <c r="AD68" t="s">
        <v>244</v>
      </c>
      <c r="AE68" t="s">
        <v>245</v>
      </c>
      <c r="AF68" t="s">
        <v>246</v>
      </c>
      <c r="AG68" t="s">
        <v>247</v>
      </c>
      <c r="AH68" t="s">
        <v>248</v>
      </c>
      <c r="AI68" t="s">
        <v>249</v>
      </c>
      <c r="AJ68" t="s">
        <v>250</v>
      </c>
      <c r="AK68" t="s">
        <v>251</v>
      </c>
      <c r="AL68" t="s">
        <v>252</v>
      </c>
      <c r="AM68" t="s">
        <v>253</v>
      </c>
      <c r="AN68" t="s">
        <v>254</v>
      </c>
      <c r="AO68">
        <v>0.15581458040064361</v>
      </c>
      <c r="AP68">
        <v>0</v>
      </c>
      <c r="AQ68">
        <v>0</v>
      </c>
      <c r="AR68">
        <v>1.3290502437703</v>
      </c>
      <c r="AS68">
        <v>0.13534978274311929</v>
      </c>
      <c r="AT68">
        <v>0.041281968792814303</v>
      </c>
      <c r="AU68">
        <v>0</v>
      </c>
      <c r="AV68">
        <v>3.11611938513252</v>
      </c>
      <c r="AW68">
        <v>1.3023517877201549</v>
      </c>
      <c r="AX68">
        <v>0</v>
      </c>
      <c r="AY68">
        <v>0</v>
      </c>
      <c r="AZ68">
        <v>0</v>
      </c>
      <c r="BA68">
        <v>0</v>
      </c>
      <c r="BB68">
        <v>0</v>
      </c>
      <c r="BC68">
        <v>0</v>
      </c>
      <c r="BD68">
        <v>2.4926959658194758</v>
      </c>
      <c r="BE68">
        <v>1.3922965048030129</v>
      </c>
      <c r="BF68">
        <v>2.330019984578672</v>
      </c>
      <c r="BG68"/>
      <c r="BH68"/>
      <c r="BI68"/>
      <c r="BJ68"/>
      <c r="BK68"/>
      <c r="BL68"/>
      <c r="BM68"/>
      <c r="BN68"/>
      <c r="BO68"/>
      <c r="BP68"/>
      <c r="BQ68"/>
      <c r="BR68"/>
      <c r="BS68"/>
      <c r="BT68"/>
      <c r="BU68"/>
      <c r="BV68"/>
      <c r="BW68"/>
      <c r="BX68"/>
      <c r="BY68"/>
      <c r="BZ68"/>
      <c r="CA68"/>
      <c r="CB68"/>
      <c r="CC68"/>
      <c r="CD68"/>
      <c r="CE68"/>
      <c r="CF68"/>
      <c r="CG68"/>
      <c r="CH68"/>
      <c r="CI68"/>
      <c r="CJ68"/>
      <c r="CK68"/>
      <c r="CL68"/>
      <c r="CM68"/>
    </row>
    <row r="69">
      <c r="A69" t="s">
        <v>597</v>
      </c>
      <c r="B69">
        <v>2006</v>
      </c>
      <c r="C69" t="s">
        <v>601</v>
      </c>
      <c r="D69">
        <v>62</v>
      </c>
      <c r="E69" t="s">
        <v>255</v>
      </c>
      <c r="F69" t="s">
        <v>260</v>
      </c>
      <c r="G69" t="s">
        <v>203</v>
      </c>
      <c r="H69">
        <v>5.339129294164648</v>
      </c>
      <c r="I69">
        <v>1.3801664972288661</v>
      </c>
      <c r="J69">
        <v>1.40897514562823</v>
      </c>
      <c r="K69">
        <v>0.64644996955240186</v>
      </c>
      <c r="L69">
        <v>0.1012603822053115</v>
      </c>
      <c r="M69">
        <v>1.2506525121056939</v>
      </c>
      <c r="N69">
        <v>0.50538413370077684</v>
      </c>
      <c r="O69">
        <v>0.40949898707659421</v>
      </c>
      <c r="P69">
        <v>0.084537230902319599</v>
      </c>
      <c r="Q69">
        <v>0</v>
      </c>
      <c r="R69">
        <v>6.456716127064011</v>
      </c>
      <c r="S69">
        <v>6.1547855765737669</v>
      </c>
      <c r="T69">
        <v>3.0302168758870511</v>
      </c>
      <c r="U69">
        <v>3.0089084917845819</v>
      </c>
      <c r="V69">
        <v>1.793805752925915</v>
      </c>
      <c r="W69" t="s">
        <v>237</v>
      </c>
      <c r="X69" t="s">
        <v>238</v>
      </c>
      <c r="Y69" t="s">
        <v>239</v>
      </c>
      <c r="Z69" t="s">
        <v>240</v>
      </c>
      <c r="AA69" t="s">
        <v>241</v>
      </c>
      <c r="AB69" t="s">
        <v>242</v>
      </c>
      <c r="AC69" t="s">
        <v>243</v>
      </c>
      <c r="AD69" t="s">
        <v>244</v>
      </c>
      <c r="AE69" t="s">
        <v>245</v>
      </c>
      <c r="AF69" t="s">
        <v>246</v>
      </c>
      <c r="AG69" t="s">
        <v>247</v>
      </c>
      <c r="AH69" t="s">
        <v>248</v>
      </c>
      <c r="AI69" t="s">
        <v>249</v>
      </c>
      <c r="AJ69" t="s">
        <v>250</v>
      </c>
      <c r="AK69" t="s">
        <v>251</v>
      </c>
      <c r="AL69" t="s">
        <v>252</v>
      </c>
      <c r="AM69" t="s">
        <v>253</v>
      </c>
      <c r="AN69" t="s">
        <v>254</v>
      </c>
      <c r="AO69">
        <v>0</v>
      </c>
      <c r="AP69">
        <v>1.462081595049036</v>
      </c>
      <c r="AQ69">
        <v>0</v>
      </c>
      <c r="AR69">
        <v>0.58918977445180953</v>
      </c>
      <c r="AS69">
        <v>2.143038226766055</v>
      </c>
      <c r="AT69">
        <v>0.22141762808800239</v>
      </c>
      <c r="AU69">
        <v>2.9267990342476069</v>
      </c>
      <c r="AV69">
        <v>0.54638299920797651</v>
      </c>
      <c r="AW69">
        <v>0.17054606743954409</v>
      </c>
      <c r="AX69">
        <v>0</v>
      </c>
      <c r="AY69">
        <v>0.37682700527443319</v>
      </c>
      <c r="AZ69">
        <v>6.0957612996379549</v>
      </c>
      <c r="BA69">
        <v>0.6218506501292973</v>
      </c>
      <c r="BB69">
        <v>2.7713700848390221</v>
      </c>
      <c r="BC69">
        <v>2.364924703006936</v>
      </c>
      <c r="BD69">
        <v>6.5532522103010606</v>
      </c>
      <c r="BE69">
        <v>0.29987924718834141</v>
      </c>
      <c r="BF69">
        <v>2.8404053145340011</v>
      </c>
      <c r="BG69"/>
      <c r="BH69"/>
      <c r="BI69"/>
      <c r="BJ69"/>
      <c r="BK69"/>
      <c r="BL69"/>
      <c r="BM69"/>
      <c r="BN69"/>
      <c r="BO69"/>
      <c r="BP69"/>
      <c r="BQ69"/>
      <c r="BR69"/>
      <c r="BS69"/>
      <c r="BT69"/>
      <c r="BU69"/>
      <c r="BV69"/>
      <c r="BW69"/>
      <c r="BX69"/>
      <c r="BY69"/>
      <c r="BZ69"/>
      <c r="CA69"/>
      <c r="CB69"/>
      <c r="CC69"/>
      <c r="CD69"/>
      <c r="CE69"/>
      <c r="CF69"/>
      <c r="CG69"/>
      <c r="CH69"/>
      <c r="CI69"/>
      <c r="CJ69"/>
      <c r="CK69"/>
      <c r="CL69"/>
      <c r="CM69"/>
    </row>
    <row r="70">
      <c r="A70" t="s">
        <v>597</v>
      </c>
      <c r="B70">
        <v>2006</v>
      </c>
      <c r="C70" t="s">
        <v>601</v>
      </c>
      <c r="D70">
        <v>63</v>
      </c>
      <c r="E70" t="s">
        <v>255</v>
      </c>
      <c r="F70" t="s">
        <v>261</v>
      </c>
      <c r="G70" t="s">
        <v>203</v>
      </c>
      <c r="H70">
        <v>1.4739833806396501</v>
      </c>
      <c r="I70">
        <v>0.41634062617382622</v>
      </c>
      <c r="J70">
        <v>0.25332068764879873</v>
      </c>
      <c r="K70">
        <v>0.19313571799641571</v>
      </c>
      <c r="L70">
        <v>0</v>
      </c>
      <c r="M70">
        <v>0.090863265730307799</v>
      </c>
      <c r="N70">
        <v>0.0361946973474793</v>
      </c>
      <c r="O70">
        <v>0</v>
      </c>
      <c r="P70">
        <v>0</v>
      </c>
      <c r="Q70">
        <v>0</v>
      </c>
      <c r="R70">
        <v>2.6263002091140542</v>
      </c>
      <c r="S70">
        <v>1.2626460790753751</v>
      </c>
      <c r="T70">
        <v>1.144058441009886</v>
      </c>
      <c r="U70">
        <v>0.6322009549655988</v>
      </c>
      <c r="V70">
        <v>0.53102714781079319</v>
      </c>
      <c r="W70" t="s">
        <v>237</v>
      </c>
      <c r="X70" t="s">
        <v>238</v>
      </c>
      <c r="Y70" t="s">
        <v>239</v>
      </c>
      <c r="Z70" t="s">
        <v>240</v>
      </c>
      <c r="AA70" t="s">
        <v>241</v>
      </c>
      <c r="AB70" t="s">
        <v>242</v>
      </c>
      <c r="AC70" t="s">
        <v>243</v>
      </c>
      <c r="AD70" t="s">
        <v>244</v>
      </c>
      <c r="AE70" t="s">
        <v>245</v>
      </c>
      <c r="AF70" t="s">
        <v>246</v>
      </c>
      <c r="AG70" t="s">
        <v>247</v>
      </c>
      <c r="AH70" t="s">
        <v>248</v>
      </c>
      <c r="AI70" t="s">
        <v>249</v>
      </c>
      <c r="AJ70" t="s">
        <v>250</v>
      </c>
      <c r="AK70" t="s">
        <v>251</v>
      </c>
      <c r="AL70" t="s">
        <v>252</v>
      </c>
      <c r="AM70" t="s">
        <v>253</v>
      </c>
      <c r="AN70" t="s">
        <v>254</v>
      </c>
      <c r="AO70">
        <v>0</v>
      </c>
      <c r="AP70">
        <v>0.16245351056100399</v>
      </c>
      <c r="AQ70">
        <v>0</v>
      </c>
      <c r="AR70">
        <v>0.61934647824096722</v>
      </c>
      <c r="AS70">
        <v>1.195589747564221</v>
      </c>
      <c r="AT70">
        <v>0</v>
      </c>
      <c r="AU70">
        <v>0</v>
      </c>
      <c r="AV70">
        <v>0</v>
      </c>
      <c r="AW70">
        <v>0</v>
      </c>
      <c r="AX70">
        <v>0.44014491752116458</v>
      </c>
      <c r="AY70">
        <v>0</v>
      </c>
      <c r="AZ70">
        <v>1.635868145383067</v>
      </c>
      <c r="BA70">
        <v>0</v>
      </c>
      <c r="BB70">
        <v>4.189787844796002</v>
      </c>
      <c r="BC70">
        <v>0</v>
      </c>
      <c r="BD70">
        <v>0.30159094741256331</v>
      </c>
      <c r="BE70">
        <v>0</v>
      </c>
      <c r="BF70">
        <v>0.33285999779695319</v>
      </c>
      <c r="BG70"/>
      <c r="BH70"/>
      <c r="BI70"/>
      <c r="BJ70"/>
      <c r="BK70"/>
      <c r="BL70"/>
      <c r="BM70"/>
      <c r="BN70"/>
      <c r="BO70"/>
      <c r="BP70"/>
      <c r="BQ70"/>
      <c r="BR70"/>
      <c r="BS70"/>
      <c r="BT70"/>
      <c r="BU70"/>
      <c r="BV70"/>
      <c r="BW70"/>
      <c r="BX70"/>
      <c r="BY70"/>
      <c r="BZ70"/>
      <c r="CA70"/>
      <c r="CB70"/>
      <c r="CC70"/>
      <c r="CD70"/>
      <c r="CE70"/>
      <c r="CF70"/>
      <c r="CG70"/>
      <c r="CH70"/>
      <c r="CI70"/>
      <c r="CJ70"/>
      <c r="CK70"/>
      <c r="CL70"/>
      <c r="CM70"/>
    </row>
    <row r="71">
      <c r="A71" t="s">
        <v>597</v>
      </c>
      <c r="B71">
        <v>2006</v>
      </c>
      <c r="C71" t="s">
        <v>601</v>
      </c>
      <c r="D71">
        <v>64</v>
      </c>
      <c r="E71" t="s">
        <v>255</v>
      </c>
      <c r="F71" t="s">
        <v>262</v>
      </c>
      <c r="G71" t="s">
        <v>203</v>
      </c>
      <c r="H71">
        <v>0.58985453548732025</v>
      </c>
      <c r="I71">
        <v>0.1067351385743707</v>
      </c>
      <c r="J71">
        <v>0.0624623352155632</v>
      </c>
      <c r="K71">
        <v>0</v>
      </c>
      <c r="L71">
        <v>0</v>
      </c>
      <c r="M71">
        <v>0.032054618374410003</v>
      </c>
      <c r="N71">
        <v>0.0568065849936314</v>
      </c>
      <c r="O71">
        <v>0</v>
      </c>
      <c r="P71">
        <v>0</v>
      </c>
      <c r="Q71">
        <v>0</v>
      </c>
      <c r="R71">
        <v>0.98804350454601353</v>
      </c>
      <c r="S71">
        <v>0.57565961506916707</v>
      </c>
      <c r="T71">
        <v>0.15100145971577089</v>
      </c>
      <c r="U71">
        <v>0.21445165592499391</v>
      </c>
      <c r="V71">
        <v>0</v>
      </c>
      <c r="W71" t="s">
        <v>237</v>
      </c>
      <c r="X71" t="s">
        <v>238</v>
      </c>
      <c r="Y71" t="s">
        <v>239</v>
      </c>
      <c r="Z71" t="s">
        <v>240</v>
      </c>
      <c r="AA71" t="s">
        <v>241</v>
      </c>
      <c r="AB71" t="s">
        <v>242</v>
      </c>
      <c r="AC71" t="s">
        <v>243</v>
      </c>
      <c r="AD71" t="s">
        <v>244</v>
      </c>
      <c r="AE71" t="s">
        <v>245</v>
      </c>
      <c r="AF71" t="s">
        <v>246</v>
      </c>
      <c r="AG71" t="s">
        <v>247</v>
      </c>
      <c r="AH71" t="s">
        <v>248</v>
      </c>
      <c r="AI71" t="s">
        <v>249</v>
      </c>
      <c r="AJ71" t="s">
        <v>250</v>
      </c>
      <c r="AK71" t="s">
        <v>251</v>
      </c>
      <c r="AL71" t="s">
        <v>252</v>
      </c>
      <c r="AM71" t="s">
        <v>253</v>
      </c>
      <c r="AN71" t="s">
        <v>254</v>
      </c>
      <c r="AO71">
        <v>0</v>
      </c>
      <c r="AP71">
        <v>0</v>
      </c>
      <c r="AQ71">
        <v>0</v>
      </c>
      <c r="AR71">
        <v>0.97628132335241413</v>
      </c>
      <c r="AS71">
        <v>0</v>
      </c>
      <c r="AT71">
        <v>0</v>
      </c>
      <c r="AU71">
        <v>0.18681695963282599</v>
      </c>
      <c r="AV71">
        <v>0.30908776730454562</v>
      </c>
      <c r="AW71">
        <v>0</v>
      </c>
      <c r="AX71">
        <v>0</v>
      </c>
      <c r="AY71">
        <v>0</v>
      </c>
      <c r="AZ71">
        <v>0.2066359762589137</v>
      </c>
      <c r="BA71">
        <v>0.1516708902754384</v>
      </c>
      <c r="BB71">
        <v>0</v>
      </c>
      <c r="BC71">
        <v>0.37832902793631729</v>
      </c>
      <c r="BD71">
        <v>0.76116991160172731</v>
      </c>
      <c r="BE71">
        <v>0</v>
      </c>
      <c r="BF71">
        <v>0.11095333259898441</v>
      </c>
      <c r="BG71"/>
      <c r="BH71"/>
      <c r="BI71"/>
      <c r="BJ71"/>
      <c r="BK71"/>
      <c r="BL71"/>
      <c r="BM71"/>
      <c r="BN71"/>
      <c r="BO71"/>
      <c r="BP71"/>
      <c r="BQ71"/>
      <c r="BR71"/>
      <c r="BS71"/>
      <c r="BT71"/>
      <c r="BU71"/>
      <c r="BV71"/>
      <c r="BW71"/>
      <c r="BX71"/>
      <c r="BY71"/>
      <c r="BZ71"/>
      <c r="CA71"/>
      <c r="CB71"/>
      <c r="CC71"/>
      <c r="CD71"/>
      <c r="CE71"/>
      <c r="CF71"/>
      <c r="CG71"/>
      <c r="CH71"/>
      <c r="CI71"/>
      <c r="CJ71"/>
      <c r="CK71"/>
      <c r="CL71"/>
      <c r="CM71"/>
    </row>
    <row r="72">
      <c r="A72" t="s">
        <v>597</v>
      </c>
      <c r="B72">
        <v>2006</v>
      </c>
      <c r="C72" t="s">
        <v>601</v>
      </c>
      <c r="D72">
        <v>65</v>
      </c>
      <c r="E72" t="s">
        <v>255</v>
      </c>
      <c r="F72" t="s">
        <v>263</v>
      </c>
      <c r="G72" t="s">
        <v>203</v>
      </c>
      <c r="H72">
        <v>1.2729232097825189</v>
      </c>
      <c r="I72">
        <v>0.29630776738596182</v>
      </c>
      <c r="J72">
        <v>0.23230530833119001</v>
      </c>
      <c r="K72">
        <v>0.18539197966109849</v>
      </c>
      <c r="L72">
        <v>0</v>
      </c>
      <c r="M72">
        <v>0.1079001280547406</v>
      </c>
      <c r="N72">
        <v>0.0128256954956755</v>
      </c>
      <c r="O72">
        <v>0</v>
      </c>
      <c r="P72">
        <v>0</v>
      </c>
      <c r="Q72">
        <v>0</v>
      </c>
      <c r="R72">
        <v>2.6938502859287681</v>
      </c>
      <c r="S72">
        <v>0.71289678024178582</v>
      </c>
      <c r="T72">
        <v>0.59793052979331263</v>
      </c>
      <c r="U72">
        <v>0.67075311278691996</v>
      </c>
      <c r="V72">
        <v>0.57127076072027694</v>
      </c>
      <c r="W72" t="s">
        <v>237</v>
      </c>
      <c r="X72" t="s">
        <v>238</v>
      </c>
      <c r="Y72" t="s">
        <v>239</v>
      </c>
      <c r="Z72" t="s">
        <v>240</v>
      </c>
      <c r="AA72" t="s">
        <v>241</v>
      </c>
      <c r="AB72" t="s">
        <v>242</v>
      </c>
      <c r="AC72" t="s">
        <v>243</v>
      </c>
      <c r="AD72" t="s">
        <v>244</v>
      </c>
      <c r="AE72" t="s">
        <v>245</v>
      </c>
      <c r="AF72" t="s">
        <v>246</v>
      </c>
      <c r="AG72" t="s">
        <v>247</v>
      </c>
      <c r="AH72" t="s">
        <v>248</v>
      </c>
      <c r="AI72" t="s">
        <v>249</v>
      </c>
      <c r="AJ72" t="s">
        <v>250</v>
      </c>
      <c r="AK72" t="s">
        <v>251</v>
      </c>
      <c r="AL72" t="s">
        <v>252</v>
      </c>
      <c r="AM72" t="s">
        <v>253</v>
      </c>
      <c r="AN72" t="s">
        <v>254</v>
      </c>
      <c r="AO72">
        <v>0</v>
      </c>
      <c r="AP72">
        <v>0.10153344410062751</v>
      </c>
      <c r="AQ72">
        <v>0</v>
      </c>
      <c r="AR72">
        <v>1.5817647098510199</v>
      </c>
      <c r="AS72">
        <v>0</v>
      </c>
      <c r="AT72">
        <v>0</v>
      </c>
      <c r="AU72">
        <v>0</v>
      </c>
      <c r="AV72">
        <v>1.017716378353053</v>
      </c>
      <c r="AW72">
        <v>0</v>
      </c>
      <c r="AX72">
        <v>0</v>
      </c>
      <c r="AY72">
        <v>0</v>
      </c>
      <c r="AZ72">
        <v>1.1537175341122681</v>
      </c>
      <c r="BA72">
        <v>0</v>
      </c>
      <c r="BB72">
        <v>0.34914898706633352</v>
      </c>
      <c r="BC72">
        <v>0</v>
      </c>
      <c r="BD72">
        <v>2.9631257273067249</v>
      </c>
      <c r="BE72">
        <v>0</v>
      </c>
      <c r="BF72">
        <v>0</v>
      </c>
      <c r="BG72"/>
      <c r="BH72"/>
      <c r="BI72"/>
      <c r="BJ72"/>
      <c r="BK72"/>
      <c r="BL72"/>
      <c r="BM72"/>
      <c r="BN72"/>
      <c r="BO72"/>
      <c r="BP72"/>
      <c r="BQ72"/>
      <c r="BR72"/>
      <c r="BS72"/>
      <c r="BT72"/>
      <c r="BU72"/>
      <c r="BV72"/>
      <c r="BW72"/>
      <c r="BX72"/>
      <c r="BY72"/>
      <c r="BZ72"/>
      <c r="CA72"/>
      <c r="CB72"/>
      <c r="CC72"/>
      <c r="CD72"/>
      <c r="CE72"/>
      <c r="CF72"/>
      <c r="CG72"/>
      <c r="CH72"/>
      <c r="CI72"/>
      <c r="CJ72"/>
      <c r="CK72"/>
      <c r="CL72"/>
      <c r="CM72"/>
    </row>
    <row r="73">
      <c r="A73" t="s">
        <v>597</v>
      </c>
      <c r="B73">
        <v>2006</v>
      </c>
      <c r="C73" t="s">
        <v>601</v>
      </c>
      <c r="D73">
        <v>66</v>
      </c>
      <c r="E73" t="s">
        <v>255</v>
      </c>
      <c r="F73" t="s">
        <v>264</v>
      </c>
      <c r="G73" t="s">
        <v>203</v>
      </c>
      <c r="H73">
        <v>2.041244380069732</v>
      </c>
      <c r="I73">
        <v>0.4984014812409866</v>
      </c>
      <c r="J73">
        <v>0.1340482696450481</v>
      </c>
      <c r="K73">
        <v>0.0565156283358733</v>
      </c>
      <c r="L73">
        <v>0</v>
      </c>
      <c r="M73">
        <v>0.17423457569475559</v>
      </c>
      <c r="N73">
        <v>0.046134759096258797</v>
      </c>
      <c r="O73">
        <v>0</v>
      </c>
      <c r="P73">
        <v>0</v>
      </c>
      <c r="Q73">
        <v>0</v>
      </c>
      <c r="R73">
        <v>2.9903340509460481</v>
      </c>
      <c r="S73">
        <v>2.390470632077053</v>
      </c>
      <c r="T73">
        <v>0.80208568453632578</v>
      </c>
      <c r="U73">
        <v>0.70720080067893831</v>
      </c>
      <c r="V73">
        <v>0.22198551977017081</v>
      </c>
      <c r="W73" t="s">
        <v>237</v>
      </c>
      <c r="X73" t="s">
        <v>238</v>
      </c>
      <c r="Y73" t="s">
        <v>239</v>
      </c>
      <c r="Z73" t="s">
        <v>240</v>
      </c>
      <c r="AA73" t="s">
        <v>241</v>
      </c>
      <c r="AB73" t="s">
        <v>242</v>
      </c>
      <c r="AC73" t="s">
        <v>243</v>
      </c>
      <c r="AD73" t="s">
        <v>244</v>
      </c>
      <c r="AE73" t="s">
        <v>245</v>
      </c>
      <c r="AF73" t="s">
        <v>246</v>
      </c>
      <c r="AG73" t="s">
        <v>247</v>
      </c>
      <c r="AH73" t="s">
        <v>248</v>
      </c>
      <c r="AI73" t="s">
        <v>249</v>
      </c>
      <c r="AJ73" t="s">
        <v>250</v>
      </c>
      <c r="AK73" t="s">
        <v>251</v>
      </c>
      <c r="AL73" t="s">
        <v>252</v>
      </c>
      <c r="AM73" t="s">
        <v>253</v>
      </c>
      <c r="AN73" t="s">
        <v>254</v>
      </c>
      <c r="AO73">
        <v>0.18901358619487171</v>
      </c>
      <c r="AP73">
        <v>1.80729530499117</v>
      </c>
      <c r="AQ73">
        <v>0</v>
      </c>
      <c r="AR73">
        <v>0</v>
      </c>
      <c r="AS73">
        <v>0</v>
      </c>
      <c r="AT73">
        <v>0</v>
      </c>
      <c r="AU73">
        <v>0.1556807996940216</v>
      </c>
      <c r="AV73">
        <v>0</v>
      </c>
      <c r="AW73">
        <v>0.20155444333764291</v>
      </c>
      <c r="AX73">
        <v>0</v>
      </c>
      <c r="AY73">
        <v>0.094206751318608298</v>
      </c>
      <c r="AZ73">
        <v>3.5922261694421862</v>
      </c>
      <c r="BA73">
        <v>0</v>
      </c>
      <c r="BB73">
        <v>1.178377831348876</v>
      </c>
      <c r="BC73">
        <v>0.89018594808545259</v>
      </c>
      <c r="BD73">
        <v>0</v>
      </c>
      <c r="BE73">
        <v>0.17135956982190931</v>
      </c>
      <c r="BF73">
        <v>0</v>
      </c>
      <c r="BG73"/>
      <c r="BH73"/>
      <c r="BI73"/>
      <c r="BJ73"/>
      <c r="BK73"/>
      <c r="BL73"/>
      <c r="BM73"/>
      <c r="BN73"/>
      <c r="BO73"/>
      <c r="BP73"/>
      <c r="BQ73"/>
      <c r="BR73"/>
      <c r="BS73"/>
      <c r="BT73"/>
      <c r="BU73"/>
      <c r="BV73"/>
      <c r="BW73"/>
      <c r="BX73"/>
      <c r="BY73"/>
      <c r="BZ73"/>
      <c r="CA73"/>
      <c r="CB73"/>
      <c r="CC73"/>
      <c r="CD73"/>
      <c r="CE73"/>
      <c r="CF73"/>
      <c r="CG73"/>
      <c r="CH73"/>
      <c r="CI73"/>
      <c r="CJ73"/>
      <c r="CK73"/>
      <c r="CL73"/>
      <c r="CM73"/>
    </row>
    <row r="74">
      <c r="A74" t="s">
        <v>597</v>
      </c>
      <c r="B74">
        <v>2006</v>
      </c>
      <c r="C74" t="s">
        <v>601</v>
      </c>
      <c r="D74">
        <v>67</v>
      </c>
      <c r="E74" t="s">
        <v>255</v>
      </c>
      <c r="F74" t="s">
        <v>265</v>
      </c>
      <c r="G74" t="s">
        <v>203</v>
      </c>
      <c r="H74">
        <v>0.27827269848355157</v>
      </c>
      <c r="I74">
        <v>0.0349909510153458</v>
      </c>
      <c r="J74">
        <v>0</v>
      </c>
      <c r="K74">
        <v>0</v>
      </c>
      <c r="L74">
        <v>0</v>
      </c>
      <c r="M74">
        <v>0</v>
      </c>
      <c r="N74">
        <v>0</v>
      </c>
      <c r="O74">
        <v>0</v>
      </c>
      <c r="P74">
        <v>0</v>
      </c>
      <c r="Q74">
        <v>0</v>
      </c>
      <c r="R74">
        <v>0.22194130607213011</v>
      </c>
      <c r="S74">
        <v>0.5418377015023399</v>
      </c>
      <c r="T74">
        <v>0</v>
      </c>
      <c r="U74">
        <v>0.096021043805445197</v>
      </c>
      <c r="V74">
        <v>0</v>
      </c>
      <c r="W74" t="s">
        <v>237</v>
      </c>
      <c r="X74" t="s">
        <v>238</v>
      </c>
      <c r="Y74" t="s">
        <v>239</v>
      </c>
      <c r="Z74" t="s">
        <v>240</v>
      </c>
      <c r="AA74" t="s">
        <v>241</v>
      </c>
      <c r="AB74" t="s">
        <v>242</v>
      </c>
      <c r="AC74" t="s">
        <v>243</v>
      </c>
      <c r="AD74" t="s">
        <v>244</v>
      </c>
      <c r="AE74" t="s">
        <v>245</v>
      </c>
      <c r="AF74" t="s">
        <v>246</v>
      </c>
      <c r="AG74" t="s">
        <v>247</v>
      </c>
      <c r="AH74" t="s">
        <v>248</v>
      </c>
      <c r="AI74" t="s">
        <v>249</v>
      </c>
      <c r="AJ74" t="s">
        <v>250</v>
      </c>
      <c r="AK74" t="s">
        <v>251</v>
      </c>
      <c r="AL74" t="s">
        <v>252</v>
      </c>
      <c r="AM74" t="s">
        <v>253</v>
      </c>
      <c r="AN74" t="s">
        <v>254</v>
      </c>
      <c r="AO74">
        <v>0</v>
      </c>
      <c r="AP74">
        <v>0.26398695466163152</v>
      </c>
      <c r="AQ74">
        <v>0</v>
      </c>
      <c r="AR74">
        <v>0</v>
      </c>
      <c r="AS74">
        <v>0</v>
      </c>
      <c r="AT74">
        <v>0</v>
      </c>
      <c r="AU74">
        <v>0</v>
      </c>
      <c r="AV74">
        <v>0</v>
      </c>
      <c r="AW74">
        <v>0</v>
      </c>
      <c r="AX74">
        <v>0</v>
      </c>
      <c r="AY74">
        <v>0</v>
      </c>
      <c r="AZ74">
        <v>0.53380960533552702</v>
      </c>
      <c r="BA74">
        <v>0</v>
      </c>
      <c r="BB74">
        <v>0</v>
      </c>
      <c r="BC74">
        <v>0</v>
      </c>
      <c r="BD74">
        <v>0</v>
      </c>
      <c r="BE74">
        <v>0</v>
      </c>
      <c r="BF74">
        <v>0</v>
      </c>
      <c r="BG74"/>
      <c r="BH74"/>
      <c r="BI74"/>
      <c r="BJ74"/>
      <c r="BK74"/>
      <c r="BL74"/>
      <c r="BM74"/>
      <c r="BN74"/>
      <c r="BO74"/>
      <c r="BP74"/>
      <c r="BQ74"/>
      <c r="BR74"/>
      <c r="BS74"/>
      <c r="BT74"/>
      <c r="BU74"/>
      <c r="BV74"/>
      <c r="BW74"/>
      <c r="BX74"/>
      <c r="BY74"/>
      <c r="BZ74"/>
      <c r="CA74"/>
      <c r="CB74"/>
      <c r="CC74"/>
      <c r="CD74"/>
      <c r="CE74"/>
      <c r="CF74"/>
      <c r="CG74"/>
      <c r="CH74"/>
      <c r="CI74"/>
      <c r="CJ74"/>
      <c r="CK74"/>
      <c r="CL74"/>
      <c r="CM74"/>
    </row>
    <row r="75">
      <c r="A75" t="s">
        <v>597</v>
      </c>
      <c r="B75">
        <v>2006</v>
      </c>
      <c r="C75" t="s">
        <v>601</v>
      </c>
      <c r="D75">
        <v>68</v>
      </c>
      <c r="E75" t="s">
        <v>255</v>
      </c>
      <c r="F75" t="s">
        <v>266</v>
      </c>
      <c r="G75" t="s">
        <v>203</v>
      </c>
      <c r="H75">
        <v>12.07026479066433</v>
      </c>
      <c r="I75">
        <v>4.6649936506832841</v>
      </c>
      <c r="J75">
        <v>3.388254702406412</v>
      </c>
      <c r="K75">
        <v>2.1336135917792198</v>
      </c>
      <c r="L75">
        <v>0.29057142020986942</v>
      </c>
      <c r="M75">
        <v>0.68869943374702969</v>
      </c>
      <c r="N75">
        <v>0.63538442327184741</v>
      </c>
      <c r="O75">
        <v>0.2360148147359801</v>
      </c>
      <c r="P75">
        <v>0.1669972116906622</v>
      </c>
      <c r="Q75">
        <v>0.29717413574873092</v>
      </c>
      <c r="R75">
        <v>16.79479227400191</v>
      </c>
      <c r="S75">
        <v>14.81100156914999</v>
      </c>
      <c r="T75">
        <v>10.521185888487199</v>
      </c>
      <c r="U75">
        <v>9.6848216413140058</v>
      </c>
      <c r="V75">
        <v>6.5754875930635404</v>
      </c>
      <c r="W75" t="s">
        <v>237</v>
      </c>
      <c r="X75" t="s">
        <v>238</v>
      </c>
      <c r="Y75" t="s">
        <v>239</v>
      </c>
      <c r="Z75" t="s">
        <v>240</v>
      </c>
      <c r="AA75" t="s">
        <v>241</v>
      </c>
      <c r="AB75" t="s">
        <v>242</v>
      </c>
      <c r="AC75" t="s">
        <v>243</v>
      </c>
      <c r="AD75" t="s">
        <v>244</v>
      </c>
      <c r="AE75" t="s">
        <v>245</v>
      </c>
      <c r="AF75" t="s">
        <v>246</v>
      </c>
      <c r="AG75" t="s">
        <v>247</v>
      </c>
      <c r="AH75" t="s">
        <v>248</v>
      </c>
      <c r="AI75" t="s">
        <v>249</v>
      </c>
      <c r="AJ75" t="s">
        <v>250</v>
      </c>
      <c r="AK75" t="s">
        <v>251</v>
      </c>
      <c r="AL75" t="s">
        <v>252</v>
      </c>
      <c r="AM75" t="s">
        <v>253</v>
      </c>
      <c r="AN75" t="s">
        <v>254</v>
      </c>
      <c r="AO75">
        <v>6.6769104470658052</v>
      </c>
      <c r="AP75">
        <v>42.308005527694093</v>
      </c>
      <c r="AQ75">
        <v>3.4918431112311912</v>
      </c>
      <c r="AR75">
        <v>0.46063927820777839</v>
      </c>
      <c r="AS75">
        <v>0</v>
      </c>
      <c r="AT75">
        <v>0</v>
      </c>
      <c r="AU75">
        <v>6.1649596678832559</v>
      </c>
      <c r="AV75">
        <v>0</v>
      </c>
      <c r="AW75">
        <v>0.27907538308289032</v>
      </c>
      <c r="AX75">
        <v>0.76178928032509263</v>
      </c>
      <c r="AY75">
        <v>0.50610461167202392</v>
      </c>
      <c r="AZ75">
        <v>12.557635525660769</v>
      </c>
      <c r="BA75">
        <v>0.060668356110175299</v>
      </c>
      <c r="BB75">
        <v>1.331130513190397</v>
      </c>
      <c r="BC75">
        <v>13.365772868339659</v>
      </c>
      <c r="BD75">
        <v>0</v>
      </c>
      <c r="BE75">
        <v>6.5685265274807669</v>
      </c>
      <c r="BF75">
        <v>1.464583990306594</v>
      </c>
      <c r="BG75"/>
      <c r="BH75"/>
      <c r="BI75"/>
      <c r="BJ75"/>
      <c r="BK75"/>
      <c r="BL75"/>
      <c r="BM75"/>
      <c r="BN75"/>
      <c r="BO75"/>
      <c r="BP75"/>
      <c r="BQ75"/>
      <c r="BR75"/>
      <c r="BS75"/>
      <c r="BT75"/>
      <c r="BU75"/>
      <c r="BV75"/>
      <c r="BW75"/>
      <c r="BX75"/>
      <c r="BY75"/>
      <c r="BZ75"/>
      <c r="CA75"/>
      <c r="CB75"/>
      <c r="CC75"/>
      <c r="CD75"/>
      <c r="CE75"/>
      <c r="CF75"/>
      <c r="CG75"/>
      <c r="CH75"/>
      <c r="CI75"/>
      <c r="CJ75"/>
      <c r="CK75"/>
      <c r="CL75"/>
      <c r="CM75"/>
    </row>
    <row r="76">
      <c r="A76" t="s">
        <v>597</v>
      </c>
      <c r="B76">
        <v>2006</v>
      </c>
      <c r="C76" t="s">
        <v>601</v>
      </c>
      <c r="D76">
        <v>69</v>
      </c>
      <c r="E76" t="s">
        <v>255</v>
      </c>
      <c r="F76" t="s">
        <v>267</v>
      </c>
      <c r="G76" t="s">
        <v>203</v>
      </c>
      <c r="H76">
        <v>2.6244395291573368</v>
      </c>
      <c r="I76">
        <v>1.476188221785053</v>
      </c>
      <c r="J76">
        <v>0.4372679490226965</v>
      </c>
      <c r="K76">
        <v>0.43066680925699841</v>
      </c>
      <c r="L76">
        <v>0.021625722796905798</v>
      </c>
      <c r="M76">
        <v>0.24403286835317581</v>
      </c>
      <c r="N76">
        <v>0.1004641267964244</v>
      </c>
      <c r="O76">
        <v>0.025751623247792999</v>
      </c>
      <c r="P76">
        <v>0.025821452777518399</v>
      </c>
      <c r="Q76">
        <v>0.0082068816221152006</v>
      </c>
      <c r="R76">
        <v>3.4873576766827021</v>
      </c>
      <c r="S76">
        <v>3.280356362803619</v>
      </c>
      <c r="T76">
        <v>3.8250530930300899</v>
      </c>
      <c r="U76">
        <v>1.1249296744647339</v>
      </c>
      <c r="V76">
        <v>1.2819619249725911</v>
      </c>
      <c r="W76" t="s">
        <v>237</v>
      </c>
      <c r="X76" t="s">
        <v>238</v>
      </c>
      <c r="Y76" t="s">
        <v>239</v>
      </c>
      <c r="Z76" t="s">
        <v>240</v>
      </c>
      <c r="AA76" t="s">
        <v>241</v>
      </c>
      <c r="AB76" t="s">
        <v>242</v>
      </c>
      <c r="AC76" t="s">
        <v>243</v>
      </c>
      <c r="AD76" t="s">
        <v>244</v>
      </c>
      <c r="AE76" t="s">
        <v>245</v>
      </c>
      <c r="AF76" t="s">
        <v>246</v>
      </c>
      <c r="AG76" t="s">
        <v>247</v>
      </c>
      <c r="AH76" t="s">
        <v>248</v>
      </c>
      <c r="AI76" t="s">
        <v>249</v>
      </c>
      <c r="AJ76" t="s">
        <v>250</v>
      </c>
      <c r="AK76" t="s">
        <v>251</v>
      </c>
      <c r="AL76" t="s">
        <v>252</v>
      </c>
      <c r="AM76" t="s">
        <v>253</v>
      </c>
      <c r="AN76" t="s">
        <v>254</v>
      </c>
      <c r="AO76">
        <v>0.066710677480542893</v>
      </c>
      <c r="AP76">
        <v>0.48736053168301202</v>
      </c>
      <c r="AQ76">
        <v>0</v>
      </c>
      <c r="AR76">
        <v>0</v>
      </c>
      <c r="AS76">
        <v>1.601639095793578</v>
      </c>
      <c r="AT76">
        <v>0</v>
      </c>
      <c r="AU76">
        <v>4.0477007920445613</v>
      </c>
      <c r="AV76">
        <v>0.26077370416744328</v>
      </c>
      <c r="AW76">
        <v>0.57365495411483003</v>
      </c>
      <c r="AX76">
        <v>1.9298661768235681</v>
      </c>
      <c r="AY76">
        <v>0.29865161642277582</v>
      </c>
      <c r="AZ76">
        <v>0.086098323441214</v>
      </c>
      <c r="BA76">
        <v>0.15167089027543831</v>
      </c>
      <c r="BB76">
        <v>2.0512502990147099</v>
      </c>
      <c r="BC76">
        <v>1.1451804208439169</v>
      </c>
      <c r="BD76">
        <v>0.14018971635344951</v>
      </c>
      <c r="BE76">
        <v>0.77111806419859208</v>
      </c>
      <c r="BF76">
        <v>10.755207650115301</v>
      </c>
      <c r="BG76"/>
      <c r="BH76"/>
      <c r="BI76"/>
      <c r="BJ76"/>
      <c r="BK76"/>
      <c r="BL76"/>
      <c r="BM76"/>
      <c r="BN76"/>
      <c r="BO76"/>
      <c r="BP76"/>
      <c r="BQ76"/>
      <c r="BR76"/>
      <c r="BS76"/>
      <c r="BT76"/>
      <c r="BU76"/>
      <c r="BV76"/>
      <c r="BW76"/>
      <c r="BX76"/>
      <c r="BY76"/>
      <c r="BZ76"/>
      <c r="CA76"/>
      <c r="CB76"/>
      <c r="CC76"/>
      <c r="CD76"/>
      <c r="CE76"/>
      <c r="CF76"/>
      <c r="CG76"/>
      <c r="CH76"/>
      <c r="CI76"/>
      <c r="CJ76"/>
      <c r="CK76"/>
      <c r="CL76"/>
      <c r="CM76"/>
    </row>
    <row r="77">
      <c r="A77" t="s">
        <v>597</v>
      </c>
      <c r="B77">
        <v>2006</v>
      </c>
      <c r="C77" t="s">
        <v>601</v>
      </c>
      <c r="D77">
        <v>70</v>
      </c>
      <c r="E77" t="s">
        <v>255</v>
      </c>
      <c r="F77" t="s">
        <v>17</v>
      </c>
      <c r="G77" t="s">
        <v>203</v>
      </c>
      <c r="H77">
        <v>20.808366446093149</v>
      </c>
      <c r="I77">
        <v>6.7480692985243991</v>
      </c>
      <c r="J77">
        <v>4.7482674334527184</v>
      </c>
      <c r="K77">
        <v>3.56449288782518</v>
      </c>
      <c r="L77">
        <v>0.8034836945808681</v>
      </c>
      <c r="M77">
        <v>0.56201149463811872</v>
      </c>
      <c r="N77">
        <v>0.037146377511853998</v>
      </c>
      <c r="O77">
        <v>0.0280926799066832</v>
      </c>
      <c r="P77">
        <v>0.046516160975856501</v>
      </c>
      <c r="Q77">
        <v>0.0347485407205161</v>
      </c>
      <c r="R77">
        <v>35.17648282044204</v>
      </c>
      <c r="S77">
        <v>20.291905407127</v>
      </c>
      <c r="T77">
        <v>15.57457688657883</v>
      </c>
      <c r="U77">
        <v>15.35994283648135</v>
      </c>
      <c r="V77">
        <v>13.080547596841059</v>
      </c>
      <c r="W77" t="s">
        <v>237</v>
      </c>
      <c r="X77" t="s">
        <v>238</v>
      </c>
      <c r="Y77" t="s">
        <v>239</v>
      </c>
      <c r="Z77" t="s">
        <v>240</v>
      </c>
      <c r="AA77" t="s">
        <v>241</v>
      </c>
      <c r="AB77" t="s">
        <v>242</v>
      </c>
      <c r="AC77" t="s">
        <v>243</v>
      </c>
      <c r="AD77" t="s">
        <v>244</v>
      </c>
      <c r="AE77" t="s">
        <v>245</v>
      </c>
      <c r="AF77" t="s">
        <v>246</v>
      </c>
      <c r="AG77" t="s">
        <v>247</v>
      </c>
      <c r="AH77" t="s">
        <v>248</v>
      </c>
      <c r="AI77" t="s">
        <v>249</v>
      </c>
      <c r="AJ77" t="s">
        <v>250</v>
      </c>
      <c r="AK77" t="s">
        <v>251</v>
      </c>
      <c r="AL77" t="s">
        <v>252</v>
      </c>
      <c r="AM77" t="s">
        <v>253</v>
      </c>
      <c r="AN77" t="s">
        <v>254</v>
      </c>
      <c r="AO77">
        <v>0</v>
      </c>
      <c r="AP77">
        <v>2.7820163683571928</v>
      </c>
      <c r="AQ77">
        <v>2.2908270092790621</v>
      </c>
      <c r="AR77">
        <v>0</v>
      </c>
      <c r="AS77">
        <v>33.138138474940376</v>
      </c>
      <c r="AT77">
        <v>0.54955026591456901</v>
      </c>
      <c r="AU77">
        <v>14.465587569134049</v>
      </c>
      <c r="AV77">
        <v>0.086924568055814402</v>
      </c>
      <c r="AW77">
        <v>1.4418894792615999</v>
      </c>
      <c r="AX77">
        <v>5.5695260717101212</v>
      </c>
      <c r="AY77">
        <v>23.230486012129621</v>
      </c>
      <c r="AZ77">
        <v>0</v>
      </c>
      <c r="BA77">
        <v>11.147810435244709</v>
      </c>
      <c r="BB77">
        <v>17.362265321340171</v>
      </c>
      <c r="BC77">
        <v>12.652425371771921</v>
      </c>
      <c r="BD77">
        <v>0.19029247790043191</v>
      </c>
      <c r="BE77">
        <v>22.326967346506599</v>
      </c>
      <c r="BF77">
        <v>13.45274384284572</v>
      </c>
      <c r="BG77"/>
      <c r="BH77"/>
      <c r="BI77"/>
      <c r="BJ77"/>
      <c r="BK77"/>
      <c r="BL77"/>
      <c r="BM77"/>
      <c r="BN77"/>
      <c r="BO77"/>
      <c r="BP77"/>
      <c r="BQ77"/>
      <c r="BR77"/>
      <c r="BS77"/>
      <c r="BT77"/>
      <c r="BU77"/>
      <c r="BV77"/>
      <c r="BW77"/>
      <c r="BX77"/>
      <c r="BY77"/>
      <c r="BZ77"/>
      <c r="CA77"/>
      <c r="CB77"/>
      <c r="CC77"/>
      <c r="CD77"/>
      <c r="CE77"/>
      <c r="CF77"/>
      <c r="CG77"/>
      <c r="CH77"/>
      <c r="CI77"/>
      <c r="CJ77"/>
      <c r="CK77"/>
      <c r="CL77"/>
      <c r="CM77"/>
    </row>
    <row r="78">
      <c r="A78" t="s">
        <v>597</v>
      </c>
      <c r="B78">
        <v>2006</v>
      </c>
      <c r="C78" t="s">
        <v>601</v>
      </c>
      <c r="D78">
        <v>71</v>
      </c>
      <c r="E78" t="s">
        <v>255</v>
      </c>
      <c r="F78" t="s">
        <v>268</v>
      </c>
      <c r="G78" t="s">
        <v>203</v>
      </c>
      <c r="H78">
        <v>0.070404815373768304</v>
      </c>
      <c r="I78">
        <v>0.32432131851284518</v>
      </c>
      <c r="J78">
        <v>0.63438712041235745</v>
      </c>
      <c r="K78">
        <v>0.60257375146124892</v>
      </c>
      <c r="L78">
        <v>2.5463795885282212</v>
      </c>
      <c r="M78">
        <v>0.33964843252717553</v>
      </c>
      <c r="N78">
        <v>0.69421966852653316</v>
      </c>
      <c r="O78">
        <v>0.54608279229006507</v>
      </c>
      <c r="P78">
        <v>1.2561650305302381</v>
      </c>
      <c r="Q78">
        <v>2.9900472873488071</v>
      </c>
      <c r="R78">
        <v>0</v>
      </c>
      <c r="S78">
        <v>0</v>
      </c>
      <c r="T78">
        <v>0.2489902281028111</v>
      </c>
      <c r="U78">
        <v>0.34746431945276501</v>
      </c>
      <c r="V78">
        <v>0.70404172490681716</v>
      </c>
      <c r="W78" t="s">
        <v>237</v>
      </c>
      <c r="X78" t="s">
        <v>238</v>
      </c>
      <c r="Y78" t="s">
        <v>239</v>
      </c>
      <c r="Z78" t="s">
        <v>240</v>
      </c>
      <c r="AA78" t="s">
        <v>241</v>
      </c>
      <c r="AB78" t="s">
        <v>242</v>
      </c>
      <c r="AC78" t="s">
        <v>243</v>
      </c>
      <c r="AD78" t="s">
        <v>244</v>
      </c>
      <c r="AE78" t="s">
        <v>245</v>
      </c>
      <c r="AF78" t="s">
        <v>246</v>
      </c>
      <c r="AG78" t="s">
        <v>247</v>
      </c>
      <c r="AH78" t="s">
        <v>248</v>
      </c>
      <c r="AI78" t="s">
        <v>249</v>
      </c>
      <c r="AJ78" t="s">
        <v>250</v>
      </c>
      <c r="AK78" t="s">
        <v>251</v>
      </c>
      <c r="AL78" t="s">
        <v>252</v>
      </c>
      <c r="AM78" t="s">
        <v>253</v>
      </c>
      <c r="AN78" t="s">
        <v>254</v>
      </c>
      <c r="AO78">
        <v>0</v>
      </c>
      <c r="AP78">
        <v>3.2888454515260199</v>
      </c>
      <c r="AQ78">
        <v>0.95833751474079454</v>
      </c>
      <c r="AR78">
        <v>0</v>
      </c>
      <c r="AS78">
        <v>0.049893383853621999</v>
      </c>
      <c r="AT78">
        <v>1.4185839460500029</v>
      </c>
      <c r="AU78">
        <v>0.1599796162844733</v>
      </c>
      <c r="AV78">
        <v>0.57670637839521555</v>
      </c>
      <c r="AW78">
        <v>0</v>
      </c>
      <c r="AX78">
        <v>1.10437029999728</v>
      </c>
      <c r="AY78">
        <v>7.7592067384708123</v>
      </c>
      <c r="AZ78">
        <v>0.31190341956558643</v>
      </c>
      <c r="BA78">
        <v>0.075835445137719198</v>
      </c>
      <c r="BB78">
        <v>0</v>
      </c>
      <c r="BC78">
        <v>0.1705926493155521</v>
      </c>
      <c r="BD78">
        <v>0.28894217022472701</v>
      </c>
      <c r="BE78">
        <v>0.73622995385855705</v>
      </c>
      <c r="BF78">
        <v>0.049740821264655101</v>
      </c>
      <c r="BG78"/>
      <c r="BH78"/>
      <c r="BI78"/>
      <c r="BJ78"/>
      <c r="BK78"/>
      <c r="BL78"/>
      <c r="BM78"/>
      <c r="BN78"/>
      <c r="BO78"/>
      <c r="BP78"/>
      <c r="BQ78"/>
      <c r="BR78"/>
      <c r="BS78"/>
      <c r="BT78"/>
      <c r="BU78"/>
      <c r="BV78"/>
      <c r="BW78"/>
      <c r="BX78"/>
      <c r="BY78"/>
      <c r="BZ78"/>
      <c r="CA78"/>
      <c r="CB78"/>
      <c r="CC78"/>
      <c r="CD78"/>
      <c r="CE78"/>
      <c r="CF78"/>
      <c r="CG78"/>
      <c r="CH78"/>
      <c r="CI78"/>
      <c r="CJ78"/>
      <c r="CK78"/>
      <c r="CL78"/>
      <c r="CM78"/>
    </row>
    <row r="79">
      <c r="A79" t="s">
        <v>597</v>
      </c>
      <c r="B79">
        <v>2006</v>
      </c>
      <c r="C79" t="s">
        <v>601</v>
      </c>
      <c r="D79">
        <v>72</v>
      </c>
      <c r="E79" t="s">
        <v>255</v>
      </c>
      <c r="F79" t="s">
        <v>47</v>
      </c>
      <c r="G79" t="s">
        <v>203</v>
      </c>
      <c r="H79">
        <v>3.4592979172060958</v>
      </c>
      <c r="I79">
        <v>5.3529574289339497</v>
      </c>
      <c r="J79">
        <v>8.0870740214239127</v>
      </c>
      <c r="K79">
        <v>8.5496874402107181</v>
      </c>
      <c r="L79">
        <v>9.3571768701578257</v>
      </c>
      <c r="M79">
        <v>4.3527141421014752</v>
      </c>
      <c r="N79">
        <v>7.6297155182963916</v>
      </c>
      <c r="O79">
        <v>8.3028749365458641</v>
      </c>
      <c r="P79">
        <v>7.3215779847065159</v>
      </c>
      <c r="Q79">
        <v>9.1910122937729657</v>
      </c>
      <c r="R79">
        <v>3.0195894393859022</v>
      </c>
      <c r="S79">
        <v>3.0287232135251432</v>
      </c>
      <c r="T79">
        <v>5.60624114071706</v>
      </c>
      <c r="U79">
        <v>6.5376219557907529</v>
      </c>
      <c r="V79">
        <v>13.141603401210331</v>
      </c>
      <c r="W79" t="s">
        <v>237</v>
      </c>
      <c r="X79" t="s">
        <v>238</v>
      </c>
      <c r="Y79" t="s">
        <v>239</v>
      </c>
      <c r="Z79" t="s">
        <v>240</v>
      </c>
      <c r="AA79" t="s">
        <v>241</v>
      </c>
      <c r="AB79" t="s">
        <v>242</v>
      </c>
      <c r="AC79" t="s">
        <v>243</v>
      </c>
      <c r="AD79" t="s">
        <v>244</v>
      </c>
      <c r="AE79" t="s">
        <v>245</v>
      </c>
      <c r="AF79" t="s">
        <v>246</v>
      </c>
      <c r="AG79" t="s">
        <v>247</v>
      </c>
      <c r="AH79" t="s">
        <v>248</v>
      </c>
      <c r="AI79" t="s">
        <v>249</v>
      </c>
      <c r="AJ79" t="s">
        <v>250</v>
      </c>
      <c r="AK79" t="s">
        <v>251</v>
      </c>
      <c r="AL79" t="s">
        <v>252</v>
      </c>
      <c r="AM79" t="s">
        <v>253</v>
      </c>
      <c r="AN79" t="s">
        <v>254</v>
      </c>
      <c r="AO79">
        <v>91.741981073564205</v>
      </c>
      <c r="AP79">
        <v>0.1421468217408785</v>
      </c>
      <c r="AQ79">
        <v>0</v>
      </c>
      <c r="AR79">
        <v>0.1209885052790535</v>
      </c>
      <c r="AS79">
        <v>0.13534978274311929</v>
      </c>
      <c r="AT79">
        <v>3.865676840944531</v>
      </c>
      <c r="AU79">
        <v>2.802254394492389</v>
      </c>
      <c r="AV79">
        <v>0</v>
      </c>
      <c r="AW79">
        <v>0</v>
      </c>
      <c r="AX79">
        <v>0.96974211409738609</v>
      </c>
      <c r="AY79">
        <v>0</v>
      </c>
      <c r="AZ79">
        <v>0.29273429970012782</v>
      </c>
      <c r="BA79">
        <v>0.5005139379089466</v>
      </c>
      <c r="BB79">
        <v>0.19639630522481261</v>
      </c>
      <c r="BC79">
        <v>0.26705578442563582</v>
      </c>
      <c r="BD79">
        <v>0.87594213267639232</v>
      </c>
      <c r="BE79">
        <v>0.14993962359417071</v>
      </c>
      <c r="BF79">
        <v>2.9735493136527831</v>
      </c>
      <c r="BG79"/>
      <c r="BH79"/>
      <c r="BI79"/>
      <c r="BJ79"/>
      <c r="BK79"/>
      <c r="BL79"/>
      <c r="BM79"/>
      <c r="BN79"/>
      <c r="BO79"/>
      <c r="BP79"/>
      <c r="BQ79"/>
      <c r="BR79"/>
      <c r="BS79"/>
      <c r="BT79"/>
      <c r="BU79"/>
      <c r="BV79"/>
      <c r="BW79"/>
      <c r="BX79"/>
      <c r="BY79"/>
      <c r="BZ79"/>
      <c r="CA79"/>
      <c r="CB79"/>
      <c r="CC79"/>
      <c r="CD79"/>
      <c r="CE79"/>
      <c r="CF79"/>
      <c r="CG79"/>
      <c r="CH79"/>
      <c r="CI79"/>
      <c r="CJ79"/>
      <c r="CK79"/>
      <c r="CL79"/>
      <c r="CM79"/>
    </row>
    <row r="80">
      <c r="A80" t="s">
        <v>597</v>
      </c>
      <c r="B80">
        <v>2006</v>
      </c>
      <c r="C80" t="s">
        <v>601</v>
      </c>
      <c r="D80">
        <v>122</v>
      </c>
      <c r="E80" t="s">
        <v>18</v>
      </c>
      <c r="F80" t="s">
        <v>14</v>
      </c>
      <c r="G80" t="s">
        <v>617</v>
      </c>
      <c r="H80">
        <v>77.461817461216569</v>
      </c>
      <c r="I80">
        <v>92.359410939831605</v>
      </c>
      <c r="J80">
        <v>95.831824513170389</v>
      </c>
      <c r="K80">
        <v>97.336675232112015</v>
      </c>
      <c r="L80">
        <v>98.730457714702496</v>
      </c>
      <c r="M80">
        <v>96.852408129623285</v>
      </c>
      <c r="N80">
        <v>98.039071042452875</v>
      </c>
      <c r="O80">
        <v>98.909511428775076</v>
      </c>
      <c r="P80">
        <v>98.654555689570586</v>
      </c>
      <c r="Q80">
        <v>98.98719118980776</v>
      </c>
      <c r="R80">
        <v>61.237858785149157</v>
      </c>
      <c r="S80">
        <v>81.275296220087682</v>
      </c>
      <c r="T80">
        <v>84.015780256894885</v>
      </c>
      <c r="U80">
        <v>89.610720572464871</v>
      </c>
      <c r="V80">
        <v>93.670910270799766</v>
      </c>
      <c r="W80" t="s">
        <v>237</v>
      </c>
      <c r="X80" t="s">
        <v>238</v>
      </c>
      <c r="Y80" t="s">
        <v>239</v>
      </c>
      <c r="Z80" t="s">
        <v>240</v>
      </c>
      <c r="AA80" t="s">
        <v>241</v>
      </c>
      <c r="AB80" t="s">
        <v>242</v>
      </c>
      <c r="AC80" t="s">
        <v>243</v>
      </c>
      <c r="AD80" t="s">
        <v>244</v>
      </c>
      <c r="AE80" t="s">
        <v>245</v>
      </c>
      <c r="AF80" t="s">
        <v>246</v>
      </c>
      <c r="AG80" t="s">
        <v>247</v>
      </c>
      <c r="AH80" t="s">
        <v>248</v>
      </c>
      <c r="AI80" t="s">
        <v>249</v>
      </c>
      <c r="AJ80" t="s">
        <v>250</v>
      </c>
      <c r="AK80" t="s">
        <v>251</v>
      </c>
      <c r="AL80" t="s">
        <v>252</v>
      </c>
      <c r="AM80" t="s">
        <v>253</v>
      </c>
      <c r="AN80" t="s">
        <v>254</v>
      </c>
      <c r="AO80">
        <v>87.993384002781895</v>
      </c>
      <c r="AP80">
        <v>81.393877057245476</v>
      </c>
      <c r="AQ80">
        <v>99.35010379658911</v>
      </c>
      <c r="AR80">
        <v>98.177698339759218</v>
      </c>
      <c r="AS80">
        <v>83.354810874744473</v>
      </c>
      <c r="AT80">
        <v>99.511005398744743</v>
      </c>
      <c r="AU80">
        <v>96.357069287159931</v>
      </c>
      <c r="AV80">
        <v>98.223539348483257</v>
      </c>
      <c r="AW80">
        <v>93.573409413903761</v>
      </c>
      <c r="AX80">
        <v>91.83939414704075</v>
      </c>
      <c r="AY80">
        <v>83.058291820640122</v>
      </c>
      <c r="AZ80">
        <v>93.345756811042179</v>
      </c>
      <c r="BA80">
        <v>93.176566661086568</v>
      </c>
      <c r="BB80">
        <v>63.578387766409939</v>
      </c>
      <c r="BC80">
        <v>92.831800904009583</v>
      </c>
      <c r="BD80">
        <v>97.127693456510414</v>
      </c>
      <c r="BE80">
        <v>80.819775845149081</v>
      </c>
      <c r="BF80">
        <v>94.122950684428787</v>
      </c>
      <c r="BG80">
        <v>17483.056472000149</v>
      </c>
      <c r="BH80">
        <v>20846.52300700004</v>
      </c>
      <c r="BI80">
        <v>21636.25568600008</v>
      </c>
      <c r="BJ80">
        <v>21973.13940700005</v>
      </c>
      <c r="BK80">
        <v>22276.608714000151</v>
      </c>
      <c r="BL80">
        <v>13902.074041000011</v>
      </c>
      <c r="BM80">
        <v>14068.18395599999</v>
      </c>
      <c r="BN80">
        <v>14217.61296699999</v>
      </c>
      <c r="BO80">
        <v>14142.614802999969</v>
      </c>
      <c r="BP80">
        <v>14205.922206999991</v>
      </c>
      <c r="BQ80">
        <v>5031.1000339999791</v>
      </c>
      <c r="BR80">
        <v>6685.7572679999957</v>
      </c>
      <c r="BS80">
        <v>6901.0300949999782</v>
      </c>
      <c r="BT80">
        <v>7370.581760999984</v>
      </c>
      <c r="BU80">
        <v>7690.7061539999822</v>
      </c>
      <c r="BV80">
        <v>6199.32749900001</v>
      </c>
      <c r="BW80">
        <v>2435.1038710000039</v>
      </c>
      <c r="BX80">
        <v>5971.8103350000038</v>
      </c>
      <c r="BY80">
        <v>4630.248587000031</v>
      </c>
      <c r="BZ80">
        <v>5938.9908479999922</v>
      </c>
      <c r="CA80">
        <v>23767.340079999871</v>
      </c>
      <c r="CB80">
        <v>5187.9702910000042</v>
      </c>
      <c r="CC80">
        <v>3679.6229209999792</v>
      </c>
      <c r="CD80">
        <v>3160.7922680000029</v>
      </c>
      <c r="CE80">
        <v>3125.7883609999881</v>
      </c>
      <c r="CF80">
        <v>2828.995440000002</v>
      </c>
      <c r="CG80">
        <v>10982.683654999961</v>
      </c>
      <c r="CH80">
        <v>3807.7396880000028</v>
      </c>
      <c r="CI80">
        <v>2550.9016049999941</v>
      </c>
      <c r="CJ80">
        <v>5266.2386890000053</v>
      </c>
      <c r="CK80">
        <v>5997.3510209999804</v>
      </c>
      <c r="CL80">
        <v>4722.8826059999728</v>
      </c>
      <c r="CM80">
        <v>3961.7955209999982</v>
      </c>
    </row>
    <row r="81">
      <c r="A81" t="s">
        <v>597</v>
      </c>
      <c r="B81">
        <v>2006</v>
      </c>
      <c r="C81" t="s">
        <v>601</v>
      </c>
      <c r="D81">
        <v>123</v>
      </c>
      <c r="E81" t="s">
        <v>18</v>
      </c>
      <c r="F81" t="s">
        <v>52</v>
      </c>
      <c r="G81" t="s">
        <v>203</v>
      </c>
      <c r="H81">
        <v>22.538182538782991</v>
      </c>
      <c r="I81">
        <v>7.6405890601685691</v>
      </c>
      <c r="J81">
        <v>4.1681754868296714</v>
      </c>
      <c r="K81">
        <v>2.663324767887977</v>
      </c>
      <c r="L81">
        <v>1.2695422852975271</v>
      </c>
      <c r="M81">
        <v>3.1475918703766661</v>
      </c>
      <c r="N81">
        <v>1.9609289575471029</v>
      </c>
      <c r="O81">
        <v>1.0904885712249099</v>
      </c>
      <c r="P81">
        <v>1.345444310429418</v>
      </c>
      <c r="Q81">
        <v>1.012808810192221</v>
      </c>
      <c r="R81">
        <v>38.762141214851212</v>
      </c>
      <c r="S81">
        <v>18.724703779912371</v>
      </c>
      <c r="T81">
        <v>15.98421974310514</v>
      </c>
      <c r="U81">
        <v>10.389279427535159</v>
      </c>
      <c r="V81">
        <v>6.3290897292002697</v>
      </c>
      <c r="W81" t="s">
        <v>237</v>
      </c>
      <c r="X81" t="s">
        <v>238</v>
      </c>
      <c r="Y81" t="s">
        <v>239</v>
      </c>
      <c r="Z81" t="s">
        <v>240</v>
      </c>
      <c r="AA81" t="s">
        <v>241</v>
      </c>
      <c r="AB81" t="s">
        <v>242</v>
      </c>
      <c r="AC81" t="s">
        <v>243</v>
      </c>
      <c r="AD81" t="s">
        <v>244</v>
      </c>
      <c r="AE81" t="s">
        <v>245</v>
      </c>
      <c r="AF81" t="s">
        <v>246</v>
      </c>
      <c r="AG81" t="s">
        <v>247</v>
      </c>
      <c r="AH81" t="s">
        <v>248</v>
      </c>
      <c r="AI81" t="s">
        <v>249</v>
      </c>
      <c r="AJ81" t="s">
        <v>250</v>
      </c>
      <c r="AK81" t="s">
        <v>251</v>
      </c>
      <c r="AL81" t="s">
        <v>252</v>
      </c>
      <c r="AM81" t="s">
        <v>253</v>
      </c>
      <c r="AN81" t="s">
        <v>254</v>
      </c>
      <c r="AO81">
        <v>12.00661599721805</v>
      </c>
      <c r="AP81">
        <v>18.606122942754631</v>
      </c>
      <c r="AQ81">
        <v>0.64989620341087939</v>
      </c>
      <c r="AR81">
        <v>1.8223016602406159</v>
      </c>
      <c r="AS81">
        <v>16.645189125255548</v>
      </c>
      <c r="AT81">
        <v>0.48899460125526539</v>
      </c>
      <c r="AU81">
        <v>3.6429307128401058</v>
      </c>
      <c r="AV81">
        <v>1.776460651516734</v>
      </c>
      <c r="AW81">
        <v>6.426590586096224</v>
      </c>
      <c r="AX81">
        <v>8.1606058529594119</v>
      </c>
      <c r="AY81">
        <v>16.9417081793598</v>
      </c>
      <c r="AZ81">
        <v>6.6542431889578939</v>
      </c>
      <c r="BA81">
        <v>6.8234333389134187</v>
      </c>
      <c r="BB81">
        <v>36.421612233590643</v>
      </c>
      <c r="BC81">
        <v>7.168199095990456</v>
      </c>
      <c r="BD81">
        <v>2.8723065434896702</v>
      </c>
      <c r="BE81">
        <v>19.180224154851331</v>
      </c>
      <c r="BF81">
        <v>5.8770493155712122</v>
      </c>
      <c r="BG81">
        <v>5086.8457649999746</v>
      </c>
      <c r="BH81">
        <v>1724.5640050000011</v>
      </c>
      <c r="BI81">
        <v>941.062231</v>
      </c>
      <c r="BJ81">
        <v>601.22873800000025</v>
      </c>
      <c r="BK81">
        <v>286.44754000000012</v>
      </c>
      <c r="BL81">
        <v>451.80141700000001</v>
      </c>
      <c r="BM81">
        <v>281.38484999999997</v>
      </c>
      <c r="BN81">
        <v>156.7507940000001</v>
      </c>
      <c r="BO81">
        <v>192.876046</v>
      </c>
      <c r="BP81">
        <v>145.35095899999999</v>
      </c>
      <c r="BQ81">
        <v>3184.5693799999981</v>
      </c>
      <c r="BR81">
        <v>1540.305975000002</v>
      </c>
      <c r="BS81">
        <v>1312.9388449999999</v>
      </c>
      <c r="BT81">
        <v>854.52982600000007</v>
      </c>
      <c r="BU81">
        <v>519.64018699999986</v>
      </c>
      <c r="BV81">
        <v>845.89251300000103</v>
      </c>
      <c r="BW81">
        <v>556.6492669999999</v>
      </c>
      <c r="BX81">
        <v>39.064447000000001</v>
      </c>
      <c r="BY81">
        <v>85.943241999999984</v>
      </c>
      <c r="BZ81">
        <v>1185.9618519999999</v>
      </c>
      <c r="CA81">
        <v>116.792117</v>
      </c>
      <c r="CB81">
        <v>196.139385</v>
      </c>
      <c r="CC81">
        <v>66.549274999999994</v>
      </c>
      <c r="CD81">
        <v>217.0821599999999</v>
      </c>
      <c r="CE81">
        <v>277.74929300000002</v>
      </c>
      <c r="CF81">
        <v>577.04070400000012</v>
      </c>
      <c r="CG81">
        <v>782.91130099999998</v>
      </c>
      <c r="CH81">
        <v>278.84540999999979</v>
      </c>
      <c r="CI81">
        <v>1461.313386000005</v>
      </c>
      <c r="CJ81">
        <v>406.64348899999987</v>
      </c>
      <c r="CK81">
        <v>177.35652899999999</v>
      </c>
      <c r="CL81">
        <v>1120.8388799999991</v>
      </c>
      <c r="CM81">
        <v>247.3750289999999</v>
      </c>
    </row>
    <row r="82">
      <c r="A82" t="s">
        <v>597</v>
      </c>
      <c r="B82">
        <v>2006</v>
      </c>
      <c r="C82" t="s">
        <v>601</v>
      </c>
      <c r="D82">
        <v>124</v>
      </c>
      <c r="E82" t="s">
        <v>51</v>
      </c>
      <c r="F82" t="s">
        <v>15</v>
      </c>
      <c r="G82" t="s">
        <v>618</v>
      </c>
      <c r="H82">
        <v>60.576267931664667</v>
      </c>
      <c r="I82">
        <v>72.435819078220618</v>
      </c>
      <c r="J82">
        <v>76.555035652112522</v>
      </c>
      <c r="K82">
        <v>82.257598895620788</v>
      </c>
      <c r="L82">
        <v>85.028525827252025</v>
      </c>
      <c r="M82">
        <v>72.263816899838602</v>
      </c>
      <c r="N82">
        <v>75.166548387128302</v>
      </c>
      <c r="O82">
        <v>77.171551278585653</v>
      </c>
      <c r="P82">
        <v>84.342051600161454</v>
      </c>
      <c r="Q82">
        <v>85.596443305293917</v>
      </c>
      <c r="R82">
        <v>50.107399574585862</v>
      </c>
      <c r="S82">
        <v>64.146699619532711</v>
      </c>
      <c r="T82">
        <v>71.171291268603156</v>
      </c>
      <c r="U82">
        <v>77.411846015047701</v>
      </c>
      <c r="V82">
        <v>83.141864063783032</v>
      </c>
      <c r="W82" t="s">
        <v>237</v>
      </c>
      <c r="X82" t="s">
        <v>238</v>
      </c>
      <c r="Y82" t="s">
        <v>239</v>
      </c>
      <c r="Z82" t="s">
        <v>240</v>
      </c>
      <c r="AA82" t="s">
        <v>241</v>
      </c>
      <c r="AB82" t="s">
        <v>242</v>
      </c>
      <c r="AC82" t="s">
        <v>243</v>
      </c>
      <c r="AD82" t="s">
        <v>244</v>
      </c>
      <c r="AE82" t="s">
        <v>245</v>
      </c>
      <c r="AF82" t="s">
        <v>246</v>
      </c>
      <c r="AG82" t="s">
        <v>247</v>
      </c>
      <c r="AH82" t="s">
        <v>248</v>
      </c>
      <c r="AI82" t="s">
        <v>249</v>
      </c>
      <c r="AJ82" t="s">
        <v>250</v>
      </c>
      <c r="AK82" t="s">
        <v>251</v>
      </c>
      <c r="AL82" t="s">
        <v>252</v>
      </c>
      <c r="AM82" t="s">
        <v>253</v>
      </c>
      <c r="AN82" t="s">
        <v>254</v>
      </c>
      <c r="AO82">
        <v>66.587103298541905</v>
      </c>
      <c r="AP82">
        <v>74.785839933829621</v>
      </c>
      <c r="AQ82">
        <v>97.57466238630424</v>
      </c>
      <c r="AR82">
        <v>83.943200585193097</v>
      </c>
      <c r="AS82">
        <v>76.60693260461926</v>
      </c>
      <c r="AT82">
        <v>74.28158717120408</v>
      </c>
      <c r="AU82">
        <v>84.577730841900475</v>
      </c>
      <c r="AV82">
        <v>63.559548531762253</v>
      </c>
      <c r="AW82">
        <v>80.957992468037247</v>
      </c>
      <c r="AX82">
        <v>69.310409603595531</v>
      </c>
      <c r="AY82">
        <v>71.469969845233223</v>
      </c>
      <c r="AZ82">
        <v>70.352380614453253</v>
      </c>
      <c r="BA82">
        <v>75.536792308833554</v>
      </c>
      <c r="BB82">
        <v>51.893786590959259</v>
      </c>
      <c r="BC82">
        <v>83.393458412463332</v>
      </c>
      <c r="BD82">
        <v>84.324834040115917</v>
      </c>
      <c r="BE82">
        <v>69.404027732872379</v>
      </c>
      <c r="BF82">
        <v>76.127708723990722</v>
      </c>
      <c r="BG82">
        <v>13672.004451000041</v>
      </c>
      <c r="BH82">
        <v>16349.551752000079</v>
      </c>
      <c r="BI82">
        <v>17276.73836900005</v>
      </c>
      <c r="BJ82">
        <v>18564.745041999999</v>
      </c>
      <c r="BK82">
        <v>19183.031196000091</v>
      </c>
      <c r="BL82">
        <v>10372.658278999999</v>
      </c>
      <c r="BM82">
        <v>10782.66906199997</v>
      </c>
      <c r="BN82">
        <v>11088.80266399997</v>
      </c>
      <c r="BO82">
        <v>12090.847088999981</v>
      </c>
      <c r="BP82">
        <v>12282.16310299997</v>
      </c>
      <c r="BQ82">
        <v>4116.6583009999904</v>
      </c>
      <c r="BR82">
        <v>5276.7480789999963</v>
      </c>
      <c r="BS82">
        <v>5845.9877589999787</v>
      </c>
      <c r="BT82">
        <v>6363.3014799999892</v>
      </c>
      <c r="BU82">
        <v>6826.2349939999867</v>
      </c>
      <c r="BV82">
        <v>4691.2079269999967</v>
      </c>
      <c r="BW82">
        <v>2237.407713000006</v>
      </c>
      <c r="BX82">
        <v>5865.0907750000051</v>
      </c>
      <c r="BY82">
        <v>3958.9223669999901</v>
      </c>
      <c r="BZ82">
        <v>5458.2077129999934</v>
      </c>
      <c r="CA82">
        <v>17741.512478000081</v>
      </c>
      <c r="CB82">
        <v>4553.7577900000006</v>
      </c>
      <c r="CC82">
        <v>2381.05013499999</v>
      </c>
      <c r="CD82">
        <v>2734.6593249999992</v>
      </c>
      <c r="CE82">
        <v>2359.0058889999932</v>
      </c>
      <c r="CF82">
        <v>2430.480328000001</v>
      </c>
      <c r="CG82">
        <v>8277.3761449999984</v>
      </c>
      <c r="CH82">
        <v>3086.875298000004</v>
      </c>
      <c r="CI82">
        <v>2082.090285000002</v>
      </c>
      <c r="CJ82">
        <v>4724.6369340000037</v>
      </c>
      <c r="CK82">
        <v>5206.8118939999868</v>
      </c>
      <c r="CL82">
        <v>4052.6327179999839</v>
      </c>
      <c r="CM82">
        <v>3204.3450959999968</v>
      </c>
    </row>
    <row r="83">
      <c r="A83" t="s">
        <v>597</v>
      </c>
      <c r="B83">
        <v>2006</v>
      </c>
      <c r="C83" t="s">
        <v>601</v>
      </c>
      <c r="D83">
        <v>125</v>
      </c>
      <c r="E83" t="s">
        <v>51</v>
      </c>
      <c r="F83" t="s">
        <v>16</v>
      </c>
      <c r="G83" t="s">
        <v>619</v>
      </c>
      <c r="H83">
        <v>16.88554952955138</v>
      </c>
      <c r="I83">
        <v>19.923591861611111</v>
      </c>
      <c r="J83">
        <v>19.27501912406381</v>
      </c>
      <c r="K83">
        <v>15.078446804816091</v>
      </c>
      <c r="L83">
        <v>13.70179933334482</v>
      </c>
      <c r="M83">
        <v>24.588591229784651</v>
      </c>
      <c r="N83">
        <v>22.8719031482647</v>
      </c>
      <c r="O83">
        <v>21.737555294624102</v>
      </c>
      <c r="P83">
        <v>14.31250408940917</v>
      </c>
      <c r="Q83">
        <v>13.390581617182781</v>
      </c>
      <c r="R83">
        <v>11.130459210563441</v>
      </c>
      <c r="S83">
        <v>17.128596600554982</v>
      </c>
      <c r="T83">
        <v>12.84448898829174</v>
      </c>
      <c r="U83">
        <v>12.192491998247711</v>
      </c>
      <c r="V83">
        <v>10.529046207016791</v>
      </c>
      <c r="W83" t="s">
        <v>237</v>
      </c>
      <c r="X83" t="s">
        <v>238</v>
      </c>
      <c r="Y83" t="s">
        <v>239</v>
      </c>
      <c r="Z83" t="s">
        <v>240</v>
      </c>
      <c r="AA83" t="s">
        <v>241</v>
      </c>
      <c r="AB83" t="s">
        <v>242</v>
      </c>
      <c r="AC83" t="s">
        <v>243</v>
      </c>
      <c r="AD83" t="s">
        <v>244</v>
      </c>
      <c r="AE83" t="s">
        <v>245</v>
      </c>
      <c r="AF83" t="s">
        <v>246</v>
      </c>
      <c r="AG83" t="s">
        <v>247</v>
      </c>
      <c r="AH83" t="s">
        <v>248</v>
      </c>
      <c r="AI83" t="s">
        <v>249</v>
      </c>
      <c r="AJ83" t="s">
        <v>250</v>
      </c>
      <c r="AK83" t="s">
        <v>251</v>
      </c>
      <c r="AL83" t="s">
        <v>252</v>
      </c>
      <c r="AM83" t="s">
        <v>253</v>
      </c>
      <c r="AN83" t="s">
        <v>254</v>
      </c>
      <c r="AO83">
        <v>21.406280704239791</v>
      </c>
      <c r="AP83">
        <v>6.6080371234158939</v>
      </c>
      <c r="AQ83">
        <v>1.775441410284895</v>
      </c>
      <c r="AR83">
        <v>14.23449775456524</v>
      </c>
      <c r="AS83">
        <v>6.747878270125228</v>
      </c>
      <c r="AT83">
        <v>25.229418227541501</v>
      </c>
      <c r="AU83">
        <v>11.779338445259411</v>
      </c>
      <c r="AV83">
        <v>34.66399081672116</v>
      </c>
      <c r="AW83">
        <v>12.615416945866389</v>
      </c>
      <c r="AX83">
        <v>22.5289845434454</v>
      </c>
      <c r="AY83">
        <v>11.56174563946316</v>
      </c>
      <c r="AZ83">
        <v>22.993376196589288</v>
      </c>
      <c r="BA83">
        <v>17.639774352253021</v>
      </c>
      <c r="BB83">
        <v>11.68460117545089</v>
      </c>
      <c r="BC83">
        <v>9.4289727367784035</v>
      </c>
      <c r="BD83">
        <v>12.8028594163946</v>
      </c>
      <c r="BE83">
        <v>11.400861798298919</v>
      </c>
      <c r="BF83">
        <v>17.995241960438008</v>
      </c>
      <c r="BG83">
        <v>3811.0520209999968</v>
      </c>
      <c r="BH83">
        <v>4496.9712549999967</v>
      </c>
      <c r="BI83">
        <v>4349.9354370000028</v>
      </c>
      <c r="BJ83">
        <v>3403.0597090000019</v>
      </c>
      <c r="BK83">
        <v>3091.2219340000011</v>
      </c>
      <c r="BL83">
        <v>3529.4157620000051</v>
      </c>
      <c r="BM83">
        <v>3280.9829340000051</v>
      </c>
      <c r="BN83">
        <v>3123.4756470000038</v>
      </c>
      <c r="BO83">
        <v>2051.7677139999978</v>
      </c>
      <c r="BP83">
        <v>1921.4035199999989</v>
      </c>
      <c r="BQ83">
        <v>914.44173300000034</v>
      </c>
      <c r="BR83">
        <v>1409.0091890000001</v>
      </c>
      <c r="BS83">
        <v>1055.042336</v>
      </c>
      <c r="BT83">
        <v>1002.230361</v>
      </c>
      <c r="BU83">
        <v>864.47116000000017</v>
      </c>
      <c r="BV83">
        <v>1508.1195720000001</v>
      </c>
      <c r="BW83">
        <v>197.696158</v>
      </c>
      <c r="BX83">
        <v>106.71956</v>
      </c>
      <c r="BY83">
        <v>671.32621999999992</v>
      </c>
      <c r="BZ83">
        <v>480.78313500000007</v>
      </c>
      <c r="CA83">
        <v>6025.8276019999939</v>
      </c>
      <c r="CB83">
        <v>634.21250099999997</v>
      </c>
      <c r="CC83">
        <v>1298.572785999994</v>
      </c>
      <c r="CD83">
        <v>426.13294300000013</v>
      </c>
      <c r="CE83">
        <v>766.7824720000001</v>
      </c>
      <c r="CF83">
        <v>393.18045599999948</v>
      </c>
      <c r="CG83">
        <v>2705.3075100000019</v>
      </c>
      <c r="CH83">
        <v>720.86438999999871</v>
      </c>
      <c r="CI83">
        <v>468.8113199999998</v>
      </c>
      <c r="CJ83">
        <v>534.1962510000003</v>
      </c>
      <c r="CK83">
        <v>790.53912700000035</v>
      </c>
      <c r="CL83">
        <v>665.7179279999998</v>
      </c>
      <c r="CM83">
        <v>757.45042499999886</v>
      </c>
    </row>
    <row r="84">
      <c r="A84" t="s">
        <v>597</v>
      </c>
      <c r="B84">
        <v>2006</v>
      </c>
      <c r="C84" t="s">
        <v>601</v>
      </c>
      <c r="D84">
        <v>126</v>
      </c>
      <c r="E84" t="s">
        <v>51</v>
      </c>
      <c r="F84" t="s">
        <v>22</v>
      </c>
      <c r="G84" t="s">
        <v>620</v>
      </c>
      <c r="H84">
        <v>12.46640409185027</v>
      </c>
      <c r="I84">
        <v>5.9009406072994466</v>
      </c>
      <c r="J84">
        <v>3.5486411206113031</v>
      </c>
      <c r="K84">
        <v>2.5646643232733548</v>
      </c>
      <c r="L84">
        <v>1.223105115555785</v>
      </c>
      <c r="M84">
        <v>3.0798600649249082</v>
      </c>
      <c r="N84">
        <v>1.940437469685675</v>
      </c>
      <c r="O84">
        <v>1.080354760684439</v>
      </c>
      <c r="P84">
        <v>1.345444310429418</v>
      </c>
      <c r="Q84">
        <v>1.012975077523169</v>
      </c>
      <c r="R84">
        <v>18.651070202372811</v>
      </c>
      <c r="S84">
        <v>11.541038707766729</v>
      </c>
      <c r="T84">
        <v>11.343289191936041</v>
      </c>
      <c r="U84">
        <v>8.540407170159515</v>
      </c>
      <c r="V84">
        <v>5.7467369512031281</v>
      </c>
      <c r="W84" t="s">
        <v>237</v>
      </c>
      <c r="X84" t="s">
        <v>238</v>
      </c>
      <c r="Y84" t="s">
        <v>239</v>
      </c>
      <c r="Z84" t="s">
        <v>240</v>
      </c>
      <c r="AA84" t="s">
        <v>241</v>
      </c>
      <c r="AB84" t="s">
        <v>242</v>
      </c>
      <c r="AC84" t="s">
        <v>243</v>
      </c>
      <c r="AD84" t="s">
        <v>244</v>
      </c>
      <c r="AE84" t="s">
        <v>245</v>
      </c>
      <c r="AF84" t="s">
        <v>246</v>
      </c>
      <c r="AG84" t="s">
        <v>247</v>
      </c>
      <c r="AH84" t="s">
        <v>248</v>
      </c>
      <c r="AI84" t="s">
        <v>249</v>
      </c>
      <c r="AJ84" t="s">
        <v>250</v>
      </c>
      <c r="AK84" t="s">
        <v>251</v>
      </c>
      <c r="AL84" t="s">
        <v>252</v>
      </c>
      <c r="AM84" t="s">
        <v>253</v>
      </c>
      <c r="AN84" t="s">
        <v>254</v>
      </c>
      <c r="AO84">
        <v>12.00661599721805</v>
      </c>
      <c r="AP84">
        <v>8.9403906559886757</v>
      </c>
      <c r="AQ84">
        <v>0.64989620341087939</v>
      </c>
      <c r="AR84">
        <v>0.96529835194707514</v>
      </c>
      <c r="AS84">
        <v>6.8774464706271026</v>
      </c>
      <c r="AT84">
        <v>0.48899460125526539</v>
      </c>
      <c r="AU84">
        <v>2.3974843152879322</v>
      </c>
      <c r="AV84">
        <v>1.0438107207605849</v>
      </c>
      <c r="AW84">
        <v>5.4498267453061091</v>
      </c>
      <c r="AX84">
        <v>7.1618154631998472</v>
      </c>
      <c r="AY84">
        <v>13.99611673296033</v>
      </c>
      <c r="AZ84">
        <v>1.436684788420322</v>
      </c>
      <c r="BA84">
        <v>6.125747243646404</v>
      </c>
      <c r="BB84">
        <v>25.532528199459271</v>
      </c>
      <c r="BC84">
        <v>3.652293300395995</v>
      </c>
      <c r="BD84">
        <v>2.2742444700883131</v>
      </c>
      <c r="BE84">
        <v>17.523057942271151</v>
      </c>
      <c r="BF84">
        <v>2.615021337161072</v>
      </c>
      <c r="BG84">
        <v>2813.6552160000019</v>
      </c>
      <c r="BH84">
        <v>1331.9064390000001</v>
      </c>
      <c r="BI84">
        <v>800.84796099999983</v>
      </c>
      <c r="BJ84">
        <v>578.81995000000018</v>
      </c>
      <c r="BK84">
        <v>275.94108399999999</v>
      </c>
      <c r="BL84">
        <v>442.07927799999987</v>
      </c>
      <c r="BM84">
        <v>278.35647</v>
      </c>
      <c r="BN84">
        <v>155.23649</v>
      </c>
      <c r="BO84">
        <v>192.876046</v>
      </c>
      <c r="BP84">
        <v>145.35095899999999</v>
      </c>
      <c r="BQ84">
        <v>1532.3102700000011</v>
      </c>
      <c r="BR84">
        <v>949.37314300000025</v>
      </c>
      <c r="BS84">
        <v>931.73425100000065</v>
      </c>
      <c r="BT84">
        <v>702.02673600000026</v>
      </c>
      <c r="BU84">
        <v>471.82700699999981</v>
      </c>
      <c r="BV84">
        <v>845.89251300000103</v>
      </c>
      <c r="BW84">
        <v>267.47441800000013</v>
      </c>
      <c r="BX84">
        <v>39.064447000000001</v>
      </c>
      <c r="BY84">
        <v>45.525322000000003</v>
      </c>
      <c r="BZ84">
        <v>490.01480799999979</v>
      </c>
      <c r="CA84">
        <v>116.792117</v>
      </c>
      <c r="CB84">
        <v>129.08318499999999</v>
      </c>
      <c r="CC84">
        <v>39.102947</v>
      </c>
      <c r="CD84">
        <v>184.08830399999999</v>
      </c>
      <c r="CE84">
        <v>243.75508600000001</v>
      </c>
      <c r="CF84">
        <v>475.96614999999991</v>
      </c>
      <c r="CG84">
        <v>169.034513</v>
      </c>
      <c r="CH84">
        <v>250.33387399999989</v>
      </c>
      <c r="CI84">
        <v>1024.4199240000009</v>
      </c>
      <c r="CJ84">
        <v>206.919825</v>
      </c>
      <c r="CK84">
        <v>140.42794499999999</v>
      </c>
      <c r="CL84">
        <v>1023.204563999999</v>
      </c>
      <c r="CM84">
        <v>110.070708</v>
      </c>
    </row>
    <row r="85">
      <c r="A85" t="s">
        <v>597</v>
      </c>
      <c r="B85">
        <v>2006</v>
      </c>
      <c r="C85" t="s">
        <v>601</v>
      </c>
      <c r="D85">
        <v>127</v>
      </c>
      <c r="E85" t="s">
        <v>51</v>
      </c>
      <c r="F85" t="s">
        <v>19</v>
      </c>
      <c r="G85" t="s">
        <v>621</v>
      </c>
      <c r="H85">
        <v>10.071778446932861</v>
      </c>
      <c r="I85">
        <v>1.7396484528691161</v>
      </c>
      <c r="J85">
        <v>0.62130410321228979</v>
      </c>
      <c r="K85">
        <v>0.099289976289511195</v>
      </c>
      <c r="L85">
        <v>0.046569723847144702</v>
      </c>
      <c r="M85">
        <v>0.067731805451756499</v>
      </c>
      <c r="N85">
        <v>0.021110994921176799</v>
      </c>
      <c r="O85">
        <v>0.0105386661056527</v>
      </c>
      <c r="P85">
        <v>0</v>
      </c>
      <c r="Q85">
        <v>0</v>
      </c>
      <c r="R85">
        <v>20.11107101247848</v>
      </c>
      <c r="S85">
        <v>7.1836650721456206</v>
      </c>
      <c r="T85">
        <v>4.6409305511691059</v>
      </c>
      <c r="U85">
        <v>1.8552548165451661</v>
      </c>
      <c r="V85">
        <v>0.58235277799714102</v>
      </c>
      <c r="W85" t="s">
        <v>237</v>
      </c>
      <c r="X85" t="s">
        <v>238</v>
      </c>
      <c r="Y85" t="s">
        <v>239</v>
      </c>
      <c r="Z85" t="s">
        <v>240</v>
      </c>
      <c r="AA85" t="s">
        <v>241</v>
      </c>
      <c r="AB85" t="s">
        <v>242</v>
      </c>
      <c r="AC85" t="s">
        <v>243</v>
      </c>
      <c r="AD85" t="s">
        <v>244</v>
      </c>
      <c r="AE85" t="s">
        <v>245</v>
      </c>
      <c r="AF85" t="s">
        <v>246</v>
      </c>
      <c r="AG85" t="s">
        <v>247</v>
      </c>
      <c r="AH85" t="s">
        <v>248</v>
      </c>
      <c r="AI85" t="s">
        <v>249</v>
      </c>
      <c r="AJ85" t="s">
        <v>250</v>
      </c>
      <c r="AK85" t="s">
        <v>251</v>
      </c>
      <c r="AL85" t="s">
        <v>252</v>
      </c>
      <c r="AM85" t="s">
        <v>253</v>
      </c>
      <c r="AN85" t="s">
        <v>254</v>
      </c>
      <c r="AO85">
        <v>0</v>
      </c>
      <c r="AP85">
        <v>9.6657322867659641</v>
      </c>
      <c r="AQ85">
        <v>0</v>
      </c>
      <c r="AR85">
        <v>0.85700330829354132</v>
      </c>
      <c r="AS85">
        <v>9.767742654628444</v>
      </c>
      <c r="AT85">
        <v>0</v>
      </c>
      <c r="AU85">
        <v>1.245446397552173</v>
      </c>
      <c r="AV85">
        <v>0.73264993075615015</v>
      </c>
      <c r="AW85">
        <v>0.97676384079011613</v>
      </c>
      <c r="AX85">
        <v>0.99879038975956569</v>
      </c>
      <c r="AY85">
        <v>2.9721677823431421</v>
      </c>
      <c r="AZ85">
        <v>5.2175584005375706</v>
      </c>
      <c r="BA85">
        <v>0.69768609526701653</v>
      </c>
      <c r="BB85">
        <v>10.889084034131271</v>
      </c>
      <c r="BC85">
        <v>3.5252755503622759</v>
      </c>
      <c r="BD85">
        <v>0.5980620734013572</v>
      </c>
      <c r="BE85">
        <v>1.672052526558133</v>
      </c>
      <c r="BF85">
        <v>3.262027978410142</v>
      </c>
      <c r="BG85">
        <v>2273.1905490000049</v>
      </c>
      <c r="BH85">
        <v>392.65756599999997</v>
      </c>
      <c r="BI85">
        <v>140.21427</v>
      </c>
      <c r="BJ85">
        <v>22.408788000000001</v>
      </c>
      <c r="BK85">
        <v>10.506456</v>
      </c>
      <c r="BL85">
        <v>9.7221389999999985</v>
      </c>
      <c r="BM85">
        <v>3.0283799999999998</v>
      </c>
      <c r="BN85">
        <v>1.5143040000000001</v>
      </c>
      <c r="BO85">
        <v>0</v>
      </c>
      <c r="BP85">
        <v>0</v>
      </c>
      <c r="BQ85">
        <v>1652.2591100000041</v>
      </c>
      <c r="BR85">
        <v>590.93283199999985</v>
      </c>
      <c r="BS85">
        <v>381.2045940000001</v>
      </c>
      <c r="BT85">
        <v>152.50308999999999</v>
      </c>
      <c r="BU85">
        <v>47.813180000000003</v>
      </c>
      <c r="BV85">
        <v>0</v>
      </c>
      <c r="BW85">
        <v>289.17484899999999</v>
      </c>
      <c r="BX85">
        <v>0</v>
      </c>
      <c r="BY85">
        <v>40.417920000000002</v>
      </c>
      <c r="BZ85">
        <v>695.94704400000001</v>
      </c>
      <c r="CA85">
        <v>0</v>
      </c>
      <c r="CB85">
        <v>67.056200000000004</v>
      </c>
      <c r="CC85">
        <v>27.446328000000001</v>
      </c>
      <c r="CD85">
        <v>32.993856000000001</v>
      </c>
      <c r="CE85">
        <v>33.994207000000003</v>
      </c>
      <c r="CF85">
        <v>101.07455400000001</v>
      </c>
      <c r="CG85">
        <v>613.87678800000015</v>
      </c>
      <c r="CH85">
        <v>28.511536</v>
      </c>
      <c r="CI85">
        <v>436.89346199999989</v>
      </c>
      <c r="CJ85">
        <v>199.72366400000001</v>
      </c>
      <c r="CK85">
        <v>36.928584000000001</v>
      </c>
      <c r="CL85">
        <v>97.634316000000013</v>
      </c>
      <c r="CM85">
        <v>137.30432099999999</v>
      </c>
    </row>
    <row r="86">
      <c r="A86" t="s">
        <v>597</v>
      </c>
      <c r="B86">
        <v>2006</v>
      </c>
      <c r="C86" t="s">
        <v>601</v>
      </c>
      <c r="D86">
        <v>128</v>
      </c>
      <c r="E86" t="s">
        <v>190</v>
      </c>
      <c r="F86" t="s">
        <v>50</v>
      </c>
      <c r="G86" t="s">
        <v>622</v>
      </c>
      <c r="H86">
        <v>21.798545506636991</v>
      </c>
      <c r="I86">
        <v>21.571804820832529</v>
      </c>
      <c r="J86">
        <v>20.113751545987451</v>
      </c>
      <c r="K86">
        <v>15.49112324864906</v>
      </c>
      <c r="L86">
        <v>13.87800486938248</v>
      </c>
      <c r="M86">
        <v>25.387692164428461</v>
      </c>
      <c r="N86">
        <v>23.329523049441121</v>
      </c>
      <c r="O86">
        <v>21.977304262206172</v>
      </c>
      <c r="P86">
        <v>14.507697074269259</v>
      </c>
      <c r="Q86">
        <v>13.527612965103071</v>
      </c>
      <c r="R86">
        <v>18.17578117748084</v>
      </c>
      <c r="S86">
        <v>21.07478827782057</v>
      </c>
      <c r="T86">
        <v>15.288186277645901</v>
      </c>
      <c r="U86">
        <v>13.607033173370031</v>
      </c>
      <c r="V86">
        <v>11.240465344659979</v>
      </c>
      <c r="W86" t="s">
        <v>237</v>
      </c>
      <c r="X86" t="s">
        <v>238</v>
      </c>
      <c r="Y86" t="s">
        <v>239</v>
      </c>
      <c r="Z86" t="s">
        <v>240</v>
      </c>
      <c r="AA86" t="s">
        <v>241</v>
      </c>
      <c r="AB86" t="s">
        <v>242</v>
      </c>
      <c r="AC86" t="s">
        <v>243</v>
      </c>
      <c r="AD86" t="s">
        <v>244</v>
      </c>
      <c r="AE86" t="s">
        <v>245</v>
      </c>
      <c r="AF86" t="s">
        <v>246</v>
      </c>
      <c r="AG86" t="s">
        <v>247</v>
      </c>
      <c r="AH86" t="s">
        <v>248</v>
      </c>
      <c r="AI86" t="s">
        <v>249</v>
      </c>
      <c r="AJ86" t="s">
        <v>250</v>
      </c>
      <c r="AK86" t="s">
        <v>251</v>
      </c>
      <c r="AL86" t="s">
        <v>252</v>
      </c>
      <c r="AM86" t="s">
        <v>253</v>
      </c>
      <c r="AN86" t="s">
        <v>254</v>
      </c>
      <c r="AO86">
        <v>24.327147940534982</v>
      </c>
      <c r="AP86">
        <v>8.1185924080853979</v>
      </c>
      <c r="AQ86">
        <v>1.787055415583622</v>
      </c>
      <c r="AR86">
        <v>14.49870795025622</v>
      </c>
      <c r="AS86">
        <v>8.0953675010613644</v>
      </c>
      <c r="AT86">
        <v>25.35339496013146</v>
      </c>
      <c r="AU86">
        <v>12.224674881045869</v>
      </c>
      <c r="AV86">
        <v>35.290920126323513</v>
      </c>
      <c r="AW86">
        <v>13.48183957908871</v>
      </c>
      <c r="AX86">
        <v>24.530850570916279</v>
      </c>
      <c r="AY86">
        <v>13.92449327581833</v>
      </c>
      <c r="AZ86">
        <v>24.63248141330547</v>
      </c>
      <c r="BA86">
        <v>18.931556489320549</v>
      </c>
      <c r="BB86">
        <v>18.378259634988979</v>
      </c>
      <c r="BC86">
        <v>10.15807560741252</v>
      </c>
      <c r="BD86">
        <v>13.18147169028282</v>
      </c>
      <c r="BE86">
        <v>14.10912367363728</v>
      </c>
      <c r="BF86">
        <v>19.11886721525725</v>
      </c>
      <c r="BG86"/>
      <c r="BH86"/>
      <c r="BI86"/>
      <c r="BJ86"/>
      <c r="BK86"/>
      <c r="BL86"/>
      <c r="BM86"/>
      <c r="BN86"/>
      <c r="BO86"/>
      <c r="BP86"/>
      <c r="BQ86"/>
      <c r="BR86"/>
      <c r="BS86"/>
      <c r="BT86"/>
      <c r="BU86"/>
      <c r="BV86"/>
      <c r="BW86"/>
      <c r="BX86"/>
      <c r="BY86"/>
      <c r="BZ86"/>
      <c r="CA86"/>
      <c r="CB86"/>
      <c r="CC86"/>
      <c r="CD86"/>
      <c r="CE86"/>
      <c r="CF86"/>
      <c r="CG86"/>
      <c r="CH86"/>
      <c r="CI86"/>
      <c r="CJ86"/>
      <c r="CK86"/>
      <c r="CL86"/>
      <c r="CM86"/>
    </row>
    <row r="87">
      <c r="A87" t="s">
        <v>597</v>
      </c>
      <c r="B87">
        <v>2006</v>
      </c>
      <c r="C87" t="s">
        <v>601</v>
      </c>
      <c r="D87">
        <v>129</v>
      </c>
      <c r="E87" t="s">
        <v>190</v>
      </c>
      <c r="F87" t="s">
        <v>49</v>
      </c>
      <c r="G87" t="s">
        <v>203</v>
      </c>
      <c r="H87">
        <v>78.201454493362334</v>
      </c>
      <c r="I87">
        <v>78.428195179167631</v>
      </c>
      <c r="J87">
        <v>79.886248454012417</v>
      </c>
      <c r="K87">
        <v>84.508876751350684</v>
      </c>
      <c r="L87">
        <v>86.12199513061725</v>
      </c>
      <c r="M87">
        <v>74.612307835571499</v>
      </c>
      <c r="N87">
        <v>76.670476950558736</v>
      </c>
      <c r="O87">
        <v>78.022695737793697</v>
      </c>
      <c r="P87">
        <v>85.492302925730769</v>
      </c>
      <c r="Q87">
        <v>86.472387034896812</v>
      </c>
      <c r="R87">
        <v>81.824218822519384</v>
      </c>
      <c r="S87">
        <v>78.925211722179426</v>
      </c>
      <c r="T87">
        <v>84.711813722354108</v>
      </c>
      <c r="U87">
        <v>86.392966826630044</v>
      </c>
      <c r="V87">
        <v>88.75953465534009</v>
      </c>
      <c r="W87" t="s">
        <v>237</v>
      </c>
      <c r="X87" t="s">
        <v>238</v>
      </c>
      <c r="Y87" t="s">
        <v>239</v>
      </c>
      <c r="Z87" t="s">
        <v>240</v>
      </c>
      <c r="AA87" t="s">
        <v>241</v>
      </c>
      <c r="AB87" t="s">
        <v>242</v>
      </c>
      <c r="AC87" t="s">
        <v>243</v>
      </c>
      <c r="AD87" t="s">
        <v>244</v>
      </c>
      <c r="AE87" t="s">
        <v>245</v>
      </c>
      <c r="AF87" t="s">
        <v>246</v>
      </c>
      <c r="AG87" t="s">
        <v>247</v>
      </c>
      <c r="AH87" t="s">
        <v>248</v>
      </c>
      <c r="AI87" t="s">
        <v>249</v>
      </c>
      <c r="AJ87" t="s">
        <v>250</v>
      </c>
      <c r="AK87" t="s">
        <v>251</v>
      </c>
      <c r="AL87" t="s">
        <v>252</v>
      </c>
      <c r="AM87" t="s">
        <v>253</v>
      </c>
      <c r="AN87" t="s">
        <v>254</v>
      </c>
      <c r="AO87">
        <v>75.672852059464802</v>
      </c>
      <c r="AP87">
        <v>91.881407591914652</v>
      </c>
      <c r="AQ87">
        <v>98.212944584416405</v>
      </c>
      <c r="AR87">
        <v>85.501292049742887</v>
      </c>
      <c r="AS87">
        <v>91.904632498938653</v>
      </c>
      <c r="AT87">
        <v>74.646605039869371</v>
      </c>
      <c r="AU87">
        <v>87.775325118954072</v>
      </c>
      <c r="AV87">
        <v>64.709079873676657</v>
      </c>
      <c r="AW87">
        <v>86.518160420911158</v>
      </c>
      <c r="AX87">
        <v>75.469149429083899</v>
      </c>
      <c r="AY87">
        <v>86.075506724181622</v>
      </c>
      <c r="AZ87">
        <v>75.367518586694928</v>
      </c>
      <c r="BA87">
        <v>81.068443510679458</v>
      </c>
      <c r="BB87">
        <v>81.621740365011348</v>
      </c>
      <c r="BC87">
        <v>89.841924392587472</v>
      </c>
      <c r="BD87">
        <v>86.818528309717294</v>
      </c>
      <c r="BE87">
        <v>85.890876326362957</v>
      </c>
      <c r="BF87">
        <v>80.881132784742675</v>
      </c>
      <c r="BG87"/>
      <c r="BH87"/>
      <c r="BI87"/>
      <c r="BJ87"/>
      <c r="BK87"/>
      <c r="BL87"/>
      <c r="BM87"/>
      <c r="BN87"/>
      <c r="BO87"/>
      <c r="BP87"/>
      <c r="BQ87"/>
      <c r="BR87"/>
      <c r="BS87"/>
      <c r="BT87"/>
      <c r="BU87"/>
      <c r="BV87"/>
      <c r="BW87"/>
      <c r="BX87"/>
      <c r="BY87"/>
      <c r="BZ87"/>
      <c r="CA87"/>
      <c r="CB87"/>
      <c r="CC87"/>
      <c r="CD87"/>
      <c r="CE87"/>
      <c r="CF87"/>
      <c r="CG87"/>
      <c r="CH87"/>
      <c r="CI87"/>
      <c r="CJ87"/>
      <c r="CK87"/>
      <c r="CL87"/>
      <c r="CM87"/>
    </row>
    <row r="88">
      <c r="A88" t="s">
        <v>597</v>
      </c>
      <c r="B88">
        <v>2006</v>
      </c>
      <c r="C88" t="s">
        <v>601</v>
      </c>
      <c r="D88">
        <v>130</v>
      </c>
      <c r="E88" t="s">
        <v>48</v>
      </c>
      <c r="F88" t="s">
        <v>43</v>
      </c>
      <c r="G88" t="s">
        <v>203</v>
      </c>
      <c r="H88">
        <v>34.183557301927401</v>
      </c>
      <c r="I88">
        <v>64.835334153808944</v>
      </c>
      <c r="J88">
        <v>75.983390647438739</v>
      </c>
      <c r="K88">
        <v>75.314523940812975</v>
      </c>
      <c r="L88">
        <v>92.265867032115551</v>
      </c>
      <c r="M88">
        <v>79.870212178852029</v>
      </c>
      <c r="N88">
        <v>94.042329355489812</v>
      </c>
      <c r="O88">
        <v>88.357038358729156</v>
      </c>
      <c r="P88">
        <v>94.607938066002902</v>
      </c>
      <c r="Q88">
        <v>90.440504679224247</v>
      </c>
      <c r="R88">
        <v>20.889001523285</v>
      </c>
      <c r="S88">
        <v>44.274296262360437</v>
      </c>
      <c r="T88">
        <v>57.134809150126422</v>
      </c>
      <c r="U88">
        <v>65.522855439304465</v>
      </c>
      <c r="V88">
        <v>72.765694588156521</v>
      </c>
      <c r="W88" t="s">
        <v>237</v>
      </c>
      <c r="X88" t="s">
        <v>238</v>
      </c>
      <c r="Y88" t="s">
        <v>239</v>
      </c>
      <c r="Z88" t="s">
        <v>240</v>
      </c>
      <c r="AA88" t="s">
        <v>241</v>
      </c>
      <c r="AB88" t="s">
        <v>242</v>
      </c>
      <c r="AC88" t="s">
        <v>243</v>
      </c>
      <c r="AD88" t="s">
        <v>244</v>
      </c>
      <c r="AE88" t="s">
        <v>245</v>
      </c>
      <c r="AF88" t="s">
        <v>246</v>
      </c>
      <c r="AG88" t="s">
        <v>247</v>
      </c>
      <c r="AH88" t="s">
        <v>248</v>
      </c>
      <c r="AI88" t="s">
        <v>249</v>
      </c>
      <c r="AJ88" t="s">
        <v>250</v>
      </c>
      <c r="AK88" t="s">
        <v>251</v>
      </c>
      <c r="AL88" t="s">
        <v>252</v>
      </c>
      <c r="AM88" t="s">
        <v>253</v>
      </c>
      <c r="AN88" t="s">
        <v>254</v>
      </c>
      <c r="AO88">
        <v>79.879980117110705</v>
      </c>
      <c r="AP88">
        <v>4.512035776671981</v>
      </c>
      <c r="AQ88">
        <v>62.125516900310828</v>
      </c>
      <c r="AR88">
        <v>85.365853658536579</v>
      </c>
      <c r="AS88">
        <v>64.913492913188549</v>
      </c>
      <c r="AT88">
        <v>96.63061220818355</v>
      </c>
      <c r="AU88">
        <v>100</v>
      </c>
      <c r="AV88">
        <v>76.070262866333977</v>
      </c>
      <c r="AW88">
        <v>81.185739895267659</v>
      </c>
      <c r="AX88">
        <v>89.383632454722886</v>
      </c>
      <c r="AY88">
        <v>4.0895008333048084</v>
      </c>
      <c r="AZ88">
        <v>100</v>
      </c>
      <c r="BA88">
        <v>41.612200435729847</v>
      </c>
      <c r="BB88">
        <v>5.6991038897966799</v>
      </c>
      <c r="BC88">
        <v>80.998178475394297</v>
      </c>
      <c r="BD88">
        <v>96.798944850159273</v>
      </c>
      <c r="BE88">
        <v>42.496451130956807</v>
      </c>
      <c r="BF88">
        <v>3.65831135461131</v>
      </c>
      <c r="BG88"/>
      <c r="BH88"/>
      <c r="BI88"/>
      <c r="BJ88"/>
      <c r="BK88"/>
      <c r="BL88"/>
      <c r="BM88"/>
      <c r="BN88"/>
      <c r="BO88"/>
      <c r="BP88"/>
      <c r="BQ88"/>
      <c r="BR88"/>
      <c r="BS88"/>
      <c r="BT88"/>
      <c r="BU88"/>
      <c r="BV88"/>
      <c r="BW88"/>
      <c r="BX88"/>
      <c r="BY88"/>
      <c r="BZ88"/>
      <c r="CA88"/>
      <c r="CB88"/>
      <c r="CC88"/>
      <c r="CD88"/>
      <c r="CE88"/>
      <c r="CF88"/>
      <c r="CG88"/>
      <c r="CH88"/>
      <c r="CI88"/>
      <c r="CJ88"/>
      <c r="CK88"/>
      <c r="CL88"/>
      <c r="CM88"/>
    </row>
    <row r="89">
      <c r="A89" t="s">
        <v>597</v>
      </c>
      <c r="B89">
        <v>2006</v>
      </c>
      <c r="C89" t="s">
        <v>601</v>
      </c>
      <c r="D89">
        <v>135</v>
      </c>
      <c r="E89" t="s">
        <v>46</v>
      </c>
      <c r="F89" t="s">
        <v>45</v>
      </c>
      <c r="G89" t="s">
        <v>623</v>
      </c>
      <c r="H89">
        <v>7.9563495142488154</v>
      </c>
      <c r="I89">
        <v>17.31194422724332</v>
      </c>
      <c r="J89">
        <v>23.705272910074441</v>
      </c>
      <c r="K89">
        <v>26.851814580434102</v>
      </c>
      <c r="L89">
        <v>37.634485370281148</v>
      </c>
      <c r="M89">
        <v>28.388547419985532</v>
      </c>
      <c r="N89">
        <v>31.296613394558669</v>
      </c>
      <c r="O89">
        <v>35.505583877369148</v>
      </c>
      <c r="P89">
        <v>35.450469429545343</v>
      </c>
      <c r="Q89">
        <v>42.236031276725001</v>
      </c>
      <c r="R89">
        <v>0.24171340154169599</v>
      </c>
      <c r="S89">
        <v>1.3558402446627049</v>
      </c>
      <c r="T89">
        <v>1.2301404684883099</v>
      </c>
      <c r="U89">
        <v>3.2618137779922209</v>
      </c>
      <c r="V89">
        <v>3.5899857418694592</v>
      </c>
      <c r="W89" t="s">
        <v>237</v>
      </c>
      <c r="X89" t="s">
        <v>238</v>
      </c>
      <c r="Y89" t="s">
        <v>239</v>
      </c>
      <c r="Z89" t="s">
        <v>240</v>
      </c>
      <c r="AA89" t="s">
        <v>241</v>
      </c>
      <c r="AB89" t="s">
        <v>242</v>
      </c>
      <c r="AC89" t="s">
        <v>243</v>
      </c>
      <c r="AD89" t="s">
        <v>244</v>
      </c>
      <c r="AE89" t="s">
        <v>245</v>
      </c>
      <c r="AF89" t="s">
        <v>246</v>
      </c>
      <c r="AG89" t="s">
        <v>247</v>
      </c>
      <c r="AH89" t="s">
        <v>248</v>
      </c>
      <c r="AI89" t="s">
        <v>249</v>
      </c>
      <c r="AJ89" t="s">
        <v>250</v>
      </c>
      <c r="AK89" t="s">
        <v>251</v>
      </c>
      <c r="AL89" t="s">
        <v>252</v>
      </c>
      <c r="AM89" t="s">
        <v>253</v>
      </c>
      <c r="AN89" t="s">
        <v>254</v>
      </c>
      <c r="AO89">
        <v>37.561658833827693</v>
      </c>
      <c r="AP89">
        <v>0.56404149077890919</v>
      </c>
      <c r="AQ89">
        <v>6.4438689716161814</v>
      </c>
      <c r="AR89">
        <v>9.9070095522188755</v>
      </c>
      <c r="AS89">
        <v>7.644532348965642</v>
      </c>
      <c r="AT89">
        <v>55.903735626104201</v>
      </c>
      <c r="AU89">
        <v>1.936642551410017</v>
      </c>
      <c r="AV89">
        <v>1.046541348042193</v>
      </c>
      <c r="AW89">
        <v>7.4927178731701387</v>
      </c>
      <c r="AX89">
        <v>13.148542178578831</v>
      </c>
      <c r="AY89">
        <v>19.552813177663062</v>
      </c>
      <c r="AZ89">
        <v>1.9923215347513019</v>
      </c>
      <c r="BA89">
        <v>13.21699176812295</v>
      </c>
      <c r="BB89">
        <v>17.27723789864093</v>
      </c>
      <c r="BC89">
        <v>9.4378488253524164</v>
      </c>
      <c r="BD89">
        <v>67.085260499503534</v>
      </c>
      <c r="BE89">
        <v>6.3416254673983126</v>
      </c>
      <c r="BF89">
        <v>3.9849812928107649</v>
      </c>
      <c r="BG89"/>
      <c r="BH89"/>
      <c r="BI89"/>
      <c r="BJ89"/>
      <c r="BK89"/>
      <c r="BL89"/>
      <c r="BM89"/>
      <c r="BN89"/>
      <c r="BO89"/>
      <c r="BP89"/>
      <c r="BQ89"/>
      <c r="BR89"/>
      <c r="BS89"/>
      <c r="BT89"/>
      <c r="BU89"/>
      <c r="BV89"/>
      <c r="BW89"/>
      <c r="BX89"/>
      <c r="BY89"/>
      <c r="BZ89"/>
      <c r="CA89"/>
      <c r="CB89"/>
      <c r="CC89"/>
      <c r="CD89"/>
      <c r="CE89"/>
      <c r="CF89"/>
      <c r="CG89"/>
      <c r="CH89"/>
      <c r="CI89"/>
      <c r="CJ89"/>
      <c r="CK89"/>
      <c r="CL89"/>
      <c r="CM89"/>
    </row>
    <row r="90">
      <c r="A90" t="s">
        <v>597</v>
      </c>
      <c r="B90">
        <v>2006</v>
      </c>
      <c r="C90" t="s">
        <v>601</v>
      </c>
      <c r="D90">
        <v>136</v>
      </c>
      <c r="E90" t="s">
        <v>46</v>
      </c>
      <c r="F90" t="s">
        <v>44</v>
      </c>
      <c r="G90" t="s">
        <v>624</v>
      </c>
      <c r="H90">
        <v>19.741750700610119</v>
      </c>
      <c r="I90">
        <v>42.628368083843739</v>
      </c>
      <c r="J90">
        <v>48.353943710824097</v>
      </c>
      <c r="K90">
        <v>52.165227316044351</v>
      </c>
      <c r="L90">
        <v>50.865780591958867</v>
      </c>
      <c r="M90">
        <v>41.298726078162353</v>
      </c>
      <c r="N90">
        <v>48.094675758579683</v>
      </c>
      <c r="O90">
        <v>49.593052788473933</v>
      </c>
      <c r="P90">
        <v>48.70995408913479</v>
      </c>
      <c r="Q90">
        <v>47.896682039924357</v>
      </c>
      <c r="R90">
        <v>7.497903529933879</v>
      </c>
      <c r="S90">
        <v>20.449591576280081</v>
      </c>
      <c r="T90">
        <v>35.890220836408517</v>
      </c>
      <c r="U90">
        <v>46.467926271551548</v>
      </c>
      <c r="V90">
        <v>65.336734045090694</v>
      </c>
      <c r="W90" t="s">
        <v>237</v>
      </c>
      <c r="X90" t="s">
        <v>238</v>
      </c>
      <c r="Y90" t="s">
        <v>239</v>
      </c>
      <c r="Z90" t="s">
        <v>240</v>
      </c>
      <c r="AA90" t="s">
        <v>241</v>
      </c>
      <c r="AB90" t="s">
        <v>242</v>
      </c>
      <c r="AC90" t="s">
        <v>243</v>
      </c>
      <c r="AD90" t="s">
        <v>244</v>
      </c>
      <c r="AE90" t="s">
        <v>245</v>
      </c>
      <c r="AF90" t="s">
        <v>246</v>
      </c>
      <c r="AG90" t="s">
        <v>247</v>
      </c>
      <c r="AH90" t="s">
        <v>248</v>
      </c>
      <c r="AI90" t="s">
        <v>249</v>
      </c>
      <c r="AJ90" t="s">
        <v>250</v>
      </c>
      <c r="AK90" t="s">
        <v>251</v>
      </c>
      <c r="AL90" t="s">
        <v>252</v>
      </c>
      <c r="AM90" t="s">
        <v>253</v>
      </c>
      <c r="AN90" t="s">
        <v>254</v>
      </c>
      <c r="AO90">
        <v>38.826020086539039</v>
      </c>
      <c r="AP90">
        <v>46.740352679459683</v>
      </c>
      <c r="AQ90">
        <v>78.929643372497779</v>
      </c>
      <c r="AR90">
        <v>18.13694915334608</v>
      </c>
      <c r="AS90">
        <v>47.782149080091521</v>
      </c>
      <c r="AT90">
        <v>37.465286978791781</v>
      </c>
      <c r="AU90">
        <v>70.628204565571352</v>
      </c>
      <c r="AV90">
        <v>79.229379956670854</v>
      </c>
      <c r="AW90">
        <v>61.855229894886868</v>
      </c>
      <c r="AX90">
        <v>48.603851203345599</v>
      </c>
      <c r="AY90">
        <v>16.149071258945479</v>
      </c>
      <c r="AZ90">
        <v>57.006369546825553</v>
      </c>
      <c r="BA90">
        <v>58.972570403084347</v>
      </c>
      <c r="BB90">
        <v>25.182749634963589</v>
      </c>
      <c r="BC90">
        <v>40.162656750316131</v>
      </c>
      <c r="BD90">
        <v>0</v>
      </c>
      <c r="BE90">
        <v>5.2538405318518393</v>
      </c>
      <c r="BF90">
        <v>56.631612183070082</v>
      </c>
      <c r="BG90"/>
      <c r="BH90"/>
      <c r="BI90"/>
      <c r="BJ90"/>
      <c r="BK90"/>
      <c r="BL90"/>
      <c r="BM90"/>
      <c r="BN90"/>
      <c r="BO90"/>
      <c r="BP90"/>
      <c r="BQ90"/>
      <c r="BR90"/>
      <c r="BS90"/>
      <c r="BT90"/>
      <c r="BU90"/>
      <c r="BV90"/>
      <c r="BW90"/>
      <c r="BX90"/>
      <c r="BY90"/>
      <c r="BZ90"/>
      <c r="CA90"/>
      <c r="CB90"/>
      <c r="CC90"/>
      <c r="CD90"/>
      <c r="CE90"/>
      <c r="CF90"/>
      <c r="CG90"/>
      <c r="CH90"/>
      <c r="CI90"/>
      <c r="CJ90"/>
      <c r="CK90"/>
      <c r="CL90"/>
      <c r="CM90"/>
    </row>
    <row r="91">
      <c r="A91" t="s">
        <v>597</v>
      </c>
      <c r="B91">
        <v>2006</v>
      </c>
      <c r="C91" t="s">
        <v>601</v>
      </c>
      <c r="D91">
        <v>137</v>
      </c>
      <c r="E91" t="s">
        <v>46</v>
      </c>
      <c r="F91" t="s">
        <v>43</v>
      </c>
      <c r="G91" t="s">
        <v>625</v>
      </c>
      <c r="H91">
        <v>49.763717246357238</v>
      </c>
      <c r="I91">
        <v>32.419098628744337</v>
      </c>
      <c r="J91">
        <v>23.772607892271559</v>
      </c>
      <c r="K91">
        <v>18.319633335633242</v>
      </c>
      <c r="L91">
        <v>10.230191752461639</v>
      </c>
      <c r="M91">
        <v>27.16513463147534</v>
      </c>
      <c r="N91">
        <v>18.647781889314601</v>
      </c>
      <c r="O91">
        <v>13.81087476293205</v>
      </c>
      <c r="P91">
        <v>14.494132170890699</v>
      </c>
      <c r="Q91">
        <v>8.8544778731584799</v>
      </c>
      <c r="R91">
        <v>53.498241853673647</v>
      </c>
      <c r="S91">
        <v>59.469864399144797</v>
      </c>
      <c r="T91">
        <v>46.895418951998138</v>
      </c>
      <c r="U91">
        <v>39.880980522921178</v>
      </c>
      <c r="V91">
        <v>24.744190483839759</v>
      </c>
      <c r="W91" t="s">
        <v>237</v>
      </c>
      <c r="X91" t="s">
        <v>238</v>
      </c>
      <c r="Y91" t="s">
        <v>239</v>
      </c>
      <c r="Z91" t="s">
        <v>240</v>
      </c>
      <c r="AA91" t="s">
        <v>241</v>
      </c>
      <c r="AB91" t="s">
        <v>242</v>
      </c>
      <c r="AC91" t="s">
        <v>243</v>
      </c>
      <c r="AD91" t="s">
        <v>244</v>
      </c>
      <c r="AE91" t="s">
        <v>245</v>
      </c>
      <c r="AF91" t="s">
        <v>246</v>
      </c>
      <c r="AG91" t="s">
        <v>247</v>
      </c>
      <c r="AH91" t="s">
        <v>248</v>
      </c>
      <c r="AI91" t="s">
        <v>249</v>
      </c>
      <c r="AJ91" t="s">
        <v>250</v>
      </c>
      <c r="AK91" t="s">
        <v>251</v>
      </c>
      <c r="AL91" t="s">
        <v>252</v>
      </c>
      <c r="AM91" t="s">
        <v>253</v>
      </c>
      <c r="AN91" t="s">
        <v>254</v>
      </c>
      <c r="AO91">
        <v>11.605705082414939</v>
      </c>
      <c r="AP91">
        <v>34.089482887006817</v>
      </c>
      <c r="AQ91">
        <v>13.9765914524752</v>
      </c>
      <c r="AR91">
        <v>70.133739634193475</v>
      </c>
      <c r="AS91">
        <v>27.92812944568746</v>
      </c>
      <c r="AT91">
        <v>6.1419827938494977</v>
      </c>
      <c r="AU91">
        <v>23.79222217017853</v>
      </c>
      <c r="AV91">
        <v>17.94761804377038</v>
      </c>
      <c r="AW91">
        <v>24.22546164584659</v>
      </c>
      <c r="AX91">
        <v>30.087000765116429</v>
      </c>
      <c r="AY91">
        <v>47.356407384031478</v>
      </c>
      <c r="AZ91">
        <v>34.34706572946569</v>
      </c>
      <c r="BA91">
        <v>20.9870044898793</v>
      </c>
      <c r="BB91">
        <v>21.11840023280563</v>
      </c>
      <c r="BC91">
        <v>43.231295328340899</v>
      </c>
      <c r="BD91">
        <v>30.042432957007101</v>
      </c>
      <c r="BE91">
        <v>69.224309845899057</v>
      </c>
      <c r="BF91">
        <v>33.506357208547918</v>
      </c>
      <c r="BG91"/>
      <c r="BH91"/>
      <c r="BI91"/>
      <c r="BJ91"/>
      <c r="BK91"/>
      <c r="BL91"/>
      <c r="BM91"/>
      <c r="BN91"/>
      <c r="BO91"/>
      <c r="BP91"/>
      <c r="BQ91"/>
      <c r="BR91"/>
      <c r="BS91"/>
      <c r="BT91"/>
      <c r="BU91"/>
      <c r="BV91"/>
      <c r="BW91"/>
      <c r="BX91"/>
      <c r="BY91"/>
      <c r="BZ91"/>
      <c r="CA91"/>
      <c r="CB91"/>
      <c r="CC91"/>
      <c r="CD91"/>
      <c r="CE91"/>
      <c r="CF91"/>
      <c r="CG91"/>
      <c r="CH91"/>
      <c r="CI91"/>
      <c r="CJ91"/>
      <c r="CK91"/>
      <c r="CL91"/>
      <c r="CM91"/>
    </row>
    <row r="92">
      <c r="A92" t="s">
        <v>597</v>
      </c>
      <c r="B92">
        <v>2006</v>
      </c>
      <c r="C92" t="s">
        <v>601</v>
      </c>
      <c r="D92">
        <v>138</v>
      </c>
      <c r="E92" t="s">
        <v>46</v>
      </c>
      <c r="F92" t="s">
        <v>42</v>
      </c>
      <c r="G92" t="s">
        <v>203</v>
      </c>
      <c r="H92">
        <v>12.46640409185027</v>
      </c>
      <c r="I92">
        <v>5.9009406072994466</v>
      </c>
      <c r="J92">
        <v>3.54713506690263</v>
      </c>
      <c r="K92">
        <v>2.5640582552836659</v>
      </c>
      <c r="L92">
        <v>1.222977423331465</v>
      </c>
      <c r="M92">
        <v>3.0798600649249082</v>
      </c>
      <c r="N92">
        <v>1.9398246300168309</v>
      </c>
      <c r="O92">
        <v>1.0799538162599029</v>
      </c>
      <c r="P92">
        <v>1.345444310429418</v>
      </c>
      <c r="Q92">
        <v>1.012808810192221</v>
      </c>
      <c r="R92">
        <v>18.651070202372811</v>
      </c>
      <c r="S92">
        <v>11.541038707766729</v>
      </c>
      <c r="T92">
        <v>11.343289191936041</v>
      </c>
      <c r="U92">
        <v>8.5351636701144962</v>
      </c>
      <c r="V92">
        <v>5.7467369512031281</v>
      </c>
      <c r="W92" t="s">
        <v>237</v>
      </c>
      <c r="X92" t="s">
        <v>238</v>
      </c>
      <c r="Y92" t="s">
        <v>239</v>
      </c>
      <c r="Z92" t="s">
        <v>240</v>
      </c>
      <c r="AA92" t="s">
        <v>241</v>
      </c>
      <c r="AB92" t="s">
        <v>242</v>
      </c>
      <c r="AC92" t="s">
        <v>243</v>
      </c>
      <c r="AD92" t="s">
        <v>244</v>
      </c>
      <c r="AE92" t="s">
        <v>245</v>
      </c>
      <c r="AF92" t="s">
        <v>246</v>
      </c>
      <c r="AG92" t="s">
        <v>247</v>
      </c>
      <c r="AH92" t="s">
        <v>248</v>
      </c>
      <c r="AI92" t="s">
        <v>249</v>
      </c>
      <c r="AJ92" t="s">
        <v>250</v>
      </c>
      <c r="AK92" t="s">
        <v>251</v>
      </c>
      <c r="AL92" t="s">
        <v>252</v>
      </c>
      <c r="AM92" t="s">
        <v>253</v>
      </c>
      <c r="AN92" t="s">
        <v>254</v>
      </c>
      <c r="AO92">
        <v>12.00661599721805</v>
      </c>
      <c r="AP92">
        <v>8.9403906559886757</v>
      </c>
      <c r="AQ92">
        <v>0.64989620341087939</v>
      </c>
      <c r="AR92">
        <v>0.96529835194707514</v>
      </c>
      <c r="AS92">
        <v>6.8774464706271026</v>
      </c>
      <c r="AT92">
        <v>0.48899460125526539</v>
      </c>
      <c r="AU92">
        <v>2.3974843152879322</v>
      </c>
      <c r="AV92">
        <v>1.0438107207605849</v>
      </c>
      <c r="AW92">
        <v>5.4498267453061091</v>
      </c>
      <c r="AX92">
        <v>7.1618154631998472</v>
      </c>
      <c r="AY92">
        <v>13.974195512823631</v>
      </c>
      <c r="AZ92">
        <v>1.436684788420322</v>
      </c>
      <c r="BA92">
        <v>6.125747243646404</v>
      </c>
      <c r="BB92">
        <v>25.532528199459271</v>
      </c>
      <c r="BC92">
        <v>3.647525517142864</v>
      </c>
      <c r="BD92">
        <v>2.2742444700883131</v>
      </c>
      <c r="BE92">
        <v>17.509468349087712</v>
      </c>
      <c r="BF92">
        <v>2.615021337161072</v>
      </c>
      <c r="BG92"/>
      <c r="BH92"/>
      <c r="BI92"/>
      <c r="BJ92"/>
      <c r="BK92"/>
      <c r="BL92"/>
      <c r="BM92"/>
      <c r="BN92"/>
      <c r="BO92"/>
      <c r="BP92"/>
      <c r="BQ92"/>
      <c r="BR92"/>
      <c r="BS92"/>
      <c r="BT92"/>
      <c r="BU92"/>
      <c r="BV92"/>
      <c r="BW92"/>
      <c r="BX92"/>
      <c r="BY92"/>
      <c r="BZ92"/>
      <c r="CA92"/>
      <c r="CB92"/>
      <c r="CC92"/>
      <c r="CD92"/>
      <c r="CE92"/>
      <c r="CF92"/>
      <c r="CG92"/>
      <c r="CH92"/>
      <c r="CI92"/>
      <c r="CJ92"/>
      <c r="CK92"/>
      <c r="CL92"/>
      <c r="CM92"/>
    </row>
    <row r="93">
      <c r="A93" t="s">
        <v>597</v>
      </c>
      <c r="B93">
        <v>2006</v>
      </c>
      <c r="C93" t="s">
        <v>601</v>
      </c>
      <c r="D93">
        <v>139</v>
      </c>
      <c r="E93" t="s">
        <v>46</v>
      </c>
      <c r="F93" t="s">
        <v>19</v>
      </c>
      <c r="G93" t="s">
        <v>203</v>
      </c>
      <c r="H93">
        <v>10.071778446932861</v>
      </c>
      <c r="I93">
        <v>1.7396484528691161</v>
      </c>
      <c r="J93">
        <v>0.62104041992703984</v>
      </c>
      <c r="K93">
        <v>0.099266512604310797</v>
      </c>
      <c r="L93">
        <v>0.046564861966061598</v>
      </c>
      <c r="M93">
        <v>0.067731805451756499</v>
      </c>
      <c r="N93">
        <v>0.0211043275302721</v>
      </c>
      <c r="O93">
        <v>0.0105347549650062</v>
      </c>
      <c r="P93">
        <v>0</v>
      </c>
      <c r="Q93">
        <v>0</v>
      </c>
      <c r="R93">
        <v>20.11107101247848</v>
      </c>
      <c r="S93">
        <v>7.1836650721456206</v>
      </c>
      <c r="T93">
        <v>4.6409305511691059</v>
      </c>
      <c r="U93">
        <v>1.8541157574206699</v>
      </c>
      <c r="V93">
        <v>0.58235277799714102</v>
      </c>
      <c r="W93" t="s">
        <v>237</v>
      </c>
      <c r="X93" t="s">
        <v>238</v>
      </c>
      <c r="Y93" t="s">
        <v>239</v>
      </c>
      <c r="Z93" t="s">
        <v>240</v>
      </c>
      <c r="AA93" t="s">
        <v>241</v>
      </c>
      <c r="AB93" t="s">
        <v>242</v>
      </c>
      <c r="AC93" t="s">
        <v>243</v>
      </c>
      <c r="AD93" t="s">
        <v>244</v>
      </c>
      <c r="AE93" t="s">
        <v>245</v>
      </c>
      <c r="AF93" t="s">
        <v>246</v>
      </c>
      <c r="AG93" t="s">
        <v>247</v>
      </c>
      <c r="AH93" t="s">
        <v>248</v>
      </c>
      <c r="AI93" t="s">
        <v>249</v>
      </c>
      <c r="AJ93" t="s">
        <v>250</v>
      </c>
      <c r="AK93" t="s">
        <v>251</v>
      </c>
      <c r="AL93" t="s">
        <v>252</v>
      </c>
      <c r="AM93" t="s">
        <v>253</v>
      </c>
      <c r="AN93" t="s">
        <v>254</v>
      </c>
      <c r="AO93">
        <v>0</v>
      </c>
      <c r="AP93">
        <v>9.6657322867659641</v>
      </c>
      <c r="AQ93">
        <v>0</v>
      </c>
      <c r="AR93">
        <v>0.85700330829354132</v>
      </c>
      <c r="AS93">
        <v>9.767742654628444</v>
      </c>
      <c r="AT93">
        <v>0</v>
      </c>
      <c r="AU93">
        <v>1.245446397552173</v>
      </c>
      <c r="AV93">
        <v>0.73264993075615015</v>
      </c>
      <c r="AW93">
        <v>0.97676384079011613</v>
      </c>
      <c r="AX93">
        <v>0.99879038975956569</v>
      </c>
      <c r="AY93">
        <v>2.967512666536162</v>
      </c>
      <c r="AZ93">
        <v>5.2175584005375706</v>
      </c>
      <c r="BA93">
        <v>0.69768609526701653</v>
      </c>
      <c r="BB93">
        <v>10.889084034131271</v>
      </c>
      <c r="BC93">
        <v>3.520673578847592</v>
      </c>
      <c r="BD93">
        <v>0.5980620734013572</v>
      </c>
      <c r="BE93">
        <v>1.670755805763616</v>
      </c>
      <c r="BF93">
        <v>3.262027978410142</v>
      </c>
      <c r="BG93"/>
      <c r="BH93"/>
      <c r="BI93"/>
      <c r="BJ93"/>
      <c r="BK93"/>
      <c r="BL93"/>
      <c r="BM93"/>
      <c r="BN93"/>
      <c r="BO93"/>
      <c r="BP93"/>
      <c r="BQ93"/>
      <c r="BR93"/>
      <c r="BS93"/>
      <c r="BT93"/>
      <c r="BU93"/>
      <c r="BV93"/>
      <c r="BW93"/>
      <c r="BX93"/>
      <c r="BY93"/>
      <c r="BZ93"/>
      <c r="CA93"/>
      <c r="CB93"/>
      <c r="CC93"/>
      <c r="CD93"/>
      <c r="CE93"/>
      <c r="CF93"/>
      <c r="CG93"/>
      <c r="CH93"/>
      <c r="CI93"/>
      <c r="CJ93"/>
      <c r="CK93"/>
      <c r="CL93"/>
      <c r="CM93"/>
    </row>
    <row r="94">
      <c r="A94" t="s">
        <v>597</v>
      </c>
      <c r="B94">
        <v>2006</v>
      </c>
      <c r="C94" t="s">
        <v>601</v>
      </c>
      <c r="D94">
        <v>148</v>
      </c>
      <c r="E94" t="s">
        <v>110</v>
      </c>
      <c r="F94" t="s">
        <v>50</v>
      </c>
      <c r="G94" t="s">
        <v>203</v>
      </c>
      <c r="H94">
        <v>16.88554952955138</v>
      </c>
      <c r="I94">
        <v>19.923591861611111</v>
      </c>
      <c r="J94">
        <v>19.26683874936548</v>
      </c>
      <c r="K94">
        <v>15.07488354553896</v>
      </c>
      <c r="L94">
        <v>13.700368864931431</v>
      </c>
      <c r="M94">
        <v>24.588591229784651</v>
      </c>
      <c r="N94">
        <v>22.864679617607219</v>
      </c>
      <c r="O94">
        <v>21.729487989405879</v>
      </c>
      <c r="P94">
        <v>14.31250408940917</v>
      </c>
      <c r="Q94">
        <v>13.38838371881911</v>
      </c>
      <c r="R94">
        <v>11.130459210563441</v>
      </c>
      <c r="S94">
        <v>17.128596600554982</v>
      </c>
      <c r="T94">
        <v>12.84448898829174</v>
      </c>
      <c r="U94">
        <v>12.185006250663561</v>
      </c>
      <c r="V94">
        <v>10.529046207016791</v>
      </c>
      <c r="W94" t="s">
        <v>237</v>
      </c>
      <c r="X94" t="s">
        <v>238</v>
      </c>
      <c r="Y94" t="s">
        <v>239</v>
      </c>
      <c r="Z94" t="s">
        <v>240</v>
      </c>
      <c r="AA94" t="s">
        <v>241</v>
      </c>
      <c r="AB94" t="s">
        <v>242</v>
      </c>
      <c r="AC94" t="s">
        <v>243</v>
      </c>
      <c r="AD94" t="s">
        <v>244</v>
      </c>
      <c r="AE94" t="s">
        <v>245</v>
      </c>
      <c r="AF94" t="s">
        <v>246</v>
      </c>
      <c r="AG94" t="s">
        <v>247</v>
      </c>
      <c r="AH94" t="s">
        <v>248</v>
      </c>
      <c r="AI94" t="s">
        <v>249</v>
      </c>
      <c r="AJ94" t="s">
        <v>250</v>
      </c>
      <c r="AK94" t="s">
        <v>251</v>
      </c>
      <c r="AL94" t="s">
        <v>252</v>
      </c>
      <c r="AM94" t="s">
        <v>253</v>
      </c>
      <c r="AN94" t="s">
        <v>254</v>
      </c>
      <c r="AO94">
        <v>21.406280704239791</v>
      </c>
      <c r="AP94">
        <v>6.6080371234158939</v>
      </c>
      <c r="AQ94">
        <v>1.775441410284895</v>
      </c>
      <c r="AR94">
        <v>14.23449775456524</v>
      </c>
      <c r="AS94">
        <v>6.747878270125228</v>
      </c>
      <c r="AT94">
        <v>25.229418227541501</v>
      </c>
      <c r="AU94">
        <v>11.779338445259411</v>
      </c>
      <c r="AV94">
        <v>34.66399081672116</v>
      </c>
      <c r="AW94">
        <v>12.615416945866389</v>
      </c>
      <c r="AX94">
        <v>22.5289845434454</v>
      </c>
      <c r="AY94">
        <v>11.54363721866596</v>
      </c>
      <c r="AZ94">
        <v>22.993376196589288</v>
      </c>
      <c r="BA94">
        <v>17.639774352253021</v>
      </c>
      <c r="BB94">
        <v>11.68460117545089</v>
      </c>
      <c r="BC94">
        <v>9.4166639503225724</v>
      </c>
      <c r="BD94">
        <v>12.8028594163946</v>
      </c>
      <c r="BE94">
        <v>11.39202012955081</v>
      </c>
      <c r="BF94">
        <v>17.995241960438008</v>
      </c>
      <c r="BG94"/>
      <c r="BH94"/>
      <c r="BI94"/>
      <c r="BJ94"/>
      <c r="BK94"/>
      <c r="BL94"/>
      <c r="BM94"/>
      <c r="BN94"/>
      <c r="BO94"/>
      <c r="BP94"/>
      <c r="BQ94"/>
      <c r="BR94"/>
      <c r="BS94"/>
      <c r="BT94"/>
      <c r="BU94"/>
      <c r="BV94"/>
      <c r="BW94"/>
      <c r="BX94"/>
      <c r="BY94"/>
      <c r="BZ94"/>
      <c r="CA94"/>
      <c r="CB94"/>
      <c r="CC94"/>
      <c r="CD94"/>
      <c r="CE94"/>
      <c r="CF94"/>
      <c r="CG94"/>
      <c r="CH94"/>
      <c r="CI94"/>
      <c r="CJ94"/>
      <c r="CK94"/>
      <c r="CL94"/>
      <c r="CM94"/>
    </row>
    <row r="95">
      <c r="A95" t="s">
        <v>597</v>
      </c>
      <c r="B95">
        <v>2006</v>
      </c>
      <c r="C95" t="s">
        <v>601</v>
      </c>
      <c r="D95">
        <v>149</v>
      </c>
      <c r="E95" t="s">
        <v>110</v>
      </c>
      <c r="F95" t="s">
        <v>49</v>
      </c>
      <c r="G95" t="s">
        <v>203</v>
      </c>
      <c r="H95">
        <v>60.576267931664667</v>
      </c>
      <c r="I95">
        <v>72.435819078220618</v>
      </c>
      <c r="J95">
        <v>76.522545470253405</v>
      </c>
      <c r="K95">
        <v>82.238160212301921</v>
      </c>
      <c r="L95">
        <v>85.019648845661948</v>
      </c>
      <c r="M95">
        <v>72.263816899838602</v>
      </c>
      <c r="N95">
        <v>75.142808873054108</v>
      </c>
      <c r="O95">
        <v>77.14291114634031</v>
      </c>
      <c r="P95">
        <v>84.342051600161454</v>
      </c>
      <c r="Q95">
        <v>85.582393707744302</v>
      </c>
      <c r="R95">
        <v>50.107399574585862</v>
      </c>
      <c r="S95">
        <v>64.146699619532711</v>
      </c>
      <c r="T95">
        <v>71.171291268603156</v>
      </c>
      <c r="U95">
        <v>77.36431795110677</v>
      </c>
      <c r="V95">
        <v>83.141864063783032</v>
      </c>
      <c r="W95" t="s">
        <v>237</v>
      </c>
      <c r="X95" t="s">
        <v>238</v>
      </c>
      <c r="Y95" t="s">
        <v>239</v>
      </c>
      <c r="Z95" t="s">
        <v>240</v>
      </c>
      <c r="AA95" t="s">
        <v>241</v>
      </c>
      <c r="AB95" t="s">
        <v>242</v>
      </c>
      <c r="AC95" t="s">
        <v>243</v>
      </c>
      <c r="AD95" t="s">
        <v>244</v>
      </c>
      <c r="AE95" t="s">
        <v>245</v>
      </c>
      <c r="AF95" t="s">
        <v>246</v>
      </c>
      <c r="AG95" t="s">
        <v>247</v>
      </c>
      <c r="AH95" t="s">
        <v>248</v>
      </c>
      <c r="AI95" t="s">
        <v>249</v>
      </c>
      <c r="AJ95" t="s">
        <v>250</v>
      </c>
      <c r="AK95" t="s">
        <v>251</v>
      </c>
      <c r="AL95" t="s">
        <v>252</v>
      </c>
      <c r="AM95" t="s">
        <v>253</v>
      </c>
      <c r="AN95" t="s">
        <v>254</v>
      </c>
      <c r="AO95">
        <v>66.587103298541905</v>
      </c>
      <c r="AP95">
        <v>74.785839933829621</v>
      </c>
      <c r="AQ95">
        <v>97.57466238630424</v>
      </c>
      <c r="AR95">
        <v>83.943200585193097</v>
      </c>
      <c r="AS95">
        <v>76.60693260461926</v>
      </c>
      <c r="AT95">
        <v>74.28158717120408</v>
      </c>
      <c r="AU95">
        <v>84.577730841900475</v>
      </c>
      <c r="AV95">
        <v>63.559548531762253</v>
      </c>
      <c r="AW95">
        <v>80.957992468037247</v>
      </c>
      <c r="AX95">
        <v>69.310409603595531</v>
      </c>
      <c r="AY95">
        <v>71.358031014482322</v>
      </c>
      <c r="AZ95">
        <v>70.352380614453253</v>
      </c>
      <c r="BA95">
        <v>75.536792308833554</v>
      </c>
      <c r="BB95">
        <v>51.893786590959259</v>
      </c>
      <c r="BC95">
        <v>83.284594774815019</v>
      </c>
      <c r="BD95">
        <v>84.324834040115917</v>
      </c>
      <c r="BE95">
        <v>69.350203080503547</v>
      </c>
      <c r="BF95">
        <v>76.127708723990722</v>
      </c>
      <c r="BG95"/>
      <c r="BH95"/>
      <c r="BI95"/>
      <c r="BJ95"/>
      <c r="BK95"/>
      <c r="BL95"/>
      <c r="BM95"/>
      <c r="BN95"/>
      <c r="BO95"/>
      <c r="BP95"/>
      <c r="BQ95"/>
      <c r="BR95"/>
      <c r="BS95"/>
      <c r="BT95"/>
      <c r="BU95"/>
      <c r="BV95"/>
      <c r="BW95"/>
      <c r="BX95"/>
      <c r="BY95"/>
      <c r="BZ95"/>
      <c r="CA95"/>
      <c r="CB95"/>
      <c r="CC95"/>
      <c r="CD95"/>
      <c r="CE95"/>
      <c r="CF95"/>
      <c r="CG95"/>
      <c r="CH95"/>
      <c r="CI95"/>
      <c r="CJ95"/>
      <c r="CK95"/>
      <c r="CL95"/>
      <c r="CM95"/>
    </row>
    <row r="96">
      <c r="A96" t="s">
        <v>597</v>
      </c>
      <c r="B96">
        <v>2006</v>
      </c>
      <c r="C96" t="s">
        <v>601</v>
      </c>
      <c r="D96">
        <v>150</v>
      </c>
      <c r="E96" t="s">
        <v>110</v>
      </c>
      <c r="F96" t="s">
        <v>112</v>
      </c>
      <c r="G96" t="s">
        <v>203</v>
      </c>
      <c r="H96">
        <v>22.538182538782991</v>
      </c>
      <c r="I96">
        <v>7.6405890601685691</v>
      </c>
      <c r="J96">
        <v>4.2106157803810369</v>
      </c>
      <c r="K96">
        <v>2.68695624215886</v>
      </c>
      <c r="L96">
        <v>1.2799822894063779</v>
      </c>
      <c r="M96">
        <v>3.1475918703766661</v>
      </c>
      <c r="N96">
        <v>1.9925115093385199</v>
      </c>
      <c r="O96">
        <v>1.127600864253655</v>
      </c>
      <c r="P96">
        <v>1.345444310429418</v>
      </c>
      <c r="Q96">
        <v>1.029222573436452</v>
      </c>
      <c r="R96">
        <v>38.762141214851212</v>
      </c>
      <c r="S96">
        <v>18.724703779912371</v>
      </c>
      <c r="T96">
        <v>15.98421974310514</v>
      </c>
      <c r="U96">
        <v>10.450675798229771</v>
      </c>
      <c r="V96">
        <v>6.3290897292002697</v>
      </c>
      <c r="W96" t="s">
        <v>237</v>
      </c>
      <c r="X96" t="s">
        <v>238</v>
      </c>
      <c r="Y96" t="s">
        <v>239</v>
      </c>
      <c r="Z96" t="s">
        <v>240</v>
      </c>
      <c r="AA96" t="s">
        <v>241</v>
      </c>
      <c r="AB96" t="s">
        <v>242</v>
      </c>
      <c r="AC96" t="s">
        <v>243</v>
      </c>
      <c r="AD96" t="s">
        <v>244</v>
      </c>
      <c r="AE96" t="s">
        <v>245</v>
      </c>
      <c r="AF96" t="s">
        <v>246</v>
      </c>
      <c r="AG96" t="s">
        <v>247</v>
      </c>
      <c r="AH96" t="s">
        <v>248</v>
      </c>
      <c r="AI96" t="s">
        <v>249</v>
      </c>
      <c r="AJ96" t="s">
        <v>250</v>
      </c>
      <c r="AK96" t="s">
        <v>251</v>
      </c>
      <c r="AL96" t="s">
        <v>252</v>
      </c>
      <c r="AM96" t="s">
        <v>253</v>
      </c>
      <c r="AN96" t="s">
        <v>254</v>
      </c>
      <c r="AO96">
        <v>12.00661599721805</v>
      </c>
      <c r="AP96">
        <v>18.606122942754631</v>
      </c>
      <c r="AQ96">
        <v>0.64989620341087939</v>
      </c>
      <c r="AR96">
        <v>1.8223016602406159</v>
      </c>
      <c r="AS96">
        <v>16.645189125255548</v>
      </c>
      <c r="AT96">
        <v>0.48899460125526539</v>
      </c>
      <c r="AU96">
        <v>3.6429307128401058</v>
      </c>
      <c r="AV96">
        <v>1.776460651516734</v>
      </c>
      <c r="AW96">
        <v>6.426590586096224</v>
      </c>
      <c r="AX96">
        <v>8.1606058529594119</v>
      </c>
      <c r="AY96">
        <v>17.09833176685159</v>
      </c>
      <c r="AZ96">
        <v>6.6542431889578939</v>
      </c>
      <c r="BA96">
        <v>6.8234333389134187</v>
      </c>
      <c r="BB96">
        <v>36.421612233590643</v>
      </c>
      <c r="BC96">
        <v>7.2987412748624134</v>
      </c>
      <c r="BD96">
        <v>2.8723065434896702</v>
      </c>
      <c r="BE96">
        <v>19.257776789946231</v>
      </c>
      <c r="BF96">
        <v>5.8770493155712122</v>
      </c>
      <c r="BG96"/>
      <c r="BH96"/>
      <c r="BI96"/>
      <c r="BJ96"/>
      <c r="BK96"/>
      <c r="BL96"/>
      <c r="BM96"/>
      <c r="BN96"/>
      <c r="BO96"/>
      <c r="BP96"/>
      <c r="BQ96"/>
      <c r="BR96"/>
      <c r="BS96"/>
      <c r="BT96"/>
      <c r="BU96"/>
      <c r="BV96"/>
      <c r="BW96"/>
      <c r="BX96"/>
      <c r="BY96"/>
      <c r="BZ96"/>
      <c r="CA96"/>
      <c r="CB96"/>
      <c r="CC96"/>
      <c r="CD96"/>
      <c r="CE96"/>
      <c r="CF96"/>
      <c r="CG96"/>
      <c r="CH96"/>
      <c r="CI96"/>
      <c r="CJ96"/>
      <c r="CK96"/>
      <c r="CL96"/>
      <c r="CM96"/>
    </row>
    <row r="97">
      <c r="A97" t="s">
        <v>597</v>
      </c>
      <c r="B97">
        <v>2006</v>
      </c>
      <c r="C97" t="s">
        <v>601</v>
      </c>
      <c r="D97">
        <v>151</v>
      </c>
      <c r="E97" t="s">
        <v>111</v>
      </c>
      <c r="F97" t="s">
        <v>50</v>
      </c>
      <c r="G97" t="s">
        <v>203</v>
      </c>
      <c r="H97">
        <v>21.946532566942519</v>
      </c>
      <c r="I97">
        <v>21.419336169890379</v>
      </c>
      <c r="J97">
        <v>20.224374596231289</v>
      </c>
      <c r="K97">
        <v>15.745122769361661</v>
      </c>
      <c r="L97">
        <v>13.95727130382487</v>
      </c>
      <c r="M97">
        <v>25.46143094948934</v>
      </c>
      <c r="N97">
        <v>23.42216801489511</v>
      </c>
      <c r="O97">
        <v>22.13187217461326</v>
      </c>
      <c r="P97">
        <v>14.692043346045169</v>
      </c>
      <c r="Q97">
        <v>13.55144789930003</v>
      </c>
      <c r="R97">
        <v>18.937774924296129</v>
      </c>
      <c r="S97">
        <v>21.137655719791841</v>
      </c>
      <c r="T97">
        <v>15.969300606953921</v>
      </c>
      <c r="U97">
        <v>13.97936921326505</v>
      </c>
      <c r="V97">
        <v>11.769089644620591</v>
      </c>
      <c r="W97" t="s">
        <v>237</v>
      </c>
      <c r="X97" t="s">
        <v>238</v>
      </c>
      <c r="Y97" t="s">
        <v>239</v>
      </c>
      <c r="Z97" t="s">
        <v>240</v>
      </c>
      <c r="AA97" t="s">
        <v>241</v>
      </c>
      <c r="AB97" t="s">
        <v>242</v>
      </c>
      <c r="AC97" t="s">
        <v>243</v>
      </c>
      <c r="AD97" t="s">
        <v>244</v>
      </c>
      <c r="AE97" t="s">
        <v>245</v>
      </c>
      <c r="AF97" t="s">
        <v>246</v>
      </c>
      <c r="AG97" t="s">
        <v>247</v>
      </c>
      <c r="AH97" t="s">
        <v>248</v>
      </c>
      <c r="AI97" t="s">
        <v>249</v>
      </c>
      <c r="AJ97" t="s">
        <v>250</v>
      </c>
      <c r="AK97" t="s">
        <v>251</v>
      </c>
      <c r="AL97" t="s">
        <v>252</v>
      </c>
      <c r="AM97" t="s">
        <v>253</v>
      </c>
      <c r="AN97" t="s">
        <v>254</v>
      </c>
      <c r="AO97">
        <v>24.833332553641512</v>
      </c>
      <c r="AP97">
        <v>8.2346196553824242</v>
      </c>
      <c r="AQ97">
        <v>1.7848630607048761</v>
      </c>
      <c r="AR97">
        <v>14.80373096457164</v>
      </c>
      <c r="AS97">
        <v>8.664854586317448</v>
      </c>
      <c r="AT97">
        <v>25.324453266959821</v>
      </c>
      <c r="AU97">
        <v>12.526941829839879</v>
      </c>
      <c r="AV97">
        <v>35.570953330620753</v>
      </c>
      <c r="AW97">
        <v>13.40406981203272</v>
      </c>
      <c r="AX97">
        <v>23.685123073019739</v>
      </c>
      <c r="AY97">
        <v>13.4461425603969</v>
      </c>
      <c r="AZ97">
        <v>24.50227841877086</v>
      </c>
      <c r="BA97">
        <v>19.319852635041961</v>
      </c>
      <c r="BB97">
        <v>20.87849598826962</v>
      </c>
      <c r="BC97">
        <v>10.289097865726211</v>
      </c>
      <c r="BD97">
        <v>13.181577774008151</v>
      </c>
      <c r="BE97">
        <v>16.881652203195792</v>
      </c>
      <c r="BF97">
        <v>19.04152592292311</v>
      </c>
      <c r="BG97"/>
      <c r="BH97"/>
      <c r="BI97"/>
      <c r="BJ97"/>
      <c r="BK97"/>
      <c r="BL97"/>
      <c r="BM97"/>
      <c r="BN97"/>
      <c r="BO97"/>
      <c r="BP97"/>
      <c r="BQ97"/>
      <c r="BR97"/>
      <c r="BS97"/>
      <c r="BT97"/>
      <c r="BU97"/>
      <c r="BV97"/>
      <c r="BW97"/>
      <c r="BX97"/>
      <c r="BY97"/>
      <c r="BZ97"/>
      <c r="CA97"/>
      <c r="CB97"/>
      <c r="CC97"/>
      <c r="CD97"/>
      <c r="CE97"/>
      <c r="CF97"/>
      <c r="CG97"/>
      <c r="CH97"/>
      <c r="CI97"/>
      <c r="CJ97"/>
      <c r="CK97"/>
      <c r="CL97"/>
      <c r="CM97"/>
    </row>
    <row r="98">
      <c r="A98" t="s">
        <v>597</v>
      </c>
      <c r="B98">
        <v>2006</v>
      </c>
      <c r="C98" t="s">
        <v>601</v>
      </c>
      <c r="D98">
        <v>152</v>
      </c>
      <c r="E98" t="s">
        <v>111</v>
      </c>
      <c r="F98" t="s">
        <v>49</v>
      </c>
      <c r="G98" t="s">
        <v>203</v>
      </c>
      <c r="H98">
        <v>78.053467433056724</v>
      </c>
      <c r="I98">
        <v>78.580663830109813</v>
      </c>
      <c r="J98">
        <v>79.732834290806721</v>
      </c>
      <c r="K98">
        <v>84.231189341808673</v>
      </c>
      <c r="L98">
        <v>86.032257734129772</v>
      </c>
      <c r="M98">
        <v>74.538569050510532</v>
      </c>
      <c r="N98">
        <v>76.546232407563792</v>
      </c>
      <c r="O98">
        <v>77.830884001195287</v>
      </c>
      <c r="P98">
        <v>85.307956653954847</v>
      </c>
      <c r="Q98">
        <v>86.432119936777653</v>
      </c>
      <c r="R98">
        <v>81.062225075703978</v>
      </c>
      <c r="S98">
        <v>78.862344280208248</v>
      </c>
      <c r="T98">
        <v>84.030699393046177</v>
      </c>
      <c r="U98">
        <v>85.957977602343689</v>
      </c>
      <c r="V98">
        <v>88.230910355379493</v>
      </c>
      <c r="W98" t="s">
        <v>237</v>
      </c>
      <c r="X98" t="s">
        <v>238</v>
      </c>
      <c r="Y98" t="s">
        <v>239</v>
      </c>
      <c r="Z98" t="s">
        <v>240</v>
      </c>
      <c r="AA98" t="s">
        <v>241</v>
      </c>
      <c r="AB98" t="s">
        <v>242</v>
      </c>
      <c r="AC98" t="s">
        <v>243</v>
      </c>
      <c r="AD98" t="s">
        <v>244</v>
      </c>
      <c r="AE98" t="s">
        <v>245</v>
      </c>
      <c r="AF98" t="s">
        <v>246</v>
      </c>
      <c r="AG98" t="s">
        <v>247</v>
      </c>
      <c r="AH98" t="s">
        <v>248</v>
      </c>
      <c r="AI98" t="s">
        <v>249</v>
      </c>
      <c r="AJ98" t="s">
        <v>250</v>
      </c>
      <c r="AK98" t="s">
        <v>251</v>
      </c>
      <c r="AL98" t="s">
        <v>252</v>
      </c>
      <c r="AM98" t="s">
        <v>253</v>
      </c>
      <c r="AN98" t="s">
        <v>254</v>
      </c>
      <c r="AO98">
        <v>75.166667446358133</v>
      </c>
      <c r="AP98">
        <v>91.76538034461764</v>
      </c>
      <c r="AQ98">
        <v>98.215136939295149</v>
      </c>
      <c r="AR98">
        <v>85.196269035427363</v>
      </c>
      <c r="AS98">
        <v>91.335145413682625</v>
      </c>
      <c r="AT98">
        <v>74.675546733041017</v>
      </c>
      <c r="AU98">
        <v>87.473058170160087</v>
      </c>
      <c r="AV98">
        <v>64.429046669379403</v>
      </c>
      <c r="AW98">
        <v>86.595930187967113</v>
      </c>
      <c r="AX98">
        <v>76.314876926980503</v>
      </c>
      <c r="AY98">
        <v>86.391090248359134</v>
      </c>
      <c r="AZ98">
        <v>75.497721581229555</v>
      </c>
      <c r="BA98">
        <v>80.68014736495806</v>
      </c>
      <c r="BB98">
        <v>79.121504011730764</v>
      </c>
      <c r="BC98">
        <v>89.575315100375292</v>
      </c>
      <c r="BD98">
        <v>86.818422225991981</v>
      </c>
      <c r="BE98">
        <v>83.03918462747508</v>
      </c>
      <c r="BF98">
        <v>80.958474077076801</v>
      </c>
      <c r="BG98"/>
      <c r="BH98"/>
      <c r="BI98"/>
      <c r="BJ98"/>
      <c r="BK98"/>
      <c r="BL98"/>
      <c r="BM98"/>
      <c r="BN98"/>
      <c r="BO98"/>
      <c r="BP98"/>
      <c r="BQ98"/>
      <c r="BR98"/>
      <c r="BS98"/>
      <c r="BT98"/>
      <c r="BU98"/>
      <c r="BV98"/>
      <c r="BW98"/>
      <c r="BX98"/>
      <c r="BY98"/>
      <c r="BZ98"/>
      <c r="CA98"/>
      <c r="CB98"/>
      <c r="CC98"/>
      <c r="CD98"/>
      <c r="CE98"/>
      <c r="CF98"/>
      <c r="CG98"/>
      <c r="CH98"/>
      <c r="CI98"/>
      <c r="CJ98"/>
      <c r="CK98"/>
      <c r="CL98"/>
      <c r="CM98"/>
    </row>
    <row r="99">
      <c r="A99" t="s">
        <v>597</v>
      </c>
      <c r="B99">
        <v>2006</v>
      </c>
      <c r="C99" t="s">
        <v>601</v>
      </c>
      <c r="D99">
        <v>153</v>
      </c>
      <c r="E99" t="s">
        <v>269</v>
      </c>
      <c r="F99" t="s">
        <v>270</v>
      </c>
      <c r="G99" t="s">
        <v>203</v>
      </c>
      <c r="H99">
        <v>7.9563495142488154</v>
      </c>
      <c r="I99">
        <v>17.31194422724332</v>
      </c>
      <c r="J99">
        <v>23.705272910074441</v>
      </c>
      <c r="K99">
        <v>26.851814580434102</v>
      </c>
      <c r="L99">
        <v>37.634485370281148</v>
      </c>
      <c r="M99">
        <v>28.388547419985532</v>
      </c>
      <c r="N99">
        <v>31.296613394558669</v>
      </c>
      <c r="O99">
        <v>35.505583877369148</v>
      </c>
      <c r="P99">
        <v>35.450469429545343</v>
      </c>
      <c r="Q99">
        <v>42.236031276725001</v>
      </c>
      <c r="R99">
        <v>0.24171340154169599</v>
      </c>
      <c r="S99">
        <v>1.3558402446627049</v>
      </c>
      <c r="T99">
        <v>1.2301404684883099</v>
      </c>
      <c r="U99">
        <v>3.2618137779922209</v>
      </c>
      <c r="V99">
        <v>3.5899857418694592</v>
      </c>
      <c r="W99" t="s">
        <v>237</v>
      </c>
      <c r="X99" t="s">
        <v>238</v>
      </c>
      <c r="Y99" t="s">
        <v>239</v>
      </c>
      <c r="Z99" t="s">
        <v>240</v>
      </c>
      <c r="AA99" t="s">
        <v>241</v>
      </c>
      <c r="AB99" t="s">
        <v>242</v>
      </c>
      <c r="AC99" t="s">
        <v>243</v>
      </c>
      <c r="AD99" t="s">
        <v>244</v>
      </c>
      <c r="AE99" t="s">
        <v>245</v>
      </c>
      <c r="AF99" t="s">
        <v>246</v>
      </c>
      <c r="AG99" t="s">
        <v>247</v>
      </c>
      <c r="AH99" t="s">
        <v>248</v>
      </c>
      <c r="AI99" t="s">
        <v>249</v>
      </c>
      <c r="AJ99" t="s">
        <v>250</v>
      </c>
      <c r="AK99" t="s">
        <v>251</v>
      </c>
      <c r="AL99" t="s">
        <v>252</v>
      </c>
      <c r="AM99" t="s">
        <v>253</v>
      </c>
      <c r="AN99" t="s">
        <v>254</v>
      </c>
      <c r="AO99">
        <v>37.561658833827693</v>
      </c>
      <c r="AP99">
        <v>0.56404149077890919</v>
      </c>
      <c r="AQ99">
        <v>6.4438689716161814</v>
      </c>
      <c r="AR99">
        <v>9.9070095522188755</v>
      </c>
      <c r="AS99">
        <v>7.644532348965642</v>
      </c>
      <c r="AT99">
        <v>55.903735626104201</v>
      </c>
      <c r="AU99">
        <v>1.936642551410017</v>
      </c>
      <c r="AV99">
        <v>1.046541348042193</v>
      </c>
      <c r="AW99">
        <v>7.4927178731701387</v>
      </c>
      <c r="AX99">
        <v>13.148542178578831</v>
      </c>
      <c r="AY99">
        <v>19.552813177663062</v>
      </c>
      <c r="AZ99">
        <v>1.9923215347513019</v>
      </c>
      <c r="BA99">
        <v>13.21699176812295</v>
      </c>
      <c r="BB99">
        <v>17.27723789864093</v>
      </c>
      <c r="BC99">
        <v>9.4378488253524164</v>
      </c>
      <c r="BD99">
        <v>67.085260499503534</v>
      </c>
      <c r="BE99">
        <v>6.3416254673983126</v>
      </c>
      <c r="BF99">
        <v>3.9849812928107649</v>
      </c>
      <c r="BG99">
        <v>1795.740307</v>
      </c>
      <c r="BH99">
        <v>3907.4939950000021</v>
      </c>
      <c r="BI99">
        <v>5352.0148279999994</v>
      </c>
      <c r="BJ99">
        <v>6061.6274769999955</v>
      </c>
      <c r="BK99">
        <v>8491.4901049999935</v>
      </c>
      <c r="BL99">
        <v>4074.856741000001</v>
      </c>
      <c r="BM99">
        <v>4490.9290730000084</v>
      </c>
      <c r="BN99">
        <v>5103.7017820000083</v>
      </c>
      <c r="BO99">
        <v>5081.9988010000052</v>
      </c>
      <c r="BP99">
        <v>6061.4082229999976</v>
      </c>
      <c r="BQ99">
        <v>19.858374000000001</v>
      </c>
      <c r="BR99">
        <v>111.532276</v>
      </c>
      <c r="BS99">
        <v>101.043356</v>
      </c>
      <c r="BT99">
        <v>268.28782300000012</v>
      </c>
      <c r="BU99">
        <v>294.75026300000002</v>
      </c>
      <c r="BV99">
        <v>2646.301504999999</v>
      </c>
      <c r="BW99">
        <v>16.874728999999999</v>
      </c>
      <c r="BX99">
        <v>387.33289500000012</v>
      </c>
      <c r="BY99">
        <v>467.23357499999992</v>
      </c>
      <c r="BZ99">
        <v>544.66931400000021</v>
      </c>
      <c r="CA99">
        <v>13352.12212000004</v>
      </c>
      <c r="CB99">
        <v>104.270959</v>
      </c>
      <c r="CC99">
        <v>39.205241000000001</v>
      </c>
      <c r="CD99">
        <v>253.0946009999999</v>
      </c>
      <c r="CE99">
        <v>447.51558399999988</v>
      </c>
      <c r="CF99">
        <v>665.97588399999972</v>
      </c>
      <c r="CG99">
        <v>234.40848199999999</v>
      </c>
      <c r="CH99">
        <v>540.12361599999963</v>
      </c>
      <c r="CI99">
        <v>693.19992900000068</v>
      </c>
      <c r="CJ99">
        <v>535.39804399999991</v>
      </c>
      <c r="CK99">
        <v>4142.3186449999966</v>
      </c>
      <c r="CL99">
        <v>370.58692999999988</v>
      </c>
      <c r="CM99">
        <v>167.73465899999991</v>
      </c>
    </row>
    <row r="100">
      <c r="A100" t="s">
        <v>597</v>
      </c>
      <c r="B100">
        <v>2006</v>
      </c>
      <c r="C100" t="s">
        <v>601</v>
      </c>
      <c r="D100">
        <v>154</v>
      </c>
      <c r="E100" t="s">
        <v>269</v>
      </c>
      <c r="F100" t="s">
        <v>271</v>
      </c>
      <c r="G100" t="s">
        <v>203</v>
      </c>
      <c r="H100">
        <v>19.741750700610119</v>
      </c>
      <c r="I100">
        <v>42.628368083843739</v>
      </c>
      <c r="J100">
        <v>48.353943710824097</v>
      </c>
      <c r="K100">
        <v>52.165227316044351</v>
      </c>
      <c r="L100">
        <v>50.865780591958867</v>
      </c>
      <c r="M100">
        <v>41.298726078162353</v>
      </c>
      <c r="N100">
        <v>48.094675758579683</v>
      </c>
      <c r="O100">
        <v>49.593052788473933</v>
      </c>
      <c r="P100">
        <v>48.70995408913479</v>
      </c>
      <c r="Q100">
        <v>47.896682039924357</v>
      </c>
      <c r="R100">
        <v>7.497903529933879</v>
      </c>
      <c r="S100">
        <v>20.449591576280081</v>
      </c>
      <c r="T100">
        <v>35.890220836408517</v>
      </c>
      <c r="U100">
        <v>46.467926271551548</v>
      </c>
      <c r="V100">
        <v>65.336734045090694</v>
      </c>
      <c r="W100" t="s">
        <v>237</v>
      </c>
      <c r="X100" t="s">
        <v>238</v>
      </c>
      <c r="Y100" t="s">
        <v>239</v>
      </c>
      <c r="Z100" t="s">
        <v>240</v>
      </c>
      <c r="AA100" t="s">
        <v>241</v>
      </c>
      <c r="AB100" t="s">
        <v>242</v>
      </c>
      <c r="AC100" t="s">
        <v>243</v>
      </c>
      <c r="AD100" t="s">
        <v>244</v>
      </c>
      <c r="AE100" t="s">
        <v>245</v>
      </c>
      <c r="AF100" t="s">
        <v>246</v>
      </c>
      <c r="AG100" t="s">
        <v>247</v>
      </c>
      <c r="AH100" t="s">
        <v>248</v>
      </c>
      <c r="AI100" t="s">
        <v>249</v>
      </c>
      <c r="AJ100" t="s">
        <v>250</v>
      </c>
      <c r="AK100" t="s">
        <v>251</v>
      </c>
      <c r="AL100" t="s">
        <v>252</v>
      </c>
      <c r="AM100" t="s">
        <v>253</v>
      </c>
      <c r="AN100" t="s">
        <v>254</v>
      </c>
      <c r="AO100">
        <v>38.826020086539039</v>
      </c>
      <c r="AP100">
        <v>46.740352679459683</v>
      </c>
      <c r="AQ100">
        <v>78.929643372497779</v>
      </c>
      <c r="AR100">
        <v>18.13694915334608</v>
      </c>
      <c r="AS100">
        <v>47.782149080091521</v>
      </c>
      <c r="AT100">
        <v>37.465286978791781</v>
      </c>
      <c r="AU100">
        <v>70.628204565571352</v>
      </c>
      <c r="AV100">
        <v>79.229379956670854</v>
      </c>
      <c r="AW100">
        <v>61.855229894886868</v>
      </c>
      <c r="AX100">
        <v>48.603851203345599</v>
      </c>
      <c r="AY100">
        <v>16.149071258945479</v>
      </c>
      <c r="AZ100">
        <v>57.006369546825553</v>
      </c>
      <c r="BA100">
        <v>58.972570403084347</v>
      </c>
      <c r="BB100">
        <v>25.182749634963589</v>
      </c>
      <c r="BC100">
        <v>40.162656750316131</v>
      </c>
      <c r="BD100">
        <v>0</v>
      </c>
      <c r="BE100">
        <v>5.2538405318518393</v>
      </c>
      <c r="BF100">
        <v>56.631612183070082</v>
      </c>
      <c r="BG100">
        <v>4455.6938330000112</v>
      </c>
      <c r="BH100">
        <v>9621.68605200001</v>
      </c>
      <c r="BI100">
        <v>10917.023597000019</v>
      </c>
      <c r="BJ100">
        <v>11775.97045799998</v>
      </c>
      <c r="BK100">
        <v>11476.874688999969</v>
      </c>
      <c r="BL100">
        <v>5927.9677070000007</v>
      </c>
      <c r="BM100">
        <v>6901.378589999993</v>
      </c>
      <c r="BN100">
        <v>7128.6858079999938</v>
      </c>
      <c r="BO100">
        <v>6982.8110110000061</v>
      </c>
      <c r="BP100">
        <v>6873.7836770000004</v>
      </c>
      <c r="BQ100">
        <v>616.00296700000001</v>
      </c>
      <c r="BR100">
        <v>1682.1963359999979</v>
      </c>
      <c r="BS100">
        <v>2948.0115919999962</v>
      </c>
      <c r="BT100">
        <v>3822.0387879999939</v>
      </c>
      <c r="BU100">
        <v>5364.3721529999912</v>
      </c>
      <c r="BV100">
        <v>2735.3785369999941</v>
      </c>
      <c r="BW100">
        <v>1398.3559680000019</v>
      </c>
      <c r="BX100">
        <v>4744.3620290000072</v>
      </c>
      <c r="BY100">
        <v>855.37331399999971</v>
      </c>
      <c r="BZ100">
        <v>3404.4555210000012</v>
      </c>
      <c r="CA100">
        <v>8948.2586700000084</v>
      </c>
      <c r="CB100">
        <v>3802.6999960000021</v>
      </c>
      <c r="CC100">
        <v>2968.0690029999841</v>
      </c>
      <c r="CD100">
        <v>2089.391992999997</v>
      </c>
      <c r="CE100">
        <v>1654.250376999991</v>
      </c>
      <c r="CF100">
        <v>550.04320399999949</v>
      </c>
      <c r="CG100">
        <v>6707.1385399999972</v>
      </c>
      <c r="CH100">
        <v>2409.9642740000049</v>
      </c>
      <c r="CI100">
        <v>1010.386056000001</v>
      </c>
      <c r="CJ100">
        <v>2278.380196999999</v>
      </c>
      <c r="CK100">
        <v>0</v>
      </c>
      <c r="CL100">
        <v>307.0198079999999</v>
      </c>
      <c r="CM100">
        <v>2383.7211419999971</v>
      </c>
    </row>
    <row r="101">
      <c r="A101" t="s">
        <v>597</v>
      </c>
      <c r="B101">
        <v>2006</v>
      </c>
      <c r="C101" t="s">
        <v>601</v>
      </c>
      <c r="D101">
        <v>155</v>
      </c>
      <c r="E101" t="s">
        <v>269</v>
      </c>
      <c r="F101" t="s">
        <v>272</v>
      </c>
      <c r="G101" t="s">
        <v>203</v>
      </c>
      <c r="H101">
        <v>43.531487867471967</v>
      </c>
      <c r="I101">
        <v>25.998446543049411</v>
      </c>
      <c r="J101">
        <v>18.691378034865931</v>
      </c>
      <c r="K101">
        <v>14.02873859705983</v>
      </c>
      <c r="L101">
        <v>7.3287122736612451</v>
      </c>
      <c r="M101">
        <v>23.963377270930181</v>
      </c>
      <c r="N101">
        <v>15.56572455380025</v>
      </c>
      <c r="O101">
        <v>11.64584081656454</v>
      </c>
      <c r="P101">
        <v>11.77972729212687</v>
      </c>
      <c r="Q101">
        <v>5.9840598187105813</v>
      </c>
      <c r="R101">
        <v>48.630002348826437</v>
      </c>
      <c r="S101">
        <v>50.178215837478199</v>
      </c>
      <c r="T101">
        <v>36.618834158873767</v>
      </c>
      <c r="U101">
        <v>28.50703800427365</v>
      </c>
      <c r="V101">
        <v>16.604629663332311</v>
      </c>
      <c r="W101" t="s">
        <v>237</v>
      </c>
      <c r="X101" t="s">
        <v>238</v>
      </c>
      <c r="Y101" t="s">
        <v>239</v>
      </c>
      <c r="Z101" t="s">
        <v>240</v>
      </c>
      <c r="AA101" t="s">
        <v>241</v>
      </c>
      <c r="AB101" t="s">
        <v>242</v>
      </c>
      <c r="AC101" t="s">
        <v>243</v>
      </c>
      <c r="AD101" t="s">
        <v>244</v>
      </c>
      <c r="AE101" t="s">
        <v>245</v>
      </c>
      <c r="AF101" t="s">
        <v>246</v>
      </c>
      <c r="AG101" t="s">
        <v>247</v>
      </c>
      <c r="AH101" t="s">
        <v>248</v>
      </c>
      <c r="AI101" t="s">
        <v>249</v>
      </c>
      <c r="AJ101" t="s">
        <v>250</v>
      </c>
      <c r="AK101" t="s">
        <v>251</v>
      </c>
      <c r="AL101" t="s">
        <v>252</v>
      </c>
      <c r="AM101" t="s">
        <v>253</v>
      </c>
      <c r="AN101" t="s">
        <v>254</v>
      </c>
      <c r="AO101">
        <v>5.4464569076114611</v>
      </c>
      <c r="AP101">
        <v>32.993661557914258</v>
      </c>
      <c r="AQ101">
        <v>13.344295382794741</v>
      </c>
      <c r="AR101">
        <v>69.008922792058215</v>
      </c>
      <c r="AS101">
        <v>11.59320661876114</v>
      </c>
      <c r="AT101">
        <v>2.711762611502194</v>
      </c>
      <c r="AU101">
        <v>19.48448196878817</v>
      </c>
      <c r="AV101">
        <v>17.078372363212239</v>
      </c>
      <c r="AW101">
        <v>16.847451914811071</v>
      </c>
      <c r="AX101">
        <v>21.56539626166288</v>
      </c>
      <c r="AY101">
        <v>45.991999666812617</v>
      </c>
      <c r="AZ101">
        <v>34.34706572946569</v>
      </c>
      <c r="BA101">
        <v>15.564906608975219</v>
      </c>
      <c r="BB101">
        <v>19.843606506279709</v>
      </c>
      <c r="BC101">
        <v>23.85696965906557</v>
      </c>
      <c r="BD101">
        <v>25.11335906102962</v>
      </c>
      <c r="BE101">
        <v>60.151419303969433</v>
      </c>
      <c r="BF101">
        <v>32.821201483508453</v>
      </c>
      <c r="BG101">
        <v>9825.0142540000379</v>
      </c>
      <c r="BH101">
        <v>5868.1319909999893</v>
      </c>
      <c r="BI101">
        <v>4220.0118419999999</v>
      </c>
      <c r="BJ101">
        <v>3166.8990970000032</v>
      </c>
      <c r="BK101">
        <v>1653.581473</v>
      </c>
      <c r="BL101">
        <v>3439.673329000002</v>
      </c>
      <c r="BM101">
        <v>2233.6143550000029</v>
      </c>
      <c r="BN101">
        <v>1674.0155219999999</v>
      </c>
      <c r="BO101">
        <v>1688.6817279999991</v>
      </c>
      <c r="BP101">
        <v>858.78877099999931</v>
      </c>
      <c r="BQ101">
        <v>3995.28022899999</v>
      </c>
      <c r="BR101">
        <v>4127.6917689999946</v>
      </c>
      <c r="BS101">
        <v>3007.8596639999928</v>
      </c>
      <c r="BT101">
        <v>2344.735686</v>
      </c>
      <c r="BU101">
        <v>1363.297604000001</v>
      </c>
      <c r="BV101">
        <v>383.71487199999979</v>
      </c>
      <c r="BW101">
        <v>987.08890499999973</v>
      </c>
      <c r="BX101">
        <v>802.10888599999987</v>
      </c>
      <c r="BY101">
        <v>3254.5931779999951</v>
      </c>
      <c r="BZ101">
        <v>826.01048799999955</v>
      </c>
      <c r="CA101">
        <v>647.68096700000012</v>
      </c>
      <c r="CB101">
        <v>1049.065879</v>
      </c>
      <c r="CC101">
        <v>639.7852370000013</v>
      </c>
      <c r="CD101">
        <v>569.08577000000014</v>
      </c>
      <c r="CE101">
        <v>733.9863820000005</v>
      </c>
      <c r="CF101">
        <v>1566.504132</v>
      </c>
      <c r="CG101">
        <v>4041.1366330000019</v>
      </c>
      <c r="CH101">
        <v>636.07315399999891</v>
      </c>
      <c r="CI101">
        <v>796.16815500000098</v>
      </c>
      <c r="CJ101">
        <v>1353.3777799999989</v>
      </c>
      <c r="CK101">
        <v>1550.676477999999</v>
      </c>
      <c r="CL101">
        <v>3515.081413999982</v>
      </c>
      <c r="CM101">
        <v>1381.5003469999999</v>
      </c>
    </row>
    <row r="102">
      <c r="A102" t="s">
        <v>597</v>
      </c>
      <c r="B102">
        <v>2006</v>
      </c>
      <c r="C102" t="s">
        <v>601</v>
      </c>
      <c r="D102">
        <v>156</v>
      </c>
      <c r="E102" t="s">
        <v>269</v>
      </c>
      <c r="F102" t="s">
        <v>273</v>
      </c>
      <c r="G102" t="s">
        <v>203</v>
      </c>
      <c r="H102">
        <v>4.8964939652608939</v>
      </c>
      <c r="I102">
        <v>3.7628502763223479</v>
      </c>
      <c r="J102">
        <v>2.2025096241638691</v>
      </c>
      <c r="K102">
        <v>1.690819696694545</v>
      </c>
      <c r="L102">
        <v>0.86563312523485569</v>
      </c>
      <c r="M102">
        <v>2.558512835607182</v>
      </c>
      <c r="N102">
        <v>1.7979291258711849</v>
      </c>
      <c r="O102">
        <v>0.57555013477858807</v>
      </c>
      <c r="P102">
        <v>0.94876816170886769</v>
      </c>
      <c r="Q102">
        <v>0.74926430398349564</v>
      </c>
      <c r="R102">
        <v>6.5456225646520787</v>
      </c>
      <c r="S102">
        <v>4.7970427815005339</v>
      </c>
      <c r="T102">
        <v>6.0790040800909244</v>
      </c>
      <c r="U102">
        <v>4.1593495161903489</v>
      </c>
      <c r="V102">
        <v>3.695309398641613</v>
      </c>
      <c r="W102" t="s">
        <v>237</v>
      </c>
      <c r="X102" t="s">
        <v>238</v>
      </c>
      <c r="Y102" t="s">
        <v>239</v>
      </c>
      <c r="Z102" t="s">
        <v>240</v>
      </c>
      <c r="AA102" t="s">
        <v>241</v>
      </c>
      <c r="AB102" t="s">
        <v>242</v>
      </c>
      <c r="AC102" t="s">
        <v>243</v>
      </c>
      <c r="AD102" t="s">
        <v>244</v>
      </c>
      <c r="AE102" t="s">
        <v>245</v>
      </c>
      <c r="AF102" t="s">
        <v>246</v>
      </c>
      <c r="AG102" t="s">
        <v>247</v>
      </c>
      <c r="AH102" t="s">
        <v>248</v>
      </c>
      <c r="AI102" t="s">
        <v>249</v>
      </c>
      <c r="AJ102" t="s">
        <v>250</v>
      </c>
      <c r="AK102" t="s">
        <v>251</v>
      </c>
      <c r="AL102" t="s">
        <v>252</v>
      </c>
      <c r="AM102" t="s">
        <v>253</v>
      </c>
      <c r="AN102" t="s">
        <v>254</v>
      </c>
      <c r="AO102">
        <v>11.073780303115379</v>
      </c>
      <c r="AP102">
        <v>0.98171455481899428</v>
      </c>
      <c r="AQ102">
        <v>0</v>
      </c>
      <c r="AR102">
        <v>0.77247260758102843</v>
      </c>
      <c r="AS102">
        <v>1.488847610174312</v>
      </c>
      <c r="AT102">
        <v>0.23625439071672841</v>
      </c>
      <c r="AU102">
        <v>2.3974843152879322</v>
      </c>
      <c r="AV102">
        <v>0.80161905082913532</v>
      </c>
      <c r="AW102">
        <v>3.7908786347578181</v>
      </c>
      <c r="AX102">
        <v>6.1968823747880641</v>
      </c>
      <c r="AY102">
        <v>3.4539281741691288</v>
      </c>
      <c r="AZ102">
        <v>1.436684788420322</v>
      </c>
      <c r="BA102">
        <v>2.060967384264659</v>
      </c>
      <c r="BB102">
        <v>12.533749490693809</v>
      </c>
      <c r="BC102">
        <v>1.0889454436330079</v>
      </c>
      <c r="BD102">
        <v>2.124728951737973</v>
      </c>
      <c r="BE102">
        <v>6.8487575761238686</v>
      </c>
      <c r="BF102">
        <v>1.3112066936798279</v>
      </c>
      <c r="BG102">
        <v>1105.133900999999</v>
      </c>
      <c r="BH102">
        <v>849.31620999999996</v>
      </c>
      <c r="BI102">
        <v>497.2675999999999</v>
      </c>
      <c r="BJ102">
        <v>381.69186300000001</v>
      </c>
      <c r="BK102">
        <v>195.313289</v>
      </c>
      <c r="BL102">
        <v>367.24574599999983</v>
      </c>
      <c r="BM102">
        <v>257.99507699999998</v>
      </c>
      <c r="BN102">
        <v>82.731669999999994</v>
      </c>
      <c r="BO102">
        <v>136.01057299999999</v>
      </c>
      <c r="BP102">
        <v>107.52896699999999</v>
      </c>
      <c r="BQ102">
        <v>537.76671099999976</v>
      </c>
      <c r="BR102">
        <v>394.6077729999999</v>
      </c>
      <c r="BS102">
        <v>499.32750699999991</v>
      </c>
      <c r="BT102">
        <v>342.11113899999998</v>
      </c>
      <c r="BU102">
        <v>303.39769999999999</v>
      </c>
      <c r="BV102">
        <v>780.17218600000069</v>
      </c>
      <c r="BW102">
        <v>29.370476</v>
      </c>
      <c r="BX102">
        <v>0</v>
      </c>
      <c r="BY102">
        <v>36.431289999999997</v>
      </c>
      <c r="BZ102">
        <v>106.079688</v>
      </c>
      <c r="CA102">
        <v>56.427311000000003</v>
      </c>
      <c r="CB102">
        <v>129.08318499999999</v>
      </c>
      <c r="CC102">
        <v>30.03003</v>
      </c>
      <c r="CD102">
        <v>128.05112</v>
      </c>
      <c r="CE102">
        <v>210.91322500000001</v>
      </c>
      <c r="CF102">
        <v>117.642042</v>
      </c>
      <c r="CG102">
        <v>169.034513</v>
      </c>
      <c r="CH102">
        <v>84.223186000000013</v>
      </c>
      <c r="CI102">
        <v>502.88097600000009</v>
      </c>
      <c r="CJ102">
        <v>61.774591999999998</v>
      </c>
      <c r="CK102">
        <v>131.19579899999999</v>
      </c>
      <c r="CL102">
        <v>400.22231799999992</v>
      </c>
      <c r="CM102">
        <v>55.19092599999999</v>
      </c>
    </row>
    <row r="103">
      <c r="A103" t="s">
        <v>597</v>
      </c>
      <c r="B103">
        <v>2006</v>
      </c>
      <c r="C103" t="s">
        <v>601</v>
      </c>
      <c r="D103">
        <v>157</v>
      </c>
      <c r="E103" t="s">
        <v>269</v>
      </c>
      <c r="F103" t="s">
        <v>274</v>
      </c>
      <c r="G103" t="s">
        <v>203</v>
      </c>
      <c r="H103">
        <v>0.17979524932755511</v>
      </c>
      <c r="I103">
        <v>0.054039045587460199</v>
      </c>
      <c r="J103">
        <v>0.034468509628153503</v>
      </c>
      <c r="K103">
        <v>0.085701884879931994</v>
      </c>
      <c r="L103">
        <v>0.0199754188850234</v>
      </c>
      <c r="M103">
        <v>0</v>
      </c>
      <c r="N103">
        <v>0.1337736782165439</v>
      </c>
      <c r="O103">
        <v>0</v>
      </c>
      <c r="P103">
        <v>0.134956376476984</v>
      </c>
      <c r="Q103">
        <v>0.031405332111424197</v>
      </c>
      <c r="R103">
        <v>0.36728948646083132</v>
      </c>
      <c r="S103">
        <v>0.12647996608649481</v>
      </c>
      <c r="T103">
        <v>0</v>
      </c>
      <c r="U103">
        <v>0.0095235060547757006</v>
      </c>
      <c r="V103">
        <v>0</v>
      </c>
      <c r="W103" t="s">
        <v>237</v>
      </c>
      <c r="X103" t="s">
        <v>238</v>
      </c>
      <c r="Y103" t="s">
        <v>239</v>
      </c>
      <c r="Z103" t="s">
        <v>240</v>
      </c>
      <c r="AA103" t="s">
        <v>241</v>
      </c>
      <c r="AB103" t="s">
        <v>242</v>
      </c>
      <c r="AC103" t="s">
        <v>243</v>
      </c>
      <c r="AD103" t="s">
        <v>244</v>
      </c>
      <c r="AE103" t="s">
        <v>245</v>
      </c>
      <c r="AF103" t="s">
        <v>246</v>
      </c>
      <c r="AG103" t="s">
        <v>247</v>
      </c>
      <c r="AH103" t="s">
        <v>248</v>
      </c>
      <c r="AI103" t="s">
        <v>249</v>
      </c>
      <c r="AJ103" t="s">
        <v>250</v>
      </c>
      <c r="AK103" t="s">
        <v>251</v>
      </c>
      <c r="AL103" t="s">
        <v>252</v>
      </c>
      <c r="AM103" t="s">
        <v>253</v>
      </c>
      <c r="AN103" t="s">
        <v>254</v>
      </c>
      <c r="AO103">
        <v>0.37468580051492562</v>
      </c>
      <c r="AP103">
        <v>0.34484269002544948</v>
      </c>
      <c r="AQ103">
        <v>0</v>
      </c>
      <c r="AR103">
        <v>0</v>
      </c>
      <c r="AS103">
        <v>0</v>
      </c>
      <c r="AT103">
        <v>0.045254392794550402</v>
      </c>
      <c r="AU103">
        <v>0.56045087889847778</v>
      </c>
      <c r="AV103">
        <v>0.099342363492359406</v>
      </c>
      <c r="AW103">
        <v>0</v>
      </c>
      <c r="AX103">
        <v>0</v>
      </c>
      <c r="AY103">
        <v>0</v>
      </c>
      <c r="AZ103">
        <v>0</v>
      </c>
      <c r="BA103">
        <v>0</v>
      </c>
      <c r="BB103">
        <v>0.074594083485393606</v>
      </c>
      <c r="BC103">
        <v>0</v>
      </c>
      <c r="BD103">
        <v>0</v>
      </c>
      <c r="BE103">
        <v>0</v>
      </c>
      <c r="BF103">
        <v>0</v>
      </c>
      <c r="BG103">
        <v>40.579611999999997</v>
      </c>
      <c r="BH103">
        <v>12.1972</v>
      </c>
      <c r="BI103">
        <v>7.7820649999999993</v>
      </c>
      <c r="BJ103">
        <v>19.346658999999999</v>
      </c>
      <c r="BK103">
        <v>4.5070649999999999</v>
      </c>
      <c r="BL103">
        <v>0</v>
      </c>
      <c r="BM103">
        <v>19.195945999999999</v>
      </c>
      <c r="BN103">
        <v>0</v>
      </c>
      <c r="BO103">
        <v>19.346658999999999</v>
      </c>
      <c r="BP103">
        <v>4.5070649999999999</v>
      </c>
      <c r="BQ103">
        <v>30.17529</v>
      </c>
      <c r="BR103">
        <v>10.404322000000001</v>
      </c>
      <c r="BS103">
        <v>0</v>
      </c>
      <c r="BT103">
        <v>0.78331899999999999</v>
      </c>
      <c r="BU103">
        <v>0</v>
      </c>
      <c r="BV103">
        <v>26.397438999999991</v>
      </c>
      <c r="BW103">
        <v>10.316841999999999</v>
      </c>
      <c r="BX103">
        <v>0</v>
      </c>
      <c r="BY103">
        <v>0</v>
      </c>
      <c r="BZ103">
        <v>0</v>
      </c>
      <c r="CA103">
        <v>10.808619</v>
      </c>
      <c r="CB103">
        <v>30.17529</v>
      </c>
      <c r="CC103">
        <v>3.721536</v>
      </c>
      <c r="CD103">
        <v>0</v>
      </c>
      <c r="CE103">
        <v>0</v>
      </c>
      <c r="CF103">
        <v>0</v>
      </c>
      <c r="CG103">
        <v>0</v>
      </c>
      <c r="CH103">
        <v>0</v>
      </c>
      <c r="CI103">
        <v>2.9928750000000002</v>
      </c>
      <c r="CJ103">
        <v>0</v>
      </c>
      <c r="CK103">
        <v>0</v>
      </c>
      <c r="CL103">
        <v>0</v>
      </c>
      <c r="CM103">
        <v>0</v>
      </c>
    </row>
    <row r="104">
      <c r="A104" t="s">
        <v>597</v>
      </c>
      <c r="B104">
        <v>2006</v>
      </c>
      <c r="C104" t="s">
        <v>601</v>
      </c>
      <c r="D104">
        <v>158</v>
      </c>
      <c r="E104" t="s">
        <v>269</v>
      </c>
      <c r="F104" t="s">
        <v>275</v>
      </c>
      <c r="G104" t="s">
        <v>203</v>
      </c>
      <c r="H104">
        <v>1.8270334699279001</v>
      </c>
      <c r="I104">
        <v>2.5694104085092162</v>
      </c>
      <c r="J104">
        <v>1.382540375909608</v>
      </c>
      <c r="K104">
        <v>1.8769954679500009</v>
      </c>
      <c r="L104">
        <v>1.537843247359205</v>
      </c>
      <c r="M104">
        <v>1.4299344076139719</v>
      </c>
      <c r="N104">
        <v>1.2258128545747751</v>
      </c>
      <c r="O104">
        <v>0.89395119767763953</v>
      </c>
      <c r="P104">
        <v>1.6766279127217101</v>
      </c>
      <c r="Q104">
        <v>1.354561255656056</v>
      </c>
      <c r="R104">
        <v>1.109880015919547</v>
      </c>
      <c r="S104">
        <v>3.2837006478142401</v>
      </c>
      <c r="T104">
        <v>3.191171404648637</v>
      </c>
      <c r="U104">
        <v>3.2296587491877462</v>
      </c>
      <c r="V104">
        <v>2.9436133503055668</v>
      </c>
      <c r="W104" t="s">
        <v>237</v>
      </c>
      <c r="X104" t="s">
        <v>238</v>
      </c>
      <c r="Y104" t="s">
        <v>239</v>
      </c>
      <c r="Z104" t="s">
        <v>240</v>
      </c>
      <c r="AA104" t="s">
        <v>241</v>
      </c>
      <c r="AB104" t="s">
        <v>242</v>
      </c>
      <c r="AC104" t="s">
        <v>243</v>
      </c>
      <c r="AD104" t="s">
        <v>244</v>
      </c>
      <c r="AE104" t="s">
        <v>245</v>
      </c>
      <c r="AF104" t="s">
        <v>246</v>
      </c>
      <c r="AG104" t="s">
        <v>247</v>
      </c>
      <c r="AH104" t="s">
        <v>248</v>
      </c>
      <c r="AI104" t="s">
        <v>249</v>
      </c>
      <c r="AJ104" t="s">
        <v>250</v>
      </c>
      <c r="AK104" t="s">
        <v>251</v>
      </c>
      <c r="AL104" t="s">
        <v>252</v>
      </c>
      <c r="AM104" t="s">
        <v>253</v>
      </c>
      <c r="AN104" t="s">
        <v>254</v>
      </c>
      <c r="AO104">
        <v>2.7387528944638961</v>
      </c>
      <c r="AP104">
        <v>0.38545824030485221</v>
      </c>
      <c r="AQ104">
        <v>0.1334462335502366</v>
      </c>
      <c r="AR104">
        <v>0</v>
      </c>
      <c r="AS104">
        <v>6.2035317090596349</v>
      </c>
      <c r="AT104">
        <v>2.193266779296259</v>
      </c>
      <c r="AU104">
        <v>2.377298285184485</v>
      </c>
      <c r="AV104">
        <v>0</v>
      </c>
      <c r="AW104">
        <v>0.21945398379977879</v>
      </c>
      <c r="AX104">
        <v>1.110076715490341</v>
      </c>
      <c r="AY104">
        <v>0.26691912873605678</v>
      </c>
      <c r="AZ104">
        <v>0</v>
      </c>
      <c r="BA104">
        <v>2.5251838766432049</v>
      </c>
      <c r="BB104">
        <v>0.41461442214127109</v>
      </c>
      <c r="BC104">
        <v>9.2540796464255362</v>
      </c>
      <c r="BD104">
        <v>0</v>
      </c>
      <c r="BE104">
        <v>0.89133522404836363</v>
      </c>
      <c r="BF104">
        <v>0.41886772680189938</v>
      </c>
      <c r="BG104">
        <v>412.35966799999989</v>
      </c>
      <c r="BH104">
        <v>579.94385899999997</v>
      </c>
      <c r="BI104">
        <v>312.14053599999988</v>
      </c>
      <c r="BJ104">
        <v>423.71986699999979</v>
      </c>
      <c r="BK104">
        <v>346.98443700000013</v>
      </c>
      <c r="BL104">
        <v>205.25100399999991</v>
      </c>
      <c r="BM104">
        <v>175.8988590000001</v>
      </c>
      <c r="BN104">
        <v>128.499797</v>
      </c>
      <c r="BO104">
        <v>240.35284100000001</v>
      </c>
      <c r="BP104">
        <v>194.39678599999999</v>
      </c>
      <c r="BQ104">
        <v>91.184073000000012</v>
      </c>
      <c r="BR104">
        <v>270.11929199999992</v>
      </c>
      <c r="BS104">
        <v>262.12182799999999</v>
      </c>
      <c r="BT104">
        <v>265.64303599999988</v>
      </c>
      <c r="BU104">
        <v>241.68085099999999</v>
      </c>
      <c r="BV104">
        <v>192.95116700000011</v>
      </c>
      <c r="BW104">
        <v>11.531959000000001</v>
      </c>
      <c r="BX104">
        <v>8.0212859999999999</v>
      </c>
      <c r="BY104">
        <v>0</v>
      </c>
      <c r="BZ104">
        <v>441.99869999999999</v>
      </c>
      <c r="CA104">
        <v>523.84273699999994</v>
      </c>
      <c r="CB104">
        <v>127.996347</v>
      </c>
      <c r="CC104">
        <v>0</v>
      </c>
      <c r="CD104">
        <v>7.4128800000000004</v>
      </c>
      <c r="CE104">
        <v>37.781879000000004</v>
      </c>
      <c r="CF104">
        <v>9.0913620000000002</v>
      </c>
      <c r="CG104">
        <v>0</v>
      </c>
      <c r="CH104">
        <v>103.193788</v>
      </c>
      <c r="CI104">
        <v>16.635221999999999</v>
      </c>
      <c r="CJ104">
        <v>524.97303499999998</v>
      </c>
      <c r="CK104">
        <v>0</v>
      </c>
      <c r="CL104">
        <v>52.087147999999999</v>
      </c>
      <c r="CM104">
        <v>17.630856999999999</v>
      </c>
    </row>
    <row r="105">
      <c r="A105" t="s">
        <v>597</v>
      </c>
      <c r="B105">
        <v>2006</v>
      </c>
      <c r="C105" t="s">
        <v>601</v>
      </c>
      <c r="D105">
        <v>159</v>
      </c>
      <c r="E105" t="s">
        <v>269</v>
      </c>
      <c r="F105" t="s">
        <v>276</v>
      </c>
      <c r="G105" t="s">
        <v>203</v>
      </c>
      <c r="H105">
        <v>3.895091568269212</v>
      </c>
      <c r="I105">
        <v>3.684654224042649</v>
      </c>
      <c r="J105">
        <v>3.6251412369213432</v>
      </c>
      <c r="K105">
        <v>2.240467789624589</v>
      </c>
      <c r="L105">
        <v>1.29143785185724</v>
      </c>
      <c r="M105">
        <v>1.6999231790325009</v>
      </c>
      <c r="N105">
        <v>1.722470802723018</v>
      </c>
      <c r="O105">
        <v>1.2276993467968489</v>
      </c>
      <c r="P105">
        <v>0.77655861367150736</v>
      </c>
      <c r="Q105">
        <v>1.433925385014166</v>
      </c>
      <c r="R105">
        <v>3.1802700161567339</v>
      </c>
      <c r="S105">
        <v>5.3111902388032766</v>
      </c>
      <c r="T105">
        <v>6.7761426913796123</v>
      </c>
      <c r="U105">
        <v>8.027489305355747</v>
      </c>
      <c r="V105">
        <v>5.1959474702018689</v>
      </c>
      <c r="W105" t="s">
        <v>237</v>
      </c>
      <c r="X105" t="s">
        <v>238</v>
      </c>
      <c r="Y105" t="s">
        <v>239</v>
      </c>
      <c r="Z105" t="s">
        <v>240</v>
      </c>
      <c r="AA105" t="s">
        <v>241</v>
      </c>
      <c r="AB105" t="s">
        <v>242</v>
      </c>
      <c r="AC105" t="s">
        <v>243</v>
      </c>
      <c r="AD105" t="s">
        <v>244</v>
      </c>
      <c r="AE105" t="s">
        <v>245</v>
      </c>
      <c r="AF105" t="s">
        <v>246</v>
      </c>
      <c r="AG105" t="s">
        <v>247</v>
      </c>
      <c r="AH105" t="s">
        <v>248</v>
      </c>
      <c r="AI105" t="s">
        <v>249</v>
      </c>
      <c r="AJ105" t="s">
        <v>250</v>
      </c>
      <c r="AK105" t="s">
        <v>251</v>
      </c>
      <c r="AL105" t="s">
        <v>252</v>
      </c>
      <c r="AM105" t="s">
        <v>253</v>
      </c>
      <c r="AN105" t="s">
        <v>254</v>
      </c>
      <c r="AO105">
        <v>3.0458094798246531</v>
      </c>
      <c r="AP105">
        <v>0.365520398762259</v>
      </c>
      <c r="AQ105">
        <v>0.20016935032535491</v>
      </c>
      <c r="AR105">
        <v>1.1248168421352731</v>
      </c>
      <c r="AS105">
        <v>9.7479000667611597</v>
      </c>
      <c r="AT105">
        <v>1.1916990102564939</v>
      </c>
      <c r="AU105">
        <v>1.36999103730739</v>
      </c>
      <c r="AV105">
        <v>0.76990331706578496</v>
      </c>
      <c r="AW105">
        <v>7.1585557472357202</v>
      </c>
      <c r="AX105">
        <v>7.4115277879632204</v>
      </c>
      <c r="AY105">
        <v>0.41148506379443689</v>
      </c>
      <c r="AZ105">
        <v>0</v>
      </c>
      <c r="BA105">
        <v>2.8969140042608732</v>
      </c>
      <c r="BB105">
        <v>0.78558522089925054</v>
      </c>
      <c r="BC105">
        <v>10.053482076743389</v>
      </c>
      <c r="BD105">
        <v>4.5213043004765634</v>
      </c>
      <c r="BE105">
        <v>7.6097339523344232</v>
      </c>
      <c r="BF105">
        <v>0.044381333039593802</v>
      </c>
      <c r="BG105">
        <v>879.11835900000005</v>
      </c>
      <c r="BH105">
        <v>831.66651100000013</v>
      </c>
      <c r="BI105">
        <v>818.45966200000009</v>
      </c>
      <c r="BJ105">
        <v>505.77144700000008</v>
      </c>
      <c r="BK105">
        <v>291.38784900000007</v>
      </c>
      <c r="BL105">
        <v>244.00485599999999</v>
      </c>
      <c r="BM105">
        <v>247.16713300000001</v>
      </c>
      <c r="BN105">
        <v>176.47397000000001</v>
      </c>
      <c r="BO105">
        <v>111.323489</v>
      </c>
      <c r="BP105">
        <v>205.78654900000001</v>
      </c>
      <c r="BQ105">
        <v>261.28047099999998</v>
      </c>
      <c r="BR105">
        <v>436.90186799999992</v>
      </c>
      <c r="BS105">
        <v>556.59025599999984</v>
      </c>
      <c r="BT105">
        <v>660.26995299999976</v>
      </c>
      <c r="BU105">
        <v>426.6052830000001</v>
      </c>
      <c r="BV105">
        <v>214.583979</v>
      </c>
      <c r="BW105">
        <v>10.935468</v>
      </c>
      <c r="BX105">
        <v>12.031929</v>
      </c>
      <c r="BY105">
        <v>53.048519999999989</v>
      </c>
      <c r="BZ105">
        <v>694.53326900000013</v>
      </c>
      <c r="CA105">
        <v>284.62696699999998</v>
      </c>
      <c r="CB105">
        <v>73.76182</v>
      </c>
      <c r="CC105">
        <v>28.841904</v>
      </c>
      <c r="CD105">
        <v>241.80702400000001</v>
      </c>
      <c r="CE105">
        <v>252.25413900000009</v>
      </c>
      <c r="CF105">
        <v>14.015330000000001</v>
      </c>
      <c r="CG105">
        <v>0</v>
      </c>
      <c r="CH105">
        <v>118.384856</v>
      </c>
      <c r="CI105">
        <v>31.519368</v>
      </c>
      <c r="CJ105">
        <v>570.32219300000008</v>
      </c>
      <c r="CK105">
        <v>279.17731800000001</v>
      </c>
      <c r="CL105">
        <v>444.69165799999979</v>
      </c>
      <c r="CM105">
        <v>1.8680859999999999</v>
      </c>
    </row>
    <row r="106">
      <c r="A106" t="s">
        <v>597</v>
      </c>
      <c r="B106">
        <v>2006</v>
      </c>
      <c r="C106" t="s">
        <v>601</v>
      </c>
      <c r="D106">
        <v>160</v>
      </c>
      <c r="E106" t="s">
        <v>269</v>
      </c>
      <c r="F106" t="s">
        <v>277</v>
      </c>
      <c r="G106" t="s">
        <v>203</v>
      </c>
      <c r="H106">
        <v>7.4995433840433501</v>
      </c>
      <c r="I106">
        <v>1.9984416867481241</v>
      </c>
      <c r="J106">
        <v>1.145824109626455</v>
      </c>
      <c r="K106">
        <v>0.73434725585759941</v>
      </c>
      <c r="L106">
        <v>0.10825403139111391</v>
      </c>
      <c r="M106">
        <v>0.42843372983095812</v>
      </c>
      <c r="N106">
        <v>0.1091201569307978</v>
      </c>
      <c r="O106">
        <v>0.1617760924006437</v>
      </c>
      <c r="P106">
        <v>0.044258993757738001</v>
      </c>
      <c r="Q106">
        <v>0.15156486639479541</v>
      </c>
      <c r="R106">
        <v>12.04434477747848</v>
      </c>
      <c r="S106">
        <v>6.6849128891386052</v>
      </c>
      <c r="T106">
        <v>5.0837773681671683</v>
      </c>
      <c r="U106">
        <v>4.2239445668933353</v>
      </c>
      <c r="V106">
        <v>1.944707888906833</v>
      </c>
      <c r="W106" t="s">
        <v>237</v>
      </c>
      <c r="X106" t="s">
        <v>238</v>
      </c>
      <c r="Y106" t="s">
        <v>239</v>
      </c>
      <c r="Z106" t="s">
        <v>240</v>
      </c>
      <c r="AA106" t="s">
        <v>241</v>
      </c>
      <c r="AB106" t="s">
        <v>242</v>
      </c>
      <c r="AC106" t="s">
        <v>243</v>
      </c>
      <c r="AD106" t="s">
        <v>244</v>
      </c>
      <c r="AE106" t="s">
        <v>245</v>
      </c>
      <c r="AF106" t="s">
        <v>246</v>
      </c>
      <c r="AG106" t="s">
        <v>247</v>
      </c>
      <c r="AH106" t="s">
        <v>248</v>
      </c>
      <c r="AI106" t="s">
        <v>249</v>
      </c>
      <c r="AJ106" t="s">
        <v>250</v>
      </c>
      <c r="AK106" t="s">
        <v>251</v>
      </c>
      <c r="AL106" t="s">
        <v>252</v>
      </c>
      <c r="AM106" t="s">
        <v>253</v>
      </c>
      <c r="AN106" t="s">
        <v>254</v>
      </c>
      <c r="AO106">
        <v>0.76717279102624392</v>
      </c>
      <c r="AP106">
        <v>7.735488034106643</v>
      </c>
      <c r="AQ106">
        <v>0.1220321544871602</v>
      </c>
      <c r="AR106">
        <v>0.1928257443660468</v>
      </c>
      <c r="AS106">
        <v>5.268854739204099</v>
      </c>
      <c r="AT106">
        <v>0.0415530441639686</v>
      </c>
      <c r="AU106">
        <v>0</v>
      </c>
      <c r="AV106">
        <v>0.24219166993144939</v>
      </c>
      <c r="AW106">
        <v>1.6589481105482919</v>
      </c>
      <c r="AX106">
        <v>0.88028983504232927</v>
      </c>
      <c r="AY106">
        <v>9.6505024639573911</v>
      </c>
      <c r="AZ106">
        <v>0</v>
      </c>
      <c r="BA106">
        <v>4.0647798593817477</v>
      </c>
      <c r="BB106">
        <v>12.998778708765441</v>
      </c>
      <c r="BC106">
        <v>2.358503311048318</v>
      </c>
      <c r="BD106">
        <v>0.1495155183503393</v>
      </c>
      <c r="BE106">
        <v>10.29701767001708</v>
      </c>
      <c r="BF106">
        <v>1.16878312284115</v>
      </c>
      <c r="BG106">
        <v>1692.639610000002</v>
      </c>
      <c r="BH106">
        <v>451.07001199999968</v>
      </c>
      <c r="BI106">
        <v>258.6963520000001</v>
      </c>
      <c r="BJ106">
        <v>165.77425299999999</v>
      </c>
      <c r="BK106">
        <v>24.425418000000001</v>
      </c>
      <c r="BL106">
        <v>61.49684400000001</v>
      </c>
      <c r="BM106">
        <v>15.658272</v>
      </c>
      <c r="BN106">
        <v>23.254283999999998</v>
      </c>
      <c r="BO106">
        <v>6.3447439999999986</v>
      </c>
      <c r="BP106">
        <v>21.751487999999998</v>
      </c>
      <c r="BQ106">
        <v>989.52354999999989</v>
      </c>
      <c r="BR106">
        <v>549.90516199999968</v>
      </c>
      <c r="BS106">
        <v>417.57989399999951</v>
      </c>
      <c r="BT106">
        <v>347.42415399999987</v>
      </c>
      <c r="BU106">
        <v>159.66725299999999</v>
      </c>
      <c r="BV106">
        <v>54.049010999999993</v>
      </c>
      <c r="BW106">
        <v>231.42670600000011</v>
      </c>
      <c r="BX106">
        <v>7.3352000000000004</v>
      </c>
      <c r="BY106">
        <v>9.0940320000000003</v>
      </c>
      <c r="BZ106">
        <v>375.40340800000001</v>
      </c>
      <c r="CA106">
        <v>9.9245839999999994</v>
      </c>
      <c r="CB106">
        <v>0</v>
      </c>
      <c r="CC106">
        <v>9.0729170000000003</v>
      </c>
      <c r="CD106">
        <v>56.037184000000003</v>
      </c>
      <c r="CE106">
        <v>29.960996000000009</v>
      </c>
      <c r="CF106">
        <v>328.6996019999998</v>
      </c>
      <c r="CG106">
        <v>0</v>
      </c>
      <c r="CH106">
        <v>166.11068800000001</v>
      </c>
      <c r="CI106">
        <v>521.53894799999989</v>
      </c>
      <c r="CJ106">
        <v>133.79511400000001</v>
      </c>
      <c r="CK106">
        <v>9.2321460000000002</v>
      </c>
      <c r="CL106">
        <v>601.7290339999995</v>
      </c>
      <c r="CM106">
        <v>49.196074999999993</v>
      </c>
    </row>
    <row r="107">
      <c r="A107" t="s">
        <v>597</v>
      </c>
      <c r="B107">
        <v>2006</v>
      </c>
      <c r="C107" t="s">
        <v>601</v>
      </c>
      <c r="D107">
        <v>161</v>
      </c>
      <c r="E107" t="s">
        <v>269</v>
      </c>
      <c r="F107" t="s">
        <v>278</v>
      </c>
      <c r="G107" t="s">
        <v>203</v>
      </c>
      <c r="H107">
        <v>0.33030909136055048</v>
      </c>
      <c r="I107">
        <v>0.1125484075556227</v>
      </c>
      <c r="J107">
        <v>0.039079734946534203</v>
      </c>
      <c r="K107">
        <v>0.087729596118890404</v>
      </c>
      <c r="L107">
        <v>0.052222960698912399</v>
      </c>
      <c r="M107">
        <v>0.071899773898679104</v>
      </c>
      <c r="N107">
        <v>0</v>
      </c>
      <c r="O107">
        <v>0.043383401893025197</v>
      </c>
      <c r="P107">
        <v>0.1262619758936448</v>
      </c>
      <c r="Q107">
        <v>0.050526081666251499</v>
      </c>
      <c r="R107">
        <v>0.21079998631016131</v>
      </c>
      <c r="S107">
        <v>0.57027770896266172</v>
      </c>
      <c r="T107">
        <v>0.30927069709616012</v>
      </c>
      <c r="U107">
        <v>0.1072709580493138</v>
      </c>
      <c r="V107">
        <v>0</v>
      </c>
      <c r="W107" t="s">
        <v>237</v>
      </c>
      <c r="X107" t="s">
        <v>238</v>
      </c>
      <c r="Y107" t="s">
        <v>239</v>
      </c>
      <c r="Z107" t="s">
        <v>240</v>
      </c>
      <c r="AA107" t="s">
        <v>241</v>
      </c>
      <c r="AB107" t="s">
        <v>242</v>
      </c>
      <c r="AC107" t="s">
        <v>243</v>
      </c>
      <c r="AD107" t="s">
        <v>244</v>
      </c>
      <c r="AE107" t="s">
        <v>245</v>
      </c>
      <c r="AF107" t="s">
        <v>246</v>
      </c>
      <c r="AG107" t="s">
        <v>247</v>
      </c>
      <c r="AH107" t="s">
        <v>248</v>
      </c>
      <c r="AI107" t="s">
        <v>249</v>
      </c>
      <c r="AJ107" t="s">
        <v>250</v>
      </c>
      <c r="AK107" t="s">
        <v>251</v>
      </c>
      <c r="AL107" t="s">
        <v>252</v>
      </c>
      <c r="AM107" t="s">
        <v>253</v>
      </c>
      <c r="AN107" t="s">
        <v>254</v>
      </c>
      <c r="AO107">
        <v>0</v>
      </c>
      <c r="AP107">
        <v>0</v>
      </c>
      <c r="AQ107">
        <v>0.29868048580486939</v>
      </c>
      <c r="AR107">
        <v>0</v>
      </c>
      <c r="AS107">
        <v>0.38349105110550458</v>
      </c>
      <c r="AT107">
        <v>0</v>
      </c>
      <c r="AU107">
        <v>0</v>
      </c>
      <c r="AV107">
        <v>0</v>
      </c>
      <c r="AW107">
        <v>0</v>
      </c>
      <c r="AX107">
        <v>0</v>
      </c>
      <c r="AY107">
        <v>0.68600352468837344</v>
      </c>
      <c r="AZ107">
        <v>0</v>
      </c>
      <c r="BA107">
        <v>0</v>
      </c>
      <c r="BB107">
        <v>0</v>
      </c>
      <c r="BC107">
        <v>0.0667639461064089</v>
      </c>
      <c r="BD107">
        <v>0.40776959550092529</v>
      </c>
      <c r="BE107">
        <v>0.57182136554685714</v>
      </c>
      <c r="BF107">
        <v>0.22190666519796889</v>
      </c>
      <c r="BG107">
        <v>74.550438999999997</v>
      </c>
      <c r="BH107">
        <v>25.403399</v>
      </c>
      <c r="BI107">
        <v>8.8231560000000009</v>
      </c>
      <c r="BJ107">
        <v>19.804402</v>
      </c>
      <c r="BK107">
        <v>11.783096</v>
      </c>
      <c r="BL107">
        <v>10.320404</v>
      </c>
      <c r="BM107">
        <v>0</v>
      </c>
      <c r="BN107">
        <v>6.2360880000000014</v>
      </c>
      <c r="BO107">
        <v>18.100273999999999</v>
      </c>
      <c r="BP107">
        <v>7.2511359999999998</v>
      </c>
      <c r="BQ107">
        <v>17.318629999999999</v>
      </c>
      <c r="BR107">
        <v>46.911404999999988</v>
      </c>
      <c r="BS107">
        <v>25.403399</v>
      </c>
      <c r="BT107">
        <v>8.8231560000000009</v>
      </c>
      <c r="BU107">
        <v>0</v>
      </c>
      <c r="BV107">
        <v>0</v>
      </c>
      <c r="BW107">
        <v>0</v>
      </c>
      <c r="BX107">
        <v>17.953309999999998</v>
      </c>
      <c r="BY107">
        <v>0</v>
      </c>
      <c r="BZ107">
        <v>27.323556</v>
      </c>
      <c r="CA107">
        <v>0</v>
      </c>
      <c r="CB107">
        <v>0</v>
      </c>
      <c r="CC107">
        <v>0</v>
      </c>
      <c r="CD107">
        <v>0</v>
      </c>
      <c r="CE107">
        <v>0</v>
      </c>
      <c r="CF107">
        <v>23.365528000000001</v>
      </c>
      <c r="CG107">
        <v>0</v>
      </c>
      <c r="CH107">
        <v>0</v>
      </c>
      <c r="CI107">
        <v>0</v>
      </c>
      <c r="CJ107">
        <v>3.7874400000000001</v>
      </c>
      <c r="CK107">
        <v>25.17858</v>
      </c>
      <c r="CL107">
        <v>33.415647999999997</v>
      </c>
      <c r="CM107">
        <v>9.3404299999999996</v>
      </c>
    </row>
    <row r="108">
      <c r="A108" t="s">
        <v>597</v>
      </c>
      <c r="B108">
        <v>2006</v>
      </c>
      <c r="C108" t="s">
        <v>601</v>
      </c>
      <c r="D108">
        <v>162</v>
      </c>
      <c r="E108" t="s">
        <v>269</v>
      </c>
      <c r="F108" t="s">
        <v>279</v>
      </c>
      <c r="G108" t="s">
        <v>203</v>
      </c>
      <c r="H108">
        <v>0.0094778611689916008</v>
      </c>
      <c r="I108">
        <v>0</v>
      </c>
      <c r="J108">
        <v>0</v>
      </c>
      <c r="K108">
        <v>0</v>
      </c>
      <c r="L108">
        <v>0</v>
      </c>
      <c r="M108">
        <v>0</v>
      </c>
      <c r="N108">
        <v>0</v>
      </c>
      <c r="O108">
        <v>0</v>
      </c>
      <c r="P108">
        <v>0</v>
      </c>
      <c r="Q108">
        <v>0</v>
      </c>
      <c r="R108">
        <v>0.0260373670385858</v>
      </c>
      <c r="S108">
        <v>0</v>
      </c>
      <c r="T108">
        <v>0</v>
      </c>
      <c r="U108">
        <v>0</v>
      </c>
      <c r="V108">
        <v>0</v>
      </c>
      <c r="W108" t="s">
        <v>237</v>
      </c>
      <c r="X108" t="s">
        <v>238</v>
      </c>
      <c r="Y108" t="s">
        <v>239</v>
      </c>
      <c r="Z108" t="s">
        <v>240</v>
      </c>
      <c r="AA108" t="s">
        <v>241</v>
      </c>
      <c r="AB108" t="s">
        <v>242</v>
      </c>
      <c r="AC108" t="s">
        <v>243</v>
      </c>
      <c r="AD108" t="s">
        <v>244</v>
      </c>
      <c r="AE108" t="s">
        <v>245</v>
      </c>
      <c r="AF108" t="s">
        <v>246</v>
      </c>
      <c r="AG108" t="s">
        <v>247</v>
      </c>
      <c r="AH108" t="s">
        <v>248</v>
      </c>
      <c r="AI108" t="s">
        <v>249</v>
      </c>
      <c r="AJ108" t="s">
        <v>250</v>
      </c>
      <c r="AK108" t="s">
        <v>251</v>
      </c>
      <c r="AL108" t="s">
        <v>252</v>
      </c>
      <c r="AM108" t="s">
        <v>253</v>
      </c>
      <c r="AN108" t="s">
        <v>254</v>
      </c>
      <c r="AO108">
        <v>0</v>
      </c>
      <c r="AP108">
        <v>0</v>
      </c>
      <c r="AQ108">
        <v>0</v>
      </c>
      <c r="AR108">
        <v>0</v>
      </c>
      <c r="AS108">
        <v>0</v>
      </c>
      <c r="AT108">
        <v>0</v>
      </c>
      <c r="AU108">
        <v>0</v>
      </c>
      <c r="AV108">
        <v>0</v>
      </c>
      <c r="AW108">
        <v>0</v>
      </c>
      <c r="AX108">
        <v>0</v>
      </c>
      <c r="AY108">
        <v>0.062804500879072203</v>
      </c>
      <c r="AZ108">
        <v>0</v>
      </c>
      <c r="BA108">
        <v>0</v>
      </c>
      <c r="BB108">
        <v>0</v>
      </c>
      <c r="BC108">
        <v>0</v>
      </c>
      <c r="BD108">
        <v>0</v>
      </c>
      <c r="BE108">
        <v>0</v>
      </c>
      <c r="BF108">
        <v>0</v>
      </c>
      <c r="BG108">
        <v>2.1391439999999999</v>
      </c>
      <c r="BH108">
        <v>0</v>
      </c>
      <c r="BI108">
        <v>0</v>
      </c>
      <c r="BJ108">
        <v>0</v>
      </c>
      <c r="BK108">
        <v>0</v>
      </c>
      <c r="BL108">
        <v>0</v>
      </c>
      <c r="BM108">
        <v>0</v>
      </c>
      <c r="BN108">
        <v>0</v>
      </c>
      <c r="BO108">
        <v>0</v>
      </c>
      <c r="BP108">
        <v>0</v>
      </c>
      <c r="BQ108">
        <v>2.1391439999999999</v>
      </c>
      <c r="BR108">
        <v>0</v>
      </c>
      <c r="BS108">
        <v>0</v>
      </c>
      <c r="BT108">
        <v>0</v>
      </c>
      <c r="BU108">
        <v>0</v>
      </c>
      <c r="BV108">
        <v>0</v>
      </c>
      <c r="BW108">
        <v>0</v>
      </c>
      <c r="BX108">
        <v>0</v>
      </c>
      <c r="BY108">
        <v>0</v>
      </c>
      <c r="BZ108">
        <v>0</v>
      </c>
      <c r="CA108">
        <v>0</v>
      </c>
      <c r="CB108">
        <v>0</v>
      </c>
      <c r="CC108">
        <v>0</v>
      </c>
      <c r="CD108">
        <v>0</v>
      </c>
      <c r="CE108">
        <v>0</v>
      </c>
      <c r="CF108">
        <v>2.1391439999999999</v>
      </c>
      <c r="CG108">
        <v>0</v>
      </c>
      <c r="CH108">
        <v>0</v>
      </c>
      <c r="CI108">
        <v>0</v>
      </c>
      <c r="CJ108">
        <v>0</v>
      </c>
      <c r="CK108">
        <v>0</v>
      </c>
      <c r="CL108">
        <v>0</v>
      </c>
      <c r="CM108">
        <v>0</v>
      </c>
    </row>
    <row r="109">
      <c r="A109" t="s">
        <v>597</v>
      </c>
      <c r="B109">
        <v>2006</v>
      </c>
      <c r="C109" t="s">
        <v>601</v>
      </c>
      <c r="D109">
        <v>163</v>
      </c>
      <c r="E109" t="s">
        <v>269</v>
      </c>
      <c r="F109" t="s">
        <v>280</v>
      </c>
      <c r="G109" t="s">
        <v>203</v>
      </c>
      <c r="H109">
        <v>10.071778446932861</v>
      </c>
      <c r="I109">
        <v>1.7396484528691161</v>
      </c>
      <c r="J109">
        <v>0.62104041992703984</v>
      </c>
      <c r="K109">
        <v>0.099266512604310797</v>
      </c>
      <c r="L109">
        <v>0.046564861966061598</v>
      </c>
      <c r="M109">
        <v>0.067731805451756499</v>
      </c>
      <c r="N109">
        <v>0.0211043275302721</v>
      </c>
      <c r="O109">
        <v>0.0105347549650062</v>
      </c>
      <c r="P109">
        <v>0</v>
      </c>
      <c r="Q109">
        <v>0</v>
      </c>
      <c r="R109">
        <v>20.11107101247848</v>
      </c>
      <c r="S109">
        <v>7.1836650721456206</v>
      </c>
      <c r="T109">
        <v>4.6409305511691059</v>
      </c>
      <c r="U109">
        <v>1.8541157574206699</v>
      </c>
      <c r="V109">
        <v>0.58235277799714102</v>
      </c>
      <c r="W109" t="s">
        <v>237</v>
      </c>
      <c r="X109" t="s">
        <v>238</v>
      </c>
      <c r="Y109" t="s">
        <v>239</v>
      </c>
      <c r="Z109" t="s">
        <v>240</v>
      </c>
      <c r="AA109" t="s">
        <v>241</v>
      </c>
      <c r="AB109" t="s">
        <v>242</v>
      </c>
      <c r="AC109" t="s">
        <v>243</v>
      </c>
      <c r="AD109" t="s">
        <v>244</v>
      </c>
      <c r="AE109" t="s">
        <v>245</v>
      </c>
      <c r="AF109" t="s">
        <v>246</v>
      </c>
      <c r="AG109" t="s">
        <v>247</v>
      </c>
      <c r="AH109" t="s">
        <v>248</v>
      </c>
      <c r="AI109" t="s">
        <v>249</v>
      </c>
      <c r="AJ109" t="s">
        <v>250</v>
      </c>
      <c r="AK109" t="s">
        <v>251</v>
      </c>
      <c r="AL109" t="s">
        <v>252</v>
      </c>
      <c r="AM109" t="s">
        <v>253</v>
      </c>
      <c r="AN109" t="s">
        <v>254</v>
      </c>
      <c r="AO109">
        <v>0</v>
      </c>
      <c r="AP109">
        <v>9.6657322867659641</v>
      </c>
      <c r="AQ109">
        <v>0</v>
      </c>
      <c r="AR109">
        <v>0.85700330829354132</v>
      </c>
      <c r="AS109">
        <v>9.767742654628444</v>
      </c>
      <c r="AT109">
        <v>0</v>
      </c>
      <c r="AU109">
        <v>1.245446397552173</v>
      </c>
      <c r="AV109">
        <v>0.73264993075615015</v>
      </c>
      <c r="AW109">
        <v>0.97676384079011613</v>
      </c>
      <c r="AX109">
        <v>0.99879038975956569</v>
      </c>
      <c r="AY109">
        <v>2.967512666536162</v>
      </c>
      <c r="AZ109">
        <v>5.2175584005375706</v>
      </c>
      <c r="BA109">
        <v>0.69768609526701653</v>
      </c>
      <c r="BB109">
        <v>10.889084034131271</v>
      </c>
      <c r="BC109">
        <v>3.520673578847592</v>
      </c>
      <c r="BD109">
        <v>0.5980620734013572</v>
      </c>
      <c r="BE109">
        <v>1.670755805763616</v>
      </c>
      <c r="BF109">
        <v>3.262027978410142</v>
      </c>
      <c r="BG109">
        <v>2273.1905490000049</v>
      </c>
      <c r="BH109">
        <v>392.65756599999997</v>
      </c>
      <c r="BI109">
        <v>140.21427</v>
      </c>
      <c r="BJ109">
        <v>22.408788000000001</v>
      </c>
      <c r="BK109">
        <v>10.506456</v>
      </c>
      <c r="BL109">
        <v>9.7221389999999985</v>
      </c>
      <c r="BM109">
        <v>3.0283799999999998</v>
      </c>
      <c r="BN109">
        <v>1.5143040000000001</v>
      </c>
      <c r="BO109">
        <v>0</v>
      </c>
      <c r="BP109">
        <v>0</v>
      </c>
      <c r="BQ109">
        <v>1652.2591100000041</v>
      </c>
      <c r="BR109">
        <v>590.93283199999985</v>
      </c>
      <c r="BS109">
        <v>381.2045940000001</v>
      </c>
      <c r="BT109">
        <v>152.50308999999999</v>
      </c>
      <c r="BU109">
        <v>47.813180000000003</v>
      </c>
      <c r="BV109">
        <v>0</v>
      </c>
      <c r="BW109">
        <v>289.17484899999999</v>
      </c>
      <c r="BX109">
        <v>0</v>
      </c>
      <c r="BY109">
        <v>40.417920000000002</v>
      </c>
      <c r="BZ109">
        <v>695.94704400000001</v>
      </c>
      <c r="CA109">
        <v>0</v>
      </c>
      <c r="CB109">
        <v>67.056200000000004</v>
      </c>
      <c r="CC109">
        <v>27.446328000000001</v>
      </c>
      <c r="CD109">
        <v>32.993856000000001</v>
      </c>
      <c r="CE109">
        <v>33.994207000000003</v>
      </c>
      <c r="CF109">
        <v>101.07455400000001</v>
      </c>
      <c r="CG109">
        <v>613.87678800000015</v>
      </c>
      <c r="CH109">
        <v>28.511536</v>
      </c>
      <c r="CI109">
        <v>436.89346199999989</v>
      </c>
      <c r="CJ109">
        <v>199.72366400000001</v>
      </c>
      <c r="CK109">
        <v>36.928584000000001</v>
      </c>
      <c r="CL109">
        <v>97.634316000000013</v>
      </c>
      <c r="CM109">
        <v>137.30432099999999</v>
      </c>
    </row>
    <row r="110">
      <c r="A110" t="s">
        <v>597</v>
      </c>
      <c r="B110">
        <v>2006</v>
      </c>
      <c r="C110" t="s">
        <v>601</v>
      </c>
      <c r="D110">
        <v>164</v>
      </c>
      <c r="E110" t="s">
        <v>269</v>
      </c>
      <c r="F110" t="s">
        <v>47</v>
      </c>
      <c r="G110" t="s">
        <v>203</v>
      </c>
      <c r="H110">
        <v>0.0608888813770357</v>
      </c>
      <c r="I110">
        <v>0.1396486442289738</v>
      </c>
      <c r="J110">
        <v>0.1988013331123076</v>
      </c>
      <c r="K110">
        <v>0.1388913027315207</v>
      </c>
      <c r="L110">
        <v>0.24909026670549569</v>
      </c>
      <c r="M110">
        <v>0.092913499486766804</v>
      </c>
      <c r="N110">
        <v>0.0327753472148479</v>
      </c>
      <c r="O110">
        <v>0.34262758908067142</v>
      </c>
      <c r="P110">
        <v>0.35241715496281217</v>
      </c>
      <c r="Q110">
        <v>0.11197963981393021</v>
      </c>
      <c r="R110">
        <v>0.035065493203643897</v>
      </c>
      <c r="S110">
        <v>0.059083037127581201</v>
      </c>
      <c r="T110">
        <v>0.18050774367793071</v>
      </c>
      <c r="U110">
        <v>0.15186958703080791</v>
      </c>
      <c r="V110">
        <v>0.10671966365468601</v>
      </c>
      <c r="W110" t="s">
        <v>237</v>
      </c>
      <c r="X110" t="s">
        <v>238</v>
      </c>
      <c r="Y110" t="s">
        <v>239</v>
      </c>
      <c r="Z110" t="s">
        <v>240</v>
      </c>
      <c r="AA110" t="s">
        <v>241</v>
      </c>
      <c r="AB110" t="s">
        <v>242</v>
      </c>
      <c r="AC110" t="s">
        <v>243</v>
      </c>
      <c r="AD110" t="s">
        <v>244</v>
      </c>
      <c r="AE110" t="s">
        <v>245</v>
      </c>
      <c r="AF110" t="s">
        <v>246</v>
      </c>
      <c r="AG110" t="s">
        <v>247</v>
      </c>
      <c r="AH110" t="s">
        <v>248</v>
      </c>
      <c r="AI110" t="s">
        <v>249</v>
      </c>
      <c r="AJ110" t="s">
        <v>250</v>
      </c>
      <c r="AK110" t="s">
        <v>251</v>
      </c>
      <c r="AL110" t="s">
        <v>252</v>
      </c>
      <c r="AM110" t="s">
        <v>253</v>
      </c>
      <c r="AN110" t="s">
        <v>254</v>
      </c>
      <c r="AO110">
        <v>0.16566290307641809</v>
      </c>
      <c r="AP110">
        <v>0.22318806706303851</v>
      </c>
      <c r="AQ110">
        <v>0.52786404892371919</v>
      </c>
      <c r="AR110">
        <v>0</v>
      </c>
      <c r="AS110">
        <v>0.1197441212486928</v>
      </c>
      <c r="AT110">
        <v>0.2111871663745685</v>
      </c>
      <c r="AU110">
        <v>0</v>
      </c>
      <c r="AV110">
        <v>0</v>
      </c>
      <c r="AW110">
        <v>0</v>
      </c>
      <c r="AX110">
        <v>0.084643253369454705</v>
      </c>
      <c r="AY110">
        <v>0.8069603738180402</v>
      </c>
      <c r="AZ110">
        <v>0</v>
      </c>
      <c r="BA110">
        <v>0</v>
      </c>
      <c r="BB110">
        <v>0</v>
      </c>
      <c r="BC110">
        <v>0.20007676246153819</v>
      </c>
      <c r="BD110">
        <v>0</v>
      </c>
      <c r="BE110">
        <v>0.36369310294676471</v>
      </c>
      <c r="BF110">
        <v>0.13503152064009391</v>
      </c>
      <c r="BG110">
        <v>13.742561</v>
      </c>
      <c r="BH110">
        <v>31.520216999999999</v>
      </c>
      <c r="BI110">
        <v>44.884009000000013</v>
      </c>
      <c r="BJ110">
        <v>31.353833999999999</v>
      </c>
      <c r="BK110">
        <v>56.202376999999998</v>
      </c>
      <c r="BL110">
        <v>13.336688000000001</v>
      </c>
      <c r="BM110">
        <v>4.7031209999999994</v>
      </c>
      <c r="BN110">
        <v>49.250535999999997</v>
      </c>
      <c r="BO110">
        <v>50.520729000000003</v>
      </c>
      <c r="BP110">
        <v>16.070504</v>
      </c>
      <c r="BQ110">
        <v>2.880865</v>
      </c>
      <c r="BR110">
        <v>4.8602080000000001</v>
      </c>
      <c r="BS110">
        <v>14.82685</v>
      </c>
      <c r="BT110">
        <v>12.491443</v>
      </c>
      <c r="BU110">
        <v>8.7620539999999991</v>
      </c>
      <c r="BV110">
        <v>11.671315999999999</v>
      </c>
      <c r="BW110">
        <v>6.6772360000000006</v>
      </c>
      <c r="BX110">
        <v>31.729247000000001</v>
      </c>
      <c r="BY110">
        <v>0</v>
      </c>
      <c r="BZ110">
        <v>8.5317120000000006</v>
      </c>
      <c r="CA110">
        <v>50.440222000000013</v>
      </c>
      <c r="CB110">
        <v>0</v>
      </c>
      <c r="CC110">
        <v>0</v>
      </c>
      <c r="CD110">
        <v>0</v>
      </c>
      <c r="CE110">
        <v>2.880865</v>
      </c>
      <c r="CF110">
        <v>27.485361999999999</v>
      </c>
      <c r="CG110">
        <v>0</v>
      </c>
      <c r="CH110">
        <v>0</v>
      </c>
      <c r="CI110">
        <v>0</v>
      </c>
      <c r="CJ110">
        <v>11.350118999999999</v>
      </c>
      <c r="CK110">
        <v>0</v>
      </c>
      <c r="CL110">
        <v>21.253212000000001</v>
      </c>
      <c r="CM110">
        <v>5.6837070000000001</v>
      </c>
    </row>
    <row r="111">
      <c r="A111" t="s">
        <v>597</v>
      </c>
      <c r="B111">
        <v>2011</v>
      </c>
      <c r="C111" t="s">
        <v>602</v>
      </c>
      <c r="D111">
        <v>16</v>
      </c>
      <c r="E111" t="s">
        <v>13</v>
      </c>
      <c r="F111" t="s">
        <v>14</v>
      </c>
      <c r="G111" t="s">
        <v>608</v>
      </c>
      <c r="H111">
        <v>91.099999999999994</v>
      </c>
      <c r="I111">
        <v>95.299999999999997</v>
      </c>
      <c r="J111">
        <v>98</v>
      </c>
      <c r="K111">
        <v>98.700000000000003</v>
      </c>
      <c r="L111">
        <v>99.900000000000006</v>
      </c>
      <c r="M111">
        <v>99.599999999999994</v>
      </c>
      <c r="N111">
        <v>99</v>
      </c>
      <c r="O111">
        <v>99.599999999999994</v>
      </c>
      <c r="P111">
        <v>99.400000000000006</v>
      </c>
      <c r="Q111">
        <v>100</v>
      </c>
      <c r="R111">
        <v>80.799999999999997</v>
      </c>
      <c r="S111">
        <v>89.900000000000006</v>
      </c>
      <c r="T111">
        <v>89.900000000000006</v>
      </c>
      <c r="U111">
        <v>93.099999999999994</v>
      </c>
      <c r="V111">
        <v>95.200000000000003</v>
      </c>
      <c r="W111" t="s">
        <v>340</v>
      </c>
      <c r="X111" t="s">
        <v>341</v>
      </c>
      <c r="Y111" t="s">
        <v>342</v>
      </c>
      <c r="Z111" t="s">
        <v>343</v>
      </c>
      <c r="AA111" t="s">
        <v>241</v>
      </c>
      <c r="AB111" t="s">
        <v>242</v>
      </c>
      <c r="AC111" t="s">
        <v>344</v>
      </c>
      <c r="AD111" t="s">
        <v>345</v>
      </c>
      <c r="AE111" t="s">
        <v>346</v>
      </c>
      <c r="AF111" t="s">
        <v>347</v>
      </c>
      <c r="AG111" t="s">
        <v>246</v>
      </c>
      <c r="AH111" t="s">
        <v>348</v>
      </c>
      <c r="AI111" t="s">
        <v>349</v>
      </c>
      <c r="AJ111" t="s">
        <v>350</v>
      </c>
      <c r="AK111" t="s">
        <v>351</v>
      </c>
      <c r="AL111" t="s">
        <v>352</v>
      </c>
      <c r="AM111" t="s">
        <v>353</v>
      </c>
      <c r="AN111" t="s">
        <v>254</v>
      </c>
      <c r="AO111">
        <v>94.299999999999997</v>
      </c>
      <c r="AP111">
        <v>99.200000000000003</v>
      </c>
      <c r="AQ111">
        <v>99.599999999999994</v>
      </c>
      <c r="AR111">
        <v>94.599999999999994</v>
      </c>
      <c r="AS111">
        <v>90.900000000000006</v>
      </c>
      <c r="AT111">
        <v>98.200000000000003</v>
      </c>
      <c r="AU111">
        <v>100</v>
      </c>
      <c r="AV111">
        <v>90.200000000000003</v>
      </c>
      <c r="AW111">
        <v>99.5</v>
      </c>
      <c r="AX111">
        <v>99.599999999999994</v>
      </c>
      <c r="AY111">
        <v>98.099999999999994</v>
      </c>
      <c r="AZ111">
        <v>96.700000000000003</v>
      </c>
      <c r="BA111">
        <v>99.400000000000006</v>
      </c>
      <c r="BB111">
        <v>99.599999999999994</v>
      </c>
      <c r="BC111">
        <v>91.599999999999994</v>
      </c>
      <c r="BD111">
        <v>98.900000000000006</v>
      </c>
      <c r="BE111">
        <v>92</v>
      </c>
      <c r="BF111">
        <v>86.5</v>
      </c>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c r="A112" t="s">
        <v>597</v>
      </c>
      <c r="B112">
        <v>2011</v>
      </c>
      <c r="C112" t="s">
        <v>602</v>
      </c>
      <c r="D112">
        <v>17</v>
      </c>
      <c r="E112" t="s">
        <v>13</v>
      </c>
      <c r="F112" t="s">
        <v>52</v>
      </c>
      <c r="G112" t="s">
        <v>203</v>
      </c>
      <c r="H112">
        <v>8.9000000000000004</v>
      </c>
      <c r="I112">
        <v>4.7000000000000002</v>
      </c>
      <c r="J112">
        <v>2</v>
      </c>
      <c r="K112">
        <v>1.3</v>
      </c>
      <c r="L112">
        <v>0.10000000000000001</v>
      </c>
      <c r="M112">
        <v>0.40000000000000002</v>
      </c>
      <c r="N112">
        <v>1</v>
      </c>
      <c r="O112">
        <v>0.40000000000000002</v>
      </c>
      <c r="P112">
        <v>0.59999999999999998</v>
      </c>
      <c r="Q112">
        <v>0</v>
      </c>
      <c r="R112">
        <v>19.199999999999999</v>
      </c>
      <c r="S112">
        <v>10.1</v>
      </c>
      <c r="T112">
        <v>10.1</v>
      </c>
      <c r="U112">
        <v>6.9000000000000004</v>
      </c>
      <c r="V112">
        <v>4.7999999999999998</v>
      </c>
      <c r="W112" t="s">
        <v>340</v>
      </c>
      <c r="X112" t="s">
        <v>341</v>
      </c>
      <c r="Y112" t="s">
        <v>342</v>
      </c>
      <c r="Z112" t="s">
        <v>343</v>
      </c>
      <c r="AA112" t="s">
        <v>241</v>
      </c>
      <c r="AB112" t="s">
        <v>242</v>
      </c>
      <c r="AC112" t="s">
        <v>344</v>
      </c>
      <c r="AD112" t="s">
        <v>345</v>
      </c>
      <c r="AE112" t="s">
        <v>346</v>
      </c>
      <c r="AF112" t="s">
        <v>347</v>
      </c>
      <c r="AG112" t="s">
        <v>246</v>
      </c>
      <c r="AH112" t="s">
        <v>348</v>
      </c>
      <c r="AI112" t="s">
        <v>349</v>
      </c>
      <c r="AJ112" t="s">
        <v>350</v>
      </c>
      <c r="AK112" t="s">
        <v>351</v>
      </c>
      <c r="AL112" t="s">
        <v>352</v>
      </c>
      <c r="AM112" t="s">
        <v>353</v>
      </c>
      <c r="AN112" t="s">
        <v>254</v>
      </c>
      <c r="AO112">
        <v>5.7000000000000002</v>
      </c>
      <c r="AP112">
        <v>0.80000000000000004</v>
      </c>
      <c r="AQ112">
        <v>0.40000000000000002</v>
      </c>
      <c r="AR112">
        <v>5.4000000000000004</v>
      </c>
      <c r="AS112">
        <v>9.0999999999999996</v>
      </c>
      <c r="AT112">
        <v>1.8</v>
      </c>
      <c r="AU112">
        <v>0</v>
      </c>
      <c r="AV112">
        <v>9.8000000000000007</v>
      </c>
      <c r="AW112">
        <v>0.5</v>
      </c>
      <c r="AX112">
        <v>0.40000000000000002</v>
      </c>
      <c r="AY112">
        <v>1.8999999999999999</v>
      </c>
      <c r="AZ112">
        <v>3.2999999999999998</v>
      </c>
      <c r="BA112">
        <v>0.59999999999999998</v>
      </c>
      <c r="BB112">
        <v>0.40000000000000002</v>
      </c>
      <c r="BC112">
        <v>8.4000000000000004</v>
      </c>
      <c r="BD112">
        <v>1.1000000000000001</v>
      </c>
      <c r="BE112">
        <v>8</v>
      </c>
      <c r="BF112">
        <v>13.5</v>
      </c>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c r="A113" t="s">
        <v>597</v>
      </c>
      <c r="B113">
        <v>2011</v>
      </c>
      <c r="C113" t="s">
        <v>602</v>
      </c>
      <c r="D113">
        <v>18</v>
      </c>
      <c r="E113" t="s">
        <v>61</v>
      </c>
      <c r="F113" t="s">
        <v>15</v>
      </c>
      <c r="G113" t="s">
        <v>609</v>
      </c>
      <c r="H113">
        <v>85.299999999999997</v>
      </c>
      <c r="I113">
        <v>93.200000000000003</v>
      </c>
      <c r="J113">
        <v>96.5</v>
      </c>
      <c r="K113">
        <v>98.299999999999997</v>
      </c>
      <c r="L113">
        <v>99.900000000000006</v>
      </c>
      <c r="M113">
        <v>98.200000000000003</v>
      </c>
      <c r="N113">
        <v>98.599999999999994</v>
      </c>
      <c r="O113">
        <v>99.400000000000006</v>
      </c>
      <c r="P113">
        <v>99.200000000000003</v>
      </c>
      <c r="Q113">
        <v>99.900000000000006</v>
      </c>
      <c r="R113">
        <v>72</v>
      </c>
      <c r="S113">
        <v>84.200000000000003</v>
      </c>
      <c r="T113">
        <v>86.299999999999997</v>
      </c>
      <c r="U113">
        <v>89</v>
      </c>
      <c r="V113">
        <v>93.099999999999994</v>
      </c>
      <c r="W113" t="s">
        <v>340</v>
      </c>
      <c r="X113" t="s">
        <v>341</v>
      </c>
      <c r="Y113" t="s">
        <v>342</v>
      </c>
      <c r="Z113" t="s">
        <v>343</v>
      </c>
      <c r="AA113" t="s">
        <v>241</v>
      </c>
      <c r="AB113" t="s">
        <v>242</v>
      </c>
      <c r="AC113" t="s">
        <v>344</v>
      </c>
      <c r="AD113" t="s">
        <v>345</v>
      </c>
      <c r="AE113" t="s">
        <v>346</v>
      </c>
      <c r="AF113" t="s">
        <v>347</v>
      </c>
      <c r="AG113" t="s">
        <v>246</v>
      </c>
      <c r="AH113" t="s">
        <v>348</v>
      </c>
      <c r="AI113" t="s">
        <v>349</v>
      </c>
      <c r="AJ113" t="s">
        <v>350</v>
      </c>
      <c r="AK113" t="s">
        <v>351</v>
      </c>
      <c r="AL113" t="s">
        <v>352</v>
      </c>
      <c r="AM113" t="s">
        <v>353</v>
      </c>
      <c r="AN113" t="s">
        <v>254</v>
      </c>
      <c r="AO113">
        <v>93.599999999999994</v>
      </c>
      <c r="AP113">
        <v>96.599999999999994</v>
      </c>
      <c r="AQ113">
        <v>99.299999999999997</v>
      </c>
      <c r="AR113">
        <v>93.400000000000006</v>
      </c>
      <c r="AS113">
        <v>90.299999999999997</v>
      </c>
      <c r="AT113">
        <v>96.799999999999997</v>
      </c>
      <c r="AU113">
        <v>99.700000000000003</v>
      </c>
      <c r="AV113">
        <v>89</v>
      </c>
      <c r="AW113">
        <v>99.5</v>
      </c>
      <c r="AX113">
        <v>99.200000000000003</v>
      </c>
      <c r="AY113">
        <v>93.200000000000003</v>
      </c>
      <c r="AZ113">
        <v>95.599999999999994</v>
      </c>
      <c r="BA113">
        <v>72.799999999999997</v>
      </c>
      <c r="BB113">
        <v>95.799999999999997</v>
      </c>
      <c r="BC113">
        <v>91.099999999999994</v>
      </c>
      <c r="BD113">
        <v>98.700000000000003</v>
      </c>
      <c r="BE113">
        <v>87</v>
      </c>
      <c r="BF113">
        <v>85.200000000000003</v>
      </c>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c r="A114" t="s">
        <v>597</v>
      </c>
      <c r="B114">
        <v>2011</v>
      </c>
      <c r="C114" t="s">
        <v>602</v>
      </c>
      <c r="D114">
        <v>19</v>
      </c>
      <c r="E114" t="s">
        <v>61</v>
      </c>
      <c r="F114" t="s">
        <v>16</v>
      </c>
      <c r="G114" t="s">
        <v>610</v>
      </c>
      <c r="H114">
        <v>4.7000000000000002</v>
      </c>
      <c r="I114">
        <v>1.5</v>
      </c>
      <c r="J114">
        <v>1.2</v>
      </c>
      <c r="K114">
        <v>0.20000000000000001</v>
      </c>
      <c r="L114">
        <v>0</v>
      </c>
      <c r="M114">
        <v>1.3</v>
      </c>
      <c r="N114">
        <v>0.20000000000000001</v>
      </c>
      <c r="O114">
        <v>0.10000000000000001</v>
      </c>
      <c r="P114">
        <v>0</v>
      </c>
      <c r="Q114">
        <v>0</v>
      </c>
      <c r="R114">
        <v>7.7000000000000002</v>
      </c>
      <c r="S114">
        <v>4.9000000000000004</v>
      </c>
      <c r="T114">
        <v>2.8999999999999999</v>
      </c>
      <c r="U114">
        <v>3.5</v>
      </c>
      <c r="V114">
        <v>1.8</v>
      </c>
      <c r="W114" t="s">
        <v>340</v>
      </c>
      <c r="X114" t="s">
        <v>341</v>
      </c>
      <c r="Y114" t="s">
        <v>342</v>
      </c>
      <c r="Z114" t="s">
        <v>343</v>
      </c>
      <c r="AA114" t="s">
        <v>241</v>
      </c>
      <c r="AB114" t="s">
        <v>242</v>
      </c>
      <c r="AC114" t="s">
        <v>344</v>
      </c>
      <c r="AD114" t="s">
        <v>345</v>
      </c>
      <c r="AE114" t="s">
        <v>346</v>
      </c>
      <c r="AF114" t="s">
        <v>347</v>
      </c>
      <c r="AG114" t="s">
        <v>246</v>
      </c>
      <c r="AH114" t="s">
        <v>348</v>
      </c>
      <c r="AI114" t="s">
        <v>349</v>
      </c>
      <c r="AJ114" t="s">
        <v>350</v>
      </c>
      <c r="AK114" t="s">
        <v>351</v>
      </c>
      <c r="AL114" t="s">
        <v>352</v>
      </c>
      <c r="AM114" t="s">
        <v>353</v>
      </c>
      <c r="AN114" t="s">
        <v>254</v>
      </c>
      <c r="AO114">
        <v>0.59999999999999998</v>
      </c>
      <c r="AP114">
        <v>2.2000000000000002</v>
      </c>
      <c r="AQ114">
        <v>0.20000000000000001</v>
      </c>
      <c r="AR114">
        <v>1.2</v>
      </c>
      <c r="AS114">
        <v>0.5</v>
      </c>
      <c r="AT114">
        <v>1.3999999999999999</v>
      </c>
      <c r="AU114">
        <v>0</v>
      </c>
      <c r="AV114">
        <v>1.2</v>
      </c>
      <c r="AW114">
        <v>0</v>
      </c>
      <c r="AX114">
        <v>0.40000000000000002</v>
      </c>
      <c r="AY114">
        <v>4.9000000000000004</v>
      </c>
      <c r="AZ114">
        <v>1.1000000000000001</v>
      </c>
      <c r="BA114">
        <v>25</v>
      </c>
      <c r="BB114">
        <v>3.7999999999999998</v>
      </c>
      <c r="BC114">
        <v>0.5</v>
      </c>
      <c r="BD114">
        <v>0.29999999999999999</v>
      </c>
      <c r="BE114">
        <v>1.1000000000000001</v>
      </c>
      <c r="BF114">
        <v>1.2</v>
      </c>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c r="A115" t="s">
        <v>597</v>
      </c>
      <c r="B115">
        <v>2011</v>
      </c>
      <c r="C115" t="s">
        <v>602</v>
      </c>
      <c r="D115">
        <v>20</v>
      </c>
      <c r="E115" t="s">
        <v>61</v>
      </c>
      <c r="F115" t="s">
        <v>22</v>
      </c>
      <c r="G115" t="s">
        <v>611</v>
      </c>
      <c r="H115">
        <v>0.80000000000000004</v>
      </c>
      <c r="I115">
        <v>0.59999999999999998</v>
      </c>
      <c r="J115">
        <v>0.40000000000000002</v>
      </c>
      <c r="K115">
        <v>0.40000000000000002</v>
      </c>
      <c r="L115">
        <v>0</v>
      </c>
      <c r="M115">
        <v>0.29999999999999999</v>
      </c>
      <c r="N115">
        <v>0.40000000000000002</v>
      </c>
      <c r="O115">
        <v>0.20000000000000001</v>
      </c>
      <c r="P115">
        <v>0.29999999999999999</v>
      </c>
      <c r="Q115">
        <v>0</v>
      </c>
      <c r="R115">
        <v>1</v>
      </c>
      <c r="S115">
        <v>1.2</v>
      </c>
      <c r="T115">
        <v>0.69999999999999996</v>
      </c>
      <c r="U115">
        <v>0.90000000000000002</v>
      </c>
      <c r="V115">
        <v>0.80000000000000004</v>
      </c>
      <c r="W115" t="s">
        <v>340</v>
      </c>
      <c r="X115" t="s">
        <v>341</v>
      </c>
      <c r="Y115" t="s">
        <v>342</v>
      </c>
      <c r="Z115" t="s">
        <v>343</v>
      </c>
      <c r="AA115" t="s">
        <v>241</v>
      </c>
      <c r="AB115" t="s">
        <v>242</v>
      </c>
      <c r="AC115" t="s">
        <v>344</v>
      </c>
      <c r="AD115" t="s">
        <v>345</v>
      </c>
      <c r="AE115" t="s">
        <v>346</v>
      </c>
      <c r="AF115" t="s">
        <v>347</v>
      </c>
      <c r="AG115" t="s">
        <v>246</v>
      </c>
      <c r="AH115" t="s">
        <v>348</v>
      </c>
      <c r="AI115" t="s">
        <v>349</v>
      </c>
      <c r="AJ115" t="s">
        <v>350</v>
      </c>
      <c r="AK115" t="s">
        <v>351</v>
      </c>
      <c r="AL115" t="s">
        <v>352</v>
      </c>
      <c r="AM115" t="s">
        <v>353</v>
      </c>
      <c r="AN115" t="s">
        <v>254</v>
      </c>
      <c r="AO115">
        <v>0</v>
      </c>
      <c r="AP115">
        <v>0</v>
      </c>
      <c r="AQ115">
        <v>0</v>
      </c>
      <c r="AR115">
        <v>0.20000000000000001</v>
      </c>
      <c r="AS115">
        <v>0.29999999999999999</v>
      </c>
      <c r="AT115">
        <v>0.10000000000000001</v>
      </c>
      <c r="AU115">
        <v>0.29999999999999999</v>
      </c>
      <c r="AV115">
        <v>0.59999999999999998</v>
      </c>
      <c r="AW115">
        <v>0.20000000000000001</v>
      </c>
      <c r="AX115">
        <v>0.40000000000000002</v>
      </c>
      <c r="AY115">
        <v>1</v>
      </c>
      <c r="AZ115">
        <v>1.1000000000000001</v>
      </c>
      <c r="BA115">
        <v>0</v>
      </c>
      <c r="BB115">
        <v>0.40000000000000002</v>
      </c>
      <c r="BC115">
        <v>0.69999999999999996</v>
      </c>
      <c r="BD115">
        <v>0.59999999999999998</v>
      </c>
      <c r="BE115">
        <v>0</v>
      </c>
      <c r="BF115">
        <v>3.5</v>
      </c>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c r="A116" t="s">
        <v>597</v>
      </c>
      <c r="B116">
        <v>2011</v>
      </c>
      <c r="C116" t="s">
        <v>602</v>
      </c>
      <c r="D116">
        <v>21</v>
      </c>
      <c r="E116" t="s">
        <v>61</v>
      </c>
      <c r="F116" t="s">
        <v>17</v>
      </c>
      <c r="G116" t="s">
        <v>612</v>
      </c>
      <c r="H116">
        <v>9.1999999999999993</v>
      </c>
      <c r="I116">
        <v>4.7000000000000002</v>
      </c>
      <c r="J116">
        <v>1.8999999999999999</v>
      </c>
      <c r="K116">
        <v>1.1000000000000001</v>
      </c>
      <c r="L116">
        <v>0.10000000000000001</v>
      </c>
      <c r="M116">
        <v>0.20000000000000001</v>
      </c>
      <c r="N116">
        <v>0.80000000000000004</v>
      </c>
      <c r="O116">
        <v>0.29999999999999999</v>
      </c>
      <c r="P116">
        <v>0.40000000000000002</v>
      </c>
      <c r="Q116">
        <v>0</v>
      </c>
      <c r="R116">
        <v>19.300000000000001</v>
      </c>
      <c r="S116">
        <v>9.8000000000000007</v>
      </c>
      <c r="T116">
        <v>10.199999999999999</v>
      </c>
      <c r="U116">
        <v>6.7000000000000002</v>
      </c>
      <c r="V116">
        <v>4.2999999999999998</v>
      </c>
      <c r="W116" t="s">
        <v>340</v>
      </c>
      <c r="X116" t="s">
        <v>341</v>
      </c>
      <c r="Y116" t="s">
        <v>342</v>
      </c>
      <c r="Z116" t="s">
        <v>343</v>
      </c>
      <c r="AA116" t="s">
        <v>241</v>
      </c>
      <c r="AB116" t="s">
        <v>242</v>
      </c>
      <c r="AC116" t="s">
        <v>344</v>
      </c>
      <c r="AD116" t="s">
        <v>345</v>
      </c>
      <c r="AE116" t="s">
        <v>346</v>
      </c>
      <c r="AF116" t="s">
        <v>347</v>
      </c>
      <c r="AG116" t="s">
        <v>246</v>
      </c>
      <c r="AH116" t="s">
        <v>348</v>
      </c>
      <c r="AI116" t="s">
        <v>349</v>
      </c>
      <c r="AJ116" t="s">
        <v>350</v>
      </c>
      <c r="AK116" t="s">
        <v>351</v>
      </c>
      <c r="AL116" t="s">
        <v>352</v>
      </c>
      <c r="AM116" t="s">
        <v>353</v>
      </c>
      <c r="AN116" t="s">
        <v>254</v>
      </c>
      <c r="AO116">
        <v>5.7000000000000002</v>
      </c>
      <c r="AP116">
        <v>1.2</v>
      </c>
      <c r="AQ116">
        <v>0.40000000000000002</v>
      </c>
      <c r="AR116">
        <v>5.2000000000000002</v>
      </c>
      <c r="AS116">
        <v>8.9000000000000004</v>
      </c>
      <c r="AT116">
        <v>1.7</v>
      </c>
      <c r="AU116">
        <v>0</v>
      </c>
      <c r="AV116">
        <v>9.1999999999999993</v>
      </c>
      <c r="AW116">
        <v>0.29999999999999999</v>
      </c>
      <c r="AX116">
        <v>0</v>
      </c>
      <c r="AY116">
        <v>0.90000000000000002</v>
      </c>
      <c r="AZ116">
        <v>2.2999999999999998</v>
      </c>
      <c r="BA116">
        <v>2.2000000000000002</v>
      </c>
      <c r="BB116">
        <v>0</v>
      </c>
      <c r="BC116">
        <v>7.7000000000000002</v>
      </c>
      <c r="BD116">
        <v>0.40000000000000002</v>
      </c>
      <c r="BE116">
        <v>11.9</v>
      </c>
      <c r="BF116">
        <v>10</v>
      </c>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c r="A117" t="s">
        <v>597</v>
      </c>
      <c r="B117">
        <v>2011</v>
      </c>
      <c r="C117" t="s">
        <v>602</v>
      </c>
      <c r="D117">
        <v>22</v>
      </c>
      <c r="E117" t="s">
        <v>55</v>
      </c>
      <c r="F117" t="s">
        <v>50</v>
      </c>
      <c r="G117" t="s">
        <v>203</v>
      </c>
      <c r="H117">
        <v>5.2000000000000002</v>
      </c>
      <c r="I117">
        <v>1.6000000000000001</v>
      </c>
      <c r="J117">
        <v>1.2</v>
      </c>
      <c r="K117">
        <v>0.20000000000000001</v>
      </c>
      <c r="L117">
        <v>0</v>
      </c>
      <c r="M117">
        <v>1.3</v>
      </c>
      <c r="N117">
        <v>0.20000000000000001</v>
      </c>
      <c r="O117">
        <v>0.10000000000000001</v>
      </c>
      <c r="P117">
        <v>0</v>
      </c>
      <c r="Q117">
        <v>0</v>
      </c>
      <c r="R117">
        <v>9.6999999999999993</v>
      </c>
      <c r="S117">
        <v>5.5</v>
      </c>
      <c r="T117">
        <v>3.2000000000000002</v>
      </c>
      <c r="U117">
        <v>3.7999999999999998</v>
      </c>
      <c r="V117">
        <v>1.8999999999999999</v>
      </c>
      <c r="W117" t="s">
        <v>340</v>
      </c>
      <c r="X117" t="s">
        <v>341</v>
      </c>
      <c r="Y117" t="s">
        <v>342</v>
      </c>
      <c r="Z117" t="s">
        <v>343</v>
      </c>
      <c r="AA117" t="s">
        <v>241</v>
      </c>
      <c r="AB117" t="s">
        <v>242</v>
      </c>
      <c r="AC117" t="s">
        <v>344</v>
      </c>
      <c r="AD117" t="s">
        <v>345</v>
      </c>
      <c r="AE117" t="s">
        <v>346</v>
      </c>
      <c r="AF117" t="s">
        <v>347</v>
      </c>
      <c r="AG117" t="s">
        <v>246</v>
      </c>
      <c r="AH117" t="s">
        <v>348</v>
      </c>
      <c r="AI117" t="s">
        <v>349</v>
      </c>
      <c r="AJ117" t="s">
        <v>350</v>
      </c>
      <c r="AK117" t="s">
        <v>351</v>
      </c>
      <c r="AL117" t="s">
        <v>352</v>
      </c>
      <c r="AM117" t="s">
        <v>353</v>
      </c>
      <c r="AN117" t="s">
        <v>254</v>
      </c>
      <c r="AO117">
        <v>0.69999999999999996</v>
      </c>
      <c r="AP117">
        <v>2.2999999999999998</v>
      </c>
      <c r="AQ117">
        <v>0.20000000000000001</v>
      </c>
      <c r="AR117">
        <v>1.3</v>
      </c>
      <c r="AS117">
        <v>0.59999999999999998</v>
      </c>
      <c r="AT117">
        <v>1.3999999999999999</v>
      </c>
      <c r="AU117">
        <v>0</v>
      </c>
      <c r="AV117">
        <v>1.3</v>
      </c>
      <c r="AW117">
        <v>0</v>
      </c>
      <c r="AX117">
        <v>0.40000000000000002</v>
      </c>
      <c r="AY117">
        <v>5</v>
      </c>
      <c r="AZ117">
        <v>1.2</v>
      </c>
      <c r="BA117">
        <v>25.600000000000001</v>
      </c>
      <c r="BB117">
        <v>3.7999999999999998</v>
      </c>
      <c r="BC117">
        <v>0.5</v>
      </c>
      <c r="BD117">
        <v>0.29999999999999999</v>
      </c>
      <c r="BE117">
        <v>1.3</v>
      </c>
      <c r="BF117">
        <v>1.3999999999999999</v>
      </c>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c r="A118" t="s">
        <v>597</v>
      </c>
      <c r="B118">
        <v>2011</v>
      </c>
      <c r="C118" t="s">
        <v>602</v>
      </c>
      <c r="D118">
        <v>23</v>
      </c>
      <c r="E118" t="s">
        <v>55</v>
      </c>
      <c r="F118" t="s">
        <v>49</v>
      </c>
      <c r="G118" t="s">
        <v>203</v>
      </c>
      <c r="H118">
        <v>94.799999999999997</v>
      </c>
      <c r="I118">
        <v>98.400000000000006</v>
      </c>
      <c r="J118">
        <v>98.799999999999997</v>
      </c>
      <c r="K118">
        <v>99.799999999999997</v>
      </c>
      <c r="L118">
        <v>100</v>
      </c>
      <c r="M118">
        <v>98.700000000000003</v>
      </c>
      <c r="N118">
        <v>99.799999999999997</v>
      </c>
      <c r="O118">
        <v>99.900000000000006</v>
      </c>
      <c r="P118">
        <v>100</v>
      </c>
      <c r="Q118">
        <v>100</v>
      </c>
      <c r="R118">
        <v>90.299999999999997</v>
      </c>
      <c r="S118">
        <v>94.5</v>
      </c>
      <c r="T118">
        <v>96.799999999999997</v>
      </c>
      <c r="U118">
        <v>96.200000000000003</v>
      </c>
      <c r="V118">
        <v>98.099999999999994</v>
      </c>
      <c r="W118" t="s">
        <v>340</v>
      </c>
      <c r="X118" t="s">
        <v>341</v>
      </c>
      <c r="Y118" t="s">
        <v>342</v>
      </c>
      <c r="Z118" t="s">
        <v>343</v>
      </c>
      <c r="AA118" t="s">
        <v>241</v>
      </c>
      <c r="AB118" t="s">
        <v>242</v>
      </c>
      <c r="AC118" t="s">
        <v>344</v>
      </c>
      <c r="AD118" t="s">
        <v>345</v>
      </c>
      <c r="AE118" t="s">
        <v>346</v>
      </c>
      <c r="AF118" t="s">
        <v>347</v>
      </c>
      <c r="AG118" t="s">
        <v>246</v>
      </c>
      <c r="AH118" t="s">
        <v>348</v>
      </c>
      <c r="AI118" t="s">
        <v>349</v>
      </c>
      <c r="AJ118" t="s">
        <v>350</v>
      </c>
      <c r="AK118" t="s">
        <v>351</v>
      </c>
      <c r="AL118" t="s">
        <v>352</v>
      </c>
      <c r="AM118" t="s">
        <v>353</v>
      </c>
      <c r="AN118" t="s">
        <v>254</v>
      </c>
      <c r="AO118">
        <v>99.299999999999997</v>
      </c>
      <c r="AP118">
        <v>97.700000000000003</v>
      </c>
      <c r="AQ118">
        <v>99.799999999999997</v>
      </c>
      <c r="AR118">
        <v>98.700000000000003</v>
      </c>
      <c r="AS118">
        <v>99.400000000000006</v>
      </c>
      <c r="AT118">
        <v>98.599999999999994</v>
      </c>
      <c r="AU118">
        <v>100</v>
      </c>
      <c r="AV118">
        <v>98.700000000000003</v>
      </c>
      <c r="AW118">
        <v>100</v>
      </c>
      <c r="AX118">
        <v>99.599999999999994</v>
      </c>
      <c r="AY118">
        <v>95</v>
      </c>
      <c r="AZ118">
        <v>98.799999999999997</v>
      </c>
      <c r="BA118">
        <v>74.400000000000006</v>
      </c>
      <c r="BB118">
        <v>96.200000000000003</v>
      </c>
      <c r="BC118">
        <v>99.5</v>
      </c>
      <c r="BD118">
        <v>99.700000000000003</v>
      </c>
      <c r="BE118">
        <v>98.700000000000003</v>
      </c>
      <c r="BF118">
        <v>98.599999999999994</v>
      </c>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c r="A119" t="s">
        <v>597</v>
      </c>
      <c r="B119">
        <v>2011</v>
      </c>
      <c r="C119" t="s">
        <v>602</v>
      </c>
      <c r="D119">
        <v>29</v>
      </c>
      <c r="E119" t="s">
        <v>58</v>
      </c>
      <c r="F119" t="s">
        <v>50</v>
      </c>
      <c r="G119" t="s">
        <v>613</v>
      </c>
      <c r="H119">
        <v>52.799999999999997</v>
      </c>
      <c r="I119">
        <v>72</v>
      </c>
      <c r="J119">
        <v>76.5</v>
      </c>
      <c r="K119">
        <v>79.099999999999994</v>
      </c>
      <c r="L119">
        <v>86.5</v>
      </c>
      <c r="M119">
        <v>75</v>
      </c>
      <c r="N119">
        <v>78.900000000000006</v>
      </c>
      <c r="O119">
        <v>79.299999999999997</v>
      </c>
      <c r="P119">
        <v>79.900000000000006</v>
      </c>
      <c r="Q119">
        <v>88.799999999999997</v>
      </c>
      <c r="R119">
        <v>31.800000000000001</v>
      </c>
      <c r="S119">
        <v>48.299999999999997</v>
      </c>
      <c r="T119">
        <v>58.700000000000003</v>
      </c>
      <c r="U119">
        <v>68.099999999999994</v>
      </c>
      <c r="V119">
        <v>77.900000000000006</v>
      </c>
      <c r="W119" t="s">
        <v>340</v>
      </c>
      <c r="X119" t="s">
        <v>341</v>
      </c>
      <c r="Y119" t="s">
        <v>342</v>
      </c>
      <c r="Z119" t="s">
        <v>343</v>
      </c>
      <c r="AA119" t="s">
        <v>241</v>
      </c>
      <c r="AB119" t="s">
        <v>242</v>
      </c>
      <c r="AC119" t="s">
        <v>344</v>
      </c>
      <c r="AD119" t="s">
        <v>345</v>
      </c>
      <c r="AE119" t="s">
        <v>346</v>
      </c>
      <c r="AF119" t="s">
        <v>347</v>
      </c>
      <c r="AG119" t="s">
        <v>246</v>
      </c>
      <c r="AH119" t="s">
        <v>348</v>
      </c>
      <c r="AI119" t="s">
        <v>349</v>
      </c>
      <c r="AJ119" t="s">
        <v>350</v>
      </c>
      <c r="AK119" t="s">
        <v>351</v>
      </c>
      <c r="AL119" t="s">
        <v>352</v>
      </c>
      <c r="AM119" t="s">
        <v>353</v>
      </c>
      <c r="AN119" t="s">
        <v>254</v>
      </c>
      <c r="AO119">
        <v>89.900000000000006</v>
      </c>
      <c r="AP119">
        <v>26.300000000000001</v>
      </c>
      <c r="AQ119">
        <v>96.900000000000006</v>
      </c>
      <c r="AR119">
        <v>83.900000000000006</v>
      </c>
      <c r="AS119">
        <v>82</v>
      </c>
      <c r="AT119">
        <v>96.5</v>
      </c>
      <c r="AU119">
        <v>1.1000000000000001</v>
      </c>
      <c r="AV119">
        <v>74.099999999999994</v>
      </c>
      <c r="AW119">
        <v>97.799999999999997</v>
      </c>
      <c r="AX119">
        <v>92.700000000000003</v>
      </c>
      <c r="AY119">
        <v>87.900000000000006</v>
      </c>
      <c r="AZ119">
        <v>86.700000000000003</v>
      </c>
      <c r="BA119">
        <v>0.40000000000000002</v>
      </c>
      <c r="BB119">
        <v>77</v>
      </c>
      <c r="BC119">
        <v>76.799999999999997</v>
      </c>
      <c r="BD119">
        <v>80.599999999999994</v>
      </c>
      <c r="BE119">
        <v>37.100000000000001</v>
      </c>
      <c r="BF119">
        <v>75.799999999999997</v>
      </c>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c r="A120" t="s">
        <v>597</v>
      </c>
      <c r="B120">
        <v>2011</v>
      </c>
      <c r="C120" t="s">
        <v>602</v>
      </c>
      <c r="D120">
        <v>30</v>
      </c>
      <c r="E120" t="s">
        <v>58</v>
      </c>
      <c r="F120" t="s">
        <v>49</v>
      </c>
      <c r="G120" t="s">
        <v>203</v>
      </c>
      <c r="H120">
        <v>47.200000000000003</v>
      </c>
      <c r="I120">
        <v>28</v>
      </c>
      <c r="J120">
        <v>23.5</v>
      </c>
      <c r="K120">
        <v>20.899999999999999</v>
      </c>
      <c r="L120">
        <v>13.5</v>
      </c>
      <c r="M120">
        <v>25</v>
      </c>
      <c r="N120">
        <v>21.100000000000001</v>
      </c>
      <c r="O120">
        <v>20.699999999999999</v>
      </c>
      <c r="P120">
        <v>20.100000000000001</v>
      </c>
      <c r="Q120">
        <v>11.199999999999999</v>
      </c>
      <c r="R120">
        <v>68.200000000000003</v>
      </c>
      <c r="S120">
        <v>51.700000000000003</v>
      </c>
      <c r="T120">
        <v>41.299999999999997</v>
      </c>
      <c r="U120">
        <v>31.899999999999999</v>
      </c>
      <c r="V120">
        <v>22.100000000000001</v>
      </c>
      <c r="W120" t="s">
        <v>340</v>
      </c>
      <c r="X120" t="s">
        <v>341</v>
      </c>
      <c r="Y120" t="s">
        <v>342</v>
      </c>
      <c r="Z120" t="s">
        <v>343</v>
      </c>
      <c r="AA120" t="s">
        <v>241</v>
      </c>
      <c r="AB120" t="s">
        <v>242</v>
      </c>
      <c r="AC120" t="s">
        <v>344</v>
      </c>
      <c r="AD120" t="s">
        <v>345</v>
      </c>
      <c r="AE120" t="s">
        <v>346</v>
      </c>
      <c r="AF120" t="s">
        <v>347</v>
      </c>
      <c r="AG120" t="s">
        <v>246</v>
      </c>
      <c r="AH120" t="s">
        <v>348</v>
      </c>
      <c r="AI120" t="s">
        <v>349</v>
      </c>
      <c r="AJ120" t="s">
        <v>350</v>
      </c>
      <c r="AK120" t="s">
        <v>351</v>
      </c>
      <c r="AL120" t="s">
        <v>352</v>
      </c>
      <c r="AM120" t="s">
        <v>353</v>
      </c>
      <c r="AN120" t="s">
        <v>254</v>
      </c>
      <c r="AO120">
        <v>10.1</v>
      </c>
      <c r="AP120">
        <v>73.700000000000003</v>
      </c>
      <c r="AQ120">
        <v>3.1000000000000001</v>
      </c>
      <c r="AR120">
        <v>16.100000000000001</v>
      </c>
      <c r="AS120">
        <v>18</v>
      </c>
      <c r="AT120">
        <v>3.5</v>
      </c>
      <c r="AU120">
        <v>98.900000000000006</v>
      </c>
      <c r="AV120">
        <v>25.899999999999999</v>
      </c>
      <c r="AW120">
        <v>2.2000000000000002</v>
      </c>
      <c r="AX120">
        <v>7.2999999999999998</v>
      </c>
      <c r="AY120">
        <v>12.1</v>
      </c>
      <c r="AZ120">
        <v>13.300000000000001</v>
      </c>
      <c r="BA120">
        <v>99.599999999999994</v>
      </c>
      <c r="BB120">
        <v>23</v>
      </c>
      <c r="BC120">
        <v>23.199999999999999</v>
      </c>
      <c r="BD120">
        <v>19.399999999999999</v>
      </c>
      <c r="BE120">
        <v>62.899999999999999</v>
      </c>
      <c r="BF120">
        <v>24.199999999999999</v>
      </c>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c r="A121" t="s">
        <v>597</v>
      </c>
      <c r="B121">
        <v>2011</v>
      </c>
      <c r="C121" t="s">
        <v>602</v>
      </c>
      <c r="D121">
        <v>31</v>
      </c>
      <c r="E121" t="s">
        <v>105</v>
      </c>
      <c r="F121" t="s">
        <v>50</v>
      </c>
      <c r="G121" t="s">
        <v>614</v>
      </c>
      <c r="H121">
        <v>51</v>
      </c>
      <c r="I121">
        <v>70.799999999999997</v>
      </c>
      <c r="J121">
        <v>75.599999999999994</v>
      </c>
      <c r="K121">
        <v>79.099999999999994</v>
      </c>
      <c r="L121">
        <v>86.5</v>
      </c>
      <c r="M121">
        <v>74.200000000000003</v>
      </c>
      <c r="N121">
        <v>78.700000000000003</v>
      </c>
      <c r="O121">
        <v>79.200000000000003</v>
      </c>
      <c r="P121">
        <v>79.900000000000006</v>
      </c>
      <c r="Q121">
        <v>88.799999999999997</v>
      </c>
      <c r="R121">
        <v>29.800000000000001</v>
      </c>
      <c r="S121">
        <v>45.200000000000003</v>
      </c>
      <c r="T121">
        <v>56.299999999999997</v>
      </c>
      <c r="U121">
        <v>65.799999999999997</v>
      </c>
      <c r="V121">
        <v>76.599999999999994</v>
      </c>
      <c r="W121" t="s">
        <v>340</v>
      </c>
      <c r="X121" t="s">
        <v>341</v>
      </c>
      <c r="Y121" t="s">
        <v>342</v>
      </c>
      <c r="Z121" t="s">
        <v>343</v>
      </c>
      <c r="AA121" t="s">
        <v>241</v>
      </c>
      <c r="AB121" t="s">
        <v>242</v>
      </c>
      <c r="AC121" t="s">
        <v>344</v>
      </c>
      <c r="AD121" t="s">
        <v>345</v>
      </c>
      <c r="AE121" t="s">
        <v>346</v>
      </c>
      <c r="AF121" t="s">
        <v>347</v>
      </c>
      <c r="AG121" t="s">
        <v>246</v>
      </c>
      <c r="AH121" t="s">
        <v>348</v>
      </c>
      <c r="AI121" t="s">
        <v>349</v>
      </c>
      <c r="AJ121" t="s">
        <v>350</v>
      </c>
      <c r="AK121" t="s">
        <v>351</v>
      </c>
      <c r="AL121" t="s">
        <v>352</v>
      </c>
      <c r="AM121" t="s">
        <v>353</v>
      </c>
      <c r="AN121" t="s">
        <v>254</v>
      </c>
      <c r="AO121">
        <v>88.400000000000006</v>
      </c>
      <c r="AP121">
        <v>25.199999999999999</v>
      </c>
      <c r="AQ121">
        <v>96.900000000000006</v>
      </c>
      <c r="AR121">
        <v>83.400000000000006</v>
      </c>
      <c r="AS121">
        <v>80.700000000000003</v>
      </c>
      <c r="AT121">
        <v>94.700000000000003</v>
      </c>
      <c r="AU121">
        <v>1.1000000000000001</v>
      </c>
      <c r="AV121">
        <v>73.700000000000003</v>
      </c>
      <c r="AW121">
        <v>97</v>
      </c>
      <c r="AX121">
        <v>91.700000000000003</v>
      </c>
      <c r="AY121">
        <v>87.799999999999997</v>
      </c>
      <c r="AZ121">
        <v>86.099999999999994</v>
      </c>
      <c r="BA121">
        <v>0.40000000000000002</v>
      </c>
      <c r="BB121">
        <v>76.299999999999997</v>
      </c>
      <c r="BC121">
        <v>76</v>
      </c>
      <c r="BD121">
        <v>80</v>
      </c>
      <c r="BE121">
        <v>37</v>
      </c>
      <c r="BF121">
        <v>75.700000000000003</v>
      </c>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c r="A122" t="s">
        <v>597</v>
      </c>
      <c r="B122">
        <v>2011</v>
      </c>
      <c r="C122" t="s">
        <v>602</v>
      </c>
      <c r="D122">
        <v>32</v>
      </c>
      <c r="E122" t="s">
        <v>105</v>
      </c>
      <c r="F122" t="s">
        <v>49</v>
      </c>
      <c r="G122" t="s">
        <v>203</v>
      </c>
      <c r="H122">
        <v>49</v>
      </c>
      <c r="I122">
        <v>29.199999999999999</v>
      </c>
      <c r="J122">
        <v>24.399999999999999</v>
      </c>
      <c r="K122">
        <v>20.899999999999999</v>
      </c>
      <c r="L122">
        <v>13.5</v>
      </c>
      <c r="M122">
        <v>25.800000000000001</v>
      </c>
      <c r="N122">
        <v>21.300000000000001</v>
      </c>
      <c r="O122">
        <v>20.800000000000001</v>
      </c>
      <c r="P122">
        <v>20.100000000000001</v>
      </c>
      <c r="Q122">
        <v>11.199999999999999</v>
      </c>
      <c r="R122">
        <v>70.200000000000003</v>
      </c>
      <c r="S122">
        <v>54.799999999999997</v>
      </c>
      <c r="T122">
        <v>43.700000000000003</v>
      </c>
      <c r="U122">
        <v>34.200000000000003</v>
      </c>
      <c r="V122">
        <v>23.399999999999999</v>
      </c>
      <c r="W122" t="s">
        <v>340</v>
      </c>
      <c r="X122" t="s">
        <v>341</v>
      </c>
      <c r="Y122" t="s">
        <v>342</v>
      </c>
      <c r="Z122" t="s">
        <v>343</v>
      </c>
      <c r="AA122" t="s">
        <v>241</v>
      </c>
      <c r="AB122" t="s">
        <v>242</v>
      </c>
      <c r="AC122" t="s">
        <v>344</v>
      </c>
      <c r="AD122" t="s">
        <v>345</v>
      </c>
      <c r="AE122" t="s">
        <v>346</v>
      </c>
      <c r="AF122" t="s">
        <v>347</v>
      </c>
      <c r="AG122" t="s">
        <v>246</v>
      </c>
      <c r="AH122" t="s">
        <v>348</v>
      </c>
      <c r="AI122" t="s">
        <v>349</v>
      </c>
      <c r="AJ122" t="s">
        <v>350</v>
      </c>
      <c r="AK122" t="s">
        <v>351</v>
      </c>
      <c r="AL122" t="s">
        <v>352</v>
      </c>
      <c r="AM122" t="s">
        <v>353</v>
      </c>
      <c r="AN122" t="s">
        <v>254</v>
      </c>
      <c r="AO122">
        <v>11.6</v>
      </c>
      <c r="AP122">
        <v>74.799999999999997</v>
      </c>
      <c r="AQ122">
        <v>3.1000000000000001</v>
      </c>
      <c r="AR122">
        <v>16.600000000000001</v>
      </c>
      <c r="AS122">
        <v>19.300000000000001</v>
      </c>
      <c r="AT122">
        <v>5.2999999999999998</v>
      </c>
      <c r="AU122">
        <v>98.900000000000006</v>
      </c>
      <c r="AV122">
        <v>26.300000000000001</v>
      </c>
      <c r="AW122">
        <v>3</v>
      </c>
      <c r="AX122">
        <v>8.3000000000000007</v>
      </c>
      <c r="AY122">
        <v>12.199999999999999</v>
      </c>
      <c r="AZ122">
        <v>13.9</v>
      </c>
      <c r="BA122">
        <v>99.599999999999994</v>
      </c>
      <c r="BB122">
        <v>23.699999999999999</v>
      </c>
      <c r="BC122">
        <v>24</v>
      </c>
      <c r="BD122">
        <v>20</v>
      </c>
      <c r="BE122">
        <v>63</v>
      </c>
      <c r="BF122">
        <v>24.300000000000001</v>
      </c>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c r="A123" t="s">
        <v>597</v>
      </c>
      <c r="B123">
        <v>2011</v>
      </c>
      <c r="C123" t="s">
        <v>602</v>
      </c>
      <c r="D123">
        <v>35</v>
      </c>
      <c r="E123" t="s">
        <v>56</v>
      </c>
      <c r="F123" t="s">
        <v>50</v>
      </c>
      <c r="G123" t="s">
        <v>203</v>
      </c>
      <c r="H123">
        <v>70.900000000000006</v>
      </c>
      <c r="I123">
        <v>82</v>
      </c>
      <c r="J123">
        <v>81.299999999999997</v>
      </c>
      <c r="K123">
        <v>82.5</v>
      </c>
      <c r="L123">
        <v>87.900000000000006</v>
      </c>
      <c r="M123">
        <v>80</v>
      </c>
      <c r="N123">
        <v>82.5</v>
      </c>
      <c r="O123">
        <v>80.700000000000003</v>
      </c>
      <c r="P123">
        <v>82.299999999999997</v>
      </c>
      <c r="Q123">
        <v>89.599999999999994</v>
      </c>
      <c r="R123">
        <v>60.600000000000001</v>
      </c>
      <c r="S123">
        <v>71.099999999999994</v>
      </c>
      <c r="T123">
        <v>79.400000000000006</v>
      </c>
      <c r="U123">
        <v>80.299999999999997</v>
      </c>
      <c r="V123">
        <v>88.099999999999994</v>
      </c>
      <c r="W123" t="s">
        <v>340</v>
      </c>
      <c r="X123" t="s">
        <v>341</v>
      </c>
      <c r="Y123" t="s">
        <v>342</v>
      </c>
      <c r="Z123" t="s">
        <v>343</v>
      </c>
      <c r="AA123" t="s">
        <v>241</v>
      </c>
      <c r="AB123" t="s">
        <v>242</v>
      </c>
      <c r="AC123" t="s">
        <v>344</v>
      </c>
      <c r="AD123" t="s">
        <v>345</v>
      </c>
      <c r="AE123" t="s">
        <v>346</v>
      </c>
      <c r="AF123" t="s">
        <v>347</v>
      </c>
      <c r="AG123" t="s">
        <v>246</v>
      </c>
      <c r="AH123" t="s">
        <v>348</v>
      </c>
      <c r="AI123" t="s">
        <v>349</v>
      </c>
      <c r="AJ123" t="s">
        <v>350</v>
      </c>
      <c r="AK123" t="s">
        <v>351</v>
      </c>
      <c r="AL123" t="s">
        <v>352</v>
      </c>
      <c r="AM123" t="s">
        <v>353</v>
      </c>
      <c r="AN123" t="s">
        <v>254</v>
      </c>
      <c r="AO123">
        <v>95.799999999999997</v>
      </c>
      <c r="AP123">
        <v>27.100000000000001</v>
      </c>
      <c r="AQ123">
        <v>99.200000000000003</v>
      </c>
      <c r="AR123">
        <v>90.700000000000003</v>
      </c>
      <c r="AS123">
        <v>96.599999999999994</v>
      </c>
      <c r="AT123">
        <v>97.700000000000003</v>
      </c>
      <c r="AU123">
        <v>4</v>
      </c>
      <c r="AV123">
        <v>83.299999999999997</v>
      </c>
      <c r="AW123">
        <v>99.299999999999997</v>
      </c>
      <c r="AX123">
        <v>96.200000000000003</v>
      </c>
      <c r="AY123">
        <v>90.299999999999997</v>
      </c>
      <c r="AZ123">
        <v>96.200000000000003</v>
      </c>
      <c r="BA123">
        <v>5.7999999999999998</v>
      </c>
      <c r="BB123">
        <v>93.599999999999994</v>
      </c>
      <c r="BC123">
        <v>91.599999999999994</v>
      </c>
      <c r="BD123">
        <v>93.200000000000003</v>
      </c>
      <c r="BE123">
        <v>58.5</v>
      </c>
      <c r="BF123">
        <v>83.200000000000003</v>
      </c>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c r="A124" t="s">
        <v>597</v>
      </c>
      <c r="B124">
        <v>2011</v>
      </c>
      <c r="C124" t="s">
        <v>602</v>
      </c>
      <c r="D124">
        <v>36</v>
      </c>
      <c r="E124" t="s">
        <v>56</v>
      </c>
      <c r="F124" t="s">
        <v>49</v>
      </c>
      <c r="G124" t="s">
        <v>203</v>
      </c>
      <c r="H124">
        <v>29.100000000000001</v>
      </c>
      <c r="I124">
        <v>18</v>
      </c>
      <c r="J124">
        <v>18.699999999999999</v>
      </c>
      <c r="K124">
        <v>17.5</v>
      </c>
      <c r="L124">
        <v>12.1</v>
      </c>
      <c r="M124">
        <v>20</v>
      </c>
      <c r="N124">
        <v>17.5</v>
      </c>
      <c r="O124">
        <v>19.300000000000001</v>
      </c>
      <c r="P124">
        <v>17.699999999999999</v>
      </c>
      <c r="Q124">
        <v>10.4</v>
      </c>
      <c r="R124">
        <v>39.399999999999999</v>
      </c>
      <c r="S124">
        <v>28.899999999999999</v>
      </c>
      <c r="T124">
        <v>20.600000000000001</v>
      </c>
      <c r="U124">
        <v>19.699999999999999</v>
      </c>
      <c r="V124">
        <v>11.9</v>
      </c>
      <c r="W124" t="s">
        <v>340</v>
      </c>
      <c r="X124" t="s">
        <v>341</v>
      </c>
      <c r="Y124" t="s">
        <v>342</v>
      </c>
      <c r="Z124" t="s">
        <v>343</v>
      </c>
      <c r="AA124" t="s">
        <v>241</v>
      </c>
      <c r="AB124" t="s">
        <v>242</v>
      </c>
      <c r="AC124" t="s">
        <v>344</v>
      </c>
      <c r="AD124" t="s">
        <v>345</v>
      </c>
      <c r="AE124" t="s">
        <v>346</v>
      </c>
      <c r="AF124" t="s">
        <v>347</v>
      </c>
      <c r="AG124" t="s">
        <v>246</v>
      </c>
      <c r="AH124" t="s">
        <v>348</v>
      </c>
      <c r="AI124" t="s">
        <v>349</v>
      </c>
      <c r="AJ124" t="s">
        <v>350</v>
      </c>
      <c r="AK124" t="s">
        <v>351</v>
      </c>
      <c r="AL124" t="s">
        <v>352</v>
      </c>
      <c r="AM124" t="s">
        <v>353</v>
      </c>
      <c r="AN124" t="s">
        <v>254</v>
      </c>
      <c r="AO124">
        <v>4.2000000000000002</v>
      </c>
      <c r="AP124">
        <v>72.900000000000006</v>
      </c>
      <c r="AQ124">
        <v>0.80000000000000004</v>
      </c>
      <c r="AR124">
        <v>9.3000000000000007</v>
      </c>
      <c r="AS124">
        <v>3.3999999999999999</v>
      </c>
      <c r="AT124">
        <v>2.2999999999999998</v>
      </c>
      <c r="AU124">
        <v>96</v>
      </c>
      <c r="AV124">
        <v>16.699999999999999</v>
      </c>
      <c r="AW124">
        <v>0.69999999999999996</v>
      </c>
      <c r="AX124">
        <v>3.7999999999999998</v>
      </c>
      <c r="AY124">
        <v>9.6999999999999993</v>
      </c>
      <c r="AZ124">
        <v>3.7999999999999998</v>
      </c>
      <c r="BA124">
        <v>94.200000000000003</v>
      </c>
      <c r="BB124">
        <v>6.4000000000000004</v>
      </c>
      <c r="BC124">
        <v>8.4000000000000004</v>
      </c>
      <c r="BD124">
        <v>6.7999999999999998</v>
      </c>
      <c r="BE124">
        <v>41.5</v>
      </c>
      <c r="BF124">
        <v>16.800000000000001</v>
      </c>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c r="A125" t="s">
        <v>597</v>
      </c>
      <c r="B125">
        <v>2011</v>
      </c>
      <c r="C125" t="s">
        <v>602</v>
      </c>
      <c r="D125">
        <v>37</v>
      </c>
      <c r="E125" t="s">
        <v>176</v>
      </c>
      <c r="F125" t="s">
        <v>50</v>
      </c>
      <c r="G125" t="s">
        <v>615</v>
      </c>
      <c r="H125">
        <v>67</v>
      </c>
      <c r="I125">
        <v>79.099999999999994</v>
      </c>
      <c r="J125">
        <v>80.200000000000003</v>
      </c>
      <c r="K125">
        <v>81.5</v>
      </c>
      <c r="L125">
        <v>87.799999999999997</v>
      </c>
      <c r="M125">
        <v>79.900000000000006</v>
      </c>
      <c r="N125">
        <v>81.599999999999994</v>
      </c>
      <c r="O125">
        <v>80.400000000000006</v>
      </c>
      <c r="P125">
        <v>81.799999999999997</v>
      </c>
      <c r="Q125">
        <v>89.599999999999994</v>
      </c>
      <c r="R125">
        <v>51.799999999999997</v>
      </c>
      <c r="S125">
        <v>66.799999999999997</v>
      </c>
      <c r="T125">
        <v>73.5</v>
      </c>
      <c r="U125">
        <v>76.700000000000003</v>
      </c>
      <c r="V125">
        <v>85</v>
      </c>
      <c r="W125" t="s">
        <v>340</v>
      </c>
      <c r="X125" t="s">
        <v>341</v>
      </c>
      <c r="Y125" t="s">
        <v>342</v>
      </c>
      <c r="Z125" t="s">
        <v>343</v>
      </c>
      <c r="AA125" t="s">
        <v>241</v>
      </c>
      <c r="AB125" t="s">
        <v>242</v>
      </c>
      <c r="AC125" t="s">
        <v>344</v>
      </c>
      <c r="AD125" t="s">
        <v>345</v>
      </c>
      <c r="AE125" t="s">
        <v>346</v>
      </c>
      <c r="AF125" t="s">
        <v>347</v>
      </c>
      <c r="AG125" t="s">
        <v>246</v>
      </c>
      <c r="AH125" t="s">
        <v>348</v>
      </c>
      <c r="AI125" t="s">
        <v>349</v>
      </c>
      <c r="AJ125" t="s">
        <v>350</v>
      </c>
      <c r="AK125" t="s">
        <v>351</v>
      </c>
      <c r="AL125" t="s">
        <v>352</v>
      </c>
      <c r="AM125" t="s">
        <v>353</v>
      </c>
      <c r="AN125" t="s">
        <v>254</v>
      </c>
      <c r="AO125">
        <v>91.700000000000003</v>
      </c>
      <c r="AP125">
        <v>27.100000000000001</v>
      </c>
      <c r="AQ125">
        <v>98.799999999999997</v>
      </c>
      <c r="AR125">
        <v>88.400000000000006</v>
      </c>
      <c r="AS125">
        <v>87.700000000000003</v>
      </c>
      <c r="AT125">
        <v>96.299999999999997</v>
      </c>
      <c r="AU125">
        <v>3.8999999999999999</v>
      </c>
      <c r="AV125">
        <v>79.099999999999994</v>
      </c>
      <c r="AW125">
        <v>98.900000000000006</v>
      </c>
      <c r="AX125">
        <v>96.099999999999994</v>
      </c>
      <c r="AY125">
        <v>88.900000000000006</v>
      </c>
      <c r="AZ125">
        <v>94.900000000000006</v>
      </c>
      <c r="BA125">
        <v>5.2999999999999998</v>
      </c>
      <c r="BB125">
        <v>93.400000000000006</v>
      </c>
      <c r="BC125">
        <v>90.200000000000003</v>
      </c>
      <c r="BD125">
        <v>92.700000000000003</v>
      </c>
      <c r="BE125">
        <v>54</v>
      </c>
      <c r="BF125">
        <v>81.400000000000006</v>
      </c>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c r="A126" t="s">
        <v>597</v>
      </c>
      <c r="B126">
        <v>2011</v>
      </c>
      <c r="C126" t="s">
        <v>602</v>
      </c>
      <c r="D126">
        <v>38</v>
      </c>
      <c r="E126" t="s">
        <v>176</v>
      </c>
      <c r="F126" t="s">
        <v>49</v>
      </c>
      <c r="G126" t="s">
        <v>203</v>
      </c>
      <c r="H126">
        <v>33</v>
      </c>
      <c r="I126">
        <v>20.899999999999999</v>
      </c>
      <c r="J126">
        <v>19.800000000000001</v>
      </c>
      <c r="K126">
        <v>18.5</v>
      </c>
      <c r="L126">
        <v>12.199999999999999</v>
      </c>
      <c r="M126">
        <v>20.100000000000001</v>
      </c>
      <c r="N126">
        <v>18.399999999999999</v>
      </c>
      <c r="O126">
        <v>19.600000000000001</v>
      </c>
      <c r="P126">
        <v>18.199999999999999</v>
      </c>
      <c r="Q126">
        <v>10.4</v>
      </c>
      <c r="R126">
        <v>48.200000000000003</v>
      </c>
      <c r="S126">
        <v>33.200000000000003</v>
      </c>
      <c r="T126">
        <v>26.5</v>
      </c>
      <c r="U126">
        <v>23.300000000000001</v>
      </c>
      <c r="V126">
        <v>15</v>
      </c>
      <c r="W126" t="s">
        <v>340</v>
      </c>
      <c r="X126" t="s">
        <v>341</v>
      </c>
      <c r="Y126" t="s">
        <v>342</v>
      </c>
      <c r="Z126" t="s">
        <v>343</v>
      </c>
      <c r="AA126" t="s">
        <v>241</v>
      </c>
      <c r="AB126" t="s">
        <v>242</v>
      </c>
      <c r="AC126" t="s">
        <v>344</v>
      </c>
      <c r="AD126" t="s">
        <v>345</v>
      </c>
      <c r="AE126" t="s">
        <v>346</v>
      </c>
      <c r="AF126" t="s">
        <v>347</v>
      </c>
      <c r="AG126" t="s">
        <v>246</v>
      </c>
      <c r="AH126" t="s">
        <v>348</v>
      </c>
      <c r="AI126" t="s">
        <v>349</v>
      </c>
      <c r="AJ126" t="s">
        <v>350</v>
      </c>
      <c r="AK126" t="s">
        <v>351</v>
      </c>
      <c r="AL126" t="s">
        <v>352</v>
      </c>
      <c r="AM126" t="s">
        <v>353</v>
      </c>
      <c r="AN126" t="s">
        <v>254</v>
      </c>
      <c r="AO126">
        <v>8.3000000000000007</v>
      </c>
      <c r="AP126">
        <v>72.900000000000006</v>
      </c>
      <c r="AQ126">
        <v>1.2</v>
      </c>
      <c r="AR126">
        <v>11.6</v>
      </c>
      <c r="AS126">
        <v>12.300000000000001</v>
      </c>
      <c r="AT126">
        <v>3.7000000000000002</v>
      </c>
      <c r="AU126">
        <v>96.099999999999994</v>
      </c>
      <c r="AV126">
        <v>20.899999999999999</v>
      </c>
      <c r="AW126">
        <v>1.1000000000000001</v>
      </c>
      <c r="AX126">
        <v>3.8999999999999999</v>
      </c>
      <c r="AY126">
        <v>11.1</v>
      </c>
      <c r="AZ126">
        <v>5.0999999999999996</v>
      </c>
      <c r="BA126">
        <v>94.700000000000003</v>
      </c>
      <c r="BB126">
        <v>6.5999999999999996</v>
      </c>
      <c r="BC126">
        <v>9.8000000000000007</v>
      </c>
      <c r="BD126">
        <v>7.2999999999999998</v>
      </c>
      <c r="BE126">
        <v>46</v>
      </c>
      <c r="BF126">
        <v>18.600000000000001</v>
      </c>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c r="A127" t="s">
        <v>597</v>
      </c>
      <c r="B127">
        <v>2011</v>
      </c>
      <c r="C127" t="s">
        <v>602</v>
      </c>
      <c r="D127">
        <v>41</v>
      </c>
      <c r="E127" t="s">
        <v>57</v>
      </c>
      <c r="F127" t="s">
        <v>50</v>
      </c>
      <c r="G127" t="s">
        <v>203</v>
      </c>
      <c r="H127">
        <v>5.5999999999999996</v>
      </c>
      <c r="I127">
        <v>1.8999999999999999</v>
      </c>
      <c r="J127">
        <v>1.3999999999999999</v>
      </c>
      <c r="K127">
        <v>0.20000000000000001</v>
      </c>
      <c r="L127">
        <v>0</v>
      </c>
      <c r="M127">
        <v>1.3</v>
      </c>
      <c r="N127">
        <v>0.20000000000000001</v>
      </c>
      <c r="O127">
        <v>0.10000000000000001</v>
      </c>
      <c r="P127">
        <v>0</v>
      </c>
      <c r="Q127">
        <v>0</v>
      </c>
      <c r="R127">
        <v>9.1999999999999993</v>
      </c>
      <c r="S127">
        <v>6.2999999999999998</v>
      </c>
      <c r="T127">
        <v>3.7000000000000002</v>
      </c>
      <c r="U127">
        <v>4.0999999999999996</v>
      </c>
      <c r="V127">
        <v>2.1000000000000001</v>
      </c>
      <c r="W127" t="s">
        <v>340</v>
      </c>
      <c r="X127" t="s">
        <v>341</v>
      </c>
      <c r="Y127" t="s">
        <v>342</v>
      </c>
      <c r="Z127" t="s">
        <v>343</v>
      </c>
      <c r="AA127" t="s">
        <v>241</v>
      </c>
      <c r="AB127" t="s">
        <v>242</v>
      </c>
      <c r="AC127" t="s">
        <v>344</v>
      </c>
      <c r="AD127" t="s">
        <v>345</v>
      </c>
      <c r="AE127" t="s">
        <v>346</v>
      </c>
      <c r="AF127" t="s">
        <v>347</v>
      </c>
      <c r="AG127" t="s">
        <v>246</v>
      </c>
      <c r="AH127" t="s">
        <v>348</v>
      </c>
      <c r="AI127" t="s">
        <v>349</v>
      </c>
      <c r="AJ127" t="s">
        <v>350</v>
      </c>
      <c r="AK127" t="s">
        <v>351</v>
      </c>
      <c r="AL127" t="s">
        <v>352</v>
      </c>
      <c r="AM127" t="s">
        <v>353</v>
      </c>
      <c r="AN127" t="s">
        <v>254</v>
      </c>
      <c r="AO127">
        <v>0.80000000000000004</v>
      </c>
      <c r="AP127">
        <v>2.2000000000000002</v>
      </c>
      <c r="AQ127">
        <v>0.20000000000000001</v>
      </c>
      <c r="AR127">
        <v>1.8999999999999999</v>
      </c>
      <c r="AS127">
        <v>0.5</v>
      </c>
      <c r="AT127">
        <v>1.5</v>
      </c>
      <c r="AU127">
        <v>0</v>
      </c>
      <c r="AV127">
        <v>3.8999999999999999</v>
      </c>
      <c r="AW127">
        <v>0</v>
      </c>
      <c r="AX127">
        <v>0.40000000000000002</v>
      </c>
      <c r="AY127">
        <v>5</v>
      </c>
      <c r="AZ127">
        <v>1.5</v>
      </c>
      <c r="BA127">
        <v>25</v>
      </c>
      <c r="BB127">
        <v>3.7999999999999998</v>
      </c>
      <c r="BC127">
        <v>1.3999999999999999</v>
      </c>
      <c r="BD127">
        <v>0.40000000000000002</v>
      </c>
      <c r="BE127">
        <v>1.1000000000000001</v>
      </c>
      <c r="BF127">
        <v>2.3999999999999999</v>
      </c>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c r="A128" t="s">
        <v>597</v>
      </c>
      <c r="B128">
        <v>2011</v>
      </c>
      <c r="C128" t="s">
        <v>602</v>
      </c>
      <c r="D128">
        <v>42</v>
      </c>
      <c r="E128" t="s">
        <v>57</v>
      </c>
      <c r="F128" t="s">
        <v>49</v>
      </c>
      <c r="G128" t="s">
        <v>616</v>
      </c>
      <c r="H128">
        <v>94.400000000000006</v>
      </c>
      <c r="I128">
        <v>98.099999999999994</v>
      </c>
      <c r="J128">
        <v>98.599999999999994</v>
      </c>
      <c r="K128">
        <v>99.799999999999997</v>
      </c>
      <c r="L128">
        <v>100</v>
      </c>
      <c r="M128">
        <v>98.700000000000003</v>
      </c>
      <c r="N128">
        <v>99.799999999999997</v>
      </c>
      <c r="O128">
        <v>99.900000000000006</v>
      </c>
      <c r="P128">
        <v>100</v>
      </c>
      <c r="Q128">
        <v>100</v>
      </c>
      <c r="R128">
        <v>90.799999999999997</v>
      </c>
      <c r="S128">
        <v>93.700000000000003</v>
      </c>
      <c r="T128">
        <v>96.299999999999997</v>
      </c>
      <c r="U128">
        <v>95.900000000000006</v>
      </c>
      <c r="V128">
        <v>97.900000000000006</v>
      </c>
      <c r="W128" t="s">
        <v>340</v>
      </c>
      <c r="X128" t="s">
        <v>341</v>
      </c>
      <c r="Y128" t="s">
        <v>342</v>
      </c>
      <c r="Z128" t="s">
        <v>343</v>
      </c>
      <c r="AA128" t="s">
        <v>241</v>
      </c>
      <c r="AB128" t="s">
        <v>242</v>
      </c>
      <c r="AC128" t="s">
        <v>344</v>
      </c>
      <c r="AD128" t="s">
        <v>345</v>
      </c>
      <c r="AE128" t="s">
        <v>346</v>
      </c>
      <c r="AF128" t="s">
        <v>347</v>
      </c>
      <c r="AG128" t="s">
        <v>246</v>
      </c>
      <c r="AH128" t="s">
        <v>348</v>
      </c>
      <c r="AI128" t="s">
        <v>349</v>
      </c>
      <c r="AJ128" t="s">
        <v>350</v>
      </c>
      <c r="AK128" t="s">
        <v>351</v>
      </c>
      <c r="AL128" t="s">
        <v>352</v>
      </c>
      <c r="AM128" t="s">
        <v>353</v>
      </c>
      <c r="AN128" t="s">
        <v>254</v>
      </c>
      <c r="AO128">
        <v>99.200000000000003</v>
      </c>
      <c r="AP128">
        <v>97.799999999999997</v>
      </c>
      <c r="AQ128">
        <v>99.799999999999997</v>
      </c>
      <c r="AR128">
        <v>98.099999999999994</v>
      </c>
      <c r="AS128">
        <v>99.5</v>
      </c>
      <c r="AT128">
        <v>98.5</v>
      </c>
      <c r="AU128">
        <v>100</v>
      </c>
      <c r="AV128">
        <v>96.099999999999994</v>
      </c>
      <c r="AW128">
        <v>100</v>
      </c>
      <c r="AX128">
        <v>99.599999999999994</v>
      </c>
      <c r="AY128">
        <v>95</v>
      </c>
      <c r="AZ128">
        <v>98.5</v>
      </c>
      <c r="BA128">
        <v>75</v>
      </c>
      <c r="BB128">
        <v>96.200000000000003</v>
      </c>
      <c r="BC128">
        <v>98.599999999999994</v>
      </c>
      <c r="BD128">
        <v>99.599999999999994</v>
      </c>
      <c r="BE128">
        <v>98.900000000000006</v>
      </c>
      <c r="BF128">
        <v>97.599999999999994</v>
      </c>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c r="A129" t="s">
        <v>597</v>
      </c>
      <c r="B129">
        <v>2011</v>
      </c>
      <c r="C129" t="s">
        <v>602</v>
      </c>
      <c r="D129">
        <v>58</v>
      </c>
      <c r="E129" t="s">
        <v>255</v>
      </c>
      <c r="F129" t="s">
        <v>256</v>
      </c>
      <c r="G129" t="s">
        <v>203</v>
      </c>
      <c r="H129">
        <v>38.200000000000003</v>
      </c>
      <c r="I129">
        <v>56.200000000000003</v>
      </c>
      <c r="J129">
        <v>61.899999999999999</v>
      </c>
      <c r="K129">
        <v>64.900000000000006</v>
      </c>
      <c r="L129">
        <v>69.200000000000003</v>
      </c>
      <c r="M129">
        <v>61.600000000000001</v>
      </c>
      <c r="N129">
        <v>66.599999999999994</v>
      </c>
      <c r="O129">
        <v>66</v>
      </c>
      <c r="P129">
        <v>64.900000000000006</v>
      </c>
      <c r="Q129">
        <v>70.799999999999997</v>
      </c>
      <c r="R129">
        <v>17.899999999999999</v>
      </c>
      <c r="S129">
        <v>30</v>
      </c>
      <c r="T129">
        <v>39.100000000000001</v>
      </c>
      <c r="U129">
        <v>49.600000000000001</v>
      </c>
      <c r="V129">
        <v>60.799999999999997</v>
      </c>
      <c r="W129" t="s">
        <v>340</v>
      </c>
      <c r="X129" t="s">
        <v>341</v>
      </c>
      <c r="Y129" t="s">
        <v>342</v>
      </c>
      <c r="Z129" t="s">
        <v>343</v>
      </c>
      <c r="AA129" t="s">
        <v>241</v>
      </c>
      <c r="AB129" t="s">
        <v>242</v>
      </c>
      <c r="AC129" t="s">
        <v>344</v>
      </c>
      <c r="AD129" t="s">
        <v>345</v>
      </c>
      <c r="AE129" t="s">
        <v>346</v>
      </c>
      <c r="AF129" t="s">
        <v>347</v>
      </c>
      <c r="AG129" t="s">
        <v>246</v>
      </c>
      <c r="AH129" t="s">
        <v>348</v>
      </c>
      <c r="AI129" t="s">
        <v>349</v>
      </c>
      <c r="AJ129" t="s">
        <v>350</v>
      </c>
      <c r="AK129" t="s">
        <v>351</v>
      </c>
      <c r="AL129" t="s">
        <v>352</v>
      </c>
      <c r="AM129" t="s">
        <v>353</v>
      </c>
      <c r="AN129" t="s">
        <v>254</v>
      </c>
      <c r="AO129">
        <v>72</v>
      </c>
      <c r="AP129">
        <v>21.199999999999999</v>
      </c>
      <c r="AQ129">
        <v>23.800000000000001</v>
      </c>
      <c r="AR129">
        <v>49.200000000000003</v>
      </c>
      <c r="AS129">
        <v>51.399999999999999</v>
      </c>
      <c r="AT129">
        <v>83.599999999999994</v>
      </c>
      <c r="AU129">
        <v>0.5</v>
      </c>
      <c r="AV129">
        <v>70.400000000000006</v>
      </c>
      <c r="AW129">
        <v>92.400000000000006</v>
      </c>
      <c r="AX129">
        <v>74.599999999999994</v>
      </c>
      <c r="AY129">
        <v>35.399999999999999</v>
      </c>
      <c r="AZ129">
        <v>70.400000000000006</v>
      </c>
      <c r="BA129">
        <v>0.29999999999999999</v>
      </c>
      <c r="BB129">
        <v>65.400000000000006</v>
      </c>
      <c r="BC129">
        <v>65.900000000000006</v>
      </c>
      <c r="BD129">
        <v>74.400000000000006</v>
      </c>
      <c r="BE129">
        <v>34.399999999999999</v>
      </c>
      <c r="BF129">
        <v>69.099999999999994</v>
      </c>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c r="A130" t="s">
        <v>597</v>
      </c>
      <c r="B130">
        <v>2011</v>
      </c>
      <c r="C130" t="s">
        <v>602</v>
      </c>
      <c r="D130">
        <v>59</v>
      </c>
      <c r="E130" t="s">
        <v>255</v>
      </c>
      <c r="F130" t="s">
        <v>354</v>
      </c>
      <c r="G130" t="s">
        <v>203</v>
      </c>
      <c r="H130">
        <v>8.5</v>
      </c>
      <c r="I130">
        <v>6.5</v>
      </c>
      <c r="J130">
        <v>5.0999999999999996</v>
      </c>
      <c r="K130">
        <v>3</v>
      </c>
      <c r="L130">
        <v>1.3</v>
      </c>
      <c r="M130">
        <v>6.2999999999999998</v>
      </c>
      <c r="N130">
        <v>4.5</v>
      </c>
      <c r="O130">
        <v>2.7000000000000002</v>
      </c>
      <c r="P130">
        <v>1.7</v>
      </c>
      <c r="Q130">
        <v>1.3</v>
      </c>
      <c r="R130">
        <v>9.3000000000000007</v>
      </c>
      <c r="S130">
        <v>9.6999999999999993</v>
      </c>
      <c r="T130">
        <v>8.8000000000000007</v>
      </c>
      <c r="U130">
        <v>8.0999999999999996</v>
      </c>
      <c r="V130">
        <v>7</v>
      </c>
      <c r="W130" t="s">
        <v>340</v>
      </c>
      <c r="X130" t="s">
        <v>341</v>
      </c>
      <c r="Y130" t="s">
        <v>342</v>
      </c>
      <c r="Z130" t="s">
        <v>343</v>
      </c>
      <c r="AA130" t="s">
        <v>241</v>
      </c>
      <c r="AB130" t="s">
        <v>242</v>
      </c>
      <c r="AC130" t="s">
        <v>344</v>
      </c>
      <c r="AD130" t="s">
        <v>345</v>
      </c>
      <c r="AE130" t="s">
        <v>346</v>
      </c>
      <c r="AF130" t="s">
        <v>347</v>
      </c>
      <c r="AG130" t="s">
        <v>246</v>
      </c>
      <c r="AH130" t="s">
        <v>348</v>
      </c>
      <c r="AI130" t="s">
        <v>349</v>
      </c>
      <c r="AJ130" t="s">
        <v>350</v>
      </c>
      <c r="AK130" t="s">
        <v>351</v>
      </c>
      <c r="AL130" t="s">
        <v>352</v>
      </c>
      <c r="AM130" t="s">
        <v>353</v>
      </c>
      <c r="AN130" t="s">
        <v>254</v>
      </c>
      <c r="AO130">
        <v>9.3000000000000007</v>
      </c>
      <c r="AP130">
        <v>4</v>
      </c>
      <c r="AQ130">
        <v>0</v>
      </c>
      <c r="AR130">
        <v>3.5</v>
      </c>
      <c r="AS130">
        <v>5.7999999999999998</v>
      </c>
      <c r="AT130">
        <v>2</v>
      </c>
      <c r="AU130">
        <v>0</v>
      </c>
      <c r="AV130">
        <v>2</v>
      </c>
      <c r="AW130">
        <v>2.2000000000000002</v>
      </c>
      <c r="AX130">
        <v>17.100000000000001</v>
      </c>
      <c r="AY130">
        <v>0.59999999999999998</v>
      </c>
      <c r="AZ130">
        <v>15.6</v>
      </c>
      <c r="BA130">
        <v>0</v>
      </c>
      <c r="BB130">
        <v>10.9</v>
      </c>
      <c r="BC130">
        <v>8</v>
      </c>
      <c r="BD130">
        <v>5.4000000000000004</v>
      </c>
      <c r="BE130">
        <v>0.40000000000000002</v>
      </c>
      <c r="BF130">
        <v>2.6000000000000001</v>
      </c>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c r="A131" t="s">
        <v>597</v>
      </c>
      <c r="B131">
        <v>2011</v>
      </c>
      <c r="C131" t="s">
        <v>602</v>
      </c>
      <c r="D131">
        <v>60</v>
      </c>
      <c r="E131" t="s">
        <v>255</v>
      </c>
      <c r="F131" t="s">
        <v>355</v>
      </c>
      <c r="G131" t="s">
        <v>203</v>
      </c>
      <c r="H131">
        <v>0.80000000000000004</v>
      </c>
      <c r="I131">
        <v>0.29999999999999999</v>
      </c>
      <c r="J131">
        <v>0.20000000000000001</v>
      </c>
      <c r="K131">
        <v>0</v>
      </c>
      <c r="L131">
        <v>0</v>
      </c>
      <c r="M131">
        <v>0.59999999999999998</v>
      </c>
      <c r="N131">
        <v>0.20000000000000001</v>
      </c>
      <c r="O131">
        <v>0</v>
      </c>
      <c r="P131">
        <v>0</v>
      </c>
      <c r="Q131">
        <v>0</v>
      </c>
      <c r="R131">
        <v>1</v>
      </c>
      <c r="S131">
        <v>0.80000000000000004</v>
      </c>
      <c r="T131">
        <v>0.5</v>
      </c>
      <c r="U131">
        <v>0.29999999999999999</v>
      </c>
      <c r="V131">
        <v>0.20000000000000001</v>
      </c>
      <c r="W131" t="s">
        <v>340</v>
      </c>
      <c r="X131" t="s">
        <v>341</v>
      </c>
      <c r="Y131" t="s">
        <v>342</v>
      </c>
      <c r="Z131" t="s">
        <v>343</v>
      </c>
      <c r="AA131" t="s">
        <v>241</v>
      </c>
      <c r="AB131" t="s">
        <v>242</v>
      </c>
      <c r="AC131" t="s">
        <v>344</v>
      </c>
      <c r="AD131" t="s">
        <v>345</v>
      </c>
      <c r="AE131" t="s">
        <v>346</v>
      </c>
      <c r="AF131" t="s">
        <v>347</v>
      </c>
      <c r="AG131" t="s">
        <v>246</v>
      </c>
      <c r="AH131" t="s">
        <v>348</v>
      </c>
      <c r="AI131" t="s">
        <v>349</v>
      </c>
      <c r="AJ131" t="s">
        <v>350</v>
      </c>
      <c r="AK131" t="s">
        <v>351</v>
      </c>
      <c r="AL131" t="s">
        <v>352</v>
      </c>
      <c r="AM131" t="s">
        <v>353</v>
      </c>
      <c r="AN131" t="s">
        <v>254</v>
      </c>
      <c r="AO131">
        <v>1.5</v>
      </c>
      <c r="AP131">
        <v>0.29999999999999999</v>
      </c>
      <c r="AQ131">
        <v>0</v>
      </c>
      <c r="AR131">
        <v>0.5</v>
      </c>
      <c r="AS131">
        <v>0.80000000000000004</v>
      </c>
      <c r="AT131">
        <v>0</v>
      </c>
      <c r="AU131">
        <v>0</v>
      </c>
      <c r="AV131">
        <v>0.29999999999999999</v>
      </c>
      <c r="AW131">
        <v>0.10000000000000001</v>
      </c>
      <c r="AX131">
        <v>0.10000000000000001</v>
      </c>
      <c r="AY131">
        <v>0</v>
      </c>
      <c r="AZ131">
        <v>0.59999999999999998</v>
      </c>
      <c r="BA131">
        <v>0</v>
      </c>
      <c r="BB131">
        <v>0.69999999999999996</v>
      </c>
      <c r="BC131">
        <v>0.5</v>
      </c>
      <c r="BD131">
        <v>0.10000000000000001</v>
      </c>
      <c r="BE131">
        <v>0.10000000000000001</v>
      </c>
      <c r="BF131">
        <v>0</v>
      </c>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c r="A132" t="s">
        <v>597</v>
      </c>
      <c r="B132">
        <v>2011</v>
      </c>
      <c r="C132" t="s">
        <v>602</v>
      </c>
      <c r="D132">
        <v>61</v>
      </c>
      <c r="E132" t="s">
        <v>255</v>
      </c>
      <c r="F132" t="s">
        <v>356</v>
      </c>
      <c r="G132" t="s">
        <v>203</v>
      </c>
      <c r="H132">
        <v>1</v>
      </c>
      <c r="I132">
        <v>0.80000000000000004</v>
      </c>
      <c r="J132">
        <v>0.69999999999999996</v>
      </c>
      <c r="K132">
        <v>0</v>
      </c>
      <c r="L132">
        <v>0</v>
      </c>
      <c r="M132">
        <v>0</v>
      </c>
      <c r="N132">
        <v>0</v>
      </c>
      <c r="O132">
        <v>0</v>
      </c>
      <c r="P132">
        <v>0</v>
      </c>
      <c r="Q132">
        <v>0</v>
      </c>
      <c r="R132">
        <v>1.1000000000000001</v>
      </c>
      <c r="S132">
        <v>2.2999999999999998</v>
      </c>
      <c r="T132">
        <v>1.8</v>
      </c>
      <c r="U132">
        <v>2</v>
      </c>
      <c r="V132">
        <v>1.2</v>
      </c>
      <c r="W132" t="s">
        <v>340</v>
      </c>
      <c r="X132" t="s">
        <v>341</v>
      </c>
      <c r="Y132" t="s">
        <v>342</v>
      </c>
      <c r="Z132" t="s">
        <v>343</v>
      </c>
      <c r="AA132" t="s">
        <v>241</v>
      </c>
      <c r="AB132" t="s">
        <v>242</v>
      </c>
      <c r="AC132" t="s">
        <v>344</v>
      </c>
      <c r="AD132" t="s">
        <v>345</v>
      </c>
      <c r="AE132" t="s">
        <v>346</v>
      </c>
      <c r="AF132" t="s">
        <v>347</v>
      </c>
      <c r="AG132" t="s">
        <v>246</v>
      </c>
      <c r="AH132" t="s">
        <v>348</v>
      </c>
      <c r="AI132" t="s">
        <v>349</v>
      </c>
      <c r="AJ132" t="s">
        <v>350</v>
      </c>
      <c r="AK132" t="s">
        <v>351</v>
      </c>
      <c r="AL132" t="s">
        <v>352</v>
      </c>
      <c r="AM132" t="s">
        <v>353</v>
      </c>
      <c r="AN132" t="s">
        <v>254</v>
      </c>
      <c r="AO132">
        <v>0</v>
      </c>
      <c r="AP132">
        <v>0.80000000000000004</v>
      </c>
      <c r="AQ132">
        <v>0</v>
      </c>
      <c r="AR132">
        <v>0.10000000000000001</v>
      </c>
      <c r="AS132">
        <v>0.5</v>
      </c>
      <c r="AT132">
        <v>1.7</v>
      </c>
      <c r="AU132">
        <v>0</v>
      </c>
      <c r="AV132">
        <v>0</v>
      </c>
      <c r="AW132">
        <v>0.69999999999999996</v>
      </c>
      <c r="AX132">
        <v>0.90000000000000002</v>
      </c>
      <c r="AY132">
        <v>0</v>
      </c>
      <c r="AZ132">
        <v>0</v>
      </c>
      <c r="BA132">
        <v>0</v>
      </c>
      <c r="BB132">
        <v>0.10000000000000001</v>
      </c>
      <c r="BC132">
        <v>0.29999999999999999</v>
      </c>
      <c r="BD132">
        <v>0.5</v>
      </c>
      <c r="BE132">
        <v>0</v>
      </c>
      <c r="BF132">
        <v>0.10000000000000001</v>
      </c>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c r="A133" t="s">
        <v>597</v>
      </c>
      <c r="B133">
        <v>2011</v>
      </c>
      <c r="C133" t="s">
        <v>602</v>
      </c>
      <c r="D133">
        <v>62</v>
      </c>
      <c r="E133" t="s">
        <v>255</v>
      </c>
      <c r="F133" t="s">
        <v>357</v>
      </c>
      <c r="G133" t="s">
        <v>203</v>
      </c>
      <c r="H133">
        <v>1.8</v>
      </c>
      <c r="I133">
        <v>1.2</v>
      </c>
      <c r="J133">
        <v>0.69999999999999996</v>
      </c>
      <c r="K133">
        <v>0.20000000000000001</v>
      </c>
      <c r="L133">
        <v>0.10000000000000001</v>
      </c>
      <c r="M133">
        <v>0.40000000000000002</v>
      </c>
      <c r="N133">
        <v>0.59999999999999998</v>
      </c>
      <c r="O133">
        <v>0.29999999999999999</v>
      </c>
      <c r="P133">
        <v>0.29999999999999999</v>
      </c>
      <c r="Q133">
        <v>0</v>
      </c>
      <c r="R133">
        <v>3.2000000000000002</v>
      </c>
      <c r="S133">
        <v>2.2999999999999998</v>
      </c>
      <c r="T133">
        <v>2.7999999999999998</v>
      </c>
      <c r="U133">
        <v>0.90000000000000002</v>
      </c>
      <c r="V133">
        <v>0.5</v>
      </c>
      <c r="W133" t="s">
        <v>340</v>
      </c>
      <c r="X133" t="s">
        <v>341</v>
      </c>
      <c r="Y133" t="s">
        <v>342</v>
      </c>
      <c r="Z133" t="s">
        <v>343</v>
      </c>
      <c r="AA133" t="s">
        <v>241</v>
      </c>
      <c r="AB133" t="s">
        <v>242</v>
      </c>
      <c r="AC133" t="s">
        <v>344</v>
      </c>
      <c r="AD133" t="s">
        <v>345</v>
      </c>
      <c r="AE133" t="s">
        <v>346</v>
      </c>
      <c r="AF133" t="s">
        <v>347</v>
      </c>
      <c r="AG133" t="s">
        <v>246</v>
      </c>
      <c r="AH133" t="s">
        <v>348</v>
      </c>
      <c r="AI133" t="s">
        <v>349</v>
      </c>
      <c r="AJ133" t="s">
        <v>350</v>
      </c>
      <c r="AK133" t="s">
        <v>351</v>
      </c>
      <c r="AL133" t="s">
        <v>352</v>
      </c>
      <c r="AM133" t="s">
        <v>353</v>
      </c>
      <c r="AN133" t="s">
        <v>254</v>
      </c>
      <c r="AO133">
        <v>0</v>
      </c>
      <c r="AP133">
        <v>0.10000000000000001</v>
      </c>
      <c r="AQ133">
        <v>0</v>
      </c>
      <c r="AR133">
        <v>1.2</v>
      </c>
      <c r="AS133">
        <v>1</v>
      </c>
      <c r="AT133">
        <v>0</v>
      </c>
      <c r="AU133">
        <v>0</v>
      </c>
      <c r="AV133">
        <v>0.10000000000000001</v>
      </c>
      <c r="AW133">
        <v>0.10000000000000001</v>
      </c>
      <c r="AX133">
        <v>1</v>
      </c>
      <c r="AY133">
        <v>0</v>
      </c>
      <c r="AZ133">
        <v>4.7999999999999998</v>
      </c>
      <c r="BA133">
        <v>0</v>
      </c>
      <c r="BB133">
        <v>1.3999999999999999</v>
      </c>
      <c r="BC133">
        <v>0.59999999999999998</v>
      </c>
      <c r="BD133">
        <v>2</v>
      </c>
      <c r="BE133">
        <v>2.2000000000000002</v>
      </c>
      <c r="BF133">
        <v>1.1000000000000001</v>
      </c>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c r="A134" t="s">
        <v>597</v>
      </c>
      <c r="B134">
        <v>2011</v>
      </c>
      <c r="C134" t="s">
        <v>602</v>
      </c>
      <c r="D134">
        <v>63</v>
      </c>
      <c r="E134" t="s">
        <v>255</v>
      </c>
      <c r="F134" t="s">
        <v>260</v>
      </c>
      <c r="G134" t="s">
        <v>203</v>
      </c>
      <c r="H134">
        <v>4.7999999999999998</v>
      </c>
      <c r="I134">
        <v>2.2000000000000002</v>
      </c>
      <c r="J134">
        <v>1.5</v>
      </c>
      <c r="K134">
        <v>1</v>
      </c>
      <c r="L134">
        <v>0.40000000000000002</v>
      </c>
      <c r="M134">
        <v>1.7</v>
      </c>
      <c r="N134">
        <v>1.3999999999999999</v>
      </c>
      <c r="O134">
        <v>0.59999999999999998</v>
      </c>
      <c r="P134">
        <v>0.90000000000000002</v>
      </c>
      <c r="Q134">
        <v>0.10000000000000001</v>
      </c>
      <c r="R134">
        <v>6.7999999999999998</v>
      </c>
      <c r="S134">
        <v>7</v>
      </c>
      <c r="T134">
        <v>3.1000000000000001</v>
      </c>
      <c r="U134">
        <v>3</v>
      </c>
      <c r="V134">
        <v>2.2000000000000002</v>
      </c>
      <c r="W134" t="s">
        <v>340</v>
      </c>
      <c r="X134" t="s">
        <v>341</v>
      </c>
      <c r="Y134" t="s">
        <v>342</v>
      </c>
      <c r="Z134" t="s">
        <v>343</v>
      </c>
      <c r="AA134" t="s">
        <v>241</v>
      </c>
      <c r="AB134" t="s">
        <v>242</v>
      </c>
      <c r="AC134" t="s">
        <v>344</v>
      </c>
      <c r="AD134" t="s">
        <v>345</v>
      </c>
      <c r="AE134" t="s">
        <v>346</v>
      </c>
      <c r="AF134" t="s">
        <v>347</v>
      </c>
      <c r="AG134" t="s">
        <v>246</v>
      </c>
      <c r="AH134" t="s">
        <v>348</v>
      </c>
      <c r="AI134" t="s">
        <v>349</v>
      </c>
      <c r="AJ134" t="s">
        <v>350</v>
      </c>
      <c r="AK134" t="s">
        <v>351</v>
      </c>
      <c r="AL134" t="s">
        <v>352</v>
      </c>
      <c r="AM134" t="s">
        <v>353</v>
      </c>
      <c r="AN134" t="s">
        <v>254</v>
      </c>
      <c r="AO134">
        <v>0.59999999999999998</v>
      </c>
      <c r="AP134">
        <v>0.40000000000000002</v>
      </c>
      <c r="AQ134">
        <v>0</v>
      </c>
      <c r="AR134">
        <v>0.59999999999999998</v>
      </c>
      <c r="AS134">
        <v>0.40000000000000002</v>
      </c>
      <c r="AT134">
        <v>0.10000000000000001</v>
      </c>
      <c r="AU134">
        <v>0</v>
      </c>
      <c r="AV134">
        <v>4.9000000000000004</v>
      </c>
      <c r="AW134">
        <v>1</v>
      </c>
      <c r="AX134">
        <v>1.8</v>
      </c>
      <c r="AY134">
        <v>0</v>
      </c>
      <c r="AZ134">
        <v>3.6000000000000001</v>
      </c>
      <c r="BA134">
        <v>0</v>
      </c>
      <c r="BB134">
        <v>6</v>
      </c>
      <c r="BC134">
        <v>2.6000000000000001</v>
      </c>
      <c r="BD134">
        <v>10.1</v>
      </c>
      <c r="BE134">
        <v>0.10000000000000001</v>
      </c>
      <c r="BF134">
        <v>4.5</v>
      </c>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c r="A135" t="s">
        <v>597</v>
      </c>
      <c r="B135">
        <v>2011</v>
      </c>
      <c r="C135" t="s">
        <v>602</v>
      </c>
      <c r="D135">
        <v>64</v>
      </c>
      <c r="E135" t="s">
        <v>255</v>
      </c>
      <c r="F135" t="s">
        <v>261</v>
      </c>
      <c r="G135" t="s">
        <v>203</v>
      </c>
      <c r="H135">
        <v>0.10000000000000001</v>
      </c>
      <c r="I135">
        <v>0.20000000000000001</v>
      </c>
      <c r="J135">
        <v>0</v>
      </c>
      <c r="K135">
        <v>0.20000000000000001</v>
      </c>
      <c r="L135">
        <v>0</v>
      </c>
      <c r="M135">
        <v>0</v>
      </c>
      <c r="N135">
        <v>0.20000000000000001</v>
      </c>
      <c r="O135">
        <v>0</v>
      </c>
      <c r="P135">
        <v>0.20000000000000001</v>
      </c>
      <c r="Q135">
        <v>0</v>
      </c>
      <c r="R135">
        <v>0.29999999999999999</v>
      </c>
      <c r="S135">
        <v>0.20000000000000001</v>
      </c>
      <c r="T135">
        <v>0.10000000000000001</v>
      </c>
      <c r="U135">
        <v>0</v>
      </c>
      <c r="V135">
        <v>0.10000000000000001</v>
      </c>
      <c r="W135" t="s">
        <v>340</v>
      </c>
      <c r="X135" t="s">
        <v>341</v>
      </c>
      <c r="Y135" t="s">
        <v>342</v>
      </c>
      <c r="Z135" t="s">
        <v>343</v>
      </c>
      <c r="AA135" t="s">
        <v>241</v>
      </c>
      <c r="AB135" t="s">
        <v>242</v>
      </c>
      <c r="AC135" t="s">
        <v>344</v>
      </c>
      <c r="AD135" t="s">
        <v>345</v>
      </c>
      <c r="AE135" t="s">
        <v>346</v>
      </c>
      <c r="AF135" t="s">
        <v>347</v>
      </c>
      <c r="AG135" t="s">
        <v>246</v>
      </c>
      <c r="AH135" t="s">
        <v>348</v>
      </c>
      <c r="AI135" t="s">
        <v>349</v>
      </c>
      <c r="AJ135" t="s">
        <v>350</v>
      </c>
      <c r="AK135" t="s">
        <v>351</v>
      </c>
      <c r="AL135" t="s">
        <v>352</v>
      </c>
      <c r="AM135" t="s">
        <v>353</v>
      </c>
      <c r="AN135" t="s">
        <v>254</v>
      </c>
      <c r="AO135">
        <v>0</v>
      </c>
      <c r="AP135">
        <v>0</v>
      </c>
      <c r="AQ135">
        <v>0</v>
      </c>
      <c r="AR135">
        <v>0.20000000000000001</v>
      </c>
      <c r="AS135">
        <v>0.10000000000000001</v>
      </c>
      <c r="AT135">
        <v>0</v>
      </c>
      <c r="AU135">
        <v>0</v>
      </c>
      <c r="AV135">
        <v>0.5</v>
      </c>
      <c r="AW135">
        <v>0.10000000000000001</v>
      </c>
      <c r="AX135">
        <v>0.10000000000000001</v>
      </c>
      <c r="AY135">
        <v>0</v>
      </c>
      <c r="AZ135">
        <v>1</v>
      </c>
      <c r="BA135">
        <v>0</v>
      </c>
      <c r="BB135">
        <v>0.10000000000000001</v>
      </c>
      <c r="BC135">
        <v>0.10000000000000001</v>
      </c>
      <c r="BD135">
        <v>0</v>
      </c>
      <c r="BE135">
        <v>0</v>
      </c>
      <c r="BF135">
        <v>0</v>
      </c>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c r="A136" t="s">
        <v>597</v>
      </c>
      <c r="B136">
        <v>2011</v>
      </c>
      <c r="C136" t="s">
        <v>602</v>
      </c>
      <c r="D136">
        <v>65</v>
      </c>
      <c r="E136" t="s">
        <v>255</v>
      </c>
      <c r="F136" t="s">
        <v>262</v>
      </c>
      <c r="G136" t="s">
        <v>203</v>
      </c>
      <c r="H136">
        <v>0.69999999999999996</v>
      </c>
      <c r="I136">
        <v>0.20000000000000001</v>
      </c>
      <c r="J136">
        <v>0.10000000000000001</v>
      </c>
      <c r="K136">
        <v>0</v>
      </c>
      <c r="L136">
        <v>0</v>
      </c>
      <c r="M136">
        <v>0.20000000000000001</v>
      </c>
      <c r="N136">
        <v>0.10000000000000001</v>
      </c>
      <c r="O136">
        <v>0</v>
      </c>
      <c r="P136">
        <v>0</v>
      </c>
      <c r="Q136">
        <v>0</v>
      </c>
      <c r="R136">
        <v>1</v>
      </c>
      <c r="S136">
        <v>1.1000000000000001</v>
      </c>
      <c r="T136">
        <v>0.5</v>
      </c>
      <c r="U136">
        <v>0.20000000000000001</v>
      </c>
      <c r="V136">
        <v>0.10000000000000001</v>
      </c>
      <c r="W136" t="s">
        <v>340</v>
      </c>
      <c r="X136" t="s">
        <v>341</v>
      </c>
      <c r="Y136" t="s">
        <v>342</v>
      </c>
      <c r="Z136" t="s">
        <v>343</v>
      </c>
      <c r="AA136" t="s">
        <v>241</v>
      </c>
      <c r="AB136" t="s">
        <v>242</v>
      </c>
      <c r="AC136" t="s">
        <v>344</v>
      </c>
      <c r="AD136" t="s">
        <v>345</v>
      </c>
      <c r="AE136" t="s">
        <v>346</v>
      </c>
      <c r="AF136" t="s">
        <v>347</v>
      </c>
      <c r="AG136" t="s">
        <v>246</v>
      </c>
      <c r="AH136" t="s">
        <v>348</v>
      </c>
      <c r="AI136" t="s">
        <v>349</v>
      </c>
      <c r="AJ136" t="s">
        <v>350</v>
      </c>
      <c r="AK136" t="s">
        <v>351</v>
      </c>
      <c r="AL136" t="s">
        <v>352</v>
      </c>
      <c r="AM136" t="s">
        <v>353</v>
      </c>
      <c r="AN136" t="s">
        <v>254</v>
      </c>
      <c r="AO136">
        <v>0</v>
      </c>
      <c r="AP136">
        <v>0.29999999999999999</v>
      </c>
      <c r="AQ136">
        <v>0</v>
      </c>
      <c r="AR136">
        <v>0</v>
      </c>
      <c r="AS136">
        <v>0</v>
      </c>
      <c r="AT136">
        <v>0</v>
      </c>
      <c r="AU136">
        <v>0</v>
      </c>
      <c r="AV136">
        <v>0.20000000000000001</v>
      </c>
      <c r="AW136">
        <v>0</v>
      </c>
      <c r="AX136">
        <v>1.2</v>
      </c>
      <c r="AY136">
        <v>0</v>
      </c>
      <c r="AZ136">
        <v>0</v>
      </c>
      <c r="BA136">
        <v>0</v>
      </c>
      <c r="BB136">
        <v>0.20000000000000001</v>
      </c>
      <c r="BC136">
        <v>0.20000000000000001</v>
      </c>
      <c r="BD136">
        <v>1.6000000000000001</v>
      </c>
      <c r="BE136">
        <v>0</v>
      </c>
      <c r="BF136">
        <v>0</v>
      </c>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c r="A137" t="s">
        <v>597</v>
      </c>
      <c r="B137">
        <v>2011</v>
      </c>
      <c r="C137" t="s">
        <v>602</v>
      </c>
      <c r="D137">
        <v>66</v>
      </c>
      <c r="E137" t="s">
        <v>255</v>
      </c>
      <c r="F137" t="s">
        <v>263</v>
      </c>
      <c r="G137" t="s">
        <v>203</v>
      </c>
      <c r="H137">
        <v>0.10000000000000001</v>
      </c>
      <c r="I137">
        <v>0</v>
      </c>
      <c r="J137">
        <v>0.10000000000000001</v>
      </c>
      <c r="K137">
        <v>0</v>
      </c>
      <c r="L137">
        <v>0</v>
      </c>
      <c r="M137">
        <v>0</v>
      </c>
      <c r="N137">
        <v>0</v>
      </c>
      <c r="O137">
        <v>0</v>
      </c>
      <c r="P137">
        <v>0</v>
      </c>
      <c r="Q137">
        <v>0</v>
      </c>
      <c r="R137">
        <v>0.10000000000000001</v>
      </c>
      <c r="S137">
        <v>0.20000000000000001</v>
      </c>
      <c r="T137">
        <v>0.10000000000000001</v>
      </c>
      <c r="U137">
        <v>0.20000000000000001</v>
      </c>
      <c r="V137">
        <v>0</v>
      </c>
      <c r="W137" t="s">
        <v>340</v>
      </c>
      <c r="X137" t="s">
        <v>341</v>
      </c>
      <c r="Y137" t="s">
        <v>342</v>
      </c>
      <c r="Z137" t="s">
        <v>343</v>
      </c>
      <c r="AA137" t="s">
        <v>241</v>
      </c>
      <c r="AB137" t="s">
        <v>242</v>
      </c>
      <c r="AC137" t="s">
        <v>344</v>
      </c>
      <c r="AD137" t="s">
        <v>345</v>
      </c>
      <c r="AE137" t="s">
        <v>346</v>
      </c>
      <c r="AF137" t="s">
        <v>347</v>
      </c>
      <c r="AG137" t="s">
        <v>246</v>
      </c>
      <c r="AH137" t="s">
        <v>348</v>
      </c>
      <c r="AI137" t="s">
        <v>349</v>
      </c>
      <c r="AJ137" t="s">
        <v>350</v>
      </c>
      <c r="AK137" t="s">
        <v>351</v>
      </c>
      <c r="AL137" t="s">
        <v>352</v>
      </c>
      <c r="AM137" t="s">
        <v>353</v>
      </c>
      <c r="AN137" t="s">
        <v>254</v>
      </c>
      <c r="AO137">
        <v>0</v>
      </c>
      <c r="AP137">
        <v>0</v>
      </c>
      <c r="AQ137">
        <v>0</v>
      </c>
      <c r="AR137">
        <v>0</v>
      </c>
      <c r="AS137">
        <v>0</v>
      </c>
      <c r="AT137">
        <v>0</v>
      </c>
      <c r="AU137">
        <v>0</v>
      </c>
      <c r="AV137">
        <v>0.10000000000000001</v>
      </c>
      <c r="AW137">
        <v>0</v>
      </c>
      <c r="AX137">
        <v>0.20000000000000001</v>
      </c>
      <c r="AY137">
        <v>0</v>
      </c>
      <c r="AZ137">
        <v>0</v>
      </c>
      <c r="BA137">
        <v>0</v>
      </c>
      <c r="BB137">
        <v>0</v>
      </c>
      <c r="BC137">
        <v>0</v>
      </c>
      <c r="BD137">
        <v>0.5</v>
      </c>
      <c r="BE137">
        <v>0</v>
      </c>
      <c r="BF137">
        <v>0</v>
      </c>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c r="A138" t="s">
        <v>597</v>
      </c>
      <c r="B138">
        <v>2011</v>
      </c>
      <c r="C138" t="s">
        <v>602</v>
      </c>
      <c r="D138">
        <v>67</v>
      </c>
      <c r="E138" t="s">
        <v>255</v>
      </c>
      <c r="F138" t="s">
        <v>264</v>
      </c>
      <c r="G138" t="s">
        <v>203</v>
      </c>
      <c r="H138">
        <v>0</v>
      </c>
      <c r="I138">
        <v>0</v>
      </c>
      <c r="J138">
        <v>0</v>
      </c>
      <c r="K138">
        <v>0</v>
      </c>
      <c r="L138">
        <v>0</v>
      </c>
      <c r="M138">
        <v>0</v>
      </c>
      <c r="N138">
        <v>0</v>
      </c>
      <c r="O138">
        <v>0</v>
      </c>
      <c r="P138">
        <v>0</v>
      </c>
      <c r="Q138">
        <v>0</v>
      </c>
      <c r="R138">
        <v>0</v>
      </c>
      <c r="S138">
        <v>0</v>
      </c>
      <c r="T138">
        <v>0</v>
      </c>
      <c r="U138">
        <v>0.10000000000000001</v>
      </c>
      <c r="V138">
        <v>0</v>
      </c>
      <c r="W138" t="s">
        <v>340</v>
      </c>
      <c r="X138" t="s">
        <v>341</v>
      </c>
      <c r="Y138" t="s">
        <v>342</v>
      </c>
      <c r="Z138" t="s">
        <v>343</v>
      </c>
      <c r="AA138" t="s">
        <v>241</v>
      </c>
      <c r="AB138" t="s">
        <v>242</v>
      </c>
      <c r="AC138" t="s">
        <v>344</v>
      </c>
      <c r="AD138" t="s">
        <v>345</v>
      </c>
      <c r="AE138" t="s">
        <v>346</v>
      </c>
      <c r="AF138" t="s">
        <v>347</v>
      </c>
      <c r="AG138" t="s">
        <v>246</v>
      </c>
      <c r="AH138" t="s">
        <v>348</v>
      </c>
      <c r="AI138" t="s">
        <v>349</v>
      </c>
      <c r="AJ138" t="s">
        <v>350</v>
      </c>
      <c r="AK138" t="s">
        <v>351</v>
      </c>
      <c r="AL138" t="s">
        <v>352</v>
      </c>
      <c r="AM138" t="s">
        <v>353</v>
      </c>
      <c r="AN138" t="s">
        <v>254</v>
      </c>
      <c r="AO138">
        <v>0</v>
      </c>
      <c r="AP138">
        <v>0</v>
      </c>
      <c r="AQ138">
        <v>0</v>
      </c>
      <c r="AR138">
        <v>0</v>
      </c>
      <c r="AS138">
        <v>0</v>
      </c>
      <c r="AT138">
        <v>0</v>
      </c>
      <c r="AU138">
        <v>0</v>
      </c>
      <c r="AV138">
        <v>0</v>
      </c>
      <c r="AW138">
        <v>0</v>
      </c>
      <c r="AX138">
        <v>0</v>
      </c>
      <c r="AY138">
        <v>0</v>
      </c>
      <c r="AZ138">
        <v>0</v>
      </c>
      <c r="BA138">
        <v>0</v>
      </c>
      <c r="BB138">
        <v>0.10000000000000001</v>
      </c>
      <c r="BC138">
        <v>0</v>
      </c>
      <c r="BD138">
        <v>0</v>
      </c>
      <c r="BE138">
        <v>0</v>
      </c>
      <c r="BF138">
        <v>0</v>
      </c>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c r="A139" t="s">
        <v>597</v>
      </c>
      <c r="B139">
        <v>2011</v>
      </c>
      <c r="C139" t="s">
        <v>602</v>
      </c>
      <c r="D139">
        <v>68</v>
      </c>
      <c r="E139" t="s">
        <v>255</v>
      </c>
      <c r="F139" t="s">
        <v>266</v>
      </c>
      <c r="G139" t="s">
        <v>203</v>
      </c>
      <c r="H139">
        <v>9.5</v>
      </c>
      <c r="I139">
        <v>3.5</v>
      </c>
      <c r="J139">
        <v>1.3999999999999999</v>
      </c>
      <c r="K139">
        <v>0.5</v>
      </c>
      <c r="L139">
        <v>0.29999999999999999</v>
      </c>
      <c r="M139">
        <v>4.9000000000000004</v>
      </c>
      <c r="N139">
        <v>0.69999999999999996</v>
      </c>
      <c r="O139">
        <v>0.40000000000000002</v>
      </c>
      <c r="P139">
        <v>0.20000000000000001</v>
      </c>
      <c r="Q139">
        <v>0.20000000000000001</v>
      </c>
      <c r="R139">
        <v>13.1</v>
      </c>
      <c r="S139">
        <v>9</v>
      </c>
      <c r="T139">
        <v>6.5999999999999996</v>
      </c>
      <c r="U139">
        <v>4.5999999999999996</v>
      </c>
      <c r="V139">
        <v>2.3999999999999999</v>
      </c>
      <c r="W139" t="s">
        <v>340</v>
      </c>
      <c r="X139" t="s">
        <v>341</v>
      </c>
      <c r="Y139" t="s">
        <v>342</v>
      </c>
      <c r="Z139" t="s">
        <v>343</v>
      </c>
      <c r="AA139" t="s">
        <v>241</v>
      </c>
      <c r="AB139" t="s">
        <v>242</v>
      </c>
      <c r="AC139" t="s">
        <v>344</v>
      </c>
      <c r="AD139" t="s">
        <v>345</v>
      </c>
      <c r="AE139" t="s">
        <v>346</v>
      </c>
      <c r="AF139" t="s">
        <v>347</v>
      </c>
      <c r="AG139" t="s">
        <v>246</v>
      </c>
      <c r="AH139" t="s">
        <v>348</v>
      </c>
      <c r="AI139" t="s">
        <v>349</v>
      </c>
      <c r="AJ139" t="s">
        <v>350</v>
      </c>
      <c r="AK139" t="s">
        <v>351</v>
      </c>
      <c r="AL139" t="s">
        <v>352</v>
      </c>
      <c r="AM139" t="s">
        <v>353</v>
      </c>
      <c r="AN139" t="s">
        <v>254</v>
      </c>
      <c r="AO139">
        <v>2.1000000000000001</v>
      </c>
      <c r="AP139">
        <v>14.9</v>
      </c>
      <c r="AQ139">
        <v>0.40000000000000002</v>
      </c>
      <c r="AR139">
        <v>1.2</v>
      </c>
      <c r="AS139">
        <v>0.59999999999999998</v>
      </c>
      <c r="AT139">
        <v>0.69999999999999996</v>
      </c>
      <c r="AU139">
        <v>0</v>
      </c>
      <c r="AV139">
        <v>1.2</v>
      </c>
      <c r="AW139">
        <v>0.40000000000000002</v>
      </c>
      <c r="AX139">
        <v>2.6000000000000001</v>
      </c>
      <c r="AY139">
        <v>0.29999999999999999</v>
      </c>
      <c r="AZ139">
        <v>0.80000000000000004</v>
      </c>
      <c r="BA139">
        <v>3.8999999999999999</v>
      </c>
      <c r="BB139">
        <v>14.6</v>
      </c>
      <c r="BC139">
        <v>9.1999999999999993</v>
      </c>
      <c r="BD139">
        <v>3.3999999999999999</v>
      </c>
      <c r="BE139">
        <v>1.1000000000000001</v>
      </c>
      <c r="BF139">
        <v>1.8999999999999999</v>
      </c>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c r="A140" t="s">
        <v>597</v>
      </c>
      <c r="B140">
        <v>2011</v>
      </c>
      <c r="C140" t="s">
        <v>602</v>
      </c>
      <c r="D140">
        <v>69</v>
      </c>
      <c r="E140" t="s">
        <v>255</v>
      </c>
      <c r="F140" t="s">
        <v>358</v>
      </c>
      <c r="G140" t="s">
        <v>203</v>
      </c>
      <c r="H140">
        <v>2.3999999999999999</v>
      </c>
      <c r="I140">
        <v>1.2</v>
      </c>
      <c r="J140">
        <v>0.59999999999999998</v>
      </c>
      <c r="K140">
        <v>0.29999999999999999</v>
      </c>
      <c r="L140">
        <v>0.20000000000000001</v>
      </c>
      <c r="M140">
        <v>0.20000000000000001</v>
      </c>
      <c r="N140">
        <v>0.10000000000000001</v>
      </c>
      <c r="O140">
        <v>0.20000000000000001</v>
      </c>
      <c r="P140">
        <v>0.20000000000000001</v>
      </c>
      <c r="Q140">
        <v>0.10000000000000001</v>
      </c>
      <c r="R140">
        <v>3.7000000000000002</v>
      </c>
      <c r="S140">
        <v>4.0999999999999996</v>
      </c>
      <c r="T140">
        <v>2.7999999999999998</v>
      </c>
      <c r="U140">
        <v>2.6000000000000001</v>
      </c>
      <c r="V140">
        <v>1</v>
      </c>
      <c r="W140" t="s">
        <v>340</v>
      </c>
      <c r="X140" t="s">
        <v>341</v>
      </c>
      <c r="Y140" t="s">
        <v>342</v>
      </c>
      <c r="Z140" t="s">
        <v>343</v>
      </c>
      <c r="AA140" t="s">
        <v>241</v>
      </c>
      <c r="AB140" t="s">
        <v>242</v>
      </c>
      <c r="AC140" t="s">
        <v>344</v>
      </c>
      <c r="AD140" t="s">
        <v>345</v>
      </c>
      <c r="AE140" t="s">
        <v>346</v>
      </c>
      <c r="AF140" t="s">
        <v>347</v>
      </c>
      <c r="AG140" t="s">
        <v>246</v>
      </c>
      <c r="AH140" t="s">
        <v>348</v>
      </c>
      <c r="AI140" t="s">
        <v>349</v>
      </c>
      <c r="AJ140" t="s">
        <v>350</v>
      </c>
      <c r="AK140" t="s">
        <v>351</v>
      </c>
      <c r="AL140" t="s">
        <v>352</v>
      </c>
      <c r="AM140" t="s">
        <v>353</v>
      </c>
      <c r="AN140" t="s">
        <v>254</v>
      </c>
      <c r="AO140">
        <v>0.40000000000000002</v>
      </c>
      <c r="AP140">
        <v>0.59999999999999998</v>
      </c>
      <c r="AQ140">
        <v>0.80000000000000004</v>
      </c>
      <c r="AR140">
        <v>0.5</v>
      </c>
      <c r="AS140">
        <v>1</v>
      </c>
      <c r="AT140">
        <v>0.59999999999999998</v>
      </c>
      <c r="AU140">
        <v>0</v>
      </c>
      <c r="AV140">
        <v>3.7999999999999998</v>
      </c>
      <c r="AW140">
        <v>0.10000000000000001</v>
      </c>
      <c r="AX140">
        <v>0.29999999999999999</v>
      </c>
      <c r="AY140">
        <v>3.3999999999999999</v>
      </c>
      <c r="AZ140">
        <v>0.80000000000000004</v>
      </c>
      <c r="BA140">
        <v>1.6000000000000001</v>
      </c>
      <c r="BB140">
        <v>0.10000000000000001</v>
      </c>
      <c r="BC140">
        <v>2.2999999999999998</v>
      </c>
      <c r="BD140">
        <v>0.20000000000000001</v>
      </c>
      <c r="BE140">
        <v>3.2000000000000002</v>
      </c>
      <c r="BF140">
        <v>0.59999999999999998</v>
      </c>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c r="A141" t="s">
        <v>597</v>
      </c>
      <c r="B141">
        <v>2011</v>
      </c>
      <c r="C141" t="s">
        <v>602</v>
      </c>
      <c r="D141">
        <v>70</v>
      </c>
      <c r="E141" t="s">
        <v>255</v>
      </c>
      <c r="F141" t="s">
        <v>359</v>
      </c>
      <c r="G141" t="s">
        <v>203</v>
      </c>
      <c r="H141">
        <v>8.1999999999999993</v>
      </c>
      <c r="I141">
        <v>4.2000000000000002</v>
      </c>
      <c r="J141">
        <v>1.6000000000000001</v>
      </c>
      <c r="K141">
        <v>0.90000000000000002</v>
      </c>
      <c r="L141">
        <v>0.10000000000000001</v>
      </c>
      <c r="M141">
        <v>0.20000000000000001</v>
      </c>
      <c r="N141">
        <v>0.69999999999999996</v>
      </c>
      <c r="O141">
        <v>0.20000000000000001</v>
      </c>
      <c r="P141">
        <v>0.40000000000000002</v>
      </c>
      <c r="Q141">
        <v>0</v>
      </c>
      <c r="R141">
        <v>18.300000000000001</v>
      </c>
      <c r="S141">
        <v>9</v>
      </c>
      <c r="T141">
        <v>9.5</v>
      </c>
      <c r="U141">
        <v>6.0999999999999996</v>
      </c>
      <c r="V141">
        <v>4</v>
      </c>
      <c r="W141" t="s">
        <v>340</v>
      </c>
      <c r="X141" t="s">
        <v>341</v>
      </c>
      <c r="Y141" t="s">
        <v>342</v>
      </c>
      <c r="Z141" t="s">
        <v>343</v>
      </c>
      <c r="AA141" t="s">
        <v>241</v>
      </c>
      <c r="AB141" t="s">
        <v>242</v>
      </c>
      <c r="AC141" t="s">
        <v>344</v>
      </c>
      <c r="AD141" t="s">
        <v>345</v>
      </c>
      <c r="AE141" t="s">
        <v>346</v>
      </c>
      <c r="AF141" t="s">
        <v>347</v>
      </c>
      <c r="AG141" t="s">
        <v>246</v>
      </c>
      <c r="AH141" t="s">
        <v>348</v>
      </c>
      <c r="AI141" t="s">
        <v>349</v>
      </c>
      <c r="AJ141" t="s">
        <v>350</v>
      </c>
      <c r="AK141" t="s">
        <v>351</v>
      </c>
      <c r="AL141" t="s">
        <v>352</v>
      </c>
      <c r="AM141" t="s">
        <v>353</v>
      </c>
      <c r="AN141" t="s">
        <v>254</v>
      </c>
      <c r="AO141">
        <v>5.5999999999999996</v>
      </c>
      <c r="AP141">
        <v>0.80000000000000004</v>
      </c>
      <c r="AQ141">
        <v>0.40000000000000002</v>
      </c>
      <c r="AR141">
        <v>5.2000000000000002</v>
      </c>
      <c r="AS141">
        <v>8.8000000000000007</v>
      </c>
      <c r="AT141">
        <v>1.7</v>
      </c>
      <c r="AU141">
        <v>0</v>
      </c>
      <c r="AV141">
        <v>9.1999999999999993</v>
      </c>
      <c r="AW141">
        <v>0.29999999999999999</v>
      </c>
      <c r="AX141">
        <v>0</v>
      </c>
      <c r="AY141">
        <v>0.90000000000000002</v>
      </c>
      <c r="AZ141">
        <v>2.2999999999999998</v>
      </c>
      <c r="BA141">
        <v>0.59999999999999998</v>
      </c>
      <c r="BB141">
        <v>0</v>
      </c>
      <c r="BC141">
        <v>7.7000000000000002</v>
      </c>
      <c r="BD141">
        <v>0.40000000000000002</v>
      </c>
      <c r="BE141">
        <v>8</v>
      </c>
      <c r="BF141">
        <v>10</v>
      </c>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c r="A142" t="s">
        <v>597</v>
      </c>
      <c r="B142">
        <v>2011</v>
      </c>
      <c r="C142" t="s">
        <v>602</v>
      </c>
      <c r="D142">
        <v>71</v>
      </c>
      <c r="E142" t="s">
        <v>255</v>
      </c>
      <c r="F142" t="s">
        <v>268</v>
      </c>
      <c r="G142" t="s">
        <v>203</v>
      </c>
      <c r="H142">
        <v>7.4000000000000004</v>
      </c>
      <c r="I142">
        <v>9.6999999999999993</v>
      </c>
      <c r="J142">
        <v>9.5999999999999996</v>
      </c>
      <c r="K142">
        <v>11.9</v>
      </c>
      <c r="L142">
        <v>16.5</v>
      </c>
      <c r="M142">
        <v>6.7999999999999998</v>
      </c>
      <c r="N142">
        <v>7.7999999999999998</v>
      </c>
      <c r="O142">
        <v>10.800000000000001</v>
      </c>
      <c r="P142">
        <v>13.699999999999999</v>
      </c>
      <c r="Q142">
        <v>17.100000000000001</v>
      </c>
      <c r="R142">
        <v>8.4000000000000004</v>
      </c>
      <c r="S142">
        <v>9.4000000000000004</v>
      </c>
      <c r="T142">
        <v>12.300000000000001</v>
      </c>
      <c r="U142">
        <v>10.9</v>
      </c>
      <c r="V142">
        <v>11</v>
      </c>
      <c r="W142" t="s">
        <v>340</v>
      </c>
      <c r="X142" t="s">
        <v>341</v>
      </c>
      <c r="Y142" t="s">
        <v>342</v>
      </c>
      <c r="Z142" t="s">
        <v>343</v>
      </c>
      <c r="AA142" t="s">
        <v>241</v>
      </c>
      <c r="AB142" t="s">
        <v>242</v>
      </c>
      <c r="AC142" t="s">
        <v>344</v>
      </c>
      <c r="AD142" t="s">
        <v>345</v>
      </c>
      <c r="AE142" t="s">
        <v>346</v>
      </c>
      <c r="AF142" t="s">
        <v>347</v>
      </c>
      <c r="AG142" t="s">
        <v>246</v>
      </c>
      <c r="AH142" t="s">
        <v>348</v>
      </c>
      <c r="AI142" t="s">
        <v>349</v>
      </c>
      <c r="AJ142" t="s">
        <v>350</v>
      </c>
      <c r="AK142" t="s">
        <v>351</v>
      </c>
      <c r="AL142" t="s">
        <v>352</v>
      </c>
      <c r="AM142" t="s">
        <v>353</v>
      </c>
      <c r="AN142" t="s">
        <v>254</v>
      </c>
      <c r="AO142">
        <v>8.3000000000000007</v>
      </c>
      <c r="AP142">
        <v>0</v>
      </c>
      <c r="AQ142">
        <v>74.5</v>
      </c>
      <c r="AR142">
        <v>37.899999999999999</v>
      </c>
      <c r="AS142">
        <v>29.399999999999999</v>
      </c>
      <c r="AT142">
        <v>9.5</v>
      </c>
      <c r="AU142">
        <v>0.59999999999999998</v>
      </c>
      <c r="AV142">
        <v>7.2000000000000002</v>
      </c>
      <c r="AW142">
        <v>2.5</v>
      </c>
      <c r="AX142">
        <v>0</v>
      </c>
      <c r="AY142">
        <v>58.399999999999999</v>
      </c>
      <c r="AZ142">
        <v>0</v>
      </c>
      <c r="BA142">
        <v>0</v>
      </c>
      <c r="BB142">
        <v>0</v>
      </c>
      <c r="BC142">
        <v>2</v>
      </c>
      <c r="BD142">
        <v>0.40000000000000002</v>
      </c>
      <c r="BE142">
        <v>2.5</v>
      </c>
      <c r="BF142">
        <v>6.5999999999999996</v>
      </c>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c r="A143" t="s">
        <v>597</v>
      </c>
      <c r="B143">
        <v>2011</v>
      </c>
      <c r="C143" t="s">
        <v>602</v>
      </c>
      <c r="D143">
        <v>72</v>
      </c>
      <c r="E143" t="s">
        <v>255</v>
      </c>
      <c r="F143" t="s">
        <v>360</v>
      </c>
      <c r="G143" t="s">
        <v>203</v>
      </c>
      <c r="H143">
        <v>16</v>
      </c>
      <c r="I143">
        <v>13.4</v>
      </c>
      <c r="J143">
        <v>16.300000000000001</v>
      </c>
      <c r="K143">
        <v>16.800000000000001</v>
      </c>
      <c r="L143">
        <v>12</v>
      </c>
      <c r="M143">
        <v>17</v>
      </c>
      <c r="N143">
        <v>17</v>
      </c>
      <c r="O143">
        <v>18.600000000000001</v>
      </c>
      <c r="P143">
        <v>17.300000000000001</v>
      </c>
      <c r="Q143">
        <v>10.300000000000001</v>
      </c>
      <c r="R143">
        <v>15.4</v>
      </c>
      <c r="S143">
        <v>14.300000000000001</v>
      </c>
      <c r="T143">
        <v>11.5</v>
      </c>
      <c r="U143">
        <v>10.9</v>
      </c>
      <c r="V143">
        <v>9</v>
      </c>
      <c r="W143" t="s">
        <v>340</v>
      </c>
      <c r="X143" t="s">
        <v>341</v>
      </c>
      <c r="Y143" t="s">
        <v>342</v>
      </c>
      <c r="Z143" t="s">
        <v>343</v>
      </c>
      <c r="AA143" t="s">
        <v>241</v>
      </c>
      <c r="AB143" t="s">
        <v>242</v>
      </c>
      <c r="AC143" t="s">
        <v>344</v>
      </c>
      <c r="AD143" t="s">
        <v>345</v>
      </c>
      <c r="AE143" t="s">
        <v>346</v>
      </c>
      <c r="AF143" t="s">
        <v>347</v>
      </c>
      <c r="AG143" t="s">
        <v>246</v>
      </c>
      <c r="AH143" t="s">
        <v>348</v>
      </c>
      <c r="AI143" t="s">
        <v>349</v>
      </c>
      <c r="AJ143" t="s">
        <v>350</v>
      </c>
      <c r="AK143" t="s">
        <v>351</v>
      </c>
      <c r="AL143" t="s">
        <v>352</v>
      </c>
      <c r="AM143" t="s">
        <v>353</v>
      </c>
      <c r="AN143" t="s">
        <v>254</v>
      </c>
      <c r="AO143">
        <v>0</v>
      </c>
      <c r="AP143">
        <v>56.600000000000001</v>
      </c>
      <c r="AQ143">
        <v>0</v>
      </c>
      <c r="AR143">
        <v>0</v>
      </c>
      <c r="AS143">
        <v>0</v>
      </c>
      <c r="AT143">
        <v>0</v>
      </c>
      <c r="AU143">
        <v>98.900000000000006</v>
      </c>
      <c r="AV143">
        <v>0</v>
      </c>
      <c r="AW143">
        <v>0</v>
      </c>
      <c r="AX143">
        <v>0</v>
      </c>
      <c r="AY143">
        <v>0</v>
      </c>
      <c r="AZ143">
        <v>0</v>
      </c>
      <c r="BA143">
        <v>93.5</v>
      </c>
      <c r="BB143">
        <v>0</v>
      </c>
      <c r="BC143">
        <v>0</v>
      </c>
      <c r="BD143">
        <v>0.90000000000000002</v>
      </c>
      <c r="BE143">
        <v>48.100000000000001</v>
      </c>
      <c r="BF143">
        <v>0</v>
      </c>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c r="A144" t="s">
        <v>597</v>
      </c>
      <c r="B144">
        <v>2011</v>
      </c>
      <c r="C144" t="s">
        <v>602</v>
      </c>
      <c r="D144">
        <v>73</v>
      </c>
      <c r="E144" t="s">
        <v>255</v>
      </c>
      <c r="F144" t="s">
        <v>47</v>
      </c>
      <c r="G144" t="s">
        <v>203</v>
      </c>
      <c r="H144">
        <v>0.40000000000000002</v>
      </c>
      <c r="I144">
        <v>0.29999999999999999</v>
      </c>
      <c r="J144">
        <v>0.20000000000000001</v>
      </c>
      <c r="K144">
        <v>0.20000000000000001</v>
      </c>
      <c r="L144">
        <v>0</v>
      </c>
      <c r="M144">
        <v>0.20000000000000001</v>
      </c>
      <c r="N144">
        <v>0.20000000000000001</v>
      </c>
      <c r="O144">
        <v>0.10000000000000001</v>
      </c>
      <c r="P144">
        <v>0</v>
      </c>
      <c r="Q144">
        <v>0</v>
      </c>
      <c r="R144">
        <v>0.59999999999999998</v>
      </c>
      <c r="S144">
        <v>0.69999999999999996</v>
      </c>
      <c r="T144">
        <v>0.5</v>
      </c>
      <c r="U144">
        <v>0.5</v>
      </c>
      <c r="V144">
        <v>0.69999999999999996</v>
      </c>
      <c r="W144" t="s">
        <v>340</v>
      </c>
      <c r="X144" t="s">
        <v>341</v>
      </c>
      <c r="Y144" t="s">
        <v>342</v>
      </c>
      <c r="Z144" t="s">
        <v>343</v>
      </c>
      <c r="AA144" t="s">
        <v>241</v>
      </c>
      <c r="AB144" t="s">
        <v>242</v>
      </c>
      <c r="AC144" t="s">
        <v>344</v>
      </c>
      <c r="AD144" t="s">
        <v>345</v>
      </c>
      <c r="AE144" t="s">
        <v>346</v>
      </c>
      <c r="AF144" t="s">
        <v>347</v>
      </c>
      <c r="AG144" t="s">
        <v>246</v>
      </c>
      <c r="AH144" t="s">
        <v>348</v>
      </c>
      <c r="AI144" t="s">
        <v>349</v>
      </c>
      <c r="AJ144" t="s">
        <v>350</v>
      </c>
      <c r="AK144" t="s">
        <v>351</v>
      </c>
      <c r="AL144" t="s">
        <v>352</v>
      </c>
      <c r="AM144" t="s">
        <v>353</v>
      </c>
      <c r="AN144" t="s">
        <v>254</v>
      </c>
      <c r="AO144">
        <v>0</v>
      </c>
      <c r="AP144">
        <v>0</v>
      </c>
      <c r="AQ144">
        <v>0</v>
      </c>
      <c r="AR144">
        <v>0</v>
      </c>
      <c r="AS144">
        <v>0.10000000000000001</v>
      </c>
      <c r="AT144">
        <v>0.10000000000000001</v>
      </c>
      <c r="AU144">
        <v>0</v>
      </c>
      <c r="AV144">
        <v>0</v>
      </c>
      <c r="AW144">
        <v>0.10000000000000001</v>
      </c>
      <c r="AX144">
        <v>0</v>
      </c>
      <c r="AY144">
        <v>1</v>
      </c>
      <c r="AZ144">
        <v>0</v>
      </c>
      <c r="BA144">
        <v>0</v>
      </c>
      <c r="BB144">
        <v>0.29999999999999999</v>
      </c>
      <c r="BC144">
        <v>0.59999999999999998</v>
      </c>
      <c r="BD144">
        <v>0</v>
      </c>
      <c r="BE144">
        <v>0</v>
      </c>
      <c r="BF144">
        <v>3.3999999999999999</v>
      </c>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c r="A145" t="s">
        <v>597</v>
      </c>
      <c r="B145">
        <v>2011</v>
      </c>
      <c r="C145" t="s">
        <v>602</v>
      </c>
      <c r="D145">
        <v>122</v>
      </c>
      <c r="E145" t="s">
        <v>18</v>
      </c>
      <c r="F145" t="s">
        <v>14</v>
      </c>
      <c r="G145" t="s">
        <v>617</v>
      </c>
      <c r="H145">
        <v>89.570706744209289</v>
      </c>
      <c r="I145">
        <v>96.679859509590798</v>
      </c>
      <c r="J145">
        <v>98.738741187958752</v>
      </c>
      <c r="K145">
        <v>99.55441190082081</v>
      </c>
      <c r="L145">
        <v>99.849552086623632</v>
      </c>
      <c r="M145">
        <v>97.808403440935706</v>
      </c>
      <c r="N145">
        <v>98.958859839020363</v>
      </c>
      <c r="O145">
        <v>99.630392663330056</v>
      </c>
      <c r="P145">
        <v>99.604802799078101</v>
      </c>
      <c r="Q145">
        <v>99.866541161912224</v>
      </c>
      <c r="R145">
        <v>76.173649596792529</v>
      </c>
      <c r="S145">
        <v>92.460142185490028</v>
      </c>
      <c r="T145">
        <v>94.039511797746798</v>
      </c>
      <c r="U145">
        <v>95.725931631864498</v>
      </c>
      <c r="V145">
        <v>98.984076906817435</v>
      </c>
      <c r="W145" t="s">
        <v>340</v>
      </c>
      <c r="X145" t="s">
        <v>341</v>
      </c>
      <c r="Y145" t="s">
        <v>342</v>
      </c>
      <c r="Z145" t="s">
        <v>343</v>
      </c>
      <c r="AA145" t="s">
        <v>241</v>
      </c>
      <c r="AB145" t="s">
        <v>242</v>
      </c>
      <c r="AC145" t="s">
        <v>344</v>
      </c>
      <c r="AD145" t="s">
        <v>345</v>
      </c>
      <c r="AE145" t="s">
        <v>346</v>
      </c>
      <c r="AF145" t="s">
        <v>347</v>
      </c>
      <c r="AG145" t="s">
        <v>246</v>
      </c>
      <c r="AH145" t="s">
        <v>348</v>
      </c>
      <c r="AI145" t="s">
        <v>349</v>
      </c>
      <c r="AJ145" t="s">
        <v>350</v>
      </c>
      <c r="AK145" t="s">
        <v>351</v>
      </c>
      <c r="AL145" t="s">
        <v>352</v>
      </c>
      <c r="AM145" t="s">
        <v>353</v>
      </c>
      <c r="AN145" t="s">
        <v>254</v>
      </c>
      <c r="AO145">
        <v>99.185133654488268</v>
      </c>
      <c r="AP145">
        <v>94.298472713225337</v>
      </c>
      <c r="AQ145">
        <v>97.575545479422971</v>
      </c>
      <c r="AR145">
        <v>88.025634978264975</v>
      </c>
      <c r="AS145">
        <v>89.28302296944608</v>
      </c>
      <c r="AT145">
        <v>99.132705369694079</v>
      </c>
      <c r="AU145">
        <v>95.683512173851639</v>
      </c>
      <c r="AV145">
        <v>97.706690279536659</v>
      </c>
      <c r="AW145">
        <v>99.153500904738863</v>
      </c>
      <c r="AX145">
        <v>99.538494454924574</v>
      </c>
      <c r="AY145">
        <v>97.915198768998479</v>
      </c>
      <c r="AZ145">
        <v>99.689794567064041</v>
      </c>
      <c r="BA145">
        <v>93.133538722657235</v>
      </c>
      <c r="BB145">
        <v>99.437584892522494</v>
      </c>
      <c r="BC145">
        <v>97.916517543926133</v>
      </c>
      <c r="BD145">
        <v>98.913557880246799</v>
      </c>
      <c r="BE145">
        <v>92.548368434748568</v>
      </c>
      <c r="BF145">
        <v>93.136905898309692</v>
      </c>
      <c r="BG145">
        <v>41336.274020074787</v>
      </c>
      <c r="BH145">
        <v>44621.861776371683</v>
      </c>
      <c r="BI145">
        <v>45565.01183618512</v>
      </c>
      <c r="BJ145">
        <v>45943.187565488981</v>
      </c>
      <c r="BK145">
        <v>46085.873735663903</v>
      </c>
      <c r="BL145">
        <v>31677.374812429622</v>
      </c>
      <c r="BM145">
        <v>32052.452960858809</v>
      </c>
      <c r="BN145">
        <v>32272.438286979301</v>
      </c>
      <c r="BO145">
        <v>32250.047177262019</v>
      </c>
      <c r="BP145">
        <v>32356.477583750158</v>
      </c>
      <c r="BQ145">
        <v>10482.024099073689</v>
      </c>
      <c r="BR145">
        <v>12730.74296765134</v>
      </c>
      <c r="BS145">
        <v>12940.327291046849</v>
      </c>
      <c r="BT145">
        <v>13163.05128978354</v>
      </c>
      <c r="BU145">
        <v>13627.272464947469</v>
      </c>
      <c r="BV145">
        <v>10005.441386597829</v>
      </c>
      <c r="BW145">
        <v>4719.3844044294456</v>
      </c>
      <c r="BX145">
        <v>8957.7943163748278</v>
      </c>
      <c r="BY145">
        <v>7109.2548773442941</v>
      </c>
      <c r="BZ145">
        <v>11650.091477859491</v>
      </c>
      <c r="CA145">
        <v>46067.814359960081</v>
      </c>
      <c r="CB145">
        <v>17679.333949978321</v>
      </c>
      <c r="CC145">
        <v>9227.5188478566088</v>
      </c>
      <c r="CD145">
        <v>8854.9134646709044</v>
      </c>
      <c r="CE145">
        <v>12757.371234209289</v>
      </c>
      <c r="CF145">
        <v>7149.4596063934532</v>
      </c>
      <c r="CG145">
        <v>9487.5796907595686</v>
      </c>
      <c r="CH145">
        <v>6618.7886537455333</v>
      </c>
      <c r="CI145">
        <v>20206.31445119109</v>
      </c>
      <c r="CJ145">
        <v>9565.1471732993159</v>
      </c>
      <c r="CK145">
        <v>13496.3339484915</v>
      </c>
      <c r="CL145">
        <v>12518.985906353129</v>
      </c>
      <c r="CM145">
        <v>7480.6811842684729</v>
      </c>
    </row>
    <row r="146">
      <c r="A146" t="s">
        <v>597</v>
      </c>
      <c r="B146">
        <v>2011</v>
      </c>
      <c r="C146" t="s">
        <v>602</v>
      </c>
      <c r="D146">
        <v>123</v>
      </c>
      <c r="E146" t="s">
        <v>18</v>
      </c>
      <c r="F146" t="s">
        <v>52</v>
      </c>
      <c r="G146" t="s">
        <v>203</v>
      </c>
      <c r="H146">
        <v>10.429293255790901</v>
      </c>
      <c r="I146">
        <v>3.3201404904092708</v>
      </c>
      <c r="J146">
        <v>1.2612588120412129</v>
      </c>
      <c r="K146">
        <v>0.44558809917917119</v>
      </c>
      <c r="L146">
        <v>0.15044791337634189</v>
      </c>
      <c r="M146">
        <v>2.1915965590643181</v>
      </c>
      <c r="N146">
        <v>1.041140160979614</v>
      </c>
      <c r="O146">
        <v>0.36960733666994738</v>
      </c>
      <c r="P146">
        <v>0.39519720092189592</v>
      </c>
      <c r="Q146">
        <v>0.13345883808779241</v>
      </c>
      <c r="R146">
        <v>23.8263504032073</v>
      </c>
      <c r="S146">
        <v>7.5398578145099719</v>
      </c>
      <c r="T146">
        <v>5.9604882022532042</v>
      </c>
      <c r="U146">
        <v>4.2740683681355041</v>
      </c>
      <c r="V146">
        <v>1.015923093182568</v>
      </c>
      <c r="W146" t="s">
        <v>340</v>
      </c>
      <c r="X146" t="s">
        <v>341</v>
      </c>
      <c r="Y146" t="s">
        <v>342</v>
      </c>
      <c r="Z146" t="s">
        <v>343</v>
      </c>
      <c r="AA146" t="s">
        <v>241</v>
      </c>
      <c r="AB146" t="s">
        <v>242</v>
      </c>
      <c r="AC146" t="s">
        <v>344</v>
      </c>
      <c r="AD146" t="s">
        <v>345</v>
      </c>
      <c r="AE146" t="s">
        <v>346</v>
      </c>
      <c r="AF146" t="s">
        <v>347</v>
      </c>
      <c r="AG146" t="s">
        <v>246</v>
      </c>
      <c r="AH146" t="s">
        <v>348</v>
      </c>
      <c r="AI146" t="s">
        <v>349</v>
      </c>
      <c r="AJ146" t="s">
        <v>350</v>
      </c>
      <c r="AK146" t="s">
        <v>351</v>
      </c>
      <c r="AL146" t="s">
        <v>352</v>
      </c>
      <c r="AM146" t="s">
        <v>353</v>
      </c>
      <c r="AN146" t="s">
        <v>254</v>
      </c>
      <c r="AO146">
        <v>0.81486634551173509</v>
      </c>
      <c r="AP146">
        <v>5.7015272867747822</v>
      </c>
      <c r="AQ146">
        <v>2.4244545205770289</v>
      </c>
      <c r="AR146">
        <v>11.9743650217351</v>
      </c>
      <c r="AS146">
        <v>10.716977030553879</v>
      </c>
      <c r="AT146">
        <v>0.86729463030589637</v>
      </c>
      <c r="AU146">
        <v>4.3164878261481174</v>
      </c>
      <c r="AV146">
        <v>2.2933097204630069</v>
      </c>
      <c r="AW146">
        <v>0.84649909526116707</v>
      </c>
      <c r="AX146">
        <v>0.46150554507535491</v>
      </c>
      <c r="AY146">
        <v>2.0848012310015149</v>
      </c>
      <c r="AZ146">
        <v>0.31020543293597291</v>
      </c>
      <c r="BA146">
        <v>6.8664612773427436</v>
      </c>
      <c r="BB146">
        <v>0.56241510747750545</v>
      </c>
      <c r="BC146">
        <v>2.0834824560737939</v>
      </c>
      <c r="BD146">
        <v>1.086442119753229</v>
      </c>
      <c r="BE146">
        <v>7.4516315652514651</v>
      </c>
      <c r="BF146">
        <v>6.8630941016903213</v>
      </c>
      <c r="BG146">
        <v>4813.0481440570011</v>
      </c>
      <c r="BH146">
        <v>1532.3858639500879</v>
      </c>
      <c r="BI146">
        <v>582.03367804489574</v>
      </c>
      <c r="BJ146">
        <v>205.63365527117929</v>
      </c>
      <c r="BK146">
        <v>69.439705985271473</v>
      </c>
      <c r="BL146">
        <v>709.79612381706124</v>
      </c>
      <c r="BM146">
        <v>337.22191312375588</v>
      </c>
      <c r="BN146">
        <v>119.723807607615</v>
      </c>
      <c r="BO146">
        <v>127.9569660888983</v>
      </c>
      <c r="BP146">
        <v>43.240287014044718</v>
      </c>
      <c r="BQ146">
        <v>3278.67156741705</v>
      </c>
      <c r="BR146">
        <v>1038.1553562463309</v>
      </c>
      <c r="BS146">
        <v>820.19426384801773</v>
      </c>
      <c r="BT146">
        <v>587.71724846897973</v>
      </c>
      <c r="BU146">
        <v>139.86351367668871</v>
      </c>
      <c r="BV146">
        <v>82.200801244369757</v>
      </c>
      <c r="BW146">
        <v>285.34607384855389</v>
      </c>
      <c r="BX146">
        <v>222.57385104051579</v>
      </c>
      <c r="BY146">
        <v>967.09115424036304</v>
      </c>
      <c r="BZ146">
        <v>1398.404294787357</v>
      </c>
      <c r="CA146">
        <v>403.03921773667957</v>
      </c>
      <c r="CB146">
        <v>797.55255671251609</v>
      </c>
      <c r="CC146">
        <v>216.58249408512779</v>
      </c>
      <c r="CD146">
        <v>75.596687641531418</v>
      </c>
      <c r="CE146">
        <v>59.148951342021498</v>
      </c>
      <c r="CF146">
        <v>152.22562355788119</v>
      </c>
      <c r="CG146">
        <v>29.522568265568179</v>
      </c>
      <c r="CH146">
        <v>487.98377702792959</v>
      </c>
      <c r="CI146">
        <v>114.2861275851993</v>
      </c>
      <c r="CJ146">
        <v>203.528646904673</v>
      </c>
      <c r="CK146">
        <v>148.24040281362471</v>
      </c>
      <c r="CL146">
        <v>1007.979634027706</v>
      </c>
      <c r="CM146">
        <v>551.23818444682183</v>
      </c>
    </row>
    <row r="147">
      <c r="A147" t="s">
        <v>597</v>
      </c>
      <c r="B147">
        <v>2011</v>
      </c>
      <c r="C147" t="s">
        <v>602</v>
      </c>
      <c r="D147">
        <v>124</v>
      </c>
      <c r="E147" t="s">
        <v>51</v>
      </c>
      <c r="F147" t="s">
        <v>15</v>
      </c>
      <c r="G147" t="s">
        <v>618</v>
      </c>
      <c r="H147">
        <v>85.598673268365076</v>
      </c>
      <c r="I147">
        <v>93.431245937378847</v>
      </c>
      <c r="J147">
        <v>95.213046095240685</v>
      </c>
      <c r="K147">
        <v>96.883520094752754</v>
      </c>
      <c r="L147">
        <v>98.150881038923231</v>
      </c>
      <c r="M147">
        <v>93.582727020195804</v>
      </c>
      <c r="N147">
        <v>95.472477287444946</v>
      </c>
      <c r="O147">
        <v>95.938073539478097</v>
      </c>
      <c r="P147">
        <v>97.100026746941239</v>
      </c>
      <c r="Q147">
        <v>98.706819546853453</v>
      </c>
      <c r="R147">
        <v>71.873009047118046</v>
      </c>
      <c r="S147">
        <v>89.254992809600395</v>
      </c>
      <c r="T147">
        <v>91.110083768938125</v>
      </c>
      <c r="U147">
        <v>93.644835301258667</v>
      </c>
      <c r="V147">
        <v>96.273764311524374</v>
      </c>
      <c r="W147" t="s">
        <v>340</v>
      </c>
      <c r="X147" t="s">
        <v>341</v>
      </c>
      <c r="Y147" t="s">
        <v>342</v>
      </c>
      <c r="Z147" t="s">
        <v>343</v>
      </c>
      <c r="AA147" t="s">
        <v>241</v>
      </c>
      <c r="AB147" t="s">
        <v>242</v>
      </c>
      <c r="AC147" t="s">
        <v>344</v>
      </c>
      <c r="AD147" t="s">
        <v>345</v>
      </c>
      <c r="AE147" t="s">
        <v>346</v>
      </c>
      <c r="AF147" t="s">
        <v>347</v>
      </c>
      <c r="AG147" t="s">
        <v>246</v>
      </c>
      <c r="AH147" t="s">
        <v>348</v>
      </c>
      <c r="AI147" t="s">
        <v>349</v>
      </c>
      <c r="AJ147" t="s">
        <v>350</v>
      </c>
      <c r="AK147" t="s">
        <v>351</v>
      </c>
      <c r="AL147" t="s">
        <v>352</v>
      </c>
      <c r="AM147" t="s">
        <v>353</v>
      </c>
      <c r="AN147" t="s">
        <v>254</v>
      </c>
      <c r="AO147">
        <v>97.958515735570813</v>
      </c>
      <c r="AP147">
        <v>91.753445948661195</v>
      </c>
      <c r="AQ147">
        <v>92.493179014242003</v>
      </c>
      <c r="AR147">
        <v>84.43353066647984</v>
      </c>
      <c r="AS147">
        <v>87.795910704458805</v>
      </c>
      <c r="AT147">
        <v>96.478650711396966</v>
      </c>
      <c r="AU147">
        <v>93.601036146302263</v>
      </c>
      <c r="AV147">
        <v>92.985961827729838</v>
      </c>
      <c r="AW147">
        <v>97.672822193746711</v>
      </c>
      <c r="AX147">
        <v>98.703429451665158</v>
      </c>
      <c r="AY147">
        <v>90.918990461580577</v>
      </c>
      <c r="AZ147">
        <v>93.210622697376806</v>
      </c>
      <c r="BA147">
        <v>91.299729668575239</v>
      </c>
      <c r="BB147">
        <v>95.101044533942883</v>
      </c>
      <c r="BC147">
        <v>95.981433861324192</v>
      </c>
      <c r="BD147">
        <v>96.964369239722842</v>
      </c>
      <c r="BE147">
        <v>86.781350123919637</v>
      </c>
      <c r="BF147">
        <v>91.932047350392764</v>
      </c>
      <c r="BG147">
        <v>39502.028323413637</v>
      </c>
      <c r="BH147">
        <v>43119.635965315967</v>
      </c>
      <c r="BI147">
        <v>43935.991488113177</v>
      </c>
      <c r="BJ147">
        <v>44710.602480906702</v>
      </c>
      <c r="BK147">
        <v>45301.846789255243</v>
      </c>
      <c r="BL147">
        <v>30304.792871899459</v>
      </c>
      <c r="BM147">
        <v>30923.22498754027</v>
      </c>
      <c r="BN147">
        <v>31074.402891060621</v>
      </c>
      <c r="BO147">
        <v>31439.050683319481</v>
      </c>
      <c r="BP147">
        <v>31980.73105238485</v>
      </c>
      <c r="BQ147">
        <v>9890.2260413232852</v>
      </c>
      <c r="BR147">
        <v>12289.429208956049</v>
      </c>
      <c r="BS147">
        <v>12537.222715707499</v>
      </c>
      <c r="BT147">
        <v>12876.884550303859</v>
      </c>
      <c r="BU147">
        <v>13254.140044507691</v>
      </c>
      <c r="BV147">
        <v>9881.7045599254816</v>
      </c>
      <c r="BW147">
        <v>4592.0126742629727</v>
      </c>
      <c r="BX147">
        <v>8491.214363253961</v>
      </c>
      <c r="BY147">
        <v>6819.1441033090532</v>
      </c>
      <c r="BZ147">
        <v>11456.045696828111</v>
      </c>
      <c r="CA147">
        <v>44834.452505830777</v>
      </c>
      <c r="CB147">
        <v>17294.557217838981</v>
      </c>
      <c r="CC147">
        <v>8781.6884687900947</v>
      </c>
      <c r="CD147">
        <v>8721.4658394678354</v>
      </c>
      <c r="CE147">
        <v>12650.344959504069</v>
      </c>
      <c r="CF147">
        <v>6638.6184977540915</v>
      </c>
      <c r="CG147">
        <v>8870.9502783834432</v>
      </c>
      <c r="CH147">
        <v>6488.4640174570059</v>
      </c>
      <c r="CI147">
        <v>19325.103405986691</v>
      </c>
      <c r="CJ147">
        <v>9376.1151214962665</v>
      </c>
      <c r="CK147">
        <v>13225.43209298197</v>
      </c>
      <c r="CL147">
        <v>11738.88332673984</v>
      </c>
      <c r="CM147">
        <v>7383.9079171927124</v>
      </c>
    </row>
    <row r="148">
      <c r="A148" t="s">
        <v>597</v>
      </c>
      <c r="B148">
        <v>2011</v>
      </c>
      <c r="C148" t="s">
        <v>602</v>
      </c>
      <c r="D148">
        <v>125</v>
      </c>
      <c r="E148" t="s">
        <v>51</v>
      </c>
      <c r="F148" t="s">
        <v>16</v>
      </c>
      <c r="G148" t="s">
        <v>619</v>
      </c>
      <c r="H148">
        <v>3.97203347584419</v>
      </c>
      <c r="I148">
        <v>3.248613572211744</v>
      </c>
      <c r="J148">
        <v>3.5256950927181561</v>
      </c>
      <c r="K148">
        <v>2.6708918060679898</v>
      </c>
      <c r="L148">
        <v>1.698671047700512</v>
      </c>
      <c r="M148">
        <v>4.2256764207399176</v>
      </c>
      <c r="N148">
        <v>3.4863825515754261</v>
      </c>
      <c r="O148">
        <v>3.6923191238519761</v>
      </c>
      <c r="P148">
        <v>2.5047760521367821</v>
      </c>
      <c r="Q148">
        <v>1.1597216150587339</v>
      </c>
      <c r="R148">
        <v>4.3006405496743483</v>
      </c>
      <c r="S148">
        <v>3.20514937588973</v>
      </c>
      <c r="T148">
        <v>2.9294280288086911</v>
      </c>
      <c r="U148">
        <v>2.081096330605861</v>
      </c>
      <c r="V148">
        <v>2.7103125952930429</v>
      </c>
      <c r="W148" t="s">
        <v>340</v>
      </c>
      <c r="X148" t="s">
        <v>341</v>
      </c>
      <c r="Y148" t="s">
        <v>342</v>
      </c>
      <c r="Z148" t="s">
        <v>343</v>
      </c>
      <c r="AA148" t="s">
        <v>241</v>
      </c>
      <c r="AB148" t="s">
        <v>242</v>
      </c>
      <c r="AC148" t="s">
        <v>344</v>
      </c>
      <c r="AD148" t="s">
        <v>345</v>
      </c>
      <c r="AE148" t="s">
        <v>346</v>
      </c>
      <c r="AF148" t="s">
        <v>347</v>
      </c>
      <c r="AG148" t="s">
        <v>246</v>
      </c>
      <c r="AH148" t="s">
        <v>348</v>
      </c>
      <c r="AI148" t="s">
        <v>349</v>
      </c>
      <c r="AJ148" t="s">
        <v>350</v>
      </c>
      <c r="AK148" t="s">
        <v>351</v>
      </c>
      <c r="AL148" t="s">
        <v>352</v>
      </c>
      <c r="AM148" t="s">
        <v>353</v>
      </c>
      <c r="AN148" t="s">
        <v>254</v>
      </c>
      <c r="AO148">
        <v>1.2266179189174149</v>
      </c>
      <c r="AP148">
        <v>2.5450267645640978</v>
      </c>
      <c r="AQ148">
        <v>5.0823664651811153</v>
      </c>
      <c r="AR148">
        <v>3.5921043117851181</v>
      </c>
      <c r="AS148">
        <v>1.487112264987223</v>
      </c>
      <c r="AT148">
        <v>2.6540546582971598</v>
      </c>
      <c r="AU148">
        <v>2.0824760275493679</v>
      </c>
      <c r="AV148">
        <v>4.7207284518066928</v>
      </c>
      <c r="AW148">
        <v>1.480678710992182</v>
      </c>
      <c r="AX148">
        <v>0.83506500325944355</v>
      </c>
      <c r="AY148">
        <v>6.9962083074179224</v>
      </c>
      <c r="AZ148">
        <v>6.4791718696868434</v>
      </c>
      <c r="BA148">
        <v>1.8338090540818821</v>
      </c>
      <c r="BB148">
        <v>4.3365403585793167</v>
      </c>
      <c r="BC148">
        <v>1.9350836826019351</v>
      </c>
      <c r="BD148">
        <v>1.949188640523988</v>
      </c>
      <c r="BE148">
        <v>5.767018310828945</v>
      </c>
      <c r="BF148">
        <v>1.204858547916893</v>
      </c>
      <c r="BG148">
        <v>1833.0118081670259</v>
      </c>
      <c r="BH148">
        <v>1499.273965795569</v>
      </c>
      <c r="BI148">
        <v>1626.929459103718</v>
      </c>
      <c r="BJ148">
        <v>1232.585084582249</v>
      </c>
      <c r="BK148">
        <v>784.02694640871755</v>
      </c>
      <c r="BL148">
        <v>1368.3962067760301</v>
      </c>
      <c r="BM148">
        <v>1129.227973318538</v>
      </c>
      <c r="BN148">
        <v>1195.94450695042</v>
      </c>
      <c r="BO148">
        <v>810.99649394250878</v>
      </c>
      <c r="BP148">
        <v>375.74653136529992</v>
      </c>
      <c r="BQ148">
        <v>591.79805775038233</v>
      </c>
      <c r="BR148">
        <v>441.31375869529762</v>
      </c>
      <c r="BS148">
        <v>403.1045753393517</v>
      </c>
      <c r="BT148">
        <v>286.16673947967843</v>
      </c>
      <c r="BU148">
        <v>373.13242043977073</v>
      </c>
      <c r="BV148">
        <v>123.7368266723452</v>
      </c>
      <c r="BW148">
        <v>127.37173016647171</v>
      </c>
      <c r="BX148">
        <v>466.57995312087962</v>
      </c>
      <c r="BY148">
        <v>290.11077403523848</v>
      </c>
      <c r="BZ148">
        <v>194.04578103137061</v>
      </c>
      <c r="CA148">
        <v>1233.361854129314</v>
      </c>
      <c r="CB148">
        <v>384.7767321393415</v>
      </c>
      <c r="CC148">
        <v>445.83037906650281</v>
      </c>
      <c r="CD148">
        <v>132.213736708965</v>
      </c>
      <c r="CE148">
        <v>107.0262747052214</v>
      </c>
      <c r="CF148">
        <v>510.84110863936257</v>
      </c>
      <c r="CG148">
        <v>616.62941237608766</v>
      </c>
      <c r="CH148">
        <v>130.3246362885188</v>
      </c>
      <c r="CI148">
        <v>881.21104520433596</v>
      </c>
      <c r="CJ148">
        <v>189.03205180304829</v>
      </c>
      <c r="CK148">
        <v>265.85912128123431</v>
      </c>
      <c r="CL148">
        <v>780.10257961328387</v>
      </c>
      <c r="CM148">
        <v>96.773267075758753</v>
      </c>
    </row>
    <row r="149">
      <c r="A149" t="s">
        <v>597</v>
      </c>
      <c r="B149">
        <v>2011</v>
      </c>
      <c r="C149" t="s">
        <v>602</v>
      </c>
      <c r="D149">
        <v>126</v>
      </c>
      <c r="E149" t="s">
        <v>51</v>
      </c>
      <c r="F149" t="s">
        <v>22</v>
      </c>
      <c r="G149" t="s">
        <v>620</v>
      </c>
      <c r="H149">
        <v>6.7753108910852156</v>
      </c>
      <c r="I149">
        <v>2.9097920591490749</v>
      </c>
      <c r="J149">
        <v>1.261258812041159</v>
      </c>
      <c r="K149">
        <v>0.44558809917925579</v>
      </c>
      <c r="L149">
        <v>0.1504479133762571</v>
      </c>
      <c r="M149">
        <v>2.149048352282291</v>
      </c>
      <c r="N149">
        <v>0.82577535308567418</v>
      </c>
      <c r="O149">
        <v>0.36960733666992679</v>
      </c>
      <c r="P149">
        <v>0.39519720092197907</v>
      </c>
      <c r="Q149">
        <v>0.13345883808781339</v>
      </c>
      <c r="R149">
        <v>12.159384057084649</v>
      </c>
      <c r="S149">
        <v>7.0531892826040323</v>
      </c>
      <c r="T149">
        <v>5.2359172491668486</v>
      </c>
      <c r="U149">
        <v>4.129200719493471</v>
      </c>
      <c r="V149">
        <v>1.015923093182582</v>
      </c>
      <c r="W149" t="s">
        <v>340</v>
      </c>
      <c r="X149" t="s">
        <v>341</v>
      </c>
      <c r="Y149" t="s">
        <v>342</v>
      </c>
      <c r="Z149" t="s">
        <v>343</v>
      </c>
      <c r="AA149" t="s">
        <v>241</v>
      </c>
      <c r="AB149" t="s">
        <v>242</v>
      </c>
      <c r="AC149" t="s">
        <v>344</v>
      </c>
      <c r="AD149" t="s">
        <v>345</v>
      </c>
      <c r="AE149" t="s">
        <v>346</v>
      </c>
      <c r="AF149" t="s">
        <v>347</v>
      </c>
      <c r="AG149" t="s">
        <v>246</v>
      </c>
      <c r="AH149" t="s">
        <v>348</v>
      </c>
      <c r="AI149" t="s">
        <v>349</v>
      </c>
      <c r="AJ149" t="s">
        <v>350</v>
      </c>
      <c r="AK149" t="s">
        <v>351</v>
      </c>
      <c r="AL149" t="s">
        <v>352</v>
      </c>
      <c r="AM149" t="s">
        <v>353</v>
      </c>
      <c r="AN149" t="s">
        <v>254</v>
      </c>
      <c r="AO149">
        <v>0.63435063563920957</v>
      </c>
      <c r="AP149">
        <v>2.823261581470625</v>
      </c>
      <c r="AQ149">
        <v>2.4244545205768819</v>
      </c>
      <c r="AR149">
        <v>6.070422661078271</v>
      </c>
      <c r="AS149">
        <v>7.0760775884051448</v>
      </c>
      <c r="AT149">
        <v>0.71718772307379397</v>
      </c>
      <c r="AU149">
        <v>4.0552368190902683</v>
      </c>
      <c r="AV149">
        <v>2.2537277598389358</v>
      </c>
      <c r="AW149">
        <v>0.84649909526110667</v>
      </c>
      <c r="AX149">
        <v>0.41513354563573668</v>
      </c>
      <c r="AY149">
        <v>1.74462016411756</v>
      </c>
      <c r="AZ149">
        <v>0.28067634756007032</v>
      </c>
      <c r="BA149">
        <v>4.0780419767048084</v>
      </c>
      <c r="BB149">
        <v>0.39218045549095543</v>
      </c>
      <c r="BC149">
        <v>0.93764796625653646</v>
      </c>
      <c r="BD149">
        <v>1.08644211975317</v>
      </c>
      <c r="BE149">
        <v>6.1737067757562309</v>
      </c>
      <c r="BF149">
        <v>5.7606783212041703</v>
      </c>
      <c r="BG149">
        <v>3126.805136816467</v>
      </c>
      <c r="BH149">
        <v>1343.0047456487359</v>
      </c>
      <c r="BI149">
        <v>582.03367804489574</v>
      </c>
      <c r="BJ149">
        <v>205.63365527117929</v>
      </c>
      <c r="BK149">
        <v>69.439705985271473</v>
      </c>
      <c r="BL149">
        <v>696.01774431092451</v>
      </c>
      <c r="BM149">
        <v>267.46595205392669</v>
      </c>
      <c r="BN149">
        <v>119.723807607615</v>
      </c>
      <c r="BO149">
        <v>127.9569660888983</v>
      </c>
      <c r="BP149">
        <v>43.240287014044718</v>
      </c>
      <c r="BQ149">
        <v>1673.2158350151699</v>
      </c>
      <c r="BR149">
        <v>971.14646091380916</v>
      </c>
      <c r="BS149">
        <v>720.48952166806544</v>
      </c>
      <c r="BT149">
        <v>567.79683341740918</v>
      </c>
      <c r="BU149">
        <v>139.86351367668871</v>
      </c>
      <c r="BV149">
        <v>63.991022339582372</v>
      </c>
      <c r="BW149">
        <v>141.2966328493776</v>
      </c>
      <c r="BX149">
        <v>222.57385104051579</v>
      </c>
      <c r="BY149">
        <v>490.26833968841441</v>
      </c>
      <c r="BZ149">
        <v>923.32168499224395</v>
      </c>
      <c r="CA149">
        <v>333.2832566668506</v>
      </c>
      <c r="CB149">
        <v>749.28150464080386</v>
      </c>
      <c r="CC149">
        <v>212.84433361061949</v>
      </c>
      <c r="CD149">
        <v>75.596687641531418</v>
      </c>
      <c r="CE149">
        <v>53.205674673393567</v>
      </c>
      <c r="CF149">
        <v>127.38667284212561</v>
      </c>
      <c r="CG149">
        <v>26.712255014152671</v>
      </c>
      <c r="CH149">
        <v>289.81716291581688</v>
      </c>
      <c r="CI149">
        <v>79.693423908282583</v>
      </c>
      <c r="CJ149">
        <v>91.595790158328896</v>
      </c>
      <c r="CK149">
        <v>148.24040281362471</v>
      </c>
      <c r="CL149">
        <v>835.1151881207079</v>
      </c>
      <c r="CM149">
        <v>462.69303785017888</v>
      </c>
    </row>
    <row r="150">
      <c r="A150" t="s">
        <v>597</v>
      </c>
      <c r="B150">
        <v>2011</v>
      </c>
      <c r="C150" t="s">
        <v>602</v>
      </c>
      <c r="D150">
        <v>127</v>
      </c>
      <c r="E150" t="s">
        <v>51</v>
      </c>
      <c r="F150" t="s">
        <v>19</v>
      </c>
      <c r="G150" t="s">
        <v>621</v>
      </c>
      <c r="H150">
        <v>3.6539823647055201</v>
      </c>
      <c r="I150">
        <v>0.41034843126033349</v>
      </c>
      <c r="J150">
        <v>0</v>
      </c>
      <c r="K150">
        <v>0</v>
      </c>
      <c r="L150">
        <v>0</v>
      </c>
      <c r="M150">
        <v>0.0425482067819868</v>
      </c>
      <c r="N150">
        <v>0.21536480789395451</v>
      </c>
      <c r="O150">
        <v>0</v>
      </c>
      <c r="P150">
        <v>0</v>
      </c>
      <c r="Q150">
        <v>0</v>
      </c>
      <c r="R150">
        <v>11.66696634612296</v>
      </c>
      <c r="S150">
        <v>0.48666853190584269</v>
      </c>
      <c r="T150">
        <v>0.72457095308633634</v>
      </c>
      <c r="U150">
        <v>0.14486764864200119</v>
      </c>
      <c r="V150">
        <v>0</v>
      </c>
      <c r="W150" t="s">
        <v>340</v>
      </c>
      <c r="X150" t="s">
        <v>341</v>
      </c>
      <c r="Y150" t="s">
        <v>342</v>
      </c>
      <c r="Z150" t="s">
        <v>343</v>
      </c>
      <c r="AA150" t="s">
        <v>241</v>
      </c>
      <c r="AB150" t="s">
        <v>242</v>
      </c>
      <c r="AC150" t="s">
        <v>344</v>
      </c>
      <c r="AD150" t="s">
        <v>345</v>
      </c>
      <c r="AE150" t="s">
        <v>346</v>
      </c>
      <c r="AF150" t="s">
        <v>347</v>
      </c>
      <c r="AG150" t="s">
        <v>246</v>
      </c>
      <c r="AH150" t="s">
        <v>348</v>
      </c>
      <c r="AI150" t="s">
        <v>349</v>
      </c>
      <c r="AJ150" t="s">
        <v>350</v>
      </c>
      <c r="AK150" t="s">
        <v>351</v>
      </c>
      <c r="AL150" t="s">
        <v>352</v>
      </c>
      <c r="AM150" t="s">
        <v>353</v>
      </c>
      <c r="AN150" t="s">
        <v>254</v>
      </c>
      <c r="AO150">
        <v>0.18051570987256171</v>
      </c>
      <c r="AP150">
        <v>2.8782657053040821</v>
      </c>
      <c r="AQ150">
        <v>0</v>
      </c>
      <c r="AR150">
        <v>5.9039423606567718</v>
      </c>
      <c r="AS150">
        <v>3.640899442148827</v>
      </c>
      <c r="AT150">
        <v>0.15010690723208001</v>
      </c>
      <c r="AU150">
        <v>0.26125100705810073</v>
      </c>
      <c r="AV150">
        <v>0.0395819606245328</v>
      </c>
      <c r="AW150">
        <v>0</v>
      </c>
      <c r="AX150">
        <v>0.046371999439661298</v>
      </c>
      <c r="AY150">
        <v>0.34018106688394101</v>
      </c>
      <c r="AZ150">
        <v>0.029529085376281201</v>
      </c>
      <c r="BA150">
        <v>2.788419300638072</v>
      </c>
      <c r="BB150">
        <v>0.17023465198684509</v>
      </c>
      <c r="BC150">
        <v>1.1458344898173369</v>
      </c>
      <c r="BD150">
        <v>0</v>
      </c>
      <c r="BE150">
        <v>1.2779247894951871</v>
      </c>
      <c r="BF150">
        <v>1.1024157804861729</v>
      </c>
      <c r="BG150">
        <v>1686.2430072405341</v>
      </c>
      <c r="BH150">
        <v>189.38111830135199</v>
      </c>
      <c r="BI150">
        <v>0</v>
      </c>
      <c r="BJ150">
        <v>0</v>
      </c>
      <c r="BK150">
        <v>0</v>
      </c>
      <c r="BL150">
        <v>13.77837950613671</v>
      </c>
      <c r="BM150">
        <v>69.755961069829013</v>
      </c>
      <c r="BN150">
        <v>0</v>
      </c>
      <c r="BO150">
        <v>0</v>
      </c>
      <c r="BP150">
        <v>0</v>
      </c>
      <c r="BQ150">
        <v>1605.455732401877</v>
      </c>
      <c r="BR150">
        <v>67.008895332520993</v>
      </c>
      <c r="BS150">
        <v>99.70474217995249</v>
      </c>
      <c r="BT150">
        <v>19.920415051570512</v>
      </c>
      <c r="BU150">
        <v>0</v>
      </c>
      <c r="BV150">
        <v>18.20977890478736</v>
      </c>
      <c r="BW150">
        <v>144.04944099917651</v>
      </c>
      <c r="BX150">
        <v>0</v>
      </c>
      <c r="BY150">
        <v>476.8228145519484</v>
      </c>
      <c r="BZ150">
        <v>475.0826097951126</v>
      </c>
      <c r="CA150">
        <v>69.755961069829013</v>
      </c>
      <c r="CB150">
        <v>48.271052071712248</v>
      </c>
      <c r="CC150">
        <v>3.7381604745083612</v>
      </c>
      <c r="CD150">
        <v>0</v>
      </c>
      <c r="CE150">
        <v>5.9432766686279352</v>
      </c>
      <c r="CF150">
        <v>24.83895071575559</v>
      </c>
      <c r="CG150">
        <v>2.8103132514155149</v>
      </c>
      <c r="CH150">
        <v>198.16661411211271</v>
      </c>
      <c r="CI150">
        <v>34.592703676916649</v>
      </c>
      <c r="CJ150">
        <v>111.9328567463441</v>
      </c>
      <c r="CK150">
        <v>0</v>
      </c>
      <c r="CL150">
        <v>172.86444590699821</v>
      </c>
      <c r="CM150">
        <v>88.545146596642766</v>
      </c>
    </row>
    <row r="151">
      <c r="A151" t="s">
        <v>597</v>
      </c>
      <c r="B151">
        <v>2011</v>
      </c>
      <c r="C151" t="s">
        <v>602</v>
      </c>
      <c r="D151">
        <v>128</v>
      </c>
      <c r="E151" t="s">
        <v>190</v>
      </c>
      <c r="F151" t="s">
        <v>50</v>
      </c>
      <c r="G151" t="s">
        <v>622</v>
      </c>
      <c r="H151">
        <v>4.4345228705041784</v>
      </c>
      <c r="I151">
        <v>3.3601761408119089</v>
      </c>
      <c r="J151">
        <v>3.5707312553303212</v>
      </c>
      <c r="K151">
        <v>2.682846249675821</v>
      </c>
      <c r="L151">
        <v>1.70123051350981</v>
      </c>
      <c r="M151">
        <v>4.3203613105613243</v>
      </c>
      <c r="N151">
        <v>3.5230625708974812</v>
      </c>
      <c r="O151">
        <v>3.7060168339685471</v>
      </c>
      <c r="P151">
        <v>2.5147141319976241</v>
      </c>
      <c r="Q151">
        <v>1.1612714344221591</v>
      </c>
      <c r="R151">
        <v>5.6458375992732224</v>
      </c>
      <c r="S151">
        <v>3.4665200594864758</v>
      </c>
      <c r="T151">
        <v>3.115103399419052</v>
      </c>
      <c r="U151">
        <v>2.1740152277746252</v>
      </c>
      <c r="V151">
        <v>2.738129889158337</v>
      </c>
      <c r="W151" t="s">
        <v>340</v>
      </c>
      <c r="X151" t="s">
        <v>341</v>
      </c>
      <c r="Y151" t="s">
        <v>342</v>
      </c>
      <c r="Z151" t="s">
        <v>343</v>
      </c>
      <c r="AA151" t="s">
        <v>241</v>
      </c>
      <c r="AB151" t="s">
        <v>242</v>
      </c>
      <c r="AC151" t="s">
        <v>344</v>
      </c>
      <c r="AD151" t="s">
        <v>345</v>
      </c>
      <c r="AE151" t="s">
        <v>346</v>
      </c>
      <c r="AF151" t="s">
        <v>347</v>
      </c>
      <c r="AG151" t="s">
        <v>246</v>
      </c>
      <c r="AH151" t="s">
        <v>348</v>
      </c>
      <c r="AI151" t="s">
        <v>349</v>
      </c>
      <c r="AJ151" t="s">
        <v>350</v>
      </c>
      <c r="AK151" t="s">
        <v>351</v>
      </c>
      <c r="AL151" t="s">
        <v>352</v>
      </c>
      <c r="AM151" t="s">
        <v>353</v>
      </c>
      <c r="AN151" t="s">
        <v>254</v>
      </c>
      <c r="AO151">
        <v>1.2366953329824031</v>
      </c>
      <c r="AP151">
        <v>2.698905604021685</v>
      </c>
      <c r="AQ151">
        <v>5.2086477612906616</v>
      </c>
      <c r="AR151">
        <v>4.0807479692388116</v>
      </c>
      <c r="AS151">
        <v>1.66561594301767</v>
      </c>
      <c r="AT151">
        <v>2.6772745164165901</v>
      </c>
      <c r="AU151">
        <v>2.176420973935012</v>
      </c>
      <c r="AV151">
        <v>4.8315304083075521</v>
      </c>
      <c r="AW151">
        <v>1.493319648304436</v>
      </c>
      <c r="AX151">
        <v>0.83893674284735931</v>
      </c>
      <c r="AY151">
        <v>7.1451709186878887</v>
      </c>
      <c r="AZ151">
        <v>6.4993331542358908</v>
      </c>
      <c r="BA151">
        <v>1.9690103900623701</v>
      </c>
      <c r="BB151">
        <v>4.361067661957482</v>
      </c>
      <c r="BC151">
        <v>1.9762586856031119</v>
      </c>
      <c r="BD151">
        <v>1.9705980477255121</v>
      </c>
      <c r="BE151">
        <v>6.2313560015863434</v>
      </c>
      <c r="BF151">
        <v>1.29364244634925</v>
      </c>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c r="A152" t="s">
        <v>597</v>
      </c>
      <c r="B152">
        <v>2011</v>
      </c>
      <c r="C152" t="s">
        <v>602</v>
      </c>
      <c r="D152">
        <v>129</v>
      </c>
      <c r="E152" t="s">
        <v>190</v>
      </c>
      <c r="F152" t="s">
        <v>49</v>
      </c>
      <c r="G152" t="s">
        <v>203</v>
      </c>
      <c r="H152">
        <v>95.56547712949579</v>
      </c>
      <c r="I152">
        <v>96.639823859187871</v>
      </c>
      <c r="J152">
        <v>96.429268744669756</v>
      </c>
      <c r="K152">
        <v>97.31715375032411</v>
      </c>
      <c r="L152">
        <v>98.298769486490301</v>
      </c>
      <c r="M152">
        <v>95.67963868943869</v>
      </c>
      <c r="N152">
        <v>96.47693742910252</v>
      </c>
      <c r="O152">
        <v>96.293983166031467</v>
      </c>
      <c r="P152">
        <v>97.485285868002293</v>
      </c>
      <c r="Q152">
        <v>98.83872856557781</v>
      </c>
      <c r="R152">
        <v>94.354162400726608</v>
      </c>
      <c r="S152">
        <v>96.533479940513615</v>
      </c>
      <c r="T152">
        <v>96.884896600580973</v>
      </c>
      <c r="U152">
        <v>97.825984772225411</v>
      </c>
      <c r="V152">
        <v>97.261870110841642</v>
      </c>
      <c r="W152" t="s">
        <v>340</v>
      </c>
      <c r="X152" t="s">
        <v>341</v>
      </c>
      <c r="Y152" t="s">
        <v>342</v>
      </c>
      <c r="Z152" t="s">
        <v>343</v>
      </c>
      <c r="AA152" t="s">
        <v>241</v>
      </c>
      <c r="AB152" t="s">
        <v>242</v>
      </c>
      <c r="AC152" t="s">
        <v>344</v>
      </c>
      <c r="AD152" t="s">
        <v>345</v>
      </c>
      <c r="AE152" t="s">
        <v>346</v>
      </c>
      <c r="AF152" t="s">
        <v>347</v>
      </c>
      <c r="AG152" t="s">
        <v>246</v>
      </c>
      <c r="AH152" t="s">
        <v>348</v>
      </c>
      <c r="AI152" t="s">
        <v>349</v>
      </c>
      <c r="AJ152" t="s">
        <v>350</v>
      </c>
      <c r="AK152" t="s">
        <v>351</v>
      </c>
      <c r="AL152" t="s">
        <v>352</v>
      </c>
      <c r="AM152" t="s">
        <v>353</v>
      </c>
      <c r="AN152" t="s">
        <v>254</v>
      </c>
      <c r="AO152">
        <v>98.763304667017564</v>
      </c>
      <c r="AP152">
        <v>97.301094395978268</v>
      </c>
      <c r="AQ152">
        <v>94.791352238709479</v>
      </c>
      <c r="AR152">
        <v>95.919252030761157</v>
      </c>
      <c r="AS152">
        <v>98.334384056982259</v>
      </c>
      <c r="AT152">
        <v>97.322725483583454</v>
      </c>
      <c r="AU152">
        <v>97.823579026064976</v>
      </c>
      <c r="AV152">
        <v>95.168469591692329</v>
      </c>
      <c r="AW152">
        <v>98.506680351695593</v>
      </c>
      <c r="AX152">
        <v>99.161063257152662</v>
      </c>
      <c r="AY152">
        <v>92.854829081312133</v>
      </c>
      <c r="AZ152">
        <v>93.500666845763718</v>
      </c>
      <c r="BA152">
        <v>98.030989609937507</v>
      </c>
      <c r="BB152">
        <v>95.63893233804221</v>
      </c>
      <c r="BC152">
        <v>98.023741314396872</v>
      </c>
      <c r="BD152">
        <v>98.029401952274512</v>
      </c>
      <c r="BE152">
        <v>93.768643998413665</v>
      </c>
      <c r="BF152">
        <v>98.706357553650719</v>
      </c>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row>
    <row r="153">
      <c r="A153" t="s">
        <v>597</v>
      </c>
      <c r="B153">
        <v>2011</v>
      </c>
      <c r="C153" t="s">
        <v>602</v>
      </c>
      <c r="D153">
        <v>135</v>
      </c>
      <c r="E153" t="s">
        <v>46</v>
      </c>
      <c r="F153" t="s">
        <v>45</v>
      </c>
      <c r="G153" t="s">
        <v>623</v>
      </c>
      <c r="H153">
        <v>8.8780565668765252</v>
      </c>
      <c r="I153">
        <v>18.23690672103676</v>
      </c>
      <c r="J153">
        <v>27.75014757186354</v>
      </c>
      <c r="K153">
        <v>38.606420499664289</v>
      </c>
      <c r="L153">
        <v>47.563927568362523</v>
      </c>
      <c r="M153">
        <v>24.06291332493107</v>
      </c>
      <c r="N153">
        <v>33.104738895721113</v>
      </c>
      <c r="O153">
        <v>42.18371455965972</v>
      </c>
      <c r="P153">
        <v>44.481826476579648</v>
      </c>
      <c r="Q153">
        <v>50.062803725404848</v>
      </c>
      <c r="R153">
        <v>0.1987946438584324</v>
      </c>
      <c r="S153">
        <v>2.7280432214586749</v>
      </c>
      <c r="T153">
        <v>1.2188882490221951</v>
      </c>
      <c r="U153">
        <v>4.9909880597145619</v>
      </c>
      <c r="V153">
        <v>7.4834977316756586</v>
      </c>
      <c r="W153" t="s">
        <v>340</v>
      </c>
      <c r="X153" t="s">
        <v>341</v>
      </c>
      <c r="Y153" t="s">
        <v>342</v>
      </c>
      <c r="Z153" t="s">
        <v>343</v>
      </c>
      <c r="AA153" t="s">
        <v>241</v>
      </c>
      <c r="AB153" t="s">
        <v>242</v>
      </c>
      <c r="AC153" t="s">
        <v>344</v>
      </c>
      <c r="AD153" t="s">
        <v>345</v>
      </c>
      <c r="AE153" t="s">
        <v>346</v>
      </c>
      <c r="AF153" t="s">
        <v>347</v>
      </c>
      <c r="AG153" t="s">
        <v>246</v>
      </c>
      <c r="AH153" t="s">
        <v>348</v>
      </c>
      <c r="AI153" t="s">
        <v>349</v>
      </c>
      <c r="AJ153" t="s">
        <v>350</v>
      </c>
      <c r="AK153" t="s">
        <v>351</v>
      </c>
      <c r="AL153" t="s">
        <v>352</v>
      </c>
      <c r="AM153" t="s">
        <v>353</v>
      </c>
      <c r="AN153" t="s">
        <v>254</v>
      </c>
      <c r="AO153">
        <v>7.7159234208057983</v>
      </c>
      <c r="AP153">
        <v>0.025778809650303901</v>
      </c>
      <c r="AQ153">
        <v>10.683929669327</v>
      </c>
      <c r="AR153">
        <v>16.9319538767088</v>
      </c>
      <c r="AS153">
        <v>3.3512427066984412</v>
      </c>
      <c r="AT153">
        <v>60.017071855284463</v>
      </c>
      <c r="AU153">
        <v>47.364039165688339</v>
      </c>
      <c r="AV153">
        <v>5.1288720361041342</v>
      </c>
      <c r="AW153">
        <v>2.1193401498012898</v>
      </c>
      <c r="AX153">
        <v>16.14668352704005</v>
      </c>
      <c r="AY153">
        <v>29.742299538717351</v>
      </c>
      <c r="AZ153">
        <v>7.0835510949199127</v>
      </c>
      <c r="BA153">
        <v>60.957269400482083</v>
      </c>
      <c r="BB153">
        <v>5.7193815408684694</v>
      </c>
      <c r="BC153">
        <v>8.0935170697972101</v>
      </c>
      <c r="BD153">
        <v>81.836457667061381</v>
      </c>
      <c r="BE153">
        <v>13.19656010372492</v>
      </c>
      <c r="BF153">
        <v>0.71658092844893573</v>
      </c>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c r="A154" t="s">
        <v>597</v>
      </c>
      <c r="B154">
        <v>2011</v>
      </c>
      <c r="C154" t="s">
        <v>602</v>
      </c>
      <c r="D154">
        <v>136</v>
      </c>
      <c r="E154" t="s">
        <v>46</v>
      </c>
      <c r="F154" t="s">
        <v>44</v>
      </c>
      <c r="G154" t="s">
        <v>624</v>
      </c>
      <c r="H154">
        <v>34.895460117794407</v>
      </c>
      <c r="I154">
        <v>44.62053772617864</v>
      </c>
      <c r="J154">
        <v>42.658722635937977</v>
      </c>
      <c r="K154">
        <v>39.356012398856691</v>
      </c>
      <c r="L154">
        <v>34.286049540464433</v>
      </c>
      <c r="M154">
        <v>41.486653814388227</v>
      </c>
      <c r="N154">
        <v>38.081508029091211</v>
      </c>
      <c r="O154">
        <v>37.30167797245916</v>
      </c>
      <c r="P154">
        <v>36.413755536543682</v>
      </c>
      <c r="Q154">
        <v>32.814761823309709</v>
      </c>
      <c r="R154">
        <v>23.57030629067431</v>
      </c>
      <c r="S154">
        <v>36.947233589976427</v>
      </c>
      <c r="T154">
        <v>49.427881945535411</v>
      </c>
      <c r="U154">
        <v>52.304390784158663</v>
      </c>
      <c r="V154">
        <v>56.447169106229211</v>
      </c>
      <c r="W154" t="s">
        <v>340</v>
      </c>
      <c r="X154" t="s">
        <v>341</v>
      </c>
      <c r="Y154" t="s">
        <v>342</v>
      </c>
      <c r="Z154" t="s">
        <v>343</v>
      </c>
      <c r="AA154" t="s">
        <v>241</v>
      </c>
      <c r="AB154" t="s">
        <v>242</v>
      </c>
      <c r="AC154" t="s">
        <v>344</v>
      </c>
      <c r="AD154" t="s">
        <v>345</v>
      </c>
      <c r="AE154" t="s">
        <v>346</v>
      </c>
      <c r="AF154" t="s">
        <v>347</v>
      </c>
      <c r="AG154" t="s">
        <v>246</v>
      </c>
      <c r="AH154" t="s">
        <v>348</v>
      </c>
      <c r="AI154" t="s">
        <v>349</v>
      </c>
      <c r="AJ154" t="s">
        <v>350</v>
      </c>
      <c r="AK154" t="s">
        <v>351</v>
      </c>
      <c r="AL154" t="s">
        <v>352</v>
      </c>
      <c r="AM154" t="s">
        <v>353</v>
      </c>
      <c r="AN154" t="s">
        <v>254</v>
      </c>
      <c r="AO154">
        <v>35.684310057001163</v>
      </c>
      <c r="AP154">
        <v>17.177378701965679</v>
      </c>
      <c r="AQ154">
        <v>69.417772158966514</v>
      </c>
      <c r="AR154">
        <v>5.5962816239508841</v>
      </c>
      <c r="AS154">
        <v>72.071607075093127</v>
      </c>
      <c r="AT154">
        <v>29.755630518291209</v>
      </c>
      <c r="AU154">
        <v>34.205993541071138</v>
      </c>
      <c r="AV154">
        <v>44.221131016158033</v>
      </c>
      <c r="AW154">
        <v>94.669313906152553</v>
      </c>
      <c r="AX154">
        <v>13.3511206489736</v>
      </c>
      <c r="AY154">
        <v>40.018353417255398</v>
      </c>
      <c r="AZ154">
        <v>6.520063525347684</v>
      </c>
      <c r="BA154">
        <v>16.01764497285604</v>
      </c>
      <c r="BB154">
        <v>78.10696324262301</v>
      </c>
      <c r="BC154">
        <v>62.436505553949083</v>
      </c>
      <c r="BD154">
        <v>0.34858826202193971</v>
      </c>
      <c r="BE154">
        <v>26.45937195067626</v>
      </c>
      <c r="BF154">
        <v>61.185538174612411</v>
      </c>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c r="A155" t="s">
        <v>597</v>
      </c>
      <c r="B155">
        <v>2011</v>
      </c>
      <c r="C155" t="s">
        <v>602</v>
      </c>
      <c r="D155">
        <v>137</v>
      </c>
      <c r="E155" t="s">
        <v>46</v>
      </c>
      <c r="F155" t="s">
        <v>43</v>
      </c>
      <c r="G155" t="s">
        <v>625</v>
      </c>
      <c r="H155">
        <v>45.797190059536931</v>
      </c>
      <c r="I155">
        <v>33.822415062374652</v>
      </c>
      <c r="J155">
        <v>28.329870980156809</v>
      </c>
      <c r="K155">
        <v>21.591979002299588</v>
      </c>
      <c r="L155">
        <v>17.999574977796019</v>
      </c>
      <c r="M155">
        <v>32.258836301616419</v>
      </c>
      <c r="N155">
        <v>27.772612914207791</v>
      </c>
      <c r="O155">
        <v>20.145000131211042</v>
      </c>
      <c r="P155">
        <v>18.709220785954891</v>
      </c>
      <c r="Q155">
        <v>16.988975613197692</v>
      </c>
      <c r="R155">
        <v>52.40454866225982</v>
      </c>
      <c r="S155">
        <v>52.78486537405508</v>
      </c>
      <c r="T155">
        <v>43.392741603189243</v>
      </c>
      <c r="U155">
        <v>38.43055278799131</v>
      </c>
      <c r="V155">
        <v>35.053410068912747</v>
      </c>
      <c r="W155" t="s">
        <v>340</v>
      </c>
      <c r="X155" t="s">
        <v>341</v>
      </c>
      <c r="Y155" t="s">
        <v>342</v>
      </c>
      <c r="Z155" t="s">
        <v>343</v>
      </c>
      <c r="AA155" t="s">
        <v>241</v>
      </c>
      <c r="AB155" t="s">
        <v>242</v>
      </c>
      <c r="AC155" t="s">
        <v>344</v>
      </c>
      <c r="AD155" t="s">
        <v>345</v>
      </c>
      <c r="AE155" t="s">
        <v>346</v>
      </c>
      <c r="AF155" t="s">
        <v>347</v>
      </c>
      <c r="AG155" t="s">
        <v>246</v>
      </c>
      <c r="AH155" t="s">
        <v>348</v>
      </c>
      <c r="AI155" t="s">
        <v>349</v>
      </c>
      <c r="AJ155" t="s">
        <v>350</v>
      </c>
      <c r="AK155" t="s">
        <v>351</v>
      </c>
      <c r="AL155" t="s">
        <v>352</v>
      </c>
      <c r="AM155" t="s">
        <v>353</v>
      </c>
      <c r="AN155" t="s">
        <v>254</v>
      </c>
      <c r="AO155">
        <v>55.784900176680473</v>
      </c>
      <c r="AP155">
        <v>77.095315201609381</v>
      </c>
      <c r="AQ155">
        <v>17.473843651129641</v>
      </c>
      <c r="AR155">
        <v>65.497399477605029</v>
      </c>
      <c r="AS155">
        <v>13.860173187654571</v>
      </c>
      <c r="AT155">
        <v>9.3600029961177054</v>
      </c>
      <c r="AU155">
        <v>14.113479467092059</v>
      </c>
      <c r="AV155">
        <v>48.356687227274648</v>
      </c>
      <c r="AW155">
        <v>2.364846848784838</v>
      </c>
      <c r="AX155">
        <v>70.040690278911015</v>
      </c>
      <c r="AY155">
        <v>28.154545813025901</v>
      </c>
      <c r="AZ155">
        <v>86.086179946795966</v>
      </c>
      <c r="BA155">
        <v>16.158624349318671</v>
      </c>
      <c r="BB155">
        <v>15.611240109030801</v>
      </c>
      <c r="BC155">
        <v>27.386494920179459</v>
      </c>
      <c r="BD155">
        <v>16.728511951163789</v>
      </c>
      <c r="BE155">
        <v>52.892436380347498</v>
      </c>
      <c r="BF155">
        <v>31.234786795248251</v>
      </c>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c r="A156" t="s">
        <v>597</v>
      </c>
      <c r="B156">
        <v>2011</v>
      </c>
      <c r="C156" t="s">
        <v>602</v>
      </c>
      <c r="D156">
        <v>138</v>
      </c>
      <c r="E156" t="s">
        <v>46</v>
      </c>
      <c r="F156" t="s">
        <v>42</v>
      </c>
      <c r="G156" t="s">
        <v>203</v>
      </c>
      <c r="H156">
        <v>6.7754085871421319</v>
      </c>
      <c r="I156">
        <v>2.9098183034305318</v>
      </c>
      <c r="J156">
        <v>1.2612588120412129</v>
      </c>
      <c r="K156">
        <v>0.44558809917917119</v>
      </c>
      <c r="L156">
        <v>0.15044791337634189</v>
      </c>
      <c r="M156">
        <v>2.1490538512333099</v>
      </c>
      <c r="N156">
        <v>0.82577535308565964</v>
      </c>
      <c r="O156">
        <v>0.36960733666994738</v>
      </c>
      <c r="P156">
        <v>0.39519720092189592</v>
      </c>
      <c r="Q156">
        <v>0.13345883808779241</v>
      </c>
      <c r="R156">
        <v>12.159384057084321</v>
      </c>
      <c r="S156">
        <v>7.053189282604122</v>
      </c>
      <c r="T156">
        <v>5.2359172491668691</v>
      </c>
      <c r="U156">
        <v>4.1292007194935021</v>
      </c>
      <c r="V156">
        <v>1.015923093182568</v>
      </c>
      <c r="W156" t="s">
        <v>340</v>
      </c>
      <c r="X156" t="s">
        <v>341</v>
      </c>
      <c r="Y156" t="s">
        <v>342</v>
      </c>
      <c r="Z156" t="s">
        <v>343</v>
      </c>
      <c r="AA156" t="s">
        <v>241</v>
      </c>
      <c r="AB156" t="s">
        <v>242</v>
      </c>
      <c r="AC156" t="s">
        <v>344</v>
      </c>
      <c r="AD156" t="s">
        <v>345</v>
      </c>
      <c r="AE156" t="s">
        <v>346</v>
      </c>
      <c r="AF156" t="s">
        <v>347</v>
      </c>
      <c r="AG156" t="s">
        <v>246</v>
      </c>
      <c r="AH156" t="s">
        <v>348</v>
      </c>
      <c r="AI156" t="s">
        <v>349</v>
      </c>
      <c r="AJ156" t="s">
        <v>350</v>
      </c>
      <c r="AK156" t="s">
        <v>351</v>
      </c>
      <c r="AL156" t="s">
        <v>352</v>
      </c>
      <c r="AM156" t="s">
        <v>353</v>
      </c>
      <c r="AN156" t="s">
        <v>254</v>
      </c>
      <c r="AO156">
        <v>0.63435063563917304</v>
      </c>
      <c r="AP156">
        <v>2.8232615814707032</v>
      </c>
      <c r="AQ156">
        <v>2.4244545205770289</v>
      </c>
      <c r="AR156">
        <v>6.0704226610783216</v>
      </c>
      <c r="AS156">
        <v>7.0760775884050453</v>
      </c>
      <c r="AT156">
        <v>0.7171877230738164</v>
      </c>
      <c r="AU156">
        <v>4.0552368190900161</v>
      </c>
      <c r="AV156">
        <v>2.253727759838474</v>
      </c>
      <c r="AW156">
        <v>0.84649909526116707</v>
      </c>
      <c r="AX156">
        <v>0.41513354563569349</v>
      </c>
      <c r="AY156">
        <v>1.744620164117574</v>
      </c>
      <c r="AZ156">
        <v>0.28067634755969179</v>
      </c>
      <c r="BA156">
        <v>4.0780419767046734</v>
      </c>
      <c r="BB156">
        <v>0.39218045549066027</v>
      </c>
      <c r="BC156">
        <v>0.93764796625645552</v>
      </c>
      <c r="BD156">
        <v>1.086442119753229</v>
      </c>
      <c r="BE156">
        <v>6.173706775756278</v>
      </c>
      <c r="BF156">
        <v>5.7606783212041472</v>
      </c>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c r="A157" t="s">
        <v>597</v>
      </c>
      <c r="B157">
        <v>2011</v>
      </c>
      <c r="C157" t="s">
        <v>602</v>
      </c>
      <c r="D157">
        <v>139</v>
      </c>
      <c r="E157" t="s">
        <v>46</v>
      </c>
      <c r="F157" t="s">
        <v>19</v>
      </c>
      <c r="G157" t="s">
        <v>203</v>
      </c>
      <c r="H157">
        <v>3.6538846686487632</v>
      </c>
      <c r="I157">
        <v>0.41032218697874079</v>
      </c>
      <c r="J157">
        <v>0</v>
      </c>
      <c r="K157">
        <v>0</v>
      </c>
      <c r="L157">
        <v>0</v>
      </c>
      <c r="M157">
        <v>0.0425427078310084</v>
      </c>
      <c r="N157">
        <v>0.21536480789395451</v>
      </c>
      <c r="O157">
        <v>0</v>
      </c>
      <c r="P157">
        <v>0</v>
      </c>
      <c r="Q157">
        <v>0</v>
      </c>
      <c r="R157">
        <v>11.66696634612296</v>
      </c>
      <c r="S157">
        <v>0.48666853190584269</v>
      </c>
      <c r="T157">
        <v>0.72457095308633634</v>
      </c>
      <c r="U157">
        <v>0.14486764864200119</v>
      </c>
      <c r="V157">
        <v>0</v>
      </c>
      <c r="W157" t="s">
        <v>340</v>
      </c>
      <c r="X157" t="s">
        <v>341</v>
      </c>
      <c r="Y157" t="s">
        <v>342</v>
      </c>
      <c r="Z157" t="s">
        <v>343</v>
      </c>
      <c r="AA157" t="s">
        <v>241</v>
      </c>
      <c r="AB157" t="s">
        <v>242</v>
      </c>
      <c r="AC157" t="s">
        <v>344</v>
      </c>
      <c r="AD157" t="s">
        <v>345</v>
      </c>
      <c r="AE157" t="s">
        <v>346</v>
      </c>
      <c r="AF157" t="s">
        <v>347</v>
      </c>
      <c r="AG157" t="s">
        <v>246</v>
      </c>
      <c r="AH157" t="s">
        <v>348</v>
      </c>
      <c r="AI157" t="s">
        <v>349</v>
      </c>
      <c r="AJ157" t="s">
        <v>350</v>
      </c>
      <c r="AK157" t="s">
        <v>351</v>
      </c>
      <c r="AL157" t="s">
        <v>352</v>
      </c>
      <c r="AM157" t="s">
        <v>353</v>
      </c>
      <c r="AN157" t="s">
        <v>254</v>
      </c>
      <c r="AO157">
        <v>0.18051570987256171</v>
      </c>
      <c r="AP157">
        <v>2.8782657053040821</v>
      </c>
      <c r="AQ157">
        <v>0</v>
      </c>
      <c r="AR157">
        <v>5.9039423606567718</v>
      </c>
      <c r="AS157">
        <v>3.640899442148827</v>
      </c>
      <c r="AT157">
        <v>0.15010690723208001</v>
      </c>
      <c r="AU157">
        <v>0.26125100705810073</v>
      </c>
      <c r="AV157">
        <v>0.0395819606245328</v>
      </c>
      <c r="AW157">
        <v>0</v>
      </c>
      <c r="AX157">
        <v>0.046371999439661298</v>
      </c>
      <c r="AY157">
        <v>0.34018106688394101</v>
      </c>
      <c r="AZ157">
        <v>0.029529085376281201</v>
      </c>
      <c r="BA157">
        <v>2.788419300638072</v>
      </c>
      <c r="BB157">
        <v>0.17023465198684509</v>
      </c>
      <c r="BC157">
        <v>1.1458344898173369</v>
      </c>
      <c r="BD157">
        <v>0</v>
      </c>
      <c r="BE157">
        <v>1.2779247894951871</v>
      </c>
      <c r="BF157">
        <v>1.1024157804861729</v>
      </c>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c r="A158" t="s">
        <v>597</v>
      </c>
      <c r="B158">
        <v>2011</v>
      </c>
      <c r="C158" t="s">
        <v>602</v>
      </c>
      <c r="D158">
        <v>148</v>
      </c>
      <c r="E158" t="s">
        <v>110</v>
      </c>
      <c r="F158" t="s">
        <v>50</v>
      </c>
      <c r="G158" t="s">
        <v>203</v>
      </c>
      <c r="H158">
        <v>3.9719149105762672</v>
      </c>
      <c r="I158">
        <v>3.2483986684808581</v>
      </c>
      <c r="J158">
        <v>3.5255333054898039</v>
      </c>
      <c r="K158">
        <v>2.6708918060679898</v>
      </c>
      <c r="L158">
        <v>1.698671047700512</v>
      </c>
      <c r="M158">
        <v>4.225118055138819</v>
      </c>
      <c r="N158">
        <v>3.4863825515754261</v>
      </c>
      <c r="O158">
        <v>3.6920799033364782</v>
      </c>
      <c r="P158">
        <v>2.5047760521367821</v>
      </c>
      <c r="Q158">
        <v>1.1597216150587339</v>
      </c>
      <c r="R158">
        <v>4.3006405496743474</v>
      </c>
      <c r="S158">
        <v>3.2051493758897291</v>
      </c>
      <c r="T158">
        <v>2.9294280288086911</v>
      </c>
      <c r="U158">
        <v>2.081096330605861</v>
      </c>
      <c r="V158">
        <v>2.7103125952930438</v>
      </c>
      <c r="W158" t="s">
        <v>340</v>
      </c>
      <c r="X158" t="s">
        <v>341</v>
      </c>
      <c r="Y158" t="s">
        <v>342</v>
      </c>
      <c r="Z158" t="s">
        <v>343</v>
      </c>
      <c r="AA158" t="s">
        <v>241</v>
      </c>
      <c r="AB158" t="s">
        <v>242</v>
      </c>
      <c r="AC158" t="s">
        <v>344</v>
      </c>
      <c r="AD158" t="s">
        <v>345</v>
      </c>
      <c r="AE158" t="s">
        <v>346</v>
      </c>
      <c r="AF158" t="s">
        <v>347</v>
      </c>
      <c r="AG158" t="s">
        <v>246</v>
      </c>
      <c r="AH158" t="s">
        <v>348</v>
      </c>
      <c r="AI158" t="s">
        <v>349</v>
      </c>
      <c r="AJ158" t="s">
        <v>350</v>
      </c>
      <c r="AK158" t="s">
        <v>351</v>
      </c>
      <c r="AL158" t="s">
        <v>352</v>
      </c>
      <c r="AM158" t="s">
        <v>353</v>
      </c>
      <c r="AN158" t="s">
        <v>254</v>
      </c>
      <c r="AO158">
        <v>1.2266179189174149</v>
      </c>
      <c r="AP158">
        <v>2.5450267645640969</v>
      </c>
      <c r="AQ158">
        <v>5.0823664651811162</v>
      </c>
      <c r="AR158">
        <v>3.5921043117851181</v>
      </c>
      <c r="AS158">
        <v>1.487112264987223</v>
      </c>
      <c r="AT158">
        <v>2.6540546582971598</v>
      </c>
      <c r="AU158">
        <v>2.0824760275493679</v>
      </c>
      <c r="AV158">
        <v>4.7207284518066928</v>
      </c>
      <c r="AW158">
        <v>1.480472385720653</v>
      </c>
      <c r="AX158">
        <v>0.83506500325944366</v>
      </c>
      <c r="AY158">
        <v>6.9962083074179224</v>
      </c>
      <c r="AZ158">
        <v>6.4791718696868434</v>
      </c>
      <c r="BA158">
        <v>1.8338090540818821</v>
      </c>
      <c r="BB158">
        <v>4.3365403585793176</v>
      </c>
      <c r="BC158">
        <v>1.9350836826019351</v>
      </c>
      <c r="BD158">
        <v>1.948460350877889</v>
      </c>
      <c r="BE158">
        <v>5.767018310828945</v>
      </c>
      <c r="BF158">
        <v>1.204858547916893</v>
      </c>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c r="A159" t="s">
        <v>597</v>
      </c>
      <c r="B159">
        <v>2011</v>
      </c>
      <c r="C159" t="s">
        <v>602</v>
      </c>
      <c r="D159">
        <v>149</v>
      </c>
      <c r="E159" t="s">
        <v>110</v>
      </c>
      <c r="F159" t="s">
        <v>49</v>
      </c>
      <c r="G159" t="s">
        <v>203</v>
      </c>
      <c r="H159">
        <v>85.596118146488195</v>
      </c>
      <c r="I159">
        <v>93.425065232014234</v>
      </c>
      <c r="J159">
        <v>95.208676955418412</v>
      </c>
      <c r="K159">
        <v>96.883520094752768</v>
      </c>
      <c r="L159">
        <v>98.150881038923245</v>
      </c>
      <c r="M159">
        <v>93.570361337066672</v>
      </c>
      <c r="N159">
        <v>95.472477287444946</v>
      </c>
      <c r="O159">
        <v>95.931857837465856</v>
      </c>
      <c r="P159">
        <v>97.100026746941239</v>
      </c>
      <c r="Q159">
        <v>98.706819546853467</v>
      </c>
      <c r="R159">
        <v>71.873009047118046</v>
      </c>
      <c r="S159">
        <v>89.254992809600367</v>
      </c>
      <c r="T159">
        <v>91.110083768938139</v>
      </c>
      <c r="U159">
        <v>93.644835301258652</v>
      </c>
      <c r="V159">
        <v>96.273764311524374</v>
      </c>
      <c r="W159" t="s">
        <v>340</v>
      </c>
      <c r="X159" t="s">
        <v>341</v>
      </c>
      <c r="Y159" t="s">
        <v>342</v>
      </c>
      <c r="Z159" t="s">
        <v>343</v>
      </c>
      <c r="AA159" t="s">
        <v>241</v>
      </c>
      <c r="AB159" t="s">
        <v>242</v>
      </c>
      <c r="AC159" t="s">
        <v>344</v>
      </c>
      <c r="AD159" t="s">
        <v>345</v>
      </c>
      <c r="AE159" t="s">
        <v>346</v>
      </c>
      <c r="AF159" t="s">
        <v>347</v>
      </c>
      <c r="AG159" t="s">
        <v>246</v>
      </c>
      <c r="AH159" t="s">
        <v>348</v>
      </c>
      <c r="AI159" t="s">
        <v>349</v>
      </c>
      <c r="AJ159" t="s">
        <v>350</v>
      </c>
      <c r="AK159" t="s">
        <v>351</v>
      </c>
      <c r="AL159" t="s">
        <v>352</v>
      </c>
      <c r="AM159" t="s">
        <v>353</v>
      </c>
      <c r="AN159" t="s">
        <v>254</v>
      </c>
      <c r="AO159">
        <v>97.958515735570828</v>
      </c>
      <c r="AP159">
        <v>91.753445948661195</v>
      </c>
      <c r="AQ159">
        <v>92.493179014242003</v>
      </c>
      <c r="AR159">
        <v>84.433530666479825</v>
      </c>
      <c r="AS159">
        <v>87.795910704458805</v>
      </c>
      <c r="AT159">
        <v>96.478650711396966</v>
      </c>
      <c r="AU159">
        <v>93.601036146302249</v>
      </c>
      <c r="AV159">
        <v>92.985961827729852</v>
      </c>
      <c r="AW159">
        <v>97.659211967969497</v>
      </c>
      <c r="AX159">
        <v>98.703429451665144</v>
      </c>
      <c r="AY159">
        <v>90.918990461580577</v>
      </c>
      <c r="AZ159">
        <v>93.210622697376806</v>
      </c>
      <c r="BA159">
        <v>91.299729668575239</v>
      </c>
      <c r="BB159">
        <v>95.101044533942868</v>
      </c>
      <c r="BC159">
        <v>95.981433861324177</v>
      </c>
      <c r="BD159">
        <v>96.928139731357334</v>
      </c>
      <c r="BE159">
        <v>86.781350123919637</v>
      </c>
      <c r="BF159">
        <v>91.932047350392779</v>
      </c>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c r="A160" t="s">
        <v>597</v>
      </c>
      <c r="B160">
        <v>2011</v>
      </c>
      <c r="C160" t="s">
        <v>602</v>
      </c>
      <c r="D160">
        <v>150</v>
      </c>
      <c r="E160" t="s">
        <v>110</v>
      </c>
      <c r="F160" t="s">
        <v>112</v>
      </c>
      <c r="G160" t="s">
        <v>203</v>
      </c>
      <c r="H160">
        <v>10.431966942935681</v>
      </c>
      <c r="I160">
        <v>3.3265360995047382</v>
      </c>
      <c r="J160">
        <v>1.26578973909184</v>
      </c>
      <c r="K160">
        <v>0.44558809917917119</v>
      </c>
      <c r="L160">
        <v>0.15044791337634189</v>
      </c>
      <c r="M160">
        <v>2.204520607794529</v>
      </c>
      <c r="N160">
        <v>1.041140160979614</v>
      </c>
      <c r="O160">
        <v>0.3760622591976997</v>
      </c>
      <c r="P160">
        <v>0.39519720092189592</v>
      </c>
      <c r="Q160">
        <v>0.13345883808779241</v>
      </c>
      <c r="R160">
        <v>23.8263504032073</v>
      </c>
      <c r="S160">
        <v>7.5398578145099719</v>
      </c>
      <c r="T160">
        <v>5.9604882022532042</v>
      </c>
      <c r="U160">
        <v>4.2740683681355041</v>
      </c>
      <c r="V160">
        <v>1.015923093182568</v>
      </c>
      <c r="W160" t="s">
        <v>340</v>
      </c>
      <c r="X160" t="s">
        <v>341</v>
      </c>
      <c r="Y160" t="s">
        <v>342</v>
      </c>
      <c r="Z160" t="s">
        <v>343</v>
      </c>
      <c r="AA160" t="s">
        <v>241</v>
      </c>
      <c r="AB160" t="s">
        <v>242</v>
      </c>
      <c r="AC160" t="s">
        <v>344</v>
      </c>
      <c r="AD160" t="s">
        <v>345</v>
      </c>
      <c r="AE160" t="s">
        <v>346</v>
      </c>
      <c r="AF160" t="s">
        <v>347</v>
      </c>
      <c r="AG160" t="s">
        <v>246</v>
      </c>
      <c r="AH160" t="s">
        <v>348</v>
      </c>
      <c r="AI160" t="s">
        <v>349</v>
      </c>
      <c r="AJ160" t="s">
        <v>350</v>
      </c>
      <c r="AK160" t="s">
        <v>351</v>
      </c>
      <c r="AL160" t="s">
        <v>352</v>
      </c>
      <c r="AM160" t="s">
        <v>353</v>
      </c>
      <c r="AN160" t="s">
        <v>254</v>
      </c>
      <c r="AO160">
        <v>0.81486634551173509</v>
      </c>
      <c r="AP160">
        <v>5.7015272867747822</v>
      </c>
      <c r="AQ160">
        <v>2.4244545205770289</v>
      </c>
      <c r="AR160">
        <v>11.9743650217351</v>
      </c>
      <c r="AS160">
        <v>10.716977030553879</v>
      </c>
      <c r="AT160">
        <v>0.86729463030589637</v>
      </c>
      <c r="AU160">
        <v>4.3164878261481174</v>
      </c>
      <c r="AV160">
        <v>2.2933097204630069</v>
      </c>
      <c r="AW160">
        <v>0.86031564630991764</v>
      </c>
      <c r="AX160">
        <v>0.46150554507535491</v>
      </c>
      <c r="AY160">
        <v>2.0848012310015149</v>
      </c>
      <c r="AZ160">
        <v>0.31020543293597291</v>
      </c>
      <c r="BA160">
        <v>6.8664612773427436</v>
      </c>
      <c r="BB160">
        <v>0.56241510747750545</v>
      </c>
      <c r="BC160">
        <v>2.0834824560737939</v>
      </c>
      <c r="BD160">
        <v>1.1233999177648319</v>
      </c>
      <c r="BE160">
        <v>7.4516315652514651</v>
      </c>
      <c r="BF160">
        <v>6.8630941016903213</v>
      </c>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row>
    <row r="161">
      <c r="A161" t="s">
        <v>597</v>
      </c>
      <c r="B161">
        <v>2011</v>
      </c>
      <c r="C161" t="s">
        <v>602</v>
      </c>
      <c r="D161">
        <v>151</v>
      </c>
      <c r="E161" t="s">
        <v>111</v>
      </c>
      <c r="F161" t="s">
        <v>50</v>
      </c>
      <c r="G161" t="s">
        <v>203</v>
      </c>
      <c r="H161">
        <v>4.3001596125123944</v>
      </c>
      <c r="I161">
        <v>3.338749739826814</v>
      </c>
      <c r="J161">
        <v>3.5457134156437782</v>
      </c>
      <c r="K161">
        <v>2.6780121270014239</v>
      </c>
      <c r="L161">
        <v>1.732155642280264</v>
      </c>
      <c r="M161">
        <v>4.280810136808098</v>
      </c>
      <c r="N161">
        <v>3.512207675698293</v>
      </c>
      <c r="O161">
        <v>3.702224160358655</v>
      </c>
      <c r="P161">
        <v>2.552508826258757</v>
      </c>
      <c r="Q161">
        <v>1.1597216150587339</v>
      </c>
      <c r="R161">
        <v>5.2180565626938753</v>
      </c>
      <c r="S161">
        <v>3.4058701376284488</v>
      </c>
      <c r="T161">
        <v>3.163666848735244</v>
      </c>
      <c r="U161">
        <v>2.0844640003828951</v>
      </c>
      <c r="V161">
        <v>2.734645750038045</v>
      </c>
      <c r="W161" t="s">
        <v>340</v>
      </c>
      <c r="X161" t="s">
        <v>341</v>
      </c>
      <c r="Y161" t="s">
        <v>342</v>
      </c>
      <c r="Z161" t="s">
        <v>343</v>
      </c>
      <c r="AA161" t="s">
        <v>241</v>
      </c>
      <c r="AB161" t="s">
        <v>242</v>
      </c>
      <c r="AC161" t="s">
        <v>344</v>
      </c>
      <c r="AD161" t="s">
        <v>345</v>
      </c>
      <c r="AE161" t="s">
        <v>346</v>
      </c>
      <c r="AF161" t="s">
        <v>347</v>
      </c>
      <c r="AG161" t="s">
        <v>246</v>
      </c>
      <c r="AH161" t="s">
        <v>348</v>
      </c>
      <c r="AI161" t="s">
        <v>349</v>
      </c>
      <c r="AJ161" t="s">
        <v>350</v>
      </c>
      <c r="AK161" t="s">
        <v>351</v>
      </c>
      <c r="AL161" t="s">
        <v>352</v>
      </c>
      <c r="AM161" t="s">
        <v>353</v>
      </c>
      <c r="AN161" t="s">
        <v>254</v>
      </c>
      <c r="AO161">
        <v>1.228836161237044</v>
      </c>
      <c r="AP161">
        <v>2.7423462414222168</v>
      </c>
      <c r="AQ161">
        <v>5.2105878621867721</v>
      </c>
      <c r="AR161">
        <v>4.2174716990121084</v>
      </c>
      <c r="AS161">
        <v>1.5736142577750409</v>
      </c>
      <c r="AT161">
        <v>2.6580445667892181</v>
      </c>
      <c r="AU161">
        <v>2.3076593501185259</v>
      </c>
      <c r="AV161">
        <v>4.8533021586128386</v>
      </c>
      <c r="AW161">
        <v>1.518013387052163</v>
      </c>
      <c r="AX161">
        <v>0.84048058495419609</v>
      </c>
      <c r="AY161">
        <v>7.1204841011664346</v>
      </c>
      <c r="AZ161">
        <v>6.4810856750091279</v>
      </c>
      <c r="BA161">
        <v>1.90858561103272</v>
      </c>
      <c r="BB161">
        <v>4.3439352416204224</v>
      </c>
      <c r="BC161">
        <v>1.975365437143801</v>
      </c>
      <c r="BD161">
        <v>1.965857690188429</v>
      </c>
      <c r="BE161">
        <v>5.9603276014085136</v>
      </c>
      <c r="BF161">
        <v>1.279836455252616</v>
      </c>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row>
    <row r="162">
      <c r="A162" t="s">
        <v>597</v>
      </c>
      <c r="B162">
        <v>2011</v>
      </c>
      <c r="C162" t="s">
        <v>602</v>
      </c>
      <c r="D162">
        <v>152</v>
      </c>
      <c r="E162" t="s">
        <v>111</v>
      </c>
      <c r="F162" t="s">
        <v>49</v>
      </c>
      <c r="G162" t="s">
        <v>203</v>
      </c>
      <c r="H162">
        <v>95.69706530191641</v>
      </c>
      <c r="I162">
        <v>96.654828300351596</v>
      </c>
      <c r="J162">
        <v>96.449755657305616</v>
      </c>
      <c r="K162">
        <v>97.321987872998477</v>
      </c>
      <c r="L162">
        <v>98.267844357719852</v>
      </c>
      <c r="M162">
        <v>95.706260313881288</v>
      </c>
      <c r="N162">
        <v>96.487792324301708</v>
      </c>
      <c r="O162">
        <v>96.291320917113623</v>
      </c>
      <c r="P162">
        <v>97.44749117374117</v>
      </c>
      <c r="Q162">
        <v>98.840278384941243</v>
      </c>
      <c r="R162">
        <v>94.781943437306111</v>
      </c>
      <c r="S162">
        <v>96.594129862371574</v>
      </c>
      <c r="T162">
        <v>96.836333151264782</v>
      </c>
      <c r="U162">
        <v>97.915535999617148</v>
      </c>
      <c r="V162">
        <v>97.265354249961931</v>
      </c>
      <c r="W162" t="s">
        <v>340</v>
      </c>
      <c r="X162" t="s">
        <v>341</v>
      </c>
      <c r="Y162" t="s">
        <v>342</v>
      </c>
      <c r="Z162" t="s">
        <v>343</v>
      </c>
      <c r="AA162" t="s">
        <v>241</v>
      </c>
      <c r="AB162" t="s">
        <v>242</v>
      </c>
      <c r="AC162" t="s">
        <v>344</v>
      </c>
      <c r="AD162" t="s">
        <v>345</v>
      </c>
      <c r="AE162" t="s">
        <v>346</v>
      </c>
      <c r="AF162" t="s">
        <v>347</v>
      </c>
      <c r="AG162" t="s">
        <v>246</v>
      </c>
      <c r="AH162" t="s">
        <v>348</v>
      </c>
      <c r="AI162" t="s">
        <v>349</v>
      </c>
      <c r="AJ162" t="s">
        <v>350</v>
      </c>
      <c r="AK162" t="s">
        <v>351</v>
      </c>
      <c r="AL162" t="s">
        <v>352</v>
      </c>
      <c r="AM162" t="s">
        <v>353</v>
      </c>
      <c r="AN162" t="s">
        <v>254</v>
      </c>
      <c r="AO162">
        <v>98.771163838762945</v>
      </c>
      <c r="AP162">
        <v>97.257653758577831</v>
      </c>
      <c r="AQ162">
        <v>94.789412137813301</v>
      </c>
      <c r="AR162">
        <v>95.782528300987934</v>
      </c>
      <c r="AS162">
        <v>98.426385742224923</v>
      </c>
      <c r="AT162">
        <v>97.341955433210799</v>
      </c>
      <c r="AU162">
        <v>97.692340649881245</v>
      </c>
      <c r="AV162">
        <v>95.146697841387024</v>
      </c>
      <c r="AW162">
        <v>98.46817006189913</v>
      </c>
      <c r="AX162">
        <v>99.159519415045764</v>
      </c>
      <c r="AY162">
        <v>92.87951589883356</v>
      </c>
      <c r="AZ162">
        <v>93.518914324990533</v>
      </c>
      <c r="BA162">
        <v>98.091414388967166</v>
      </c>
      <c r="BB162">
        <v>95.656064758379216</v>
      </c>
      <c r="BC162">
        <v>98.024634562856164</v>
      </c>
      <c r="BD162">
        <v>97.997184511799972</v>
      </c>
      <c r="BE162">
        <v>94.039672398591534</v>
      </c>
      <c r="BF162">
        <v>98.720163544747365</v>
      </c>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row>
    <row r="163">
      <c r="A163" t="s">
        <v>597</v>
      </c>
      <c r="B163">
        <v>2011</v>
      </c>
      <c r="C163" t="s">
        <v>602</v>
      </c>
      <c r="D163">
        <v>153</v>
      </c>
      <c r="E163" t="s">
        <v>63</v>
      </c>
      <c r="F163" t="s">
        <v>270</v>
      </c>
      <c r="G163" t="s">
        <v>203</v>
      </c>
      <c r="H163">
        <v>8.8780565668765252</v>
      </c>
      <c r="I163">
        <v>18.23690672103676</v>
      </c>
      <c r="J163">
        <v>27.75014757186354</v>
      </c>
      <c r="K163">
        <v>38.606420499664289</v>
      </c>
      <c r="L163">
        <v>47.563927568362523</v>
      </c>
      <c r="M163">
        <v>24.06291332493107</v>
      </c>
      <c r="N163">
        <v>33.104738895721113</v>
      </c>
      <c r="O163">
        <v>42.18371455965972</v>
      </c>
      <c r="P163">
        <v>44.481826476579648</v>
      </c>
      <c r="Q163">
        <v>50.062803725404848</v>
      </c>
      <c r="R163">
        <v>0.1987946438584324</v>
      </c>
      <c r="S163">
        <v>2.7280432214586749</v>
      </c>
      <c r="T163">
        <v>1.2188882490221951</v>
      </c>
      <c r="U163">
        <v>4.9909880597145619</v>
      </c>
      <c r="V163">
        <v>7.4834977316756586</v>
      </c>
      <c r="W163" t="s">
        <v>340</v>
      </c>
      <c r="X163" t="s">
        <v>341</v>
      </c>
      <c r="Y163" t="s">
        <v>342</v>
      </c>
      <c r="Z163" t="s">
        <v>343</v>
      </c>
      <c r="AA163" t="s">
        <v>241</v>
      </c>
      <c r="AB163" t="s">
        <v>242</v>
      </c>
      <c r="AC163" t="s">
        <v>344</v>
      </c>
      <c r="AD163" t="s">
        <v>345</v>
      </c>
      <c r="AE163" t="s">
        <v>346</v>
      </c>
      <c r="AF163" t="s">
        <v>347</v>
      </c>
      <c r="AG163" t="s">
        <v>246</v>
      </c>
      <c r="AH163" t="s">
        <v>348</v>
      </c>
      <c r="AI163" t="s">
        <v>349</v>
      </c>
      <c r="AJ163" t="s">
        <v>350</v>
      </c>
      <c r="AK163" t="s">
        <v>351</v>
      </c>
      <c r="AL163" t="s">
        <v>352</v>
      </c>
      <c r="AM163" t="s">
        <v>353</v>
      </c>
      <c r="AN163" t="s">
        <v>254</v>
      </c>
      <c r="AO163">
        <v>7.7159234208057983</v>
      </c>
      <c r="AP163">
        <v>0.025778809650303901</v>
      </c>
      <c r="AQ163">
        <v>10.683929669327</v>
      </c>
      <c r="AR163">
        <v>16.9319538767088</v>
      </c>
      <c r="AS163">
        <v>3.3512427066984412</v>
      </c>
      <c r="AT163">
        <v>60.017071855284463</v>
      </c>
      <c r="AU163">
        <v>47.364039165688339</v>
      </c>
      <c r="AV163">
        <v>5.1288720361041342</v>
      </c>
      <c r="AW163">
        <v>2.1193401498012898</v>
      </c>
      <c r="AX163">
        <v>16.14668352704005</v>
      </c>
      <c r="AY163">
        <v>29.742299538717351</v>
      </c>
      <c r="AZ163">
        <v>7.0835510949199127</v>
      </c>
      <c r="BA163">
        <v>60.957269400482083</v>
      </c>
      <c r="BB163">
        <v>5.7193815408684694</v>
      </c>
      <c r="BC163">
        <v>8.0935170697972101</v>
      </c>
      <c r="BD163">
        <v>81.836457667061381</v>
      </c>
      <c r="BE163">
        <v>13.19656010372492</v>
      </c>
      <c r="BF163">
        <v>0.71658092844893573</v>
      </c>
      <c r="BG163">
        <v>4097.1629269616997</v>
      </c>
      <c r="BH163">
        <v>8417.1070899617862</v>
      </c>
      <c r="BI163">
        <v>12805.87323025387</v>
      </c>
      <c r="BJ163">
        <v>17816.407976124981</v>
      </c>
      <c r="BK163">
        <v>21953.27985433671</v>
      </c>
      <c r="BL163">
        <v>7793.2968707863038</v>
      </c>
      <c r="BM163">
        <v>10722.51729620492</v>
      </c>
      <c r="BN163">
        <v>13664.217197682839</v>
      </c>
      <c r="BO163">
        <v>14402.32761962513</v>
      </c>
      <c r="BP163">
        <v>16220.2071652256</v>
      </c>
      <c r="BQ163">
        <v>27.355525942643041</v>
      </c>
      <c r="BR163">
        <v>375.62149739462762</v>
      </c>
      <c r="BS163">
        <v>167.7253802367797</v>
      </c>
      <c r="BT163">
        <v>686.29921586316993</v>
      </c>
      <c r="BU163">
        <v>1030.263308677042</v>
      </c>
      <c r="BV163">
        <v>778.35474617880266</v>
      </c>
      <c r="BW163">
        <v>1.290159943506026</v>
      </c>
      <c r="BX163">
        <v>980.82407839193922</v>
      </c>
      <c r="BY163">
        <v>1367.4831849913151</v>
      </c>
      <c r="BZ163">
        <v>437.28676291468207</v>
      </c>
      <c r="CA163">
        <v>27890.445583490298</v>
      </c>
      <c r="CB163">
        <v>8751.3997616288543</v>
      </c>
      <c r="CC163">
        <v>484.37587278818671</v>
      </c>
      <c r="CD163">
        <v>189.26788724003779</v>
      </c>
      <c r="CE163">
        <v>2069.4429535401782</v>
      </c>
      <c r="CF163">
        <v>2171.689092466409</v>
      </c>
      <c r="CG163">
        <v>674.14880127382276</v>
      </c>
      <c r="CH163">
        <v>4332.0944163057693</v>
      </c>
      <c r="CI163">
        <v>1162.212678496142</v>
      </c>
      <c r="CJ163">
        <v>790.62944500136302</v>
      </c>
      <c r="CK163">
        <v>11166.23631285653</v>
      </c>
      <c r="CL163">
        <v>1785.094137746514</v>
      </c>
      <c r="CM163">
        <v>57.555202384609963</v>
      </c>
    </row>
    <row r="164">
      <c r="A164" t="s">
        <v>597</v>
      </c>
      <c r="B164">
        <v>2011</v>
      </c>
      <c r="C164" t="s">
        <v>602</v>
      </c>
      <c r="D164">
        <v>154</v>
      </c>
      <c r="E164" t="s">
        <v>63</v>
      </c>
      <c r="F164" t="s">
        <v>271</v>
      </c>
      <c r="G164" t="s">
        <v>203</v>
      </c>
      <c r="H164">
        <v>34.895460117794407</v>
      </c>
      <c r="I164">
        <v>44.62053772617864</v>
      </c>
      <c r="J164">
        <v>42.658722635937977</v>
      </c>
      <c r="K164">
        <v>39.356012398856691</v>
      </c>
      <c r="L164">
        <v>34.286049540464433</v>
      </c>
      <c r="M164">
        <v>41.486653814388227</v>
      </c>
      <c r="N164">
        <v>38.081508029091211</v>
      </c>
      <c r="O164">
        <v>37.30167797245916</v>
      </c>
      <c r="P164">
        <v>36.413755536543682</v>
      </c>
      <c r="Q164">
        <v>32.814761823309709</v>
      </c>
      <c r="R164">
        <v>23.57030629067431</v>
      </c>
      <c r="S164">
        <v>36.947233589976427</v>
      </c>
      <c r="T164">
        <v>49.427881945535411</v>
      </c>
      <c r="U164">
        <v>52.304390784158663</v>
      </c>
      <c r="V164">
        <v>56.447169106229211</v>
      </c>
      <c r="W164" t="s">
        <v>340</v>
      </c>
      <c r="X164" t="s">
        <v>341</v>
      </c>
      <c r="Y164" t="s">
        <v>342</v>
      </c>
      <c r="Z164" t="s">
        <v>343</v>
      </c>
      <c r="AA164" t="s">
        <v>241</v>
      </c>
      <c r="AB164" t="s">
        <v>242</v>
      </c>
      <c r="AC164" t="s">
        <v>344</v>
      </c>
      <c r="AD164" t="s">
        <v>345</v>
      </c>
      <c r="AE164" t="s">
        <v>346</v>
      </c>
      <c r="AF164" t="s">
        <v>347</v>
      </c>
      <c r="AG164" t="s">
        <v>246</v>
      </c>
      <c r="AH164" t="s">
        <v>348</v>
      </c>
      <c r="AI164" t="s">
        <v>349</v>
      </c>
      <c r="AJ164" t="s">
        <v>350</v>
      </c>
      <c r="AK164" t="s">
        <v>351</v>
      </c>
      <c r="AL164" t="s">
        <v>352</v>
      </c>
      <c r="AM164" t="s">
        <v>353</v>
      </c>
      <c r="AN164" t="s">
        <v>254</v>
      </c>
      <c r="AO164">
        <v>35.684310057001163</v>
      </c>
      <c r="AP164">
        <v>17.177378701965679</v>
      </c>
      <c r="AQ164">
        <v>69.417772158966514</v>
      </c>
      <c r="AR164">
        <v>5.5962816239508841</v>
      </c>
      <c r="AS164">
        <v>72.071607075093127</v>
      </c>
      <c r="AT164">
        <v>29.755630518291209</v>
      </c>
      <c r="AU164">
        <v>34.205993541071138</v>
      </c>
      <c r="AV164">
        <v>44.221131016158033</v>
      </c>
      <c r="AW164">
        <v>94.669313906152553</v>
      </c>
      <c r="AX164">
        <v>13.3511206489736</v>
      </c>
      <c r="AY164">
        <v>40.018353417255398</v>
      </c>
      <c r="AZ164">
        <v>6.520063525347684</v>
      </c>
      <c r="BA164">
        <v>16.01764497285604</v>
      </c>
      <c r="BB164">
        <v>78.10696324262301</v>
      </c>
      <c r="BC164">
        <v>62.436505553949083</v>
      </c>
      <c r="BD164">
        <v>0.34858826202193971</v>
      </c>
      <c r="BE164">
        <v>26.45937195067626</v>
      </c>
      <c r="BF164">
        <v>61.185538174612411</v>
      </c>
      <c r="BG164">
        <v>16104.018310417039</v>
      </c>
      <c r="BH164">
        <v>20594.27348058367</v>
      </c>
      <c r="BI164">
        <v>19685.740150595451</v>
      </c>
      <c r="BJ164">
        <v>18162.335801568581</v>
      </c>
      <c r="BK164">
        <v>15824.83363216048</v>
      </c>
      <c r="BL164">
        <v>13436.35348659482</v>
      </c>
      <c r="BM164">
        <v>12334.47663773221</v>
      </c>
      <c r="BN164">
        <v>12082.81999283979</v>
      </c>
      <c r="BO164">
        <v>11790.04727637179</v>
      </c>
      <c r="BP164">
        <v>10631.890250715591</v>
      </c>
      <c r="BQ164">
        <v>3243.438116319418</v>
      </c>
      <c r="BR164">
        <v>5087.2270264968229</v>
      </c>
      <c r="BS164">
        <v>6801.5343492433894</v>
      </c>
      <c r="BT164">
        <v>7192.2557120727388</v>
      </c>
      <c r="BU164">
        <v>7771.1585269384996</v>
      </c>
      <c r="BV164">
        <v>3599.7055157504651</v>
      </c>
      <c r="BW164">
        <v>859.68150726650947</v>
      </c>
      <c r="BX164">
        <v>6372.8070578106726</v>
      </c>
      <c r="BY164">
        <v>451.97506885225829</v>
      </c>
      <c r="BZ164">
        <v>9404.2606024721772</v>
      </c>
      <c r="CA164">
        <v>13827.69548927556</v>
      </c>
      <c r="CB164">
        <v>6320.2026050697286</v>
      </c>
      <c r="CC164">
        <v>4176.2884277188077</v>
      </c>
      <c r="CD164">
        <v>8454.4526895134804</v>
      </c>
      <c r="CE164">
        <v>1711.149072973011</v>
      </c>
      <c r="CF164">
        <v>2922.0142007374629</v>
      </c>
      <c r="CG164">
        <v>620.52111306073834</v>
      </c>
      <c r="CH164">
        <v>1138.3375769901049</v>
      </c>
      <c r="CI164">
        <v>15871.80402474503</v>
      </c>
      <c r="CJ164">
        <v>6099.2198210289489</v>
      </c>
      <c r="CK164">
        <v>47.563384591505873</v>
      </c>
      <c r="CL164">
        <v>3579.1501259691681</v>
      </c>
      <c r="CM164">
        <v>4914.3730914993839</v>
      </c>
    </row>
    <row r="165">
      <c r="A165" t="s">
        <v>597</v>
      </c>
      <c r="B165">
        <v>2011</v>
      </c>
      <c r="C165" t="s">
        <v>602</v>
      </c>
      <c r="D165">
        <v>155</v>
      </c>
      <c r="E165" t="s">
        <v>63</v>
      </c>
      <c r="F165" t="s">
        <v>272</v>
      </c>
      <c r="G165" t="s">
        <v>203</v>
      </c>
      <c r="H165">
        <v>36.253225200243747</v>
      </c>
      <c r="I165">
        <v>22.090072266251909</v>
      </c>
      <c r="J165">
        <v>13.78541423105904</v>
      </c>
      <c r="K165">
        <v>9.8283940522288429</v>
      </c>
      <c r="L165">
        <v>7.8503226594760331</v>
      </c>
      <c r="M165">
        <v>22.123482130902062</v>
      </c>
      <c r="N165">
        <v>15.44722397546774</v>
      </c>
      <c r="O165">
        <v>9.6517268020327265</v>
      </c>
      <c r="P165">
        <v>9.485609625245468</v>
      </c>
      <c r="Q165">
        <v>7.2051540673213861</v>
      </c>
      <c r="R165">
        <v>46.072424885962398</v>
      </c>
      <c r="S165">
        <v>41.182353801284961</v>
      </c>
      <c r="T165">
        <v>29.628410270811521</v>
      </c>
      <c r="U165">
        <v>20.656144942364591</v>
      </c>
      <c r="V165">
        <v>13.208923395918641</v>
      </c>
      <c r="W165" t="s">
        <v>340</v>
      </c>
      <c r="X165" t="s">
        <v>341</v>
      </c>
      <c r="Y165" t="s">
        <v>342</v>
      </c>
      <c r="Z165" t="s">
        <v>343</v>
      </c>
      <c r="AA165" t="s">
        <v>241</v>
      </c>
      <c r="AB165" t="s">
        <v>242</v>
      </c>
      <c r="AC165" t="s">
        <v>344</v>
      </c>
      <c r="AD165" t="s">
        <v>345</v>
      </c>
      <c r="AE165" t="s">
        <v>346</v>
      </c>
      <c r="AF165" t="s">
        <v>347</v>
      </c>
      <c r="AG165" t="s">
        <v>246</v>
      </c>
      <c r="AH165" t="s">
        <v>348</v>
      </c>
      <c r="AI165" t="s">
        <v>349</v>
      </c>
      <c r="AJ165" t="s">
        <v>350</v>
      </c>
      <c r="AK165" t="s">
        <v>351</v>
      </c>
      <c r="AL165" t="s">
        <v>352</v>
      </c>
      <c r="AM165" t="s">
        <v>353</v>
      </c>
      <c r="AN165" t="s">
        <v>254</v>
      </c>
      <c r="AO165">
        <v>5.3760376385032167</v>
      </c>
      <c r="AP165">
        <v>28.717962196193671</v>
      </c>
      <c r="AQ165">
        <v>17.007060603386829</v>
      </c>
      <c r="AR165">
        <v>26.28343552067405</v>
      </c>
      <c r="AS165">
        <v>3.715071198162661</v>
      </c>
      <c r="AT165">
        <v>5.2697815154025696</v>
      </c>
      <c r="AU165">
        <v>3.5467614694414689</v>
      </c>
      <c r="AV165">
        <v>5.4132994635234564</v>
      </c>
      <c r="AW165">
        <v>1.708415491013314</v>
      </c>
      <c r="AX165">
        <v>69.965832376867013</v>
      </c>
      <c r="AY165">
        <v>21.144931195723171</v>
      </c>
      <c r="AZ165">
        <v>62.410819662170653</v>
      </c>
      <c r="BA165">
        <v>14.64003717098373</v>
      </c>
      <c r="BB165">
        <v>13.91988610019243</v>
      </c>
      <c r="BC165">
        <v>19.102572818587529</v>
      </c>
      <c r="BD165">
        <v>15.889885496984499</v>
      </c>
      <c r="BE165">
        <v>35.880831149191231</v>
      </c>
      <c r="BF165">
        <v>28.917792790375</v>
      </c>
      <c r="BG165">
        <v>16730.617692548669</v>
      </c>
      <c r="BH165">
        <v>10195.50665769194</v>
      </c>
      <c r="BI165">
        <v>6361.5613795319596</v>
      </c>
      <c r="BJ165">
        <v>4535.6880000349147</v>
      </c>
      <c r="BK165">
        <v>3623.3410296619732</v>
      </c>
      <c r="BL165">
        <v>7165.169974785239</v>
      </c>
      <c r="BM165">
        <v>5003.3056227098878</v>
      </c>
      <c r="BN165">
        <v>3126.4029906411311</v>
      </c>
      <c r="BO165">
        <v>3071.2510774840721</v>
      </c>
      <c r="BP165">
        <v>2334.449589966021</v>
      </c>
      <c r="BQ165">
        <v>6339.8861747298379</v>
      </c>
      <c r="BR165">
        <v>5670.3564222867344</v>
      </c>
      <c r="BS165">
        <v>4077.0237816877038</v>
      </c>
      <c r="BT165">
        <v>2840.3786799505101</v>
      </c>
      <c r="BU165">
        <v>1818.490445228419</v>
      </c>
      <c r="BV165">
        <v>542.315440855926</v>
      </c>
      <c r="BW165">
        <v>1437.2566067732571</v>
      </c>
      <c r="BX165">
        <v>1561.3107778463609</v>
      </c>
      <c r="BY165">
        <v>2122.741201638069</v>
      </c>
      <c r="BZ165">
        <v>484.76090824307568</v>
      </c>
      <c r="CA165">
        <v>2448.9124518872582</v>
      </c>
      <c r="CB165">
        <v>655.33109137174199</v>
      </c>
      <c r="CC165">
        <v>511.23748727794532</v>
      </c>
      <c r="CD165">
        <v>152.57021886862239</v>
      </c>
      <c r="CE165">
        <v>8967.1850295701606</v>
      </c>
      <c r="CF165">
        <v>1543.93631800149</v>
      </c>
      <c r="CG165">
        <v>5939.7015279445459</v>
      </c>
      <c r="CH165">
        <v>1040.434125522459</v>
      </c>
      <c r="CI165">
        <v>2828.6044554407031</v>
      </c>
      <c r="CJ165">
        <v>1866.068411966221</v>
      </c>
      <c r="CK165">
        <v>2168.107240973301</v>
      </c>
      <c r="CL165">
        <v>4853.5876651533281</v>
      </c>
      <c r="CM165">
        <v>2322.653800135085</v>
      </c>
    </row>
    <row r="166">
      <c r="A166" t="s">
        <v>597</v>
      </c>
      <c r="B166">
        <v>2011</v>
      </c>
      <c r="C166" t="s">
        <v>602</v>
      </c>
      <c r="D166">
        <v>156</v>
      </c>
      <c r="E166" t="s">
        <v>63</v>
      </c>
      <c r="F166" t="s">
        <v>273</v>
      </c>
      <c r="G166" t="s">
        <v>203</v>
      </c>
      <c r="H166">
        <v>2.2565550917478601</v>
      </c>
      <c r="I166">
        <v>1.0773897342785881</v>
      </c>
      <c r="J166">
        <v>0.72341223375789754</v>
      </c>
      <c r="K166">
        <v>0.1835324707379237</v>
      </c>
      <c r="L166">
        <v>0.061267099312246803</v>
      </c>
      <c r="M166">
        <v>0.98377336110458824</v>
      </c>
      <c r="N166">
        <v>0.34788054334823848</v>
      </c>
      <c r="O166">
        <v>0.22317948288414441</v>
      </c>
      <c r="P166">
        <v>0.2126434940884096</v>
      </c>
      <c r="Q166">
        <v>0.0284334769499963</v>
      </c>
      <c r="R166">
        <v>3.632986402426865</v>
      </c>
      <c r="S166">
        <v>2.3382756651014089</v>
      </c>
      <c r="T166">
        <v>1.900960634488543</v>
      </c>
      <c r="U166">
        <v>1.9431529655435891</v>
      </c>
      <c r="V166">
        <v>0.38604560286161149</v>
      </c>
      <c r="W166" t="s">
        <v>340</v>
      </c>
      <c r="X166" t="s">
        <v>341</v>
      </c>
      <c r="Y166" t="s">
        <v>342</v>
      </c>
      <c r="Z166" t="s">
        <v>343</v>
      </c>
      <c r="AA166" t="s">
        <v>241</v>
      </c>
      <c r="AB166" t="s">
        <v>242</v>
      </c>
      <c r="AC166" t="s">
        <v>344</v>
      </c>
      <c r="AD166" t="s">
        <v>345</v>
      </c>
      <c r="AE166" t="s">
        <v>346</v>
      </c>
      <c r="AF166" t="s">
        <v>347</v>
      </c>
      <c r="AG166" t="s">
        <v>246</v>
      </c>
      <c r="AH166" t="s">
        <v>348</v>
      </c>
      <c r="AI166" t="s">
        <v>349</v>
      </c>
      <c r="AJ166" t="s">
        <v>350</v>
      </c>
      <c r="AK166" t="s">
        <v>351</v>
      </c>
      <c r="AL166" t="s">
        <v>352</v>
      </c>
      <c r="AM166" t="s">
        <v>353</v>
      </c>
      <c r="AN166" t="s">
        <v>254</v>
      </c>
      <c r="AO166">
        <v>0.25096562096380032</v>
      </c>
      <c r="AP166">
        <v>0.40527416898782209</v>
      </c>
      <c r="AQ166">
        <v>1.035281527109198</v>
      </c>
      <c r="AR166">
        <v>4.9515058959036304</v>
      </c>
      <c r="AS166">
        <v>1.044688291271987</v>
      </c>
      <c r="AT166">
        <v>0.62720395838286969</v>
      </c>
      <c r="AU166">
        <v>1.0935220556935641</v>
      </c>
      <c r="AV166">
        <v>1.069665305812648</v>
      </c>
      <c r="AW166">
        <v>0.55282190277202614</v>
      </c>
      <c r="AX166">
        <v>0.22539852025684839</v>
      </c>
      <c r="AY166">
        <v>0.17661428553498959</v>
      </c>
      <c r="AZ166">
        <v>0.22710153796728491</v>
      </c>
      <c r="BA166">
        <v>0.15527463860009849</v>
      </c>
      <c r="BB166">
        <v>0.14963286838617279</v>
      </c>
      <c r="BC166">
        <v>0.20213769298543341</v>
      </c>
      <c r="BD166">
        <v>0.8808389058037559</v>
      </c>
      <c r="BE166">
        <v>2.5430790195041268</v>
      </c>
      <c r="BF166">
        <v>0.94519659242054621</v>
      </c>
      <c r="BG166">
        <v>1041.3848791018379</v>
      </c>
      <c r="BH166">
        <v>497.26112601034367</v>
      </c>
      <c r="BI166">
        <v>333.83337276776513</v>
      </c>
      <c r="BJ166">
        <v>84.698071802888393</v>
      </c>
      <c r="BK166">
        <v>28.278021724174</v>
      </c>
      <c r="BL166">
        <v>318.61636008620218</v>
      </c>
      <c r="BM166">
        <v>112.6773769403385</v>
      </c>
      <c r="BN166">
        <v>72.292659857692897</v>
      </c>
      <c r="BO166">
        <v>68.849719326511433</v>
      </c>
      <c r="BP166">
        <v>9.2123663126475712</v>
      </c>
      <c r="BQ166">
        <v>499.92420244295221</v>
      </c>
      <c r="BR166">
        <v>321.9547988602551</v>
      </c>
      <c r="BS166">
        <v>261.58209785886208</v>
      </c>
      <c r="BT166">
        <v>267.19846663608871</v>
      </c>
      <c r="BU166">
        <v>53.147423085457447</v>
      </c>
      <c r="BV166">
        <v>25.31651385732447</v>
      </c>
      <c r="BW166">
        <v>20.282879855921401</v>
      </c>
      <c r="BX166">
        <v>95.042655757864281</v>
      </c>
      <c r="BY166">
        <v>399.90074992749283</v>
      </c>
      <c r="BZ166">
        <v>136.3161075239619</v>
      </c>
      <c r="CA166">
        <v>291.46703313362161</v>
      </c>
      <c r="CB166">
        <v>202.04882915613291</v>
      </c>
      <c r="CC166">
        <v>101.02027550053781</v>
      </c>
      <c r="CD166">
        <v>49.369816151262562</v>
      </c>
      <c r="CE166">
        <v>28.888246846652951</v>
      </c>
      <c r="CF166">
        <v>12.89581920089241</v>
      </c>
      <c r="CG166">
        <v>21.613485600165301</v>
      </c>
      <c r="CH166">
        <v>11.035015208014929</v>
      </c>
      <c r="CI166">
        <v>30.40629751932018</v>
      </c>
      <c r="CJ166">
        <v>19.74617593818623</v>
      </c>
      <c r="CK166">
        <v>120.186719417616</v>
      </c>
      <c r="CL166">
        <v>344.00142263297778</v>
      </c>
      <c r="CM166">
        <v>75.917428179062796</v>
      </c>
    </row>
    <row r="167">
      <c r="A167" t="s">
        <v>597</v>
      </c>
      <c r="B167">
        <v>2011</v>
      </c>
      <c r="C167" t="s">
        <v>602</v>
      </c>
      <c r="D167">
        <v>157</v>
      </c>
      <c r="E167" t="s">
        <v>63</v>
      </c>
      <c r="F167" t="s">
        <v>361</v>
      </c>
      <c r="G167" t="s">
        <v>203</v>
      </c>
      <c r="H167">
        <v>0.070864995651782406</v>
      </c>
      <c r="I167">
        <v>0.037379037378917998</v>
      </c>
      <c r="J167">
        <v>0.018605885467411699</v>
      </c>
      <c r="K167">
        <v>0</v>
      </c>
      <c r="L167">
        <v>0.046827730088952101</v>
      </c>
      <c r="M167">
        <v>0.022808267193429099</v>
      </c>
      <c r="N167">
        <v>0.043885047749161597</v>
      </c>
      <c r="O167">
        <v>0</v>
      </c>
      <c r="P167">
        <v>0</v>
      </c>
      <c r="Q167">
        <v>0.066708869769721596</v>
      </c>
      <c r="R167">
        <v>0.013289615031126901</v>
      </c>
      <c r="S167">
        <v>0.19922546851561501</v>
      </c>
      <c r="T167">
        <v>0.055817089374279497</v>
      </c>
      <c r="U167">
        <v>0</v>
      </c>
      <c r="V167">
        <v>0</v>
      </c>
      <c r="W167" t="s">
        <v>340</v>
      </c>
      <c r="X167" t="s">
        <v>341</v>
      </c>
      <c r="Y167" t="s">
        <v>342</v>
      </c>
      <c r="Z167" t="s">
        <v>343</v>
      </c>
      <c r="AA167" t="s">
        <v>241</v>
      </c>
      <c r="AB167" t="s">
        <v>242</v>
      </c>
      <c r="AC167" t="s">
        <v>344</v>
      </c>
      <c r="AD167" t="s">
        <v>345</v>
      </c>
      <c r="AE167" t="s">
        <v>346</v>
      </c>
      <c r="AF167" t="s">
        <v>347</v>
      </c>
      <c r="AG167" t="s">
        <v>246</v>
      </c>
      <c r="AH167" t="s">
        <v>348</v>
      </c>
      <c r="AI167" t="s">
        <v>349</v>
      </c>
      <c r="AJ167" t="s">
        <v>350</v>
      </c>
      <c r="AK167" t="s">
        <v>351</v>
      </c>
      <c r="AL167" t="s">
        <v>352</v>
      </c>
      <c r="AM167" t="s">
        <v>353</v>
      </c>
      <c r="AN167" t="s">
        <v>254</v>
      </c>
      <c r="AO167">
        <v>0</v>
      </c>
      <c r="AP167">
        <v>0</v>
      </c>
      <c r="AQ167">
        <v>0</v>
      </c>
      <c r="AR167">
        <v>0.1759982079600978</v>
      </c>
      <c r="AS167">
        <v>0</v>
      </c>
      <c r="AT167">
        <v>0</v>
      </c>
      <c r="AU167">
        <v>0.021340895350903701</v>
      </c>
      <c r="AV167">
        <v>0</v>
      </c>
      <c r="AW167">
        <v>0.41364510716112629</v>
      </c>
      <c r="AX167">
        <v>0</v>
      </c>
      <c r="AY167">
        <v>0</v>
      </c>
      <c r="AZ167">
        <v>0.22710153796728491</v>
      </c>
      <c r="BA167">
        <v>0</v>
      </c>
      <c r="BB167">
        <v>0</v>
      </c>
      <c r="BC167">
        <v>0</v>
      </c>
      <c r="BD167">
        <v>0.025239478941343499</v>
      </c>
      <c r="BE167">
        <v>0</v>
      </c>
      <c r="BF167">
        <v>0</v>
      </c>
      <c r="BG167">
        <v>32.703715144938997</v>
      </c>
      <c r="BH167">
        <v>17.252013477434261</v>
      </c>
      <c r="BI167">
        <v>8.5860664349720111</v>
      </c>
      <c r="BJ167">
        <v>0</v>
      </c>
      <c r="BK167">
        <v>21.613485600165301</v>
      </c>
      <c r="BL167">
        <v>7.3869524835317666</v>
      </c>
      <c r="BM167">
        <v>14.214224284245461</v>
      </c>
      <c r="BN167">
        <v>0</v>
      </c>
      <c r="BO167">
        <v>0</v>
      </c>
      <c r="BP167">
        <v>21.613485600165301</v>
      </c>
      <c r="BQ167">
        <v>1.828743479681586</v>
      </c>
      <c r="BR167">
        <v>27.431152195223788</v>
      </c>
      <c r="BS167">
        <v>7.6807226146626606</v>
      </c>
      <c r="BT167">
        <v>0</v>
      </c>
      <c r="BU167">
        <v>0</v>
      </c>
      <c r="BV167">
        <v>0</v>
      </c>
      <c r="BW167">
        <v>0</v>
      </c>
      <c r="BX167">
        <v>0</v>
      </c>
      <c r="BY167">
        <v>14.214224284245461</v>
      </c>
      <c r="BZ167">
        <v>0</v>
      </c>
      <c r="CA167">
        <v>0</v>
      </c>
      <c r="CB167">
        <v>3.943133013498151</v>
      </c>
      <c r="CC167">
        <v>0</v>
      </c>
      <c r="CD167">
        <v>36.940618289568043</v>
      </c>
      <c r="CE167">
        <v>0</v>
      </c>
      <c r="CF167">
        <v>0</v>
      </c>
      <c r="CG167">
        <v>21.613485600165301</v>
      </c>
      <c r="CH167">
        <v>0</v>
      </c>
      <c r="CI167">
        <v>0</v>
      </c>
      <c r="CJ167">
        <v>0</v>
      </c>
      <c r="CK167">
        <v>3.4438194700336169</v>
      </c>
      <c r="CL167">
        <v>0</v>
      </c>
      <c r="CM167">
        <v>0</v>
      </c>
    </row>
    <row r="168">
      <c r="A168" t="s">
        <v>597</v>
      </c>
      <c r="B168">
        <v>2011</v>
      </c>
      <c r="C168" t="s">
        <v>602</v>
      </c>
      <c r="D168">
        <v>158</v>
      </c>
      <c r="E168" t="s">
        <v>63</v>
      </c>
      <c r="F168" t="s">
        <v>275</v>
      </c>
      <c r="G168" t="s">
        <v>203</v>
      </c>
      <c r="H168">
        <v>0.4632710947025202</v>
      </c>
      <c r="I168">
        <v>0.54259165219325023</v>
      </c>
      <c r="J168">
        <v>0.47046522188520701</v>
      </c>
      <c r="K168">
        <v>0.2202626772239594</v>
      </c>
      <c r="L168">
        <v>0.1604069444167863</v>
      </c>
      <c r="M168">
        <v>0.32824586547775508</v>
      </c>
      <c r="N168">
        <v>0.13264735663278759</v>
      </c>
      <c r="O168">
        <v>0.29018630552324831</v>
      </c>
      <c r="P168">
        <v>0.10738408399988621</v>
      </c>
      <c r="Q168">
        <v>0.15167348714214879</v>
      </c>
      <c r="R168">
        <v>0.41134242361135692</v>
      </c>
      <c r="S168">
        <v>0.61208695818251735</v>
      </c>
      <c r="T168">
        <v>1.124980076359694</v>
      </c>
      <c r="U168">
        <v>1.132670609751053</v>
      </c>
      <c r="V168">
        <v>0.56946667595717071</v>
      </c>
      <c r="W168" t="s">
        <v>340</v>
      </c>
      <c r="X168" t="s">
        <v>341</v>
      </c>
      <c r="Y168" t="s">
        <v>342</v>
      </c>
      <c r="Z168" t="s">
        <v>343</v>
      </c>
      <c r="AA168" t="s">
        <v>241</v>
      </c>
      <c r="AB168" t="s">
        <v>242</v>
      </c>
      <c r="AC168" t="s">
        <v>344</v>
      </c>
      <c r="AD168" t="s">
        <v>345</v>
      </c>
      <c r="AE168" t="s">
        <v>346</v>
      </c>
      <c r="AF168" t="s">
        <v>347</v>
      </c>
      <c r="AG168" t="s">
        <v>246</v>
      </c>
      <c r="AH168" t="s">
        <v>348</v>
      </c>
      <c r="AI168" t="s">
        <v>349</v>
      </c>
      <c r="AJ168" t="s">
        <v>350</v>
      </c>
      <c r="AK168" t="s">
        <v>351</v>
      </c>
      <c r="AL168" t="s">
        <v>352</v>
      </c>
      <c r="AM168" t="s">
        <v>353</v>
      </c>
      <c r="AN168" t="s">
        <v>254</v>
      </c>
      <c r="AO168">
        <v>0.28942524681320819</v>
      </c>
      <c r="AP168">
        <v>4.992965181035224</v>
      </c>
      <c r="AQ168">
        <v>0.083123418679900904</v>
      </c>
      <c r="AR168">
        <v>0.3482624632582923</v>
      </c>
      <c r="AS168">
        <v>0</v>
      </c>
      <c r="AT168">
        <v>0.1270372559417495</v>
      </c>
      <c r="AU168">
        <v>0.29854105884349602</v>
      </c>
      <c r="AV168">
        <v>2.6034588926797748</v>
      </c>
      <c r="AW168">
        <v>0.0368594649945558</v>
      </c>
      <c r="AX168">
        <v>0.0050798855555804004</v>
      </c>
      <c r="AY168">
        <v>0.35933727707316782</v>
      </c>
      <c r="AZ168">
        <v>0.24408281612449739</v>
      </c>
      <c r="BA168">
        <v>0.026714305561354099</v>
      </c>
      <c r="BB168">
        <v>0.066716966962132598</v>
      </c>
      <c r="BC168">
        <v>0.64817224356649994</v>
      </c>
      <c r="BD168">
        <v>0.0042789199399345997</v>
      </c>
      <c r="BE168">
        <v>0.33273016690899909</v>
      </c>
      <c r="BF168">
        <v>0.053937295932758901</v>
      </c>
      <c r="BG168">
        <v>213.79646998756581</v>
      </c>
      <c r="BH168">
        <v>250.42909482898591</v>
      </c>
      <c r="BI168">
        <v>217.10580007198979</v>
      </c>
      <c r="BJ168">
        <v>101.6486291281451</v>
      </c>
      <c r="BK168">
        <v>74.036327977739717</v>
      </c>
      <c r="BL168">
        <v>106.3095495434429</v>
      </c>
      <c r="BM168">
        <v>42.964047542292057</v>
      </c>
      <c r="BN168">
        <v>93.997618461383823</v>
      </c>
      <c r="BO168">
        <v>34.768823166782568</v>
      </c>
      <c r="BP168">
        <v>49.141781918806018</v>
      </c>
      <c r="BQ168">
        <v>56.603579060326048</v>
      </c>
      <c r="BR168">
        <v>84.277630925988873</v>
      </c>
      <c r="BS168">
        <v>154.80312589574851</v>
      </c>
      <c r="BT168">
        <v>155.75091384768069</v>
      </c>
      <c r="BU168">
        <v>78.399251631974678</v>
      </c>
      <c r="BV168">
        <v>29.196183299795599</v>
      </c>
      <c r="BW168">
        <v>249.8844501850779</v>
      </c>
      <c r="BX168">
        <v>7.6310358681570056</v>
      </c>
      <c r="BY168">
        <v>28.126881630860051</v>
      </c>
      <c r="BZ168">
        <v>0</v>
      </c>
      <c r="CA168">
        <v>59.035297197814323</v>
      </c>
      <c r="CB168">
        <v>55.161092618386007</v>
      </c>
      <c r="CC168">
        <v>245.87329622047301</v>
      </c>
      <c r="CD168">
        <v>3.291738263426855</v>
      </c>
      <c r="CE168">
        <v>0.65106455763387328</v>
      </c>
      <c r="CF168">
        <v>26.237676885760791</v>
      </c>
      <c r="CG168">
        <v>23.229611207276712</v>
      </c>
      <c r="CH168">
        <v>1.898524902706892</v>
      </c>
      <c r="CI168">
        <v>13.557288374649101</v>
      </c>
      <c r="CJ168">
        <v>63.317845230554433</v>
      </c>
      <c r="CK168">
        <v>0.58384041263719744</v>
      </c>
      <c r="CL168">
        <v>45.008295020231927</v>
      </c>
      <c r="CM168">
        <v>4.3322001189845478</v>
      </c>
    </row>
    <row r="169">
      <c r="A169" t="s">
        <v>597</v>
      </c>
      <c r="B169">
        <v>2011</v>
      </c>
      <c r="C169" t="s">
        <v>602</v>
      </c>
      <c r="D169">
        <v>159</v>
      </c>
      <c r="E169" t="s">
        <v>63</v>
      </c>
      <c r="F169" t="s">
        <v>276</v>
      </c>
      <c r="G169" t="s">
        <v>203</v>
      </c>
      <c r="H169">
        <v>8.9079415895164935</v>
      </c>
      <c r="I169">
        <v>11.15237210655064</v>
      </c>
      <c r="J169">
        <v>14.04272078113112</v>
      </c>
      <c r="K169">
        <v>11.54332227284678</v>
      </c>
      <c r="L169">
        <v>9.942017643814216</v>
      </c>
      <c r="M169">
        <v>9.7843000380432859</v>
      </c>
      <c r="N169">
        <v>12.148856534358019</v>
      </c>
      <c r="O169">
        <v>10.20308702365498</v>
      </c>
      <c r="P169">
        <v>9.1162270767094942</v>
      </c>
      <c r="Q169">
        <v>9.5654391889644277</v>
      </c>
      <c r="R169">
        <v>5.5798390049400908</v>
      </c>
      <c r="S169">
        <v>10.77716064249546</v>
      </c>
      <c r="T169">
        <v>12.58353416664376</v>
      </c>
      <c r="U169">
        <v>16.641737235875691</v>
      </c>
      <c r="V169">
        <v>21.232567746975569</v>
      </c>
      <c r="W169" t="s">
        <v>340</v>
      </c>
      <c r="X169" t="s">
        <v>341</v>
      </c>
      <c r="Y169" t="s">
        <v>342</v>
      </c>
      <c r="Z169" t="s">
        <v>343</v>
      </c>
      <c r="AA169" t="s">
        <v>241</v>
      </c>
      <c r="AB169" t="s">
        <v>242</v>
      </c>
      <c r="AC169" t="s">
        <v>344</v>
      </c>
      <c r="AD169" t="s">
        <v>345</v>
      </c>
      <c r="AE169" t="s">
        <v>346</v>
      </c>
      <c r="AF169" t="s">
        <v>347</v>
      </c>
      <c r="AG169" t="s">
        <v>246</v>
      </c>
      <c r="AH169" t="s">
        <v>348</v>
      </c>
      <c r="AI169" t="s">
        <v>349</v>
      </c>
      <c r="AJ169" t="s">
        <v>350</v>
      </c>
      <c r="AK169" t="s">
        <v>351</v>
      </c>
      <c r="AL169" t="s">
        <v>352</v>
      </c>
      <c r="AM169" t="s">
        <v>353</v>
      </c>
      <c r="AN169" t="s">
        <v>254</v>
      </c>
      <c r="AO169">
        <v>50.119437291364001</v>
      </c>
      <c r="AP169">
        <v>43.384387824380553</v>
      </c>
      <c r="AQ169">
        <v>0.38365962906290302</v>
      </c>
      <c r="AR169">
        <v>38.689703285712682</v>
      </c>
      <c r="AS169">
        <v>10.085783017528859</v>
      </c>
      <c r="AT169">
        <v>3.9631842247733959</v>
      </c>
      <c r="AU169">
        <v>10.24683604345622</v>
      </c>
      <c r="AV169">
        <v>40.263430186388327</v>
      </c>
      <c r="AW169">
        <v>0.20592678561584121</v>
      </c>
      <c r="AX169">
        <v>0.069778016488428296</v>
      </c>
      <c r="AY169">
        <v>6.5702347362568636</v>
      </c>
      <c r="AZ169">
        <v>23.204175930533751</v>
      </c>
      <c r="BA169">
        <v>1.4918728727735839</v>
      </c>
      <c r="BB169">
        <v>1.6151247871760499</v>
      </c>
      <c r="BC169">
        <v>7.6357498580253687</v>
      </c>
      <c r="BD169">
        <v>0.80910805529807972</v>
      </c>
      <c r="BE169">
        <v>16.45619061631092</v>
      </c>
      <c r="BF169">
        <v>2.2630567089405118</v>
      </c>
      <c r="BG169">
        <v>4110.9546623386423</v>
      </c>
      <c r="BH169">
        <v>5147.2934398275474</v>
      </c>
      <c r="BI169">
        <v>6480.3007503048193</v>
      </c>
      <c r="BJ169">
        <v>5327.1071586322514</v>
      </c>
      <c r="BK169">
        <v>4588.7694059265159</v>
      </c>
      <c r="BL169">
        <v>3168.8579782363272</v>
      </c>
      <c r="BM169">
        <v>3934.9751323851478</v>
      </c>
      <c r="BN169">
        <v>3305.000487354087</v>
      </c>
      <c r="BO169">
        <v>2951.6523806142791</v>
      </c>
      <c r="BP169">
        <v>3099.1753103239898</v>
      </c>
      <c r="BQ169">
        <v>767.82466414995224</v>
      </c>
      <c r="BR169">
        <v>1483.8962910683169</v>
      </c>
      <c r="BS169">
        <v>1731.559931368575</v>
      </c>
      <c r="BT169">
        <v>2288.3667680494491</v>
      </c>
      <c r="BU169">
        <v>2923.1164734796221</v>
      </c>
      <c r="BV169">
        <v>5055.8695005127502</v>
      </c>
      <c r="BW169">
        <v>2171.2716802611012</v>
      </c>
      <c r="BX169">
        <v>35.221366457714517</v>
      </c>
      <c r="BY169">
        <v>3124.7143159475331</v>
      </c>
      <c r="BZ169">
        <v>1316.0429706805869</v>
      </c>
      <c r="CA169">
        <v>1841.7255381088221</v>
      </c>
      <c r="CB169">
        <v>1893.2962662761011</v>
      </c>
      <c r="CC169">
        <v>3802.5191505444882</v>
      </c>
      <c r="CD169">
        <v>18.39031249575336</v>
      </c>
      <c r="CE169">
        <v>8.9431135683167415</v>
      </c>
      <c r="CF169">
        <v>479.73785931039941</v>
      </c>
      <c r="CG169">
        <v>2208.3651516729951</v>
      </c>
      <c r="CH169">
        <v>106.02401002446121</v>
      </c>
      <c r="CI169">
        <v>328.20305685085572</v>
      </c>
      <c r="CJ169">
        <v>745.91165007218513</v>
      </c>
      <c r="CK169">
        <v>110.39935018754549</v>
      </c>
      <c r="CL169">
        <v>2226.0232339277609</v>
      </c>
      <c r="CM169">
        <v>181.76689013040391</v>
      </c>
    </row>
    <row r="170">
      <c r="A170" t="s">
        <v>597</v>
      </c>
      <c r="B170">
        <v>2011</v>
      </c>
      <c r="C170" t="s">
        <v>602</v>
      </c>
      <c r="D170">
        <v>160</v>
      </c>
      <c r="E170" t="s">
        <v>63</v>
      </c>
      <c r="F170" t="s">
        <v>362</v>
      </c>
      <c r="G170" t="s">
        <v>203</v>
      </c>
      <c r="H170">
        <v>3.7454005015774818</v>
      </c>
      <c r="I170">
        <v>1.3284276302454929</v>
      </c>
      <c r="J170">
        <v>0.4008705310351931</v>
      </c>
      <c r="K170">
        <v>0.16652695303206699</v>
      </c>
      <c r="L170">
        <v>0.040631616245119698</v>
      </c>
      <c r="M170">
        <v>0.64297116565925949</v>
      </c>
      <c r="N170">
        <v>0.1971205167663648</v>
      </c>
      <c r="O170">
        <v>0.0829762413040422</v>
      </c>
      <c r="P170">
        <v>0.048650549836954701</v>
      </c>
      <c r="Q170">
        <v>0.0578821393110504</v>
      </c>
      <c r="R170">
        <v>7.4275213518822323</v>
      </c>
      <c r="S170">
        <v>3.820396859395931</v>
      </c>
      <c r="T170">
        <v>2.8195452567629742</v>
      </c>
      <c r="U170">
        <v>1.9824399910476871</v>
      </c>
      <c r="V170">
        <v>0.58135605284515013</v>
      </c>
      <c r="W170" t="s">
        <v>340</v>
      </c>
      <c r="X170" t="s">
        <v>341</v>
      </c>
      <c r="Y170" t="s">
        <v>342</v>
      </c>
      <c r="Z170" t="s">
        <v>343</v>
      </c>
      <c r="AA170" t="s">
        <v>241</v>
      </c>
      <c r="AB170" t="s">
        <v>242</v>
      </c>
      <c r="AC170" t="s">
        <v>344</v>
      </c>
      <c r="AD170" t="s">
        <v>345</v>
      </c>
      <c r="AE170" t="s">
        <v>346</v>
      </c>
      <c r="AF170" t="s">
        <v>347</v>
      </c>
      <c r="AG170" t="s">
        <v>246</v>
      </c>
      <c r="AH170" t="s">
        <v>348</v>
      </c>
      <c r="AI170" t="s">
        <v>349</v>
      </c>
      <c r="AJ170" t="s">
        <v>350</v>
      </c>
      <c r="AK170" t="s">
        <v>351</v>
      </c>
      <c r="AL170" t="s">
        <v>352</v>
      </c>
      <c r="AM170" t="s">
        <v>353</v>
      </c>
      <c r="AN170" t="s">
        <v>254</v>
      </c>
      <c r="AO170">
        <v>0.37510207532665357</v>
      </c>
      <c r="AP170">
        <v>2.41798741248288</v>
      </c>
      <c r="AQ170">
        <v>1.389172993467831</v>
      </c>
      <c r="AR170">
        <v>1.000122153804007</v>
      </c>
      <c r="AS170">
        <v>5.4678590634841377</v>
      </c>
      <c r="AT170">
        <v>0.0182313846850224</v>
      </c>
      <c r="AU170">
        <v>2.3378298013076488</v>
      </c>
      <c r="AV170">
        <v>1.1840624540258271</v>
      </c>
      <c r="AW170">
        <v>0.0584284981551665</v>
      </c>
      <c r="AX170">
        <v>0</v>
      </c>
      <c r="AY170">
        <v>0.6103248552917766</v>
      </c>
      <c r="AZ170">
        <v>0.053574809592406902</v>
      </c>
      <c r="BA170">
        <v>3.8867333444507981</v>
      </c>
      <c r="BB170">
        <v>0.10927222500428289</v>
      </c>
      <c r="BC170">
        <v>0.73551027327102203</v>
      </c>
      <c r="BD170">
        <v>0</v>
      </c>
      <c r="BE170">
        <v>1.311302197800849</v>
      </c>
      <c r="BF170">
        <v>4.8154817287836016</v>
      </c>
      <c r="BG170">
        <v>1728.476943809997</v>
      </c>
      <c r="BH170">
        <v>613.12577818596253</v>
      </c>
      <c r="BI170">
        <v>184.9899064099462</v>
      </c>
      <c r="BJ170">
        <v>76.850225839147868</v>
      </c>
      <c r="BK170">
        <v>18.75364983434304</v>
      </c>
      <c r="BL170">
        <v>208.24017049284211</v>
      </c>
      <c r="BM170">
        <v>63.846694490539861</v>
      </c>
      <c r="BN170">
        <v>26.877798583200931</v>
      </c>
      <c r="BO170">
        <v>15.75207704197221</v>
      </c>
      <c r="BP170">
        <v>18.75364983434304</v>
      </c>
      <c r="BQ170">
        <v>1022.0786087961339</v>
      </c>
      <c r="BR170">
        <v>526.02655913960564</v>
      </c>
      <c r="BS170">
        <v>387.98413280688487</v>
      </c>
      <c r="BT170">
        <v>272.60073457872141</v>
      </c>
      <c r="BU170">
        <v>80.036078315153915</v>
      </c>
      <c r="BV170">
        <v>37.838955198123131</v>
      </c>
      <c r="BW170">
        <v>121.01375299345609</v>
      </c>
      <c r="BX170">
        <v>127.5311952826515</v>
      </c>
      <c r="BY170">
        <v>80.773325879748896</v>
      </c>
      <c r="BZ170">
        <v>713.47335875301553</v>
      </c>
      <c r="CA170">
        <v>8.4722800821633726</v>
      </c>
      <c r="CB170">
        <v>431.95815910721132</v>
      </c>
      <c r="CC170">
        <v>111.82405811008169</v>
      </c>
      <c r="CD170">
        <v>5.2179629595908317</v>
      </c>
      <c r="CE170">
        <v>0</v>
      </c>
      <c r="CF170">
        <v>44.563999813561509</v>
      </c>
      <c r="CG170">
        <v>5.0987694139873749</v>
      </c>
      <c r="CH170">
        <v>276.22129378110873</v>
      </c>
      <c r="CI170">
        <v>22.204772386662039</v>
      </c>
      <c r="CJ170">
        <v>71.849614220142669</v>
      </c>
      <c r="CK170">
        <v>0</v>
      </c>
      <c r="CL170">
        <v>177.3793964267773</v>
      </c>
      <c r="CM170">
        <v>386.77560967111617</v>
      </c>
    </row>
    <row r="171">
      <c r="A171" t="s">
        <v>597</v>
      </c>
      <c r="B171">
        <v>2011</v>
      </c>
      <c r="C171" t="s">
        <v>602</v>
      </c>
      <c r="D171">
        <v>161</v>
      </c>
      <c r="E171" t="s">
        <v>63</v>
      </c>
      <c r="F171" t="s">
        <v>278</v>
      </c>
      <c r="G171" t="s">
        <v>203</v>
      </c>
      <c r="H171">
        <v>0.10188717942218981</v>
      </c>
      <c r="I171">
        <v>0</v>
      </c>
      <c r="J171">
        <v>0.012664860614186599</v>
      </c>
      <c r="K171">
        <v>0</v>
      </c>
      <c r="L171">
        <v>0</v>
      </c>
      <c r="M171">
        <v>0</v>
      </c>
      <c r="N171">
        <v>0</v>
      </c>
      <c r="O171">
        <v>0</v>
      </c>
      <c r="P171">
        <v>0</v>
      </c>
      <c r="Q171">
        <v>0</v>
      </c>
      <c r="R171">
        <v>0.32765273271486878</v>
      </c>
      <c r="S171">
        <v>0.014038503576607299</v>
      </c>
      <c r="T171">
        <v>0</v>
      </c>
      <c r="U171">
        <v>0</v>
      </c>
      <c r="V171">
        <v>0.042452250061428998</v>
      </c>
      <c r="W171" t="s">
        <v>340</v>
      </c>
      <c r="X171" t="s">
        <v>341</v>
      </c>
      <c r="Y171" t="s">
        <v>342</v>
      </c>
      <c r="Z171" t="s">
        <v>343</v>
      </c>
      <c r="AA171" t="s">
        <v>241</v>
      </c>
      <c r="AB171" t="s">
        <v>242</v>
      </c>
      <c r="AC171" t="s">
        <v>344</v>
      </c>
      <c r="AD171" t="s">
        <v>345</v>
      </c>
      <c r="AE171" t="s">
        <v>346</v>
      </c>
      <c r="AF171" t="s">
        <v>347</v>
      </c>
      <c r="AG171" t="s">
        <v>246</v>
      </c>
      <c r="AH171" t="s">
        <v>348</v>
      </c>
      <c r="AI171" t="s">
        <v>349</v>
      </c>
      <c r="AJ171" t="s">
        <v>350</v>
      </c>
      <c r="AK171" t="s">
        <v>351</v>
      </c>
      <c r="AL171" t="s">
        <v>352</v>
      </c>
      <c r="AM171" t="s">
        <v>353</v>
      </c>
      <c r="AN171" t="s">
        <v>254</v>
      </c>
      <c r="AO171">
        <v>0</v>
      </c>
      <c r="AP171">
        <v>0</v>
      </c>
      <c r="AQ171">
        <v>0</v>
      </c>
      <c r="AR171">
        <v>0</v>
      </c>
      <c r="AS171">
        <v>0.059318971963044302</v>
      </c>
      <c r="AT171">
        <v>0</v>
      </c>
      <c r="AU171">
        <v>0</v>
      </c>
      <c r="AV171">
        <v>0.076498684683065907</v>
      </c>
      <c r="AW171">
        <v>0</v>
      </c>
      <c r="AX171">
        <v>0</v>
      </c>
      <c r="AY171">
        <v>0.080042603972692</v>
      </c>
      <c r="AZ171">
        <v>0</v>
      </c>
      <c r="BA171">
        <v>0</v>
      </c>
      <c r="BB171">
        <v>0.0095122547001817003</v>
      </c>
      <c r="BC171">
        <v>0</v>
      </c>
      <c r="BD171">
        <v>0</v>
      </c>
      <c r="BE171">
        <v>0.22268444793634651</v>
      </c>
      <c r="BF171">
        <v>0</v>
      </c>
      <c r="BG171">
        <v>47.020242675493307</v>
      </c>
      <c r="BH171">
        <v>0</v>
      </c>
      <c r="BI171">
        <v>5.8444589919424921</v>
      </c>
      <c r="BJ171">
        <v>0</v>
      </c>
      <c r="BK171">
        <v>0</v>
      </c>
      <c r="BL171">
        <v>0</v>
      </c>
      <c r="BM171">
        <v>0</v>
      </c>
      <c r="BN171">
        <v>0</v>
      </c>
      <c r="BO171">
        <v>0</v>
      </c>
      <c r="BP171">
        <v>0</v>
      </c>
      <c r="BQ171">
        <v>45.087295391833507</v>
      </c>
      <c r="BR171">
        <v>1.932947283659803</v>
      </c>
      <c r="BS171">
        <v>0</v>
      </c>
      <c r="BT171">
        <v>0</v>
      </c>
      <c r="BU171">
        <v>5.8444589919424921</v>
      </c>
      <c r="BV171">
        <v>0</v>
      </c>
      <c r="BW171">
        <v>0</v>
      </c>
      <c r="BX171">
        <v>0</v>
      </c>
      <c r="BY171">
        <v>0</v>
      </c>
      <c r="BZ171">
        <v>7.7402335489754064</v>
      </c>
      <c r="CA171">
        <v>0</v>
      </c>
      <c r="CB171">
        <v>0</v>
      </c>
      <c r="CC171">
        <v>7.224613306721233</v>
      </c>
      <c r="CD171">
        <v>0</v>
      </c>
      <c r="CE171">
        <v>0</v>
      </c>
      <c r="CF171">
        <v>5.8444589919424921</v>
      </c>
      <c r="CG171">
        <v>0</v>
      </c>
      <c r="CH171">
        <v>0</v>
      </c>
      <c r="CI171">
        <v>1.932947283659803</v>
      </c>
      <c r="CJ171">
        <v>0</v>
      </c>
      <c r="CK171">
        <v>0</v>
      </c>
      <c r="CL171">
        <v>30.122448536136869</v>
      </c>
      <c r="CM171">
        <v>0</v>
      </c>
    </row>
    <row r="172">
      <c r="A172" t="s">
        <v>597</v>
      </c>
      <c r="B172">
        <v>2011</v>
      </c>
      <c r="C172" t="s">
        <v>602</v>
      </c>
      <c r="D172">
        <v>162</v>
      </c>
      <c r="E172" t="s">
        <v>63</v>
      </c>
      <c r="F172" t="s">
        <v>363</v>
      </c>
      <c r="G172" t="s">
        <v>203</v>
      </c>
      <c r="H172">
        <v>0.058684185882472997</v>
      </c>
      <c r="I172">
        <v>0</v>
      </c>
      <c r="J172">
        <v>0</v>
      </c>
      <c r="K172">
        <v>0</v>
      </c>
      <c r="L172">
        <v>0</v>
      </c>
      <c r="M172">
        <v>0.083620622670659603</v>
      </c>
      <c r="N172">
        <v>0</v>
      </c>
      <c r="O172">
        <v>0</v>
      </c>
      <c r="P172">
        <v>0</v>
      </c>
      <c r="Q172">
        <v>0</v>
      </c>
      <c r="R172">
        <v>0</v>
      </c>
      <c r="S172">
        <v>0</v>
      </c>
      <c r="T172">
        <v>0</v>
      </c>
      <c r="U172">
        <v>0</v>
      </c>
      <c r="V172">
        <v>0</v>
      </c>
      <c r="W172" t="s">
        <v>340</v>
      </c>
      <c r="X172" t="s">
        <v>341</v>
      </c>
      <c r="Y172" t="s">
        <v>342</v>
      </c>
      <c r="Z172" t="s">
        <v>343</v>
      </c>
      <c r="AA172" t="s">
        <v>241</v>
      </c>
      <c r="AB172" t="s">
        <v>242</v>
      </c>
      <c r="AC172" t="s">
        <v>344</v>
      </c>
      <c r="AD172" t="s">
        <v>345</v>
      </c>
      <c r="AE172" t="s">
        <v>346</v>
      </c>
      <c r="AF172" t="s">
        <v>347</v>
      </c>
      <c r="AG172" t="s">
        <v>246</v>
      </c>
      <c r="AH172" t="s">
        <v>348</v>
      </c>
      <c r="AI172" t="s">
        <v>349</v>
      </c>
      <c r="AJ172" t="s">
        <v>350</v>
      </c>
      <c r="AK172" t="s">
        <v>351</v>
      </c>
      <c r="AL172" t="s">
        <v>352</v>
      </c>
      <c r="AM172" t="s">
        <v>353</v>
      </c>
      <c r="AN172" t="s">
        <v>254</v>
      </c>
      <c r="AO172">
        <v>0</v>
      </c>
      <c r="AP172">
        <v>0</v>
      </c>
      <c r="AQ172">
        <v>0</v>
      </c>
      <c r="AR172">
        <v>0</v>
      </c>
      <c r="AS172">
        <v>0</v>
      </c>
      <c r="AT172">
        <v>0</v>
      </c>
      <c r="AU172">
        <v>0</v>
      </c>
      <c r="AV172">
        <v>0</v>
      </c>
      <c r="AW172">
        <v>0</v>
      </c>
      <c r="AX172">
        <v>0</v>
      </c>
      <c r="AY172">
        <v>0</v>
      </c>
      <c r="AZ172">
        <v>0</v>
      </c>
      <c r="BA172">
        <v>0</v>
      </c>
      <c r="BB172">
        <v>0.1332753621002046</v>
      </c>
      <c r="BC172">
        <v>0</v>
      </c>
      <c r="BD172">
        <v>0</v>
      </c>
      <c r="BE172">
        <v>0</v>
      </c>
      <c r="BF172">
        <v>0</v>
      </c>
      <c r="BG172">
        <v>27.082354002300359</v>
      </c>
      <c r="BH172">
        <v>0</v>
      </c>
      <c r="BI172">
        <v>0</v>
      </c>
      <c r="BJ172">
        <v>0</v>
      </c>
      <c r="BK172">
        <v>0</v>
      </c>
      <c r="BL172">
        <v>27.082354002300359</v>
      </c>
      <c r="BM172">
        <v>0</v>
      </c>
      <c r="BN172">
        <v>0</v>
      </c>
      <c r="BO172">
        <v>0</v>
      </c>
      <c r="BP172">
        <v>0</v>
      </c>
      <c r="BQ172">
        <v>0</v>
      </c>
      <c r="BR172">
        <v>0</v>
      </c>
      <c r="BS172">
        <v>0</v>
      </c>
      <c r="BT172">
        <v>0</v>
      </c>
      <c r="BU172">
        <v>0</v>
      </c>
      <c r="BV172">
        <v>0</v>
      </c>
      <c r="BW172">
        <v>0</v>
      </c>
      <c r="BX172">
        <v>0</v>
      </c>
      <c r="BY172">
        <v>0</v>
      </c>
      <c r="BZ172">
        <v>0</v>
      </c>
      <c r="CA172">
        <v>0</v>
      </c>
      <c r="CB172">
        <v>0</v>
      </c>
      <c r="CC172">
        <v>0</v>
      </c>
      <c r="CD172">
        <v>0</v>
      </c>
      <c r="CE172">
        <v>0</v>
      </c>
      <c r="CF172">
        <v>0</v>
      </c>
      <c r="CG172">
        <v>0</v>
      </c>
      <c r="CH172">
        <v>0</v>
      </c>
      <c r="CI172">
        <v>27.082354002300359</v>
      </c>
      <c r="CJ172">
        <v>0</v>
      </c>
      <c r="CK172">
        <v>0</v>
      </c>
      <c r="CL172">
        <v>0</v>
      </c>
      <c r="CM172">
        <v>0</v>
      </c>
    </row>
    <row r="173">
      <c r="A173" t="s">
        <v>597</v>
      </c>
      <c r="B173">
        <v>2011</v>
      </c>
      <c r="C173" t="s">
        <v>602</v>
      </c>
      <c r="D173">
        <v>163</v>
      </c>
      <c r="E173" t="s">
        <v>63</v>
      </c>
      <c r="F173" t="s">
        <v>364</v>
      </c>
      <c r="G173" t="s">
        <v>203</v>
      </c>
      <c r="H173">
        <v>3.6538846686487632</v>
      </c>
      <c r="I173">
        <v>0.41032218697874079</v>
      </c>
      <c r="J173">
        <v>0</v>
      </c>
      <c r="K173">
        <v>0</v>
      </c>
      <c r="L173">
        <v>0</v>
      </c>
      <c r="M173">
        <v>0.0425427078310084</v>
      </c>
      <c r="N173">
        <v>0.21536480789395451</v>
      </c>
      <c r="O173">
        <v>0</v>
      </c>
      <c r="P173">
        <v>0</v>
      </c>
      <c r="Q173">
        <v>0</v>
      </c>
      <c r="R173">
        <v>11.66696634612296</v>
      </c>
      <c r="S173">
        <v>0.48666853190584269</v>
      </c>
      <c r="T173">
        <v>0.72457095308633634</v>
      </c>
      <c r="U173">
        <v>0.14486764864200119</v>
      </c>
      <c r="V173">
        <v>0</v>
      </c>
      <c r="W173" t="s">
        <v>340</v>
      </c>
      <c r="X173" t="s">
        <v>341</v>
      </c>
      <c r="Y173" t="s">
        <v>342</v>
      </c>
      <c r="Z173" t="s">
        <v>343</v>
      </c>
      <c r="AA173" t="s">
        <v>241</v>
      </c>
      <c r="AB173" t="s">
        <v>242</v>
      </c>
      <c r="AC173" t="s">
        <v>344</v>
      </c>
      <c r="AD173" t="s">
        <v>345</v>
      </c>
      <c r="AE173" t="s">
        <v>346</v>
      </c>
      <c r="AF173" t="s">
        <v>347</v>
      </c>
      <c r="AG173" t="s">
        <v>246</v>
      </c>
      <c r="AH173" t="s">
        <v>348</v>
      </c>
      <c r="AI173" t="s">
        <v>349</v>
      </c>
      <c r="AJ173" t="s">
        <v>350</v>
      </c>
      <c r="AK173" t="s">
        <v>351</v>
      </c>
      <c r="AL173" t="s">
        <v>352</v>
      </c>
      <c r="AM173" t="s">
        <v>353</v>
      </c>
      <c r="AN173" t="s">
        <v>254</v>
      </c>
      <c r="AO173">
        <v>0.18051570987256171</v>
      </c>
      <c r="AP173">
        <v>2.8782657053040821</v>
      </c>
      <c r="AQ173">
        <v>0</v>
      </c>
      <c r="AR173">
        <v>5.9039423606567718</v>
      </c>
      <c r="AS173">
        <v>3.640899442148827</v>
      </c>
      <c r="AT173">
        <v>0.15010690723208001</v>
      </c>
      <c r="AU173">
        <v>0.26125100705810073</v>
      </c>
      <c r="AV173">
        <v>0.0395819606245328</v>
      </c>
      <c r="AW173">
        <v>0</v>
      </c>
      <c r="AX173">
        <v>0.046371999439661298</v>
      </c>
      <c r="AY173">
        <v>0.34018106688394101</v>
      </c>
      <c r="AZ173">
        <v>0.029529085376281201</v>
      </c>
      <c r="BA173">
        <v>2.788419300638072</v>
      </c>
      <c r="BB173">
        <v>0.17023465198684509</v>
      </c>
      <c r="BC173">
        <v>1.1458344898173369</v>
      </c>
      <c r="BD173">
        <v>0</v>
      </c>
      <c r="BE173">
        <v>1.2779247894951871</v>
      </c>
      <c r="BF173">
        <v>1.1024157804861729</v>
      </c>
      <c r="BG173">
        <v>1686.2430072405341</v>
      </c>
      <c r="BH173">
        <v>189.38111830135199</v>
      </c>
      <c r="BI173">
        <v>0</v>
      </c>
      <c r="BJ173">
        <v>0</v>
      </c>
      <c r="BK173">
        <v>0</v>
      </c>
      <c r="BL173">
        <v>13.77837950613671</v>
      </c>
      <c r="BM173">
        <v>69.755961069829013</v>
      </c>
      <c r="BN173">
        <v>0</v>
      </c>
      <c r="BO173">
        <v>0</v>
      </c>
      <c r="BP173">
        <v>0</v>
      </c>
      <c r="BQ173">
        <v>1605.455732401877</v>
      </c>
      <c r="BR173">
        <v>67.008895332520993</v>
      </c>
      <c r="BS173">
        <v>99.70474217995249</v>
      </c>
      <c r="BT173">
        <v>19.920415051570512</v>
      </c>
      <c r="BU173">
        <v>0</v>
      </c>
      <c r="BV173">
        <v>18.20977890478736</v>
      </c>
      <c r="BW173">
        <v>144.04944099917651</v>
      </c>
      <c r="BX173">
        <v>0</v>
      </c>
      <c r="BY173">
        <v>476.8228145519484</v>
      </c>
      <c r="BZ173">
        <v>475.0826097951126</v>
      </c>
      <c r="CA173">
        <v>69.755961069829013</v>
      </c>
      <c r="CB173">
        <v>48.271052071712248</v>
      </c>
      <c r="CC173">
        <v>3.7381604745083612</v>
      </c>
      <c r="CD173">
        <v>0</v>
      </c>
      <c r="CE173">
        <v>5.9432766686279352</v>
      </c>
      <c r="CF173">
        <v>24.83895071575559</v>
      </c>
      <c r="CG173">
        <v>2.8103132514155149</v>
      </c>
      <c r="CH173">
        <v>198.16661411211271</v>
      </c>
      <c r="CI173">
        <v>34.592703676916649</v>
      </c>
      <c r="CJ173">
        <v>111.9328567463441</v>
      </c>
      <c r="CK173">
        <v>0</v>
      </c>
      <c r="CL173">
        <v>172.86444590699821</v>
      </c>
      <c r="CM173">
        <v>88.545146596642766</v>
      </c>
    </row>
    <row r="174">
      <c r="A174" t="s">
        <v>597</v>
      </c>
      <c r="B174">
        <v>2011</v>
      </c>
      <c r="C174" t="s">
        <v>602</v>
      </c>
      <c r="D174">
        <v>164</v>
      </c>
      <c r="E174" t="s">
        <v>63</v>
      </c>
      <c r="F174" t="s">
        <v>47</v>
      </c>
      <c r="G174" t="s">
        <v>203</v>
      </c>
      <c r="H174">
        <v>0.70391403805042152</v>
      </c>
      <c r="I174">
        <v>0.48036176164783301</v>
      </c>
      <c r="J174">
        <v>0.1318404933068224</v>
      </c>
      <c r="K174">
        <v>0.095528675409180405</v>
      </c>
      <c r="L174">
        <v>0.0091742553623321999</v>
      </c>
      <c r="M174">
        <v>0.43600304835257853</v>
      </c>
      <c r="N174">
        <v>0.25111968139833668</v>
      </c>
      <c r="O174">
        <v>0.0634516124817609</v>
      </c>
      <c r="P174">
        <v>0.1249484443204755</v>
      </c>
      <c r="Q174">
        <v>0</v>
      </c>
      <c r="R174">
        <v>1.0950881727647881</v>
      </c>
      <c r="S174">
        <v>0.86823780372563797</v>
      </c>
      <c r="T174">
        <v>0.49162338617682888</v>
      </c>
      <c r="U174">
        <v>0.20068422031213709</v>
      </c>
      <c r="V174">
        <v>0.048521437475805701</v>
      </c>
      <c r="W174" t="s">
        <v>340</v>
      </c>
      <c r="X174" t="s">
        <v>341</v>
      </c>
      <c r="Y174" t="s">
        <v>342</v>
      </c>
      <c r="Z174" t="s">
        <v>343</v>
      </c>
      <c r="AA174" t="s">
        <v>241</v>
      </c>
      <c r="AB174" t="s">
        <v>242</v>
      </c>
      <c r="AC174" t="s">
        <v>344</v>
      </c>
      <c r="AD174" t="s">
        <v>345</v>
      </c>
      <c r="AE174" t="s">
        <v>346</v>
      </c>
      <c r="AF174" t="s">
        <v>347</v>
      </c>
      <c r="AG174" t="s">
        <v>246</v>
      </c>
      <c r="AH174" t="s">
        <v>348</v>
      </c>
      <c r="AI174" t="s">
        <v>349</v>
      </c>
      <c r="AJ174" t="s">
        <v>350</v>
      </c>
      <c r="AK174" t="s">
        <v>351</v>
      </c>
      <c r="AL174" t="s">
        <v>352</v>
      </c>
      <c r="AM174" t="s">
        <v>353</v>
      </c>
      <c r="AN174" t="s">
        <v>254</v>
      </c>
      <c r="AO174">
        <v>0.0082829393487191001</v>
      </c>
      <c r="AP174">
        <v>0</v>
      </c>
      <c r="AQ174">
        <v>0</v>
      </c>
      <c r="AR174">
        <v>0.1187946113706858</v>
      </c>
      <c r="AS174">
        <v>0.56353023364892063</v>
      </c>
      <c r="AT174">
        <v>0.071752380005924404</v>
      </c>
      <c r="AU174">
        <v>0.62388496208880162</v>
      </c>
      <c r="AV174">
        <v>0</v>
      </c>
      <c r="AW174">
        <v>0.20209633445289191</v>
      </c>
      <c r="AX174">
        <v>0.0109703843617752</v>
      </c>
      <c r="AY174">
        <v>0.95768102329080784</v>
      </c>
      <c r="AZ174">
        <v>0</v>
      </c>
      <c r="BA174">
        <v>0.036033993653776297</v>
      </c>
      <c r="BB174">
        <v>0</v>
      </c>
      <c r="BC174">
        <v>0</v>
      </c>
      <c r="BD174">
        <v>0.12798012200964831</v>
      </c>
      <c r="BE174">
        <v>2.3193255584512991</v>
      </c>
      <c r="BF174">
        <v>0</v>
      </c>
      <c r="BG174">
        <v>324.8515571784377</v>
      </c>
      <c r="BH174">
        <v>221.70735704035289</v>
      </c>
      <c r="BI174">
        <v>60.840492452484717</v>
      </c>
      <c r="BJ174">
        <v>44.085357629142933</v>
      </c>
      <c r="BK174">
        <v>4.2344063184217351</v>
      </c>
      <c r="BL174">
        <v>141.2090525571958</v>
      </c>
      <c r="BM174">
        <v>81.336848349502148</v>
      </c>
      <c r="BN174">
        <v>20.553349166721119</v>
      </c>
      <c r="BO174">
        <v>40.455812479136071</v>
      </c>
      <c r="BP174">
        <v>0</v>
      </c>
      <c r="BQ174">
        <v>150.69175073389701</v>
      </c>
      <c r="BR174">
        <v>119.5467804046253</v>
      </c>
      <c r="BS174">
        <v>67.649942023766584</v>
      </c>
      <c r="BT174">
        <v>27.595622627918718</v>
      </c>
      <c r="BU174">
        <v>6.6800122760772647</v>
      </c>
      <c r="BV174">
        <v>0.83555328413477148</v>
      </c>
      <c r="BW174">
        <v>0</v>
      </c>
      <c r="BX174">
        <v>0</v>
      </c>
      <c r="BY174">
        <v>9.5942638811727932</v>
      </c>
      <c r="BZ174">
        <v>73.532218715266353</v>
      </c>
      <c r="CA174">
        <v>33.343943451065712</v>
      </c>
      <c r="CB174">
        <v>115.27451637745931</v>
      </c>
      <c r="CC174">
        <v>0</v>
      </c>
      <c r="CD174">
        <v>18.048233665766801</v>
      </c>
      <c r="CE174">
        <v>1.40602152615948</v>
      </c>
      <c r="CF174">
        <v>69.926853827671721</v>
      </c>
      <c r="CG174">
        <v>0</v>
      </c>
      <c r="CH174">
        <v>2.5608539266932349</v>
      </c>
      <c r="CI174">
        <v>0</v>
      </c>
      <c r="CJ174">
        <v>0</v>
      </c>
      <c r="CK174">
        <v>17.462342902497479</v>
      </c>
      <c r="CL174">
        <v>313.7343690609523</v>
      </c>
      <c r="CM174">
        <v>0</v>
      </c>
    </row>
    <row r="175">
      <c r="A175" t="s">
        <v>597</v>
      </c>
      <c r="B175">
        <v>2011</v>
      </c>
      <c r="C175" t="s">
        <v>602</v>
      </c>
      <c r="D175">
        <v>165</v>
      </c>
      <c r="E175" t="s">
        <v>63</v>
      </c>
      <c r="F175" t="s">
        <v>212</v>
      </c>
      <c r="G175" t="s">
        <v>203</v>
      </c>
      <c r="H175">
        <v>0.0108547698838923</v>
      </c>
      <c r="I175">
        <v>0.023639177258621299</v>
      </c>
      <c r="J175">
        <v>0.0051355539413003</v>
      </c>
      <c r="K175">
        <v>0</v>
      </c>
      <c r="L175">
        <v>0.039374942456643303</v>
      </c>
      <c r="M175">
        <v>0.0026856534462233999</v>
      </c>
      <c r="N175">
        <v>0.029654611572719501</v>
      </c>
      <c r="O175">
        <v>0</v>
      </c>
      <c r="P175">
        <v>0.0089547126760561001</v>
      </c>
      <c r="Q175">
        <v>0.047143221826745602</v>
      </c>
      <c r="R175">
        <v>0.0037881300104286001</v>
      </c>
      <c r="S175">
        <v>0.026278954381142101</v>
      </c>
      <c r="T175">
        <v>0.023787971738522099</v>
      </c>
      <c r="U175">
        <v>0.0029235425900899</v>
      </c>
      <c r="V175">
        <v>0</v>
      </c>
      <c r="W175" t="s">
        <v>340</v>
      </c>
      <c r="X175" t="s">
        <v>341</v>
      </c>
      <c r="Y175" t="s">
        <v>342</v>
      </c>
      <c r="Z175" t="s">
        <v>343</v>
      </c>
      <c r="AA175" t="s">
        <v>241</v>
      </c>
      <c r="AB175" t="s">
        <v>242</v>
      </c>
      <c r="AC175" t="s">
        <v>344</v>
      </c>
      <c r="AD175" t="s">
        <v>345</v>
      </c>
      <c r="AE175" t="s">
        <v>346</v>
      </c>
      <c r="AF175" t="s">
        <v>347</v>
      </c>
      <c r="AG175" t="s">
        <v>246</v>
      </c>
      <c r="AH175" t="s">
        <v>348</v>
      </c>
      <c r="AI175" t="s">
        <v>349</v>
      </c>
      <c r="AJ175" t="s">
        <v>350</v>
      </c>
      <c r="AK175" t="s">
        <v>351</v>
      </c>
      <c r="AL175" t="s">
        <v>352</v>
      </c>
      <c r="AM175" t="s">
        <v>353</v>
      </c>
      <c r="AN175" t="s">
        <v>254</v>
      </c>
      <c r="AO175">
        <v>0</v>
      </c>
      <c r="AP175">
        <v>0</v>
      </c>
      <c r="AQ175">
        <v>0</v>
      </c>
      <c r="AR175">
        <v>0</v>
      </c>
      <c r="AS175">
        <v>0</v>
      </c>
      <c r="AT175">
        <v>0</v>
      </c>
      <c r="AU175">
        <v>0</v>
      </c>
      <c r="AV175">
        <v>0</v>
      </c>
      <c r="AW175">
        <v>0.033152359881082803</v>
      </c>
      <c r="AX175">
        <v>0.17876464101707021</v>
      </c>
      <c r="AY175">
        <v>0</v>
      </c>
      <c r="AZ175">
        <v>0</v>
      </c>
      <c r="BA175">
        <v>0</v>
      </c>
      <c r="BB175">
        <v>0</v>
      </c>
      <c r="BC175">
        <v>0</v>
      </c>
      <c r="BD175">
        <v>0.077623091939824404</v>
      </c>
      <c r="BE175">
        <v>0</v>
      </c>
      <c r="BF175">
        <v>0</v>
      </c>
      <c r="BG175">
        <v>5.0094027238925873</v>
      </c>
      <c r="BH175">
        <v>10.910484412078681</v>
      </c>
      <c r="BI175">
        <v>2.369906414699698</v>
      </c>
      <c r="BJ175">
        <v>0</v>
      </c>
      <c r="BK175">
        <v>18.173628108332721</v>
      </c>
      <c r="BL175">
        <v>0.86980717238358429</v>
      </c>
      <c r="BM175">
        <v>9.6050322735462625</v>
      </c>
      <c r="BN175">
        <v>0</v>
      </c>
      <c r="BO175">
        <v>2.899357241278615</v>
      </c>
      <c r="BP175">
        <v>15.27427086705411</v>
      </c>
      <c r="BQ175">
        <v>0.52127304218609039</v>
      </c>
      <c r="BR175">
        <v>3.6183225093229132</v>
      </c>
      <c r="BS175">
        <v>3.2733489785516299</v>
      </c>
      <c r="BT175">
        <v>0.40200957468048831</v>
      </c>
      <c r="BU175">
        <v>0</v>
      </c>
      <c r="BV175">
        <v>0</v>
      </c>
      <c r="BW175">
        <v>0</v>
      </c>
      <c r="BX175">
        <v>0</v>
      </c>
      <c r="BY175">
        <v>0</v>
      </c>
      <c r="BZ175">
        <v>0</v>
      </c>
      <c r="CA175">
        <v>0</v>
      </c>
      <c r="CB175">
        <v>0</v>
      </c>
      <c r="CC175">
        <v>0</v>
      </c>
      <c r="CD175">
        <v>2.9606748649112502</v>
      </c>
      <c r="CE175">
        <v>22.911406300581159</v>
      </c>
      <c r="CF175">
        <v>0</v>
      </c>
      <c r="CG175">
        <v>0</v>
      </c>
      <c r="CH175">
        <v>0</v>
      </c>
      <c r="CI175">
        <v>0</v>
      </c>
      <c r="CJ175">
        <v>0</v>
      </c>
      <c r="CK175">
        <v>10.59134049351128</v>
      </c>
      <c r="CL175">
        <v>0</v>
      </c>
      <c r="CM175">
        <v>0</v>
      </c>
    </row>
    <row r="176">
      <c r="A176" t="s">
        <v>597</v>
      </c>
      <c r="B176">
        <v>2011</v>
      </c>
      <c r="C176" t="s">
        <v>602</v>
      </c>
      <c r="D176">
        <v>222</v>
      </c>
      <c r="E176" t="s">
        <v>37</v>
      </c>
      <c r="F176" t="s">
        <v>15</v>
      </c>
      <c r="G176" t="s">
        <v>626</v>
      </c>
      <c r="H176">
        <v>75.146446992785613</v>
      </c>
      <c r="I176">
        <v>88.63690690861749</v>
      </c>
      <c r="J176">
        <v>94.824475938971702</v>
      </c>
      <c r="K176">
        <v>97.924862134316939</v>
      </c>
      <c r="L176">
        <v>98.958823708152849</v>
      </c>
      <c r="M176">
        <v>87.627543663917791</v>
      </c>
      <c r="N176">
        <v>93.839076661999187</v>
      </c>
      <c r="O176">
        <v>97.625594723271121</v>
      </c>
      <c r="P176">
        <v>98.69740984138528</v>
      </c>
      <c r="Q176">
        <v>99.152332314474705</v>
      </c>
      <c r="R176">
        <v>60.409333968698277</v>
      </c>
      <c r="S176">
        <v>77.388022900127993</v>
      </c>
      <c r="T176">
        <v>83.895768341011063</v>
      </c>
      <c r="U176">
        <v>88.488252604558966</v>
      </c>
      <c r="V176">
        <v>94.800415216656816</v>
      </c>
      <c r="W176" t="s">
        <v>340</v>
      </c>
      <c r="X176" t="s">
        <v>341</v>
      </c>
      <c r="Y176" t="s">
        <v>342</v>
      </c>
      <c r="Z176" t="s">
        <v>343</v>
      </c>
      <c r="AA176" t="s">
        <v>241</v>
      </c>
      <c r="AB176" t="s">
        <v>242</v>
      </c>
      <c r="AC176" t="s">
        <v>344</v>
      </c>
      <c r="AD176" t="s">
        <v>345</v>
      </c>
      <c r="AE176" t="s">
        <v>346</v>
      </c>
      <c r="AF176" t="s">
        <v>347</v>
      </c>
      <c r="AG176" t="s">
        <v>246</v>
      </c>
      <c r="AH176" t="s">
        <v>348</v>
      </c>
      <c r="AI176" t="s">
        <v>349</v>
      </c>
      <c r="AJ176" t="s">
        <v>350</v>
      </c>
      <c r="AK176" t="s">
        <v>351</v>
      </c>
      <c r="AL176" t="s">
        <v>352</v>
      </c>
      <c r="AM176" t="s">
        <v>353</v>
      </c>
      <c r="AN176" t="s">
        <v>254</v>
      </c>
      <c r="AO176">
        <v>93.350557852541101</v>
      </c>
      <c r="AP176">
        <v>78.171474685598213</v>
      </c>
      <c r="AQ176">
        <v>89.818696105722267</v>
      </c>
      <c r="AR176">
        <v>81.954145921610802</v>
      </c>
      <c r="AS176">
        <v>88.4138582580714</v>
      </c>
      <c r="AT176">
        <v>96.517118026392836</v>
      </c>
      <c r="AU176">
        <v>92.957424939774768</v>
      </c>
      <c r="AV176">
        <v>87.846769539045056</v>
      </c>
      <c r="AW176">
        <v>88.162467257275608</v>
      </c>
      <c r="AX176">
        <v>94.642597256914854</v>
      </c>
      <c r="AY176">
        <v>95.062673659770041</v>
      </c>
      <c r="AZ176">
        <v>99.282490524847873</v>
      </c>
      <c r="BA176">
        <v>88.80323005746537</v>
      </c>
      <c r="BB176">
        <v>87.621888031049167</v>
      </c>
      <c r="BC176">
        <v>84.056268826611841</v>
      </c>
      <c r="BD176">
        <v>97.927651086861971</v>
      </c>
      <c r="BE176">
        <v>82.005943172586271</v>
      </c>
      <c r="BF176">
        <v>87.283791962114435</v>
      </c>
      <c r="BG176">
        <v>34444.868818761737</v>
      </c>
      <c r="BH176">
        <v>40670.364567942408</v>
      </c>
      <c r="BI176">
        <v>43488.853235860799</v>
      </c>
      <c r="BJ176">
        <v>45140.984691054393</v>
      </c>
      <c r="BK176">
        <v>45584.882816285688</v>
      </c>
      <c r="BL176">
        <v>28181.36968835791</v>
      </c>
      <c r="BM176">
        <v>30301.270291416971</v>
      </c>
      <c r="BN176">
        <v>31532.283175314649</v>
      </c>
      <c r="BO176">
        <v>31933.763722386891</v>
      </c>
      <c r="BP176">
        <v>32052.993198325799</v>
      </c>
      <c r="BQ176">
        <v>8254.5297638426637</v>
      </c>
      <c r="BR176">
        <v>10587.835804681101</v>
      </c>
      <c r="BS176">
        <v>11440.92014886457</v>
      </c>
      <c r="BT176">
        <v>12116.598175857051</v>
      </c>
      <c r="BU176">
        <v>12928.39016085617</v>
      </c>
      <c r="BV176">
        <v>9101.2319357078759</v>
      </c>
      <c r="BW176">
        <v>3912.2716189095008</v>
      </c>
      <c r="BX176">
        <v>8199.1772309886455</v>
      </c>
      <c r="BY176">
        <v>6594.549084313051</v>
      </c>
      <c r="BZ176">
        <v>11528.926667074191</v>
      </c>
      <c r="CA176">
        <v>44834.65004093897</v>
      </c>
      <c r="CB176">
        <v>17080.913561640878</v>
      </c>
      <c r="CC176">
        <v>8107.8845909425199</v>
      </c>
      <c r="CD176">
        <v>7871.9076535539771</v>
      </c>
      <c r="CE176">
        <v>12031.579590800129</v>
      </c>
      <c r="CF176">
        <v>6941.1772018122674</v>
      </c>
      <c r="CG176">
        <v>9448.8161485567143</v>
      </c>
      <c r="CH176">
        <v>6306.9271524811984</v>
      </c>
      <c r="CI176">
        <v>17802.929493282729</v>
      </c>
      <c r="CJ176">
        <v>8209.2570222589147</v>
      </c>
      <c r="CK176">
        <v>13360.78738380681</v>
      </c>
      <c r="CL176">
        <v>10989.34497823405</v>
      </c>
      <c r="CM176">
        <v>7007.622774601492</v>
      </c>
    </row>
    <row r="177">
      <c r="A177" t="s">
        <v>597</v>
      </c>
      <c r="B177">
        <v>2011</v>
      </c>
      <c r="C177" t="s">
        <v>602</v>
      </c>
      <c r="D177">
        <v>223</v>
      </c>
      <c r="E177" t="s">
        <v>37</v>
      </c>
      <c r="F177" t="s">
        <v>16</v>
      </c>
      <c r="G177" t="s">
        <v>627</v>
      </c>
      <c r="H177">
        <v>9.2900537338361069</v>
      </c>
      <c r="I177">
        <v>4.7370120984648567</v>
      </c>
      <c r="J177">
        <v>2.4271552381796502</v>
      </c>
      <c r="K177">
        <v>1.129214574628139</v>
      </c>
      <c r="L177">
        <v>0.71690464985072344</v>
      </c>
      <c r="M177">
        <v>5.8900767813532164</v>
      </c>
      <c r="N177">
        <v>3.0834410136877861</v>
      </c>
      <c r="O177">
        <v>1.3711763480765169</v>
      </c>
      <c r="P177">
        <v>0.74864049552089673</v>
      </c>
      <c r="Q177">
        <v>0.68196143543133736</v>
      </c>
      <c r="R177">
        <v>13.0057196647775</v>
      </c>
      <c r="S177">
        <v>8.0685874337747787</v>
      </c>
      <c r="T177">
        <v>5.2397768902976107</v>
      </c>
      <c r="U177">
        <v>5.1898241633001048</v>
      </c>
      <c r="V177">
        <v>2.155983649451195</v>
      </c>
      <c r="W177" t="s">
        <v>340</v>
      </c>
      <c r="X177" t="s">
        <v>341</v>
      </c>
      <c r="Y177" t="s">
        <v>342</v>
      </c>
      <c r="Z177" t="s">
        <v>343</v>
      </c>
      <c r="AA177" t="s">
        <v>241</v>
      </c>
      <c r="AB177" t="s">
        <v>242</v>
      </c>
      <c r="AC177" t="s">
        <v>344</v>
      </c>
      <c r="AD177" t="s">
        <v>345</v>
      </c>
      <c r="AE177" t="s">
        <v>346</v>
      </c>
      <c r="AF177" t="s">
        <v>347</v>
      </c>
      <c r="AG177" t="s">
        <v>246</v>
      </c>
      <c r="AH177" t="s">
        <v>348</v>
      </c>
      <c r="AI177" t="s">
        <v>349</v>
      </c>
      <c r="AJ177" t="s">
        <v>350</v>
      </c>
      <c r="AK177" t="s">
        <v>351</v>
      </c>
      <c r="AL177" t="s">
        <v>352</v>
      </c>
      <c r="AM177" t="s">
        <v>353</v>
      </c>
      <c r="AN177" t="s">
        <v>254</v>
      </c>
      <c r="AO177">
        <v>5.4916099572802368</v>
      </c>
      <c r="AP177">
        <v>5.7579732298237447</v>
      </c>
      <c r="AQ177">
        <v>9.1518756698443049</v>
      </c>
      <c r="AR177">
        <v>11.800657387559429</v>
      </c>
      <c r="AS177">
        <v>0.85033748581453383</v>
      </c>
      <c r="AT177">
        <v>3.088921901681724</v>
      </c>
      <c r="AU177">
        <v>0.40004875156120429</v>
      </c>
      <c r="AV177">
        <v>4.3656129439010494</v>
      </c>
      <c r="AW177">
        <v>0.94948339134981929</v>
      </c>
      <c r="AX177">
        <v>0.90340382564441757</v>
      </c>
      <c r="AY177">
        <v>4.7353316457942451</v>
      </c>
      <c r="AZ177">
        <v>0.71750947515213304</v>
      </c>
      <c r="BA177">
        <v>3.1140316599947422</v>
      </c>
      <c r="BB177">
        <v>6.7779434229913251</v>
      </c>
      <c r="BC177">
        <v>3.5602735084909831</v>
      </c>
      <c r="BD177">
        <v>1.9192765704423189</v>
      </c>
      <c r="BE177">
        <v>5.6059226571965262</v>
      </c>
      <c r="BF177">
        <v>2.3941886574579101</v>
      </c>
      <c r="BG177">
        <v>4258.2809299281089</v>
      </c>
      <c r="BH177">
        <v>2173.5416512891552</v>
      </c>
      <c r="BI177">
        <v>1113.153506925569</v>
      </c>
      <c r="BJ177">
        <v>520.54051152287457</v>
      </c>
      <c r="BK177">
        <v>330.23850960753862</v>
      </c>
      <c r="BL177">
        <v>1894.2723295401211</v>
      </c>
      <c r="BM177">
        <v>995.66388445966402</v>
      </c>
      <c r="BN177">
        <v>442.8789500683701</v>
      </c>
      <c r="BO177">
        <v>242.2242765579694</v>
      </c>
      <c r="BP177">
        <v>220.45780206231299</v>
      </c>
      <c r="BQ177">
        <v>1777.1442427875029</v>
      </c>
      <c r="BR177">
        <v>1103.9031070062299</v>
      </c>
      <c r="BS177">
        <v>714.55176089562519</v>
      </c>
      <c r="BT177">
        <v>710.63686013866595</v>
      </c>
      <c r="BU177">
        <v>294.02189575678301</v>
      </c>
      <c r="BV177">
        <v>535.40564803694679</v>
      </c>
      <c r="BW177">
        <v>288.17104116407683</v>
      </c>
      <c r="BX177">
        <v>835.43687301697287</v>
      </c>
      <c r="BY177">
        <v>949.55555322188332</v>
      </c>
      <c r="BZ177">
        <v>110.8816955776843</v>
      </c>
      <c r="CA177">
        <v>1434.882591788755</v>
      </c>
      <c r="CB177">
        <v>73.508900986514732</v>
      </c>
      <c r="CC177">
        <v>402.92757609193808</v>
      </c>
      <c r="CD177">
        <v>84.778089903923558</v>
      </c>
      <c r="CE177">
        <v>114.846542105859</v>
      </c>
      <c r="CF177">
        <v>345.75901137016979</v>
      </c>
      <c r="CG177">
        <v>68.286110468423047</v>
      </c>
      <c r="CH177">
        <v>221.16279799054311</v>
      </c>
      <c r="CI177">
        <v>1377.1359141019091</v>
      </c>
      <c r="CJ177">
        <v>347.70994131360698</v>
      </c>
      <c r="CK177">
        <v>261.85705369014028</v>
      </c>
      <c r="CL177">
        <v>751.23113786495867</v>
      </c>
      <c r="CM177">
        <v>192.21863057893879</v>
      </c>
    </row>
    <row r="178">
      <c r="A178" t="s">
        <v>597</v>
      </c>
      <c r="B178">
        <v>2011</v>
      </c>
      <c r="C178" t="s">
        <v>602</v>
      </c>
      <c r="D178">
        <v>224</v>
      </c>
      <c r="E178" t="s">
        <v>37</v>
      </c>
      <c r="F178" t="s">
        <v>20</v>
      </c>
      <c r="G178" t="s">
        <v>628</v>
      </c>
      <c r="H178">
        <v>15.56349927337757</v>
      </c>
      <c r="I178">
        <v>6.6260809929176379</v>
      </c>
      <c r="J178">
        <v>2.7483688228486369</v>
      </c>
      <c r="K178">
        <v>0.94592329105497397</v>
      </c>
      <c r="L178">
        <v>0.32427164199640529</v>
      </c>
      <c r="M178">
        <v>6.482379554729147</v>
      </c>
      <c r="N178">
        <v>3.0774823243130478</v>
      </c>
      <c r="O178">
        <v>1.0032289286523499</v>
      </c>
      <c r="P178">
        <v>0.553949663093809</v>
      </c>
      <c r="Q178">
        <v>0.16570625009394871</v>
      </c>
      <c r="R178">
        <v>26.584946366524349</v>
      </c>
      <c r="S178">
        <v>14.543389666097269</v>
      </c>
      <c r="T178">
        <v>10.864454768691219</v>
      </c>
      <c r="U178">
        <v>6.3219232321409624</v>
      </c>
      <c r="V178">
        <v>3.043601133892007</v>
      </c>
      <c r="W178" t="s">
        <v>340</v>
      </c>
      <c r="X178" t="s">
        <v>341</v>
      </c>
      <c r="Y178" t="s">
        <v>342</v>
      </c>
      <c r="Z178" t="s">
        <v>343</v>
      </c>
      <c r="AA178" t="s">
        <v>241</v>
      </c>
      <c r="AB178" t="s">
        <v>242</v>
      </c>
      <c r="AC178" t="s">
        <v>344</v>
      </c>
      <c r="AD178" t="s">
        <v>345</v>
      </c>
      <c r="AE178" t="s">
        <v>346</v>
      </c>
      <c r="AF178" t="s">
        <v>347</v>
      </c>
      <c r="AG178" t="s">
        <v>246</v>
      </c>
      <c r="AH178" t="s">
        <v>348</v>
      </c>
      <c r="AI178" t="s">
        <v>349</v>
      </c>
      <c r="AJ178" t="s">
        <v>350</v>
      </c>
      <c r="AK178" t="s">
        <v>351</v>
      </c>
      <c r="AL178" t="s">
        <v>352</v>
      </c>
      <c r="AM178" t="s">
        <v>353</v>
      </c>
      <c r="AN178" t="s">
        <v>254</v>
      </c>
      <c r="AO178">
        <v>1.157832190178542</v>
      </c>
      <c r="AP178">
        <v>16.070552084578239</v>
      </c>
      <c r="AQ178">
        <v>1.029428224433518</v>
      </c>
      <c r="AR178">
        <v>6.2451966908298493</v>
      </c>
      <c r="AS178">
        <v>10.73580425611387</v>
      </c>
      <c r="AT178">
        <v>0.39396007192547389</v>
      </c>
      <c r="AU178">
        <v>6.6425263086636352</v>
      </c>
      <c r="AV178">
        <v>7.787617517053576</v>
      </c>
      <c r="AW178">
        <v>10.888049351374409</v>
      </c>
      <c r="AX178">
        <v>4.453998917440547</v>
      </c>
      <c r="AY178">
        <v>0.2019946944357012</v>
      </c>
      <c r="AZ178">
        <v>0</v>
      </c>
      <c r="BA178">
        <v>8.082738282539836</v>
      </c>
      <c r="BB178">
        <v>5.600168545959292</v>
      </c>
      <c r="BC178">
        <v>12.38345766489679</v>
      </c>
      <c r="BD178">
        <v>0.1530723426957574</v>
      </c>
      <c r="BE178">
        <v>12.38813417021715</v>
      </c>
      <c r="BF178">
        <v>10.322019380427781</v>
      </c>
      <c r="BG178">
        <v>7133.83948656748</v>
      </c>
      <c r="BH178">
        <v>3040.3264174877718</v>
      </c>
      <c r="BI178">
        <v>1260.4700125292991</v>
      </c>
      <c r="BJ178">
        <v>436.04767849308558</v>
      </c>
      <c r="BK178">
        <v>149.3740956808974</v>
      </c>
      <c r="BL178">
        <v>2084.7592783466062</v>
      </c>
      <c r="BM178">
        <v>993.73978350141533</v>
      </c>
      <c r="BN178">
        <v>324.03488816230282</v>
      </c>
      <c r="BO178">
        <v>179.23163012851401</v>
      </c>
      <c r="BP178">
        <v>53.567890771703311</v>
      </c>
      <c r="BQ178">
        <v>3632.654370371712</v>
      </c>
      <c r="BR178">
        <v>1989.7526265382739</v>
      </c>
      <c r="BS178">
        <v>1481.5927182919129</v>
      </c>
      <c r="BT178">
        <v>865.65392860431552</v>
      </c>
      <c r="BU178">
        <v>415.07057604180568</v>
      </c>
      <c r="BV178">
        <v>112.8830887340723</v>
      </c>
      <c r="BW178">
        <v>804.28781820442657</v>
      </c>
      <c r="BX178">
        <v>93.972244361879945</v>
      </c>
      <c r="BY178">
        <v>502.52803754747993</v>
      </c>
      <c r="BZ178">
        <v>1399.9196779708509</v>
      </c>
      <c r="CA178">
        <v>183.00444849639791</v>
      </c>
      <c r="CB178">
        <v>1220.5632608983919</v>
      </c>
      <c r="CC178">
        <v>718.76409796274356</v>
      </c>
      <c r="CD178">
        <v>972.17922419570743</v>
      </c>
      <c r="CE178">
        <v>566.22117340094678</v>
      </c>
      <c r="CF178">
        <v>14.749016768896929</v>
      </c>
      <c r="CG178">
        <v>0</v>
      </c>
      <c r="CH178">
        <v>574.04715467626465</v>
      </c>
      <c r="CI178">
        <v>1137.8367667549469</v>
      </c>
      <c r="CJ178">
        <v>1209.41588550758</v>
      </c>
      <c r="CK178">
        <v>20.884469324043749</v>
      </c>
      <c r="CL178">
        <v>1660.092851400492</v>
      </c>
      <c r="CM178">
        <v>828.7084745534404</v>
      </c>
    </row>
    <row r="179">
      <c r="A179" t="s">
        <v>597</v>
      </c>
      <c r="B179">
        <v>2011</v>
      </c>
      <c r="C179" t="s">
        <v>602</v>
      </c>
      <c r="D179">
        <v>225</v>
      </c>
      <c r="E179" t="s">
        <v>365</v>
      </c>
      <c r="F179" t="s">
        <v>366</v>
      </c>
      <c r="G179" t="s">
        <v>203</v>
      </c>
      <c r="H179">
        <v>83.865044888505679</v>
      </c>
      <c r="I179">
        <v>92.827655978952265</v>
      </c>
      <c r="J179">
        <v>96.651922665412613</v>
      </c>
      <c r="K179">
        <v>98.944076998517787</v>
      </c>
      <c r="L179">
        <v>99.479600293345158</v>
      </c>
      <c r="M179">
        <v>92.862825459812854</v>
      </c>
      <c r="N179">
        <v>96.626268394612055</v>
      </c>
      <c r="O179">
        <v>98.712651634718824</v>
      </c>
      <c r="P179">
        <v>99.376069804946454</v>
      </c>
      <c r="Q179">
        <v>99.61028404358413</v>
      </c>
      <c r="R179">
        <v>72.900921942912191</v>
      </c>
      <c r="S179">
        <v>84.914120481192214</v>
      </c>
      <c r="T179">
        <v>88.335837135739084</v>
      </c>
      <c r="U179">
        <v>93.283768105850399</v>
      </c>
      <c r="V179">
        <v>96.043302522347545</v>
      </c>
      <c r="W179" t="s">
        <v>340</v>
      </c>
      <c r="X179" t="s">
        <v>341</v>
      </c>
      <c r="Y179" t="s">
        <v>342</v>
      </c>
      <c r="Z179" t="s">
        <v>343</v>
      </c>
      <c r="AA179" t="s">
        <v>241</v>
      </c>
      <c r="AB179" t="s">
        <v>242</v>
      </c>
      <c r="AC179" t="s">
        <v>344</v>
      </c>
      <c r="AD179" t="s">
        <v>345</v>
      </c>
      <c r="AE179" t="s">
        <v>346</v>
      </c>
      <c r="AF179" t="s">
        <v>347</v>
      </c>
      <c r="AG179" t="s">
        <v>246</v>
      </c>
      <c r="AH179" t="s">
        <v>348</v>
      </c>
      <c r="AI179" t="s">
        <v>349</v>
      </c>
      <c r="AJ179" t="s">
        <v>350</v>
      </c>
      <c r="AK179" t="s">
        <v>351</v>
      </c>
      <c r="AL179" t="s">
        <v>352</v>
      </c>
      <c r="AM179" t="s">
        <v>353</v>
      </c>
      <c r="AN179" t="s">
        <v>254</v>
      </c>
      <c r="AO179">
        <v>95.529137575468923</v>
      </c>
      <c r="AP179">
        <v>83.92944791542196</v>
      </c>
      <c r="AQ179">
        <v>98.412328778631448</v>
      </c>
      <c r="AR179">
        <v>93.409873822044617</v>
      </c>
      <c r="AS179">
        <v>89.204216067970307</v>
      </c>
      <c r="AT179">
        <v>99.566780186999466</v>
      </c>
      <c r="AU179">
        <v>92.84260341381335</v>
      </c>
      <c r="AV179">
        <v>90.117755611510447</v>
      </c>
      <c r="AW179">
        <v>89.095534384422891</v>
      </c>
      <c r="AX179">
        <v>94.771638144020116</v>
      </c>
      <c r="AY179">
        <v>99.798005305564303</v>
      </c>
      <c r="AZ179">
        <v>100</v>
      </c>
      <c r="BA179">
        <v>91.857309546089667</v>
      </c>
      <c r="BB179">
        <v>94.387295951366653</v>
      </c>
      <c r="BC179">
        <v>87.595976374552649</v>
      </c>
      <c r="BD179">
        <v>99.839277406216226</v>
      </c>
      <c r="BE179">
        <v>86.793864307933148</v>
      </c>
      <c r="BF179">
        <v>89.640359603510888</v>
      </c>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row>
    <row r="180">
      <c r="A180" t="s">
        <v>597</v>
      </c>
      <c r="B180">
        <v>2011</v>
      </c>
      <c r="C180" t="s">
        <v>602</v>
      </c>
      <c r="D180">
        <v>226</v>
      </c>
      <c r="E180" t="s">
        <v>365</v>
      </c>
      <c r="F180" t="s">
        <v>367</v>
      </c>
      <c r="G180" t="s">
        <v>203</v>
      </c>
      <c r="H180">
        <v>13.13162314628825</v>
      </c>
      <c r="I180">
        <v>5.2545076825950643</v>
      </c>
      <c r="J180">
        <v>2.0680346971495251</v>
      </c>
      <c r="K180">
        <v>0.53692874741588215</v>
      </c>
      <c r="L180">
        <v>0.15630307934746679</v>
      </c>
      <c r="M180">
        <v>3.9915506887197458</v>
      </c>
      <c r="N180">
        <v>2.1472167780442022</v>
      </c>
      <c r="O180">
        <v>0.70106763168430941</v>
      </c>
      <c r="P180">
        <v>0.21972588246529809</v>
      </c>
      <c r="Q180">
        <v>0.091932492776619898</v>
      </c>
      <c r="R180">
        <v>24.157555482250629</v>
      </c>
      <c r="S180">
        <v>13.13165009850427</v>
      </c>
      <c r="T180">
        <v>9.5318944225587625</v>
      </c>
      <c r="U180">
        <v>5.2354052729876992</v>
      </c>
      <c r="V180">
        <v>2.0300103308375892</v>
      </c>
      <c r="W180" t="s">
        <v>340</v>
      </c>
      <c r="X180" t="s">
        <v>341</v>
      </c>
      <c r="Y180" t="s">
        <v>342</v>
      </c>
      <c r="Z180" t="s">
        <v>343</v>
      </c>
      <c r="AA180" t="s">
        <v>241</v>
      </c>
      <c r="AB180" t="s">
        <v>242</v>
      </c>
      <c r="AC180" t="s">
        <v>344</v>
      </c>
      <c r="AD180" t="s">
        <v>345</v>
      </c>
      <c r="AE180" t="s">
        <v>346</v>
      </c>
      <c r="AF180" t="s">
        <v>347</v>
      </c>
      <c r="AG180" t="s">
        <v>246</v>
      </c>
      <c r="AH180" t="s">
        <v>348</v>
      </c>
      <c r="AI180" t="s">
        <v>349</v>
      </c>
      <c r="AJ180" t="s">
        <v>350</v>
      </c>
      <c r="AK180" t="s">
        <v>351</v>
      </c>
      <c r="AL180" t="s">
        <v>352</v>
      </c>
      <c r="AM180" t="s">
        <v>353</v>
      </c>
      <c r="AN180" t="s">
        <v>254</v>
      </c>
      <c r="AO180">
        <v>0.43542235391068501</v>
      </c>
      <c r="AP180">
        <v>15.76897178263027</v>
      </c>
      <c r="AQ180">
        <v>1.0236217398712131</v>
      </c>
      <c r="AR180">
        <v>5.5989047740078606</v>
      </c>
      <c r="AS180">
        <v>10.728590500871819</v>
      </c>
      <c r="AT180">
        <v>0.061879141211892801</v>
      </c>
      <c r="AU180">
        <v>0.39596033168812278</v>
      </c>
      <c r="AV180">
        <v>4.900565303458011</v>
      </c>
      <c r="AW180">
        <v>8.3441085035823708</v>
      </c>
      <c r="AX180">
        <v>4.3285186791658923</v>
      </c>
      <c r="AY180">
        <v>0.2019946944357012</v>
      </c>
      <c r="AZ180">
        <v>0</v>
      </c>
      <c r="BA180">
        <v>8.0652368808031483</v>
      </c>
      <c r="BB180">
        <v>5.5943029074354298</v>
      </c>
      <c r="BC180">
        <v>11.386145856286641</v>
      </c>
      <c r="BD180">
        <v>0.0870792788996783</v>
      </c>
      <c r="BE180">
        <v>11.118688624260299</v>
      </c>
      <c r="BF180">
        <v>9.497506542282439</v>
      </c>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row>
    <row r="181">
      <c r="A181" t="s">
        <v>597</v>
      </c>
      <c r="B181">
        <v>2011</v>
      </c>
      <c r="C181" t="s">
        <v>602</v>
      </c>
      <c r="D181">
        <v>227</v>
      </c>
      <c r="E181" t="s">
        <v>365</v>
      </c>
      <c r="F181" t="s">
        <v>368</v>
      </c>
      <c r="G181" t="s">
        <v>203</v>
      </c>
      <c r="H181">
        <v>0.67299014043650707</v>
      </c>
      <c r="I181">
        <v>0.58502741872560704</v>
      </c>
      <c r="J181">
        <v>0.61665650691893159</v>
      </c>
      <c r="K181">
        <v>0.11105015975312781</v>
      </c>
      <c r="L181">
        <v>0.1967661213910997</v>
      </c>
      <c r="M181">
        <v>0.69510379831084024</v>
      </c>
      <c r="N181">
        <v>0.30565578379437941</v>
      </c>
      <c r="O181">
        <v>0.28699869051695359</v>
      </c>
      <c r="P181">
        <v>0.070370348266882599</v>
      </c>
      <c r="Q181">
        <v>0.22438152052550031</v>
      </c>
      <c r="R181">
        <v>0.69952810271705601</v>
      </c>
      <c r="S181">
        <v>0.6348132117467119</v>
      </c>
      <c r="T181">
        <v>0.89718203158385745</v>
      </c>
      <c r="U181">
        <v>0.42091882712939399</v>
      </c>
      <c r="V181">
        <v>0.94175975432152692</v>
      </c>
      <c r="W181" t="s">
        <v>340</v>
      </c>
      <c r="X181" t="s">
        <v>341</v>
      </c>
      <c r="Y181" t="s">
        <v>342</v>
      </c>
      <c r="Z181" t="s">
        <v>343</v>
      </c>
      <c r="AA181" t="s">
        <v>241</v>
      </c>
      <c r="AB181" t="s">
        <v>242</v>
      </c>
      <c r="AC181" t="s">
        <v>344</v>
      </c>
      <c r="AD181" t="s">
        <v>345</v>
      </c>
      <c r="AE181" t="s">
        <v>346</v>
      </c>
      <c r="AF181" t="s">
        <v>347</v>
      </c>
      <c r="AG181" t="s">
        <v>246</v>
      </c>
      <c r="AH181" t="s">
        <v>348</v>
      </c>
      <c r="AI181" t="s">
        <v>349</v>
      </c>
      <c r="AJ181" t="s">
        <v>350</v>
      </c>
      <c r="AK181" t="s">
        <v>351</v>
      </c>
      <c r="AL181" t="s">
        <v>352</v>
      </c>
      <c r="AM181" t="s">
        <v>353</v>
      </c>
      <c r="AN181" t="s">
        <v>254</v>
      </c>
      <c r="AO181">
        <v>3.351838904147566</v>
      </c>
      <c r="AP181">
        <v>0</v>
      </c>
      <c r="AQ181">
        <v>0.56404948149735268</v>
      </c>
      <c r="AR181">
        <v>0.36790593649704217</v>
      </c>
      <c r="AS181">
        <v>0.067193431157682504</v>
      </c>
      <c r="AT181">
        <v>0.039415020518255697</v>
      </c>
      <c r="AU181">
        <v>0.55150408121042294</v>
      </c>
      <c r="AV181">
        <v>2.271524512256339</v>
      </c>
      <c r="AW181">
        <v>0</v>
      </c>
      <c r="AX181">
        <v>0.80962321729819253</v>
      </c>
      <c r="AY181">
        <v>0</v>
      </c>
      <c r="AZ181">
        <v>0</v>
      </c>
      <c r="BA181">
        <v>0.065224061563908406</v>
      </c>
      <c r="BB181">
        <v>0.0132791578978796</v>
      </c>
      <c r="BC181">
        <v>0.023472691345898002</v>
      </c>
      <c r="BD181">
        <v>0.0076619794595113996</v>
      </c>
      <c r="BE181">
        <v>0.9336652222872962</v>
      </c>
      <c r="BF181">
        <v>0.041951230169923602</v>
      </c>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row>
    <row r="182">
      <c r="A182" t="s">
        <v>597</v>
      </c>
      <c r="B182">
        <v>2011</v>
      </c>
      <c r="C182" t="s">
        <v>602</v>
      </c>
      <c r="D182">
        <v>228</v>
      </c>
      <c r="E182" t="s">
        <v>365</v>
      </c>
      <c r="F182" t="s">
        <v>369</v>
      </c>
      <c r="G182" t="s">
        <v>203</v>
      </c>
      <c r="H182">
        <v>2.3265442807342791</v>
      </c>
      <c r="I182">
        <v>1.3328089197270461</v>
      </c>
      <c r="J182">
        <v>0.6633861305188854</v>
      </c>
      <c r="K182">
        <v>0.40794409431323292</v>
      </c>
      <c r="L182">
        <v>0.1673305059162109</v>
      </c>
      <c r="M182">
        <v>2.445440311359885</v>
      </c>
      <c r="N182">
        <v>0.92085904354933434</v>
      </c>
      <c r="O182">
        <v>0.29928204307992168</v>
      </c>
      <c r="P182">
        <v>0.33383396432136858</v>
      </c>
      <c r="Q182">
        <v>0.073401943113762094</v>
      </c>
      <c r="R182">
        <v>2.241214306821441</v>
      </c>
      <c r="S182">
        <v>1.319416208556814</v>
      </c>
      <c r="T182">
        <v>1.2350864101182091</v>
      </c>
      <c r="U182">
        <v>1.0599077940325139</v>
      </c>
      <c r="V182">
        <v>0.98492739249334982</v>
      </c>
      <c r="W182" t="s">
        <v>340</v>
      </c>
      <c r="X182" t="s">
        <v>341</v>
      </c>
      <c r="Y182" t="s">
        <v>342</v>
      </c>
      <c r="Z182" t="s">
        <v>343</v>
      </c>
      <c r="AA182" t="s">
        <v>241</v>
      </c>
      <c r="AB182" t="s">
        <v>242</v>
      </c>
      <c r="AC182" t="s">
        <v>344</v>
      </c>
      <c r="AD182" t="s">
        <v>345</v>
      </c>
      <c r="AE182" t="s">
        <v>346</v>
      </c>
      <c r="AF182" t="s">
        <v>347</v>
      </c>
      <c r="AG182" t="s">
        <v>246</v>
      </c>
      <c r="AH182" t="s">
        <v>348</v>
      </c>
      <c r="AI182" t="s">
        <v>349</v>
      </c>
      <c r="AJ182" t="s">
        <v>350</v>
      </c>
      <c r="AK182" t="s">
        <v>351</v>
      </c>
      <c r="AL182" t="s">
        <v>352</v>
      </c>
      <c r="AM182" t="s">
        <v>353</v>
      </c>
      <c r="AN182" t="s">
        <v>254</v>
      </c>
      <c r="AO182">
        <v>0.68360116647270996</v>
      </c>
      <c r="AP182">
        <v>0.30158030194796581</v>
      </c>
      <c r="AQ182">
        <v>0</v>
      </c>
      <c r="AR182">
        <v>0.62331546745050948</v>
      </c>
      <c r="AS182">
        <v>0</v>
      </c>
      <c r="AT182">
        <v>0.33192565127039791</v>
      </c>
      <c r="AU182">
        <v>6.2099321732877559</v>
      </c>
      <c r="AV182">
        <v>2.710154572774921</v>
      </c>
      <c r="AW182">
        <v>2.5419350439295751</v>
      </c>
      <c r="AX182">
        <v>0.089382320508535104</v>
      </c>
      <c r="AY182">
        <v>0</v>
      </c>
      <c r="AZ182">
        <v>0</v>
      </c>
      <c r="BA182">
        <v>0.012229511543232799</v>
      </c>
      <c r="BB182">
        <v>0.0051219833000978997</v>
      </c>
      <c r="BC182">
        <v>0.99440507781452403</v>
      </c>
      <c r="BD182">
        <v>0.065981335424623505</v>
      </c>
      <c r="BE182">
        <v>1.1537818455192419</v>
      </c>
      <c r="BF182">
        <v>0.82018262403687014</v>
      </c>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row>
    <row r="183">
      <c r="A183" t="s">
        <v>597</v>
      </c>
      <c r="B183">
        <v>2011</v>
      </c>
      <c r="C183" t="s">
        <v>602</v>
      </c>
      <c r="D183">
        <v>229</v>
      </c>
      <c r="E183" t="s">
        <v>365</v>
      </c>
      <c r="F183" t="s">
        <v>212</v>
      </c>
      <c r="G183" t="s">
        <v>203</v>
      </c>
      <c r="H183">
        <v>0.0037975440354356001</v>
      </c>
      <c r="I183">
        <v>0</v>
      </c>
      <c r="J183">
        <v>0</v>
      </c>
      <c r="K183">
        <v>0</v>
      </c>
      <c r="L183">
        <v>0</v>
      </c>
      <c r="M183">
        <v>0.0050797417966801997</v>
      </c>
      <c r="N183">
        <v>0</v>
      </c>
      <c r="O183">
        <v>0</v>
      </c>
      <c r="P183">
        <v>0</v>
      </c>
      <c r="Q183">
        <v>0</v>
      </c>
      <c r="R183">
        <v>0.00078016529853640001</v>
      </c>
      <c r="S183">
        <v>0</v>
      </c>
      <c r="T183">
        <v>0</v>
      </c>
      <c r="U183">
        <v>0</v>
      </c>
      <c r="V183">
        <v>0</v>
      </c>
      <c r="W183" t="s">
        <v>340</v>
      </c>
      <c r="X183" t="s">
        <v>341</v>
      </c>
      <c r="Y183" t="s">
        <v>342</v>
      </c>
      <c r="Z183" t="s">
        <v>343</v>
      </c>
      <c r="AA183" t="s">
        <v>241</v>
      </c>
      <c r="AB183" t="s">
        <v>242</v>
      </c>
      <c r="AC183" t="s">
        <v>344</v>
      </c>
      <c r="AD183" t="s">
        <v>345</v>
      </c>
      <c r="AE183" t="s">
        <v>346</v>
      </c>
      <c r="AF183" t="s">
        <v>347</v>
      </c>
      <c r="AG183" t="s">
        <v>246</v>
      </c>
      <c r="AH183" t="s">
        <v>348</v>
      </c>
      <c r="AI183" t="s">
        <v>349</v>
      </c>
      <c r="AJ183" t="s">
        <v>350</v>
      </c>
      <c r="AK183" t="s">
        <v>351</v>
      </c>
      <c r="AL183" t="s">
        <v>352</v>
      </c>
      <c r="AM183" t="s">
        <v>353</v>
      </c>
      <c r="AN183" t="s">
        <v>254</v>
      </c>
      <c r="AO183">
        <v>0</v>
      </c>
      <c r="AP183">
        <v>0</v>
      </c>
      <c r="AQ183">
        <v>0</v>
      </c>
      <c r="AR183">
        <v>0</v>
      </c>
      <c r="AS183">
        <v>0</v>
      </c>
      <c r="AT183">
        <v>0</v>
      </c>
      <c r="AU183">
        <v>0</v>
      </c>
      <c r="AV183">
        <v>0</v>
      </c>
      <c r="AW183">
        <v>0.018422068065000699</v>
      </c>
      <c r="AX183">
        <v>0.00083763900710110003</v>
      </c>
      <c r="AY183">
        <v>0</v>
      </c>
      <c r="AZ183">
        <v>0</v>
      </c>
      <c r="BA183">
        <v>0</v>
      </c>
      <c r="BB183">
        <v>0</v>
      </c>
      <c r="BC183">
        <v>0</v>
      </c>
      <c r="BD183">
        <v>0</v>
      </c>
      <c r="BE183">
        <v>0</v>
      </c>
      <c r="BF183">
        <v>0</v>
      </c>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row>
    <row r="184">
      <c r="A184" t="s">
        <v>597</v>
      </c>
      <c r="B184">
        <v>2018</v>
      </c>
      <c r="C184" t="s">
        <v>603</v>
      </c>
      <c r="D184">
        <v>16</v>
      </c>
      <c r="E184" t="s">
        <v>13</v>
      </c>
      <c r="F184" t="s">
        <v>14</v>
      </c>
      <c r="G184" t="s">
        <v>608</v>
      </c>
      <c r="H184">
        <v>97.738842340034026</v>
      </c>
      <c r="I184">
        <v>99.30937459644349</v>
      </c>
      <c r="J184">
        <v>99.546117423531058</v>
      </c>
      <c r="K184">
        <v>99.558370408339826</v>
      </c>
      <c r="L184">
        <v>99.892529433638416</v>
      </c>
      <c r="M184">
        <v>99.836413824571906</v>
      </c>
      <c r="N184">
        <v>99.781121247724215</v>
      </c>
      <c r="O184">
        <v>99.856119061895527</v>
      </c>
      <c r="P184">
        <v>99.626546290108806</v>
      </c>
      <c r="Q184">
        <v>99.871899668386334</v>
      </c>
      <c r="R184">
        <v>95.002481617748415</v>
      </c>
      <c r="S184">
        <v>97.858458062787406</v>
      </c>
      <c r="T184">
        <v>98.766048945940483</v>
      </c>
      <c r="U184">
        <v>98.523285618961708</v>
      </c>
      <c r="V184">
        <v>99.270553743379224</v>
      </c>
      <c r="W184" t="s">
        <v>444</v>
      </c>
      <c r="X184" t="s">
        <v>445</v>
      </c>
      <c r="Y184" t="s">
        <v>446</v>
      </c>
      <c r="Z184" t="s">
        <v>447</v>
      </c>
      <c r="AA184" t="s">
        <v>448</v>
      </c>
      <c r="AB184" t="s">
        <v>449</v>
      </c>
      <c r="AC184" t="s">
        <v>450</v>
      </c>
      <c r="AD184" t="s">
        <v>451</v>
      </c>
      <c r="AE184" t="s">
        <v>452</v>
      </c>
      <c r="AF184" t="s">
        <v>453</v>
      </c>
      <c r="AG184" t="s">
        <v>454</v>
      </c>
      <c r="AH184" t="s">
        <v>455</v>
      </c>
      <c r="AI184" t="s">
        <v>456</v>
      </c>
      <c r="AJ184" t="s">
        <v>457</v>
      </c>
      <c r="AK184" t="s">
        <v>458</v>
      </c>
      <c r="AL184" t="s">
        <v>459</v>
      </c>
      <c r="AM184" t="s">
        <v>460</v>
      </c>
      <c r="AN184" t="s">
        <v>461</v>
      </c>
      <c r="AO184">
        <v>99.651467010484467</v>
      </c>
      <c r="AP184">
        <v>97.823891668586313</v>
      </c>
      <c r="AQ184">
        <v>98.800212419467272</v>
      </c>
      <c r="AR184">
        <v>100</v>
      </c>
      <c r="AS184">
        <v>97.196327578902725</v>
      </c>
      <c r="AT184">
        <v>99.630643816371446</v>
      </c>
      <c r="AU184">
        <v>99.970317212099872</v>
      </c>
      <c r="AV184">
        <v>99.466761676650492</v>
      </c>
      <c r="AW184">
        <v>99.844831595713075</v>
      </c>
      <c r="AX184">
        <v>100</v>
      </c>
      <c r="AY184">
        <v>99.846833433671193</v>
      </c>
      <c r="AZ184">
        <v>100</v>
      </c>
      <c r="BA184">
        <v>98.121460949072457</v>
      </c>
      <c r="BB184">
        <v>99.287145009534086</v>
      </c>
      <c r="BC184">
        <v>98.102990600912932</v>
      </c>
      <c r="BD184">
        <v>98.921969851883844</v>
      </c>
      <c r="BE184">
        <v>99.562958206061452</v>
      </c>
      <c r="BF184">
        <v>98.983393426190489</v>
      </c>
      <c r="BG184">
        <v>25073.829823765442</v>
      </c>
      <c r="BH184">
        <v>25469.02661299636</v>
      </c>
      <c r="BI184">
        <v>25553.06333897488</v>
      </c>
      <c r="BJ184">
        <v>25547.688520536449</v>
      </c>
      <c r="BK184">
        <v>25625.365895348179</v>
      </c>
      <c r="BL184">
        <v>17767.052270065091</v>
      </c>
      <c r="BM184">
        <v>17781.05769854784</v>
      </c>
      <c r="BN184">
        <v>17778.920643802419</v>
      </c>
      <c r="BO184">
        <v>17707.02465874653</v>
      </c>
      <c r="BP184">
        <v>17773.20373627952</v>
      </c>
      <c r="BQ184">
        <v>7465.5016192479561</v>
      </c>
      <c r="BR184">
        <v>7692.4021155425671</v>
      </c>
      <c r="BS184">
        <v>7751.0770595950171</v>
      </c>
      <c r="BT184">
        <v>7789.4905865717456</v>
      </c>
      <c r="BU184">
        <v>7763.2438032228374</v>
      </c>
      <c r="BV184">
        <v>5137.1269256168189</v>
      </c>
      <c r="BW184">
        <v>5880.4240511783628</v>
      </c>
      <c r="BX184">
        <v>21309.958518639389</v>
      </c>
      <c r="BY184">
        <v>10304.255295164639</v>
      </c>
      <c r="BZ184">
        <v>7024.0425989823816</v>
      </c>
      <c r="CA184">
        <v>4496.5869194851348</v>
      </c>
      <c r="CB184">
        <v>10352.404165809119</v>
      </c>
      <c r="CC184">
        <v>3714.2951446542079</v>
      </c>
      <c r="CD184">
        <v>5257.9890821944646</v>
      </c>
      <c r="CE184">
        <v>5374.2026628096637</v>
      </c>
      <c r="CF184">
        <v>4209.4534447987226</v>
      </c>
      <c r="CG184">
        <v>12092.24252257871</v>
      </c>
      <c r="CH184">
        <v>4867.3988888228123</v>
      </c>
      <c r="CI184">
        <v>3775.4598985562338</v>
      </c>
      <c r="CJ184">
        <v>3787.8733653234949</v>
      </c>
      <c r="CK184">
        <v>6840.1641509202573</v>
      </c>
      <c r="CL184">
        <v>8478.4992404358436</v>
      </c>
      <c r="CM184">
        <v>4366.5973156513828</v>
      </c>
    </row>
    <row r="185">
      <c r="A185" t="s">
        <v>597</v>
      </c>
      <c r="B185">
        <v>2018</v>
      </c>
      <c r="C185" t="s">
        <v>603</v>
      </c>
      <c r="D185">
        <v>17</v>
      </c>
      <c r="E185" t="s">
        <v>13</v>
      </c>
      <c r="F185" t="s">
        <v>52</v>
      </c>
      <c r="G185" t="s">
        <v>203</v>
      </c>
      <c r="H185">
        <v>2.2611576599659839</v>
      </c>
      <c r="I185">
        <v>0.69062540355650426</v>
      </c>
      <c r="J185">
        <v>0.45388257646890501</v>
      </c>
      <c r="K185">
        <v>0.44162959166021187</v>
      </c>
      <c r="L185">
        <v>0.1074705663615917</v>
      </c>
      <c r="M185">
        <v>0.16358617542808171</v>
      </c>
      <c r="N185">
        <v>0.21887875227578429</v>
      </c>
      <c r="O185">
        <v>0.1438809381044531</v>
      </c>
      <c r="P185">
        <v>0.37345370989123039</v>
      </c>
      <c r="Q185">
        <v>0.12810033161370071</v>
      </c>
      <c r="R185">
        <v>4.997518382251557</v>
      </c>
      <c r="S185">
        <v>2.1415419372126352</v>
      </c>
      <c r="T185">
        <v>1.2339510540594769</v>
      </c>
      <c r="U185">
        <v>1.476714381038315</v>
      </c>
      <c r="V185">
        <v>0.72944625662078089</v>
      </c>
      <c r="W185" t="s">
        <v>444</v>
      </c>
      <c r="X185" t="s">
        <v>445</v>
      </c>
      <c r="Y185" t="s">
        <v>446</v>
      </c>
      <c r="Z185" t="s">
        <v>447</v>
      </c>
      <c r="AA185" t="s">
        <v>448</v>
      </c>
      <c r="AB185" t="s">
        <v>449</v>
      </c>
      <c r="AC185" t="s">
        <v>450</v>
      </c>
      <c r="AD185" t="s">
        <v>451</v>
      </c>
      <c r="AE185" t="s">
        <v>452</v>
      </c>
      <c r="AF185" t="s">
        <v>453</v>
      </c>
      <c r="AG185" t="s">
        <v>454</v>
      </c>
      <c r="AH185" t="s">
        <v>455</v>
      </c>
      <c r="AI185" t="s">
        <v>456</v>
      </c>
      <c r="AJ185" t="s">
        <v>457</v>
      </c>
      <c r="AK185" t="s">
        <v>458</v>
      </c>
      <c r="AL185" t="s">
        <v>459</v>
      </c>
      <c r="AM185" t="s">
        <v>460</v>
      </c>
      <c r="AN185" t="s">
        <v>461</v>
      </c>
      <c r="AO185">
        <v>0.3485329895155464</v>
      </c>
      <c r="AP185">
        <v>2.1761083314137002</v>
      </c>
      <c r="AQ185">
        <v>1.1997875805326419</v>
      </c>
      <c r="AR185">
        <v>0</v>
      </c>
      <c r="AS185">
        <v>2.803672421097247</v>
      </c>
      <c r="AT185">
        <v>0.36935618362855849</v>
      </c>
      <c r="AU185">
        <v>0.029682787900128099</v>
      </c>
      <c r="AV185">
        <v>0.53323832334947641</v>
      </c>
      <c r="AW185">
        <v>0.15516840428693909</v>
      </c>
      <c r="AX185">
        <v>0</v>
      </c>
      <c r="AY185">
        <v>0.15316656632884831</v>
      </c>
      <c r="AZ185">
        <v>0</v>
      </c>
      <c r="BA185">
        <v>1.878539050927577</v>
      </c>
      <c r="BB185">
        <v>0.71285499046592704</v>
      </c>
      <c r="BC185">
        <v>1.8970093990870689</v>
      </c>
      <c r="BD185">
        <v>1.0780301481161609</v>
      </c>
      <c r="BE185">
        <v>0.43704179393853859</v>
      </c>
      <c r="BF185">
        <v>1.0166065738095249</v>
      </c>
      <c r="BG185">
        <v>580.07523941654063</v>
      </c>
      <c r="BH185">
        <v>177.11879522219729</v>
      </c>
      <c r="BI185">
        <v>116.5097195666764</v>
      </c>
      <c r="BJ185">
        <v>113.32663645368061</v>
      </c>
      <c r="BK185">
        <v>27.569354801708471</v>
      </c>
      <c r="BL185">
        <v>29.112064607988021</v>
      </c>
      <c r="BM185">
        <v>39.004329421590313</v>
      </c>
      <c r="BN185">
        <v>25.61733627089313</v>
      </c>
      <c r="BO185">
        <v>66.375421975266462</v>
      </c>
      <c r="BP185">
        <v>22.796735618477069</v>
      </c>
      <c r="BQ185">
        <v>392.71586320278118</v>
      </c>
      <c r="BR185">
        <v>168.34111281181131</v>
      </c>
      <c r="BS185">
        <v>96.839448473013221</v>
      </c>
      <c r="BT185">
        <v>116.7526305876592</v>
      </c>
      <c r="BU185">
        <v>57.044802491323402</v>
      </c>
      <c r="BV185">
        <v>17.967203681182749</v>
      </c>
      <c r="BW185">
        <v>130.8109864752395</v>
      </c>
      <c r="BX185">
        <v>258.77903443952101</v>
      </c>
      <c r="BY185">
        <v>0</v>
      </c>
      <c r="BZ185">
        <v>202.61171393942351</v>
      </c>
      <c r="CA185">
        <v>16.66999349112119</v>
      </c>
      <c r="CB185">
        <v>3.073794559020588</v>
      </c>
      <c r="CC185">
        <v>19.912224767094749</v>
      </c>
      <c r="CD185">
        <v>8.171417214121405</v>
      </c>
      <c r="CE185">
        <v>0</v>
      </c>
      <c r="CF185">
        <v>6.4573658281238533</v>
      </c>
      <c r="CG185">
        <v>0</v>
      </c>
      <c r="CH185">
        <v>93.18653432851869</v>
      </c>
      <c r="CI185">
        <v>27.10678637935813</v>
      </c>
      <c r="CJ185">
        <v>73.245793349987537</v>
      </c>
      <c r="CK185">
        <v>74.542623684065177</v>
      </c>
      <c r="CL185">
        <v>37.217240073136217</v>
      </c>
      <c r="CM185">
        <v>44.847033250889282</v>
      </c>
    </row>
    <row r="186">
      <c r="A186" t="s">
        <v>597</v>
      </c>
      <c r="B186">
        <v>2018</v>
      </c>
      <c r="C186" t="s">
        <v>603</v>
      </c>
      <c r="D186">
        <v>18</v>
      </c>
      <c r="E186" t="s">
        <v>61</v>
      </c>
      <c r="F186" t="s">
        <v>15</v>
      </c>
      <c r="G186" t="s">
        <v>609</v>
      </c>
      <c r="H186">
        <v>96.255032677960045</v>
      </c>
      <c r="I186">
        <v>98.943881948613949</v>
      </c>
      <c r="J186">
        <v>99.437348542592048</v>
      </c>
      <c r="K186">
        <v>99.462897814696873</v>
      </c>
      <c r="L186">
        <v>99.829734978502017</v>
      </c>
      <c r="M186">
        <v>99.824915126515748</v>
      </c>
      <c r="N186">
        <v>99.760537588912584</v>
      </c>
      <c r="O186">
        <v>99.811864142173761</v>
      </c>
      <c r="P186">
        <v>99.626546290108806</v>
      </c>
      <c r="Q186">
        <v>99.781381459296256</v>
      </c>
      <c r="R186">
        <v>92.020430729814663</v>
      </c>
      <c r="S186">
        <v>96.076338296222715</v>
      </c>
      <c r="T186">
        <v>97.562225598436243</v>
      </c>
      <c r="U186">
        <v>98.305584885459041</v>
      </c>
      <c r="V186">
        <v>98.918301067129889</v>
      </c>
      <c r="W186" t="s">
        <v>444</v>
      </c>
      <c r="X186" t="s">
        <v>445</v>
      </c>
      <c r="Y186" t="s">
        <v>446</v>
      </c>
      <c r="Z186" t="s">
        <v>447</v>
      </c>
      <c r="AA186" t="s">
        <v>448</v>
      </c>
      <c r="AB186" t="s">
        <v>449</v>
      </c>
      <c r="AC186" t="s">
        <v>450</v>
      </c>
      <c r="AD186" t="s">
        <v>451</v>
      </c>
      <c r="AE186" t="s">
        <v>452</v>
      </c>
      <c r="AF186" t="s">
        <v>453</v>
      </c>
      <c r="AG186" t="s">
        <v>454</v>
      </c>
      <c r="AH186" t="s">
        <v>455</v>
      </c>
      <c r="AI186" t="s">
        <v>456</v>
      </c>
      <c r="AJ186" t="s">
        <v>457</v>
      </c>
      <c r="AK186" t="s">
        <v>458</v>
      </c>
      <c r="AL186" t="s">
        <v>459</v>
      </c>
      <c r="AM186" t="s">
        <v>460</v>
      </c>
      <c r="AN186" t="s">
        <v>461</v>
      </c>
      <c r="AO186">
        <v>99.598858257350017</v>
      </c>
      <c r="AP186">
        <v>97.272529295979851</v>
      </c>
      <c r="AQ186">
        <v>98.757889432756457</v>
      </c>
      <c r="AR186">
        <v>99.964120284586585</v>
      </c>
      <c r="AS186">
        <v>97.196327578902725</v>
      </c>
      <c r="AT186">
        <v>99.630643816371446</v>
      </c>
      <c r="AU186">
        <v>99.970290419381726</v>
      </c>
      <c r="AV186">
        <v>98.849356480980518</v>
      </c>
      <c r="AW186">
        <v>99.844831595713075</v>
      </c>
      <c r="AX186">
        <v>99.161368649108169</v>
      </c>
      <c r="AY186">
        <v>99.481278069565846</v>
      </c>
      <c r="AZ186">
        <v>100</v>
      </c>
      <c r="BA186">
        <v>92.405930827372941</v>
      </c>
      <c r="BB186">
        <v>99.287145009534086</v>
      </c>
      <c r="BC186">
        <v>97.869154735531708</v>
      </c>
      <c r="BD186">
        <v>98.728503763400226</v>
      </c>
      <c r="BE186">
        <v>99.562958206061452</v>
      </c>
      <c r="BF186">
        <v>96.614868376367653</v>
      </c>
      <c r="BG186">
        <v>24677.241991762359</v>
      </c>
      <c r="BH186">
        <v>25363.110671536411</v>
      </c>
      <c r="BI186">
        <v>25511.30495797846</v>
      </c>
      <c r="BJ186">
        <v>25503.387796324201</v>
      </c>
      <c r="BK186">
        <v>25609.257274431351</v>
      </c>
      <c r="BL186">
        <v>17765.00594286267</v>
      </c>
      <c r="BM186">
        <v>17777.389677779978</v>
      </c>
      <c r="BN186">
        <v>17759.446933644009</v>
      </c>
      <c r="BO186">
        <v>17707.02465874653</v>
      </c>
      <c r="BP186">
        <v>17757.095115362699</v>
      </c>
      <c r="BQ186">
        <v>7229.3420977836122</v>
      </c>
      <c r="BR186">
        <v>7538.3149743950808</v>
      </c>
      <c r="BS186">
        <v>7644.5909411229459</v>
      </c>
      <c r="BT186">
        <v>7758.5982616472847</v>
      </c>
      <c r="BU186">
        <v>7727.4940886881714</v>
      </c>
      <c r="BV186">
        <v>5134.4148948724887</v>
      </c>
      <c r="BW186">
        <v>5847.2803630518047</v>
      </c>
      <c r="BX186">
        <v>21265.530322760689</v>
      </c>
      <c r="BY186">
        <v>10288.946145172649</v>
      </c>
      <c r="BZ186">
        <v>7024.0425989823816</v>
      </c>
      <c r="CA186">
        <v>4496.5869194851348</v>
      </c>
      <c r="CB186">
        <v>10343.065380256539</v>
      </c>
      <c r="CC186">
        <v>3691.239954338309</v>
      </c>
      <c r="CD186">
        <v>5257.9890821944646</v>
      </c>
      <c r="CE186">
        <v>5329.1329144188776</v>
      </c>
      <c r="CF186">
        <v>4194.0419566845803</v>
      </c>
      <c r="CG186">
        <v>12092.24252257871</v>
      </c>
      <c r="CH186">
        <v>4583.8751347499629</v>
      </c>
      <c r="CI186">
        <v>3775.4598985562338</v>
      </c>
      <c r="CJ186">
        <v>3778.8446839254111</v>
      </c>
      <c r="CK186">
        <v>6826.7865381933188</v>
      </c>
      <c r="CL186">
        <v>8478.4992404358436</v>
      </c>
      <c r="CM186">
        <v>4256.3241413756896</v>
      </c>
    </row>
    <row r="187">
      <c r="A187" t="s">
        <v>597</v>
      </c>
      <c r="B187">
        <v>2018</v>
      </c>
      <c r="C187" t="s">
        <v>603</v>
      </c>
      <c r="D187">
        <v>19</v>
      </c>
      <c r="E187" t="s">
        <v>61</v>
      </c>
      <c r="F187" t="s">
        <v>16</v>
      </c>
      <c r="G187" t="s">
        <v>610</v>
      </c>
      <c r="H187">
        <v>1.48234975949573</v>
      </c>
      <c r="I187">
        <v>0.36516096050320979</v>
      </c>
      <c r="J187">
        <v>0.1085226853896355</v>
      </c>
      <c r="K187">
        <v>0.095129701047538803</v>
      </c>
      <c r="L187">
        <v>0.062794455136401403</v>
      </c>
      <c r="M187">
        <v>0.011498698056165499</v>
      </c>
      <c r="N187">
        <v>0.020583658811629699</v>
      </c>
      <c r="O187">
        <v>0.044160986474185697</v>
      </c>
      <c r="P187">
        <v>0</v>
      </c>
      <c r="Q187">
        <v>0.090518209090086899</v>
      </c>
      <c r="R187">
        <v>2.9807903498420738</v>
      </c>
      <c r="S187">
        <v>1.7781427438232631</v>
      </c>
      <c r="T187">
        <v>1.2018845820144759</v>
      </c>
      <c r="U187">
        <v>0.21509691171927939</v>
      </c>
      <c r="V187">
        <v>0.35147838758209571</v>
      </c>
      <c r="W187" t="s">
        <v>444</v>
      </c>
      <c r="X187" t="s">
        <v>445</v>
      </c>
      <c r="Y187" t="s">
        <v>446</v>
      </c>
      <c r="Z187" t="s">
        <v>447</v>
      </c>
      <c r="AA187" t="s">
        <v>448</v>
      </c>
      <c r="AB187" t="s">
        <v>449</v>
      </c>
      <c r="AC187" t="s">
        <v>450</v>
      </c>
      <c r="AD187" t="s">
        <v>451</v>
      </c>
      <c r="AE187" t="s">
        <v>452</v>
      </c>
      <c r="AF187" t="s">
        <v>453</v>
      </c>
      <c r="AG187" t="s">
        <v>454</v>
      </c>
      <c r="AH187" t="s">
        <v>455</v>
      </c>
      <c r="AI187" t="s">
        <v>456</v>
      </c>
      <c r="AJ187" t="s">
        <v>457</v>
      </c>
      <c r="AK187" t="s">
        <v>458</v>
      </c>
      <c r="AL187" t="s">
        <v>459</v>
      </c>
      <c r="AM187" t="s">
        <v>460</v>
      </c>
      <c r="AN187" t="s">
        <v>461</v>
      </c>
      <c r="AO187">
        <v>0.0526087531344221</v>
      </c>
      <c r="AP187">
        <v>0.5513623726064566</v>
      </c>
      <c r="AQ187">
        <v>0.040331402425719101</v>
      </c>
      <c r="AR187">
        <v>0.035879715413392702</v>
      </c>
      <c r="AS187">
        <v>0</v>
      </c>
      <c r="AT187">
        <v>0</v>
      </c>
      <c r="AU187">
        <v>0</v>
      </c>
      <c r="AV187">
        <v>0.61740519566996876</v>
      </c>
      <c r="AW187">
        <v>0</v>
      </c>
      <c r="AX187">
        <v>0.83863135089182061</v>
      </c>
      <c r="AY187">
        <v>0.36555536410531458</v>
      </c>
      <c r="AZ187">
        <v>0</v>
      </c>
      <c r="BA187">
        <v>5.7155301216995014</v>
      </c>
      <c r="BB187">
        <v>0</v>
      </c>
      <c r="BC187">
        <v>0.23383586538121909</v>
      </c>
      <c r="BD187">
        <v>0.1934660884836141</v>
      </c>
      <c r="BE187">
        <v>0</v>
      </c>
      <c r="BF187">
        <v>2.367142844891267</v>
      </c>
      <c r="BG187">
        <v>380.0352325877173</v>
      </c>
      <c r="BH187">
        <v>93.604755258919639</v>
      </c>
      <c r="BI187">
        <v>27.842207806334329</v>
      </c>
      <c r="BJ187">
        <v>24.392308187961131</v>
      </c>
      <c r="BK187">
        <v>16.108620916825469</v>
      </c>
      <c r="BL187">
        <v>2.0463272024230701</v>
      </c>
      <c r="BM187">
        <v>3.6680207678580108</v>
      </c>
      <c r="BN187">
        <v>7.8575297893298242</v>
      </c>
      <c r="BO187">
        <v>0</v>
      </c>
      <c r="BP187">
        <v>16.108620916825469</v>
      </c>
      <c r="BQ187">
        <v>234.1779210320357</v>
      </c>
      <c r="BR187">
        <v>139.5161421644423</v>
      </c>
      <c r="BS187">
        <v>94.174932271025057</v>
      </c>
      <c r="BT187">
        <v>16.976151734363469</v>
      </c>
      <c r="BU187">
        <v>27.457478879455039</v>
      </c>
      <c r="BV187">
        <v>2.7120307443294722</v>
      </c>
      <c r="BW187">
        <v>33.143688126557521</v>
      </c>
      <c r="BX187">
        <v>8.6845584304185977</v>
      </c>
      <c r="BY187">
        <v>3.692969622916189</v>
      </c>
      <c r="BZ187">
        <v>0</v>
      </c>
      <c r="CA187">
        <v>0</v>
      </c>
      <c r="CB187">
        <v>0</v>
      </c>
      <c r="CC187">
        <v>23.055190315897999</v>
      </c>
      <c r="CD187">
        <v>0</v>
      </c>
      <c r="CE187">
        <v>45.069748390784873</v>
      </c>
      <c r="CF187">
        <v>15.411488114142291</v>
      </c>
      <c r="CG187">
        <v>0</v>
      </c>
      <c r="CH187">
        <v>283.52375407284887</v>
      </c>
      <c r="CI187">
        <v>0</v>
      </c>
      <c r="CJ187">
        <v>9.0286813980841849</v>
      </c>
      <c r="CK187">
        <v>13.377612726938461</v>
      </c>
      <c r="CL187">
        <v>0</v>
      </c>
      <c r="CM187">
        <v>104.28340281483931</v>
      </c>
    </row>
    <row r="188">
      <c r="A188" t="s">
        <v>597</v>
      </c>
      <c r="B188">
        <v>2018</v>
      </c>
      <c r="C188" t="s">
        <v>603</v>
      </c>
      <c r="D188">
        <v>20</v>
      </c>
      <c r="E188" t="s">
        <v>61</v>
      </c>
      <c r="F188" t="s">
        <v>22</v>
      </c>
      <c r="G188" t="s">
        <v>611</v>
      </c>
      <c r="H188">
        <v>0.5293647116022191</v>
      </c>
      <c r="I188">
        <v>0.22138740304522031</v>
      </c>
      <c r="J188">
        <v>0.24094986199239191</v>
      </c>
      <c r="K188">
        <v>0.29415218999946902</v>
      </c>
      <c r="L188">
        <v>0.1074705663615917</v>
      </c>
      <c r="M188">
        <v>0.16358617542808171</v>
      </c>
      <c r="N188">
        <v>0.21887875227578429</v>
      </c>
      <c r="O188">
        <v>0.1152934205465319</v>
      </c>
      <c r="P188">
        <v>0.37345370989123039</v>
      </c>
      <c r="Q188">
        <v>0.12810033161370071</v>
      </c>
      <c r="R188">
        <v>0.8308900325958487</v>
      </c>
      <c r="S188">
        <v>0.73241783322634479</v>
      </c>
      <c r="T188">
        <v>0.24671805904487271</v>
      </c>
      <c r="U188">
        <v>0.43198139415735792</v>
      </c>
      <c r="V188">
        <v>0.042298732401529503</v>
      </c>
      <c r="W188" t="s">
        <v>444</v>
      </c>
      <c r="X188" t="s">
        <v>445</v>
      </c>
      <c r="Y188" t="s">
        <v>446</v>
      </c>
      <c r="Z188" t="s">
        <v>447</v>
      </c>
      <c r="AA188" t="s">
        <v>448</v>
      </c>
      <c r="AB188" t="s">
        <v>449</v>
      </c>
      <c r="AC188" t="s">
        <v>450</v>
      </c>
      <c r="AD188" t="s">
        <v>451</v>
      </c>
      <c r="AE188" t="s">
        <v>452</v>
      </c>
      <c r="AF188" t="s">
        <v>453</v>
      </c>
      <c r="AG188" t="s">
        <v>454</v>
      </c>
      <c r="AH188" t="s">
        <v>455</v>
      </c>
      <c r="AI188" t="s">
        <v>456</v>
      </c>
      <c r="AJ188" t="s">
        <v>457</v>
      </c>
      <c r="AK188" t="s">
        <v>458</v>
      </c>
      <c r="AL188" t="s">
        <v>459</v>
      </c>
      <c r="AM188" t="s">
        <v>460</v>
      </c>
      <c r="AN188" t="s">
        <v>461</v>
      </c>
      <c r="AO188">
        <v>0</v>
      </c>
      <c r="AP188">
        <v>0.16224126756943161</v>
      </c>
      <c r="AQ188">
        <v>0.25549436129920938</v>
      </c>
      <c r="AR188">
        <v>0</v>
      </c>
      <c r="AS188">
        <v>0</v>
      </c>
      <c r="AT188">
        <v>0.36935618362855849</v>
      </c>
      <c r="AU188">
        <v>0.0297095806182733</v>
      </c>
      <c r="AV188">
        <v>0.53323832334947641</v>
      </c>
      <c r="AW188">
        <v>0.15516840428693909</v>
      </c>
      <c r="AX188">
        <v>0</v>
      </c>
      <c r="AY188">
        <v>0.066085323104325203</v>
      </c>
      <c r="AZ188">
        <v>0</v>
      </c>
      <c r="BA188">
        <v>1.878539050927577</v>
      </c>
      <c r="BB188">
        <v>0.42553042118026452</v>
      </c>
      <c r="BC188">
        <v>0</v>
      </c>
      <c r="BD188">
        <v>1.0780301481161609</v>
      </c>
      <c r="BE188">
        <v>0.17877984193772681</v>
      </c>
      <c r="BF188">
        <v>0.97059769271912266</v>
      </c>
      <c r="BG188">
        <v>135.71509693226261</v>
      </c>
      <c r="BH188">
        <v>56.750079885041522</v>
      </c>
      <c r="BI188">
        <v>61.817269858495948</v>
      </c>
      <c r="BJ188">
        <v>75.423877018652476</v>
      </c>
      <c r="BK188">
        <v>27.569354801708471</v>
      </c>
      <c r="BL188">
        <v>29.112064607988021</v>
      </c>
      <c r="BM188">
        <v>39.004329421590313</v>
      </c>
      <c r="BN188">
        <v>20.514068158048559</v>
      </c>
      <c r="BO188">
        <v>66.375421975266462</v>
      </c>
      <c r="BP188">
        <v>22.796735618477069</v>
      </c>
      <c r="BQ188">
        <v>65.27668088090968</v>
      </c>
      <c r="BR188">
        <v>57.466764633568687</v>
      </c>
      <c r="BS188">
        <v>19.331853364526982</v>
      </c>
      <c r="BT188">
        <v>34.093384395996793</v>
      </c>
      <c r="BU188">
        <v>3.30437543978843</v>
      </c>
      <c r="BV188">
        <v>0</v>
      </c>
      <c r="BW188">
        <v>9.7527039216670026</v>
      </c>
      <c r="BX188">
        <v>55.015585273338132</v>
      </c>
      <c r="BY188">
        <v>0</v>
      </c>
      <c r="BZ188">
        <v>0</v>
      </c>
      <c r="CA188">
        <v>16.66999349112119</v>
      </c>
      <c r="CB188">
        <v>3.073794559020588</v>
      </c>
      <c r="CC188">
        <v>19.912224767094749</v>
      </c>
      <c r="CD188">
        <v>8.171417214121405</v>
      </c>
      <c r="CE188">
        <v>0</v>
      </c>
      <c r="CF188">
        <v>2.7860982809929258</v>
      </c>
      <c r="CG188">
        <v>0</v>
      </c>
      <c r="CH188">
        <v>93.18653432851869</v>
      </c>
      <c r="CI188">
        <v>16.18107803006685</v>
      </c>
      <c r="CJ188">
        <v>0</v>
      </c>
      <c r="CK188">
        <v>74.542623684065177</v>
      </c>
      <c r="CL188">
        <v>15.2243844637189</v>
      </c>
      <c r="CM188">
        <v>42.759240482435381</v>
      </c>
    </row>
    <row r="189">
      <c r="A189" t="s">
        <v>597</v>
      </c>
      <c r="B189">
        <v>2018</v>
      </c>
      <c r="C189" t="s">
        <v>603</v>
      </c>
      <c r="D189">
        <v>21</v>
      </c>
      <c r="E189" t="s">
        <v>61</v>
      </c>
      <c r="F189" t="s">
        <v>17</v>
      </c>
      <c r="G189" t="s">
        <v>612</v>
      </c>
      <c r="H189">
        <v>1.733252850941976</v>
      </c>
      <c r="I189">
        <v>0.46956968783767927</v>
      </c>
      <c r="J189">
        <v>0.21317891002591319</v>
      </c>
      <c r="K189">
        <v>0.14782029425614571</v>
      </c>
      <c r="L189">
        <v>0</v>
      </c>
      <c r="M189">
        <v>0</v>
      </c>
      <c r="N189">
        <v>0</v>
      </c>
      <c r="O189">
        <v>0.028681450805507401</v>
      </c>
      <c r="P189">
        <v>0</v>
      </c>
      <c r="Q189">
        <v>0</v>
      </c>
      <c r="R189">
        <v>4.1678888877474201</v>
      </c>
      <c r="S189">
        <v>1.413101126727706</v>
      </c>
      <c r="T189">
        <v>0.98917176050437561</v>
      </c>
      <c r="U189">
        <v>1.0473368086643611</v>
      </c>
      <c r="V189">
        <v>0.68792181288647269</v>
      </c>
      <c r="W189" t="s">
        <v>444</v>
      </c>
      <c r="X189" t="s">
        <v>445</v>
      </c>
      <c r="Y189" t="s">
        <v>446</v>
      </c>
      <c r="Z189" t="s">
        <v>447</v>
      </c>
      <c r="AA189" t="s">
        <v>448</v>
      </c>
      <c r="AB189" t="s">
        <v>449</v>
      </c>
      <c r="AC189" t="s">
        <v>450</v>
      </c>
      <c r="AD189" t="s">
        <v>451</v>
      </c>
      <c r="AE189" t="s">
        <v>452</v>
      </c>
      <c r="AF189" t="s">
        <v>453</v>
      </c>
      <c r="AG189" t="s">
        <v>454</v>
      </c>
      <c r="AH189" t="s">
        <v>455</v>
      </c>
      <c r="AI189" t="s">
        <v>456</v>
      </c>
      <c r="AJ189" t="s">
        <v>457</v>
      </c>
      <c r="AK189" t="s">
        <v>458</v>
      </c>
      <c r="AL189" t="s">
        <v>459</v>
      </c>
      <c r="AM189" t="s">
        <v>460</v>
      </c>
      <c r="AN189" t="s">
        <v>461</v>
      </c>
      <c r="AO189">
        <v>0.3485329895155464</v>
      </c>
      <c r="AP189">
        <v>2.0138670638442679</v>
      </c>
      <c r="AQ189">
        <v>0.94628480351853206</v>
      </c>
      <c r="AR189">
        <v>0</v>
      </c>
      <c r="AS189">
        <v>2.803672421097247</v>
      </c>
      <c r="AT189">
        <v>0</v>
      </c>
      <c r="AU189">
        <v>0</v>
      </c>
      <c r="AV189">
        <v>0</v>
      </c>
      <c r="AW189">
        <v>0</v>
      </c>
      <c r="AX189">
        <v>0</v>
      </c>
      <c r="AY189">
        <v>0.087081243224523097</v>
      </c>
      <c r="AZ189">
        <v>0</v>
      </c>
      <c r="BA189">
        <v>0</v>
      </c>
      <c r="BB189">
        <v>0.28732456928566252</v>
      </c>
      <c r="BC189">
        <v>1.8970093990870689</v>
      </c>
      <c r="BD189">
        <v>0</v>
      </c>
      <c r="BE189">
        <v>0.25826195200081192</v>
      </c>
      <c r="BF189">
        <v>0.0473910860219659</v>
      </c>
      <c r="BG189">
        <v>444.36014248427801</v>
      </c>
      <c r="BH189">
        <v>120.36871533715581</v>
      </c>
      <c r="BI189">
        <v>54.692449708180433</v>
      </c>
      <c r="BJ189">
        <v>37.902759435028109</v>
      </c>
      <c r="BK189">
        <v>0</v>
      </c>
      <c r="BL189">
        <v>0</v>
      </c>
      <c r="BM189">
        <v>0</v>
      </c>
      <c r="BN189">
        <v>5.1032681128445709</v>
      </c>
      <c r="BO189">
        <v>0</v>
      </c>
      <c r="BP189">
        <v>0</v>
      </c>
      <c r="BQ189">
        <v>327.43918232187161</v>
      </c>
      <c r="BR189">
        <v>110.8743481782426</v>
      </c>
      <c r="BS189">
        <v>77.507595108486214</v>
      </c>
      <c r="BT189">
        <v>82.659246191662433</v>
      </c>
      <c r="BU189">
        <v>53.740427051534972</v>
      </c>
      <c r="BV189">
        <v>17.967203681182749</v>
      </c>
      <c r="BW189">
        <v>121.0582825535725</v>
      </c>
      <c r="BX189">
        <v>203.76344916618291</v>
      </c>
      <c r="BY189">
        <v>0</v>
      </c>
      <c r="BZ189">
        <v>202.61171393942351</v>
      </c>
      <c r="CA189">
        <v>0</v>
      </c>
      <c r="CB189">
        <v>0</v>
      </c>
      <c r="CC189">
        <v>0</v>
      </c>
      <c r="CD189">
        <v>0</v>
      </c>
      <c r="CE189">
        <v>0</v>
      </c>
      <c r="CF189">
        <v>3.6712675471309271</v>
      </c>
      <c r="CG189">
        <v>0</v>
      </c>
      <c r="CH189">
        <v>0</v>
      </c>
      <c r="CI189">
        <v>10.925708349291281</v>
      </c>
      <c r="CJ189">
        <v>73.245793349987537</v>
      </c>
      <c r="CK189">
        <v>0</v>
      </c>
      <c r="CL189">
        <v>21.99285560941733</v>
      </c>
      <c r="CM189">
        <v>2.0877927684538951</v>
      </c>
    </row>
    <row r="190">
      <c r="A190" t="s">
        <v>597</v>
      </c>
      <c r="B190">
        <v>2018</v>
      </c>
      <c r="C190" t="s">
        <v>603</v>
      </c>
      <c r="D190">
        <v>22</v>
      </c>
      <c r="E190" t="s">
        <v>55</v>
      </c>
      <c r="F190" t="s">
        <v>50</v>
      </c>
      <c r="G190" t="s">
        <v>203</v>
      </c>
      <c r="H190">
        <v>1.5166661133413479</v>
      </c>
      <c r="I190">
        <v>0.36770162092629138</v>
      </c>
      <c r="J190">
        <v>0.10901776643362231</v>
      </c>
      <c r="K190">
        <v>0.095552014660490098</v>
      </c>
      <c r="L190">
        <v>0.062862013298119204</v>
      </c>
      <c r="M190">
        <v>0.011517539157977499</v>
      </c>
      <c r="N190">
        <v>0.020628810895527198</v>
      </c>
      <c r="O190">
        <v>0.0442246588698995</v>
      </c>
      <c r="P190">
        <v>0</v>
      </c>
      <c r="Q190">
        <v>0.090634311944243207</v>
      </c>
      <c r="R190">
        <v>3.1376337229841909</v>
      </c>
      <c r="S190">
        <v>1.8171296040041089</v>
      </c>
      <c r="T190">
        <v>1.216924427120871</v>
      </c>
      <c r="U190">
        <v>0.21832665770837151</v>
      </c>
      <c r="V190">
        <v>0.35406383444464501</v>
      </c>
      <c r="W190" t="s">
        <v>444</v>
      </c>
      <c r="X190" t="s">
        <v>445</v>
      </c>
      <c r="Y190" t="s">
        <v>446</v>
      </c>
      <c r="Z190" t="s">
        <v>447</v>
      </c>
      <c r="AA190" t="s">
        <v>448</v>
      </c>
      <c r="AB190" t="s">
        <v>449</v>
      </c>
      <c r="AC190" t="s">
        <v>450</v>
      </c>
      <c r="AD190" t="s">
        <v>451</v>
      </c>
      <c r="AE190" t="s">
        <v>452</v>
      </c>
      <c r="AF190" t="s">
        <v>453</v>
      </c>
      <c r="AG190" t="s">
        <v>454</v>
      </c>
      <c r="AH190" t="s">
        <v>455</v>
      </c>
      <c r="AI190" t="s">
        <v>456</v>
      </c>
      <c r="AJ190" t="s">
        <v>457</v>
      </c>
      <c r="AK190" t="s">
        <v>458</v>
      </c>
      <c r="AL190" t="s">
        <v>459</v>
      </c>
      <c r="AM190" t="s">
        <v>460</v>
      </c>
      <c r="AN190" t="s">
        <v>461</v>
      </c>
      <c r="AO190">
        <v>0.052792753295731298</v>
      </c>
      <c r="AP190">
        <v>0.56362751798343425</v>
      </c>
      <c r="AQ190">
        <v>0.040821992627783202</v>
      </c>
      <c r="AR190">
        <v>0.035879715413392702</v>
      </c>
      <c r="AS190">
        <v>0</v>
      </c>
      <c r="AT190">
        <v>0</v>
      </c>
      <c r="AU190">
        <v>0</v>
      </c>
      <c r="AV190">
        <v>0.6207150863894092</v>
      </c>
      <c r="AW190">
        <v>0</v>
      </c>
      <c r="AX190">
        <v>0.83863135089182061</v>
      </c>
      <c r="AY190">
        <v>0.36611613161288192</v>
      </c>
      <c r="AZ190">
        <v>0</v>
      </c>
      <c r="BA190">
        <v>5.8249541602993542</v>
      </c>
      <c r="BB190">
        <v>0</v>
      </c>
      <c r="BC190">
        <v>0.2383575301312405</v>
      </c>
      <c r="BD190">
        <v>0.19557443990782991</v>
      </c>
      <c r="BE190">
        <v>0</v>
      </c>
      <c r="BF190">
        <v>2.3914879235984459</v>
      </c>
      <c r="BG190">
        <v>380.0352325877173</v>
      </c>
      <c r="BH190">
        <v>93.604755258919639</v>
      </c>
      <c r="BI190">
        <v>27.842207806334329</v>
      </c>
      <c r="BJ190">
        <v>24.392308187961131</v>
      </c>
      <c r="BK190">
        <v>16.108620916825469</v>
      </c>
      <c r="BL190">
        <v>2.0463272024230701</v>
      </c>
      <c r="BM190">
        <v>3.6680207678580108</v>
      </c>
      <c r="BN190">
        <v>7.8575297893298242</v>
      </c>
      <c r="BO190">
        <v>0</v>
      </c>
      <c r="BP190">
        <v>16.108620916825469</v>
      </c>
      <c r="BQ190">
        <v>234.1779210320357</v>
      </c>
      <c r="BR190">
        <v>139.5161421644423</v>
      </c>
      <c r="BS190">
        <v>94.174932271025057</v>
      </c>
      <c r="BT190">
        <v>16.976151734363469</v>
      </c>
      <c r="BU190">
        <v>27.457478879455039</v>
      </c>
      <c r="BV190">
        <v>2.7120307443294722</v>
      </c>
      <c r="BW190">
        <v>33.143688126557521</v>
      </c>
      <c r="BX190">
        <v>8.6845584304185977</v>
      </c>
      <c r="BY190">
        <v>3.692969622916189</v>
      </c>
      <c r="BZ190">
        <v>0</v>
      </c>
      <c r="CA190">
        <v>0</v>
      </c>
      <c r="CB190">
        <v>0</v>
      </c>
      <c r="CC190">
        <v>23.055190315897999</v>
      </c>
      <c r="CD190">
        <v>0</v>
      </c>
      <c r="CE190">
        <v>45.069748390784873</v>
      </c>
      <c r="CF190">
        <v>15.411488114142291</v>
      </c>
      <c r="CG190">
        <v>0</v>
      </c>
      <c r="CH190">
        <v>283.52375407284887</v>
      </c>
      <c r="CI190">
        <v>0</v>
      </c>
      <c r="CJ190">
        <v>9.0286813980841849</v>
      </c>
      <c r="CK190">
        <v>13.377612726938461</v>
      </c>
      <c r="CL190">
        <v>0</v>
      </c>
      <c r="CM190">
        <v>104.28340281483931</v>
      </c>
    </row>
    <row r="191">
      <c r="A191" t="s">
        <v>597</v>
      </c>
      <c r="B191">
        <v>2018</v>
      </c>
      <c r="C191" t="s">
        <v>603</v>
      </c>
      <c r="D191">
        <v>23</v>
      </c>
      <c r="E191" t="s">
        <v>55</v>
      </c>
      <c r="F191" t="s">
        <v>49</v>
      </c>
      <c r="G191" t="s">
        <v>203</v>
      </c>
      <c r="H191">
        <v>98.483333886658613</v>
      </c>
      <c r="I191">
        <v>99.632298379073774</v>
      </c>
      <c r="J191">
        <v>99.89098223356639</v>
      </c>
      <c r="K191">
        <v>99.904447985339502</v>
      </c>
      <c r="L191">
        <v>99.937137986701885</v>
      </c>
      <c r="M191">
        <v>99.988482460842036</v>
      </c>
      <c r="N191">
        <v>99.979371189104469</v>
      </c>
      <c r="O191">
        <v>99.955775341130078</v>
      </c>
      <c r="P191">
        <v>100</v>
      </c>
      <c r="Q191">
        <v>99.909365688055757</v>
      </c>
      <c r="R191">
        <v>96.862366277015838</v>
      </c>
      <c r="S191">
        <v>98.182870395995906</v>
      </c>
      <c r="T191">
        <v>98.783075572879127</v>
      </c>
      <c r="U191">
        <v>99.781673342291626</v>
      </c>
      <c r="V191">
        <v>99.645936165555355</v>
      </c>
      <c r="W191" t="s">
        <v>444</v>
      </c>
      <c r="X191" t="s">
        <v>445</v>
      </c>
      <c r="Y191" t="s">
        <v>446</v>
      </c>
      <c r="Z191" t="s">
        <v>447</v>
      </c>
      <c r="AA191" t="s">
        <v>448</v>
      </c>
      <c r="AB191" t="s">
        <v>449</v>
      </c>
      <c r="AC191" t="s">
        <v>450</v>
      </c>
      <c r="AD191" t="s">
        <v>451</v>
      </c>
      <c r="AE191" t="s">
        <v>452</v>
      </c>
      <c r="AF191" t="s">
        <v>453</v>
      </c>
      <c r="AG191" t="s">
        <v>454</v>
      </c>
      <c r="AH191" t="s">
        <v>455</v>
      </c>
      <c r="AI191" t="s">
        <v>456</v>
      </c>
      <c r="AJ191" t="s">
        <v>457</v>
      </c>
      <c r="AK191" t="s">
        <v>458</v>
      </c>
      <c r="AL191" t="s">
        <v>459</v>
      </c>
      <c r="AM191" t="s">
        <v>460</v>
      </c>
      <c r="AN191" t="s">
        <v>461</v>
      </c>
      <c r="AO191">
        <v>99.947207246704252</v>
      </c>
      <c r="AP191">
        <v>99.436372482016552</v>
      </c>
      <c r="AQ191">
        <v>99.959178007372216</v>
      </c>
      <c r="AR191">
        <v>99.964120284586585</v>
      </c>
      <c r="AS191">
        <v>100</v>
      </c>
      <c r="AT191">
        <v>100</v>
      </c>
      <c r="AU191">
        <v>100</v>
      </c>
      <c r="AV191">
        <v>99.379284913610576</v>
      </c>
      <c r="AW191">
        <v>100</v>
      </c>
      <c r="AX191">
        <v>99.161368649108169</v>
      </c>
      <c r="AY191">
        <v>99.633883868387102</v>
      </c>
      <c r="AZ191">
        <v>100</v>
      </c>
      <c r="BA191">
        <v>94.17504583970063</v>
      </c>
      <c r="BB191">
        <v>100</v>
      </c>
      <c r="BC191">
        <v>99.761642469868761</v>
      </c>
      <c r="BD191">
        <v>99.80442556009217</v>
      </c>
      <c r="BE191">
        <v>100</v>
      </c>
      <c r="BF191">
        <v>97.608512076401539</v>
      </c>
      <c r="BG191">
        <v>24677.241991762359</v>
      </c>
      <c r="BH191">
        <v>25363.110671536411</v>
      </c>
      <c r="BI191">
        <v>25511.30495797846</v>
      </c>
      <c r="BJ191">
        <v>25503.387796324201</v>
      </c>
      <c r="BK191">
        <v>25609.257274431351</v>
      </c>
      <c r="BL191">
        <v>17765.00594286267</v>
      </c>
      <c r="BM191">
        <v>17777.389677779978</v>
      </c>
      <c r="BN191">
        <v>17759.446933644009</v>
      </c>
      <c r="BO191">
        <v>17707.02465874653</v>
      </c>
      <c r="BP191">
        <v>17757.095115362699</v>
      </c>
      <c r="BQ191">
        <v>7229.3420977836122</v>
      </c>
      <c r="BR191">
        <v>7538.3149743950808</v>
      </c>
      <c r="BS191">
        <v>7644.5909411229459</v>
      </c>
      <c r="BT191">
        <v>7758.5982616472847</v>
      </c>
      <c r="BU191">
        <v>7727.4940886881714</v>
      </c>
      <c r="BV191">
        <v>5134.4148948724887</v>
      </c>
      <c r="BW191">
        <v>5847.2803630518047</v>
      </c>
      <c r="BX191">
        <v>21265.530322760689</v>
      </c>
      <c r="BY191">
        <v>10288.946145172649</v>
      </c>
      <c r="BZ191">
        <v>7024.0425989823816</v>
      </c>
      <c r="CA191">
        <v>4496.5869194851348</v>
      </c>
      <c r="CB191">
        <v>10343.065380256539</v>
      </c>
      <c r="CC191">
        <v>3691.239954338309</v>
      </c>
      <c r="CD191">
        <v>5257.9890821944646</v>
      </c>
      <c r="CE191">
        <v>5329.1329144188776</v>
      </c>
      <c r="CF191">
        <v>4194.0419566845803</v>
      </c>
      <c r="CG191">
        <v>12092.24252257871</v>
      </c>
      <c r="CH191">
        <v>4583.8751347499629</v>
      </c>
      <c r="CI191">
        <v>3775.4598985562338</v>
      </c>
      <c r="CJ191">
        <v>3778.8446839254111</v>
      </c>
      <c r="CK191">
        <v>6826.7865381933188</v>
      </c>
      <c r="CL191">
        <v>8478.4992404358436</v>
      </c>
      <c r="CM191">
        <v>4256.3241413756896</v>
      </c>
    </row>
    <row r="192">
      <c r="A192" t="s">
        <v>597</v>
      </c>
      <c r="B192">
        <v>2018</v>
      </c>
      <c r="C192" t="s">
        <v>603</v>
      </c>
      <c r="D192">
        <v>29</v>
      </c>
      <c r="E192" t="s">
        <v>58</v>
      </c>
      <c r="F192" t="s">
        <v>50</v>
      </c>
      <c r="G192" t="s">
        <v>613</v>
      </c>
      <c r="H192">
        <v>55.346994494731938</v>
      </c>
      <c r="I192">
        <v>67.360650287144907</v>
      </c>
      <c r="J192">
        <v>75.482917262862841</v>
      </c>
      <c r="K192">
        <v>81.698287261827247</v>
      </c>
      <c r="L192">
        <v>91.009635173092619</v>
      </c>
      <c r="M192">
        <v>67.298231315027664</v>
      </c>
      <c r="N192">
        <v>72.208455919696547</v>
      </c>
      <c r="O192">
        <v>79.847616760223303</v>
      </c>
      <c r="P192">
        <v>85.507840828100711</v>
      </c>
      <c r="Q192">
        <v>92.913103600584648</v>
      </c>
      <c r="R192">
        <v>47.246450685825238</v>
      </c>
      <c r="S192">
        <v>52.145156810829533</v>
      </c>
      <c r="T192">
        <v>63.132502928689213</v>
      </c>
      <c r="U192">
        <v>68.982428503823428</v>
      </c>
      <c r="V192">
        <v>78.618311298763047</v>
      </c>
      <c r="W192" t="s">
        <v>444</v>
      </c>
      <c r="X192" t="s">
        <v>445</v>
      </c>
      <c r="Y192" t="s">
        <v>446</v>
      </c>
      <c r="Z192" t="s">
        <v>447</v>
      </c>
      <c r="AA192" t="s">
        <v>448</v>
      </c>
      <c r="AB192" t="s">
        <v>449</v>
      </c>
      <c r="AC192" t="s">
        <v>450</v>
      </c>
      <c r="AD192" t="s">
        <v>451</v>
      </c>
      <c r="AE192" t="s">
        <v>452</v>
      </c>
      <c r="AF192" t="s">
        <v>453</v>
      </c>
      <c r="AG192" t="s">
        <v>454</v>
      </c>
      <c r="AH192" t="s">
        <v>455</v>
      </c>
      <c r="AI192" t="s">
        <v>456</v>
      </c>
      <c r="AJ192" t="s">
        <v>457</v>
      </c>
      <c r="AK192" t="s">
        <v>458</v>
      </c>
      <c r="AL192" t="s">
        <v>459</v>
      </c>
      <c r="AM192" t="s">
        <v>460</v>
      </c>
      <c r="AN192" t="s">
        <v>461</v>
      </c>
      <c r="AO192">
        <v>96.021465456024373</v>
      </c>
      <c r="AP192">
        <v>49.88475604216282</v>
      </c>
      <c r="AQ192">
        <v>84.995381565651414</v>
      </c>
      <c r="AR192">
        <v>9.1844834042515355</v>
      </c>
      <c r="AS192">
        <v>86.369357655451211</v>
      </c>
      <c r="AT192">
        <v>99.209966110615156</v>
      </c>
      <c r="AU192">
        <v>97.084232714267344</v>
      </c>
      <c r="AV192">
        <v>59.816449301139173</v>
      </c>
      <c r="AW192">
        <v>91.677501042193384</v>
      </c>
      <c r="AX192">
        <v>29.90632584829282</v>
      </c>
      <c r="AY192">
        <v>78.958720543841295</v>
      </c>
      <c r="AZ192">
        <v>97.446933406784296</v>
      </c>
      <c r="BA192">
        <v>31.00896098103328</v>
      </c>
      <c r="BB192">
        <v>93.849724881635026</v>
      </c>
      <c r="BC192">
        <v>97.331815075847786</v>
      </c>
      <c r="BD192">
        <v>86.529520961287986</v>
      </c>
      <c r="BE192">
        <v>81.614329094968539</v>
      </c>
      <c r="BF192">
        <v>35.855596366083361</v>
      </c>
      <c r="BG192">
        <v>14198.665423003091</v>
      </c>
      <c r="BH192">
        <v>17275.41032056278</v>
      </c>
      <c r="BI192">
        <v>19376.142593509059</v>
      </c>
      <c r="BJ192">
        <v>20964.609877258819</v>
      </c>
      <c r="BK192">
        <v>23346.642782351078</v>
      </c>
      <c r="BL192">
        <v>11976.503839150741</v>
      </c>
      <c r="BM192">
        <v>12867.59163432889</v>
      </c>
      <c r="BN192">
        <v>14216.499252257339</v>
      </c>
      <c r="BO192">
        <v>15197.65065076511</v>
      </c>
      <c r="BP192">
        <v>16534.816355215109</v>
      </c>
      <c r="BQ192">
        <v>3712.7288476309868</v>
      </c>
      <c r="BR192">
        <v>4098.9968829220516</v>
      </c>
      <c r="BS192">
        <v>4954.5861192971342</v>
      </c>
      <c r="BT192">
        <v>5453.9185746153753</v>
      </c>
      <c r="BU192">
        <v>6148.1788405020543</v>
      </c>
      <c r="BV192">
        <v>4949.9969285894213</v>
      </c>
      <c r="BW192">
        <v>2998.689933654513</v>
      </c>
      <c r="BX192">
        <v>18332.430782133379</v>
      </c>
      <c r="BY192">
        <v>946.3926175161065</v>
      </c>
      <c r="BZ192">
        <v>6241.6149100505263</v>
      </c>
      <c r="CA192">
        <v>4477.6006538487391</v>
      </c>
      <c r="CB192">
        <v>10053.536321718469</v>
      </c>
      <c r="CC192">
        <v>2233.670257929296</v>
      </c>
      <c r="CD192">
        <v>4827.8843467288834</v>
      </c>
      <c r="CE192">
        <v>1607.226560087488</v>
      </c>
      <c r="CF192">
        <v>3328.8292353404449</v>
      </c>
      <c r="CG192">
        <v>11783.51951836413</v>
      </c>
      <c r="CH192">
        <v>1538.2259982958201</v>
      </c>
      <c r="CI192">
        <v>3568.698372252763</v>
      </c>
      <c r="CJ192">
        <v>3758.0973593782041</v>
      </c>
      <c r="CK192">
        <v>5983.2626479428473</v>
      </c>
      <c r="CL192">
        <v>6950.044873197071</v>
      </c>
      <c r="CM192">
        <v>1581.749679656793</v>
      </c>
    </row>
    <row r="193">
      <c r="A193" t="s">
        <v>597</v>
      </c>
      <c r="B193">
        <v>2018</v>
      </c>
      <c r="C193" t="s">
        <v>603</v>
      </c>
      <c r="D193">
        <v>30</v>
      </c>
      <c r="E193" t="s">
        <v>58</v>
      </c>
      <c r="F193" t="s">
        <v>49</v>
      </c>
      <c r="G193" t="s">
        <v>203</v>
      </c>
      <c r="H193">
        <v>44.653005505268673</v>
      </c>
      <c r="I193">
        <v>32.639349712855378</v>
      </c>
      <c r="J193">
        <v>24.517082737137461</v>
      </c>
      <c r="K193">
        <v>18.301712738172849</v>
      </c>
      <c r="L193">
        <v>8.9903648269071859</v>
      </c>
      <c r="M193">
        <v>32.701768684972272</v>
      </c>
      <c r="N193">
        <v>27.791544080303449</v>
      </c>
      <c r="O193">
        <v>20.15238323977659</v>
      </c>
      <c r="P193">
        <v>14.492159171899219</v>
      </c>
      <c r="Q193">
        <v>7.0868963994156404</v>
      </c>
      <c r="R193">
        <v>52.753549314174833</v>
      </c>
      <c r="S193">
        <v>47.854843189170552</v>
      </c>
      <c r="T193">
        <v>36.867497071310673</v>
      </c>
      <c r="U193">
        <v>31.017571496176569</v>
      </c>
      <c r="V193">
        <v>21.381688701236872</v>
      </c>
      <c r="W193" t="s">
        <v>444</v>
      </c>
      <c r="X193" t="s">
        <v>445</v>
      </c>
      <c r="Y193" t="s">
        <v>446</v>
      </c>
      <c r="Z193" t="s">
        <v>447</v>
      </c>
      <c r="AA193" t="s">
        <v>448</v>
      </c>
      <c r="AB193" t="s">
        <v>449</v>
      </c>
      <c r="AC193" t="s">
        <v>450</v>
      </c>
      <c r="AD193" t="s">
        <v>451</v>
      </c>
      <c r="AE193" t="s">
        <v>452</v>
      </c>
      <c r="AF193" t="s">
        <v>453</v>
      </c>
      <c r="AG193" t="s">
        <v>454</v>
      </c>
      <c r="AH193" t="s">
        <v>455</v>
      </c>
      <c r="AI193" t="s">
        <v>456</v>
      </c>
      <c r="AJ193" t="s">
        <v>457</v>
      </c>
      <c r="AK193" t="s">
        <v>458</v>
      </c>
      <c r="AL193" t="s">
        <v>459</v>
      </c>
      <c r="AM193" t="s">
        <v>460</v>
      </c>
      <c r="AN193" t="s">
        <v>461</v>
      </c>
      <c r="AO193">
        <v>3.9785345439756168</v>
      </c>
      <c r="AP193">
        <v>50.115243957836903</v>
      </c>
      <c r="AQ193">
        <v>15.004618434348441</v>
      </c>
      <c r="AR193">
        <v>90.815516595748392</v>
      </c>
      <c r="AS193">
        <v>13.630642344548789</v>
      </c>
      <c r="AT193">
        <v>0.79003388938484309</v>
      </c>
      <c r="AU193">
        <v>2.9157672857325858</v>
      </c>
      <c r="AV193">
        <v>40.183550698860813</v>
      </c>
      <c r="AW193">
        <v>8.3224989578066797</v>
      </c>
      <c r="AX193">
        <v>70.093674151707177</v>
      </c>
      <c r="AY193">
        <v>21.041279456158779</v>
      </c>
      <c r="AZ193">
        <v>2.553066593215644</v>
      </c>
      <c r="BA193">
        <v>68.991039018966717</v>
      </c>
      <c r="BB193">
        <v>6.1502751183650446</v>
      </c>
      <c r="BC193">
        <v>2.6681849241522149</v>
      </c>
      <c r="BD193">
        <v>13.470479038712041</v>
      </c>
      <c r="BE193">
        <v>18.385670905031521</v>
      </c>
      <c r="BF193">
        <v>64.144403633916738</v>
      </c>
      <c r="BG193">
        <v>11455.23964017905</v>
      </c>
      <c r="BH193">
        <v>8370.7350876558558</v>
      </c>
      <c r="BI193">
        <v>6293.430465032583</v>
      </c>
      <c r="BJ193">
        <v>4696.4052797313261</v>
      </c>
      <c r="BK193">
        <v>2306.2924677987498</v>
      </c>
      <c r="BL193">
        <v>5819.6604955223238</v>
      </c>
      <c r="BM193">
        <v>4952.4703936405422</v>
      </c>
      <c r="BN193">
        <v>3588.0387278159519</v>
      </c>
      <c r="BO193">
        <v>2575.7494299566661</v>
      </c>
      <c r="BP193">
        <v>1261.184116682929</v>
      </c>
      <c r="BQ193">
        <v>4145.4886348197588</v>
      </c>
      <c r="BR193">
        <v>3761.7463454323301</v>
      </c>
      <c r="BS193">
        <v>2893.330388770888</v>
      </c>
      <c r="BT193">
        <v>2452.3246425440288</v>
      </c>
      <c r="BU193">
        <v>1672.1097652120991</v>
      </c>
      <c r="BV193">
        <v>205.09720070858</v>
      </c>
      <c r="BW193">
        <v>3012.5451039990712</v>
      </c>
      <c r="BX193">
        <v>3236.306770945514</v>
      </c>
      <c r="BY193">
        <v>9357.8626776485271</v>
      </c>
      <c r="BZ193">
        <v>985.03940287128137</v>
      </c>
      <c r="CA193">
        <v>35.65625912751662</v>
      </c>
      <c r="CB193">
        <v>301.94163864966231</v>
      </c>
      <c r="CC193">
        <v>1500.537111492006</v>
      </c>
      <c r="CD193">
        <v>438.27615267970663</v>
      </c>
      <c r="CE193">
        <v>3766.9761027221762</v>
      </c>
      <c r="CF193">
        <v>887.08157528640356</v>
      </c>
      <c r="CG193">
        <v>308.72300421457362</v>
      </c>
      <c r="CH193">
        <v>3422.3594248555091</v>
      </c>
      <c r="CI193">
        <v>233.8683126828322</v>
      </c>
      <c r="CJ193">
        <v>103.0217992952787</v>
      </c>
      <c r="CK193">
        <v>931.44412666147696</v>
      </c>
      <c r="CL193">
        <v>1565.671607311913</v>
      </c>
      <c r="CM193">
        <v>2829.6946692454831</v>
      </c>
    </row>
    <row r="194">
      <c r="A194" t="s">
        <v>597</v>
      </c>
      <c r="B194">
        <v>2018</v>
      </c>
      <c r="C194" t="s">
        <v>603</v>
      </c>
      <c r="D194">
        <v>31</v>
      </c>
      <c r="E194" t="s">
        <v>105</v>
      </c>
      <c r="F194" t="s">
        <v>50</v>
      </c>
      <c r="G194" t="s">
        <v>614</v>
      </c>
      <c r="H194">
        <v>40.816059596937812</v>
      </c>
      <c r="I194">
        <v>51.712791709044637</v>
      </c>
      <c r="J194">
        <v>61.240607535397118</v>
      </c>
      <c r="K194">
        <v>73.05402722638928</v>
      </c>
      <c r="L194">
        <v>87.891894835868527</v>
      </c>
      <c r="M194">
        <v>46.658222568824378</v>
      </c>
      <c r="N194">
        <v>53.995133749089149</v>
      </c>
      <c r="O194">
        <v>65.42608947341337</v>
      </c>
      <c r="P194">
        <v>78.765227713924546</v>
      </c>
      <c r="Q194">
        <v>90.802533294796973</v>
      </c>
      <c r="R194">
        <v>37.679855806186403</v>
      </c>
      <c r="S194">
        <v>41.121509927294149</v>
      </c>
      <c r="T194">
        <v>52.391715726750583</v>
      </c>
      <c r="U194">
        <v>62.413853505672279</v>
      </c>
      <c r="V194">
        <v>73.8388001059391</v>
      </c>
      <c r="W194" t="s">
        <v>444</v>
      </c>
      <c r="X194" t="s">
        <v>445</v>
      </c>
      <c r="Y194" t="s">
        <v>446</v>
      </c>
      <c r="Z194" t="s">
        <v>447</v>
      </c>
      <c r="AA194" t="s">
        <v>448</v>
      </c>
      <c r="AB194" t="s">
        <v>449</v>
      </c>
      <c r="AC194" t="s">
        <v>450</v>
      </c>
      <c r="AD194" t="s">
        <v>451</v>
      </c>
      <c r="AE194" t="s">
        <v>452</v>
      </c>
      <c r="AF194" t="s">
        <v>453</v>
      </c>
      <c r="AG194" t="s">
        <v>454</v>
      </c>
      <c r="AH194" t="s">
        <v>455</v>
      </c>
      <c r="AI194" t="s">
        <v>456</v>
      </c>
      <c r="AJ194" t="s">
        <v>457</v>
      </c>
      <c r="AK194" t="s">
        <v>458</v>
      </c>
      <c r="AL194" t="s">
        <v>459</v>
      </c>
      <c r="AM194" t="s">
        <v>460</v>
      </c>
      <c r="AN194" t="s">
        <v>461</v>
      </c>
      <c r="AO194">
        <v>95.205890516209664</v>
      </c>
      <c r="AP194">
        <v>49.113085674868003</v>
      </c>
      <c r="AQ194">
        <v>71.453681995855163</v>
      </c>
      <c r="AR194">
        <v>4.0107756383129756</v>
      </c>
      <c r="AS194">
        <v>84.057497451992816</v>
      </c>
      <c r="AT194">
        <v>99.209966110615156</v>
      </c>
      <c r="AU194">
        <v>96.916878670571208</v>
      </c>
      <c r="AV194">
        <v>35.441080716884613</v>
      </c>
      <c r="AW194">
        <v>90.918515652803578</v>
      </c>
      <c r="AX194">
        <v>23.910379857223241</v>
      </c>
      <c r="AY194">
        <v>19.292209422721001</v>
      </c>
      <c r="AZ194">
        <v>96.369834593808221</v>
      </c>
      <c r="BA194">
        <v>30.442286436203091</v>
      </c>
      <c r="BB194">
        <v>71.39428477834096</v>
      </c>
      <c r="BC194">
        <v>96.398281523855118</v>
      </c>
      <c r="BD194">
        <v>86.372001789050216</v>
      </c>
      <c r="BE194">
        <v>14.559000299855921</v>
      </c>
      <c r="BF194">
        <v>32.892616440770603</v>
      </c>
      <c r="BG194">
        <v>10470.9131795302</v>
      </c>
      <c r="BH194">
        <v>13262.33775635078</v>
      </c>
      <c r="BI194">
        <v>15720.20249279348</v>
      </c>
      <c r="BJ194">
        <v>18746.40499935544</v>
      </c>
      <c r="BK194">
        <v>22546.85087237518</v>
      </c>
      <c r="BL194">
        <v>8303.3739639855085</v>
      </c>
      <c r="BM194">
        <v>9621.9663261727419</v>
      </c>
      <c r="BN194">
        <v>11648.81294917063</v>
      </c>
      <c r="BO194">
        <v>13999.259046087371</v>
      </c>
      <c r="BP194">
        <v>16159.2192536374</v>
      </c>
      <c r="BQ194">
        <v>2960.9650163239698</v>
      </c>
      <c r="BR194">
        <v>3232.4563070068471</v>
      </c>
      <c r="BS194">
        <v>4111.6581073797342</v>
      </c>
      <c r="BT194">
        <v>4934.5910593600211</v>
      </c>
      <c r="BU194">
        <v>5774.4072712808111</v>
      </c>
      <c r="BV194">
        <v>4907.9532727470068</v>
      </c>
      <c r="BW194">
        <v>2952.3030141604968</v>
      </c>
      <c r="BX194">
        <v>15411.657141697609</v>
      </c>
      <c r="BY194">
        <v>413.28056108803821</v>
      </c>
      <c r="BZ194">
        <v>6074.5447649485768</v>
      </c>
      <c r="CA194">
        <v>4477.6006538487391</v>
      </c>
      <c r="CB194">
        <v>10036.20601060773</v>
      </c>
      <c r="CC194">
        <v>1323.443447932458</v>
      </c>
      <c r="CD194">
        <v>4787.9149579565537</v>
      </c>
      <c r="CE194">
        <v>1284.9922709747971</v>
      </c>
      <c r="CF194">
        <v>813.34234266126589</v>
      </c>
      <c r="CG194">
        <v>11653.27411769124</v>
      </c>
      <c r="CH194">
        <v>1510.1156234282651</v>
      </c>
      <c r="CI194">
        <v>2714.8152879292361</v>
      </c>
      <c r="CJ194">
        <v>3722.0525165495701</v>
      </c>
      <c r="CK194">
        <v>5972.3706590688216</v>
      </c>
      <c r="CL194">
        <v>1239.803187932182</v>
      </c>
      <c r="CM194">
        <v>1451.039469182474</v>
      </c>
    </row>
    <row r="195">
      <c r="A195" t="s">
        <v>597</v>
      </c>
      <c r="B195">
        <v>2018</v>
      </c>
      <c r="C195" t="s">
        <v>603</v>
      </c>
      <c r="D195">
        <v>32</v>
      </c>
      <c r="E195" t="s">
        <v>105</v>
      </c>
      <c r="F195" t="s">
        <v>49</v>
      </c>
      <c r="G195" t="s">
        <v>203</v>
      </c>
      <c r="H195">
        <v>59.183940403062763</v>
      </c>
      <c r="I195">
        <v>48.287208290955597</v>
      </c>
      <c r="J195">
        <v>38.759392464603472</v>
      </c>
      <c r="K195">
        <v>26.945972773610809</v>
      </c>
      <c r="L195">
        <v>12.108105164131331</v>
      </c>
      <c r="M195">
        <v>53.341777431175657</v>
      </c>
      <c r="N195">
        <v>46.00486625091083</v>
      </c>
      <c r="O195">
        <v>34.573910526586673</v>
      </c>
      <c r="P195">
        <v>21.234772286075341</v>
      </c>
      <c r="Q195">
        <v>9.1974667052033787</v>
      </c>
      <c r="R195">
        <v>62.320144193813661</v>
      </c>
      <c r="S195">
        <v>58.878490072706001</v>
      </c>
      <c r="T195">
        <v>47.608284273249268</v>
      </c>
      <c r="U195">
        <v>37.586146494327757</v>
      </c>
      <c r="V195">
        <v>26.161199894060839</v>
      </c>
      <c r="W195" t="s">
        <v>444</v>
      </c>
      <c r="X195" t="s">
        <v>445</v>
      </c>
      <c r="Y195" t="s">
        <v>446</v>
      </c>
      <c r="Z195" t="s">
        <v>447</v>
      </c>
      <c r="AA195" t="s">
        <v>448</v>
      </c>
      <c r="AB195" t="s">
        <v>449</v>
      </c>
      <c r="AC195" t="s">
        <v>450</v>
      </c>
      <c r="AD195" t="s">
        <v>451</v>
      </c>
      <c r="AE195" t="s">
        <v>452</v>
      </c>
      <c r="AF195" t="s">
        <v>453</v>
      </c>
      <c r="AG195" t="s">
        <v>454</v>
      </c>
      <c r="AH195" t="s">
        <v>455</v>
      </c>
      <c r="AI195" t="s">
        <v>456</v>
      </c>
      <c r="AJ195" t="s">
        <v>457</v>
      </c>
      <c r="AK195" t="s">
        <v>458</v>
      </c>
      <c r="AL195" t="s">
        <v>459</v>
      </c>
      <c r="AM195" t="s">
        <v>460</v>
      </c>
      <c r="AN195" t="s">
        <v>461</v>
      </c>
      <c r="AO195">
        <v>4.7941094837903142</v>
      </c>
      <c r="AP195">
        <v>50.886914325131713</v>
      </c>
      <c r="AQ195">
        <v>28.546318004144482</v>
      </c>
      <c r="AR195">
        <v>95.989224361686993</v>
      </c>
      <c r="AS195">
        <v>15.942502548007219</v>
      </c>
      <c r="AT195">
        <v>0.79003388938484309</v>
      </c>
      <c r="AU195">
        <v>3.08312132942876</v>
      </c>
      <c r="AV195">
        <v>64.558919283115415</v>
      </c>
      <c r="AW195">
        <v>9.0814843471964632</v>
      </c>
      <c r="AX195">
        <v>76.089620142776766</v>
      </c>
      <c r="AY195">
        <v>80.707790577278999</v>
      </c>
      <c r="AZ195">
        <v>3.6301654061917059</v>
      </c>
      <c r="BA195">
        <v>69.557713563796909</v>
      </c>
      <c r="BB195">
        <v>28.605715221659072</v>
      </c>
      <c r="BC195">
        <v>3.6017184761448551</v>
      </c>
      <c r="BD195">
        <v>13.62799821094981</v>
      </c>
      <c r="BE195">
        <v>85.440999700144076</v>
      </c>
      <c r="BF195">
        <v>67.107383559229575</v>
      </c>
      <c r="BG195">
        <v>15182.991883651919</v>
      </c>
      <c r="BH195">
        <v>12383.807651867841</v>
      </c>
      <c r="BI195">
        <v>9949.3705657482442</v>
      </c>
      <c r="BJ195">
        <v>6914.6101576347019</v>
      </c>
      <c r="BK195">
        <v>3106.084377774665</v>
      </c>
      <c r="BL195">
        <v>9492.7903706875768</v>
      </c>
      <c r="BM195">
        <v>8198.0957017966848</v>
      </c>
      <c r="BN195">
        <v>6155.7250309026886</v>
      </c>
      <c r="BO195">
        <v>3774.1410346344019</v>
      </c>
      <c r="BP195">
        <v>1636.781218260654</v>
      </c>
      <c r="BQ195">
        <v>4897.2524661267753</v>
      </c>
      <c r="BR195">
        <v>4628.2869213475406</v>
      </c>
      <c r="BS195">
        <v>3736.2584006882871</v>
      </c>
      <c r="BT195">
        <v>2971.6521577993858</v>
      </c>
      <c r="BU195">
        <v>2045.881334433345</v>
      </c>
      <c r="BV195">
        <v>247.14085655099319</v>
      </c>
      <c r="BW195">
        <v>3058.9320234930869</v>
      </c>
      <c r="BX195">
        <v>6157.0804113812419</v>
      </c>
      <c r="BY195">
        <v>9890.9747340766007</v>
      </c>
      <c r="BZ195">
        <v>1152.109547973233</v>
      </c>
      <c r="CA195">
        <v>35.65625912751662</v>
      </c>
      <c r="CB195">
        <v>319.27194976040431</v>
      </c>
      <c r="CC195">
        <v>2410.7639214888468</v>
      </c>
      <c r="CD195">
        <v>478.24554145203382</v>
      </c>
      <c r="CE195">
        <v>4089.2103918348671</v>
      </c>
      <c r="CF195">
        <v>3402.5684679655801</v>
      </c>
      <c r="CG195">
        <v>438.96840488745562</v>
      </c>
      <c r="CH195">
        <v>3450.4697997230651</v>
      </c>
      <c r="CI195">
        <v>1087.7513970063569</v>
      </c>
      <c r="CJ195">
        <v>139.06664212391161</v>
      </c>
      <c r="CK195">
        <v>942.33611553550213</v>
      </c>
      <c r="CL195">
        <v>7275.9132925767972</v>
      </c>
      <c r="CM195">
        <v>2960.4048797198052</v>
      </c>
    </row>
    <row r="196">
      <c r="A196" t="s">
        <v>597</v>
      </c>
      <c r="B196">
        <v>2018</v>
      </c>
      <c r="C196" t="s">
        <v>603</v>
      </c>
      <c r="D196">
        <v>33</v>
      </c>
      <c r="E196" t="s">
        <v>106</v>
      </c>
      <c r="F196" t="s">
        <v>50</v>
      </c>
      <c r="G196" t="s">
        <v>203</v>
      </c>
      <c r="H196">
        <v>48.802524217047583</v>
      </c>
      <c r="I196">
        <v>64.518209401705235</v>
      </c>
      <c r="J196">
        <v>73.9821625318271</v>
      </c>
      <c r="K196">
        <v>80.589027984417214</v>
      </c>
      <c r="L196">
        <v>90.559712868331218</v>
      </c>
      <c r="M196">
        <v>64.492982807319464</v>
      </c>
      <c r="N196">
        <v>71.494360292417156</v>
      </c>
      <c r="O196">
        <v>78.805860093607166</v>
      </c>
      <c r="P196">
        <v>85.063020221308392</v>
      </c>
      <c r="Q196">
        <v>92.460969844281692</v>
      </c>
      <c r="R196">
        <v>36.866321973705837</v>
      </c>
      <c r="S196">
        <v>46.379794333791587</v>
      </c>
      <c r="T196">
        <v>56.711708191966338</v>
      </c>
      <c r="U196">
        <v>65.160177094923952</v>
      </c>
      <c r="V196">
        <v>76.742132050634353</v>
      </c>
      <c r="W196" t="s">
        <v>444</v>
      </c>
      <c r="X196" t="s">
        <v>445</v>
      </c>
      <c r="Y196" t="s">
        <v>446</v>
      </c>
      <c r="Z196" t="s">
        <v>447</v>
      </c>
      <c r="AA196" t="s">
        <v>448</v>
      </c>
      <c r="AB196" t="s">
        <v>449</v>
      </c>
      <c r="AC196" t="s">
        <v>450</v>
      </c>
      <c r="AD196" t="s">
        <v>451</v>
      </c>
      <c r="AE196" t="s">
        <v>452</v>
      </c>
      <c r="AF196" t="s">
        <v>453</v>
      </c>
      <c r="AG196" t="s">
        <v>454</v>
      </c>
      <c r="AH196" t="s">
        <v>455</v>
      </c>
      <c r="AI196" t="s">
        <v>456</v>
      </c>
      <c r="AJ196" t="s">
        <v>457</v>
      </c>
      <c r="AK196" t="s">
        <v>458</v>
      </c>
      <c r="AL196" t="s">
        <v>459</v>
      </c>
      <c r="AM196" t="s">
        <v>460</v>
      </c>
      <c r="AN196" t="s">
        <v>461</v>
      </c>
      <c r="AO196">
        <v>80.365616054676039</v>
      </c>
      <c r="AP196">
        <v>48.859615320839772</v>
      </c>
      <c r="AQ196">
        <v>83.968981785383434</v>
      </c>
      <c r="AR196">
        <v>8.9487900369495819</v>
      </c>
      <c r="AS196">
        <v>83.614674785917899</v>
      </c>
      <c r="AT196">
        <v>98.655982819247242</v>
      </c>
      <c r="AU196">
        <v>93.113862326827459</v>
      </c>
      <c r="AV196">
        <v>58.499159868796553</v>
      </c>
      <c r="AW196">
        <v>88.351070272784753</v>
      </c>
      <c r="AX196">
        <v>29.717742758085759</v>
      </c>
      <c r="AY196">
        <v>78.142936304221649</v>
      </c>
      <c r="AZ196">
        <v>96.142679320074336</v>
      </c>
      <c r="BA196">
        <v>29.82859566675252</v>
      </c>
      <c r="BB196">
        <v>92.731208438380961</v>
      </c>
      <c r="BC196">
        <v>91.864830356581422</v>
      </c>
      <c r="BD196">
        <v>86.251373150075111</v>
      </c>
      <c r="BE196">
        <v>74.342510488291268</v>
      </c>
      <c r="BF196">
        <v>34.351737137456148</v>
      </c>
      <c r="BG196">
        <v>12519.753231077781</v>
      </c>
      <c r="BH196">
        <v>16546.433797940259</v>
      </c>
      <c r="BI196">
        <v>18990.905261396321</v>
      </c>
      <c r="BJ196">
        <v>20679.962685952309</v>
      </c>
      <c r="BK196">
        <v>23231.224504834659</v>
      </c>
      <c r="BL196">
        <v>11477.27720472303</v>
      </c>
      <c r="BM196">
        <v>12740.33935060868</v>
      </c>
      <c r="BN196">
        <v>14031.01929088973</v>
      </c>
      <c r="BO196">
        <v>15118.59090467842</v>
      </c>
      <c r="BP196">
        <v>16454.35462980983</v>
      </c>
      <c r="BQ196">
        <v>2897.035758474331</v>
      </c>
      <c r="BR196">
        <v>3645.7965424182089</v>
      </c>
      <c r="BS196">
        <v>4450.6875092046976</v>
      </c>
      <c r="BT196">
        <v>5151.7220818564801</v>
      </c>
      <c r="BU196">
        <v>6001.4562085378739</v>
      </c>
      <c r="BV196">
        <v>4142.9231552087767</v>
      </c>
      <c r="BW196">
        <v>2937.0663154290869</v>
      </c>
      <c r="BX196">
        <v>18111.049307281999</v>
      </c>
      <c r="BY196">
        <v>922.10617123554312</v>
      </c>
      <c r="BZ196">
        <v>6042.5435016520787</v>
      </c>
      <c r="CA196">
        <v>4452.5979646543437</v>
      </c>
      <c r="CB196">
        <v>9642.3854913021478</v>
      </c>
      <c r="CC196">
        <v>2184.4799388701499</v>
      </c>
      <c r="CD196">
        <v>4652.7091635101106</v>
      </c>
      <c r="CE196">
        <v>1597.0917226319709</v>
      </c>
      <c r="CF196">
        <v>3294.4364993909312</v>
      </c>
      <c r="CG196">
        <v>11625.80595108851</v>
      </c>
      <c r="CH196">
        <v>1479.672968575675</v>
      </c>
      <c r="CI196">
        <v>3526.166038616057</v>
      </c>
      <c r="CJ196">
        <v>3547.0105649808579</v>
      </c>
      <c r="CK196">
        <v>5964.0295423974976</v>
      </c>
      <c r="CL196">
        <v>6330.7974176755361</v>
      </c>
      <c r="CM196">
        <v>1515.407766700072</v>
      </c>
    </row>
    <row r="197">
      <c r="A197" t="s">
        <v>597</v>
      </c>
      <c r="B197">
        <v>2018</v>
      </c>
      <c r="C197" t="s">
        <v>603</v>
      </c>
      <c r="D197">
        <v>34</v>
      </c>
      <c r="E197" t="s">
        <v>106</v>
      </c>
      <c r="F197" t="s">
        <v>49</v>
      </c>
      <c r="G197" t="s">
        <v>203</v>
      </c>
      <c r="H197">
        <v>51.197475782952992</v>
      </c>
      <c r="I197">
        <v>35.481790598295078</v>
      </c>
      <c r="J197">
        <v>26.017837468173219</v>
      </c>
      <c r="K197">
        <v>19.41097201558291</v>
      </c>
      <c r="L197">
        <v>9.4402871316685921</v>
      </c>
      <c r="M197">
        <v>35.507017192680472</v>
      </c>
      <c r="N197">
        <v>28.505639707582841</v>
      </c>
      <c r="O197">
        <v>21.194139906392738</v>
      </c>
      <c r="P197">
        <v>14.93697977869153</v>
      </c>
      <c r="Q197">
        <v>7.5390301557185788</v>
      </c>
      <c r="R197">
        <v>63.133678026294213</v>
      </c>
      <c r="S197">
        <v>53.620205666208463</v>
      </c>
      <c r="T197">
        <v>43.28829180803347</v>
      </c>
      <c r="U197">
        <v>34.839822905076083</v>
      </c>
      <c r="V197">
        <v>23.257867949365561</v>
      </c>
      <c r="W197" t="s">
        <v>444</v>
      </c>
      <c r="X197" t="s">
        <v>445</v>
      </c>
      <c r="Y197" t="s">
        <v>446</v>
      </c>
      <c r="Z197" t="s">
        <v>447</v>
      </c>
      <c r="AA197" t="s">
        <v>448</v>
      </c>
      <c r="AB197" t="s">
        <v>449</v>
      </c>
      <c r="AC197" t="s">
        <v>450</v>
      </c>
      <c r="AD197" t="s">
        <v>451</v>
      </c>
      <c r="AE197" t="s">
        <v>452</v>
      </c>
      <c r="AF197" t="s">
        <v>453</v>
      </c>
      <c r="AG197" t="s">
        <v>454</v>
      </c>
      <c r="AH197" t="s">
        <v>455</v>
      </c>
      <c r="AI197" t="s">
        <v>456</v>
      </c>
      <c r="AJ197" t="s">
        <v>457</v>
      </c>
      <c r="AK197" t="s">
        <v>458</v>
      </c>
      <c r="AL197" t="s">
        <v>459</v>
      </c>
      <c r="AM197" t="s">
        <v>460</v>
      </c>
      <c r="AN197" t="s">
        <v>461</v>
      </c>
      <c r="AO197">
        <v>19.63438394532394</v>
      </c>
      <c r="AP197">
        <v>51.140384679159958</v>
      </c>
      <c r="AQ197">
        <v>16.031018214616381</v>
      </c>
      <c r="AR197">
        <v>91.051209963050354</v>
      </c>
      <c r="AS197">
        <v>16.385325214082119</v>
      </c>
      <c r="AT197">
        <v>1.344017180752729</v>
      </c>
      <c r="AU197">
        <v>6.8861376731724846</v>
      </c>
      <c r="AV197">
        <v>41.500840131203418</v>
      </c>
      <c r="AW197">
        <v>11.64892972721521</v>
      </c>
      <c r="AX197">
        <v>70.282257241914252</v>
      </c>
      <c r="AY197">
        <v>21.8570636957784</v>
      </c>
      <c r="AZ197">
        <v>3.8573206799255821</v>
      </c>
      <c r="BA197">
        <v>70.171404333247466</v>
      </c>
      <c r="BB197">
        <v>7.2687915616191239</v>
      </c>
      <c r="BC197">
        <v>8.1351696434185534</v>
      </c>
      <c r="BD197">
        <v>13.7486268499249</v>
      </c>
      <c r="BE197">
        <v>25.657489511708789</v>
      </c>
      <c r="BF197">
        <v>65.648262862543987</v>
      </c>
      <c r="BG197">
        <v>13134.15183210435</v>
      </c>
      <c r="BH197">
        <v>9099.7116102783784</v>
      </c>
      <c r="BI197">
        <v>6678.6677971453273</v>
      </c>
      <c r="BJ197">
        <v>4981.0524710378422</v>
      </c>
      <c r="BK197">
        <v>2421.7107453151762</v>
      </c>
      <c r="BL197">
        <v>6318.8871299500406</v>
      </c>
      <c r="BM197">
        <v>5079.7226773607454</v>
      </c>
      <c r="BN197">
        <v>3773.518689183571</v>
      </c>
      <c r="BO197">
        <v>2654.809176043359</v>
      </c>
      <c r="BP197">
        <v>1341.64584208821</v>
      </c>
      <c r="BQ197">
        <v>4961.1817239764132</v>
      </c>
      <c r="BR197">
        <v>4214.946685936171</v>
      </c>
      <c r="BS197">
        <v>3397.2289988633211</v>
      </c>
      <c r="BT197">
        <v>2754.5211353029258</v>
      </c>
      <c r="BU197">
        <v>1818.8323971762809</v>
      </c>
      <c r="BV197">
        <v>1012.170974089223</v>
      </c>
      <c r="BW197">
        <v>3074.1687222244968</v>
      </c>
      <c r="BX197">
        <v>3457.6882457968859</v>
      </c>
      <c r="BY197">
        <v>9382.1491239290917</v>
      </c>
      <c r="BZ197">
        <v>1184.1108112697291</v>
      </c>
      <c r="CA197">
        <v>60.658948321911097</v>
      </c>
      <c r="CB197">
        <v>713.09246906598401</v>
      </c>
      <c r="CC197">
        <v>1549.7274305511521</v>
      </c>
      <c r="CD197">
        <v>613.45133589847183</v>
      </c>
      <c r="CE197">
        <v>3777.110940177693</v>
      </c>
      <c r="CF197">
        <v>921.4743112359173</v>
      </c>
      <c r="CG197">
        <v>466.43657149018333</v>
      </c>
      <c r="CH197">
        <v>3480.912454575654</v>
      </c>
      <c r="CI197">
        <v>276.40064631953828</v>
      </c>
      <c r="CJ197">
        <v>314.108593692623</v>
      </c>
      <c r="CK197">
        <v>950.67723220682615</v>
      </c>
      <c r="CL197">
        <v>2184.9190628334491</v>
      </c>
      <c r="CM197">
        <v>2896.036582202205</v>
      </c>
    </row>
    <row r="198">
      <c r="A198" t="s">
        <v>597</v>
      </c>
      <c r="B198">
        <v>2018</v>
      </c>
      <c r="C198" t="s">
        <v>603</v>
      </c>
      <c r="D198">
        <v>35</v>
      </c>
      <c r="E198" t="s">
        <v>56</v>
      </c>
      <c r="F198" t="s">
        <v>50</v>
      </c>
      <c r="G198" t="s">
        <v>203</v>
      </c>
      <c r="H198">
        <v>82.332451477838504</v>
      </c>
      <c r="I198">
        <v>88.498084000607378</v>
      </c>
      <c r="J198">
        <v>92.122808985342957</v>
      </c>
      <c r="K198">
        <v>95.317731831611624</v>
      </c>
      <c r="L198">
        <v>97.091305066533778</v>
      </c>
      <c r="M198">
        <v>88.04719609577495</v>
      </c>
      <c r="N198">
        <v>91.72243975074106</v>
      </c>
      <c r="O198">
        <v>93.812963809252864</v>
      </c>
      <c r="P198">
        <v>96.243809573691792</v>
      </c>
      <c r="Q198">
        <v>97.74688845676755</v>
      </c>
      <c r="R198">
        <v>75.451531071386739</v>
      </c>
      <c r="S198">
        <v>83.160582517279551</v>
      </c>
      <c r="T198">
        <v>85.350112973961686</v>
      </c>
      <c r="U198">
        <v>89.906394835197759</v>
      </c>
      <c r="V198">
        <v>93.87387466861253</v>
      </c>
      <c r="W198" t="s">
        <v>444</v>
      </c>
      <c r="X198" t="s">
        <v>445</v>
      </c>
      <c r="Y198" t="s">
        <v>446</v>
      </c>
      <c r="Z198" t="s">
        <v>447</v>
      </c>
      <c r="AA198" t="s">
        <v>448</v>
      </c>
      <c r="AB198" t="s">
        <v>449</v>
      </c>
      <c r="AC198" t="s">
        <v>450</v>
      </c>
      <c r="AD198" t="s">
        <v>451</v>
      </c>
      <c r="AE198" t="s">
        <v>452</v>
      </c>
      <c r="AF198" t="s">
        <v>453</v>
      </c>
      <c r="AG198" t="s">
        <v>454</v>
      </c>
      <c r="AH198" t="s">
        <v>455</v>
      </c>
      <c r="AI198" t="s">
        <v>456</v>
      </c>
      <c r="AJ198" t="s">
        <v>457</v>
      </c>
      <c r="AK198" t="s">
        <v>458</v>
      </c>
      <c r="AL198" t="s">
        <v>459</v>
      </c>
      <c r="AM198" t="s">
        <v>460</v>
      </c>
      <c r="AN198" t="s">
        <v>461</v>
      </c>
      <c r="AO198">
        <v>98.553415447108634</v>
      </c>
      <c r="AP198">
        <v>62.045711760287013</v>
      </c>
      <c r="AQ198">
        <v>92.340553627653605</v>
      </c>
      <c r="AR198">
        <v>96.554305576202523</v>
      </c>
      <c r="AS198">
        <v>97.841046894330589</v>
      </c>
      <c r="AT198">
        <v>99.69471096894658</v>
      </c>
      <c r="AU198">
        <v>99.451819910154583</v>
      </c>
      <c r="AV198">
        <v>84.70767714991257</v>
      </c>
      <c r="AW198">
        <v>99.508261656661034</v>
      </c>
      <c r="AX198">
        <v>60.976890118094673</v>
      </c>
      <c r="AY198">
        <v>95.736714347334242</v>
      </c>
      <c r="AZ198">
        <v>98.922901187023911</v>
      </c>
      <c r="BA198">
        <v>77.823155948531635</v>
      </c>
      <c r="BB198">
        <v>99.042189496523065</v>
      </c>
      <c r="BC198">
        <v>99.043247730398932</v>
      </c>
      <c r="BD198">
        <v>98.015034608811106</v>
      </c>
      <c r="BE198">
        <v>97.877658506828837</v>
      </c>
      <c r="BF198">
        <v>46.352637953565669</v>
      </c>
      <c r="BG198">
        <v>21121.488938315058</v>
      </c>
      <c r="BH198">
        <v>22696.347306283169</v>
      </c>
      <c r="BI198">
        <v>23647.531756073309</v>
      </c>
      <c r="BJ198">
        <v>24459.497612609059</v>
      </c>
      <c r="BK198">
        <v>24906.769622243399</v>
      </c>
      <c r="BL198">
        <v>15669.023709275971</v>
      </c>
      <c r="BM198">
        <v>16344.995657148949</v>
      </c>
      <c r="BN198">
        <v>16702.964771650859</v>
      </c>
      <c r="BO198">
        <v>17105.797328460259</v>
      </c>
      <c r="BP198">
        <v>17395.03673103196</v>
      </c>
      <c r="BQ198">
        <v>5929.145405428465</v>
      </c>
      <c r="BR198">
        <v>6537.0398588871049</v>
      </c>
      <c r="BS198">
        <v>6698.2056057382551</v>
      </c>
      <c r="BT198">
        <v>7108.2182434503748</v>
      </c>
      <c r="BU198">
        <v>7341.2079244518973</v>
      </c>
      <c r="BV198">
        <v>5080.5213339365673</v>
      </c>
      <c r="BW198">
        <v>3729.7135646959341</v>
      </c>
      <c r="BX198">
        <v>19916.691667008701</v>
      </c>
      <c r="BY198">
        <v>9949.2021450452976</v>
      </c>
      <c r="BZ198">
        <v>7070.6342351969888</v>
      </c>
      <c r="CA198">
        <v>4499.4784346776796</v>
      </c>
      <c r="CB198">
        <v>10298.71129198107</v>
      </c>
      <c r="CC198">
        <v>3163.160322597641</v>
      </c>
      <c r="CD198">
        <v>5240.2647690112226</v>
      </c>
      <c r="CE198">
        <v>3277.0216524251659</v>
      </c>
      <c r="CF198">
        <v>4036.1744899082069</v>
      </c>
      <c r="CG198">
        <v>11961.997121905821</v>
      </c>
      <c r="CH198">
        <v>3860.4841298191868</v>
      </c>
      <c r="CI198">
        <v>3766.1453018255638</v>
      </c>
      <c r="CJ198">
        <v>3824.1778134908718</v>
      </c>
      <c r="CK198">
        <v>6777.452238226233</v>
      </c>
      <c r="CL198">
        <v>8334.9838962023223</v>
      </c>
      <c r="CM198">
        <v>2044.820827569702</v>
      </c>
    </row>
    <row r="199">
      <c r="A199" t="s">
        <v>597</v>
      </c>
      <c r="B199">
        <v>2018</v>
      </c>
      <c r="C199" t="s">
        <v>603</v>
      </c>
      <c r="D199">
        <v>36</v>
      </c>
      <c r="E199" t="s">
        <v>56</v>
      </c>
      <c r="F199" t="s">
        <v>49</v>
      </c>
      <c r="G199" t="s">
        <v>203</v>
      </c>
      <c r="H199">
        <v>17.66754852216172</v>
      </c>
      <c r="I199">
        <v>11.50191599939278</v>
      </c>
      <c r="J199">
        <v>7.8771910146569937</v>
      </c>
      <c r="K199">
        <v>4.6822681683884628</v>
      </c>
      <c r="L199">
        <v>2.908694933466192</v>
      </c>
      <c r="M199">
        <v>11.952803904224981</v>
      </c>
      <c r="N199">
        <v>8.2775602492588281</v>
      </c>
      <c r="O199">
        <v>6.1870361907471478</v>
      </c>
      <c r="P199">
        <v>3.756190426308228</v>
      </c>
      <c r="Q199">
        <v>2.253111543232527</v>
      </c>
      <c r="R199">
        <v>24.548468928613289</v>
      </c>
      <c r="S199">
        <v>16.839417482720521</v>
      </c>
      <c r="T199">
        <v>14.649887026038311</v>
      </c>
      <c r="U199">
        <v>10.09360516480225</v>
      </c>
      <c r="V199">
        <v>6.1261253313874109</v>
      </c>
      <c r="W199" t="s">
        <v>444</v>
      </c>
      <c r="X199" t="s">
        <v>445</v>
      </c>
      <c r="Y199" t="s">
        <v>446</v>
      </c>
      <c r="Z199" t="s">
        <v>447</v>
      </c>
      <c r="AA199" t="s">
        <v>448</v>
      </c>
      <c r="AB199" t="s">
        <v>449</v>
      </c>
      <c r="AC199" t="s">
        <v>450</v>
      </c>
      <c r="AD199" t="s">
        <v>451</v>
      </c>
      <c r="AE199" t="s">
        <v>452</v>
      </c>
      <c r="AF199" t="s">
        <v>453</v>
      </c>
      <c r="AG199" t="s">
        <v>454</v>
      </c>
      <c r="AH199" t="s">
        <v>455</v>
      </c>
      <c r="AI199" t="s">
        <v>456</v>
      </c>
      <c r="AJ199" t="s">
        <v>457</v>
      </c>
      <c r="AK199" t="s">
        <v>458</v>
      </c>
      <c r="AL199" t="s">
        <v>459</v>
      </c>
      <c r="AM199" t="s">
        <v>460</v>
      </c>
      <c r="AN199" t="s">
        <v>461</v>
      </c>
      <c r="AO199">
        <v>1.4465845528913399</v>
      </c>
      <c r="AP199">
        <v>37.954288239712781</v>
      </c>
      <c r="AQ199">
        <v>7.6594463723461956</v>
      </c>
      <c r="AR199">
        <v>3.4456944237974598</v>
      </c>
      <c r="AS199">
        <v>2.158953105669406</v>
      </c>
      <c r="AT199">
        <v>0.30528903105341398</v>
      </c>
      <c r="AU199">
        <v>0.54818008984538613</v>
      </c>
      <c r="AV199">
        <v>15.292322850087411</v>
      </c>
      <c r="AW199">
        <v>0.49173834333898397</v>
      </c>
      <c r="AX199">
        <v>39.023109881905441</v>
      </c>
      <c r="AY199">
        <v>4.2632856526657523</v>
      </c>
      <c r="AZ199">
        <v>1.077098812976063</v>
      </c>
      <c r="BA199">
        <v>22.17684405146834</v>
      </c>
      <c r="BB199">
        <v>0.95781050347694585</v>
      </c>
      <c r="BC199">
        <v>0.95675226960108928</v>
      </c>
      <c r="BD199">
        <v>1.9849653911889089</v>
      </c>
      <c r="BE199">
        <v>2.1223414931711622</v>
      </c>
      <c r="BF199">
        <v>53.647362046434367</v>
      </c>
      <c r="BG199">
        <v>4532.4161248669789</v>
      </c>
      <c r="BH199">
        <v>2949.798101935427</v>
      </c>
      <c r="BI199">
        <v>2022.0413024682489</v>
      </c>
      <c r="BJ199">
        <v>1201.517544381087</v>
      </c>
      <c r="BK199">
        <v>746.16562790647231</v>
      </c>
      <c r="BL199">
        <v>2127.1406253970972</v>
      </c>
      <c r="BM199">
        <v>1475.066370820464</v>
      </c>
      <c r="BN199">
        <v>1101.5732084224569</v>
      </c>
      <c r="BO199">
        <v>667.60275226153067</v>
      </c>
      <c r="BP199">
        <v>400.96374086604868</v>
      </c>
      <c r="BQ199">
        <v>1929.072077022277</v>
      </c>
      <c r="BR199">
        <v>1323.7033694672759</v>
      </c>
      <c r="BS199">
        <v>1149.7109023297769</v>
      </c>
      <c r="BT199">
        <v>798.02497370902915</v>
      </c>
      <c r="BU199">
        <v>479.08068126225862</v>
      </c>
      <c r="BV199">
        <v>74.572795361433236</v>
      </c>
      <c r="BW199">
        <v>2281.5214729576551</v>
      </c>
      <c r="BX199">
        <v>1652.0458860701749</v>
      </c>
      <c r="BY199">
        <v>355.05315011934249</v>
      </c>
      <c r="BZ199">
        <v>156.0200777248175</v>
      </c>
      <c r="CA199">
        <v>13.778478298576429</v>
      </c>
      <c r="CB199">
        <v>56.766668387065216</v>
      </c>
      <c r="CC199">
        <v>571.04704682366219</v>
      </c>
      <c r="CD199">
        <v>25.895730397363739</v>
      </c>
      <c r="CE199">
        <v>2097.1810103845032</v>
      </c>
      <c r="CF199">
        <v>179.73632071863869</v>
      </c>
      <c r="CG199">
        <v>130.245400672882</v>
      </c>
      <c r="CH199">
        <v>1100.101293332141</v>
      </c>
      <c r="CI199">
        <v>36.421383110028202</v>
      </c>
      <c r="CJ199">
        <v>36.94134518261103</v>
      </c>
      <c r="CK199">
        <v>137.25453637809071</v>
      </c>
      <c r="CL199">
        <v>180.732584306657</v>
      </c>
      <c r="CM199">
        <v>2366.6235213325708</v>
      </c>
    </row>
    <row r="200">
      <c r="A200" t="s">
        <v>597</v>
      </c>
      <c r="B200">
        <v>2018</v>
      </c>
      <c r="C200" t="s">
        <v>603</v>
      </c>
      <c r="D200">
        <v>37</v>
      </c>
      <c r="E200" t="s">
        <v>127</v>
      </c>
      <c r="F200" t="s">
        <v>50</v>
      </c>
      <c r="G200" t="s">
        <v>615</v>
      </c>
      <c r="H200">
        <v>83.180904802030113</v>
      </c>
      <c r="I200">
        <v>88.630978689219788</v>
      </c>
      <c r="J200">
        <v>92.13977046617704</v>
      </c>
      <c r="K200">
        <v>95.347474284338603</v>
      </c>
      <c r="L200">
        <v>97.10113487060184</v>
      </c>
      <c r="M200">
        <v>88.03452393614603</v>
      </c>
      <c r="N200">
        <v>91.704282187099878</v>
      </c>
      <c r="O200">
        <v>93.804049016853867</v>
      </c>
      <c r="P200">
        <v>96.229729358106681</v>
      </c>
      <c r="Q200">
        <v>97.762682996938793</v>
      </c>
      <c r="R200">
        <v>77.686509069585256</v>
      </c>
      <c r="S200">
        <v>83.418108211323855</v>
      </c>
      <c r="T200">
        <v>85.68131717693619</v>
      </c>
      <c r="U200">
        <v>90.146058141094173</v>
      </c>
      <c r="V200">
        <v>93.99508856255818</v>
      </c>
      <c r="W200" t="s">
        <v>444</v>
      </c>
      <c r="X200" t="s">
        <v>445</v>
      </c>
      <c r="Y200" t="s">
        <v>446</v>
      </c>
      <c r="Z200" t="s">
        <v>447</v>
      </c>
      <c r="AA200" t="s">
        <v>448</v>
      </c>
      <c r="AB200" t="s">
        <v>449</v>
      </c>
      <c r="AC200" t="s">
        <v>450</v>
      </c>
      <c r="AD200" t="s">
        <v>451</v>
      </c>
      <c r="AE200" t="s">
        <v>452</v>
      </c>
      <c r="AF200" t="s">
        <v>453</v>
      </c>
      <c r="AG200" t="s">
        <v>454</v>
      </c>
      <c r="AH200" t="s">
        <v>455</v>
      </c>
      <c r="AI200" t="s">
        <v>456</v>
      </c>
      <c r="AJ200" t="s">
        <v>457</v>
      </c>
      <c r="AK200" t="s">
        <v>458</v>
      </c>
      <c r="AL200" t="s">
        <v>459</v>
      </c>
      <c r="AM200" t="s">
        <v>460</v>
      </c>
      <c r="AN200" t="s">
        <v>461</v>
      </c>
      <c r="AO200">
        <v>98.697495516899863</v>
      </c>
      <c r="AP200">
        <v>61.949792741777202</v>
      </c>
      <c r="AQ200">
        <v>93.12474543547961</v>
      </c>
      <c r="AR200">
        <v>96.554305576202523</v>
      </c>
      <c r="AS200">
        <v>98.710266509960448</v>
      </c>
      <c r="AT200">
        <v>100</v>
      </c>
      <c r="AU200">
        <v>99.45165714670847</v>
      </c>
      <c r="AV200">
        <v>84.695020882688894</v>
      </c>
      <c r="AW200">
        <v>99.507497448310488</v>
      </c>
      <c r="AX200">
        <v>60.976890118094673</v>
      </c>
      <c r="AY200">
        <v>95.796361101076187</v>
      </c>
      <c r="AZ200">
        <v>98.922901187023911</v>
      </c>
      <c r="BA200">
        <v>77.550727033109439</v>
      </c>
      <c r="BB200">
        <v>99.035312674782844</v>
      </c>
      <c r="BC200">
        <v>99.024747091051267</v>
      </c>
      <c r="BD200">
        <v>98.644344279644642</v>
      </c>
      <c r="BE200">
        <v>98.127737890920926</v>
      </c>
      <c r="BF200">
        <v>45.849466812778708</v>
      </c>
      <c r="BG200">
        <v>20856.638515929371</v>
      </c>
      <c r="BH200">
        <v>22573.447549716519</v>
      </c>
      <c r="BI200">
        <v>23544.533907608289</v>
      </c>
      <c r="BJ200">
        <v>24359.07574236142</v>
      </c>
      <c r="BK200">
        <v>24882.52109912724</v>
      </c>
      <c r="BL200">
        <v>15641.139883438031</v>
      </c>
      <c r="BM200">
        <v>16305.991327727361</v>
      </c>
      <c r="BN200">
        <v>16677.347435379968</v>
      </c>
      <c r="BO200">
        <v>17039.421906485</v>
      </c>
      <c r="BP200">
        <v>17375.560827099031</v>
      </c>
      <c r="BQ200">
        <v>5799.687592527097</v>
      </c>
      <c r="BR200">
        <v>6416.856320793464</v>
      </c>
      <c r="BS200">
        <v>6641.2249200603464</v>
      </c>
      <c r="BT200">
        <v>7021.9187130660248</v>
      </c>
      <c r="BU200">
        <v>7297.0678881666163</v>
      </c>
      <c r="BV200">
        <v>5070.2156171081151</v>
      </c>
      <c r="BW200">
        <v>3642.9105120426138</v>
      </c>
      <c r="BX200">
        <v>19844.844622889232</v>
      </c>
      <c r="BY200">
        <v>9949.2021450452976</v>
      </c>
      <c r="BZ200">
        <v>6933.4511692286605</v>
      </c>
      <c r="CA200">
        <v>4496.5869194851348</v>
      </c>
      <c r="CB200">
        <v>10295.637497422051</v>
      </c>
      <c r="CC200">
        <v>3145.8230484095811</v>
      </c>
      <c r="CD200">
        <v>5232.0933517971007</v>
      </c>
      <c r="CE200">
        <v>3277.0216524251659</v>
      </c>
      <c r="CF200">
        <v>4032.503222361076</v>
      </c>
      <c r="CG200">
        <v>11961.997121905821</v>
      </c>
      <c r="CH200">
        <v>3774.703225883582</v>
      </c>
      <c r="CI200">
        <v>3739.038515446206</v>
      </c>
      <c r="CJ200">
        <v>3750.9320201408832</v>
      </c>
      <c r="CK200">
        <v>6747.4350743266104</v>
      </c>
      <c r="CL200">
        <v>8319.7595117386063</v>
      </c>
      <c r="CM200">
        <v>2002.0615870872671</v>
      </c>
    </row>
    <row r="201">
      <c r="A201" t="s">
        <v>597</v>
      </c>
      <c r="B201">
        <v>2018</v>
      </c>
      <c r="C201" t="s">
        <v>603</v>
      </c>
      <c r="D201">
        <v>38</v>
      </c>
      <c r="E201" t="s">
        <v>127</v>
      </c>
      <c r="F201" t="s">
        <v>49</v>
      </c>
      <c r="G201" t="s">
        <v>203</v>
      </c>
      <c r="H201">
        <v>16.819095197970139</v>
      </c>
      <c r="I201">
        <v>11.369021310780401</v>
      </c>
      <c r="J201">
        <v>7.8602295338229284</v>
      </c>
      <c r="K201">
        <v>4.6525257156614419</v>
      </c>
      <c r="L201">
        <v>2.898865129398144</v>
      </c>
      <c r="M201">
        <v>11.965476063853909</v>
      </c>
      <c r="N201">
        <v>8.2957178129000226</v>
      </c>
      <c r="O201">
        <v>6.1959509831461919</v>
      </c>
      <c r="P201">
        <v>3.7702706418933172</v>
      </c>
      <c r="Q201">
        <v>2.2373170030613072</v>
      </c>
      <c r="R201">
        <v>22.31349093041484</v>
      </c>
      <c r="S201">
        <v>16.58189178867617</v>
      </c>
      <c r="T201">
        <v>14.318682823063799</v>
      </c>
      <c r="U201">
        <v>9.8539418589058005</v>
      </c>
      <c r="V201">
        <v>6.0049114374417476</v>
      </c>
      <c r="W201" t="s">
        <v>444</v>
      </c>
      <c r="X201" t="s">
        <v>445</v>
      </c>
      <c r="Y201" t="s">
        <v>446</v>
      </c>
      <c r="Z201" t="s">
        <v>447</v>
      </c>
      <c r="AA201" t="s">
        <v>448</v>
      </c>
      <c r="AB201" t="s">
        <v>449</v>
      </c>
      <c r="AC201" t="s">
        <v>450</v>
      </c>
      <c r="AD201" t="s">
        <v>451</v>
      </c>
      <c r="AE201" t="s">
        <v>452</v>
      </c>
      <c r="AF201" t="s">
        <v>453</v>
      </c>
      <c r="AG201" t="s">
        <v>454</v>
      </c>
      <c r="AH201" t="s">
        <v>455</v>
      </c>
      <c r="AI201" t="s">
        <v>456</v>
      </c>
      <c r="AJ201" t="s">
        <v>457</v>
      </c>
      <c r="AK201" t="s">
        <v>458</v>
      </c>
      <c r="AL201" t="s">
        <v>459</v>
      </c>
      <c r="AM201" t="s">
        <v>460</v>
      </c>
      <c r="AN201" t="s">
        <v>461</v>
      </c>
      <c r="AO201">
        <v>1.3025044831001209</v>
      </c>
      <c r="AP201">
        <v>38.050207258222592</v>
      </c>
      <c r="AQ201">
        <v>6.8752545645202519</v>
      </c>
      <c r="AR201">
        <v>3.4456944237974598</v>
      </c>
      <c r="AS201">
        <v>1.2897334900395609</v>
      </c>
      <c r="AT201">
        <v>0</v>
      </c>
      <c r="AU201">
        <v>0.54834285329149424</v>
      </c>
      <c r="AV201">
        <v>15.304979117311079</v>
      </c>
      <c r="AW201">
        <v>0.49250255168951301</v>
      </c>
      <c r="AX201">
        <v>39.023109881905441</v>
      </c>
      <c r="AY201">
        <v>4.2036388989237707</v>
      </c>
      <c r="AZ201">
        <v>1.077098812976063</v>
      </c>
      <c r="BA201">
        <v>22.449272966890501</v>
      </c>
      <c r="BB201">
        <v>0.96468732521714839</v>
      </c>
      <c r="BC201">
        <v>0.97525290894871652</v>
      </c>
      <c r="BD201">
        <v>1.3556557203553889</v>
      </c>
      <c r="BE201">
        <v>1.872262109079101</v>
      </c>
      <c r="BF201">
        <v>54.150533187221313</v>
      </c>
      <c r="BG201">
        <v>4217.1913078361385</v>
      </c>
      <c r="BH201">
        <v>2895.5790632798871</v>
      </c>
      <c r="BI201">
        <v>2008.5294313665829</v>
      </c>
      <c r="BJ201">
        <v>1188.612778175044</v>
      </c>
      <c r="BK201">
        <v>742.84479622093272</v>
      </c>
      <c r="BL201">
        <v>2125.912386627052</v>
      </c>
      <c r="BM201">
        <v>1475.066370820464</v>
      </c>
      <c r="BN201">
        <v>1101.5732084224569</v>
      </c>
      <c r="BO201">
        <v>667.60275226153067</v>
      </c>
      <c r="BP201">
        <v>397.64290918050921</v>
      </c>
      <c r="BQ201">
        <v>1665.814026720866</v>
      </c>
      <c r="BR201">
        <v>1275.545794749105</v>
      </c>
      <c r="BS201">
        <v>1109.85213953467</v>
      </c>
      <c r="BT201">
        <v>767.5718735057203</v>
      </c>
      <c r="BU201">
        <v>466.1759150562159</v>
      </c>
      <c r="BV201">
        <v>66.911308508702476</v>
      </c>
      <c r="BW201">
        <v>2237.5135391357362</v>
      </c>
      <c r="BX201">
        <v>1465.1138957501259</v>
      </c>
      <c r="BY201">
        <v>355.05315011934249</v>
      </c>
      <c r="BZ201">
        <v>90.591429753720959</v>
      </c>
      <c r="CA201">
        <v>0</v>
      </c>
      <c r="CB201">
        <v>56.766668387065216</v>
      </c>
      <c r="CC201">
        <v>568.47209624462585</v>
      </c>
      <c r="CD201">
        <v>25.895730397363739</v>
      </c>
      <c r="CE201">
        <v>2097.1810103845032</v>
      </c>
      <c r="CF201">
        <v>176.95022243764581</v>
      </c>
      <c r="CG201">
        <v>130.245400672882</v>
      </c>
      <c r="CH201">
        <v>1092.695662939228</v>
      </c>
      <c r="CI201">
        <v>36.421383110028202</v>
      </c>
      <c r="CJ201">
        <v>36.94134518261103</v>
      </c>
      <c r="CK201">
        <v>92.729076593649069</v>
      </c>
      <c r="CL201">
        <v>158.73972869723971</v>
      </c>
      <c r="CM201">
        <v>2364.5357285641171</v>
      </c>
    </row>
    <row r="202">
      <c r="A202" t="s">
        <v>597</v>
      </c>
      <c r="B202">
        <v>2018</v>
      </c>
      <c r="C202" t="s">
        <v>603</v>
      </c>
      <c r="D202">
        <v>39</v>
      </c>
      <c r="E202" t="s">
        <v>124</v>
      </c>
      <c r="F202" t="s">
        <v>50</v>
      </c>
      <c r="G202" t="s">
        <v>203</v>
      </c>
      <c r="H202">
        <v>60.832948386740782</v>
      </c>
      <c r="I202">
        <v>64.301218947457571</v>
      </c>
      <c r="J202">
        <v>67.318246023418709</v>
      </c>
      <c r="K202">
        <v>75.240367807748257</v>
      </c>
      <c r="L202">
        <v>80.385971649681267</v>
      </c>
      <c r="M202">
        <v>66.074364766157601</v>
      </c>
      <c r="N202">
        <v>64.267590316102144</v>
      </c>
      <c r="O202">
        <v>67.811037092940268</v>
      </c>
      <c r="P202">
        <v>76.174904546975924</v>
      </c>
      <c r="Q202">
        <v>81.968131626026747</v>
      </c>
      <c r="R202">
        <v>58.85695166379017</v>
      </c>
      <c r="S202">
        <v>58.730273200441097</v>
      </c>
      <c r="T202">
        <v>61.001176569356957</v>
      </c>
      <c r="U202">
        <v>68.78833504595309</v>
      </c>
      <c r="V202">
        <v>81.13632998000611</v>
      </c>
      <c r="W202" t="s">
        <v>444</v>
      </c>
      <c r="X202" t="s">
        <v>445</v>
      </c>
      <c r="Y202" t="s">
        <v>446</v>
      </c>
      <c r="Z202" t="s">
        <v>447</v>
      </c>
      <c r="AA202" t="s">
        <v>448</v>
      </c>
      <c r="AB202" t="s">
        <v>449</v>
      </c>
      <c r="AC202" t="s">
        <v>450</v>
      </c>
      <c r="AD202" t="s">
        <v>451</v>
      </c>
      <c r="AE202" t="s">
        <v>452</v>
      </c>
      <c r="AF202" t="s">
        <v>453</v>
      </c>
      <c r="AG202" t="s">
        <v>454</v>
      </c>
      <c r="AH202" t="s">
        <v>455</v>
      </c>
      <c r="AI202" t="s">
        <v>456</v>
      </c>
      <c r="AJ202" t="s">
        <v>457</v>
      </c>
      <c r="AK202" t="s">
        <v>458</v>
      </c>
      <c r="AL202" t="s">
        <v>459</v>
      </c>
      <c r="AM202" t="s">
        <v>460</v>
      </c>
      <c r="AN202" t="s">
        <v>461</v>
      </c>
      <c r="AO202">
        <v>28.997836306272209</v>
      </c>
      <c r="AP202">
        <v>68.362533806352133</v>
      </c>
      <c r="AQ202">
        <v>68.963061993993364</v>
      </c>
      <c r="AR202">
        <v>94.743566419768129</v>
      </c>
      <c r="AS202">
        <v>82.341366793199768</v>
      </c>
      <c r="AT202">
        <v>93.996309117199075</v>
      </c>
      <c r="AU202">
        <v>94.371803188831834</v>
      </c>
      <c r="AV202">
        <v>90.682374312824621</v>
      </c>
      <c r="AW202">
        <v>66.541536817992977</v>
      </c>
      <c r="AX202">
        <v>82.799395443700888</v>
      </c>
      <c r="AY202">
        <v>69.783788075866809</v>
      </c>
      <c r="AZ202">
        <v>59.569958962412919</v>
      </c>
      <c r="BA202">
        <v>76.455172671080916</v>
      </c>
      <c r="BB202">
        <v>49.943782888709968</v>
      </c>
      <c r="BC202">
        <v>32.266426444650023</v>
      </c>
      <c r="BD202">
        <v>97.295274166862399</v>
      </c>
      <c r="BE202">
        <v>98.432834848654565</v>
      </c>
      <c r="BF202">
        <v>59.277601569756627</v>
      </c>
      <c r="BG202">
        <v>6348.6775058464818</v>
      </c>
      <c r="BH202">
        <v>8497.8610876363891</v>
      </c>
      <c r="BI202">
        <v>10570.43944168809</v>
      </c>
      <c r="BJ202">
        <v>14069.154277988901</v>
      </c>
      <c r="BK202">
        <v>18084.7586243841</v>
      </c>
      <c r="BL202">
        <v>5457.936458329722</v>
      </c>
      <c r="BM202">
        <v>6167.2794346578921</v>
      </c>
      <c r="BN202">
        <v>7869.600363293428</v>
      </c>
      <c r="BO202">
        <v>10641.061702055769</v>
      </c>
      <c r="BP202">
        <v>13220.23589351649</v>
      </c>
      <c r="BQ202">
        <v>1741.050441961549</v>
      </c>
      <c r="BR202">
        <v>1897.354027281754</v>
      </c>
      <c r="BS202">
        <v>2498.0511703670659</v>
      </c>
      <c r="BT202">
        <v>3393.1793080643938</v>
      </c>
      <c r="BU202">
        <v>4685.1421380158654</v>
      </c>
      <c r="BV202">
        <v>1423.2002560195069</v>
      </c>
      <c r="BW202">
        <v>2012.340501432943</v>
      </c>
      <c r="BX202">
        <v>10615.774144160159</v>
      </c>
      <c r="BY202">
        <v>391.55674289443579</v>
      </c>
      <c r="BZ202">
        <v>5001.863185923422</v>
      </c>
      <c r="CA202">
        <v>4191.485898249367</v>
      </c>
      <c r="CB202">
        <v>9453.9572390826543</v>
      </c>
      <c r="CC202">
        <v>1200.129941272663</v>
      </c>
      <c r="CD202">
        <v>3162.553681725175</v>
      </c>
      <c r="CE202">
        <v>1059.260773922219</v>
      </c>
      <c r="CF202">
        <v>567.58109673402828</v>
      </c>
      <c r="CG202">
        <v>6932.0409725799836</v>
      </c>
      <c r="CH202">
        <v>1154.56150742505</v>
      </c>
      <c r="CI202">
        <v>1355.1555527883579</v>
      </c>
      <c r="CJ202">
        <v>1200.017432957354</v>
      </c>
      <c r="CK202">
        <v>5810.8344070022567</v>
      </c>
      <c r="CL202">
        <v>1220.3734244256391</v>
      </c>
      <c r="CM202">
        <v>818.20417894874072</v>
      </c>
    </row>
    <row r="203">
      <c r="A203" t="s">
        <v>597</v>
      </c>
      <c r="B203">
        <v>2018</v>
      </c>
      <c r="C203" t="s">
        <v>603</v>
      </c>
      <c r="D203">
        <v>40</v>
      </c>
      <c r="E203" t="s">
        <v>124</v>
      </c>
      <c r="F203" t="s">
        <v>49</v>
      </c>
      <c r="G203" t="s">
        <v>203</v>
      </c>
      <c r="H203">
        <v>39.167051613259183</v>
      </c>
      <c r="I203">
        <v>35.698781052542621</v>
      </c>
      <c r="J203">
        <v>32.681753976580957</v>
      </c>
      <c r="K203">
        <v>24.759632192251679</v>
      </c>
      <c r="L203">
        <v>19.614028350318971</v>
      </c>
      <c r="M203">
        <v>33.925635233842392</v>
      </c>
      <c r="N203">
        <v>35.732409683898013</v>
      </c>
      <c r="O203">
        <v>32.188962907059889</v>
      </c>
      <c r="P203">
        <v>23.825095453023991</v>
      </c>
      <c r="Q203">
        <v>18.031868373973399</v>
      </c>
      <c r="R203">
        <v>41.143048336209823</v>
      </c>
      <c r="S203">
        <v>41.269726799558789</v>
      </c>
      <c r="T203">
        <v>38.998823430643057</v>
      </c>
      <c r="U203">
        <v>31.211664954046871</v>
      </c>
      <c r="V203">
        <v>18.863670019993879</v>
      </c>
      <c r="W203" t="s">
        <v>444</v>
      </c>
      <c r="X203" t="s">
        <v>445</v>
      </c>
      <c r="Y203" t="s">
        <v>446</v>
      </c>
      <c r="Z203" t="s">
        <v>447</v>
      </c>
      <c r="AA203" t="s">
        <v>448</v>
      </c>
      <c r="AB203" t="s">
        <v>449</v>
      </c>
      <c r="AC203" t="s">
        <v>450</v>
      </c>
      <c r="AD203" t="s">
        <v>451</v>
      </c>
      <c r="AE203" t="s">
        <v>452</v>
      </c>
      <c r="AF203" t="s">
        <v>453</v>
      </c>
      <c r="AG203" t="s">
        <v>454</v>
      </c>
      <c r="AH203" t="s">
        <v>455</v>
      </c>
      <c r="AI203" t="s">
        <v>456</v>
      </c>
      <c r="AJ203" t="s">
        <v>457</v>
      </c>
      <c r="AK203" t="s">
        <v>458</v>
      </c>
      <c r="AL203" t="s">
        <v>459</v>
      </c>
      <c r="AM203" t="s">
        <v>460</v>
      </c>
      <c r="AN203" t="s">
        <v>461</v>
      </c>
      <c r="AO203">
        <v>71.002163693727709</v>
      </c>
      <c r="AP203">
        <v>31.637466193647882</v>
      </c>
      <c r="AQ203">
        <v>31.036938006006611</v>
      </c>
      <c r="AR203">
        <v>5.2564335802318531</v>
      </c>
      <c r="AS203">
        <v>17.658633206800189</v>
      </c>
      <c r="AT203">
        <v>6.0036908828008624</v>
      </c>
      <c r="AU203">
        <v>5.6281968111681913</v>
      </c>
      <c r="AV203">
        <v>9.3176256871752923</v>
      </c>
      <c r="AW203">
        <v>33.45846318200703</v>
      </c>
      <c r="AX203">
        <v>17.200604556299119</v>
      </c>
      <c r="AY203">
        <v>30.216211924133081</v>
      </c>
      <c r="AZ203">
        <v>40.430041037587337</v>
      </c>
      <c r="BA203">
        <v>23.544827328919101</v>
      </c>
      <c r="BB203">
        <v>50.056217111290088</v>
      </c>
      <c r="BC203">
        <v>67.733573555350034</v>
      </c>
      <c r="BD203">
        <v>2.7047258331376178</v>
      </c>
      <c r="BE203">
        <v>1.567165151345421</v>
      </c>
      <c r="BF203">
        <v>40.72239843024331</v>
      </c>
      <c r="BG203">
        <v>4087.5707349674458</v>
      </c>
      <c r="BH203">
        <v>4717.8465252787864</v>
      </c>
      <c r="BI203">
        <v>5131.7513700136969</v>
      </c>
      <c r="BJ203">
        <v>4629.7897701554903</v>
      </c>
      <c r="BK203">
        <v>4412.6476434617043</v>
      </c>
      <c r="BL203">
        <v>2802.3570422522212</v>
      </c>
      <c r="BM203">
        <v>3428.9718085020668</v>
      </c>
      <c r="BN203">
        <v>3735.590621335733</v>
      </c>
      <c r="BO203">
        <v>3328.1867864586839</v>
      </c>
      <c r="BP203">
        <v>2908.271163144032</v>
      </c>
      <c r="BQ203">
        <v>1217.054578337478</v>
      </c>
      <c r="BR203">
        <v>1333.269506183269</v>
      </c>
      <c r="BS203">
        <v>1597.0356965671131</v>
      </c>
      <c r="BT203">
        <v>1539.603707831581</v>
      </c>
      <c r="BU203">
        <v>1089.265133264945</v>
      </c>
      <c r="BV203">
        <v>3484.7530167274972</v>
      </c>
      <c r="BW203">
        <v>931.29015323708632</v>
      </c>
      <c r="BX203">
        <v>4777.6463873771181</v>
      </c>
      <c r="BY203">
        <v>21.723818193602259</v>
      </c>
      <c r="BZ203">
        <v>1072.6815790251519</v>
      </c>
      <c r="CA203">
        <v>267.7167423811498</v>
      </c>
      <c r="CB203">
        <v>563.82023218797906</v>
      </c>
      <c r="CC203">
        <v>123.31350665979301</v>
      </c>
      <c r="CD203">
        <v>1590.1975064169269</v>
      </c>
      <c r="CE203">
        <v>220.04901843303929</v>
      </c>
      <c r="CF203">
        <v>245.76124592723681</v>
      </c>
      <c r="CG203">
        <v>4704.7657221399804</v>
      </c>
      <c r="CH203">
        <v>355.55411600321497</v>
      </c>
      <c r="CI203">
        <v>1358.2063000934311</v>
      </c>
      <c r="CJ203">
        <v>2519.0725475084719</v>
      </c>
      <c r="CK203">
        <v>161.53625206656579</v>
      </c>
      <c r="CL203">
        <v>19.429763506542731</v>
      </c>
      <c r="CM203">
        <v>562.08813599233326</v>
      </c>
    </row>
    <row r="204">
      <c r="A204" t="s">
        <v>597</v>
      </c>
      <c r="B204">
        <v>2018</v>
      </c>
      <c r="C204" t="s">
        <v>603</v>
      </c>
      <c r="D204">
        <v>41</v>
      </c>
      <c r="E204" t="s">
        <v>57</v>
      </c>
      <c r="F204" t="s">
        <v>50</v>
      </c>
      <c r="G204" t="s">
        <v>203</v>
      </c>
      <c r="H204">
        <v>1.561861538255326</v>
      </c>
      <c r="I204">
        <v>0.37123831708379362</v>
      </c>
      <c r="J204">
        <v>0.1085226853896355</v>
      </c>
      <c r="K204">
        <v>0.12532675845947611</v>
      </c>
      <c r="L204">
        <v>0.062794455136401403</v>
      </c>
      <c r="M204">
        <v>0.011498698056165499</v>
      </c>
      <c r="N204">
        <v>0.020583658811629699</v>
      </c>
      <c r="O204">
        <v>0.044160986474185697</v>
      </c>
      <c r="P204">
        <v>0</v>
      </c>
      <c r="Q204">
        <v>0.090518209090086899</v>
      </c>
      <c r="R204">
        <v>3.2402621284003641</v>
      </c>
      <c r="S204">
        <v>1.7781427438232631</v>
      </c>
      <c r="T204">
        <v>1.22176638369992</v>
      </c>
      <c r="U204">
        <v>0.21509691171927939</v>
      </c>
      <c r="V204">
        <v>0.45059338145615391</v>
      </c>
      <c r="W204" t="s">
        <v>444</v>
      </c>
      <c r="X204" t="s">
        <v>445</v>
      </c>
      <c r="Y204" t="s">
        <v>446</v>
      </c>
      <c r="Z204" t="s">
        <v>447</v>
      </c>
      <c r="AA204" t="s">
        <v>448</v>
      </c>
      <c r="AB204" t="s">
        <v>449</v>
      </c>
      <c r="AC204" t="s">
        <v>450</v>
      </c>
      <c r="AD204" t="s">
        <v>451</v>
      </c>
      <c r="AE204" t="s">
        <v>452</v>
      </c>
      <c r="AF204" t="s">
        <v>453</v>
      </c>
      <c r="AG204" t="s">
        <v>454</v>
      </c>
      <c r="AH204" t="s">
        <v>455</v>
      </c>
      <c r="AI204" t="s">
        <v>456</v>
      </c>
      <c r="AJ204" t="s">
        <v>457</v>
      </c>
      <c r="AK204" t="s">
        <v>458</v>
      </c>
      <c r="AL204" t="s">
        <v>459</v>
      </c>
      <c r="AM204" t="s">
        <v>460</v>
      </c>
      <c r="AN204" t="s">
        <v>461</v>
      </c>
      <c r="AO204">
        <v>0.1367827581494975</v>
      </c>
      <c r="AP204">
        <v>0.5513623726064566</v>
      </c>
      <c r="AQ204">
        <v>0.090875044151095999</v>
      </c>
      <c r="AR204">
        <v>0.035879715413392702</v>
      </c>
      <c r="AS204">
        <v>0.17857179335350151</v>
      </c>
      <c r="AT204">
        <v>0</v>
      </c>
      <c r="AU204">
        <v>0</v>
      </c>
      <c r="AV204">
        <v>0.61740519566996876</v>
      </c>
      <c r="AW204">
        <v>0</v>
      </c>
      <c r="AX204">
        <v>0.83863135089182061</v>
      </c>
      <c r="AY204">
        <v>0.40250727274201797</v>
      </c>
      <c r="AZ204">
        <v>0</v>
      </c>
      <c r="BA204">
        <v>5.7155301216995014</v>
      </c>
      <c r="BB204">
        <v>0</v>
      </c>
      <c r="BC204">
        <v>0.23383586538121909</v>
      </c>
      <c r="BD204">
        <v>0.1934660884836141</v>
      </c>
      <c r="BE204">
        <v>0</v>
      </c>
      <c r="BF204">
        <v>2.367142844891267</v>
      </c>
      <c r="BG204">
        <v>400.41994755852511</v>
      </c>
      <c r="BH204">
        <v>95.162614769867375</v>
      </c>
      <c r="BI204">
        <v>27.842207806334329</v>
      </c>
      <c r="BJ204">
        <v>32.135167911586713</v>
      </c>
      <c r="BK204">
        <v>16.108620916825469</v>
      </c>
      <c r="BL204">
        <v>2.0463272024230701</v>
      </c>
      <c r="BM204">
        <v>3.6680207678580108</v>
      </c>
      <c r="BN204">
        <v>7.8575297893298242</v>
      </c>
      <c r="BO204">
        <v>0</v>
      </c>
      <c r="BP204">
        <v>16.108620916825469</v>
      </c>
      <c r="BQ204">
        <v>254.56263600284339</v>
      </c>
      <c r="BR204">
        <v>139.5161421644423</v>
      </c>
      <c r="BS204">
        <v>95.732791781972793</v>
      </c>
      <c r="BT204">
        <v>16.976151734363469</v>
      </c>
      <c r="BU204">
        <v>35.200338603080617</v>
      </c>
      <c r="BV204">
        <v>7.0512799352566278</v>
      </c>
      <c r="BW204">
        <v>33.143688126557521</v>
      </c>
      <c r="BX204">
        <v>19.56811772788215</v>
      </c>
      <c r="BY204">
        <v>3.692969622916189</v>
      </c>
      <c r="BZ204">
        <v>12.90476620604263</v>
      </c>
      <c r="CA204">
        <v>0</v>
      </c>
      <c r="CB204">
        <v>0</v>
      </c>
      <c r="CC204">
        <v>23.055190315897999</v>
      </c>
      <c r="CD204">
        <v>0</v>
      </c>
      <c r="CE204">
        <v>45.069748390784873</v>
      </c>
      <c r="CF204">
        <v>16.96934762509002</v>
      </c>
      <c r="CG204">
        <v>0</v>
      </c>
      <c r="CH204">
        <v>283.52375407284887</v>
      </c>
      <c r="CI204">
        <v>0</v>
      </c>
      <c r="CJ204">
        <v>9.0286813980841849</v>
      </c>
      <c r="CK204">
        <v>13.377612726938461</v>
      </c>
      <c r="CL204">
        <v>0</v>
      </c>
      <c r="CM204">
        <v>104.28340281483931</v>
      </c>
    </row>
    <row r="205">
      <c r="A205" t="s">
        <v>597</v>
      </c>
      <c r="B205">
        <v>2018</v>
      </c>
      <c r="C205" t="s">
        <v>603</v>
      </c>
      <c r="D205">
        <v>42</v>
      </c>
      <c r="E205" t="s">
        <v>57</v>
      </c>
      <c r="F205" t="s">
        <v>49</v>
      </c>
      <c r="G205" t="s">
        <v>616</v>
      </c>
      <c r="H205">
        <v>98.438138461744643</v>
      </c>
      <c r="I205">
        <v>99.628761682916249</v>
      </c>
      <c r="J205">
        <v>99.89147731461037</v>
      </c>
      <c r="K205">
        <v>99.874673241540521</v>
      </c>
      <c r="L205">
        <v>99.937205544863588</v>
      </c>
      <c r="M205">
        <v>99.988501301943842</v>
      </c>
      <c r="N205">
        <v>99.979416341188369</v>
      </c>
      <c r="O205">
        <v>99.955839013525818</v>
      </c>
      <c r="P205">
        <v>100</v>
      </c>
      <c r="Q205">
        <v>99.909481790909936</v>
      </c>
      <c r="R205">
        <v>96.75973787159964</v>
      </c>
      <c r="S205">
        <v>98.221857256176762</v>
      </c>
      <c r="T205">
        <v>98.778233616300071</v>
      </c>
      <c r="U205">
        <v>99.784903088280728</v>
      </c>
      <c r="V205">
        <v>99.549406618543841</v>
      </c>
      <c r="W205" t="s">
        <v>444</v>
      </c>
      <c r="X205" t="s">
        <v>445</v>
      </c>
      <c r="Y205" t="s">
        <v>446</v>
      </c>
      <c r="Z205" t="s">
        <v>447</v>
      </c>
      <c r="AA205" t="s">
        <v>448</v>
      </c>
      <c r="AB205" t="s">
        <v>449</v>
      </c>
      <c r="AC205" t="s">
        <v>450</v>
      </c>
      <c r="AD205" t="s">
        <v>451</v>
      </c>
      <c r="AE205" t="s">
        <v>452</v>
      </c>
      <c r="AF205" t="s">
        <v>453</v>
      </c>
      <c r="AG205" t="s">
        <v>454</v>
      </c>
      <c r="AH205" t="s">
        <v>455</v>
      </c>
      <c r="AI205" t="s">
        <v>456</v>
      </c>
      <c r="AJ205" t="s">
        <v>457</v>
      </c>
      <c r="AK205" t="s">
        <v>458</v>
      </c>
      <c r="AL205" t="s">
        <v>459</v>
      </c>
      <c r="AM205" t="s">
        <v>460</v>
      </c>
      <c r="AN205" t="s">
        <v>461</v>
      </c>
      <c r="AO205">
        <v>99.863217241850506</v>
      </c>
      <c r="AP205">
        <v>99.448637627393566</v>
      </c>
      <c r="AQ205">
        <v>99.90912495584891</v>
      </c>
      <c r="AR205">
        <v>99.964120284586585</v>
      </c>
      <c r="AS205">
        <v>99.821428206646488</v>
      </c>
      <c r="AT205">
        <v>100</v>
      </c>
      <c r="AU205">
        <v>100</v>
      </c>
      <c r="AV205">
        <v>99.382594804329997</v>
      </c>
      <c r="AW205">
        <v>100</v>
      </c>
      <c r="AX205">
        <v>99.161368649108169</v>
      </c>
      <c r="AY205">
        <v>99.597492727258</v>
      </c>
      <c r="AZ205">
        <v>100</v>
      </c>
      <c r="BA205">
        <v>94.284469878300499</v>
      </c>
      <c r="BB205">
        <v>100</v>
      </c>
      <c r="BC205">
        <v>99.766164134618791</v>
      </c>
      <c r="BD205">
        <v>99.806533911516382</v>
      </c>
      <c r="BE205">
        <v>100</v>
      </c>
      <c r="BF205">
        <v>97.632857155108724</v>
      </c>
      <c r="BG205">
        <v>25236.93251620809</v>
      </c>
      <c r="BH205">
        <v>25538.671607247648</v>
      </c>
      <c r="BI205">
        <v>25627.814677545139</v>
      </c>
      <c r="BJ205">
        <v>25608.971573054248</v>
      </c>
      <c r="BK205">
        <v>25636.826629233059</v>
      </c>
      <c r="BL205">
        <v>17794.118007470661</v>
      </c>
      <c r="BM205">
        <v>17816.394007201568</v>
      </c>
      <c r="BN205">
        <v>17785.06426991491</v>
      </c>
      <c r="BO205">
        <v>17773.400080721789</v>
      </c>
      <c r="BP205">
        <v>17779.89185098117</v>
      </c>
      <c r="BQ205">
        <v>7601.6732460155854</v>
      </c>
      <c r="BR205">
        <v>7706.6560872068912</v>
      </c>
      <c r="BS205">
        <v>7739.8725300850128</v>
      </c>
      <c r="BT205">
        <v>7875.3508922349411</v>
      </c>
      <c r="BU205">
        <v>7776.7960314558704</v>
      </c>
      <c r="BV205">
        <v>5148.0428493627451</v>
      </c>
      <c r="BW205">
        <v>5978.0913495270452</v>
      </c>
      <c r="BX205">
        <v>21513.425797902761</v>
      </c>
      <c r="BY205">
        <v>10288.946145172649</v>
      </c>
      <c r="BZ205">
        <v>7213.7495467157642</v>
      </c>
      <c r="CA205">
        <v>4513.256912976256</v>
      </c>
      <c r="CB205">
        <v>10346.13917481556</v>
      </c>
      <c r="CC205">
        <v>3711.1521791054038</v>
      </c>
      <c r="CD205">
        <v>5266.1604994085856</v>
      </c>
      <c r="CE205">
        <v>5329.1329144188776</v>
      </c>
      <c r="CF205">
        <v>4198.9414630017563</v>
      </c>
      <c r="CG205">
        <v>12092.24252257871</v>
      </c>
      <c r="CH205">
        <v>4677.0616690784809</v>
      </c>
      <c r="CI205">
        <v>3802.5666849355921</v>
      </c>
      <c r="CJ205">
        <v>3852.0904772753988</v>
      </c>
      <c r="CK205">
        <v>6901.3291618773837</v>
      </c>
      <c r="CL205">
        <v>8515.7164805089797</v>
      </c>
      <c r="CM205">
        <v>4301.1711746265782</v>
      </c>
    </row>
    <row r="206">
      <c r="A206" t="s">
        <v>597</v>
      </c>
      <c r="B206">
        <v>2018</v>
      </c>
      <c r="C206" t="s">
        <v>603</v>
      </c>
      <c r="D206">
        <v>43</v>
      </c>
      <c r="E206" t="s">
        <v>54</v>
      </c>
      <c r="F206" t="s">
        <v>50</v>
      </c>
      <c r="G206" t="s">
        <v>629</v>
      </c>
      <c r="H206">
        <v>74.028469813204495</v>
      </c>
      <c r="I206">
        <v>76.032279445134932</v>
      </c>
      <c r="J206">
        <v>76.734867211287224</v>
      </c>
      <c r="K206">
        <v>79.785764552966626</v>
      </c>
      <c r="L206">
        <v>81.679511651471898</v>
      </c>
      <c r="M206">
        <v>78.367921401396785</v>
      </c>
      <c r="N206">
        <v>76.910347819074559</v>
      </c>
      <c r="O206">
        <v>75.652118770977992</v>
      </c>
      <c r="P206">
        <v>79.771304093177235</v>
      </c>
      <c r="Q206">
        <v>82.930903027274084</v>
      </c>
      <c r="R206">
        <v>69.64784748995045</v>
      </c>
      <c r="S206">
        <v>74.01668989302344</v>
      </c>
      <c r="T206">
        <v>72.588871638203486</v>
      </c>
      <c r="U206">
        <v>76.422543959914364</v>
      </c>
      <c r="V206">
        <v>83.451184818573367</v>
      </c>
      <c r="W206" t="s">
        <v>444</v>
      </c>
      <c r="X206" t="s">
        <v>445</v>
      </c>
      <c r="Y206" t="s">
        <v>446</v>
      </c>
      <c r="Z206" t="s">
        <v>447</v>
      </c>
      <c r="AA206" t="s">
        <v>448</v>
      </c>
      <c r="AB206" t="s">
        <v>449</v>
      </c>
      <c r="AC206" t="s">
        <v>450</v>
      </c>
      <c r="AD206" t="s">
        <v>451</v>
      </c>
      <c r="AE206" t="s">
        <v>452</v>
      </c>
      <c r="AF206" t="s">
        <v>453</v>
      </c>
      <c r="AG206" t="s">
        <v>454</v>
      </c>
      <c r="AH206" t="s">
        <v>455</v>
      </c>
      <c r="AI206" t="s">
        <v>456</v>
      </c>
      <c r="AJ206" t="s">
        <v>457</v>
      </c>
      <c r="AK206" t="s">
        <v>458</v>
      </c>
      <c r="AL206" t="s">
        <v>459</v>
      </c>
      <c r="AM206" t="s">
        <v>460</v>
      </c>
      <c r="AN206" t="s">
        <v>461</v>
      </c>
      <c r="AO206">
        <v>30.128411688720512</v>
      </c>
      <c r="AP206">
        <v>71.659671025432843</v>
      </c>
      <c r="AQ206">
        <v>73.848281117323666</v>
      </c>
      <c r="AR206">
        <v>95.365297901688493</v>
      </c>
      <c r="AS206">
        <v>80.552173492559817</v>
      </c>
      <c r="AT206">
        <v>94.04393445152273</v>
      </c>
      <c r="AU206">
        <v>94.078759405176683</v>
      </c>
      <c r="AV206">
        <v>91.580388811102566</v>
      </c>
      <c r="AW206">
        <v>69.4456378343247</v>
      </c>
      <c r="AX206">
        <v>93.767310407372307</v>
      </c>
      <c r="AY206">
        <v>72.937593096692623</v>
      </c>
      <c r="AZ206">
        <v>59.927130312877289</v>
      </c>
      <c r="BA206">
        <v>85.365446911164767</v>
      </c>
      <c r="BB206">
        <v>57.073502681744237</v>
      </c>
      <c r="BC206">
        <v>32.391493804912642</v>
      </c>
      <c r="BD206">
        <v>97.201675718964907</v>
      </c>
      <c r="BE206">
        <v>97.022821696492471</v>
      </c>
      <c r="BF206">
        <v>70.28370289737785</v>
      </c>
      <c r="BG206">
        <v>18886.86570875386</v>
      </c>
      <c r="BH206">
        <v>19397.09948378359</v>
      </c>
      <c r="BI206">
        <v>19605.12834855976</v>
      </c>
      <c r="BJ206">
        <v>20429.727745689092</v>
      </c>
      <c r="BK206">
        <v>20893.27912624415</v>
      </c>
      <c r="BL206">
        <v>13871.571691594951</v>
      </c>
      <c r="BM206">
        <v>13592.742898354811</v>
      </c>
      <c r="BN206">
        <v>13421.69309754974</v>
      </c>
      <c r="BO206">
        <v>14140.9158365765</v>
      </c>
      <c r="BP206">
        <v>14729.364983944861</v>
      </c>
      <c r="BQ206">
        <v>5442.6124626491101</v>
      </c>
      <c r="BR206">
        <v>5798.629193387851</v>
      </c>
      <c r="BS206">
        <v>5665.8896603738658</v>
      </c>
      <c r="BT206">
        <v>6030.4746716641321</v>
      </c>
      <c r="BU206">
        <v>6518.2059169345384</v>
      </c>
      <c r="BV206">
        <v>1553.147982215964</v>
      </c>
      <c r="BW206">
        <v>4284.3713361301143</v>
      </c>
      <c r="BX206">
        <v>15846.06980109663</v>
      </c>
      <c r="BY206">
        <v>9826.683758784271</v>
      </c>
      <c r="BZ206">
        <v>5821.2271198523313</v>
      </c>
      <c r="CA206">
        <v>4227.1421573768839</v>
      </c>
      <c r="CB206">
        <v>9724.9678544060025</v>
      </c>
      <c r="CC206">
        <v>3413.9956315716759</v>
      </c>
      <c r="CD206">
        <v>3632.6990439593128</v>
      </c>
      <c r="CE206">
        <v>5022.1399529615437</v>
      </c>
      <c r="CF206">
        <v>3072.590713194445</v>
      </c>
      <c r="CG206">
        <v>7236.6654802317134</v>
      </c>
      <c r="CH206">
        <v>4204.097122151551</v>
      </c>
      <c r="CI206">
        <v>2165.4837856405861</v>
      </c>
      <c r="CJ206">
        <v>1249.7145633899811</v>
      </c>
      <c r="CK206">
        <v>6721.210855968191</v>
      </c>
      <c r="CL206">
        <v>8262.188417063051</v>
      </c>
      <c r="CM206">
        <v>2947.704837036144</v>
      </c>
    </row>
    <row r="207">
      <c r="A207" t="s">
        <v>597</v>
      </c>
      <c r="B207">
        <v>2018</v>
      </c>
      <c r="C207" t="s">
        <v>603</v>
      </c>
      <c r="D207">
        <v>44</v>
      </c>
      <c r="E207" t="s">
        <v>54</v>
      </c>
      <c r="F207" t="s">
        <v>49</v>
      </c>
      <c r="G207" t="s">
        <v>203</v>
      </c>
      <c r="H207">
        <v>25.971530186795931</v>
      </c>
      <c r="I207">
        <v>23.967720554865409</v>
      </c>
      <c r="J207">
        <v>23.265132788713121</v>
      </c>
      <c r="K207">
        <v>20.214235447033531</v>
      </c>
      <c r="L207">
        <v>18.32048834852808</v>
      </c>
      <c r="M207">
        <v>21.63207859860319</v>
      </c>
      <c r="N207">
        <v>23.08965218092532</v>
      </c>
      <c r="O207">
        <v>24.347881229021962</v>
      </c>
      <c r="P207">
        <v>20.228695906822651</v>
      </c>
      <c r="Q207">
        <v>17.069096972726442</v>
      </c>
      <c r="R207">
        <v>30.352152510049599</v>
      </c>
      <c r="S207">
        <v>25.983310106976539</v>
      </c>
      <c r="T207">
        <v>27.411128361796361</v>
      </c>
      <c r="U207">
        <v>23.577456040085689</v>
      </c>
      <c r="V207">
        <v>16.54881518142658</v>
      </c>
      <c r="W207" t="s">
        <v>444</v>
      </c>
      <c r="X207" t="s">
        <v>445</v>
      </c>
      <c r="Y207" t="s">
        <v>446</v>
      </c>
      <c r="Z207" t="s">
        <v>447</v>
      </c>
      <c r="AA207" t="s">
        <v>448</v>
      </c>
      <c r="AB207" t="s">
        <v>449</v>
      </c>
      <c r="AC207" t="s">
        <v>450</v>
      </c>
      <c r="AD207" t="s">
        <v>451</v>
      </c>
      <c r="AE207" t="s">
        <v>452</v>
      </c>
      <c r="AF207" t="s">
        <v>453</v>
      </c>
      <c r="AG207" t="s">
        <v>454</v>
      </c>
      <c r="AH207" t="s">
        <v>455</v>
      </c>
      <c r="AI207" t="s">
        <v>456</v>
      </c>
      <c r="AJ207" t="s">
        <v>457</v>
      </c>
      <c r="AK207" t="s">
        <v>458</v>
      </c>
      <c r="AL207" t="s">
        <v>459</v>
      </c>
      <c r="AM207" t="s">
        <v>460</v>
      </c>
      <c r="AN207" t="s">
        <v>461</v>
      </c>
      <c r="AO207">
        <v>69.871588311279396</v>
      </c>
      <c r="AP207">
        <v>28.34032897456693</v>
      </c>
      <c r="AQ207">
        <v>26.151718882676079</v>
      </c>
      <c r="AR207">
        <v>4.6347020983115081</v>
      </c>
      <c r="AS207">
        <v>19.447826507440212</v>
      </c>
      <c r="AT207">
        <v>5.956065548477202</v>
      </c>
      <c r="AU207">
        <v>5.9212405948233</v>
      </c>
      <c r="AV207">
        <v>8.4196111888974468</v>
      </c>
      <c r="AW207">
        <v>30.5543621656753</v>
      </c>
      <c r="AX207">
        <v>6.2326895926276622</v>
      </c>
      <c r="AY207">
        <v>27.062406903307309</v>
      </c>
      <c r="AZ207">
        <v>40.072869687122868</v>
      </c>
      <c r="BA207">
        <v>14.634553088835251</v>
      </c>
      <c r="BB207">
        <v>42.926497318255777</v>
      </c>
      <c r="BC207">
        <v>67.608506195087386</v>
      </c>
      <c r="BD207">
        <v>2.7983242810350522</v>
      </c>
      <c r="BE207">
        <v>2.9771783035075261</v>
      </c>
      <c r="BF207">
        <v>29.716297102622121</v>
      </c>
      <c r="BG207">
        <v>6626.1102536171484</v>
      </c>
      <c r="BH207">
        <v>6114.5642797375958</v>
      </c>
      <c r="BI207">
        <v>5944.0503508412248</v>
      </c>
      <c r="BJ207">
        <v>5176.0026250797819</v>
      </c>
      <c r="BK207">
        <v>4686.3046687669939</v>
      </c>
      <c r="BL207">
        <v>3829.0020170599109</v>
      </c>
      <c r="BM207">
        <v>4080.747449563828</v>
      </c>
      <c r="BN207">
        <v>4319.6382961965292</v>
      </c>
      <c r="BO207">
        <v>3585.9046000796729</v>
      </c>
      <c r="BP207">
        <v>3031.6438152729479</v>
      </c>
      <c r="BQ207">
        <v>2371.860861073395</v>
      </c>
      <c r="BR207">
        <v>2035.5892805382689</v>
      </c>
      <c r="BS207">
        <v>2139.5625150142719</v>
      </c>
      <c r="BT207">
        <v>1860.488333738145</v>
      </c>
      <c r="BU207">
        <v>1292.595009505761</v>
      </c>
      <c r="BV207">
        <v>3601.9461470820329</v>
      </c>
      <c r="BW207">
        <v>1694.4048357693241</v>
      </c>
      <c r="BX207">
        <v>5611.5315964521433</v>
      </c>
      <c r="BY207">
        <v>477.57153638037028</v>
      </c>
      <c r="BZ207">
        <v>1405.427193069479</v>
      </c>
      <c r="CA207">
        <v>267.7167423811498</v>
      </c>
      <c r="CB207">
        <v>612.08156662503688</v>
      </c>
      <c r="CC207">
        <v>313.8719565573968</v>
      </c>
      <c r="CD207">
        <v>1598.297685634823</v>
      </c>
      <c r="CE207">
        <v>333.82038240783288</v>
      </c>
      <c r="CF207">
        <v>1140.0389922047179</v>
      </c>
      <c r="CG207">
        <v>4839.1096193757048</v>
      </c>
      <c r="CH207">
        <v>720.72582937183222</v>
      </c>
      <c r="CI207">
        <v>1628.717873430264</v>
      </c>
      <c r="CJ207">
        <v>2608.4420591997559</v>
      </c>
      <c r="CK207">
        <v>193.49591863612841</v>
      </c>
      <c r="CL207">
        <v>253.52806344592801</v>
      </c>
      <c r="CM207">
        <v>1246.304180018813</v>
      </c>
    </row>
    <row r="208">
      <c r="A208" t="s">
        <v>597</v>
      </c>
      <c r="B208">
        <v>2018</v>
      </c>
      <c r="C208" t="s">
        <v>603</v>
      </c>
      <c r="D208">
        <v>45</v>
      </c>
      <c r="E208" t="s">
        <v>53</v>
      </c>
      <c r="F208" t="s">
        <v>50</v>
      </c>
      <c r="G208" t="s">
        <v>203</v>
      </c>
      <c r="H208">
        <v>74.118373593513653</v>
      </c>
      <c r="I208">
        <v>76.021538540579456</v>
      </c>
      <c r="J208">
        <v>76.671146914930844</v>
      </c>
      <c r="K208">
        <v>79.746187366938486</v>
      </c>
      <c r="L208">
        <v>81.67842280874433</v>
      </c>
      <c r="M208">
        <v>78.349361900113806</v>
      </c>
      <c r="N208">
        <v>76.943857582345174</v>
      </c>
      <c r="O208">
        <v>75.61883026341269</v>
      </c>
      <c r="P208">
        <v>79.73765350339724</v>
      </c>
      <c r="Q208">
        <v>82.908966222733795</v>
      </c>
      <c r="R208">
        <v>70.160888994426202</v>
      </c>
      <c r="S208">
        <v>73.606943841719243</v>
      </c>
      <c r="T208">
        <v>72.491721290142181</v>
      </c>
      <c r="U208">
        <v>76.2880408144039</v>
      </c>
      <c r="V208">
        <v>83.456148230393353</v>
      </c>
      <c r="W208" t="s">
        <v>444</v>
      </c>
      <c r="X208" t="s">
        <v>445</v>
      </c>
      <c r="Y208" t="s">
        <v>446</v>
      </c>
      <c r="Z208" t="s">
        <v>447</v>
      </c>
      <c r="AA208" t="s">
        <v>448</v>
      </c>
      <c r="AB208" t="s">
        <v>449</v>
      </c>
      <c r="AC208" t="s">
        <v>450</v>
      </c>
      <c r="AD208" t="s">
        <v>451</v>
      </c>
      <c r="AE208" t="s">
        <v>452</v>
      </c>
      <c r="AF208" t="s">
        <v>453</v>
      </c>
      <c r="AG208" t="s">
        <v>454</v>
      </c>
      <c r="AH208" t="s">
        <v>455</v>
      </c>
      <c r="AI208" t="s">
        <v>456</v>
      </c>
      <c r="AJ208" t="s">
        <v>457</v>
      </c>
      <c r="AK208" t="s">
        <v>458</v>
      </c>
      <c r="AL208" t="s">
        <v>459</v>
      </c>
      <c r="AM208" t="s">
        <v>460</v>
      </c>
      <c r="AN208" t="s">
        <v>461</v>
      </c>
      <c r="AO208">
        <v>29.96850282302217</v>
      </c>
      <c r="AP208">
        <v>71.140168495120662</v>
      </c>
      <c r="AQ208">
        <v>74.073921147886452</v>
      </c>
      <c r="AR208">
        <v>95.365297901688493</v>
      </c>
      <c r="AS208">
        <v>79.991192062629452</v>
      </c>
      <c r="AT208">
        <v>94.021763083587174</v>
      </c>
      <c r="AU208">
        <v>94.076998158800578</v>
      </c>
      <c r="AV208">
        <v>91.535174353533449</v>
      </c>
      <c r="AW208">
        <v>69.397833738642007</v>
      </c>
      <c r="AX208">
        <v>93.767310407372307</v>
      </c>
      <c r="AY208">
        <v>72.95805642250815</v>
      </c>
      <c r="AZ208">
        <v>59.927130312877289</v>
      </c>
      <c r="BA208">
        <v>85.168697617268521</v>
      </c>
      <c r="BB208">
        <v>56.852766579726243</v>
      </c>
      <c r="BC208">
        <v>32.672882862446741</v>
      </c>
      <c r="BD208">
        <v>97.442841122899452</v>
      </c>
      <c r="BE208">
        <v>97.009753067656135</v>
      </c>
      <c r="BF208">
        <v>70.595952471309644</v>
      </c>
      <c r="BG208">
        <v>18479.860505539182</v>
      </c>
      <c r="BH208">
        <v>19262.72546367432</v>
      </c>
      <c r="BI208">
        <v>19499.51899791673</v>
      </c>
      <c r="BJ208">
        <v>20330.332062347679</v>
      </c>
      <c r="BK208">
        <v>20870.482390625679</v>
      </c>
      <c r="BL208">
        <v>13845.477436534091</v>
      </c>
      <c r="BM208">
        <v>13571.70497807502</v>
      </c>
      <c r="BN208">
        <v>13397.470205428461</v>
      </c>
      <c r="BO208">
        <v>14082.02445296428</v>
      </c>
      <c r="BP208">
        <v>14706.56824832639</v>
      </c>
      <c r="BQ208">
        <v>5207.1710133107854</v>
      </c>
      <c r="BR208">
        <v>5642.618044170481</v>
      </c>
      <c r="BS208">
        <v>5588.1060533317477</v>
      </c>
      <c r="BT208">
        <v>5930.7927837361967</v>
      </c>
      <c r="BU208">
        <v>6470.9862042260638</v>
      </c>
      <c r="BV208">
        <v>1539.5200277257079</v>
      </c>
      <c r="BW208">
        <v>4160.252286446781</v>
      </c>
      <c r="BX208">
        <v>15702.79896153009</v>
      </c>
      <c r="BY208">
        <v>9826.683758784271</v>
      </c>
      <c r="BZ208">
        <v>5618.6154059129058</v>
      </c>
      <c r="CA208">
        <v>4210.4721638857627</v>
      </c>
      <c r="CB208">
        <v>9721.8940598469817</v>
      </c>
      <c r="CC208">
        <v>3394.083406804582</v>
      </c>
      <c r="CD208">
        <v>3624.5276267451909</v>
      </c>
      <c r="CE208">
        <v>5022.1399529615437</v>
      </c>
      <c r="CF208">
        <v>3068.7415887321731</v>
      </c>
      <c r="CG208">
        <v>7236.6654802317134</v>
      </c>
      <c r="CH208">
        <v>4115.0418101265213</v>
      </c>
      <c r="CI208">
        <v>2141.6976548081288</v>
      </c>
      <c r="CJ208">
        <v>1236.639481685565</v>
      </c>
      <c r="CK208">
        <v>6665.2502861267503</v>
      </c>
      <c r="CL208">
        <v>8224.9711769899131</v>
      </c>
      <c r="CM208">
        <v>2932.9242907589551</v>
      </c>
    </row>
    <row r="209">
      <c r="A209" t="s">
        <v>597</v>
      </c>
      <c r="B209">
        <v>2018</v>
      </c>
      <c r="C209" t="s">
        <v>603</v>
      </c>
      <c r="D209">
        <v>46</v>
      </c>
      <c r="E209" t="s">
        <v>53</v>
      </c>
      <c r="F209" t="s">
        <v>49</v>
      </c>
      <c r="G209" t="s">
        <v>203</v>
      </c>
      <c r="H209">
        <v>25.881626406486809</v>
      </c>
      <c r="I209">
        <v>23.97846145942086</v>
      </c>
      <c r="J209">
        <v>23.328853085069522</v>
      </c>
      <c r="K209">
        <v>20.253812633061582</v>
      </c>
      <c r="L209">
        <v>18.321577191255649</v>
      </c>
      <c r="M209">
        <v>21.650638099886169</v>
      </c>
      <c r="N209">
        <v>23.056142417654691</v>
      </c>
      <c r="O209">
        <v>24.381169736587299</v>
      </c>
      <c r="P209">
        <v>20.2623464966026</v>
      </c>
      <c r="Q209">
        <v>17.09103377726673</v>
      </c>
      <c r="R209">
        <v>29.839111005573869</v>
      </c>
      <c r="S209">
        <v>26.39305615828075</v>
      </c>
      <c r="T209">
        <v>27.508278709857692</v>
      </c>
      <c r="U209">
        <v>23.711959185596118</v>
      </c>
      <c r="V209">
        <v>16.543851769606569</v>
      </c>
      <c r="W209" t="s">
        <v>444</v>
      </c>
      <c r="X209" t="s">
        <v>445</v>
      </c>
      <c r="Y209" t="s">
        <v>446</v>
      </c>
      <c r="Z209" t="s">
        <v>447</v>
      </c>
      <c r="AA209" t="s">
        <v>448</v>
      </c>
      <c r="AB209" t="s">
        <v>449</v>
      </c>
      <c r="AC209" t="s">
        <v>450</v>
      </c>
      <c r="AD209" t="s">
        <v>451</v>
      </c>
      <c r="AE209" t="s">
        <v>452</v>
      </c>
      <c r="AF209" t="s">
        <v>453</v>
      </c>
      <c r="AG209" t="s">
        <v>454</v>
      </c>
      <c r="AH209" t="s">
        <v>455</v>
      </c>
      <c r="AI209" t="s">
        <v>456</v>
      </c>
      <c r="AJ209" t="s">
        <v>457</v>
      </c>
      <c r="AK209" t="s">
        <v>458</v>
      </c>
      <c r="AL209" t="s">
        <v>459</v>
      </c>
      <c r="AM209" t="s">
        <v>460</v>
      </c>
      <c r="AN209" t="s">
        <v>461</v>
      </c>
      <c r="AO209">
        <v>70.031497176977737</v>
      </c>
      <c r="AP209">
        <v>28.8598315048791</v>
      </c>
      <c r="AQ209">
        <v>25.926078852113442</v>
      </c>
      <c r="AR209">
        <v>4.6347020983115081</v>
      </c>
      <c r="AS209">
        <v>20.008807937370591</v>
      </c>
      <c r="AT209">
        <v>5.978236916412766</v>
      </c>
      <c r="AU209">
        <v>5.9230018411994187</v>
      </c>
      <c r="AV209">
        <v>8.4648256464665526</v>
      </c>
      <c r="AW209">
        <v>30.602166261358018</v>
      </c>
      <c r="AX209">
        <v>6.2326895926276622</v>
      </c>
      <c r="AY209">
        <v>27.041943577491772</v>
      </c>
      <c r="AZ209">
        <v>40.072869687122868</v>
      </c>
      <c r="BA209">
        <v>14.831302382731471</v>
      </c>
      <c r="BB209">
        <v>43.147233420273778</v>
      </c>
      <c r="BC209">
        <v>67.327117137553287</v>
      </c>
      <c r="BD209">
        <v>2.557158877100512</v>
      </c>
      <c r="BE209">
        <v>2.9902469323438332</v>
      </c>
      <c r="BF209">
        <v>29.404047528690359</v>
      </c>
      <c r="BG209">
        <v>6453.0402174152978</v>
      </c>
      <c r="BH209">
        <v>6075.7849551751351</v>
      </c>
      <c r="BI209">
        <v>5933.1499819175706</v>
      </c>
      <c r="BJ209">
        <v>5163.4661161171234</v>
      </c>
      <c r="BK209">
        <v>4681.5320495837623</v>
      </c>
      <c r="BL209">
        <v>3825.9842075127831</v>
      </c>
      <c r="BM209">
        <v>4066.746490972509</v>
      </c>
      <c r="BN209">
        <v>4319.6382961965292</v>
      </c>
      <c r="BO209">
        <v>3578.4205617166308</v>
      </c>
      <c r="BP209">
        <v>3031.6438152729479</v>
      </c>
      <c r="BQ209">
        <v>2214.5864472089388</v>
      </c>
      <c r="BR209">
        <v>2023.259316943831</v>
      </c>
      <c r="BS209">
        <v>2120.5066735833761</v>
      </c>
      <c r="BT209">
        <v>1843.4175910784211</v>
      </c>
      <c r="BU209">
        <v>1282.769919722911</v>
      </c>
      <c r="BV209">
        <v>3597.6068978911062</v>
      </c>
      <c r="BW209">
        <v>1687.7128989774189</v>
      </c>
      <c r="BX209">
        <v>5496.0234015791721</v>
      </c>
      <c r="BY209">
        <v>477.57153638037028</v>
      </c>
      <c r="BZ209">
        <v>1405.427193069479</v>
      </c>
      <c r="CA209">
        <v>267.7167423811498</v>
      </c>
      <c r="CB209">
        <v>612.08156662503688</v>
      </c>
      <c r="CC209">
        <v>313.8719565573968</v>
      </c>
      <c r="CD209">
        <v>1598.297685634823</v>
      </c>
      <c r="CE209">
        <v>333.82038240783288</v>
      </c>
      <c r="CF209">
        <v>1137.430750838867</v>
      </c>
      <c r="CG209">
        <v>4839.1096193757048</v>
      </c>
      <c r="CH209">
        <v>716.59460706834363</v>
      </c>
      <c r="CI209">
        <v>1625.3972178833631</v>
      </c>
      <c r="CJ209">
        <v>2548.271347554185</v>
      </c>
      <c r="CK209">
        <v>174.9138647935043</v>
      </c>
      <c r="CL209">
        <v>253.52806344592801</v>
      </c>
      <c r="CM209">
        <v>1221.597587745202</v>
      </c>
    </row>
    <row r="210">
      <c r="A210" t="s">
        <v>597</v>
      </c>
      <c r="B210">
        <v>2018</v>
      </c>
      <c r="C210" t="s">
        <v>603</v>
      </c>
      <c r="D210">
        <v>47</v>
      </c>
      <c r="E210" t="s">
        <v>103</v>
      </c>
      <c r="F210" t="s">
        <v>102</v>
      </c>
      <c r="G210" t="s">
        <v>630</v>
      </c>
      <c r="H210">
        <v>36.459993439727</v>
      </c>
      <c r="I210">
        <v>50.324298585231382</v>
      </c>
      <c r="J210">
        <v>61.285669673228703</v>
      </c>
      <c r="K210">
        <v>69.355311727201212</v>
      </c>
      <c r="L210">
        <v>80.507376374238376</v>
      </c>
      <c r="M210">
        <v>46.952436651177649</v>
      </c>
      <c r="N210">
        <v>55.668593979702763</v>
      </c>
      <c r="O210">
        <v>63.324177172136018</v>
      </c>
      <c r="P210">
        <v>75.250137084240961</v>
      </c>
      <c r="Q210">
        <v>81.582373112237931</v>
      </c>
      <c r="R210">
        <v>29.216031550906489</v>
      </c>
      <c r="S210">
        <v>34.126004334032309</v>
      </c>
      <c r="T210">
        <v>50.292255732030547</v>
      </c>
      <c r="U210">
        <v>56.759913346663197</v>
      </c>
      <c r="V210">
        <v>71.659922783969165</v>
      </c>
      <c r="W210" t="s">
        <v>444</v>
      </c>
      <c r="X210" t="s">
        <v>445</v>
      </c>
      <c r="Y210" t="s">
        <v>446</v>
      </c>
      <c r="Z210" t="s">
        <v>447</v>
      </c>
      <c r="AA210" t="s">
        <v>448</v>
      </c>
      <c r="AB210" t="s">
        <v>449</v>
      </c>
      <c r="AC210" t="s">
        <v>450</v>
      </c>
      <c r="AD210" t="s">
        <v>451</v>
      </c>
      <c r="AE210" t="s">
        <v>452</v>
      </c>
      <c r="AF210" t="s">
        <v>453</v>
      </c>
      <c r="AG210" t="s">
        <v>454</v>
      </c>
      <c r="AH210" t="s">
        <v>455</v>
      </c>
      <c r="AI210" t="s">
        <v>456</v>
      </c>
      <c r="AJ210" t="s">
        <v>457</v>
      </c>
      <c r="AK210" t="s">
        <v>458</v>
      </c>
      <c r="AL210" t="s">
        <v>459</v>
      </c>
      <c r="AM210" t="s">
        <v>460</v>
      </c>
      <c r="AN210" t="s">
        <v>461</v>
      </c>
      <c r="AO210">
        <v>38.695341537185833</v>
      </c>
      <c r="AP210">
        <v>37.61367613718005</v>
      </c>
      <c r="AQ210">
        <v>66.461518027578677</v>
      </c>
      <c r="AR210">
        <v>46.824307114285489</v>
      </c>
      <c r="AS210">
        <v>56.421446292281161</v>
      </c>
      <c r="AT210">
        <v>79.250883738285538</v>
      </c>
      <c r="AU210">
        <v>95.402028160217213</v>
      </c>
      <c r="AV210">
        <v>68.930644988714803</v>
      </c>
      <c r="AW210">
        <v>97.593773193695085</v>
      </c>
      <c r="AX210">
        <v>32.601304168154819</v>
      </c>
      <c r="AY210">
        <v>46.605183981055582</v>
      </c>
      <c r="AZ210">
        <v>76.416847388947559</v>
      </c>
      <c r="BA210">
        <v>38.217973815835599</v>
      </c>
      <c r="BB210">
        <v>55.623179093931583</v>
      </c>
      <c r="BC210">
        <v>49.274423770423681</v>
      </c>
      <c r="BD210">
        <v>89.505232982431323</v>
      </c>
      <c r="BE210">
        <v>13.66037983736134</v>
      </c>
      <c r="BF210">
        <v>47.75468282078262</v>
      </c>
      <c r="BG210">
        <v>3135.0737517334719</v>
      </c>
      <c r="BH210">
        <v>4327.038831101584</v>
      </c>
      <c r="BI210">
        <v>5117.6939705467194</v>
      </c>
      <c r="BJ210">
        <v>5671.5814263671764</v>
      </c>
      <c r="BK210">
        <v>7044.2021738638332</v>
      </c>
      <c r="BL210">
        <v>2771.9112076480151</v>
      </c>
      <c r="BM210">
        <v>3403.6843934534381</v>
      </c>
      <c r="BN210">
        <v>3526.8105788031662</v>
      </c>
      <c r="BO210">
        <v>4485.8601936606256</v>
      </c>
      <c r="BP210">
        <v>4778.6560569109661</v>
      </c>
      <c r="BQ210">
        <v>757.61017455493356</v>
      </c>
      <c r="BR210">
        <v>900.34722091038225</v>
      </c>
      <c r="BS210">
        <v>1299.973832018321</v>
      </c>
      <c r="BT210">
        <v>1498.028430147478</v>
      </c>
      <c r="BU210">
        <v>1872.7080655054531</v>
      </c>
      <c r="BV210">
        <v>656.08726695738108</v>
      </c>
      <c r="BW210">
        <v>743.09997638098537</v>
      </c>
      <c r="BX210">
        <v>4590.0168332650846</v>
      </c>
      <c r="BY210">
        <v>1656.5422344884189</v>
      </c>
      <c r="BZ210">
        <v>1339.7207496348331</v>
      </c>
      <c r="CA210">
        <v>1170.9543953618611</v>
      </c>
      <c r="CB210">
        <v>3038.3667486650938</v>
      </c>
      <c r="CC210">
        <v>874.13338387570263</v>
      </c>
      <c r="CD210">
        <v>1627.0235138118501</v>
      </c>
      <c r="CE210">
        <v>608.9517351604278</v>
      </c>
      <c r="CF210">
        <v>738.40701051879171</v>
      </c>
      <c r="CG210">
        <v>3110.3870626967</v>
      </c>
      <c r="CH210">
        <v>624.38037415575309</v>
      </c>
      <c r="CI210">
        <v>694.98058990046059</v>
      </c>
      <c r="CJ210">
        <v>619.1955700314976</v>
      </c>
      <c r="CK210">
        <v>2070.1296798299459</v>
      </c>
      <c r="CL210">
        <v>390.20610621171841</v>
      </c>
      <c r="CM210">
        <v>743.00692266627868</v>
      </c>
    </row>
    <row r="211">
      <c r="A211" t="s">
        <v>597</v>
      </c>
      <c r="B211">
        <v>2018</v>
      </c>
      <c r="C211" t="s">
        <v>603</v>
      </c>
      <c r="D211">
        <v>48</v>
      </c>
      <c r="E211" t="s">
        <v>103</v>
      </c>
      <c r="F211" t="s">
        <v>101</v>
      </c>
      <c r="G211" t="s">
        <v>203</v>
      </c>
      <c r="H211">
        <v>53.39899730770955</v>
      </c>
      <c r="I211">
        <v>43.246126920804912</v>
      </c>
      <c r="J211">
        <v>34.146786176457063</v>
      </c>
      <c r="K211">
        <v>27.93505602368904</v>
      </c>
      <c r="L211">
        <v>18.12878569859728</v>
      </c>
      <c r="M211">
        <v>48.028558322379723</v>
      </c>
      <c r="N211">
        <v>40.151633983547377</v>
      </c>
      <c r="O211">
        <v>32.843387543055663</v>
      </c>
      <c r="P211">
        <v>23.28606503188259</v>
      </c>
      <c r="Q211">
        <v>17.084834914569839</v>
      </c>
      <c r="R211">
        <v>53.448125746847751</v>
      </c>
      <c r="S211">
        <v>56.050748333565963</v>
      </c>
      <c r="T211">
        <v>40.424609532743183</v>
      </c>
      <c r="U211">
        <v>36.837065018205493</v>
      </c>
      <c r="V211">
        <v>24.556978159071519</v>
      </c>
      <c r="W211" t="s">
        <v>444</v>
      </c>
      <c r="X211" t="s">
        <v>445</v>
      </c>
      <c r="Y211" t="s">
        <v>446</v>
      </c>
      <c r="Z211" t="s">
        <v>447</v>
      </c>
      <c r="AA211" t="s">
        <v>448</v>
      </c>
      <c r="AB211" t="s">
        <v>449</v>
      </c>
      <c r="AC211" t="s">
        <v>450</v>
      </c>
      <c r="AD211" t="s">
        <v>451</v>
      </c>
      <c r="AE211" t="s">
        <v>452</v>
      </c>
      <c r="AF211" t="s">
        <v>453</v>
      </c>
      <c r="AG211" t="s">
        <v>454</v>
      </c>
      <c r="AH211" t="s">
        <v>455</v>
      </c>
      <c r="AI211" t="s">
        <v>456</v>
      </c>
      <c r="AJ211" t="s">
        <v>457</v>
      </c>
      <c r="AK211" t="s">
        <v>458</v>
      </c>
      <c r="AL211" t="s">
        <v>459</v>
      </c>
      <c r="AM211" t="s">
        <v>460</v>
      </c>
      <c r="AN211" t="s">
        <v>461</v>
      </c>
      <c r="AO211">
        <v>59.640987170931922</v>
      </c>
      <c r="AP211">
        <v>52.101166519449677</v>
      </c>
      <c r="AQ211">
        <v>32.116655815944732</v>
      </c>
      <c r="AR211">
        <v>39.976490382569423</v>
      </c>
      <c r="AS211">
        <v>41.287247873781851</v>
      </c>
      <c r="AT211">
        <v>17.386134770941162</v>
      </c>
      <c r="AU211">
        <v>4.5735721243167031</v>
      </c>
      <c r="AV211">
        <v>24.551487021550042</v>
      </c>
      <c r="AW211">
        <v>2.4062268063049199</v>
      </c>
      <c r="AX211">
        <v>57.533583343620599</v>
      </c>
      <c r="AY211">
        <v>45.496509725644671</v>
      </c>
      <c r="AZ211">
        <v>19.863952194833281</v>
      </c>
      <c r="BA211">
        <v>54.35025574485848</v>
      </c>
      <c r="BB211">
        <v>35.541830259796782</v>
      </c>
      <c r="BC211">
        <v>27.812153210076971</v>
      </c>
      <c r="BD211">
        <v>10.494767017568689</v>
      </c>
      <c r="BE211">
        <v>83.11434643812504</v>
      </c>
      <c r="BF211">
        <v>46.434342350328123</v>
      </c>
      <c r="BG211">
        <v>4591.6024396723014</v>
      </c>
      <c r="BH211">
        <v>3718.4357406222571</v>
      </c>
      <c r="BI211">
        <v>2851.4463929426438</v>
      </c>
      <c r="BJ211">
        <v>2284.4096716292688</v>
      </c>
      <c r="BK211">
        <v>1586.225230268891</v>
      </c>
      <c r="BL211">
        <v>2835.4417490629112</v>
      </c>
      <c r="BM211">
        <v>2454.947757640216</v>
      </c>
      <c r="BN211">
        <v>1829.19718507688</v>
      </c>
      <c r="BO211">
        <v>1388.144078416444</v>
      </c>
      <c r="BP211">
        <v>1000.737619307941</v>
      </c>
      <c r="BQ211">
        <v>1385.9802898332709</v>
      </c>
      <c r="BR211">
        <v>1478.7882870233</v>
      </c>
      <c r="BS211">
        <v>1044.9110662708929</v>
      </c>
      <c r="BT211">
        <v>972.21731723639141</v>
      </c>
      <c r="BU211">
        <v>641.75412526710591</v>
      </c>
      <c r="BV211">
        <v>1011.22488437048</v>
      </c>
      <c r="BW211">
        <v>1029.3164504533711</v>
      </c>
      <c r="BX211">
        <v>2218.0653586966819</v>
      </c>
      <c r="BY211">
        <v>1414.2813591179149</v>
      </c>
      <c r="BZ211">
        <v>980.36094972257774</v>
      </c>
      <c r="CA211">
        <v>256.88509664596012</v>
      </c>
      <c r="CB211">
        <v>145.6592667171428</v>
      </c>
      <c r="CC211">
        <v>311.34591055751082</v>
      </c>
      <c r="CD211">
        <v>40.115137116918227</v>
      </c>
      <c r="CE211">
        <v>1074.655640350654</v>
      </c>
      <c r="CF211">
        <v>720.84130703589403</v>
      </c>
      <c r="CG211">
        <v>808.52039873305853</v>
      </c>
      <c r="CH211">
        <v>887.93909329056464</v>
      </c>
      <c r="CI211">
        <v>444.07533985756021</v>
      </c>
      <c r="CJ211">
        <v>349.49494571367728</v>
      </c>
      <c r="CK211">
        <v>242.7291451242161</v>
      </c>
      <c r="CL211">
        <v>2374.1452199778018</v>
      </c>
      <c r="CM211">
        <v>722.46397165337385</v>
      </c>
    </row>
    <row r="212">
      <c r="A212" t="s">
        <v>597</v>
      </c>
      <c r="B212">
        <v>2018</v>
      </c>
      <c r="C212" t="s">
        <v>603</v>
      </c>
      <c r="D212">
        <v>49</v>
      </c>
      <c r="E212" t="s">
        <v>103</v>
      </c>
      <c r="F212" t="s">
        <v>69</v>
      </c>
      <c r="G212" t="s">
        <v>203</v>
      </c>
      <c r="H212">
        <v>10.141009252563521</v>
      </c>
      <c r="I212">
        <v>6.4295744939637034</v>
      </c>
      <c r="J212">
        <v>4.5675441503143297</v>
      </c>
      <c r="K212">
        <v>2.7096322491097911</v>
      </c>
      <c r="L212">
        <v>1.3638379271644341</v>
      </c>
      <c r="M212">
        <v>5.0190050264424872</v>
      </c>
      <c r="N212">
        <v>4.1797720367496876</v>
      </c>
      <c r="O212">
        <v>3.8324352848083652</v>
      </c>
      <c r="P212">
        <v>1.463797883876347</v>
      </c>
      <c r="Q212">
        <v>1.3327919731921909</v>
      </c>
      <c r="R212">
        <v>17.33584270224571</v>
      </c>
      <c r="S212">
        <v>9.8232473324017811</v>
      </c>
      <c r="T212">
        <v>9.2831347352262625</v>
      </c>
      <c r="U212">
        <v>6.4030216351313118</v>
      </c>
      <c r="V212">
        <v>3.7830990569593488</v>
      </c>
      <c r="W212" t="s">
        <v>444</v>
      </c>
      <c r="X212" t="s">
        <v>445</v>
      </c>
      <c r="Y212" t="s">
        <v>446</v>
      </c>
      <c r="Z212" t="s">
        <v>447</v>
      </c>
      <c r="AA212" t="s">
        <v>448</v>
      </c>
      <c r="AB212" t="s">
        <v>449</v>
      </c>
      <c r="AC212" t="s">
        <v>450</v>
      </c>
      <c r="AD212" t="s">
        <v>451</v>
      </c>
      <c r="AE212" t="s">
        <v>452</v>
      </c>
      <c r="AF212" t="s">
        <v>453</v>
      </c>
      <c r="AG212" t="s">
        <v>454</v>
      </c>
      <c r="AH212" t="s">
        <v>455</v>
      </c>
      <c r="AI212" t="s">
        <v>456</v>
      </c>
      <c r="AJ212" t="s">
        <v>457</v>
      </c>
      <c r="AK212" t="s">
        <v>458</v>
      </c>
      <c r="AL212" t="s">
        <v>459</v>
      </c>
      <c r="AM212" t="s">
        <v>460</v>
      </c>
      <c r="AN212" t="s">
        <v>461</v>
      </c>
      <c r="AO212">
        <v>1.663671291882231</v>
      </c>
      <c r="AP212">
        <v>10.285157343370321</v>
      </c>
      <c r="AQ212">
        <v>1.42182615647655</v>
      </c>
      <c r="AR212">
        <v>13.199202503145051</v>
      </c>
      <c r="AS212">
        <v>2.2913058339371131</v>
      </c>
      <c r="AT212">
        <v>3.3629814907733229</v>
      </c>
      <c r="AU212">
        <v>0.024399715466082599</v>
      </c>
      <c r="AV212">
        <v>6.5178679897350991</v>
      </c>
      <c r="AW212">
        <v>0</v>
      </c>
      <c r="AX212">
        <v>9.8651124882246091</v>
      </c>
      <c r="AY212">
        <v>7.8983062932997328</v>
      </c>
      <c r="AZ212">
        <v>3.7192004162191821</v>
      </c>
      <c r="BA212">
        <v>7.4317704393058488</v>
      </c>
      <c r="BB212">
        <v>8.8349906462715868</v>
      </c>
      <c r="BC212">
        <v>22.91342301949933</v>
      </c>
      <c r="BD212">
        <v>0</v>
      </c>
      <c r="BE212">
        <v>3.2252737245136771</v>
      </c>
      <c r="BF212">
        <v>5.8109748288893126</v>
      </c>
      <c r="BG212">
        <v>871.99170719423523</v>
      </c>
      <c r="BH212">
        <v>552.8346998363503</v>
      </c>
      <c r="BI212">
        <v>381.41531752700371</v>
      </c>
      <c r="BJ212">
        <v>221.58216225433401</v>
      </c>
      <c r="BK212">
        <v>119.3325447182731</v>
      </c>
      <c r="BL212">
        <v>296.30488375705443</v>
      </c>
      <c r="BM212">
        <v>255.55926299962141</v>
      </c>
      <c r="BN212">
        <v>213.4456997095908</v>
      </c>
      <c r="BO212">
        <v>87.260873046578283</v>
      </c>
      <c r="BP212">
        <v>78.067776068918889</v>
      </c>
      <c r="BQ212">
        <v>449.54123193701639</v>
      </c>
      <c r="BR212">
        <v>259.16697863228069</v>
      </c>
      <c r="BS212">
        <v>239.95408555931201</v>
      </c>
      <c r="BT212">
        <v>168.9908930919816</v>
      </c>
      <c r="BU212">
        <v>98.864746727842274</v>
      </c>
      <c r="BV212">
        <v>28.207880009471829</v>
      </c>
      <c r="BW212">
        <v>203.19471436556589</v>
      </c>
      <c r="BX212">
        <v>98.195259240029159</v>
      </c>
      <c r="BY212">
        <v>466.95910213168509</v>
      </c>
      <c r="BZ212">
        <v>54.406793359794648</v>
      </c>
      <c r="CA212">
        <v>49.689010044934477</v>
      </c>
      <c r="CB212">
        <v>0.777082894134418</v>
      </c>
      <c r="CC212">
        <v>82.655341502390499</v>
      </c>
      <c r="CD212">
        <v>0</v>
      </c>
      <c r="CE212">
        <v>184.2680076929324</v>
      </c>
      <c r="CF212">
        <v>125.13982866300699</v>
      </c>
      <c r="CG212">
        <v>151.38223118921121</v>
      </c>
      <c r="CH212">
        <v>121.41542693743661</v>
      </c>
      <c r="CI212">
        <v>110.3882789716484</v>
      </c>
      <c r="CJ212">
        <v>287.93619371451319</v>
      </c>
      <c r="CK212">
        <v>0</v>
      </c>
      <c r="CL212">
        <v>92.129319718282886</v>
      </c>
      <c r="CM212">
        <v>90.411961095158972</v>
      </c>
    </row>
    <row r="213">
      <c r="A213" t="s">
        <v>597</v>
      </c>
      <c r="B213">
        <v>2018</v>
      </c>
      <c r="C213" t="s">
        <v>603</v>
      </c>
      <c r="D213">
        <v>50</v>
      </c>
      <c r="E213" t="s">
        <v>104</v>
      </c>
      <c r="F213" t="s">
        <v>102</v>
      </c>
      <c r="G213" t="s">
        <v>203</v>
      </c>
      <c r="H213">
        <v>36.780337603216758</v>
      </c>
      <c r="I213">
        <v>50.383509739242449</v>
      </c>
      <c r="J213">
        <v>61.222411309698053</v>
      </c>
      <c r="K213">
        <v>69.339634814852076</v>
      </c>
      <c r="L213">
        <v>80.489329175611545</v>
      </c>
      <c r="M213">
        <v>46.952436651177649</v>
      </c>
      <c r="N213">
        <v>55.697635788018268</v>
      </c>
      <c r="O213">
        <v>63.296128529536873</v>
      </c>
      <c r="P213">
        <v>75.219025943233248</v>
      </c>
      <c r="Q213">
        <v>81.571925491843174</v>
      </c>
      <c r="R213">
        <v>29.998901943839311</v>
      </c>
      <c r="S213">
        <v>33.971215634625139</v>
      </c>
      <c r="T213">
        <v>50.489895164555847</v>
      </c>
      <c r="U213">
        <v>56.329471207944273</v>
      </c>
      <c r="V213">
        <v>71.829209976966339</v>
      </c>
      <c r="W213" t="s">
        <v>444</v>
      </c>
      <c r="X213" t="s">
        <v>445</v>
      </c>
      <c r="Y213" t="s">
        <v>446</v>
      </c>
      <c r="Z213" t="s">
        <v>447</v>
      </c>
      <c r="AA213" t="s">
        <v>448</v>
      </c>
      <c r="AB213" t="s">
        <v>449</v>
      </c>
      <c r="AC213" t="s">
        <v>450</v>
      </c>
      <c r="AD213" t="s">
        <v>451</v>
      </c>
      <c r="AE213" t="s">
        <v>452</v>
      </c>
      <c r="AF213" t="s">
        <v>453</v>
      </c>
      <c r="AG213" t="s">
        <v>454</v>
      </c>
      <c r="AH213" t="s">
        <v>455</v>
      </c>
      <c r="AI213" t="s">
        <v>456</v>
      </c>
      <c r="AJ213" t="s">
        <v>457</v>
      </c>
      <c r="AK213" t="s">
        <v>458</v>
      </c>
      <c r="AL213" t="s">
        <v>459</v>
      </c>
      <c r="AM213" t="s">
        <v>460</v>
      </c>
      <c r="AN213" t="s">
        <v>461</v>
      </c>
      <c r="AO213">
        <v>38.931978046280918</v>
      </c>
      <c r="AP213">
        <v>38.261980690233408</v>
      </c>
      <c r="AQ213">
        <v>67.143648155549414</v>
      </c>
      <c r="AR213">
        <v>46.824307114285489</v>
      </c>
      <c r="AS213">
        <v>56.734438279945309</v>
      </c>
      <c r="AT213">
        <v>79.16327462233987</v>
      </c>
      <c r="AU213">
        <v>95.402028160217213</v>
      </c>
      <c r="AV213">
        <v>68.930644988714803</v>
      </c>
      <c r="AW213">
        <v>97.593773193695085</v>
      </c>
      <c r="AX213">
        <v>32.601304168154819</v>
      </c>
      <c r="AY213">
        <v>46.636474162792908</v>
      </c>
      <c r="AZ213">
        <v>76.416847388947559</v>
      </c>
      <c r="BA213">
        <v>38.162339452038843</v>
      </c>
      <c r="BB213">
        <v>55.623179093931583</v>
      </c>
      <c r="BC213">
        <v>49.395824241760948</v>
      </c>
      <c r="BD213">
        <v>89.367236928202487</v>
      </c>
      <c r="BE213">
        <v>13.57863489258909</v>
      </c>
      <c r="BF213">
        <v>47.640467892596398</v>
      </c>
      <c r="BG213">
        <v>3083.4467968267932</v>
      </c>
      <c r="BH213">
        <v>4323.8406933896513</v>
      </c>
      <c r="BI213">
        <v>5087.250434829748</v>
      </c>
      <c r="BJ213">
        <v>5667.400161778336</v>
      </c>
      <c r="BK213">
        <v>7036.1087229950617</v>
      </c>
      <c r="BL213">
        <v>2771.9112076480151</v>
      </c>
      <c r="BM213">
        <v>3402.0409712760311</v>
      </c>
      <c r="BN213">
        <v>3522.5544716565778</v>
      </c>
      <c r="BO213">
        <v>4478.3761552975857</v>
      </c>
      <c r="BP213">
        <v>4775.3352252254263</v>
      </c>
      <c r="BQ213">
        <v>738.02568824300363</v>
      </c>
      <c r="BR213">
        <v>868.30475231563287</v>
      </c>
      <c r="BS213">
        <v>1296.775694306388</v>
      </c>
      <c r="BT213">
        <v>1472.014578345472</v>
      </c>
      <c r="BU213">
        <v>1872.7080655054531</v>
      </c>
      <c r="BV213">
        <v>656.08726695738108</v>
      </c>
      <c r="BW213">
        <v>738.41238780694539</v>
      </c>
      <c r="BX213">
        <v>4587.8401214055921</v>
      </c>
      <c r="BY213">
        <v>1656.5422344884189</v>
      </c>
      <c r="BZ213">
        <v>1302.120443482871</v>
      </c>
      <c r="CA213">
        <v>1164.742048483776</v>
      </c>
      <c r="CB213">
        <v>3038.3667486650938</v>
      </c>
      <c r="CC213">
        <v>874.13338387570263</v>
      </c>
      <c r="CD213">
        <v>1627.0235138118501</v>
      </c>
      <c r="CE213">
        <v>608.9517351604278</v>
      </c>
      <c r="CF213">
        <v>738.40701051879171</v>
      </c>
      <c r="CG213">
        <v>3110.3870626967</v>
      </c>
      <c r="CH213">
        <v>622.91052874672243</v>
      </c>
      <c r="CI213">
        <v>694.98058990046059</v>
      </c>
      <c r="CJ213">
        <v>615.72991128854221</v>
      </c>
      <c r="CK213">
        <v>2040.1125159303231</v>
      </c>
      <c r="CL213">
        <v>385.77642229675348</v>
      </c>
      <c r="CM213">
        <v>735.52288430323699</v>
      </c>
    </row>
    <row r="214">
      <c r="A214" t="s">
        <v>597</v>
      </c>
      <c r="B214">
        <v>2018</v>
      </c>
      <c r="C214" t="s">
        <v>603</v>
      </c>
      <c r="D214">
        <v>51</v>
      </c>
      <c r="E214" t="s">
        <v>104</v>
      </c>
      <c r="F214" t="s">
        <v>101</v>
      </c>
      <c r="G214" t="s">
        <v>203</v>
      </c>
      <c r="H214">
        <v>53.849720808963411</v>
      </c>
      <c r="I214">
        <v>43.174589539026677</v>
      </c>
      <c r="J214">
        <v>34.187453852515411</v>
      </c>
      <c r="K214">
        <v>27.94934676865773</v>
      </c>
      <c r="L214">
        <v>18.14557019116468</v>
      </c>
      <c r="M214">
        <v>48.028558322379723</v>
      </c>
      <c r="N214">
        <v>40.118391451809757</v>
      </c>
      <c r="O214">
        <v>32.868505246433841</v>
      </c>
      <c r="P214">
        <v>23.31533614563331</v>
      </c>
      <c r="Q214">
        <v>17.094526492685819</v>
      </c>
      <c r="R214">
        <v>55.175424009384329</v>
      </c>
      <c r="S214">
        <v>55.954471773103663</v>
      </c>
      <c r="T214">
        <v>40.167504818039703</v>
      </c>
      <c r="U214">
        <v>37.203766990328873</v>
      </c>
      <c r="V214">
        <v>24.37875388945881</v>
      </c>
      <c r="W214" t="s">
        <v>444</v>
      </c>
      <c r="X214" t="s">
        <v>445</v>
      </c>
      <c r="Y214" t="s">
        <v>446</v>
      </c>
      <c r="Z214" t="s">
        <v>447</v>
      </c>
      <c r="AA214" t="s">
        <v>448</v>
      </c>
      <c r="AB214" t="s">
        <v>449</v>
      </c>
      <c r="AC214" t="s">
        <v>450</v>
      </c>
      <c r="AD214" t="s">
        <v>451</v>
      </c>
      <c r="AE214" t="s">
        <v>452</v>
      </c>
      <c r="AF214" t="s">
        <v>453</v>
      </c>
      <c r="AG214" t="s">
        <v>454</v>
      </c>
      <c r="AH214" t="s">
        <v>455</v>
      </c>
      <c r="AI214" t="s">
        <v>456</v>
      </c>
      <c r="AJ214" t="s">
        <v>457</v>
      </c>
      <c r="AK214" t="s">
        <v>458</v>
      </c>
      <c r="AL214" t="s">
        <v>459</v>
      </c>
      <c r="AM214" t="s">
        <v>460</v>
      </c>
      <c r="AN214" t="s">
        <v>461</v>
      </c>
      <c r="AO214">
        <v>59.394176688661943</v>
      </c>
      <c r="AP214">
        <v>51.332460684803749</v>
      </c>
      <c r="AQ214">
        <v>32.461680461679791</v>
      </c>
      <c r="AR214">
        <v>39.976490382569423</v>
      </c>
      <c r="AS214">
        <v>41.119922267782243</v>
      </c>
      <c r="AT214">
        <v>17.459544350307461</v>
      </c>
      <c r="AU214">
        <v>4.5735721243167031</v>
      </c>
      <c r="AV214">
        <v>24.551487021550042</v>
      </c>
      <c r="AW214">
        <v>2.4062268063049199</v>
      </c>
      <c r="AX214">
        <v>57.533583343620599</v>
      </c>
      <c r="AY214">
        <v>45.527055556303949</v>
      </c>
      <c r="AZ214">
        <v>19.863952194833281</v>
      </c>
      <c r="BA214">
        <v>54.399197841570292</v>
      </c>
      <c r="BB214">
        <v>35.541830259796782</v>
      </c>
      <c r="BC214">
        <v>28.037603168780539</v>
      </c>
      <c r="BD214">
        <v>10.63276307179752</v>
      </c>
      <c r="BE214">
        <v>83.17857907111231</v>
      </c>
      <c r="BF214">
        <v>46.50346940482585</v>
      </c>
      <c r="BG214">
        <v>4514.4433128828432</v>
      </c>
      <c r="BH214">
        <v>3705.1814797220909</v>
      </c>
      <c r="BI214">
        <v>2840.7920523930889</v>
      </c>
      <c r="BJ214">
        <v>2284.4096716292688</v>
      </c>
      <c r="BK214">
        <v>1586.225230268891</v>
      </c>
      <c r="BL214">
        <v>2835.4417490629112</v>
      </c>
      <c r="BM214">
        <v>2450.4525100526362</v>
      </c>
      <c r="BN214">
        <v>1829.19718507688</v>
      </c>
      <c r="BO214">
        <v>1388.144078416444</v>
      </c>
      <c r="BP214">
        <v>1000.737619307941</v>
      </c>
      <c r="BQ214">
        <v>1357.412359787656</v>
      </c>
      <c r="BR214">
        <v>1430.197090279456</v>
      </c>
      <c r="BS214">
        <v>1031.6568053707269</v>
      </c>
      <c r="BT214">
        <v>972.21731723639141</v>
      </c>
      <c r="BU214">
        <v>635.59503230513099</v>
      </c>
      <c r="BV214">
        <v>1000.919167542028</v>
      </c>
      <c r="BW214">
        <v>990.65767590927214</v>
      </c>
      <c r="BX214">
        <v>2218.0653586966819</v>
      </c>
      <c r="BY214">
        <v>1414.2813591179149</v>
      </c>
      <c r="BZ214">
        <v>943.74938824823766</v>
      </c>
      <c r="CA214">
        <v>256.88509664596012</v>
      </c>
      <c r="CB214">
        <v>145.6592667171428</v>
      </c>
      <c r="CC214">
        <v>311.34591055751082</v>
      </c>
      <c r="CD214">
        <v>40.115137116918227</v>
      </c>
      <c r="CE214">
        <v>1074.655640350654</v>
      </c>
      <c r="CF214">
        <v>720.84130703589403</v>
      </c>
      <c r="CG214">
        <v>808.52039873305853</v>
      </c>
      <c r="CH214">
        <v>887.93909329056464</v>
      </c>
      <c r="CI214">
        <v>444.07533985756021</v>
      </c>
      <c r="CJ214">
        <v>349.49494571367728</v>
      </c>
      <c r="CK214">
        <v>242.7291451242161</v>
      </c>
      <c r="CL214">
        <v>2363.1487921730941</v>
      </c>
      <c r="CM214">
        <v>717.96872406579359</v>
      </c>
    </row>
    <row r="215">
      <c r="A215" t="s">
        <v>597</v>
      </c>
      <c r="B215">
        <v>2018</v>
      </c>
      <c r="C215" t="s">
        <v>603</v>
      </c>
      <c r="D215">
        <v>52</v>
      </c>
      <c r="E215" t="s">
        <v>104</v>
      </c>
      <c r="F215" t="s">
        <v>69</v>
      </c>
      <c r="G215" t="s">
        <v>203</v>
      </c>
      <c r="H215">
        <v>9.369941587819925</v>
      </c>
      <c r="I215">
        <v>6.4419007217308311</v>
      </c>
      <c r="J215">
        <v>4.590134837786648</v>
      </c>
      <c r="K215">
        <v>2.7110184164902371</v>
      </c>
      <c r="L215">
        <v>1.365100633223858</v>
      </c>
      <c r="M215">
        <v>5.0190050264424872</v>
      </c>
      <c r="N215">
        <v>4.1839727601717893</v>
      </c>
      <c r="O215">
        <v>3.8353662240293489</v>
      </c>
      <c r="P215">
        <v>1.46563791113335</v>
      </c>
      <c r="Q215">
        <v>1.3335480154709209</v>
      </c>
      <c r="R215">
        <v>14.82567404677626</v>
      </c>
      <c r="S215">
        <v>10.074312592271211</v>
      </c>
      <c r="T215">
        <v>9.3426000174044503</v>
      </c>
      <c r="U215">
        <v>6.4667618017268582</v>
      </c>
      <c r="V215">
        <v>3.7920361335748729</v>
      </c>
      <c r="W215" t="s">
        <v>444</v>
      </c>
      <c r="X215" t="s">
        <v>445</v>
      </c>
      <c r="Y215" t="s">
        <v>446</v>
      </c>
      <c r="Z215" t="s">
        <v>447</v>
      </c>
      <c r="AA215" t="s">
        <v>448</v>
      </c>
      <c r="AB215" t="s">
        <v>449</v>
      </c>
      <c r="AC215" t="s">
        <v>450</v>
      </c>
      <c r="AD215" t="s">
        <v>451</v>
      </c>
      <c r="AE215" t="s">
        <v>452</v>
      </c>
      <c r="AF215" t="s">
        <v>453</v>
      </c>
      <c r="AG215" t="s">
        <v>454</v>
      </c>
      <c r="AH215" t="s">
        <v>455</v>
      </c>
      <c r="AI215" t="s">
        <v>456</v>
      </c>
      <c r="AJ215" t="s">
        <v>457</v>
      </c>
      <c r="AK215" t="s">
        <v>458</v>
      </c>
      <c r="AL215" t="s">
        <v>459</v>
      </c>
      <c r="AM215" t="s">
        <v>460</v>
      </c>
      <c r="AN215" t="s">
        <v>461</v>
      </c>
      <c r="AO215">
        <v>1.6738452650571269</v>
      </c>
      <c r="AP215">
        <v>10.4055586249629</v>
      </c>
      <c r="AQ215">
        <v>0.39467138277073632</v>
      </c>
      <c r="AR215">
        <v>13.199202503145051</v>
      </c>
      <c r="AS215">
        <v>2.1456394522725439</v>
      </c>
      <c r="AT215">
        <v>3.3771810273527212</v>
      </c>
      <c r="AU215">
        <v>0.024399715466082599</v>
      </c>
      <c r="AV215">
        <v>6.5178679897350991</v>
      </c>
      <c r="AW215">
        <v>0</v>
      </c>
      <c r="AX215">
        <v>9.8651124882246091</v>
      </c>
      <c r="AY215">
        <v>7.8364702809031197</v>
      </c>
      <c r="AZ215">
        <v>3.7192004162191821</v>
      </c>
      <c r="BA215">
        <v>7.4384627063908084</v>
      </c>
      <c r="BB215">
        <v>8.8349906462715868</v>
      </c>
      <c r="BC215">
        <v>22.566572589458481</v>
      </c>
      <c r="BD215">
        <v>0</v>
      </c>
      <c r="BE215">
        <v>3.2427860362986718</v>
      </c>
      <c r="BF215">
        <v>5.8560627025777512</v>
      </c>
      <c r="BG215">
        <v>785.52069551669001</v>
      </c>
      <c r="BH215">
        <v>552.8346998363503</v>
      </c>
      <c r="BI215">
        <v>381.41531752700371</v>
      </c>
      <c r="BJ215">
        <v>221.58216225433401</v>
      </c>
      <c r="BK215">
        <v>119.3325447182731</v>
      </c>
      <c r="BL215">
        <v>296.30488375705443</v>
      </c>
      <c r="BM215">
        <v>255.55926299962141</v>
      </c>
      <c r="BN215">
        <v>213.4456997095908</v>
      </c>
      <c r="BO215">
        <v>87.260873046578283</v>
      </c>
      <c r="BP215">
        <v>78.067776068918889</v>
      </c>
      <c r="BQ215">
        <v>364.7376264812093</v>
      </c>
      <c r="BR215">
        <v>257.4995724105425</v>
      </c>
      <c r="BS215">
        <v>239.95408555931201</v>
      </c>
      <c r="BT215">
        <v>168.9908930919816</v>
      </c>
      <c r="BU215">
        <v>98.864746727842274</v>
      </c>
      <c r="BV215">
        <v>28.207880009471829</v>
      </c>
      <c r="BW215">
        <v>200.81535906177729</v>
      </c>
      <c r="BX215">
        <v>26.967393854612212</v>
      </c>
      <c r="BY215">
        <v>466.95910213168509</v>
      </c>
      <c r="BZ215">
        <v>49.244886877377603</v>
      </c>
      <c r="CA215">
        <v>49.689010044934477</v>
      </c>
      <c r="CB215">
        <v>0.777082894134418</v>
      </c>
      <c r="CC215">
        <v>82.655341502390499</v>
      </c>
      <c r="CD215">
        <v>0</v>
      </c>
      <c r="CE215">
        <v>184.2680076929324</v>
      </c>
      <c r="CF215">
        <v>124.0768024817272</v>
      </c>
      <c r="CG215">
        <v>151.38223118921121</v>
      </c>
      <c r="CH215">
        <v>121.41542693743661</v>
      </c>
      <c r="CI215">
        <v>110.3882789716484</v>
      </c>
      <c r="CJ215">
        <v>281.29733538987028</v>
      </c>
      <c r="CK215">
        <v>0</v>
      </c>
      <c r="CL215">
        <v>92.129319718282886</v>
      </c>
      <c r="CM215">
        <v>90.411961095158972</v>
      </c>
    </row>
    <row r="216">
      <c r="A216" t="s">
        <v>597</v>
      </c>
      <c r="B216">
        <v>2018</v>
      </c>
      <c r="C216" t="s">
        <v>603</v>
      </c>
      <c r="D216">
        <v>53</v>
      </c>
      <c r="E216" t="s">
        <v>107</v>
      </c>
      <c r="F216" t="s">
        <v>102</v>
      </c>
      <c r="G216" t="s">
        <v>203</v>
      </c>
      <c r="H216">
        <v>47.4428491904224</v>
      </c>
      <c r="I216">
        <v>62.862400931255323</v>
      </c>
      <c r="J216">
        <v>69.554635866276399</v>
      </c>
      <c r="K216">
        <v>76.12265538239194</v>
      </c>
      <c r="L216">
        <v>83.760918039965318</v>
      </c>
      <c r="M216">
        <v>61.473334122772272</v>
      </c>
      <c r="N216">
        <v>68.992372062479163</v>
      </c>
      <c r="O216">
        <v>71.519275480354523</v>
      </c>
      <c r="P216">
        <v>81.144484838104731</v>
      </c>
      <c r="Q216">
        <v>84.518170274131052</v>
      </c>
      <c r="R216">
        <v>40.347584246976083</v>
      </c>
      <c r="S216">
        <v>39.805768052283767</v>
      </c>
      <c r="T216">
        <v>61.12644297513117</v>
      </c>
      <c r="U216">
        <v>62.320709265769118</v>
      </c>
      <c r="V216">
        <v>74.697025637847659</v>
      </c>
      <c r="W216" t="s">
        <v>444</v>
      </c>
      <c r="X216" t="s">
        <v>445</v>
      </c>
      <c r="Y216" t="s">
        <v>446</v>
      </c>
      <c r="Z216" t="s">
        <v>447</v>
      </c>
      <c r="AA216" t="s">
        <v>448</v>
      </c>
      <c r="AB216" t="s">
        <v>449</v>
      </c>
      <c r="AC216" t="s">
        <v>450</v>
      </c>
      <c r="AD216" t="s">
        <v>451</v>
      </c>
      <c r="AE216" t="s">
        <v>452</v>
      </c>
      <c r="AF216" t="s">
        <v>453</v>
      </c>
      <c r="AG216" t="s">
        <v>454</v>
      </c>
      <c r="AH216" t="s">
        <v>455</v>
      </c>
      <c r="AI216" t="s">
        <v>456</v>
      </c>
      <c r="AJ216" t="s">
        <v>457</v>
      </c>
      <c r="AK216" t="s">
        <v>458</v>
      </c>
      <c r="AL216" t="s">
        <v>459</v>
      </c>
      <c r="AM216" t="s">
        <v>460</v>
      </c>
      <c r="AN216" t="s">
        <v>461</v>
      </c>
      <c r="AO216">
        <v>37.809608804958877</v>
      </c>
      <c r="AP216">
        <v>53.033711398647519</v>
      </c>
      <c r="AQ216">
        <v>71.253079905909047</v>
      </c>
      <c r="AR216">
        <v>74.759825582908874</v>
      </c>
      <c r="AS216">
        <v>59.81468505628532</v>
      </c>
      <c r="AT216">
        <v>79.922056887444853</v>
      </c>
      <c r="AU216">
        <v>95.645603488550236</v>
      </c>
      <c r="AV216">
        <v>70.401216086029933</v>
      </c>
      <c r="AW216">
        <v>97.881395798558515</v>
      </c>
      <c r="AX216">
        <v>33.154412357562727</v>
      </c>
      <c r="AY216">
        <v>60.794202524966842</v>
      </c>
      <c r="AZ216">
        <v>77.456652326136322</v>
      </c>
      <c r="BA216">
        <v>66.030768930463438</v>
      </c>
      <c r="BB216">
        <v>52.484533410048407</v>
      </c>
      <c r="BC216">
        <v>50.3921925971663</v>
      </c>
      <c r="BD216">
        <v>90.098919482866052</v>
      </c>
      <c r="BE216">
        <v>9.0233481161788607</v>
      </c>
      <c r="BF216">
        <v>70.235566939616774</v>
      </c>
      <c r="BG216">
        <v>1726.894062068581</v>
      </c>
      <c r="BH216">
        <v>2894.5250732554241</v>
      </c>
      <c r="BI216">
        <v>3449.287957384272</v>
      </c>
      <c r="BJ216">
        <v>4479.2590940722894</v>
      </c>
      <c r="BK216">
        <v>6391.2952479560336</v>
      </c>
      <c r="BL216">
        <v>1848.663796542224</v>
      </c>
      <c r="BM216">
        <v>2110.7386145251248</v>
      </c>
      <c r="BN216">
        <v>2681.128611853931</v>
      </c>
      <c r="BO216">
        <v>3781.6305157629931</v>
      </c>
      <c r="BP216">
        <v>4462.398299926298</v>
      </c>
      <c r="BQ216">
        <v>458.11678941911748</v>
      </c>
      <c r="BR216">
        <v>432.88808872132142</v>
      </c>
      <c r="BS216">
        <v>844.78726232893098</v>
      </c>
      <c r="BT216">
        <v>942.47391727572278</v>
      </c>
      <c r="BU216">
        <v>1378.4355383809441</v>
      </c>
      <c r="BV216">
        <v>607.69542436567576</v>
      </c>
      <c r="BW216">
        <v>468.37911636040468</v>
      </c>
      <c r="BX216">
        <v>3638.0613093241491</v>
      </c>
      <c r="BY216">
        <v>153.53404195396271</v>
      </c>
      <c r="BZ216">
        <v>1162.92084127014</v>
      </c>
      <c r="CA216">
        <v>1164.742048483776</v>
      </c>
      <c r="CB216">
        <v>2946.8173267326929</v>
      </c>
      <c r="CC216">
        <v>343.87787359052942</v>
      </c>
      <c r="CD216">
        <v>1475.8282311328071</v>
      </c>
      <c r="CE216">
        <v>155.57882136704751</v>
      </c>
      <c r="CF216">
        <v>176.13110834235729</v>
      </c>
      <c r="CG216">
        <v>3057.9760173802301</v>
      </c>
      <c r="CH216">
        <v>248.33051847536061</v>
      </c>
      <c r="CI216">
        <v>520.30348579181464</v>
      </c>
      <c r="CJ216">
        <v>607.3940779881724</v>
      </c>
      <c r="CK216">
        <v>1771.7031336033899</v>
      </c>
      <c r="CL216">
        <v>58.235400073601653</v>
      </c>
      <c r="CM216">
        <v>383.75265850049061</v>
      </c>
    </row>
    <row r="217">
      <c r="A217" t="s">
        <v>597</v>
      </c>
      <c r="B217">
        <v>2018</v>
      </c>
      <c r="C217" t="s">
        <v>603</v>
      </c>
      <c r="D217">
        <v>54</v>
      </c>
      <c r="E217" t="s">
        <v>107</v>
      </c>
      <c r="F217" t="s">
        <v>101</v>
      </c>
      <c r="G217" t="s">
        <v>203</v>
      </c>
      <c r="H217">
        <v>46.410972383650943</v>
      </c>
      <c r="I217">
        <v>32.556197065029878</v>
      </c>
      <c r="J217">
        <v>26.314322539405001</v>
      </c>
      <c r="K217">
        <v>22.15925003732568</v>
      </c>
      <c r="L217">
        <v>15.383747326228161</v>
      </c>
      <c r="M217">
        <v>36.536440036343862</v>
      </c>
      <c r="N217">
        <v>27.719005316359631</v>
      </c>
      <c r="O217">
        <v>24.911623699323531</v>
      </c>
      <c r="P217">
        <v>17.857052333338839</v>
      </c>
      <c r="Q217">
        <v>14.67219819259706</v>
      </c>
      <c r="R217">
        <v>52.817096230882427</v>
      </c>
      <c r="S217">
        <v>52.195180236455272</v>
      </c>
      <c r="T217">
        <v>28.46361241455881</v>
      </c>
      <c r="U217">
        <v>32.602559737548987</v>
      </c>
      <c r="V217">
        <v>23.29194725800718</v>
      </c>
      <c r="W217" t="s">
        <v>444</v>
      </c>
      <c r="X217" t="s">
        <v>445</v>
      </c>
      <c r="Y217" t="s">
        <v>446</v>
      </c>
      <c r="Z217" t="s">
        <v>447</v>
      </c>
      <c r="AA217" t="s">
        <v>448</v>
      </c>
      <c r="AB217" t="s">
        <v>449</v>
      </c>
      <c r="AC217" t="s">
        <v>450</v>
      </c>
      <c r="AD217" t="s">
        <v>451</v>
      </c>
      <c r="AE217" t="s">
        <v>452</v>
      </c>
      <c r="AF217" t="s">
        <v>453</v>
      </c>
      <c r="AG217" t="s">
        <v>454</v>
      </c>
      <c r="AH217" t="s">
        <v>455</v>
      </c>
      <c r="AI217" t="s">
        <v>456</v>
      </c>
      <c r="AJ217" t="s">
        <v>457</v>
      </c>
      <c r="AK217" t="s">
        <v>458</v>
      </c>
      <c r="AL217" t="s">
        <v>459</v>
      </c>
      <c r="AM217" t="s">
        <v>460</v>
      </c>
      <c r="AN217" t="s">
        <v>461</v>
      </c>
      <c r="AO217">
        <v>60.643339559587432</v>
      </c>
      <c r="AP217">
        <v>41.715999511302883</v>
      </c>
      <c r="AQ217">
        <v>28.448640002553049</v>
      </c>
      <c r="AR217">
        <v>25.240174417091101</v>
      </c>
      <c r="AS217">
        <v>38.501407304672213</v>
      </c>
      <c r="AT217">
        <v>17.626894585287371</v>
      </c>
      <c r="AU217">
        <v>4.3291745332511704</v>
      </c>
      <c r="AV217">
        <v>24.781148212065592</v>
      </c>
      <c r="AW217">
        <v>2.118604201441503</v>
      </c>
      <c r="AX217">
        <v>59.259818317922509</v>
      </c>
      <c r="AY217">
        <v>34.597890020980628</v>
      </c>
      <c r="AZ217">
        <v>19.56980826891543</v>
      </c>
      <c r="BA217">
        <v>29.204055351029229</v>
      </c>
      <c r="BB217">
        <v>37.365112998838441</v>
      </c>
      <c r="BC217">
        <v>27.57249636950521</v>
      </c>
      <c r="BD217">
        <v>9.9010805171339449</v>
      </c>
      <c r="BE217">
        <v>82.949820816186389</v>
      </c>
      <c r="BF217">
        <v>25.303574766554139</v>
      </c>
      <c r="BG217">
        <v>1689.3343041533749</v>
      </c>
      <c r="BH217">
        <v>1499.0634671689729</v>
      </c>
      <c r="BI217">
        <v>1304.9550861915011</v>
      </c>
      <c r="BJ217">
        <v>1303.9090892048951</v>
      </c>
      <c r="BK217">
        <v>1173.8418522939951</v>
      </c>
      <c r="BL217">
        <v>1098.746227345164</v>
      </c>
      <c r="BM217">
        <v>848.02961731020537</v>
      </c>
      <c r="BN217">
        <v>933.89183013104685</v>
      </c>
      <c r="BO217">
        <v>832.20411294816688</v>
      </c>
      <c r="BP217">
        <v>774.66409954767539</v>
      </c>
      <c r="BQ217">
        <v>599.69881724816958</v>
      </c>
      <c r="BR217">
        <v>567.62305863176755</v>
      </c>
      <c r="BS217">
        <v>393.37635297165451</v>
      </c>
      <c r="BT217">
        <v>493.04737624257109</v>
      </c>
      <c r="BU217">
        <v>429.82230663631549</v>
      </c>
      <c r="BV217">
        <v>974.69085593347575</v>
      </c>
      <c r="BW217">
        <v>368.42420554585959</v>
      </c>
      <c r="BX217">
        <v>1452.539267535527</v>
      </c>
      <c r="BY217">
        <v>51.835674677723318</v>
      </c>
      <c r="BZ217">
        <v>748.54676457297296</v>
      </c>
      <c r="CA217">
        <v>256.88509664596012</v>
      </c>
      <c r="CB217">
        <v>133.3807938862725</v>
      </c>
      <c r="CC217">
        <v>121.0446214719275</v>
      </c>
      <c r="CD217">
        <v>31.943719902796818</v>
      </c>
      <c r="CE217">
        <v>278.07980997813439</v>
      </c>
      <c r="CF217">
        <v>100.2359511698459</v>
      </c>
      <c r="CG217">
        <v>772.61284284654585</v>
      </c>
      <c r="CH217">
        <v>109.8314971091965</v>
      </c>
      <c r="CI217">
        <v>370.41766930481231</v>
      </c>
      <c r="CJ217">
        <v>332.34058982243221</v>
      </c>
      <c r="CK217">
        <v>194.69462540670719</v>
      </c>
      <c r="CL217">
        <v>535.34629708044747</v>
      </c>
      <c r="CM217">
        <v>138.2535161220992</v>
      </c>
    </row>
    <row r="218">
      <c r="A218" t="s">
        <v>597</v>
      </c>
      <c r="B218">
        <v>2018</v>
      </c>
      <c r="C218" t="s">
        <v>603</v>
      </c>
      <c r="D218">
        <v>55</v>
      </c>
      <c r="E218" t="s">
        <v>107</v>
      </c>
      <c r="F218" t="s">
        <v>69</v>
      </c>
      <c r="G218" t="s">
        <v>203</v>
      </c>
      <c r="H218">
        <v>6.1461784259266166</v>
      </c>
      <c r="I218">
        <v>4.5814020037147536</v>
      </c>
      <c r="J218">
        <v>4.1310415943186234</v>
      </c>
      <c r="K218">
        <v>1.718094580282304</v>
      </c>
      <c r="L218">
        <v>0.85533463380645836</v>
      </c>
      <c r="M218">
        <v>1.990225840883989</v>
      </c>
      <c r="N218">
        <v>3.2886226211612302</v>
      </c>
      <c r="O218">
        <v>3.569100820321935</v>
      </c>
      <c r="P218">
        <v>0.99846282855646662</v>
      </c>
      <c r="Q218">
        <v>0.80963153327180348</v>
      </c>
      <c r="R218">
        <v>6.835319522141428</v>
      </c>
      <c r="S218">
        <v>7.9990517112609529</v>
      </c>
      <c r="T218">
        <v>10.40994461031006</v>
      </c>
      <c r="U218">
        <v>5.0767309966819658</v>
      </c>
      <c r="V218">
        <v>2.0110271041451169</v>
      </c>
      <c r="W218" t="s">
        <v>444</v>
      </c>
      <c r="X218" t="s">
        <v>445</v>
      </c>
      <c r="Y218" t="s">
        <v>446</v>
      </c>
      <c r="Z218" t="s">
        <v>447</v>
      </c>
      <c r="AA218" t="s">
        <v>448</v>
      </c>
      <c r="AB218" t="s">
        <v>449</v>
      </c>
      <c r="AC218" t="s">
        <v>450</v>
      </c>
      <c r="AD218" t="s">
        <v>451</v>
      </c>
      <c r="AE218" t="s">
        <v>452</v>
      </c>
      <c r="AF218" t="s">
        <v>453</v>
      </c>
      <c r="AG218" t="s">
        <v>454</v>
      </c>
      <c r="AH218" t="s">
        <v>455</v>
      </c>
      <c r="AI218" t="s">
        <v>456</v>
      </c>
      <c r="AJ218" t="s">
        <v>457</v>
      </c>
      <c r="AK218" t="s">
        <v>458</v>
      </c>
      <c r="AL218" t="s">
        <v>459</v>
      </c>
      <c r="AM218" t="s">
        <v>460</v>
      </c>
      <c r="AN218" t="s">
        <v>461</v>
      </c>
      <c r="AO218">
        <v>1.547051635453718</v>
      </c>
      <c r="AP218">
        <v>5.2502890900495327</v>
      </c>
      <c r="AQ218">
        <v>0.29828009153776819</v>
      </c>
      <c r="AR218">
        <v>0</v>
      </c>
      <c r="AS218">
        <v>1.6839076390425129</v>
      </c>
      <c r="AT218">
        <v>2.4510485272678109</v>
      </c>
      <c r="AU218">
        <v>0.0252219781986023</v>
      </c>
      <c r="AV218">
        <v>4.8176357019045293</v>
      </c>
      <c r="AW218">
        <v>0</v>
      </c>
      <c r="AX218">
        <v>7.5857693245147519</v>
      </c>
      <c r="AY218">
        <v>4.6079074540525289</v>
      </c>
      <c r="AZ218">
        <v>2.9735394049482942</v>
      </c>
      <c r="BA218">
        <v>4.7651757185073178</v>
      </c>
      <c r="BB218">
        <v>10.150353591113159</v>
      </c>
      <c r="BC218">
        <v>22.035311033328458</v>
      </c>
      <c r="BD218">
        <v>0</v>
      </c>
      <c r="BE218">
        <v>8.0268310676347969</v>
      </c>
      <c r="BF218">
        <v>4.4608582938290926</v>
      </c>
      <c r="BG218">
        <v>223.7175719684511</v>
      </c>
      <c r="BH218">
        <v>210.9525371917764</v>
      </c>
      <c r="BI218">
        <v>204.86272187711151</v>
      </c>
      <c r="BJ218">
        <v>101.0972454198694</v>
      </c>
      <c r="BK218">
        <v>65.265475932953308</v>
      </c>
      <c r="BL218">
        <v>59.851291807874858</v>
      </c>
      <c r="BM218">
        <v>100.611452361715</v>
      </c>
      <c r="BN218">
        <v>133.79915083990221</v>
      </c>
      <c r="BO218">
        <v>46.532028749180967</v>
      </c>
      <c r="BP218">
        <v>42.747001809439759</v>
      </c>
      <c r="BQ218">
        <v>77.609965815287538</v>
      </c>
      <c r="BR218">
        <v>86.989759934354652</v>
      </c>
      <c r="BS218">
        <v>143.86880996686651</v>
      </c>
      <c r="BT218">
        <v>76.775226177119578</v>
      </c>
      <c r="BU218">
        <v>37.110864928420739</v>
      </c>
      <c r="BV218">
        <v>24.865007331135281</v>
      </c>
      <c r="BW218">
        <v>46.369105608113003</v>
      </c>
      <c r="BX218">
        <v>15.22967514945592</v>
      </c>
      <c r="BY218">
        <v>0</v>
      </c>
      <c r="BZ218">
        <v>32.738637449546552</v>
      </c>
      <c r="CA218">
        <v>35.720292917430243</v>
      </c>
      <c r="CB218">
        <v>0.777082894134418</v>
      </c>
      <c r="CC218">
        <v>23.531956023036511</v>
      </c>
      <c r="CD218">
        <v>0</v>
      </c>
      <c r="CE218">
        <v>35.596620984932088</v>
      </c>
      <c r="CF218">
        <v>13.349888859681601</v>
      </c>
      <c r="CG218">
        <v>117.39485136512531</v>
      </c>
      <c r="CH218">
        <v>17.921017367665169</v>
      </c>
      <c r="CI218">
        <v>100.62515587619799</v>
      </c>
      <c r="CJ218">
        <v>265.59902910483339</v>
      </c>
      <c r="CK218">
        <v>0</v>
      </c>
      <c r="CL218">
        <v>51.804021359743118</v>
      </c>
      <c r="CM218">
        <v>24.37321009913126</v>
      </c>
    </row>
    <row r="219">
      <c r="A219" t="s">
        <v>597</v>
      </c>
      <c r="B219">
        <v>2018</v>
      </c>
      <c r="C219" t="s">
        <v>603</v>
      </c>
      <c r="D219">
        <v>58</v>
      </c>
      <c r="E219" t="s">
        <v>255</v>
      </c>
      <c r="F219" t="s">
        <v>462</v>
      </c>
      <c r="G219" t="s">
        <v>203</v>
      </c>
      <c r="H219">
        <v>29.98047371368104</v>
      </c>
      <c r="I219">
        <v>41.719521636993598</v>
      </c>
      <c r="J219">
        <v>48.741171694230488</v>
      </c>
      <c r="K219">
        <v>61.367233399479481</v>
      </c>
      <c r="L219">
        <v>76.428360967293415</v>
      </c>
      <c r="M219">
        <v>36.058810487777073</v>
      </c>
      <c r="N219">
        <v>44.175407771088722</v>
      </c>
      <c r="O219">
        <v>52.842054031335408</v>
      </c>
      <c r="P219">
        <v>67.094873655922427</v>
      </c>
      <c r="Q219">
        <v>79.529979114212551</v>
      </c>
      <c r="R219">
        <v>27.318126814690419</v>
      </c>
      <c r="S219">
        <v>30.96073952682988</v>
      </c>
      <c r="T219">
        <v>40.602856026100639</v>
      </c>
      <c r="U219">
        <v>48.160970473958699</v>
      </c>
      <c r="V219">
        <v>62.728142504645163</v>
      </c>
      <c r="W219" t="s">
        <v>444</v>
      </c>
      <c r="X219" t="s">
        <v>445</v>
      </c>
      <c r="Y219" t="s">
        <v>446</v>
      </c>
      <c r="Z219" t="s">
        <v>447</v>
      </c>
      <c r="AA219" t="s">
        <v>448</v>
      </c>
      <c r="AB219" t="s">
        <v>449</v>
      </c>
      <c r="AC219" t="s">
        <v>450</v>
      </c>
      <c r="AD219" t="s">
        <v>451</v>
      </c>
      <c r="AE219" t="s">
        <v>452</v>
      </c>
      <c r="AF219" t="s">
        <v>453</v>
      </c>
      <c r="AG219" t="s">
        <v>454</v>
      </c>
      <c r="AH219" t="s">
        <v>455</v>
      </c>
      <c r="AI219" t="s">
        <v>456</v>
      </c>
      <c r="AJ219" t="s">
        <v>457</v>
      </c>
      <c r="AK219" t="s">
        <v>458</v>
      </c>
      <c r="AL219" t="s">
        <v>459</v>
      </c>
      <c r="AM219" t="s">
        <v>460</v>
      </c>
      <c r="AN219" t="s">
        <v>461</v>
      </c>
      <c r="AO219">
        <v>77.96084103403274</v>
      </c>
      <c r="AP219">
        <v>37.344531389262578</v>
      </c>
      <c r="AQ219">
        <v>48.966462437277897</v>
      </c>
      <c r="AR219">
        <v>0.88798473936908906</v>
      </c>
      <c r="AS219">
        <v>52.72521291925942</v>
      </c>
      <c r="AT219">
        <v>92.788029274525442</v>
      </c>
      <c r="AU219">
        <v>90.299606417243979</v>
      </c>
      <c r="AV219">
        <v>17.85172979068961</v>
      </c>
      <c r="AW219">
        <v>86.823376548809307</v>
      </c>
      <c r="AX219">
        <v>22.740284506041149</v>
      </c>
      <c r="AY219">
        <v>15.26805900918245</v>
      </c>
      <c r="AZ219">
        <v>93.934117201788069</v>
      </c>
      <c r="BA219">
        <v>27.92988225923645</v>
      </c>
      <c r="BB219">
        <v>36.157218477905467</v>
      </c>
      <c r="BC219">
        <v>74.665755068203239</v>
      </c>
      <c r="BD219">
        <v>85.014341654879203</v>
      </c>
      <c r="BE219">
        <v>13.30493546381291</v>
      </c>
      <c r="BF219">
        <v>19.763056294819929</v>
      </c>
      <c r="BG219">
        <v>7691.1622639999632</v>
      </c>
      <c r="BH219">
        <v>10699.449182636579</v>
      </c>
      <c r="BI219">
        <v>12511.65067763968</v>
      </c>
      <c r="BJ219">
        <v>15747.455064065931</v>
      </c>
      <c r="BK219">
        <v>19606.117951690609</v>
      </c>
      <c r="BL219">
        <v>6417.0851715331382</v>
      </c>
      <c r="BM219">
        <v>7872.085065916438</v>
      </c>
      <c r="BN219">
        <v>9408.2835794599741</v>
      </c>
      <c r="BO219">
        <v>11925.0403285219</v>
      </c>
      <c r="BP219">
        <v>14153.155458465641</v>
      </c>
      <c r="BQ219">
        <v>2146.717817230066</v>
      </c>
      <c r="BR219">
        <v>2433.744235803716</v>
      </c>
      <c r="BS219">
        <v>3186.4782408194478</v>
      </c>
      <c r="BT219">
        <v>3807.7234614155032</v>
      </c>
      <c r="BU219">
        <v>4905.5217808669067</v>
      </c>
      <c r="BV219">
        <v>4018.9547392967688</v>
      </c>
      <c r="BW219">
        <v>2244.8675555188988</v>
      </c>
      <c r="BX219">
        <v>10561.447772123451</v>
      </c>
      <c r="BY219">
        <v>91.500214526693298</v>
      </c>
      <c r="BZ219">
        <v>3810.2688734268668</v>
      </c>
      <c r="CA219">
        <v>4187.7621456469506</v>
      </c>
      <c r="CB219">
        <v>9350.9558408368739</v>
      </c>
      <c r="CC219">
        <v>666.62060941310961</v>
      </c>
      <c r="CD219">
        <v>4572.2583600661728</v>
      </c>
      <c r="CE219">
        <v>1222.108975454157</v>
      </c>
      <c r="CF219">
        <v>643.68775034100884</v>
      </c>
      <c r="CG219">
        <v>11358.74126348354</v>
      </c>
      <c r="CH219">
        <v>1385.4856680550131</v>
      </c>
      <c r="CI219">
        <v>1374.9023440402091</v>
      </c>
      <c r="CJ219">
        <v>2882.9337739066118</v>
      </c>
      <c r="CK219">
        <v>5878.4924417951961</v>
      </c>
      <c r="CL219">
        <v>1133.010582013</v>
      </c>
      <c r="CM219">
        <v>871.83623008820848</v>
      </c>
    </row>
    <row r="220">
      <c r="A220" t="s">
        <v>597</v>
      </c>
      <c r="B220">
        <v>2018</v>
      </c>
      <c r="C220" t="s">
        <v>603</v>
      </c>
      <c r="D220">
        <v>59</v>
      </c>
      <c r="E220" t="s">
        <v>255</v>
      </c>
      <c r="F220" t="s">
        <v>463</v>
      </c>
      <c r="G220" t="s">
        <v>203</v>
      </c>
      <c r="H220">
        <v>3.9003258083550278</v>
      </c>
      <c r="I220">
        <v>1.791731016344031</v>
      </c>
      <c r="J220">
        <v>1.169397294258361</v>
      </c>
      <c r="K220">
        <v>0.51819684785700493</v>
      </c>
      <c r="L220">
        <v>0.32889369728116802</v>
      </c>
      <c r="M220">
        <v>1.3761872020278749</v>
      </c>
      <c r="N220">
        <v>0.46747296643284092</v>
      </c>
      <c r="O220">
        <v>0.55665585035600351</v>
      </c>
      <c r="P220">
        <v>0.37388460506426308</v>
      </c>
      <c r="Q220">
        <v>0.37071807980446841</v>
      </c>
      <c r="R220">
        <v>6.4337356540630104</v>
      </c>
      <c r="S220">
        <v>3.528676004522318</v>
      </c>
      <c r="T220">
        <v>4.3028593144664198</v>
      </c>
      <c r="U220">
        <v>2.998758224901823</v>
      </c>
      <c r="V220">
        <v>0.76905140518831505</v>
      </c>
      <c r="W220" t="s">
        <v>444</v>
      </c>
      <c r="X220" t="s">
        <v>445</v>
      </c>
      <c r="Y220" t="s">
        <v>446</v>
      </c>
      <c r="Z220" t="s">
        <v>447</v>
      </c>
      <c r="AA220" t="s">
        <v>448</v>
      </c>
      <c r="AB220" t="s">
        <v>449</v>
      </c>
      <c r="AC220" t="s">
        <v>450</v>
      </c>
      <c r="AD220" t="s">
        <v>451</v>
      </c>
      <c r="AE220" t="s">
        <v>452</v>
      </c>
      <c r="AF220" t="s">
        <v>453</v>
      </c>
      <c r="AG220" t="s">
        <v>454</v>
      </c>
      <c r="AH220" t="s">
        <v>455</v>
      </c>
      <c r="AI220" t="s">
        <v>456</v>
      </c>
      <c r="AJ220" t="s">
        <v>457</v>
      </c>
      <c r="AK220" t="s">
        <v>458</v>
      </c>
      <c r="AL220" t="s">
        <v>459</v>
      </c>
      <c r="AM220" t="s">
        <v>460</v>
      </c>
      <c r="AN220" t="s">
        <v>461</v>
      </c>
      <c r="AO220">
        <v>14.60235257113667</v>
      </c>
      <c r="AP220">
        <v>0.73501045558542266</v>
      </c>
      <c r="AQ220">
        <v>0.52648138015322321</v>
      </c>
      <c r="AR220">
        <v>0</v>
      </c>
      <c r="AS220">
        <v>1.226659346011804</v>
      </c>
      <c r="AT220">
        <v>0.55398329136788549</v>
      </c>
      <c r="AU220">
        <v>3.8030163437437241</v>
      </c>
      <c r="AV220">
        <v>0.79281405828677687</v>
      </c>
      <c r="AW220">
        <v>2.8346924260695538</v>
      </c>
      <c r="AX220">
        <v>0.17737454141184941</v>
      </c>
      <c r="AY220">
        <v>0.27495570990646589</v>
      </c>
      <c r="AZ220">
        <v>0.22715527373387551</v>
      </c>
      <c r="BA220">
        <v>1.1803653142807591</v>
      </c>
      <c r="BB220">
        <v>0.3468774650832151</v>
      </c>
      <c r="BC220">
        <v>4.4481795277966603</v>
      </c>
      <c r="BD220">
        <v>0.12062863897509619</v>
      </c>
      <c r="BE220">
        <v>0.90152360049216906</v>
      </c>
      <c r="BF220">
        <v>0.080810875090953693</v>
      </c>
      <c r="BG220">
        <v>1000.5858800301839</v>
      </c>
      <c r="BH220">
        <v>459.50994177574239</v>
      </c>
      <c r="BI220">
        <v>300.17929279425852</v>
      </c>
      <c r="BJ220">
        <v>132.97457167163111</v>
      </c>
      <c r="BK220">
        <v>84.370887205361981</v>
      </c>
      <c r="BL220">
        <v>244.90853602562001</v>
      </c>
      <c r="BM220">
        <v>83.303972582320966</v>
      </c>
      <c r="BN220">
        <v>99.110002294934716</v>
      </c>
      <c r="BO220">
        <v>66.452006698298078</v>
      </c>
      <c r="BP220">
        <v>65.972991231414369</v>
      </c>
      <c r="BQ220">
        <v>505.57693994224587</v>
      </c>
      <c r="BR220">
        <v>277.38016007605393</v>
      </c>
      <c r="BS220">
        <v>337.68480645895312</v>
      </c>
      <c r="BT220">
        <v>237.0891187553101</v>
      </c>
      <c r="BU220">
        <v>60.142039412026442</v>
      </c>
      <c r="BV220">
        <v>752.76502013406241</v>
      </c>
      <c r="BW220">
        <v>44.183206036568293</v>
      </c>
      <c r="BX220">
        <v>113.5553871510765</v>
      </c>
      <c r="BY220">
        <v>0</v>
      </c>
      <c r="BZ220">
        <v>88.646430533420428</v>
      </c>
      <c r="CA220">
        <v>25.002689194394481</v>
      </c>
      <c r="CB220">
        <v>393.82051930557952</v>
      </c>
      <c r="CC220">
        <v>29.605320990352929</v>
      </c>
      <c r="CD220">
        <v>149.2794528214018</v>
      </c>
      <c r="CE220">
        <v>9.532467327702042</v>
      </c>
      <c r="CF220">
        <v>11.591887498382491</v>
      </c>
      <c r="CG220">
        <v>27.468166602727749</v>
      </c>
      <c r="CH220">
        <v>58.553029720145688</v>
      </c>
      <c r="CI220">
        <v>13.19024692480343</v>
      </c>
      <c r="CJ220">
        <v>171.74951195994851</v>
      </c>
      <c r="CK220">
        <v>8.3411166713239666</v>
      </c>
      <c r="CL220">
        <v>76.77119382278957</v>
      </c>
      <c r="CM220">
        <v>3.5649267824983522</v>
      </c>
    </row>
    <row r="221">
      <c r="A221" t="s">
        <v>597</v>
      </c>
      <c r="B221">
        <v>2018</v>
      </c>
      <c r="C221" t="s">
        <v>603</v>
      </c>
      <c r="D221">
        <v>60</v>
      </c>
      <c r="E221" t="s">
        <v>255</v>
      </c>
      <c r="F221" t="s">
        <v>464</v>
      </c>
      <c r="G221" t="s">
        <v>203</v>
      </c>
      <c r="H221">
        <v>0.44125343256411143</v>
      </c>
      <c r="I221">
        <v>0.0552165821179188</v>
      </c>
      <c r="J221">
        <v>0.063380993806598798</v>
      </c>
      <c r="K221">
        <v>0.036004976681729299</v>
      </c>
      <c r="L221">
        <v>0</v>
      </c>
      <c r="M221">
        <v>0.46948469056931591</v>
      </c>
      <c r="N221">
        <v>0.053554998921809399</v>
      </c>
      <c r="O221">
        <v>0.0138085507470425</v>
      </c>
      <c r="P221">
        <v>0.015845201055795299</v>
      </c>
      <c r="Q221">
        <v>0</v>
      </c>
      <c r="R221">
        <v>0.51468332436708442</v>
      </c>
      <c r="S221">
        <v>0.0092003690313777996</v>
      </c>
      <c r="T221">
        <v>0.025963510977942399</v>
      </c>
      <c r="U221">
        <v>0.0927083042518973</v>
      </c>
      <c r="V221">
        <v>0.050694585378555097</v>
      </c>
      <c r="W221" t="s">
        <v>444</v>
      </c>
      <c r="X221" t="s">
        <v>445</v>
      </c>
      <c r="Y221" t="s">
        <v>446</v>
      </c>
      <c r="Z221" t="s">
        <v>447</v>
      </c>
      <c r="AA221" t="s">
        <v>448</v>
      </c>
      <c r="AB221" t="s">
        <v>449</v>
      </c>
      <c r="AC221" t="s">
        <v>450</v>
      </c>
      <c r="AD221" t="s">
        <v>451</v>
      </c>
      <c r="AE221" t="s">
        <v>452</v>
      </c>
      <c r="AF221" t="s">
        <v>453</v>
      </c>
      <c r="AG221" t="s">
        <v>454</v>
      </c>
      <c r="AH221" t="s">
        <v>455</v>
      </c>
      <c r="AI221" t="s">
        <v>456</v>
      </c>
      <c r="AJ221" t="s">
        <v>457</v>
      </c>
      <c r="AK221" t="s">
        <v>458</v>
      </c>
      <c r="AL221" t="s">
        <v>459</v>
      </c>
      <c r="AM221" t="s">
        <v>460</v>
      </c>
      <c r="AN221" t="s">
        <v>461</v>
      </c>
      <c r="AO221">
        <v>0.44456486052246758</v>
      </c>
      <c r="AP221">
        <v>0</v>
      </c>
      <c r="AQ221">
        <v>0.047040189389536399</v>
      </c>
      <c r="AR221">
        <v>0</v>
      </c>
      <c r="AS221">
        <v>0.094957046334089801</v>
      </c>
      <c r="AT221">
        <v>0</v>
      </c>
      <c r="AU221">
        <v>0.1673540436961731</v>
      </c>
      <c r="AV221">
        <v>0</v>
      </c>
      <c r="AW221">
        <v>0.076452283111382704</v>
      </c>
      <c r="AX221">
        <v>0</v>
      </c>
      <c r="AY221">
        <v>0</v>
      </c>
      <c r="AZ221">
        <v>0.68280143972759177</v>
      </c>
      <c r="BA221">
        <v>0</v>
      </c>
      <c r="BB221">
        <v>0</v>
      </c>
      <c r="BC221">
        <v>0.079088618584506706</v>
      </c>
      <c r="BD221">
        <v>0.050249711255510997</v>
      </c>
      <c r="BE221">
        <v>0</v>
      </c>
      <c r="BF221">
        <v>0.056486308635659503</v>
      </c>
      <c r="BG221">
        <v>113.19873667802889</v>
      </c>
      <c r="BH221">
        <v>14.160924939409851</v>
      </c>
      <c r="BI221">
        <v>16.269630510414601</v>
      </c>
      <c r="BJ221">
        <v>9.2392425235693079</v>
      </c>
      <c r="BK221">
        <v>0</v>
      </c>
      <c r="BL221">
        <v>83.55026705984686</v>
      </c>
      <c r="BM221">
        <v>9.5435340269448012</v>
      </c>
      <c r="BN221">
        <v>2.458548662254882</v>
      </c>
      <c r="BO221">
        <v>2.8162309772412439</v>
      </c>
      <c r="BP221">
        <v>0</v>
      </c>
      <c r="BQ221">
        <v>40.444934974672883</v>
      </c>
      <c r="BR221">
        <v>0.72321738561764159</v>
      </c>
      <c r="BS221">
        <v>2.0375946641119942</v>
      </c>
      <c r="BT221">
        <v>7.3297440166591308</v>
      </c>
      <c r="BU221">
        <v>3.964462884073181</v>
      </c>
      <c r="BV221">
        <v>22.917737025715571</v>
      </c>
      <c r="BW221">
        <v>0</v>
      </c>
      <c r="BX221">
        <v>10.145974993900371</v>
      </c>
      <c r="BY221">
        <v>0</v>
      </c>
      <c r="BZ221">
        <v>6.8622174843256598</v>
      </c>
      <c r="CA221">
        <v>0</v>
      </c>
      <c r="CB221">
        <v>17.33031111074207</v>
      </c>
      <c r="CC221">
        <v>0</v>
      </c>
      <c r="CD221">
        <v>4.0260999341076582</v>
      </c>
      <c r="CE221">
        <v>0</v>
      </c>
      <c r="CF221">
        <v>0</v>
      </c>
      <c r="CG221">
        <v>82.566006039519465</v>
      </c>
      <c r="CH221">
        <v>0</v>
      </c>
      <c r="CI221">
        <v>0</v>
      </c>
      <c r="CJ221">
        <v>3.0537058044965861</v>
      </c>
      <c r="CK221">
        <v>3.4746201884039292</v>
      </c>
      <c r="CL221">
        <v>0</v>
      </c>
      <c r="CM221">
        <v>2.4918620702112961</v>
      </c>
    </row>
    <row r="222">
      <c r="A222" t="s">
        <v>597</v>
      </c>
      <c r="B222">
        <v>2018</v>
      </c>
      <c r="C222" t="s">
        <v>603</v>
      </c>
      <c r="D222">
        <v>61</v>
      </c>
      <c r="E222" t="s">
        <v>255</v>
      </c>
      <c r="F222" t="s">
        <v>465</v>
      </c>
      <c r="G222" t="s">
        <v>203</v>
      </c>
      <c r="H222">
        <v>0.41418814034686691</v>
      </c>
      <c r="I222">
        <v>0.22643686324642989</v>
      </c>
      <c r="J222">
        <v>0.0116921742028353</v>
      </c>
      <c r="K222">
        <v>0.15485057443916081</v>
      </c>
      <c r="L222">
        <v>0.021391135691685201</v>
      </c>
      <c r="M222">
        <v>0.13994532823303779</v>
      </c>
      <c r="N222">
        <v>0</v>
      </c>
      <c r="O222">
        <v>0.19695816873147501</v>
      </c>
      <c r="P222">
        <v>0</v>
      </c>
      <c r="Q222">
        <v>0.030835322784605702</v>
      </c>
      <c r="R222">
        <v>0.98147032046018579</v>
      </c>
      <c r="S222">
        <v>0.26224303116642322</v>
      </c>
      <c r="T222">
        <v>0.5311286792860046</v>
      </c>
      <c r="U222">
        <v>0.037961533900383898</v>
      </c>
      <c r="V222">
        <v>0.059700321257397</v>
      </c>
      <c r="W222" t="s">
        <v>444</v>
      </c>
      <c r="X222" t="s">
        <v>445</v>
      </c>
      <c r="Y222" t="s">
        <v>446</v>
      </c>
      <c r="Z222" t="s">
        <v>447</v>
      </c>
      <c r="AA222" t="s">
        <v>448</v>
      </c>
      <c r="AB222" t="s">
        <v>449</v>
      </c>
      <c r="AC222" t="s">
        <v>450</v>
      </c>
      <c r="AD222" t="s">
        <v>451</v>
      </c>
      <c r="AE222" t="s">
        <v>452</v>
      </c>
      <c r="AF222" t="s">
        <v>453</v>
      </c>
      <c r="AG222" t="s">
        <v>454</v>
      </c>
      <c r="AH222" t="s">
        <v>455</v>
      </c>
      <c r="AI222" t="s">
        <v>456</v>
      </c>
      <c r="AJ222" t="s">
        <v>457</v>
      </c>
      <c r="AK222" t="s">
        <v>458</v>
      </c>
      <c r="AL222" t="s">
        <v>459</v>
      </c>
      <c r="AM222" t="s">
        <v>460</v>
      </c>
      <c r="AN222" t="s">
        <v>461</v>
      </c>
      <c r="AO222">
        <v>0.25252201504522609</v>
      </c>
      <c r="AP222">
        <v>0.0770782041128589</v>
      </c>
      <c r="AQ222">
        <v>0.111584068911621</v>
      </c>
      <c r="AR222">
        <v>0.055137334672108303</v>
      </c>
      <c r="AS222">
        <v>0.14097773159486959</v>
      </c>
      <c r="AT222">
        <v>0</v>
      </c>
      <c r="AU222">
        <v>0</v>
      </c>
      <c r="AV222">
        <v>0</v>
      </c>
      <c r="AW222">
        <v>0.41528606022760117</v>
      </c>
      <c r="AX222">
        <v>0</v>
      </c>
      <c r="AY222">
        <v>0</v>
      </c>
      <c r="AZ222">
        <v>0.39429737324847108</v>
      </c>
      <c r="BA222">
        <v>0</v>
      </c>
      <c r="BB222">
        <v>0</v>
      </c>
      <c r="BC222">
        <v>0.56689245899189844</v>
      </c>
      <c r="BD222">
        <v>0.10726946098225119</v>
      </c>
      <c r="BE222">
        <v>0.073253444707741894</v>
      </c>
      <c r="BF222">
        <v>1.130516174240213</v>
      </c>
      <c r="BG222">
        <v>106.2554323075442</v>
      </c>
      <c r="BH222">
        <v>58.072327205988429</v>
      </c>
      <c r="BI222">
        <v>3.0013311991287659</v>
      </c>
      <c r="BJ222">
        <v>39.736229377519322</v>
      </c>
      <c r="BK222">
        <v>5.4874541882597043</v>
      </c>
      <c r="BL222">
        <v>24.904900591049039</v>
      </c>
      <c r="BM222">
        <v>0</v>
      </c>
      <c r="BN222">
        <v>35.067491956652347</v>
      </c>
      <c r="BO222">
        <v>0</v>
      </c>
      <c r="BP222">
        <v>5.4874541882597043</v>
      </c>
      <c r="BQ222">
        <v>77.126072307467624</v>
      </c>
      <c r="BR222">
        <v>20.61425131424587</v>
      </c>
      <c r="BS222">
        <v>41.682535300770077</v>
      </c>
      <c r="BT222">
        <v>3.0013311991287659</v>
      </c>
      <c r="BU222">
        <v>4.6687374208669699</v>
      </c>
      <c r="BV222">
        <v>13.01774757278147</v>
      </c>
      <c r="BW222">
        <v>4.6333520120263341</v>
      </c>
      <c r="BX222">
        <v>24.06727497459427</v>
      </c>
      <c r="BY222">
        <v>5.6814917275633672</v>
      </c>
      <c r="BZ222">
        <v>10.187973320559969</v>
      </c>
      <c r="CA222">
        <v>0</v>
      </c>
      <c r="CB222">
        <v>0</v>
      </c>
      <c r="CC222">
        <v>0</v>
      </c>
      <c r="CD222">
        <v>21.86963046325608</v>
      </c>
      <c r="CE222">
        <v>0</v>
      </c>
      <c r="CF222">
        <v>0</v>
      </c>
      <c r="CG222">
        <v>47.679394633362492</v>
      </c>
      <c r="CH222">
        <v>0</v>
      </c>
      <c r="CI222">
        <v>0</v>
      </c>
      <c r="CJ222">
        <v>21.888393343211401</v>
      </c>
      <c r="CK222">
        <v>7.4173686856212653</v>
      </c>
      <c r="CL222">
        <v>6.2380556635177138</v>
      </c>
      <c r="CM222">
        <v>49.872091881946027</v>
      </c>
    </row>
    <row r="223">
      <c r="A223" t="s">
        <v>597</v>
      </c>
      <c r="B223">
        <v>2018</v>
      </c>
      <c r="C223" t="s">
        <v>603</v>
      </c>
      <c r="D223">
        <v>62</v>
      </c>
      <c r="E223" t="s">
        <v>255</v>
      </c>
      <c r="F223" t="s">
        <v>466</v>
      </c>
      <c r="G223" t="s">
        <v>203</v>
      </c>
      <c r="H223">
        <v>0.74406156224123099</v>
      </c>
      <c r="I223">
        <v>0.45594754576340601</v>
      </c>
      <c r="J223">
        <v>0.27241103926397209</v>
      </c>
      <c r="K223">
        <v>0.058317354397601898</v>
      </c>
      <c r="L223">
        <v>0.21676797870185019</v>
      </c>
      <c r="M223">
        <v>0.016487275801956601</v>
      </c>
      <c r="N223">
        <v>0.1237643050360774</v>
      </c>
      <c r="O223">
        <v>0.1044991959097466</v>
      </c>
      <c r="P223">
        <v>0</v>
      </c>
      <c r="Q223">
        <v>0.21903666377031639</v>
      </c>
      <c r="R223">
        <v>1.342350441256799</v>
      </c>
      <c r="S223">
        <v>1.0147027731629279</v>
      </c>
      <c r="T223">
        <v>0.76272219641855232</v>
      </c>
      <c r="U223">
        <v>0.95034092097284928</v>
      </c>
      <c r="V223">
        <v>0.58177311677453081</v>
      </c>
      <c r="W223" t="s">
        <v>444</v>
      </c>
      <c r="X223" t="s">
        <v>445</v>
      </c>
      <c r="Y223" t="s">
        <v>446</v>
      </c>
      <c r="Z223" t="s">
        <v>447</v>
      </c>
      <c r="AA223" t="s">
        <v>448</v>
      </c>
      <c r="AB223" t="s">
        <v>449</v>
      </c>
      <c r="AC223" t="s">
        <v>450</v>
      </c>
      <c r="AD223" t="s">
        <v>451</v>
      </c>
      <c r="AE223" t="s">
        <v>452</v>
      </c>
      <c r="AF223" t="s">
        <v>453</v>
      </c>
      <c r="AG223" t="s">
        <v>454</v>
      </c>
      <c r="AH223" t="s">
        <v>455</v>
      </c>
      <c r="AI223" t="s">
        <v>456</v>
      </c>
      <c r="AJ223" t="s">
        <v>457</v>
      </c>
      <c r="AK223" t="s">
        <v>458</v>
      </c>
      <c r="AL223" t="s">
        <v>459</v>
      </c>
      <c r="AM223" t="s">
        <v>460</v>
      </c>
      <c r="AN223" t="s">
        <v>461</v>
      </c>
      <c r="AO223">
        <v>0</v>
      </c>
      <c r="AP223">
        <v>0</v>
      </c>
      <c r="AQ223">
        <v>0</v>
      </c>
      <c r="AR223">
        <v>0</v>
      </c>
      <c r="AS223">
        <v>0</v>
      </c>
      <c r="AT223">
        <v>0.059796009070134999</v>
      </c>
      <c r="AU223">
        <v>0.56520975293160602</v>
      </c>
      <c r="AV223">
        <v>0</v>
      </c>
      <c r="AW223">
        <v>3.1900425702333939</v>
      </c>
      <c r="AX223">
        <v>0</v>
      </c>
      <c r="AY223">
        <v>0.55784700571501566</v>
      </c>
      <c r="AZ223">
        <v>0.11498221346364659</v>
      </c>
      <c r="BA223">
        <v>0</v>
      </c>
      <c r="BB223">
        <v>0.58202752563347349</v>
      </c>
      <c r="BC223">
        <v>0</v>
      </c>
      <c r="BD223">
        <v>2.1122647233443321</v>
      </c>
      <c r="BE223">
        <v>0</v>
      </c>
      <c r="BF223">
        <v>0.30556669681699128</v>
      </c>
      <c r="BG223">
        <v>190.88084678899409</v>
      </c>
      <c r="BH223">
        <v>116.93297057168699</v>
      </c>
      <c r="BI223">
        <v>69.926750743397676</v>
      </c>
      <c r="BJ223">
        <v>14.96482515112428</v>
      </c>
      <c r="BK223">
        <v>55.607349219444323</v>
      </c>
      <c r="BL223">
        <v>2.934102696026994</v>
      </c>
      <c r="BM223">
        <v>22.054875925914299</v>
      </c>
      <c r="BN223">
        <v>18.605599024622041</v>
      </c>
      <c r="BO223">
        <v>0</v>
      </c>
      <c r="BP223">
        <v>38.979765718195118</v>
      </c>
      <c r="BQ223">
        <v>105.4848170505964</v>
      </c>
      <c r="BR223">
        <v>79.763179529328937</v>
      </c>
      <c r="BS223">
        <v>59.857801163430658</v>
      </c>
      <c r="BT223">
        <v>75.136264604306106</v>
      </c>
      <c r="BU223">
        <v>45.496336762226782</v>
      </c>
      <c r="BV223">
        <v>0</v>
      </c>
      <c r="BW223">
        <v>0</v>
      </c>
      <c r="BX223">
        <v>0</v>
      </c>
      <c r="BY223">
        <v>0</v>
      </c>
      <c r="BZ223">
        <v>0</v>
      </c>
      <c r="CA223">
        <v>2.698747513041778</v>
      </c>
      <c r="CB223">
        <v>58.53017139468367</v>
      </c>
      <c r="CC223">
        <v>0</v>
      </c>
      <c r="CD223">
        <v>167.9927617479494</v>
      </c>
      <c r="CE223">
        <v>0</v>
      </c>
      <c r="CF223">
        <v>23.518332220697499</v>
      </c>
      <c r="CG223">
        <v>13.90392810985329</v>
      </c>
      <c r="CH223">
        <v>0</v>
      </c>
      <c r="CI223">
        <v>22.131984786893419</v>
      </c>
      <c r="CJ223">
        <v>0</v>
      </c>
      <c r="CK223">
        <v>146.05691192266769</v>
      </c>
      <c r="CL223">
        <v>0</v>
      </c>
      <c r="CM223">
        <v>13.479904778860501</v>
      </c>
    </row>
    <row r="224">
      <c r="A224" t="s">
        <v>597</v>
      </c>
      <c r="B224">
        <v>2018</v>
      </c>
      <c r="C224" t="s">
        <v>603</v>
      </c>
      <c r="D224">
        <v>63</v>
      </c>
      <c r="E224" t="s">
        <v>255</v>
      </c>
      <c r="F224" t="s">
        <v>467</v>
      </c>
      <c r="G224" t="s">
        <v>203</v>
      </c>
      <c r="H224">
        <v>2.7646299874151579</v>
      </c>
      <c r="I224">
        <v>1.327023737457157</v>
      </c>
      <c r="J224">
        <v>0.81164416756338942</v>
      </c>
      <c r="K224">
        <v>0.73692990984940165</v>
      </c>
      <c r="L224">
        <v>0.84307708392921865</v>
      </c>
      <c r="M224">
        <v>0.1295636881387337</v>
      </c>
      <c r="N224">
        <v>0.1419317419135428</v>
      </c>
      <c r="O224">
        <v>0.38494060082908932</v>
      </c>
      <c r="P224">
        <v>0.6404680196354513</v>
      </c>
      <c r="Q224">
        <v>0.80688018917439341</v>
      </c>
      <c r="R224">
        <v>3.7727682554556892</v>
      </c>
      <c r="S224">
        <v>4.9366740893710723</v>
      </c>
      <c r="T224">
        <v>3.2427003480426291</v>
      </c>
      <c r="U224">
        <v>3.087821154636833</v>
      </c>
      <c r="V224">
        <v>1.353283669518341</v>
      </c>
      <c r="W224" t="s">
        <v>444</v>
      </c>
      <c r="X224" t="s">
        <v>445</v>
      </c>
      <c r="Y224" t="s">
        <v>446</v>
      </c>
      <c r="Z224" t="s">
        <v>447</v>
      </c>
      <c r="AA224" t="s">
        <v>448</v>
      </c>
      <c r="AB224" t="s">
        <v>449</v>
      </c>
      <c r="AC224" t="s">
        <v>450</v>
      </c>
      <c r="AD224" t="s">
        <v>451</v>
      </c>
      <c r="AE224" t="s">
        <v>452</v>
      </c>
      <c r="AF224" t="s">
        <v>453</v>
      </c>
      <c r="AG224" t="s">
        <v>454</v>
      </c>
      <c r="AH224" t="s">
        <v>455</v>
      </c>
      <c r="AI224" t="s">
        <v>456</v>
      </c>
      <c r="AJ224" t="s">
        <v>457</v>
      </c>
      <c r="AK224" t="s">
        <v>458</v>
      </c>
      <c r="AL224" t="s">
        <v>459</v>
      </c>
      <c r="AM224" t="s">
        <v>460</v>
      </c>
      <c r="AN224" t="s">
        <v>461</v>
      </c>
      <c r="AO224">
        <v>0.73054131761905783</v>
      </c>
      <c r="AP224">
        <v>1.0619794509688021</v>
      </c>
      <c r="AQ224">
        <v>0</v>
      </c>
      <c r="AR224">
        <v>0</v>
      </c>
      <c r="AS224">
        <v>3.0901288844062842</v>
      </c>
      <c r="AT224">
        <v>0</v>
      </c>
      <c r="AU224">
        <v>1.908239019168011</v>
      </c>
      <c r="AV224">
        <v>0</v>
      </c>
      <c r="AW224">
        <v>4.9527793327630754</v>
      </c>
      <c r="AX224">
        <v>0</v>
      </c>
      <c r="AY224">
        <v>0.13006139966877281</v>
      </c>
      <c r="AZ224">
        <v>0.92796176089690907</v>
      </c>
      <c r="BA224">
        <v>0</v>
      </c>
      <c r="BB224">
        <v>1.069158123130056</v>
      </c>
      <c r="BC224">
        <v>0</v>
      </c>
      <c r="BD224">
        <v>8.7828965022021137</v>
      </c>
      <c r="BE224">
        <v>0.89267406132318206</v>
      </c>
      <c r="BF224">
        <v>0.86979153285734045</v>
      </c>
      <c r="BG224">
        <v>709.23555231974467</v>
      </c>
      <c r="BH224">
        <v>340.330437309839</v>
      </c>
      <c r="BI224">
        <v>208.3455925680758</v>
      </c>
      <c r="BJ224">
        <v>189.10369586284861</v>
      </c>
      <c r="BK224">
        <v>216.27401844921431</v>
      </c>
      <c r="BL224">
        <v>23.057366859232381</v>
      </c>
      <c r="BM224">
        <v>25.292324446370809</v>
      </c>
      <c r="BN224">
        <v>68.536895475337602</v>
      </c>
      <c r="BO224">
        <v>113.83294351888451</v>
      </c>
      <c r="BP224">
        <v>143.59240227312651</v>
      </c>
      <c r="BQ224">
        <v>296.47233462257071</v>
      </c>
      <c r="BR224">
        <v>388.05927418616159</v>
      </c>
      <c r="BS224">
        <v>254.48441592121699</v>
      </c>
      <c r="BT224">
        <v>244.13065059648781</v>
      </c>
      <c r="BU224">
        <v>105.8306886103333</v>
      </c>
      <c r="BV224">
        <v>37.66009257667632</v>
      </c>
      <c r="BW224">
        <v>63.838080849317983</v>
      </c>
      <c r="BX224">
        <v>0</v>
      </c>
      <c r="BY224">
        <v>0</v>
      </c>
      <c r="BZ224">
        <v>223.31293229978931</v>
      </c>
      <c r="CA224">
        <v>0</v>
      </c>
      <c r="CB224">
        <v>197.60727106108851</v>
      </c>
      <c r="CC224">
        <v>0</v>
      </c>
      <c r="CD224">
        <v>260.82130884484121</v>
      </c>
      <c r="CE224">
        <v>0</v>
      </c>
      <c r="CF224">
        <v>5.4832726090883828</v>
      </c>
      <c r="CG224">
        <v>112.21138664444619</v>
      </c>
      <c r="CH224">
        <v>0</v>
      </c>
      <c r="CI224">
        <v>40.655450599426153</v>
      </c>
      <c r="CJ224">
        <v>0</v>
      </c>
      <c r="CK224">
        <v>607.31153944425557</v>
      </c>
      <c r="CL224">
        <v>76.017592157327044</v>
      </c>
      <c r="CM224">
        <v>38.37036942346559</v>
      </c>
    </row>
    <row r="225">
      <c r="A225" t="s">
        <v>597</v>
      </c>
      <c r="B225">
        <v>2018</v>
      </c>
      <c r="C225" t="s">
        <v>603</v>
      </c>
      <c r="D225">
        <v>64</v>
      </c>
      <c r="E225" t="s">
        <v>255</v>
      </c>
      <c r="F225" t="s">
        <v>468</v>
      </c>
      <c r="G225" t="s">
        <v>203</v>
      </c>
      <c r="H225">
        <v>0.076722093048482695</v>
      </c>
      <c r="I225">
        <v>0</v>
      </c>
      <c r="J225">
        <v>0</v>
      </c>
      <c r="K225">
        <v>0</v>
      </c>
      <c r="L225">
        <v>0</v>
      </c>
      <c r="M225">
        <v>0</v>
      </c>
      <c r="N225">
        <v>0</v>
      </c>
      <c r="O225">
        <v>0</v>
      </c>
      <c r="P225">
        <v>0</v>
      </c>
      <c r="Q225">
        <v>0</v>
      </c>
      <c r="R225">
        <v>0.20066558978876539</v>
      </c>
      <c r="S225">
        <v>0.049785043747313899</v>
      </c>
      <c r="T225">
        <v>0</v>
      </c>
      <c r="U225">
        <v>0</v>
      </c>
      <c r="V225">
        <v>0</v>
      </c>
      <c r="W225" t="s">
        <v>444</v>
      </c>
      <c r="X225" t="s">
        <v>445</v>
      </c>
      <c r="Y225" t="s">
        <v>446</v>
      </c>
      <c r="Z225" t="s">
        <v>447</v>
      </c>
      <c r="AA225" t="s">
        <v>448</v>
      </c>
      <c r="AB225" t="s">
        <v>449</v>
      </c>
      <c r="AC225" t="s">
        <v>450</v>
      </c>
      <c r="AD225" t="s">
        <v>451</v>
      </c>
      <c r="AE225" t="s">
        <v>452</v>
      </c>
      <c r="AF225" t="s">
        <v>453</v>
      </c>
      <c r="AG225" t="s">
        <v>454</v>
      </c>
      <c r="AH225" t="s">
        <v>455</v>
      </c>
      <c r="AI225" t="s">
        <v>456</v>
      </c>
      <c r="AJ225" t="s">
        <v>457</v>
      </c>
      <c r="AK225" t="s">
        <v>458</v>
      </c>
      <c r="AL225" t="s">
        <v>459</v>
      </c>
      <c r="AM225" t="s">
        <v>460</v>
      </c>
      <c r="AN225" t="s">
        <v>461</v>
      </c>
      <c r="AO225">
        <v>0</v>
      </c>
      <c r="AP225">
        <v>0.039581804552385899</v>
      </c>
      <c r="AQ225">
        <v>0</v>
      </c>
      <c r="AR225">
        <v>0</v>
      </c>
      <c r="AS225">
        <v>0</v>
      </c>
      <c r="AT225">
        <v>0</v>
      </c>
      <c r="AU225">
        <v>0</v>
      </c>
      <c r="AV225">
        <v>0</v>
      </c>
      <c r="AW225">
        <v>0.15516840428693909</v>
      </c>
      <c r="AX225">
        <v>0</v>
      </c>
      <c r="AY225">
        <v>0</v>
      </c>
      <c r="AZ225">
        <v>0</v>
      </c>
      <c r="BA225">
        <v>0</v>
      </c>
      <c r="BB225">
        <v>0.24013886282150931</v>
      </c>
      <c r="BC225">
        <v>0</v>
      </c>
      <c r="BD225">
        <v>0</v>
      </c>
      <c r="BE225">
        <v>0</v>
      </c>
      <c r="BF225">
        <v>0</v>
      </c>
      <c r="BG225">
        <v>19.682212913143889</v>
      </c>
      <c r="BH225">
        <v>0</v>
      </c>
      <c r="BI225">
        <v>0</v>
      </c>
      <c r="BJ225">
        <v>0</v>
      </c>
      <c r="BK225">
        <v>0</v>
      </c>
      <c r="BL225">
        <v>0</v>
      </c>
      <c r="BM225">
        <v>0</v>
      </c>
      <c r="BN225">
        <v>0</v>
      </c>
      <c r="BO225">
        <v>0</v>
      </c>
      <c r="BP225">
        <v>0</v>
      </c>
      <c r="BQ225">
        <v>15.76873845804365</v>
      </c>
      <c r="BR225">
        <v>3.9134744551002409</v>
      </c>
      <c r="BS225">
        <v>0</v>
      </c>
      <c r="BT225">
        <v>0</v>
      </c>
      <c r="BU225">
        <v>0</v>
      </c>
      <c r="BV225">
        <v>0</v>
      </c>
      <c r="BW225">
        <v>2.3793553037885911</v>
      </c>
      <c r="BX225">
        <v>0</v>
      </c>
      <c r="BY225">
        <v>0</v>
      </c>
      <c r="BZ225">
        <v>0</v>
      </c>
      <c r="CA225">
        <v>0</v>
      </c>
      <c r="CB225">
        <v>0</v>
      </c>
      <c r="CC225">
        <v>0</v>
      </c>
      <c r="CD225">
        <v>8.171417214121405</v>
      </c>
      <c r="CE225">
        <v>0</v>
      </c>
      <c r="CF225">
        <v>0</v>
      </c>
      <c r="CG225">
        <v>0</v>
      </c>
      <c r="CH225">
        <v>0</v>
      </c>
      <c r="CI225">
        <v>9.1314403952338949</v>
      </c>
      <c r="CJ225">
        <v>0</v>
      </c>
      <c r="CK225">
        <v>0</v>
      </c>
      <c r="CL225">
        <v>0</v>
      </c>
      <c r="CM225">
        <v>0</v>
      </c>
    </row>
    <row r="226">
      <c r="A226" t="s">
        <v>597</v>
      </c>
      <c r="B226">
        <v>2018</v>
      </c>
      <c r="C226" t="s">
        <v>603</v>
      </c>
      <c r="D226">
        <v>65</v>
      </c>
      <c r="E226" t="s">
        <v>255</v>
      </c>
      <c r="F226" t="s">
        <v>469</v>
      </c>
      <c r="G226" t="s">
        <v>203</v>
      </c>
      <c r="H226">
        <v>0.14068535885947919</v>
      </c>
      <c r="I226">
        <v>0.022572688309334898</v>
      </c>
      <c r="J226">
        <v>0.043904001008354801</v>
      </c>
      <c r="K226">
        <v>0.0045704809164511997</v>
      </c>
      <c r="L226">
        <v>0.071177994369626907</v>
      </c>
      <c r="M226">
        <v>0</v>
      </c>
      <c r="N226">
        <v>0</v>
      </c>
      <c r="O226">
        <v>0</v>
      </c>
      <c r="P226">
        <v>0.0065988038045125003</v>
      </c>
      <c r="Q226">
        <v>0.1026030811632606</v>
      </c>
      <c r="R226">
        <v>0.30282521916447858</v>
      </c>
      <c r="S226">
        <v>0.15640536433765029</v>
      </c>
      <c r="T226">
        <v>0.073765112822041096</v>
      </c>
      <c r="U226">
        <v>0.1425451925132098</v>
      </c>
      <c r="V226">
        <v>0</v>
      </c>
      <c r="W226" t="s">
        <v>444</v>
      </c>
      <c r="X226" t="s">
        <v>445</v>
      </c>
      <c r="Y226" t="s">
        <v>446</v>
      </c>
      <c r="Z226" t="s">
        <v>447</v>
      </c>
      <c r="AA226" t="s">
        <v>448</v>
      </c>
      <c r="AB226" t="s">
        <v>449</v>
      </c>
      <c r="AC226" t="s">
        <v>450</v>
      </c>
      <c r="AD226" t="s">
        <v>451</v>
      </c>
      <c r="AE226" t="s">
        <v>452</v>
      </c>
      <c r="AF226" t="s">
        <v>453</v>
      </c>
      <c r="AG226" t="s">
        <v>454</v>
      </c>
      <c r="AH226" t="s">
        <v>455</v>
      </c>
      <c r="AI226" t="s">
        <v>456</v>
      </c>
      <c r="AJ226" t="s">
        <v>457</v>
      </c>
      <c r="AK226" t="s">
        <v>458</v>
      </c>
      <c r="AL226" t="s">
        <v>459</v>
      </c>
      <c r="AM226" t="s">
        <v>460</v>
      </c>
      <c r="AN226" t="s">
        <v>461</v>
      </c>
      <c r="AO226">
        <v>0</v>
      </c>
      <c r="AP226">
        <v>0</v>
      </c>
      <c r="AQ226">
        <v>0</v>
      </c>
      <c r="AR226">
        <v>0</v>
      </c>
      <c r="AS226">
        <v>0</v>
      </c>
      <c r="AT226">
        <v>0.30189374179263812</v>
      </c>
      <c r="AU226">
        <v>0.1607817677923605</v>
      </c>
      <c r="AV226">
        <v>0</v>
      </c>
      <c r="AW226">
        <v>0</v>
      </c>
      <c r="AX226">
        <v>0</v>
      </c>
      <c r="AY226">
        <v>0</v>
      </c>
      <c r="AZ226">
        <v>0</v>
      </c>
      <c r="BA226">
        <v>0</v>
      </c>
      <c r="BB226">
        <v>0</v>
      </c>
      <c r="BC226">
        <v>0</v>
      </c>
      <c r="BD226">
        <v>0.6118466012932785</v>
      </c>
      <c r="BE226">
        <v>0</v>
      </c>
      <c r="BF226">
        <v>0</v>
      </c>
      <c r="BG226">
        <v>36.091288399607663</v>
      </c>
      <c r="BH226">
        <v>5.789024466355972</v>
      </c>
      <c r="BI226">
        <v>11.269969614462459</v>
      </c>
      <c r="BJ226">
        <v>1.1728318007178919</v>
      </c>
      <c r="BK226">
        <v>18.259244807995731</v>
      </c>
      <c r="BL226">
        <v>0</v>
      </c>
      <c r="BM226">
        <v>0</v>
      </c>
      <c r="BN226">
        <v>0</v>
      </c>
      <c r="BO226">
        <v>1.1728318007178919</v>
      </c>
      <c r="BP226">
        <v>18.259244807995731</v>
      </c>
      <c r="BQ226">
        <v>23.79666431365283</v>
      </c>
      <c r="BR226">
        <v>12.29462408595484</v>
      </c>
      <c r="BS226">
        <v>5.789024466355972</v>
      </c>
      <c r="BT226">
        <v>11.269969614462459</v>
      </c>
      <c r="BU226">
        <v>0</v>
      </c>
      <c r="BV226">
        <v>0</v>
      </c>
      <c r="BW226">
        <v>0</v>
      </c>
      <c r="BX226">
        <v>0</v>
      </c>
      <c r="BY226">
        <v>0</v>
      </c>
      <c r="BZ226">
        <v>0</v>
      </c>
      <c r="CA226">
        <v>13.62524017129893</v>
      </c>
      <c r="CB226">
        <v>16.649720528028169</v>
      </c>
      <c r="CC226">
        <v>0</v>
      </c>
      <c r="CD226">
        <v>0</v>
      </c>
      <c r="CE226">
        <v>0</v>
      </c>
      <c r="CF226">
        <v>0</v>
      </c>
      <c r="CG226">
        <v>0</v>
      </c>
      <c r="CH226">
        <v>0</v>
      </c>
      <c r="CI226">
        <v>0</v>
      </c>
      <c r="CJ226">
        <v>0</v>
      </c>
      <c r="CK226">
        <v>42.307398389812619</v>
      </c>
      <c r="CL226">
        <v>0</v>
      </c>
      <c r="CM226">
        <v>0</v>
      </c>
    </row>
    <row r="227">
      <c r="A227" t="s">
        <v>597</v>
      </c>
      <c r="B227">
        <v>2018</v>
      </c>
      <c r="C227" t="s">
        <v>603</v>
      </c>
      <c r="D227">
        <v>66</v>
      </c>
      <c r="E227" t="s">
        <v>255</v>
      </c>
      <c r="F227" t="s">
        <v>470</v>
      </c>
      <c r="G227" t="s">
        <v>203</v>
      </c>
      <c r="H227">
        <v>0.25433990784615629</v>
      </c>
      <c r="I227">
        <v>0.041383261900447298</v>
      </c>
      <c r="J227">
        <v>0.026310768246953602</v>
      </c>
      <c r="K227">
        <v>0</v>
      </c>
      <c r="L227">
        <v>0</v>
      </c>
      <c r="M227">
        <v>0</v>
      </c>
      <c r="N227">
        <v>0</v>
      </c>
      <c r="O227">
        <v>0</v>
      </c>
      <c r="P227">
        <v>0</v>
      </c>
      <c r="Q227">
        <v>0</v>
      </c>
      <c r="R227">
        <v>0.38240099163744201</v>
      </c>
      <c r="S227">
        <v>0.44777212403727967</v>
      </c>
      <c r="T227">
        <v>0.13523604017374199</v>
      </c>
      <c r="U227">
        <v>0.085424413237844499</v>
      </c>
      <c r="V227">
        <v>0</v>
      </c>
      <c r="W227" t="s">
        <v>444</v>
      </c>
      <c r="X227" t="s">
        <v>445</v>
      </c>
      <c r="Y227" t="s">
        <v>446</v>
      </c>
      <c r="Z227" t="s">
        <v>447</v>
      </c>
      <c r="AA227" t="s">
        <v>448</v>
      </c>
      <c r="AB227" t="s">
        <v>449</v>
      </c>
      <c r="AC227" t="s">
        <v>450</v>
      </c>
      <c r="AD227" t="s">
        <v>451</v>
      </c>
      <c r="AE227" t="s">
        <v>452</v>
      </c>
      <c r="AF227" t="s">
        <v>453</v>
      </c>
      <c r="AG227" t="s">
        <v>454</v>
      </c>
      <c r="AH227" t="s">
        <v>455</v>
      </c>
      <c r="AI227" t="s">
        <v>456</v>
      </c>
      <c r="AJ227" t="s">
        <v>457</v>
      </c>
      <c r="AK227" t="s">
        <v>458</v>
      </c>
      <c r="AL227" t="s">
        <v>459</v>
      </c>
      <c r="AM227" t="s">
        <v>460</v>
      </c>
      <c r="AN227" t="s">
        <v>461</v>
      </c>
      <c r="AO227">
        <v>0</v>
      </c>
      <c r="AP227">
        <v>0.086189493284525007</v>
      </c>
      <c r="AQ227">
        <v>0</v>
      </c>
      <c r="AR227">
        <v>0</v>
      </c>
      <c r="AS227">
        <v>0</v>
      </c>
      <c r="AT227">
        <v>0.064067152575144698</v>
      </c>
      <c r="AU227">
        <v>0</v>
      </c>
      <c r="AV227">
        <v>0</v>
      </c>
      <c r="AW227">
        <v>0</v>
      </c>
      <c r="AX227">
        <v>0</v>
      </c>
      <c r="AY227">
        <v>0</v>
      </c>
      <c r="AZ227">
        <v>0</v>
      </c>
      <c r="BA227">
        <v>0</v>
      </c>
      <c r="BB227">
        <v>0</v>
      </c>
      <c r="BC227">
        <v>0</v>
      </c>
      <c r="BD227">
        <v>1.0780301481161609</v>
      </c>
      <c r="BE227">
        <v>0</v>
      </c>
      <c r="BF227">
        <v>0</v>
      </c>
      <c r="BG227">
        <v>65.248118496637474</v>
      </c>
      <c r="BH227">
        <v>10.613211521652619</v>
      </c>
      <c r="BI227">
        <v>6.7538618774153001</v>
      </c>
      <c r="BJ227">
        <v>0</v>
      </c>
      <c r="BK227">
        <v>0</v>
      </c>
      <c r="BL227">
        <v>0</v>
      </c>
      <c r="BM227">
        <v>0</v>
      </c>
      <c r="BN227">
        <v>0</v>
      </c>
      <c r="BO227">
        <v>0</v>
      </c>
      <c r="BP227">
        <v>0</v>
      </c>
      <c r="BQ227">
        <v>30.049901577918462</v>
      </c>
      <c r="BR227">
        <v>35.198216918719019</v>
      </c>
      <c r="BS227">
        <v>10.613211521652619</v>
      </c>
      <c r="BT227">
        <v>6.7538618774153001</v>
      </c>
      <c r="BU227">
        <v>0</v>
      </c>
      <c r="BV227">
        <v>0</v>
      </c>
      <c r="BW227">
        <v>5.1810530190954651</v>
      </c>
      <c r="BX227">
        <v>0</v>
      </c>
      <c r="BY227">
        <v>0</v>
      </c>
      <c r="BZ227">
        <v>0</v>
      </c>
      <c r="CA227">
        <v>2.891515192544762</v>
      </c>
      <c r="CB227">
        <v>0</v>
      </c>
      <c r="CC227">
        <v>0</v>
      </c>
      <c r="CD227">
        <v>0</v>
      </c>
      <c r="CE227">
        <v>0</v>
      </c>
      <c r="CF227">
        <v>0</v>
      </c>
      <c r="CG227">
        <v>0</v>
      </c>
      <c r="CH227">
        <v>0</v>
      </c>
      <c r="CI227">
        <v>0</v>
      </c>
      <c r="CJ227">
        <v>0</v>
      </c>
      <c r="CK227">
        <v>74.542623684065177</v>
      </c>
      <c r="CL227">
        <v>0</v>
      </c>
      <c r="CM227">
        <v>0</v>
      </c>
    </row>
    <row r="228">
      <c r="A228" t="s">
        <v>597</v>
      </c>
      <c r="B228">
        <v>2018</v>
      </c>
      <c r="C228" t="s">
        <v>603</v>
      </c>
      <c r="D228">
        <v>67</v>
      </c>
      <c r="E228" t="s">
        <v>255</v>
      </c>
      <c r="F228" t="s">
        <v>471</v>
      </c>
      <c r="G228" t="s">
        <v>203</v>
      </c>
      <c r="H228">
        <v>0.0143307984651237</v>
      </c>
      <c r="I228">
        <v>0</v>
      </c>
      <c r="J228">
        <v>0</v>
      </c>
      <c r="K228">
        <v>0</v>
      </c>
      <c r="L228">
        <v>0.0282179770981104</v>
      </c>
      <c r="M228">
        <v>0</v>
      </c>
      <c r="N228">
        <v>0</v>
      </c>
      <c r="O228">
        <v>0</v>
      </c>
      <c r="P228">
        <v>0</v>
      </c>
      <c r="Q228">
        <v>0.040676214890594198</v>
      </c>
      <c r="R228">
        <v>0.046784266804133001</v>
      </c>
      <c r="S228">
        <v>0</v>
      </c>
      <c r="T228">
        <v>0</v>
      </c>
      <c r="U228">
        <v>0</v>
      </c>
      <c r="V228">
        <v>0</v>
      </c>
      <c r="W228" t="s">
        <v>444</v>
      </c>
      <c r="X228" t="s">
        <v>445</v>
      </c>
      <c r="Y228" t="s">
        <v>446</v>
      </c>
      <c r="Z228" t="s">
        <v>447</v>
      </c>
      <c r="AA228" t="s">
        <v>448</v>
      </c>
      <c r="AB228" t="s">
        <v>449</v>
      </c>
      <c r="AC228" t="s">
        <v>450</v>
      </c>
      <c r="AD228" t="s">
        <v>451</v>
      </c>
      <c r="AE228" t="s">
        <v>452</v>
      </c>
      <c r="AF228" t="s">
        <v>453</v>
      </c>
      <c r="AG228" t="s">
        <v>454</v>
      </c>
      <c r="AH228" t="s">
        <v>455</v>
      </c>
      <c r="AI228" t="s">
        <v>456</v>
      </c>
      <c r="AJ228" t="s">
        <v>457</v>
      </c>
      <c r="AK228" t="s">
        <v>458</v>
      </c>
      <c r="AL228" t="s">
        <v>459</v>
      </c>
      <c r="AM228" t="s">
        <v>460</v>
      </c>
      <c r="AN228" t="s">
        <v>461</v>
      </c>
      <c r="AO228">
        <v>0</v>
      </c>
      <c r="AP228">
        <v>0</v>
      </c>
      <c r="AQ228">
        <v>0</v>
      </c>
      <c r="AR228">
        <v>0</v>
      </c>
      <c r="AS228">
        <v>0</v>
      </c>
      <c r="AT228">
        <v>0</v>
      </c>
      <c r="AU228">
        <v>0</v>
      </c>
      <c r="AV228">
        <v>0</v>
      </c>
      <c r="AW228">
        <v>0</v>
      </c>
      <c r="AX228">
        <v>0</v>
      </c>
      <c r="AY228">
        <v>0</v>
      </c>
      <c r="AZ228">
        <v>0</v>
      </c>
      <c r="BA228">
        <v>0</v>
      </c>
      <c r="BB228">
        <v>0.096682313228151698</v>
      </c>
      <c r="BC228">
        <v>0</v>
      </c>
      <c r="BD228">
        <v>0.1046861368072199</v>
      </c>
      <c r="BE228">
        <v>0</v>
      </c>
      <c r="BF228">
        <v>0</v>
      </c>
      <c r="BG228">
        <v>3.6764094330387751</v>
      </c>
      <c r="BH228">
        <v>0</v>
      </c>
      <c r="BI228">
        <v>0</v>
      </c>
      <c r="BJ228">
        <v>0</v>
      </c>
      <c r="BK228">
        <v>7.2387393938803859</v>
      </c>
      <c r="BL228">
        <v>0</v>
      </c>
      <c r="BM228">
        <v>0</v>
      </c>
      <c r="BN228">
        <v>0</v>
      </c>
      <c r="BO228">
        <v>0</v>
      </c>
      <c r="BP228">
        <v>7.2387393938803859</v>
      </c>
      <c r="BQ228">
        <v>3.6764094330387751</v>
      </c>
      <c r="BR228">
        <v>0</v>
      </c>
      <c r="BS228">
        <v>0</v>
      </c>
      <c r="BT228">
        <v>0</v>
      </c>
      <c r="BU228">
        <v>0</v>
      </c>
      <c r="BV228">
        <v>0</v>
      </c>
      <c r="BW228">
        <v>0</v>
      </c>
      <c r="BX228">
        <v>0</v>
      </c>
      <c r="BY228">
        <v>0</v>
      </c>
      <c r="BZ228">
        <v>0</v>
      </c>
      <c r="CA228">
        <v>0</v>
      </c>
      <c r="CB228">
        <v>0</v>
      </c>
      <c r="CC228">
        <v>0</v>
      </c>
      <c r="CD228">
        <v>0</v>
      </c>
      <c r="CE228">
        <v>0</v>
      </c>
      <c r="CF228">
        <v>0</v>
      </c>
      <c r="CG228">
        <v>0</v>
      </c>
      <c r="CH228">
        <v>0</v>
      </c>
      <c r="CI228">
        <v>3.6764094330387751</v>
      </c>
      <c r="CJ228">
        <v>0</v>
      </c>
      <c r="CK228">
        <v>7.2387393938803859</v>
      </c>
      <c r="CL228">
        <v>0</v>
      </c>
      <c r="CM228">
        <v>0</v>
      </c>
    </row>
    <row r="229">
      <c r="A229" t="s">
        <v>597</v>
      </c>
      <c r="B229">
        <v>2018</v>
      </c>
      <c r="C229" t="s">
        <v>603</v>
      </c>
      <c r="D229">
        <v>68</v>
      </c>
      <c r="E229" t="s">
        <v>255</v>
      </c>
      <c r="F229" t="s">
        <v>472</v>
      </c>
      <c r="G229" t="s">
        <v>203</v>
      </c>
      <c r="H229">
        <v>14.516901286905309</v>
      </c>
      <c r="I229">
        <v>12.865489361126899</v>
      </c>
      <c r="J229">
        <v>8.9264130811239415</v>
      </c>
      <c r="K229">
        <v>8.0484810357760264</v>
      </c>
      <c r="L229">
        <v>2.6242701971875779</v>
      </c>
      <c r="M229">
        <v>14.73769055166327</v>
      </c>
      <c r="N229">
        <v>12.83850771901858</v>
      </c>
      <c r="O229">
        <v>8.6297816400581731</v>
      </c>
      <c r="P229">
        <v>6.2287121765972389</v>
      </c>
      <c r="Q229">
        <v>1.7507480735819361</v>
      </c>
      <c r="R229">
        <v>16.71482728072591</v>
      </c>
      <c r="S229">
        <v>12.48941014387408</v>
      </c>
      <c r="T229">
        <v>9.1701792738057577</v>
      </c>
      <c r="U229">
        <v>7.2754981139141854</v>
      </c>
      <c r="V229">
        <v>7.6433568379018046</v>
      </c>
      <c r="W229" t="s">
        <v>444</v>
      </c>
      <c r="X229" t="s">
        <v>445</v>
      </c>
      <c r="Y229" t="s">
        <v>446</v>
      </c>
      <c r="Z229" t="s">
        <v>447</v>
      </c>
      <c r="AA229" t="s">
        <v>448</v>
      </c>
      <c r="AB229" t="s">
        <v>449</v>
      </c>
      <c r="AC229" t="s">
        <v>450</v>
      </c>
      <c r="AD229" t="s">
        <v>451</v>
      </c>
      <c r="AE229" t="s">
        <v>452</v>
      </c>
      <c r="AF229" t="s">
        <v>453</v>
      </c>
      <c r="AG229" t="s">
        <v>454</v>
      </c>
      <c r="AH229" t="s">
        <v>455</v>
      </c>
      <c r="AI229" t="s">
        <v>456</v>
      </c>
      <c r="AJ229" t="s">
        <v>457</v>
      </c>
      <c r="AK229" t="s">
        <v>458</v>
      </c>
      <c r="AL229" t="s">
        <v>459</v>
      </c>
      <c r="AM229" t="s">
        <v>460</v>
      </c>
      <c r="AN229" t="s">
        <v>461</v>
      </c>
      <c r="AO229">
        <v>2.7092711305116128</v>
      </c>
      <c r="AP229">
        <v>3.5467123133541438</v>
      </c>
      <c r="AQ229">
        <v>0.59402732093007771</v>
      </c>
      <c r="AR229">
        <v>79.526848333488275</v>
      </c>
      <c r="AS229">
        <v>1.290688911097406</v>
      </c>
      <c r="AT229">
        <v>0</v>
      </c>
      <c r="AU229">
        <v>0</v>
      </c>
      <c r="AV229">
        <v>1.1059023754773289</v>
      </c>
      <c r="AW229">
        <v>0</v>
      </c>
      <c r="AX229">
        <v>52.950203760246751</v>
      </c>
      <c r="AY229">
        <v>2.9733588965148918</v>
      </c>
      <c r="AZ229">
        <v>1.4334678098793241</v>
      </c>
      <c r="BA229">
        <v>1.0886827817872351</v>
      </c>
      <c r="BB229">
        <v>0.072511734921113805</v>
      </c>
      <c r="BC229">
        <v>0.31077119202468428</v>
      </c>
      <c r="BD229">
        <v>0.35141922373872919</v>
      </c>
      <c r="BE229">
        <v>0</v>
      </c>
      <c r="BF229">
        <v>0.13453371943902509</v>
      </c>
      <c r="BG229">
        <v>3724.152074258533</v>
      </c>
      <c r="BH229">
        <v>3299.5021090334931</v>
      </c>
      <c r="BI229">
        <v>2291.3721273663218</v>
      </c>
      <c r="BJ229">
        <v>2065.321938497962</v>
      </c>
      <c r="BK229">
        <v>673.20233447351006</v>
      </c>
      <c r="BL229">
        <v>2622.7436297095819</v>
      </c>
      <c r="BM229">
        <v>2287.830038994754</v>
      </c>
      <c r="BN229">
        <v>1536.492749701551</v>
      </c>
      <c r="BO229">
        <v>1107.0539350232621</v>
      </c>
      <c r="BP229">
        <v>311.56313543638618</v>
      </c>
      <c r="BQ229">
        <v>1313.487479535449</v>
      </c>
      <c r="BR229">
        <v>981.76046214598614</v>
      </c>
      <c r="BS229">
        <v>719.66801304843534</v>
      </c>
      <c r="BT229">
        <v>575.21857614590056</v>
      </c>
      <c r="BU229">
        <v>597.73256388850893</v>
      </c>
      <c r="BV229">
        <v>139.66547699576981</v>
      </c>
      <c r="BW229">
        <v>213.20121326511889</v>
      </c>
      <c r="BX229">
        <v>128.12419384499441</v>
      </c>
      <c r="BY229">
        <v>8194.6494804810191</v>
      </c>
      <c r="BZ229">
        <v>93.2736258602242</v>
      </c>
      <c r="CA229">
        <v>0</v>
      </c>
      <c r="CB229">
        <v>0</v>
      </c>
      <c r="CC229">
        <v>41.296688003679677</v>
      </c>
      <c r="CD229">
        <v>0</v>
      </c>
      <c r="CE229">
        <v>2845.6512604463228</v>
      </c>
      <c r="CF229">
        <v>125.35415915690641</v>
      </c>
      <c r="CG229">
        <v>173.33840405370529</v>
      </c>
      <c r="CH229">
        <v>54.005039377695972</v>
      </c>
      <c r="CI229">
        <v>2.7573070747790811</v>
      </c>
      <c r="CJ229">
        <v>11.99924603490304</v>
      </c>
      <c r="CK229">
        <v>24.29960887112383</v>
      </c>
      <c r="CL229">
        <v>0</v>
      </c>
      <c r="CM229">
        <v>5.9348801635609121</v>
      </c>
    </row>
    <row r="230">
      <c r="A230" t="s">
        <v>597</v>
      </c>
      <c r="B230">
        <v>2018</v>
      </c>
      <c r="C230" t="s">
        <v>603</v>
      </c>
      <c r="D230">
        <v>69</v>
      </c>
      <c r="E230" t="s">
        <v>255</v>
      </c>
      <c r="F230" t="s">
        <v>473</v>
      </c>
      <c r="G230" t="s">
        <v>203</v>
      </c>
      <c r="H230">
        <v>10.011406261184881</v>
      </c>
      <c r="I230">
        <v>8.7097874298880313</v>
      </c>
      <c r="J230">
        <v>8.1931766985514844</v>
      </c>
      <c r="K230">
        <v>5.1408898512528536</v>
      </c>
      <c r="L230">
        <v>2.0632370331041519</v>
      </c>
      <c r="M230">
        <v>12.44334059676598</v>
      </c>
      <c r="N230">
        <v>9.7510212787782233</v>
      </c>
      <c r="O230">
        <v>6.5247948979010761</v>
      </c>
      <c r="P230">
        <v>4.1577653610322702</v>
      </c>
      <c r="Q230">
        <v>1.579227318155928</v>
      </c>
      <c r="R230">
        <v>7.2739733411019678</v>
      </c>
      <c r="S230">
        <v>7.2648358685901133</v>
      </c>
      <c r="T230">
        <v>6.9669745401977474</v>
      </c>
      <c r="U230">
        <v>7.6411789605720273</v>
      </c>
      <c r="V230">
        <v>4.1726395118411288</v>
      </c>
      <c r="W230" t="s">
        <v>444</v>
      </c>
      <c r="X230" t="s">
        <v>445</v>
      </c>
      <c r="Y230" t="s">
        <v>446</v>
      </c>
      <c r="Z230" t="s">
        <v>447</v>
      </c>
      <c r="AA230" t="s">
        <v>448</v>
      </c>
      <c r="AB230" t="s">
        <v>449</v>
      </c>
      <c r="AC230" t="s">
        <v>450</v>
      </c>
      <c r="AD230" t="s">
        <v>451</v>
      </c>
      <c r="AE230" t="s">
        <v>452</v>
      </c>
      <c r="AF230" t="s">
        <v>453</v>
      </c>
      <c r="AG230" t="s">
        <v>454</v>
      </c>
      <c r="AH230" t="s">
        <v>455</v>
      </c>
      <c r="AI230" t="s">
        <v>456</v>
      </c>
      <c r="AJ230" t="s">
        <v>457</v>
      </c>
      <c r="AK230" t="s">
        <v>458</v>
      </c>
      <c r="AL230" t="s">
        <v>459</v>
      </c>
      <c r="AM230" t="s">
        <v>460</v>
      </c>
      <c r="AN230" t="s">
        <v>461</v>
      </c>
      <c r="AO230">
        <v>0</v>
      </c>
      <c r="AP230">
        <v>15.365584876547731</v>
      </c>
      <c r="AQ230">
        <v>6.795629162874846</v>
      </c>
      <c r="AR230">
        <v>5.3177716473371106</v>
      </c>
      <c r="AS230">
        <v>0</v>
      </c>
      <c r="AT230">
        <v>0</v>
      </c>
      <c r="AU230">
        <v>0</v>
      </c>
      <c r="AV230">
        <v>22.673167061105332</v>
      </c>
      <c r="AW230">
        <v>0</v>
      </c>
      <c r="AX230">
        <v>12.974139178606221</v>
      </c>
      <c r="AY230">
        <v>1.999799307456082</v>
      </c>
      <c r="AZ230">
        <v>0</v>
      </c>
      <c r="BA230">
        <v>49.457209766401192</v>
      </c>
      <c r="BB230">
        <v>0.38686917256021852</v>
      </c>
      <c r="BC230">
        <v>0</v>
      </c>
      <c r="BD230">
        <v>0.4293357032102123</v>
      </c>
      <c r="BE230">
        <v>1.225143426505455</v>
      </c>
      <c r="BF230">
        <v>35.952083496458279</v>
      </c>
      <c r="BG230">
        <v>2568.3166577338252</v>
      </c>
      <c r="BH230">
        <v>2233.724749015827</v>
      </c>
      <c r="BI230">
        <v>2103.1534784500768</v>
      </c>
      <c r="BJ230">
        <v>1319.2045239341619</v>
      </c>
      <c r="BK230">
        <v>529.28086015932161</v>
      </c>
      <c r="BL230">
        <v>2214.4373413235639</v>
      </c>
      <c r="BM230">
        <v>1737.638040238777</v>
      </c>
      <c r="BN230">
        <v>1161.709585718683</v>
      </c>
      <c r="BO230">
        <v>738.9762720339321</v>
      </c>
      <c r="BP230">
        <v>281.03930099137091</v>
      </c>
      <c r="BQ230">
        <v>571.60464475928109</v>
      </c>
      <c r="BR230">
        <v>571.0700935912572</v>
      </c>
      <c r="BS230">
        <v>546.76234505307593</v>
      </c>
      <c r="BT230">
        <v>604.13019328123733</v>
      </c>
      <c r="BU230">
        <v>326.31245230203882</v>
      </c>
      <c r="BV230">
        <v>0</v>
      </c>
      <c r="BW230">
        <v>923.66142183943998</v>
      </c>
      <c r="BX230">
        <v>1465.7314192209701</v>
      </c>
      <c r="BY230">
        <v>547.95676655549823</v>
      </c>
      <c r="BZ230">
        <v>0</v>
      </c>
      <c r="CA230">
        <v>0</v>
      </c>
      <c r="CB230">
        <v>0</v>
      </c>
      <c r="CC230">
        <v>846.66307527699882</v>
      </c>
      <c r="CD230">
        <v>0</v>
      </c>
      <c r="CE230">
        <v>697.2565332132873</v>
      </c>
      <c r="CF230">
        <v>84.309755193881756</v>
      </c>
      <c r="CG230">
        <v>0</v>
      </c>
      <c r="CH230">
        <v>2453.3671383694732</v>
      </c>
      <c r="CI230">
        <v>14.710958270060861</v>
      </c>
      <c r="CJ230">
        <v>0</v>
      </c>
      <c r="CK230">
        <v>29.68730495567166</v>
      </c>
      <c r="CL230">
        <v>104.3297406807975</v>
      </c>
      <c r="CM230">
        <v>1586.006155717135</v>
      </c>
    </row>
    <row r="231">
      <c r="A231" t="s">
        <v>597</v>
      </c>
      <c r="B231">
        <v>2018</v>
      </c>
      <c r="C231" t="s">
        <v>603</v>
      </c>
      <c r="D231">
        <v>70</v>
      </c>
      <c r="E231" t="s">
        <v>255</v>
      </c>
      <c r="F231" t="s">
        <v>474</v>
      </c>
      <c r="G231" t="s">
        <v>203</v>
      </c>
      <c r="H231">
        <v>7.6607169344112007</v>
      </c>
      <c r="I231">
        <v>5.501848655729499</v>
      </c>
      <c r="J231">
        <v>4.084393203697541</v>
      </c>
      <c r="K231">
        <v>2.6553181096504059</v>
      </c>
      <c r="L231">
        <v>2.0827225945763539</v>
      </c>
      <c r="M231">
        <v>4.0950617753524003</v>
      </c>
      <c r="N231">
        <v>3.6608246776493099</v>
      </c>
      <c r="O231">
        <v>3.3688248607799691</v>
      </c>
      <c r="P231">
        <v>2.284601753377046</v>
      </c>
      <c r="Q231">
        <v>1.698928743515939</v>
      </c>
      <c r="R231">
        <v>9.5211725324214367</v>
      </c>
      <c r="S231">
        <v>9.2169399841747754</v>
      </c>
      <c r="T231">
        <v>8.8059878912783365</v>
      </c>
      <c r="U231">
        <v>6.1145782841443426</v>
      </c>
      <c r="V231">
        <v>3.8852331555674691</v>
      </c>
      <c r="W231" t="s">
        <v>444</v>
      </c>
      <c r="X231" t="s">
        <v>445</v>
      </c>
      <c r="Y231" t="s">
        <v>446</v>
      </c>
      <c r="Z231" t="s">
        <v>447</v>
      </c>
      <c r="AA231" t="s">
        <v>448</v>
      </c>
      <c r="AB231" t="s">
        <v>449</v>
      </c>
      <c r="AC231" t="s">
        <v>450</v>
      </c>
      <c r="AD231" t="s">
        <v>451</v>
      </c>
      <c r="AE231" t="s">
        <v>452</v>
      </c>
      <c r="AF231" t="s">
        <v>453</v>
      </c>
      <c r="AG231" t="s">
        <v>454</v>
      </c>
      <c r="AH231" t="s">
        <v>455</v>
      </c>
      <c r="AI231" t="s">
        <v>456</v>
      </c>
      <c r="AJ231" t="s">
        <v>457</v>
      </c>
      <c r="AK231" t="s">
        <v>458</v>
      </c>
      <c r="AL231" t="s">
        <v>459</v>
      </c>
      <c r="AM231" t="s">
        <v>460</v>
      </c>
      <c r="AN231" t="s">
        <v>461</v>
      </c>
      <c r="AO231">
        <v>0</v>
      </c>
      <c r="AP231">
        <v>26.558950545550509</v>
      </c>
      <c r="AQ231">
        <v>4.7488711804012063</v>
      </c>
      <c r="AR231">
        <v>3.1156778108594629</v>
      </c>
      <c r="AS231">
        <v>0.33711476954909397</v>
      </c>
      <c r="AT231">
        <v>0</v>
      </c>
      <c r="AU231">
        <v>0</v>
      </c>
      <c r="AV231">
        <v>13.75200687232253</v>
      </c>
      <c r="AW231">
        <v>0</v>
      </c>
      <c r="AX231">
        <v>3.098914899609897</v>
      </c>
      <c r="AY231">
        <v>0.46359048108707879</v>
      </c>
      <c r="AZ231">
        <v>0</v>
      </c>
      <c r="BA231">
        <v>16.354297030896308</v>
      </c>
      <c r="BB231">
        <v>0.079358516045395899</v>
      </c>
      <c r="BC231">
        <v>0</v>
      </c>
      <c r="BD231">
        <v>0</v>
      </c>
      <c r="BE231">
        <v>0.34542061883436798</v>
      </c>
      <c r="BF231">
        <v>25.635004090005019</v>
      </c>
      <c r="BG231">
        <v>1965.273049512954</v>
      </c>
      <c r="BH231">
        <v>1411.012106388506</v>
      </c>
      <c r="BI231">
        <v>1048.446297421247</v>
      </c>
      <c r="BJ231">
        <v>681.38158258369435</v>
      </c>
      <c r="BK231">
        <v>534.27947862691371</v>
      </c>
      <c r="BL231">
        <v>728.76392314809402</v>
      </c>
      <c r="BM231">
        <v>652.36122829231908</v>
      </c>
      <c r="BN231">
        <v>599.80370181972148</v>
      </c>
      <c r="BO231">
        <v>406.05140987888728</v>
      </c>
      <c r="BP231">
        <v>302.34136721330719</v>
      </c>
      <c r="BQ231">
        <v>748.19444447703916</v>
      </c>
      <c r="BR231">
        <v>724.51998566750558</v>
      </c>
      <c r="BS231">
        <v>691.08657741810464</v>
      </c>
      <c r="BT231">
        <v>483.43343084806389</v>
      </c>
      <c r="BU231">
        <v>303.8364457702715</v>
      </c>
      <c r="BV231">
        <v>0</v>
      </c>
      <c r="BW231">
        <v>1596.520940827224</v>
      </c>
      <c r="BX231">
        <v>1024.271561634537</v>
      </c>
      <c r="BY231">
        <v>321.04739580575603</v>
      </c>
      <c r="BZ231">
        <v>24.362119033116009</v>
      </c>
      <c r="CA231">
        <v>0</v>
      </c>
      <c r="CB231">
        <v>0</v>
      </c>
      <c r="CC231">
        <v>513.52845406959204</v>
      </c>
      <c r="CD231">
        <v>0</v>
      </c>
      <c r="CE231">
        <v>166.54196705304051</v>
      </c>
      <c r="CF231">
        <v>19.544561209187162</v>
      </c>
      <c r="CG231">
        <v>0</v>
      </c>
      <c r="CH231">
        <v>811.2688745735129</v>
      </c>
      <c r="CI231">
        <v>3.017660492801491</v>
      </c>
      <c r="CJ231">
        <v>0</v>
      </c>
      <c r="CK231">
        <v>0</v>
      </c>
      <c r="CL231">
        <v>29.415040565154381</v>
      </c>
      <c r="CM231">
        <v>1130.8739392693931</v>
      </c>
    </row>
    <row r="232">
      <c r="A232" t="s">
        <v>597</v>
      </c>
      <c r="B232">
        <v>2018</v>
      </c>
      <c r="C232" t="s">
        <v>603</v>
      </c>
      <c r="D232">
        <v>71</v>
      </c>
      <c r="E232" t="s">
        <v>255</v>
      </c>
      <c r="F232" t="s">
        <v>475</v>
      </c>
      <c r="G232" t="s">
        <v>203</v>
      </c>
      <c r="H232">
        <v>1.7321345089173801</v>
      </c>
      <c r="I232">
        <v>0.4693442754113939</v>
      </c>
      <c r="J232">
        <v>0.21306333994511631</v>
      </c>
      <c r="K232">
        <v>0.14770561181287989</v>
      </c>
      <c r="L232">
        <v>0</v>
      </c>
      <c r="M232">
        <v>0</v>
      </c>
      <c r="N232">
        <v>0</v>
      </c>
      <c r="O232">
        <v>0.028662738221885399</v>
      </c>
      <c r="P232">
        <v>0</v>
      </c>
      <c r="Q232">
        <v>0</v>
      </c>
      <c r="R232">
        <v>4.1668378745322432</v>
      </c>
      <c r="S232">
        <v>1.4104817439947579</v>
      </c>
      <c r="T232">
        <v>0.98762002665044535</v>
      </c>
      <c r="U232">
        <v>1.045493338887703</v>
      </c>
      <c r="V232">
        <v>0.68719237564030178</v>
      </c>
      <c r="W232" t="s">
        <v>444</v>
      </c>
      <c r="X232" t="s">
        <v>445</v>
      </c>
      <c r="Y232" t="s">
        <v>446</v>
      </c>
      <c r="Z232" t="s">
        <v>447</v>
      </c>
      <c r="AA232" t="s">
        <v>448</v>
      </c>
      <c r="AB232" t="s">
        <v>449</v>
      </c>
      <c r="AC232" t="s">
        <v>450</v>
      </c>
      <c r="AD232" t="s">
        <v>451</v>
      </c>
      <c r="AE232" t="s">
        <v>452</v>
      </c>
      <c r="AF232" t="s">
        <v>453</v>
      </c>
      <c r="AG232" t="s">
        <v>454</v>
      </c>
      <c r="AH232" t="s">
        <v>455</v>
      </c>
      <c r="AI232" t="s">
        <v>456</v>
      </c>
      <c r="AJ232" t="s">
        <v>457</v>
      </c>
      <c r="AK232" t="s">
        <v>458</v>
      </c>
      <c r="AL232" t="s">
        <v>459</v>
      </c>
      <c r="AM232" t="s">
        <v>460</v>
      </c>
      <c r="AN232" t="s">
        <v>461</v>
      </c>
      <c r="AO232">
        <v>0.3485329895155464</v>
      </c>
      <c r="AP232">
        <v>2.0138670638442679</v>
      </c>
      <c r="AQ232">
        <v>0.94471662360737385</v>
      </c>
      <c r="AR232">
        <v>0</v>
      </c>
      <c r="AS232">
        <v>2.803672421097247</v>
      </c>
      <c r="AT232">
        <v>0</v>
      </c>
      <c r="AU232">
        <v>0</v>
      </c>
      <c r="AV232">
        <v>0</v>
      </c>
      <c r="AW232">
        <v>0</v>
      </c>
      <c r="AX232">
        <v>0</v>
      </c>
      <c r="AY232">
        <v>0.087081243224523097</v>
      </c>
      <c r="AZ232">
        <v>0</v>
      </c>
      <c r="BA232">
        <v>0</v>
      </c>
      <c r="BB232">
        <v>0.28732456928566252</v>
      </c>
      <c r="BC232">
        <v>1.8970093990870689</v>
      </c>
      <c r="BD232">
        <v>0</v>
      </c>
      <c r="BE232">
        <v>0.25826195200081192</v>
      </c>
      <c r="BF232">
        <v>0.047326739347248403</v>
      </c>
      <c r="BG232">
        <v>444.36014248427801</v>
      </c>
      <c r="BH232">
        <v>120.36871533715581</v>
      </c>
      <c r="BI232">
        <v>54.692449708180433</v>
      </c>
      <c r="BJ232">
        <v>37.902759435028109</v>
      </c>
      <c r="BK232">
        <v>0</v>
      </c>
      <c r="BL232">
        <v>0</v>
      </c>
      <c r="BM232">
        <v>0</v>
      </c>
      <c r="BN232">
        <v>5.1032681128445709</v>
      </c>
      <c r="BO232">
        <v>0</v>
      </c>
      <c r="BP232">
        <v>0</v>
      </c>
      <c r="BQ232">
        <v>327.43918232187161</v>
      </c>
      <c r="BR232">
        <v>110.8743481782426</v>
      </c>
      <c r="BS232">
        <v>77.507595108486214</v>
      </c>
      <c r="BT232">
        <v>82.659246191662433</v>
      </c>
      <c r="BU232">
        <v>53.740427051534972</v>
      </c>
      <c r="BV232">
        <v>17.967203681182749</v>
      </c>
      <c r="BW232">
        <v>121.0582825535725</v>
      </c>
      <c r="BX232">
        <v>203.76344916618291</v>
      </c>
      <c r="BY232">
        <v>0</v>
      </c>
      <c r="BZ232">
        <v>202.61171393942351</v>
      </c>
      <c r="CA232">
        <v>0</v>
      </c>
      <c r="CB232">
        <v>0</v>
      </c>
      <c r="CC232">
        <v>0</v>
      </c>
      <c r="CD232">
        <v>0</v>
      </c>
      <c r="CE232">
        <v>0</v>
      </c>
      <c r="CF232">
        <v>3.6712675471309271</v>
      </c>
      <c r="CG232">
        <v>0</v>
      </c>
      <c r="CH232">
        <v>0</v>
      </c>
      <c r="CI232">
        <v>10.925708349291281</v>
      </c>
      <c r="CJ232">
        <v>73.245793349987537</v>
      </c>
      <c r="CK232">
        <v>0</v>
      </c>
      <c r="CL232">
        <v>21.99285560941733</v>
      </c>
      <c r="CM232">
        <v>2.0877927684538951</v>
      </c>
    </row>
    <row r="233">
      <c r="A233" t="s">
        <v>597</v>
      </c>
      <c r="B233">
        <v>2018</v>
      </c>
      <c r="C233" t="s">
        <v>603</v>
      </c>
      <c r="D233">
        <v>72</v>
      </c>
      <c r="E233" t="s">
        <v>255</v>
      </c>
      <c r="F233" t="s">
        <v>476</v>
      </c>
      <c r="G233" t="s">
        <v>203</v>
      </c>
      <c r="H233">
        <v>8.475768657214358</v>
      </c>
      <c r="I233">
        <v>9.145815119129864</v>
      </c>
      <c r="J233">
        <v>11.975999462203591</v>
      </c>
      <c r="K233">
        <v>11.75402874790451</v>
      </c>
      <c r="L233">
        <v>11.778890585129391</v>
      </c>
      <c r="M233">
        <v>9.5398789267930724</v>
      </c>
      <c r="N233">
        <v>9.550550593576542</v>
      </c>
      <c r="O233">
        <v>12.63231061561032</v>
      </c>
      <c r="P233">
        <v>11.7516279173183</v>
      </c>
      <c r="Q233">
        <v>11.343365676059211</v>
      </c>
      <c r="R233">
        <v>5.0226755225044153</v>
      </c>
      <c r="S233">
        <v>9.8170262878358319</v>
      </c>
      <c r="T233">
        <v>9.8142322311166303</v>
      </c>
      <c r="U233">
        <v>12.5616886605485</v>
      </c>
      <c r="V233">
        <v>12.09779037755052</v>
      </c>
      <c r="W233" t="s">
        <v>444</v>
      </c>
      <c r="X233" t="s">
        <v>445</v>
      </c>
      <c r="Y233" t="s">
        <v>446</v>
      </c>
      <c r="Z233" t="s">
        <v>447</v>
      </c>
      <c r="AA233" t="s">
        <v>448</v>
      </c>
      <c r="AB233" t="s">
        <v>449</v>
      </c>
      <c r="AC233" t="s">
        <v>450</v>
      </c>
      <c r="AD233" t="s">
        <v>451</v>
      </c>
      <c r="AE233" t="s">
        <v>452</v>
      </c>
      <c r="AF233" t="s">
        <v>453</v>
      </c>
      <c r="AG233" t="s">
        <v>454</v>
      </c>
      <c r="AH233" t="s">
        <v>455</v>
      </c>
      <c r="AI233" t="s">
        <v>456</v>
      </c>
      <c r="AJ233" t="s">
        <v>457</v>
      </c>
      <c r="AK233" t="s">
        <v>458</v>
      </c>
      <c r="AL233" t="s">
        <v>459</v>
      </c>
      <c r="AM233" t="s">
        <v>460</v>
      </c>
      <c r="AN233" t="s">
        <v>461</v>
      </c>
      <c r="AO233">
        <v>2.8328860173696282</v>
      </c>
      <c r="AP233">
        <v>12.28967112325004</v>
      </c>
      <c r="AQ233">
        <v>23.023517060614481</v>
      </c>
      <c r="AR233">
        <v>5.5839231276629597</v>
      </c>
      <c r="AS233">
        <v>35.14781474967242</v>
      </c>
      <c r="AT233">
        <v>5.9269414996152952</v>
      </c>
      <c r="AU233">
        <v>3.066109867523962</v>
      </c>
      <c r="AV233">
        <v>17.50260117493664</v>
      </c>
      <c r="AW233">
        <v>1.284955328447891</v>
      </c>
      <c r="AX233">
        <v>1.1727024650453051</v>
      </c>
      <c r="AY233">
        <v>4.3289102394510843</v>
      </c>
      <c r="AZ233">
        <v>2.20856211828626</v>
      </c>
      <c r="BA233">
        <v>1.4491710314197099</v>
      </c>
      <c r="BB233">
        <v>36.655828119918489</v>
      </c>
      <c r="BC233">
        <v>17.74475126089574</v>
      </c>
      <c r="BD233">
        <v>1.237031495195942</v>
      </c>
      <c r="BE233">
        <v>0.35254123555082911</v>
      </c>
      <c r="BF233">
        <v>13.160276453965951</v>
      </c>
      <c r="BG233">
        <v>2174.3656446967061</v>
      </c>
      <c r="BH233">
        <v>2345.549044218883</v>
      </c>
      <c r="BI233">
        <v>3074.1879314408961</v>
      </c>
      <c r="BJ233">
        <v>3016.203098556753</v>
      </c>
      <c r="BK233">
        <v>3021.6311749892438</v>
      </c>
      <c r="BL233">
        <v>1697.732531140942</v>
      </c>
      <c r="BM233">
        <v>1701.9140397879421</v>
      </c>
      <c r="BN233">
        <v>2249.1245413171719</v>
      </c>
      <c r="BO233">
        <v>2088.6638457427739</v>
      </c>
      <c r="BP233">
        <v>2018.665409240612</v>
      </c>
      <c r="BQ233">
        <v>394.69276599621611</v>
      </c>
      <c r="BR233">
        <v>771.69122914682407</v>
      </c>
      <c r="BS233">
        <v>770.21275140593571</v>
      </c>
      <c r="BT233">
        <v>993.15765768529764</v>
      </c>
      <c r="BU233">
        <v>946.08212243876744</v>
      </c>
      <c r="BV233">
        <v>146.03794077112559</v>
      </c>
      <c r="BW233">
        <v>738.76101657320316</v>
      </c>
      <c r="BX233">
        <v>4965.8819702922892</v>
      </c>
      <c r="BY233">
        <v>575.38169456013361</v>
      </c>
      <c r="BZ233">
        <v>2540.0110705049692</v>
      </c>
      <c r="CA233">
        <v>267.49809695944589</v>
      </c>
      <c r="CB233">
        <v>317.51033157211663</v>
      </c>
      <c r="CC233">
        <v>653.58342291490362</v>
      </c>
      <c r="CD233">
        <v>67.667809941768695</v>
      </c>
      <c r="CE233">
        <v>63.023407103299363</v>
      </c>
      <c r="CF233">
        <v>182.50299476735071</v>
      </c>
      <c r="CG233">
        <v>267.06468760497631</v>
      </c>
      <c r="CH233">
        <v>71.887366941137898</v>
      </c>
      <c r="CI233">
        <v>1393.862308175273</v>
      </c>
      <c r="CJ233">
        <v>685.14599059339969</v>
      </c>
      <c r="CK233">
        <v>85.537100602302928</v>
      </c>
      <c r="CL233">
        <v>30.021412096391931</v>
      </c>
      <c r="CM233">
        <v>580.55827192839718</v>
      </c>
    </row>
    <row r="234">
      <c r="A234" t="s">
        <v>597</v>
      </c>
      <c r="B234">
        <v>2018</v>
      </c>
      <c r="C234" t="s">
        <v>603</v>
      </c>
      <c r="D234">
        <v>73</v>
      </c>
      <c r="E234" t="s">
        <v>255</v>
      </c>
      <c r="F234" t="s">
        <v>477</v>
      </c>
      <c r="G234" t="s">
        <v>203</v>
      </c>
      <c r="H234">
        <v>18.674100398390539</v>
      </c>
      <c r="I234">
        <v>17.487983960337601</v>
      </c>
      <c r="J234">
        <v>15.252533613621029</v>
      </c>
      <c r="K234">
        <v>9.0835491201351601</v>
      </c>
      <c r="L234">
        <v>3.4055221892758509</v>
      </c>
      <c r="M234">
        <v>20.829963301449219</v>
      </c>
      <c r="N234">
        <v>19.018085195308569</v>
      </c>
      <c r="O234">
        <v>14.60149064963734</v>
      </c>
      <c r="P234">
        <v>7.0721687963013364</v>
      </c>
      <c r="Q234">
        <v>2.398901191273465</v>
      </c>
      <c r="R234">
        <v>15.75708864473296</v>
      </c>
      <c r="S234">
        <v>18.201604619891071</v>
      </c>
      <c r="T234">
        <v>14.466679821427689</v>
      </c>
      <c r="U234">
        <v>9.459235794646915</v>
      </c>
      <c r="V234">
        <v>5.9288882577559026</v>
      </c>
      <c r="W234" t="s">
        <v>444</v>
      </c>
      <c r="X234" t="s">
        <v>445</v>
      </c>
      <c r="Y234" t="s">
        <v>446</v>
      </c>
      <c r="Z234" t="s">
        <v>447</v>
      </c>
      <c r="AA234" t="s">
        <v>448</v>
      </c>
      <c r="AB234" t="s">
        <v>449</v>
      </c>
      <c r="AC234" t="s">
        <v>450</v>
      </c>
      <c r="AD234" t="s">
        <v>451</v>
      </c>
      <c r="AE234" t="s">
        <v>452</v>
      </c>
      <c r="AF234" t="s">
        <v>453</v>
      </c>
      <c r="AG234" t="s">
        <v>454</v>
      </c>
      <c r="AH234" t="s">
        <v>455</v>
      </c>
      <c r="AI234" t="s">
        <v>456</v>
      </c>
      <c r="AJ234" t="s">
        <v>457</v>
      </c>
      <c r="AK234" t="s">
        <v>458</v>
      </c>
      <c r="AL234" t="s">
        <v>459</v>
      </c>
      <c r="AM234" t="s">
        <v>460</v>
      </c>
      <c r="AN234" t="s">
        <v>461</v>
      </c>
      <c r="AO234">
        <v>0.1184880642470022</v>
      </c>
      <c r="AP234">
        <v>0.84437330995406168</v>
      </c>
      <c r="AQ234">
        <v>13.986599618914161</v>
      </c>
      <c r="AR234">
        <v>5.5126570066108469</v>
      </c>
      <c r="AS234">
        <v>3.1427732209772712</v>
      </c>
      <c r="AT234">
        <v>0</v>
      </c>
      <c r="AU234">
        <v>0</v>
      </c>
      <c r="AV234">
        <v>25.78854034383226</v>
      </c>
      <c r="AW234">
        <v>0.26724704605079869</v>
      </c>
      <c r="AX234">
        <v>6.8863806490388244</v>
      </c>
      <c r="AY234">
        <v>73.850251384689415</v>
      </c>
      <c r="AZ234">
        <v>0.076654808975764405</v>
      </c>
      <c r="BA234">
        <v>0.6618527650506848</v>
      </c>
      <c r="BB234">
        <v>23.840613561108551</v>
      </c>
      <c r="BC234">
        <v>0.28755247441623399</v>
      </c>
      <c r="BD234">
        <v>0</v>
      </c>
      <c r="BE234">
        <v>82.467466354834826</v>
      </c>
      <c r="BF234">
        <v>1.8952677838612031</v>
      </c>
      <c r="BG234">
        <v>4790.6359876063962</v>
      </c>
      <c r="BH234">
        <v>4484.9937954341203</v>
      </c>
      <c r="BI234">
        <v>3915.26025922706</v>
      </c>
      <c r="BJ234">
        <v>2330.930916510526</v>
      </c>
      <c r="BK234">
        <v>873.61640214442082</v>
      </c>
      <c r="BL234">
        <v>3706.9344999779969</v>
      </c>
      <c r="BM234">
        <v>3389.034578336059</v>
      </c>
      <c r="BN234">
        <v>2599.7279483715329</v>
      </c>
      <c r="BO234">
        <v>1256.9648545506029</v>
      </c>
      <c r="BP234">
        <v>426.90846731939229</v>
      </c>
      <c r="BQ234">
        <v>1238.226294605666</v>
      </c>
      <c r="BR234">
        <v>1430.781402609924</v>
      </c>
      <c r="BS234">
        <v>1135.3329538751709</v>
      </c>
      <c r="BT234">
        <v>747.87018840938606</v>
      </c>
      <c r="BU234">
        <v>463.65617286680958</v>
      </c>
      <c r="BV234">
        <v>6.108171243916054</v>
      </c>
      <c r="BW234">
        <v>50.757264256554002</v>
      </c>
      <c r="BX234">
        <v>3016.7329644035331</v>
      </c>
      <c r="BY234">
        <v>568.03825150796285</v>
      </c>
      <c r="BZ234">
        <v>227.11735651910561</v>
      </c>
      <c r="CA234">
        <v>0</v>
      </c>
      <c r="CB234">
        <v>0</v>
      </c>
      <c r="CC234">
        <v>962.99757398557028</v>
      </c>
      <c r="CD234">
        <v>14.073658374963429</v>
      </c>
      <c r="CE234">
        <v>370.08805221185389</v>
      </c>
      <c r="CF234">
        <v>3113.4607318022231</v>
      </c>
      <c r="CG234">
        <v>9.2692854065688604</v>
      </c>
      <c r="CH234">
        <v>32.831771785828288</v>
      </c>
      <c r="CI234">
        <v>906.55522875895042</v>
      </c>
      <c r="CJ234">
        <v>11.102743680924879</v>
      </c>
      <c r="CK234">
        <v>0</v>
      </c>
      <c r="CL234">
        <v>7022.6956234368672</v>
      </c>
      <c r="CM234">
        <v>83.60868354771037</v>
      </c>
    </row>
    <row r="235">
      <c r="A235" t="s">
        <v>597</v>
      </c>
      <c r="B235">
        <v>2018</v>
      </c>
      <c r="C235" t="s">
        <v>603</v>
      </c>
      <c r="D235">
        <v>74</v>
      </c>
      <c r="E235" t="s">
        <v>255</v>
      </c>
      <c r="F235" t="s">
        <v>478</v>
      </c>
      <c r="G235" t="s">
        <v>203</v>
      </c>
      <c r="H235">
        <v>0.19796115015396459</v>
      </c>
      <c r="I235">
        <v>0.17989786624466339</v>
      </c>
      <c r="J235">
        <v>0.21450846827683509</v>
      </c>
      <c r="K235">
        <v>0.2939239798473321</v>
      </c>
      <c r="L235">
        <v>0.1074705663615917</v>
      </c>
      <c r="M235">
        <v>0.16358617542808171</v>
      </c>
      <c r="N235">
        <v>0.21887875227578429</v>
      </c>
      <c r="O235">
        <v>0.11521819988256771</v>
      </c>
      <c r="P235">
        <v>0.37345370989123039</v>
      </c>
      <c r="Q235">
        <v>0.12810033161370071</v>
      </c>
      <c r="R235">
        <v>0.2476139262931065</v>
      </c>
      <c r="S235">
        <v>0.23350302543328341</v>
      </c>
      <c r="T235">
        <v>0.1110949872352896</v>
      </c>
      <c r="U235">
        <v>0.34579662891276669</v>
      </c>
      <c r="V235">
        <v>0.042253880980479101</v>
      </c>
      <c r="W235" t="s">
        <v>444</v>
      </c>
      <c r="X235" t="s">
        <v>445</v>
      </c>
      <c r="Y235" t="s">
        <v>446</v>
      </c>
      <c r="Z235" t="s">
        <v>447</v>
      </c>
      <c r="AA235" t="s">
        <v>448</v>
      </c>
      <c r="AB235" t="s">
        <v>449</v>
      </c>
      <c r="AC235" t="s">
        <v>450</v>
      </c>
      <c r="AD235" t="s">
        <v>451</v>
      </c>
      <c r="AE235" t="s">
        <v>452</v>
      </c>
      <c r="AF235" t="s">
        <v>453</v>
      </c>
      <c r="AG235" t="s">
        <v>454</v>
      </c>
      <c r="AH235" t="s">
        <v>455</v>
      </c>
      <c r="AI235" t="s">
        <v>456</v>
      </c>
      <c r="AJ235" t="s">
        <v>457</v>
      </c>
      <c r="AK235" t="s">
        <v>458</v>
      </c>
      <c r="AL235" t="s">
        <v>459</v>
      </c>
      <c r="AM235" t="s">
        <v>460</v>
      </c>
      <c r="AN235" t="s">
        <v>461</v>
      </c>
      <c r="AO235">
        <v>0</v>
      </c>
      <c r="AP235">
        <v>0.036469969732520702</v>
      </c>
      <c r="AQ235">
        <v>0.25507095692526838</v>
      </c>
      <c r="AR235">
        <v>0</v>
      </c>
      <c r="AS235">
        <v>0</v>
      </c>
      <c r="AT235">
        <v>0.30528903105341398</v>
      </c>
      <c r="AU235">
        <v>0.029682787900128099</v>
      </c>
      <c r="AV235">
        <v>0.53323832334947641</v>
      </c>
      <c r="AW235">
        <v>0</v>
      </c>
      <c r="AX235">
        <v>0</v>
      </c>
      <c r="AY235">
        <v>0.066085323104325203</v>
      </c>
      <c r="AZ235">
        <v>0</v>
      </c>
      <c r="BA235">
        <v>1.878539050927577</v>
      </c>
      <c r="BB235">
        <v>0.1853915583587552</v>
      </c>
      <c r="BC235">
        <v>0</v>
      </c>
      <c r="BD235">
        <v>0</v>
      </c>
      <c r="BE235">
        <v>0.17877984193772681</v>
      </c>
      <c r="BF235">
        <v>0.96927983446227639</v>
      </c>
      <c r="BG235">
        <v>50.784765522481209</v>
      </c>
      <c r="BH235">
        <v>46.136868363388913</v>
      </c>
      <c r="BI235">
        <v>55.063407981080637</v>
      </c>
      <c r="BJ235">
        <v>75.423877018652476</v>
      </c>
      <c r="BK235">
        <v>27.569354801708471</v>
      </c>
      <c r="BL235">
        <v>29.112064607988021</v>
      </c>
      <c r="BM235">
        <v>39.004329421590313</v>
      </c>
      <c r="BN235">
        <v>20.514068158048559</v>
      </c>
      <c r="BO235">
        <v>66.375421975266462</v>
      </c>
      <c r="BP235">
        <v>22.796735618477069</v>
      </c>
      <c r="BQ235">
        <v>19.45804084494759</v>
      </c>
      <c r="BR235">
        <v>18.355073259749421</v>
      </c>
      <c r="BS235">
        <v>8.7186418428743657</v>
      </c>
      <c r="BT235">
        <v>27.339522518581489</v>
      </c>
      <c r="BU235">
        <v>3.30437543978843</v>
      </c>
      <c r="BV235">
        <v>0</v>
      </c>
      <c r="BW235">
        <v>2.1922955987829469</v>
      </c>
      <c r="BX235">
        <v>55.015585273338132</v>
      </c>
      <c r="BY235">
        <v>0</v>
      </c>
      <c r="BZ235">
        <v>0</v>
      </c>
      <c r="CA235">
        <v>13.778478298576429</v>
      </c>
      <c r="CB235">
        <v>3.073794559020588</v>
      </c>
      <c r="CC235">
        <v>19.912224767094749</v>
      </c>
      <c r="CD235">
        <v>0</v>
      </c>
      <c r="CE235">
        <v>0</v>
      </c>
      <c r="CF235">
        <v>2.7860982809929258</v>
      </c>
      <c r="CG235">
        <v>0</v>
      </c>
      <c r="CH235">
        <v>93.18653432851869</v>
      </c>
      <c r="CI235">
        <v>7.0496376348329521</v>
      </c>
      <c r="CJ235">
        <v>0</v>
      </c>
      <c r="CK235">
        <v>0</v>
      </c>
      <c r="CL235">
        <v>15.2243844637189</v>
      </c>
      <c r="CM235">
        <v>42.759240482435381</v>
      </c>
    </row>
    <row r="236">
      <c r="A236" t="s">
        <v>597</v>
      </c>
      <c r="B236">
        <v>2018</v>
      </c>
      <c r="C236" t="s">
        <v>603</v>
      </c>
      <c r="D236">
        <v>122</v>
      </c>
      <c r="E236" t="s">
        <v>18</v>
      </c>
      <c r="F236" t="s">
        <v>14</v>
      </c>
      <c r="G236" t="s">
        <v>617</v>
      </c>
      <c r="H236">
        <v>95.500697572069214</v>
      </c>
      <c r="I236">
        <v>98.912851259686491</v>
      </c>
      <c r="J236">
        <v>99.598908126122168</v>
      </c>
      <c r="K236">
        <v>99.671268830524127</v>
      </c>
      <c r="L236">
        <v>99.75984811361333</v>
      </c>
      <c r="M236">
        <v>99.29498144282968</v>
      </c>
      <c r="N236">
        <v>99.681092136785722</v>
      </c>
      <c r="O236">
        <v>99.661492340179748</v>
      </c>
      <c r="P236">
        <v>99.876588095178136</v>
      </c>
      <c r="Q236">
        <v>99.955813328482108</v>
      </c>
      <c r="R236">
        <v>91.477993712277353</v>
      </c>
      <c r="S236">
        <v>95.648706832573822</v>
      </c>
      <c r="T236">
        <v>97.207565030608365</v>
      </c>
      <c r="U236">
        <v>98.958369686666884</v>
      </c>
      <c r="V236">
        <v>98.767414081111966</v>
      </c>
      <c r="W236" t="s">
        <v>444</v>
      </c>
      <c r="X236" t="s">
        <v>445</v>
      </c>
      <c r="Y236" t="s">
        <v>446</v>
      </c>
      <c r="Z236" t="s">
        <v>447</v>
      </c>
      <c r="AA236" t="s">
        <v>448</v>
      </c>
      <c r="AB236" t="s">
        <v>449</v>
      </c>
      <c r="AC236" t="s">
        <v>450</v>
      </c>
      <c r="AD236" t="s">
        <v>451</v>
      </c>
      <c r="AE236" t="s">
        <v>452</v>
      </c>
      <c r="AF236" t="s">
        <v>453</v>
      </c>
      <c r="AG236" t="s">
        <v>454</v>
      </c>
      <c r="AH236" t="s">
        <v>455</v>
      </c>
      <c r="AI236" t="s">
        <v>456</v>
      </c>
      <c r="AJ236" t="s">
        <v>457</v>
      </c>
      <c r="AK236" t="s">
        <v>458</v>
      </c>
      <c r="AL236" t="s">
        <v>459</v>
      </c>
      <c r="AM236" t="s">
        <v>460</v>
      </c>
      <c r="AN236" t="s">
        <v>461</v>
      </c>
      <c r="AO236">
        <v>100</v>
      </c>
      <c r="AP236">
        <v>92.716429148855653</v>
      </c>
      <c r="AQ236">
        <v>99.913744178512971</v>
      </c>
      <c r="AR236">
        <v>98.833008602841502</v>
      </c>
      <c r="AS236">
        <v>99.211605532344322</v>
      </c>
      <c r="AT236">
        <v>100</v>
      </c>
      <c r="AU236">
        <v>99.517654696622927</v>
      </c>
      <c r="AV236">
        <v>98.183189826522394</v>
      </c>
      <c r="AW236">
        <v>99.856925603694265</v>
      </c>
      <c r="AX236">
        <v>93.842624457506545</v>
      </c>
      <c r="AY236">
        <v>98.892842072706742</v>
      </c>
      <c r="AZ236">
        <v>99.800802933479574</v>
      </c>
      <c r="BA236">
        <v>95.486058605920775</v>
      </c>
      <c r="BB236">
        <v>95.467592193495733</v>
      </c>
      <c r="BC236">
        <v>99.627919168743716</v>
      </c>
      <c r="BD236">
        <v>99.662124316324224</v>
      </c>
      <c r="BE236">
        <v>99.558402196591473</v>
      </c>
      <c r="BF236">
        <v>98.873023285201668</v>
      </c>
      <c r="BG236">
        <v>24499.658289815179</v>
      </c>
      <c r="BH236">
        <v>25367.333661474138</v>
      </c>
      <c r="BI236">
        <v>25566.614486944629</v>
      </c>
      <c r="BJ236">
        <v>25576.65940176517</v>
      </c>
      <c r="BK236">
        <v>25591.3292422331</v>
      </c>
      <c r="BL236">
        <v>17670.69807364911</v>
      </c>
      <c r="BM236">
        <v>17763.232448932569</v>
      </c>
      <c r="BN236">
        <v>17744.26825521516</v>
      </c>
      <c r="BO236">
        <v>17751.465589130559</v>
      </c>
      <c r="BP236">
        <v>17788.13701162615</v>
      </c>
      <c r="BQ236">
        <v>7188.5396944933673</v>
      </c>
      <c r="BR236">
        <v>7518.6992453500752</v>
      </c>
      <c r="BS236">
        <v>7628.7685431280815</v>
      </c>
      <c r="BT236">
        <v>7823.8893911636278</v>
      </c>
      <c r="BU236">
        <v>7723.8968295437217</v>
      </c>
      <c r="BV236">
        <v>5155.0941292980006</v>
      </c>
      <c r="BW236">
        <v>5573.4024746572877</v>
      </c>
      <c r="BX236">
        <v>21550.13326131814</v>
      </c>
      <c r="BY236">
        <v>10184.00552232882</v>
      </c>
      <c r="BZ236">
        <v>7169.6797701221303</v>
      </c>
      <c r="CA236">
        <v>4513.256912976256</v>
      </c>
      <c r="CB236">
        <v>10305.528798784049</v>
      </c>
      <c r="CC236">
        <v>3666.3639100349069</v>
      </c>
      <c r="CD236">
        <v>5258.6259720655653</v>
      </c>
      <c r="CE236">
        <v>5043.2928224457892</v>
      </c>
      <c r="CF236">
        <v>4169.2340198793772</v>
      </c>
      <c r="CG236">
        <v>12068.15513019719</v>
      </c>
      <c r="CH236">
        <v>4736.6675043470414</v>
      </c>
      <c r="CI236">
        <v>3630.2188556600399</v>
      </c>
      <c r="CJ236">
        <v>3846.7526744120951</v>
      </c>
      <c r="CK236">
        <v>6891.3436618154528</v>
      </c>
      <c r="CL236">
        <v>8478.1112635865538</v>
      </c>
      <c r="CM236">
        <v>4361.728398303856</v>
      </c>
    </row>
    <row r="237">
      <c r="A237" t="s">
        <v>597</v>
      </c>
      <c r="B237">
        <v>2018</v>
      </c>
      <c r="C237" t="s">
        <v>603</v>
      </c>
      <c r="D237">
        <v>123</v>
      </c>
      <c r="E237" t="s">
        <v>18</v>
      </c>
      <c r="F237" t="s">
        <v>52</v>
      </c>
      <c r="G237" t="s">
        <v>203</v>
      </c>
      <c r="H237">
        <v>4.4993024279307363</v>
      </c>
      <c r="I237">
        <v>1.08714874031352</v>
      </c>
      <c r="J237">
        <v>0.40109187387781198</v>
      </c>
      <c r="K237">
        <v>0.32873116947587749</v>
      </c>
      <c r="L237">
        <v>0.24015188638665799</v>
      </c>
      <c r="M237">
        <v>0.70501855717033324</v>
      </c>
      <c r="N237">
        <v>0.31890786321428949</v>
      </c>
      <c r="O237">
        <v>0.33850765982021841</v>
      </c>
      <c r="P237">
        <v>0.1234119048218764</v>
      </c>
      <c r="Q237">
        <v>0.0441866715178858</v>
      </c>
      <c r="R237">
        <v>8.5220062877226717</v>
      </c>
      <c r="S237">
        <v>4.3512931674261939</v>
      </c>
      <c r="T237">
        <v>2.792434969391639</v>
      </c>
      <c r="U237">
        <v>1.0416303133331239</v>
      </c>
      <c r="V237">
        <v>1.232585918888047</v>
      </c>
      <c r="W237" t="s">
        <v>444</v>
      </c>
      <c r="X237" t="s">
        <v>445</v>
      </c>
      <c r="Y237" t="s">
        <v>446</v>
      </c>
      <c r="Z237" t="s">
        <v>447</v>
      </c>
      <c r="AA237" t="s">
        <v>448</v>
      </c>
      <c r="AB237" t="s">
        <v>449</v>
      </c>
      <c r="AC237" t="s">
        <v>450</v>
      </c>
      <c r="AD237" t="s">
        <v>451</v>
      </c>
      <c r="AE237" t="s">
        <v>452</v>
      </c>
      <c r="AF237" t="s">
        <v>453</v>
      </c>
      <c r="AG237" t="s">
        <v>454</v>
      </c>
      <c r="AH237" t="s">
        <v>455</v>
      </c>
      <c r="AI237" t="s">
        <v>456</v>
      </c>
      <c r="AJ237" t="s">
        <v>457</v>
      </c>
      <c r="AK237" t="s">
        <v>458</v>
      </c>
      <c r="AL237" t="s">
        <v>459</v>
      </c>
      <c r="AM237" t="s">
        <v>460</v>
      </c>
      <c r="AN237" t="s">
        <v>461</v>
      </c>
      <c r="AO237">
        <v>0</v>
      </c>
      <c r="AP237">
        <v>7.283570851144332</v>
      </c>
      <c r="AQ237">
        <v>0.086255821487015993</v>
      </c>
      <c r="AR237">
        <v>1.1669913971584831</v>
      </c>
      <c r="AS237">
        <v>0.78839446765570886</v>
      </c>
      <c r="AT237">
        <v>0</v>
      </c>
      <c r="AU237">
        <v>0.48234530337708159</v>
      </c>
      <c r="AV237">
        <v>1.8168101734775779</v>
      </c>
      <c r="AW237">
        <v>0.14307439630575119</v>
      </c>
      <c r="AX237">
        <v>6.1573755424934564</v>
      </c>
      <c r="AY237">
        <v>1.1071579272932941</v>
      </c>
      <c r="AZ237">
        <v>0.19919706652042721</v>
      </c>
      <c r="BA237">
        <v>4.5139413940792306</v>
      </c>
      <c r="BB237">
        <v>4.5324078065043096</v>
      </c>
      <c r="BC237">
        <v>0.37208083125629171</v>
      </c>
      <c r="BD237">
        <v>0.33787568367577619</v>
      </c>
      <c r="BE237">
        <v>0.44159780340850302</v>
      </c>
      <c r="BF237">
        <v>1.1269767147983369</v>
      </c>
      <c r="BG237">
        <v>1154.2467733667929</v>
      </c>
      <c r="BH237">
        <v>278.81174674442178</v>
      </c>
      <c r="BI237">
        <v>102.9585715969384</v>
      </c>
      <c r="BJ237">
        <v>84.355755224955814</v>
      </c>
      <c r="BK237">
        <v>61.606007916782893</v>
      </c>
      <c r="BL237">
        <v>125.4662610239736</v>
      </c>
      <c r="BM237">
        <v>56.829579036858291</v>
      </c>
      <c r="BN237">
        <v>60.269724858148152</v>
      </c>
      <c r="BO237">
        <v>21.93449159123168</v>
      </c>
      <c r="BP237">
        <v>7.8634602718389797</v>
      </c>
      <c r="BQ237">
        <v>669.67778795737433</v>
      </c>
      <c r="BR237">
        <v>342.0439830043012</v>
      </c>
      <c r="BS237">
        <v>219.14796493995101</v>
      </c>
      <c r="BT237">
        <v>82.353825995776319</v>
      </c>
      <c r="BU237">
        <v>96.391776170439087</v>
      </c>
      <c r="BV237">
        <v>0</v>
      </c>
      <c r="BW237">
        <v>437.83256299631267</v>
      </c>
      <c r="BX237">
        <v>18.60429176078673</v>
      </c>
      <c r="BY237">
        <v>120.2497728358188</v>
      </c>
      <c r="BZ237">
        <v>56.974542799678211</v>
      </c>
      <c r="CA237">
        <v>0</v>
      </c>
      <c r="CB237">
        <v>49.949161584084521</v>
      </c>
      <c r="CC237">
        <v>67.843459386395679</v>
      </c>
      <c r="CD237">
        <v>7.5345273430207662</v>
      </c>
      <c r="CE237">
        <v>330.90984036387431</v>
      </c>
      <c r="CF237">
        <v>46.676790747470079</v>
      </c>
      <c r="CG237">
        <v>24.08739238151249</v>
      </c>
      <c r="CH237">
        <v>223.91791880428821</v>
      </c>
      <c r="CI237">
        <v>172.3478292755529</v>
      </c>
      <c r="CJ237">
        <v>14.36648426138823</v>
      </c>
      <c r="CK237">
        <v>23.363112788869561</v>
      </c>
      <c r="CL237">
        <v>37.605216922423537</v>
      </c>
      <c r="CM237">
        <v>49.715950598415702</v>
      </c>
    </row>
    <row r="238">
      <c r="A238" t="s">
        <v>597</v>
      </c>
      <c r="B238">
        <v>2018</v>
      </c>
      <c r="C238" t="s">
        <v>603</v>
      </c>
      <c r="D238">
        <v>124</v>
      </c>
      <c r="E238" t="s">
        <v>51</v>
      </c>
      <c r="F238" t="s">
        <v>15</v>
      </c>
      <c r="G238" t="s">
        <v>618</v>
      </c>
      <c r="H238">
        <v>90.980679124989265</v>
      </c>
      <c r="I238">
        <v>94.387748686483548</v>
      </c>
      <c r="J238">
        <v>95.77746133833422</v>
      </c>
      <c r="K238">
        <v>97.648256591207186</v>
      </c>
      <c r="L238">
        <v>98.80226905591141</v>
      </c>
      <c r="M238">
        <v>94.072442979725878</v>
      </c>
      <c r="N238">
        <v>95.268947248616058</v>
      </c>
      <c r="O238">
        <v>96.277534798010578</v>
      </c>
      <c r="P238">
        <v>98.161898179085597</v>
      </c>
      <c r="Q238">
        <v>99.195265715591958</v>
      </c>
      <c r="R238">
        <v>86.488606296155226</v>
      </c>
      <c r="S238">
        <v>92.864925104889522</v>
      </c>
      <c r="T238">
        <v>93.627137837097564</v>
      </c>
      <c r="U238">
        <v>94.277479997980222</v>
      </c>
      <c r="V238">
        <v>98.183601758338597</v>
      </c>
      <c r="W238" t="s">
        <v>444</v>
      </c>
      <c r="X238" t="s">
        <v>445</v>
      </c>
      <c r="Y238" t="s">
        <v>446</v>
      </c>
      <c r="Z238" t="s">
        <v>447</v>
      </c>
      <c r="AA238" t="s">
        <v>448</v>
      </c>
      <c r="AB238" t="s">
        <v>449</v>
      </c>
      <c r="AC238" t="s">
        <v>450</v>
      </c>
      <c r="AD238" t="s">
        <v>451</v>
      </c>
      <c r="AE238" t="s">
        <v>452</v>
      </c>
      <c r="AF238" t="s">
        <v>453</v>
      </c>
      <c r="AG238" t="s">
        <v>454</v>
      </c>
      <c r="AH238" t="s">
        <v>455</v>
      </c>
      <c r="AI238" t="s">
        <v>456</v>
      </c>
      <c r="AJ238" t="s">
        <v>457</v>
      </c>
      <c r="AK238" t="s">
        <v>458</v>
      </c>
      <c r="AL238" t="s">
        <v>459</v>
      </c>
      <c r="AM238" t="s">
        <v>460</v>
      </c>
      <c r="AN238" t="s">
        <v>461</v>
      </c>
      <c r="AO238">
        <v>96.291833505077946</v>
      </c>
      <c r="AP238">
        <v>90.616638745247997</v>
      </c>
      <c r="AQ238">
        <v>95.660469790290563</v>
      </c>
      <c r="AR238">
        <v>96.106228120571743</v>
      </c>
      <c r="AS238">
        <v>96.32514904603353</v>
      </c>
      <c r="AT238">
        <v>99.351216769696208</v>
      </c>
      <c r="AU238">
        <v>97.138008310985583</v>
      </c>
      <c r="AV238">
        <v>93.749258917239715</v>
      </c>
      <c r="AW238">
        <v>97.084691007371362</v>
      </c>
      <c r="AX238">
        <v>88.755141898168489</v>
      </c>
      <c r="AY238">
        <v>97.510562232324943</v>
      </c>
      <c r="AZ238">
        <v>93.945563634139518</v>
      </c>
      <c r="BA238">
        <v>93.974259053005952</v>
      </c>
      <c r="BB238">
        <v>86.626168525542738</v>
      </c>
      <c r="BC238">
        <v>97.697933010539685</v>
      </c>
      <c r="BD238">
        <v>99.305157673819835</v>
      </c>
      <c r="BE238">
        <v>97.913399131224224</v>
      </c>
      <c r="BF238">
        <v>97.421308572875574</v>
      </c>
      <c r="BG238">
        <v>23340.09704856297</v>
      </c>
      <c r="BH238">
        <v>24206.819275679471</v>
      </c>
      <c r="BI238">
        <v>24585.665411860111</v>
      </c>
      <c r="BJ238">
        <v>25050.762963848651</v>
      </c>
      <c r="BK238">
        <v>25345.68210659183</v>
      </c>
      <c r="BL238">
        <v>16741.28654631364</v>
      </c>
      <c r="BM238">
        <v>16976.985493096861</v>
      </c>
      <c r="BN238">
        <v>17135.094335108981</v>
      </c>
      <c r="BO238">
        <v>17446.706890199639</v>
      </c>
      <c r="BP238">
        <v>17652.789954847209</v>
      </c>
      <c r="BQ238">
        <v>6796.4627802924624</v>
      </c>
      <c r="BR238">
        <v>7299.8733116989652</v>
      </c>
      <c r="BS238">
        <v>7347.7796063491915</v>
      </c>
      <c r="BT238">
        <v>7453.8068676491248</v>
      </c>
      <c r="BU238">
        <v>7678.2410209871196</v>
      </c>
      <c r="BV238">
        <v>4963.9346560136792</v>
      </c>
      <c r="BW238">
        <v>5447.1791381983357</v>
      </c>
      <c r="BX238">
        <v>20632.755671110121</v>
      </c>
      <c r="BY238">
        <v>9903.0311000970232</v>
      </c>
      <c r="BZ238">
        <v>6961.0855379635414</v>
      </c>
      <c r="CA238">
        <v>4483.9756589843391</v>
      </c>
      <c r="CB238">
        <v>10059.10504178468</v>
      </c>
      <c r="CC238">
        <v>3500.791735265424</v>
      </c>
      <c r="CD238">
        <v>5105.9037660587383</v>
      </c>
      <c r="CE238">
        <v>4769.8811992718674</v>
      </c>
      <c r="CF238">
        <v>4110.9583346556064</v>
      </c>
      <c r="CG238">
        <v>11360.12539384366</v>
      </c>
      <c r="CH238">
        <v>4661.6733960978818</v>
      </c>
      <c r="CI238">
        <v>3294.0178247884492</v>
      </c>
      <c r="CJ238">
        <v>3772.233609097932</v>
      </c>
      <c r="CK238">
        <v>6866.6604652031237</v>
      </c>
      <c r="CL238">
        <v>8338.0274664441968</v>
      </c>
      <c r="CM238">
        <v>4297.6868116647638</v>
      </c>
    </row>
    <row r="239">
      <c r="A239" t="s">
        <v>597</v>
      </c>
      <c r="B239">
        <v>2018</v>
      </c>
      <c r="C239" t="s">
        <v>603</v>
      </c>
      <c r="D239">
        <v>125</v>
      </c>
      <c r="E239" t="s">
        <v>51</v>
      </c>
      <c r="F239" t="s">
        <v>16</v>
      </c>
      <c r="G239" t="s">
        <v>619</v>
      </c>
      <c r="H239">
        <v>4.520018447079897</v>
      </c>
      <c r="I239">
        <v>4.5251025732030614</v>
      </c>
      <c r="J239">
        <v>3.8214467877879841</v>
      </c>
      <c r="K239">
        <v>2.0229233867025598</v>
      </c>
      <c r="L239">
        <v>0.95757905770192331</v>
      </c>
      <c r="M239">
        <v>5.2225384631036782</v>
      </c>
      <c r="N239">
        <v>4.4121448881695322</v>
      </c>
      <c r="O239">
        <v>3.3838256579743322</v>
      </c>
      <c r="P239">
        <v>1.7146899160925819</v>
      </c>
      <c r="Q239">
        <v>0.76054761289022821</v>
      </c>
      <c r="R239">
        <v>4.9893874161220761</v>
      </c>
      <c r="S239">
        <v>2.783781727684342</v>
      </c>
      <c r="T239">
        <v>3.580427193510721</v>
      </c>
      <c r="U239">
        <v>4.6808896886867144</v>
      </c>
      <c r="V239">
        <v>0.5838123227733566</v>
      </c>
      <c r="W239" t="s">
        <v>444</v>
      </c>
      <c r="X239" t="s">
        <v>445</v>
      </c>
      <c r="Y239" t="s">
        <v>446</v>
      </c>
      <c r="Z239" t="s">
        <v>447</v>
      </c>
      <c r="AA239" t="s">
        <v>448</v>
      </c>
      <c r="AB239" t="s">
        <v>449</v>
      </c>
      <c r="AC239" t="s">
        <v>450</v>
      </c>
      <c r="AD239" t="s">
        <v>451</v>
      </c>
      <c r="AE239" t="s">
        <v>452</v>
      </c>
      <c r="AF239" t="s">
        <v>453</v>
      </c>
      <c r="AG239" t="s">
        <v>454</v>
      </c>
      <c r="AH239" t="s">
        <v>455</v>
      </c>
      <c r="AI239" t="s">
        <v>456</v>
      </c>
      <c r="AJ239" t="s">
        <v>457</v>
      </c>
      <c r="AK239" t="s">
        <v>458</v>
      </c>
      <c r="AL239" t="s">
        <v>459</v>
      </c>
      <c r="AM239" t="s">
        <v>460</v>
      </c>
      <c r="AN239" t="s">
        <v>461</v>
      </c>
      <c r="AO239">
        <v>3.7081664949220321</v>
      </c>
      <c r="AP239">
        <v>2.0997904036076589</v>
      </c>
      <c r="AQ239">
        <v>4.2532743882224304</v>
      </c>
      <c r="AR239">
        <v>2.7267804822697652</v>
      </c>
      <c r="AS239">
        <v>2.886456486310808</v>
      </c>
      <c r="AT239">
        <v>0.64878323030379914</v>
      </c>
      <c r="AU239">
        <v>2.3796463856373169</v>
      </c>
      <c r="AV239">
        <v>4.4339309092826786</v>
      </c>
      <c r="AW239">
        <v>2.7720459597751672</v>
      </c>
      <c r="AX239">
        <v>5.0874825593380484</v>
      </c>
      <c r="AY239">
        <v>1.382279840381802</v>
      </c>
      <c r="AZ239">
        <v>5.855239299340079</v>
      </c>
      <c r="BA239">
        <v>1.5117995529148109</v>
      </c>
      <c r="BB239">
        <v>8.8414236679530216</v>
      </c>
      <c r="BC239">
        <v>1.9299861582039839</v>
      </c>
      <c r="BD239">
        <v>0.35696664250440052</v>
      </c>
      <c r="BE239">
        <v>1.645003065367272</v>
      </c>
      <c r="BF239">
        <v>1.451714712326114</v>
      </c>
      <c r="BG239">
        <v>1159.5612412521889</v>
      </c>
      <c r="BH239">
        <v>1160.5143857946971</v>
      </c>
      <c r="BI239">
        <v>980.9490750845265</v>
      </c>
      <c r="BJ239">
        <v>518.96240673768375</v>
      </c>
      <c r="BK239">
        <v>245.64713564126981</v>
      </c>
      <c r="BL239">
        <v>929.41152733544016</v>
      </c>
      <c r="BM239">
        <v>786.24695583569314</v>
      </c>
      <c r="BN239">
        <v>602.23988892734417</v>
      </c>
      <c r="BO239">
        <v>304.75869893092732</v>
      </c>
      <c r="BP239">
        <v>135.34705677895391</v>
      </c>
      <c r="BQ239">
        <v>392.07691420090231</v>
      </c>
      <c r="BR239">
        <v>218.82593365111339</v>
      </c>
      <c r="BS239">
        <v>280.98893677888481</v>
      </c>
      <c r="BT239">
        <v>370.08252351450722</v>
      </c>
      <c r="BU239">
        <v>45.655808556599993</v>
      </c>
      <c r="BV239">
        <v>191.15947328432111</v>
      </c>
      <c r="BW239">
        <v>126.22333645895159</v>
      </c>
      <c r="BX239">
        <v>917.37759020801911</v>
      </c>
      <c r="BY239">
        <v>280.97442223179809</v>
      </c>
      <c r="BZ239">
        <v>208.5942321585913</v>
      </c>
      <c r="CA239">
        <v>29.281253991916881</v>
      </c>
      <c r="CB239">
        <v>246.4237569993694</v>
      </c>
      <c r="CC239">
        <v>165.57217476948281</v>
      </c>
      <c r="CD239">
        <v>145.78817482798891</v>
      </c>
      <c r="CE239">
        <v>273.41162317392258</v>
      </c>
      <c r="CF239">
        <v>58.275685223771923</v>
      </c>
      <c r="CG239">
        <v>708.02973635354056</v>
      </c>
      <c r="CH239">
        <v>74.994108249159083</v>
      </c>
      <c r="CI239">
        <v>336.20103087159202</v>
      </c>
      <c r="CJ239">
        <v>74.519065314160329</v>
      </c>
      <c r="CK239">
        <v>24.683196612329379</v>
      </c>
      <c r="CL239">
        <v>140.08379714235869</v>
      </c>
      <c r="CM239">
        <v>64.041586639093225</v>
      </c>
    </row>
    <row r="240">
      <c r="A240" t="s">
        <v>597</v>
      </c>
      <c r="B240">
        <v>2018</v>
      </c>
      <c r="C240" t="s">
        <v>603</v>
      </c>
      <c r="D240">
        <v>126</v>
      </c>
      <c r="E240" t="s">
        <v>51</v>
      </c>
      <c r="F240" t="s">
        <v>22</v>
      </c>
      <c r="G240" t="s">
        <v>620</v>
      </c>
      <c r="H240">
        <v>4.0728942247171203</v>
      </c>
      <c r="I240">
        <v>1.0168780771680579</v>
      </c>
      <c r="J240">
        <v>0.3800398217966876</v>
      </c>
      <c r="K240">
        <v>0.32882002209029881</v>
      </c>
      <c r="L240">
        <v>0.24015188638665799</v>
      </c>
      <c r="M240">
        <v>0.70501855717033324</v>
      </c>
      <c r="N240">
        <v>0.31890786321428949</v>
      </c>
      <c r="O240">
        <v>0.33863954401509139</v>
      </c>
      <c r="P240">
        <v>0.1234119048218764</v>
      </c>
      <c r="Q240">
        <v>0.0441866715178858</v>
      </c>
      <c r="R240">
        <v>7.3151030568718172</v>
      </c>
      <c r="S240">
        <v>4.1662053897390026</v>
      </c>
      <c r="T240">
        <v>2.562798015034677</v>
      </c>
      <c r="U240">
        <v>0.97327962210270635</v>
      </c>
      <c r="V240">
        <v>1.232585918888047</v>
      </c>
      <c r="W240" t="s">
        <v>444</v>
      </c>
      <c r="X240" t="s">
        <v>445</v>
      </c>
      <c r="Y240" t="s">
        <v>446</v>
      </c>
      <c r="Z240" t="s">
        <v>447</v>
      </c>
      <c r="AA240" t="s">
        <v>448</v>
      </c>
      <c r="AB240" t="s">
        <v>449</v>
      </c>
      <c r="AC240" t="s">
        <v>450</v>
      </c>
      <c r="AD240" t="s">
        <v>451</v>
      </c>
      <c r="AE240" t="s">
        <v>452</v>
      </c>
      <c r="AF240" t="s">
        <v>453</v>
      </c>
      <c r="AG240" t="s">
        <v>454</v>
      </c>
      <c r="AH240" t="s">
        <v>455</v>
      </c>
      <c r="AI240" t="s">
        <v>456</v>
      </c>
      <c r="AJ240" t="s">
        <v>457</v>
      </c>
      <c r="AK240" t="s">
        <v>458</v>
      </c>
      <c r="AL240" t="s">
        <v>459</v>
      </c>
      <c r="AM240" t="s">
        <v>460</v>
      </c>
      <c r="AN240" t="s">
        <v>461</v>
      </c>
      <c r="AO240">
        <v>0</v>
      </c>
      <c r="AP240">
        <v>6.5524731035871113</v>
      </c>
      <c r="AQ240">
        <v>0.086255821487015993</v>
      </c>
      <c r="AR240">
        <v>1.1669913971584831</v>
      </c>
      <c r="AS240">
        <v>0.78839446765570886</v>
      </c>
      <c r="AT240">
        <v>0</v>
      </c>
      <c r="AU240">
        <v>0.48234530337708159</v>
      </c>
      <c r="AV240">
        <v>1.8168101734775779</v>
      </c>
      <c r="AW240">
        <v>0.14326303285351549</v>
      </c>
      <c r="AX240">
        <v>5.2156987019326984</v>
      </c>
      <c r="AY240">
        <v>0.59369052231114672</v>
      </c>
      <c r="AZ240">
        <v>0.19919706652042721</v>
      </c>
      <c r="BA240">
        <v>4.5139413940792306</v>
      </c>
      <c r="BB240">
        <v>4.3210569359146991</v>
      </c>
      <c r="BC240">
        <v>0.37208083125629171</v>
      </c>
      <c r="BD240">
        <v>0.2138453694150482</v>
      </c>
      <c r="BE240">
        <v>0.44159780340850302</v>
      </c>
      <c r="BF240">
        <v>1.1269767147983369</v>
      </c>
      <c r="BG240">
        <v>1044.8564177327521</v>
      </c>
      <c r="BH240">
        <v>260.79003029481709</v>
      </c>
      <c r="BI240">
        <v>97.554599707651917</v>
      </c>
      <c r="BJ240">
        <v>84.355755224955814</v>
      </c>
      <c r="BK240">
        <v>61.606007916782893</v>
      </c>
      <c r="BL240">
        <v>125.4662610239736</v>
      </c>
      <c r="BM240">
        <v>56.829579036858291</v>
      </c>
      <c r="BN240">
        <v>60.269724858148152</v>
      </c>
      <c r="BO240">
        <v>21.93449159123168</v>
      </c>
      <c r="BP240">
        <v>7.8634602718389797</v>
      </c>
      <c r="BQ240">
        <v>574.83670727438971</v>
      </c>
      <c r="BR240">
        <v>327.4947080532437</v>
      </c>
      <c r="BS240">
        <v>201.12624849034631</v>
      </c>
      <c r="BT240">
        <v>76.949854106489894</v>
      </c>
      <c r="BU240">
        <v>96.391776170439087</v>
      </c>
      <c r="BV240">
        <v>0</v>
      </c>
      <c r="BW240">
        <v>393.88455903565682</v>
      </c>
      <c r="BX240">
        <v>18.60429176078673</v>
      </c>
      <c r="BY240">
        <v>120.2497728358188</v>
      </c>
      <c r="BZ240">
        <v>56.974542799678211</v>
      </c>
      <c r="CA240">
        <v>0</v>
      </c>
      <c r="CB240">
        <v>49.949161584084521</v>
      </c>
      <c r="CC240">
        <v>67.843459386395679</v>
      </c>
      <c r="CD240">
        <v>7.5345273430207662</v>
      </c>
      <c r="CE240">
        <v>280.30221852339622</v>
      </c>
      <c r="CF240">
        <v>25.02946291178262</v>
      </c>
      <c r="CG240">
        <v>24.08739238151249</v>
      </c>
      <c r="CH240">
        <v>223.91791880428821</v>
      </c>
      <c r="CI240">
        <v>164.31107148219101</v>
      </c>
      <c r="CJ240">
        <v>14.36648426138823</v>
      </c>
      <c r="CK240">
        <v>14.78678024611998</v>
      </c>
      <c r="CL240">
        <v>37.605216922423537</v>
      </c>
      <c r="CM240">
        <v>49.715950598415702</v>
      </c>
    </row>
    <row r="241">
      <c r="A241" t="s">
        <v>597</v>
      </c>
      <c r="B241">
        <v>2018</v>
      </c>
      <c r="C241" t="s">
        <v>603</v>
      </c>
      <c r="D241">
        <v>127</v>
      </c>
      <c r="E241" t="s">
        <v>51</v>
      </c>
      <c r="F241" t="s">
        <v>19</v>
      </c>
      <c r="G241" t="s">
        <v>621</v>
      </c>
      <c r="H241">
        <v>0.42640820321361872</v>
      </c>
      <c r="I241">
        <v>0.070270663145462001</v>
      </c>
      <c r="J241">
        <v>0.0210520520811243</v>
      </c>
      <c r="K241">
        <v>0</v>
      </c>
      <c r="L241">
        <v>0</v>
      </c>
      <c r="M241">
        <v>0</v>
      </c>
      <c r="N241">
        <v>0</v>
      </c>
      <c r="O241">
        <v>0</v>
      </c>
      <c r="P241">
        <v>0</v>
      </c>
      <c r="Q241">
        <v>0</v>
      </c>
      <c r="R241">
        <v>1.2069032308508501</v>
      </c>
      <c r="S241">
        <v>0.1850877776871914</v>
      </c>
      <c r="T241">
        <v>0.22963695435696149</v>
      </c>
      <c r="U241">
        <v>0.068350691230417204</v>
      </c>
      <c r="V241">
        <v>0</v>
      </c>
      <c r="W241" t="s">
        <v>444</v>
      </c>
      <c r="X241" t="s">
        <v>445</v>
      </c>
      <c r="Y241" t="s">
        <v>446</v>
      </c>
      <c r="Z241" t="s">
        <v>447</v>
      </c>
      <c r="AA241" t="s">
        <v>448</v>
      </c>
      <c r="AB241" t="s">
        <v>449</v>
      </c>
      <c r="AC241" t="s">
        <v>450</v>
      </c>
      <c r="AD241" t="s">
        <v>451</v>
      </c>
      <c r="AE241" t="s">
        <v>452</v>
      </c>
      <c r="AF241" t="s">
        <v>453</v>
      </c>
      <c r="AG241" t="s">
        <v>454</v>
      </c>
      <c r="AH241" t="s">
        <v>455</v>
      </c>
      <c r="AI241" t="s">
        <v>456</v>
      </c>
      <c r="AJ241" t="s">
        <v>457</v>
      </c>
      <c r="AK241" t="s">
        <v>458</v>
      </c>
      <c r="AL241" t="s">
        <v>459</v>
      </c>
      <c r="AM241" t="s">
        <v>460</v>
      </c>
      <c r="AN241" t="s">
        <v>461</v>
      </c>
      <c r="AO241">
        <v>0</v>
      </c>
      <c r="AP241">
        <v>0.7310977475572189</v>
      </c>
      <c r="AQ241">
        <v>0</v>
      </c>
      <c r="AR241">
        <v>0</v>
      </c>
      <c r="AS241">
        <v>0</v>
      </c>
      <c r="AT241">
        <v>0</v>
      </c>
      <c r="AU241">
        <v>0</v>
      </c>
      <c r="AV241">
        <v>0</v>
      </c>
      <c r="AW241">
        <v>0</v>
      </c>
      <c r="AX241">
        <v>0.94167684056075862</v>
      </c>
      <c r="AY241">
        <v>0.51346740498214694</v>
      </c>
      <c r="AZ241">
        <v>0</v>
      </c>
      <c r="BA241">
        <v>0</v>
      </c>
      <c r="BB241">
        <v>0.21135087058960969</v>
      </c>
      <c r="BC241">
        <v>0</v>
      </c>
      <c r="BD241">
        <v>0.124030314260728</v>
      </c>
      <c r="BE241">
        <v>0</v>
      </c>
      <c r="BF241">
        <v>0</v>
      </c>
      <c r="BG241">
        <v>109.3903556340418</v>
      </c>
      <c r="BH241">
        <v>18.021716449604629</v>
      </c>
      <c r="BI241">
        <v>5.4039718892864306</v>
      </c>
      <c r="BJ241">
        <v>0</v>
      </c>
      <c r="BK241">
        <v>0</v>
      </c>
      <c r="BL241">
        <v>0</v>
      </c>
      <c r="BM241">
        <v>0</v>
      </c>
      <c r="BN241">
        <v>0</v>
      </c>
      <c r="BO241">
        <v>0</v>
      </c>
      <c r="BP241">
        <v>0</v>
      </c>
      <c r="BQ241">
        <v>94.841080682984341</v>
      </c>
      <c r="BR241">
        <v>14.5492749510575</v>
      </c>
      <c r="BS241">
        <v>18.021716449604629</v>
      </c>
      <c r="BT241">
        <v>5.4039718892864306</v>
      </c>
      <c r="BU241">
        <v>0</v>
      </c>
      <c r="BV241">
        <v>0</v>
      </c>
      <c r="BW241">
        <v>43.948003960655818</v>
      </c>
      <c r="BX241">
        <v>0</v>
      </c>
      <c r="BY241">
        <v>0</v>
      </c>
      <c r="BZ241">
        <v>0</v>
      </c>
      <c r="CA241">
        <v>0</v>
      </c>
      <c r="CB241">
        <v>0</v>
      </c>
      <c r="CC241">
        <v>0</v>
      </c>
      <c r="CD241">
        <v>0</v>
      </c>
      <c r="CE241">
        <v>50.607621840478203</v>
      </c>
      <c r="CF241">
        <v>21.647327835687459</v>
      </c>
      <c r="CG241">
        <v>0</v>
      </c>
      <c r="CH241">
        <v>0</v>
      </c>
      <c r="CI241">
        <v>8.0367577933618328</v>
      </c>
      <c r="CJ241">
        <v>0</v>
      </c>
      <c r="CK241">
        <v>8.5763325427495882</v>
      </c>
      <c r="CL241">
        <v>0</v>
      </c>
      <c r="CM241">
        <v>0</v>
      </c>
    </row>
    <row r="242">
      <c r="A242" t="s">
        <v>597</v>
      </c>
      <c r="B242">
        <v>2018</v>
      </c>
      <c r="C242" t="s">
        <v>603</v>
      </c>
      <c r="D242">
        <v>128</v>
      </c>
      <c r="E242" t="s">
        <v>110</v>
      </c>
      <c r="F242" t="s">
        <v>50</v>
      </c>
      <c r="G242" t="s">
        <v>622</v>
      </c>
      <c r="H242">
        <v>4.7329690379160656</v>
      </c>
      <c r="I242">
        <v>4.5748378654284521</v>
      </c>
      <c r="J242">
        <v>3.836836025299478</v>
      </c>
      <c r="K242">
        <v>2.0295971083626219</v>
      </c>
      <c r="L242">
        <v>0.95988423780614307</v>
      </c>
      <c r="M242">
        <v>5.2596197584372568</v>
      </c>
      <c r="N242">
        <v>4.4262605812093634</v>
      </c>
      <c r="O242">
        <v>3.3953235662168071</v>
      </c>
      <c r="P242">
        <v>1.716808662364953</v>
      </c>
      <c r="Q242">
        <v>0.76088382212534356</v>
      </c>
      <c r="R242">
        <v>5.4541941877464311</v>
      </c>
      <c r="S242">
        <v>2.9104227541279282</v>
      </c>
      <c r="T242">
        <v>3.683280403519344</v>
      </c>
      <c r="U242">
        <v>4.7301604740537577</v>
      </c>
      <c r="V242">
        <v>0.59109811490448194</v>
      </c>
      <c r="W242" t="s">
        <v>444</v>
      </c>
      <c r="X242" t="s">
        <v>445</v>
      </c>
      <c r="Y242" t="s">
        <v>446</v>
      </c>
      <c r="Z242" t="s">
        <v>447</v>
      </c>
      <c r="AA242" t="s">
        <v>448</v>
      </c>
      <c r="AB242" t="s">
        <v>449</v>
      </c>
      <c r="AC242" t="s">
        <v>450</v>
      </c>
      <c r="AD242" t="s">
        <v>451</v>
      </c>
      <c r="AE242" t="s">
        <v>452</v>
      </c>
      <c r="AF242" t="s">
        <v>453</v>
      </c>
      <c r="AG242" t="s">
        <v>454</v>
      </c>
      <c r="AH242" t="s">
        <v>455</v>
      </c>
      <c r="AI242" t="s">
        <v>456</v>
      </c>
      <c r="AJ242" t="s">
        <v>457</v>
      </c>
      <c r="AK242" t="s">
        <v>458</v>
      </c>
      <c r="AL242" t="s">
        <v>459</v>
      </c>
      <c r="AM242" t="s">
        <v>460</v>
      </c>
      <c r="AN242" t="s">
        <v>461</v>
      </c>
      <c r="AO242">
        <v>3.7081664949220321</v>
      </c>
      <c r="AP242">
        <v>2.2647446875207611</v>
      </c>
      <c r="AQ242">
        <v>4.2569462521825114</v>
      </c>
      <c r="AR242">
        <v>2.7589775124900608</v>
      </c>
      <c r="AS242">
        <v>2.9093939875509669</v>
      </c>
      <c r="AT242">
        <v>0.64878323030379914</v>
      </c>
      <c r="AU242">
        <v>2.3911801306930012</v>
      </c>
      <c r="AV242">
        <v>4.5159776506720632</v>
      </c>
      <c r="AW242">
        <v>2.7760229744811178</v>
      </c>
      <c r="AX242">
        <v>5.4212918583087406</v>
      </c>
      <c r="AY242">
        <v>1.3977551978590519</v>
      </c>
      <c r="AZ242">
        <v>5.8669260439144786</v>
      </c>
      <c r="BA242">
        <v>1.5832673114660001</v>
      </c>
      <c r="BB242">
        <v>9.2611780236721977</v>
      </c>
      <c r="BC242">
        <v>1.937194086062453</v>
      </c>
      <c r="BD242">
        <v>0.35817683493420271</v>
      </c>
      <c r="BE242">
        <v>1.652299584036103</v>
      </c>
      <c r="BF242">
        <v>1.468261679567143</v>
      </c>
      <c r="BG242">
        <v>1159.5612412521889</v>
      </c>
      <c r="BH242">
        <v>1160.5143857946971</v>
      </c>
      <c r="BI242">
        <v>980.9490750845265</v>
      </c>
      <c r="BJ242">
        <v>518.96240673768375</v>
      </c>
      <c r="BK242">
        <v>245.64713564126981</v>
      </c>
      <c r="BL242">
        <v>929.41152733544016</v>
      </c>
      <c r="BM242">
        <v>786.24695583569314</v>
      </c>
      <c r="BN242">
        <v>602.23988892734417</v>
      </c>
      <c r="BO242">
        <v>304.75869893092732</v>
      </c>
      <c r="BP242">
        <v>135.34705677895391</v>
      </c>
      <c r="BQ242">
        <v>392.07691420090231</v>
      </c>
      <c r="BR242">
        <v>218.82593365111339</v>
      </c>
      <c r="BS242">
        <v>280.98893677888481</v>
      </c>
      <c r="BT242">
        <v>370.08252351450722</v>
      </c>
      <c r="BU242">
        <v>45.655808556599993</v>
      </c>
      <c r="BV242">
        <v>191.15947328432111</v>
      </c>
      <c r="BW242">
        <v>126.22333645895159</v>
      </c>
      <c r="BX242">
        <v>917.37759020801911</v>
      </c>
      <c r="BY242">
        <v>280.97442223179809</v>
      </c>
      <c r="BZ242">
        <v>208.5942321585913</v>
      </c>
      <c r="CA242">
        <v>29.281253991916881</v>
      </c>
      <c r="CB242">
        <v>246.4237569993694</v>
      </c>
      <c r="CC242">
        <v>165.57217476948281</v>
      </c>
      <c r="CD242">
        <v>145.78817482798891</v>
      </c>
      <c r="CE242">
        <v>273.41162317392258</v>
      </c>
      <c r="CF242">
        <v>58.275685223771923</v>
      </c>
      <c r="CG242">
        <v>708.02973635354056</v>
      </c>
      <c r="CH242">
        <v>74.994108249159083</v>
      </c>
      <c r="CI242">
        <v>336.20103087159202</v>
      </c>
      <c r="CJ242">
        <v>74.519065314160329</v>
      </c>
      <c r="CK242">
        <v>24.683196612329379</v>
      </c>
      <c r="CL242">
        <v>140.08379714235869</v>
      </c>
      <c r="CM242">
        <v>64.041586639093225</v>
      </c>
    </row>
    <row r="243">
      <c r="A243" t="s">
        <v>597</v>
      </c>
      <c r="B243">
        <v>2018</v>
      </c>
      <c r="C243" t="s">
        <v>603</v>
      </c>
      <c r="D243">
        <v>129</v>
      </c>
      <c r="E243" t="s">
        <v>110</v>
      </c>
      <c r="F243" t="s">
        <v>49</v>
      </c>
      <c r="G243" t="s">
        <v>203</v>
      </c>
      <c r="H243">
        <v>95.267030962083879</v>
      </c>
      <c r="I243">
        <v>95.425162134571664</v>
      </c>
      <c r="J243">
        <v>96.163163974700566</v>
      </c>
      <c r="K243">
        <v>97.970402891637406</v>
      </c>
      <c r="L243">
        <v>99.040115762193864</v>
      </c>
      <c r="M243">
        <v>94.740380241562619</v>
      </c>
      <c r="N243">
        <v>95.57373941879051</v>
      </c>
      <c r="O243">
        <v>96.604676433783226</v>
      </c>
      <c r="P243">
        <v>98.283191337635088</v>
      </c>
      <c r="Q243">
        <v>99.239116177874735</v>
      </c>
      <c r="R243">
        <v>94.545805812253519</v>
      </c>
      <c r="S243">
        <v>97.089577245872121</v>
      </c>
      <c r="T243">
        <v>96.316719596480567</v>
      </c>
      <c r="U243">
        <v>95.269839525946296</v>
      </c>
      <c r="V243">
        <v>99.408901885095503</v>
      </c>
      <c r="W243" t="s">
        <v>444</v>
      </c>
      <c r="X243" t="s">
        <v>445</v>
      </c>
      <c r="Y243" t="s">
        <v>446</v>
      </c>
      <c r="Z243" t="s">
        <v>447</v>
      </c>
      <c r="AA243" t="s">
        <v>448</v>
      </c>
      <c r="AB243" t="s">
        <v>449</v>
      </c>
      <c r="AC243" t="s">
        <v>450</v>
      </c>
      <c r="AD243" t="s">
        <v>451</v>
      </c>
      <c r="AE243" t="s">
        <v>452</v>
      </c>
      <c r="AF243" t="s">
        <v>453</v>
      </c>
      <c r="AG243" t="s">
        <v>454</v>
      </c>
      <c r="AH243" t="s">
        <v>455</v>
      </c>
      <c r="AI243" t="s">
        <v>456</v>
      </c>
      <c r="AJ243" t="s">
        <v>457</v>
      </c>
      <c r="AK243" t="s">
        <v>458</v>
      </c>
      <c r="AL243" t="s">
        <v>459</v>
      </c>
      <c r="AM243" t="s">
        <v>460</v>
      </c>
      <c r="AN243" t="s">
        <v>461</v>
      </c>
      <c r="AO243">
        <v>96.291833505077946</v>
      </c>
      <c r="AP243">
        <v>97.735255312479225</v>
      </c>
      <c r="AQ243">
        <v>95.743053747817513</v>
      </c>
      <c r="AR243">
        <v>97.241022487509952</v>
      </c>
      <c r="AS243">
        <v>97.090606012449072</v>
      </c>
      <c r="AT243">
        <v>99.351216769696208</v>
      </c>
      <c r="AU243">
        <v>97.608819869306956</v>
      </c>
      <c r="AV243">
        <v>95.48402234932793</v>
      </c>
      <c r="AW243">
        <v>97.223977025518906</v>
      </c>
      <c r="AX243">
        <v>94.578708141691266</v>
      </c>
      <c r="AY243">
        <v>98.602244802140945</v>
      </c>
      <c r="AZ243">
        <v>94.133073956085539</v>
      </c>
      <c r="BA243">
        <v>98.416732688533997</v>
      </c>
      <c r="BB243">
        <v>90.738821976327827</v>
      </c>
      <c r="BC243">
        <v>98.062805913937495</v>
      </c>
      <c r="BD243">
        <v>99.641823165065802</v>
      </c>
      <c r="BE243">
        <v>98.347700415963914</v>
      </c>
      <c r="BF243">
        <v>98.531738320432879</v>
      </c>
      <c r="BG243">
        <v>23340.09704856297</v>
      </c>
      <c r="BH243">
        <v>24206.819275679471</v>
      </c>
      <c r="BI243">
        <v>24585.665411860111</v>
      </c>
      <c r="BJ243">
        <v>25050.762963848651</v>
      </c>
      <c r="BK243">
        <v>25345.68210659183</v>
      </c>
      <c r="BL243">
        <v>16741.28654631364</v>
      </c>
      <c r="BM243">
        <v>16976.985493096861</v>
      </c>
      <c r="BN243">
        <v>17135.094335108981</v>
      </c>
      <c r="BO243">
        <v>17446.706890199639</v>
      </c>
      <c r="BP243">
        <v>17652.789954847209</v>
      </c>
      <c r="BQ243">
        <v>6796.4627802924624</v>
      </c>
      <c r="BR243">
        <v>7299.8733116989652</v>
      </c>
      <c r="BS243">
        <v>7347.7796063491915</v>
      </c>
      <c r="BT243">
        <v>7453.8068676491248</v>
      </c>
      <c r="BU243">
        <v>7678.2410209871196</v>
      </c>
      <c r="BV243">
        <v>4963.9346560136792</v>
      </c>
      <c r="BW243">
        <v>5447.1791381983357</v>
      </c>
      <c r="BX243">
        <v>20632.755671110121</v>
      </c>
      <c r="BY243">
        <v>9903.0311000970232</v>
      </c>
      <c r="BZ243">
        <v>6961.0855379635414</v>
      </c>
      <c r="CA243">
        <v>4483.9756589843391</v>
      </c>
      <c r="CB243">
        <v>10059.10504178468</v>
      </c>
      <c r="CC243">
        <v>3500.791735265424</v>
      </c>
      <c r="CD243">
        <v>5105.9037660587383</v>
      </c>
      <c r="CE243">
        <v>4769.8811992718674</v>
      </c>
      <c r="CF243">
        <v>4110.9583346556064</v>
      </c>
      <c r="CG243">
        <v>11360.12539384366</v>
      </c>
      <c r="CH243">
        <v>4661.6733960978818</v>
      </c>
      <c r="CI243">
        <v>3294.0178247884492</v>
      </c>
      <c r="CJ243">
        <v>3772.233609097932</v>
      </c>
      <c r="CK243">
        <v>6866.6604652031237</v>
      </c>
      <c r="CL243">
        <v>8338.0274664441968</v>
      </c>
      <c r="CM243">
        <v>4297.6868116647638</v>
      </c>
    </row>
    <row r="244">
      <c r="A244" t="s">
        <v>597</v>
      </c>
      <c r="B244">
        <v>2018</v>
      </c>
      <c r="C244" t="s">
        <v>603</v>
      </c>
      <c r="D244">
        <v>135</v>
      </c>
      <c r="E244" t="s">
        <v>46</v>
      </c>
      <c r="F244" t="s">
        <v>45</v>
      </c>
      <c r="G244" t="s">
        <v>623</v>
      </c>
      <c r="H244">
        <v>8.4541174565621944</v>
      </c>
      <c r="I244">
        <v>22.824101560044301</v>
      </c>
      <c r="J244">
        <v>29.24856407479545</v>
      </c>
      <c r="K244">
        <v>35.723191981665437</v>
      </c>
      <c r="L244">
        <v>42.851808384180408</v>
      </c>
      <c r="M244">
        <v>26.249934270968978</v>
      </c>
      <c r="N244">
        <v>36.013308472734181</v>
      </c>
      <c r="O244">
        <v>42.727833203481097</v>
      </c>
      <c r="P244">
        <v>44.549923562353499</v>
      </c>
      <c r="Q244">
        <v>44.764057895690513</v>
      </c>
      <c r="R244">
        <v>1.0638908841954959</v>
      </c>
      <c r="S244">
        <v>1.2132110511512091</v>
      </c>
      <c r="T244">
        <v>1.3910826378697729</v>
      </c>
      <c r="U244">
        <v>2.7542527523817761</v>
      </c>
      <c r="V244">
        <v>7.7140311208809216</v>
      </c>
      <c r="W244" t="s">
        <v>444</v>
      </c>
      <c r="X244" t="s">
        <v>445</v>
      </c>
      <c r="Y244" t="s">
        <v>446</v>
      </c>
      <c r="Z244" t="s">
        <v>447</v>
      </c>
      <c r="AA244" t="s">
        <v>448</v>
      </c>
      <c r="AB244" t="s">
        <v>449</v>
      </c>
      <c r="AC244" t="s">
        <v>450</v>
      </c>
      <c r="AD244" t="s">
        <v>451</v>
      </c>
      <c r="AE244" t="s">
        <v>452</v>
      </c>
      <c r="AF244" t="s">
        <v>453</v>
      </c>
      <c r="AG244" t="s">
        <v>454</v>
      </c>
      <c r="AH244" t="s">
        <v>455</v>
      </c>
      <c r="AI244" t="s">
        <v>456</v>
      </c>
      <c r="AJ244" t="s">
        <v>457</v>
      </c>
      <c r="AK244" t="s">
        <v>458</v>
      </c>
      <c r="AL244" t="s">
        <v>459</v>
      </c>
      <c r="AM244" t="s">
        <v>460</v>
      </c>
      <c r="AN244" t="s">
        <v>461</v>
      </c>
      <c r="AO244">
        <v>2.4210468784548138</v>
      </c>
      <c r="AP244">
        <v>5.9764047917745406</v>
      </c>
      <c r="AQ244">
        <v>61.949078416480774</v>
      </c>
      <c r="AR244">
        <v>18.164613492025769</v>
      </c>
      <c r="AS244">
        <v>3.200433661916767</v>
      </c>
      <c r="AT244">
        <v>2.8056839016289361</v>
      </c>
      <c r="AU244">
        <v>5.1723574100395604</v>
      </c>
      <c r="AV244">
        <v>45.965379430093762</v>
      </c>
      <c r="AW244">
        <v>23.55931971484322</v>
      </c>
      <c r="AX244">
        <v>53.139090934854373</v>
      </c>
      <c r="AY244">
        <v>11.66992459553509</v>
      </c>
      <c r="AZ244">
        <v>4.5124869676427224</v>
      </c>
      <c r="BA244">
        <v>41.020926594286699</v>
      </c>
      <c r="BB244">
        <v>28.41602168777251</v>
      </c>
      <c r="BC244">
        <v>20.895668894982961</v>
      </c>
      <c r="BD244">
        <v>81.923531929238322</v>
      </c>
      <c r="BE244">
        <v>22.295129667179449</v>
      </c>
      <c r="BF244">
        <v>16.839376765774482</v>
      </c>
      <c r="BG244">
        <v>2168.811266236361</v>
      </c>
      <c r="BH244">
        <v>5853.5022742084411</v>
      </c>
      <c r="BI244">
        <v>7507.9815237539624</v>
      </c>
      <c r="BJ244">
        <v>9166.9337089758483</v>
      </c>
      <c r="BK244">
        <v>10992.7466583121</v>
      </c>
      <c r="BL244">
        <v>4671.4814406053074</v>
      </c>
      <c r="BM244">
        <v>6417.5939081652014</v>
      </c>
      <c r="BN244">
        <v>7607.4932907761677</v>
      </c>
      <c r="BO244">
        <v>7918.0361503928316</v>
      </c>
      <c r="BP244">
        <v>7966.2119543577719</v>
      </c>
      <c r="BQ244">
        <v>83.602859456050226</v>
      </c>
      <c r="BR244">
        <v>95.367405549015601</v>
      </c>
      <c r="BS244">
        <v>109.1710039782502</v>
      </c>
      <c r="BT244">
        <v>217.75792141861029</v>
      </c>
      <c r="BU244">
        <v>603.2594967874951</v>
      </c>
      <c r="BV244">
        <v>124.80724549877669</v>
      </c>
      <c r="BW244">
        <v>359.25573883515989</v>
      </c>
      <c r="BX244">
        <v>13361.634140201801</v>
      </c>
      <c r="BY244">
        <v>1871.728147598257</v>
      </c>
      <c r="BZ244">
        <v>231.28427726110939</v>
      </c>
      <c r="CA244">
        <v>126.6277226465299</v>
      </c>
      <c r="CB244">
        <v>535.62233162811481</v>
      </c>
      <c r="CC244">
        <v>1716.4425860610249</v>
      </c>
      <c r="CD244">
        <v>1240.6715887524531</v>
      </c>
      <c r="CE244">
        <v>2855.802440013792</v>
      </c>
      <c r="CF244">
        <v>491.99361261516509</v>
      </c>
      <c r="CG244">
        <v>545.66086792711565</v>
      </c>
      <c r="CH244">
        <v>2034.878105077793</v>
      </c>
      <c r="CI244">
        <v>1080.53817388331</v>
      </c>
      <c r="CJ244">
        <v>806.80667503716279</v>
      </c>
      <c r="CK244">
        <v>5664.7720123061772</v>
      </c>
      <c r="CL244">
        <v>1898.590031418847</v>
      </c>
      <c r="CM244">
        <v>742.85973472412024</v>
      </c>
    </row>
    <row r="245">
      <c r="A245" t="s">
        <v>597</v>
      </c>
      <c r="B245">
        <v>2018</v>
      </c>
      <c r="C245" t="s">
        <v>603</v>
      </c>
      <c r="D245">
        <v>136</v>
      </c>
      <c r="E245" t="s">
        <v>46</v>
      </c>
      <c r="F245" t="s">
        <v>44</v>
      </c>
      <c r="G245" t="s">
        <v>624</v>
      </c>
      <c r="H245">
        <v>57.842561654676587</v>
      </c>
      <c r="I245">
        <v>64.48581955228444</v>
      </c>
      <c r="J245">
        <v>63.928875009721473</v>
      </c>
      <c r="K245">
        <v>61.147857413109122</v>
      </c>
      <c r="L245">
        <v>54.869522222518818</v>
      </c>
      <c r="M245">
        <v>61.355087836495358</v>
      </c>
      <c r="N245">
        <v>59.176611251410478</v>
      </c>
      <c r="O245">
        <v>53.413951473437308</v>
      </c>
      <c r="P245">
        <v>53.52585135834557</v>
      </c>
      <c r="Q245">
        <v>53.346566959478473</v>
      </c>
      <c r="R245">
        <v>49.118213938515417</v>
      </c>
      <c r="S245">
        <v>60.451432156114357</v>
      </c>
      <c r="T245">
        <v>73.805453433249184</v>
      </c>
      <c r="U245">
        <v>82.19082169198812</v>
      </c>
      <c r="V245">
        <v>85.300486153398538</v>
      </c>
      <c r="W245" t="s">
        <v>444</v>
      </c>
      <c r="X245" t="s">
        <v>445</v>
      </c>
      <c r="Y245" t="s">
        <v>446</v>
      </c>
      <c r="Z245" t="s">
        <v>447</v>
      </c>
      <c r="AA245" t="s">
        <v>448</v>
      </c>
      <c r="AB245" t="s">
        <v>449</v>
      </c>
      <c r="AC245" t="s">
        <v>450</v>
      </c>
      <c r="AD245" t="s">
        <v>451</v>
      </c>
      <c r="AE245" t="s">
        <v>452</v>
      </c>
      <c r="AF245" t="s">
        <v>453</v>
      </c>
      <c r="AG245" t="s">
        <v>454</v>
      </c>
      <c r="AH245" t="s">
        <v>455</v>
      </c>
      <c r="AI245" t="s">
        <v>456</v>
      </c>
      <c r="AJ245" t="s">
        <v>457</v>
      </c>
      <c r="AK245" t="s">
        <v>458</v>
      </c>
      <c r="AL245" t="s">
        <v>459</v>
      </c>
      <c r="AM245" t="s">
        <v>460</v>
      </c>
      <c r="AN245" t="s">
        <v>461</v>
      </c>
      <c r="AO245">
        <v>96.260438662001363</v>
      </c>
      <c r="AP245">
        <v>65.578437402005036</v>
      </c>
      <c r="AQ245">
        <v>33.259141514074948</v>
      </c>
      <c r="AR245">
        <v>59.162970628979672</v>
      </c>
      <c r="AS245">
        <v>93.097013280816853</v>
      </c>
      <c r="AT245">
        <v>95.094488261211652</v>
      </c>
      <c r="AU245">
        <v>92.972623738551505</v>
      </c>
      <c r="AV245">
        <v>39.194727531014678</v>
      </c>
      <c r="AW245">
        <v>67.906935598708799</v>
      </c>
      <c r="AX245">
        <v>24.375877887023019</v>
      </c>
      <c r="AY245">
        <v>76.103842578982864</v>
      </c>
      <c r="AZ245">
        <v>92.179971170155866</v>
      </c>
      <c r="BA245">
        <v>33.083069781056153</v>
      </c>
      <c r="BB245">
        <v>38.833766531133733</v>
      </c>
      <c r="BC245">
        <v>73.491644685273286</v>
      </c>
      <c r="BD245">
        <v>13.68436123859199</v>
      </c>
      <c r="BE245">
        <v>51.698759242577673</v>
      </c>
      <c r="BF245">
        <v>61.735687432786712</v>
      </c>
      <c r="BG245">
        <v>14838.875853003239</v>
      </c>
      <c r="BH245">
        <v>16538.127050060299</v>
      </c>
      <c r="BI245">
        <v>16410.269276124171</v>
      </c>
      <c r="BJ245">
        <v>15691.16095895264</v>
      </c>
      <c r="BK245">
        <v>14075.643007809351</v>
      </c>
      <c r="BL245">
        <v>10918.85225906573</v>
      </c>
      <c r="BM245">
        <v>10545.308831051691</v>
      </c>
      <c r="BN245">
        <v>9510.1072767460737</v>
      </c>
      <c r="BO245">
        <v>9513.3637085312148</v>
      </c>
      <c r="BP245">
        <v>9493.5553078501653</v>
      </c>
      <c r="BQ245">
        <v>3859.8160747839761</v>
      </c>
      <c r="BR245">
        <v>4751.9318596549992</v>
      </c>
      <c r="BS245">
        <v>5792.1903638424283</v>
      </c>
      <c r="BT245">
        <v>6498.2062651503911</v>
      </c>
      <c r="BU245">
        <v>6670.744199273011</v>
      </c>
      <c r="BV245">
        <v>4962.316222301336</v>
      </c>
      <c r="BW245">
        <v>3942.0740062550608</v>
      </c>
      <c r="BX245">
        <v>7173.5769455779473</v>
      </c>
      <c r="BY245">
        <v>6096.3035338133404</v>
      </c>
      <c r="BZ245">
        <v>6727.7993254595394</v>
      </c>
      <c r="CA245">
        <v>4291.8585653085293</v>
      </c>
      <c r="CB245">
        <v>9627.7595604216967</v>
      </c>
      <c r="CC245">
        <v>1463.612403887751</v>
      </c>
      <c r="CD245">
        <v>3576.088218858029</v>
      </c>
      <c r="CE245">
        <v>1310.0090784876229</v>
      </c>
      <c r="CF245">
        <v>3208.4701265897752</v>
      </c>
      <c r="CG245">
        <v>11146.625671138379</v>
      </c>
      <c r="CH245">
        <v>1641.1139370900539</v>
      </c>
      <c r="CI245">
        <v>1476.6798686185591</v>
      </c>
      <c r="CJ245">
        <v>2837.599972967329</v>
      </c>
      <c r="CK245">
        <v>946.23345362624798</v>
      </c>
      <c r="CL245">
        <v>4402.5197610388468</v>
      </c>
      <c r="CM245">
        <v>2723.4354945096388</v>
      </c>
    </row>
    <row r="246">
      <c r="A246" t="s">
        <v>597</v>
      </c>
      <c r="B246">
        <v>2018</v>
      </c>
      <c r="C246" t="s">
        <v>603</v>
      </c>
      <c r="D246">
        <v>137</v>
      </c>
      <c r="E246" t="s">
        <v>46</v>
      </c>
      <c r="F246" t="s">
        <v>43</v>
      </c>
      <c r="G246" t="s">
        <v>625</v>
      </c>
      <c r="H246">
        <v>29.204018460830859</v>
      </c>
      <c r="I246">
        <v>11.602930147358011</v>
      </c>
      <c r="J246">
        <v>6.4214690416057394</v>
      </c>
      <c r="K246">
        <v>2.800219435749582</v>
      </c>
      <c r="L246">
        <v>2.0385175069141042</v>
      </c>
      <c r="M246">
        <v>11.689959335365311</v>
      </c>
      <c r="N246">
        <v>4.4911724126409309</v>
      </c>
      <c r="O246">
        <v>3.5197076632615651</v>
      </c>
      <c r="P246">
        <v>1.800813174478922</v>
      </c>
      <c r="Q246">
        <v>1.8451884733135799</v>
      </c>
      <c r="R246">
        <v>41.295888889566427</v>
      </c>
      <c r="S246">
        <v>33.984063625308352</v>
      </c>
      <c r="T246">
        <v>22.011028959489249</v>
      </c>
      <c r="U246">
        <v>14.01329524229701</v>
      </c>
      <c r="V246">
        <v>5.7528968068324122</v>
      </c>
      <c r="W246" t="s">
        <v>444</v>
      </c>
      <c r="X246" t="s">
        <v>445</v>
      </c>
      <c r="Y246" t="s">
        <v>446</v>
      </c>
      <c r="Z246" t="s">
        <v>447</v>
      </c>
      <c r="AA246" t="s">
        <v>448</v>
      </c>
      <c r="AB246" t="s">
        <v>449</v>
      </c>
      <c r="AC246" t="s">
        <v>450</v>
      </c>
      <c r="AD246" t="s">
        <v>451</v>
      </c>
      <c r="AE246" t="s">
        <v>452</v>
      </c>
      <c r="AF246" t="s">
        <v>453</v>
      </c>
      <c r="AG246" t="s">
        <v>454</v>
      </c>
      <c r="AH246" t="s">
        <v>455</v>
      </c>
      <c r="AI246" t="s">
        <v>456</v>
      </c>
      <c r="AJ246" t="s">
        <v>457</v>
      </c>
      <c r="AK246" t="s">
        <v>458</v>
      </c>
      <c r="AL246" t="s">
        <v>459</v>
      </c>
      <c r="AM246" t="s">
        <v>460</v>
      </c>
      <c r="AN246" t="s">
        <v>461</v>
      </c>
      <c r="AO246">
        <v>1.3185144595438401</v>
      </c>
      <c r="AP246">
        <v>21.16158695507594</v>
      </c>
      <c r="AQ246">
        <v>4.7055242479569648</v>
      </c>
      <c r="AR246">
        <v>21.505424481835949</v>
      </c>
      <c r="AS246">
        <v>2.9141585896107212</v>
      </c>
      <c r="AT246">
        <v>2.09982783715932</v>
      </c>
      <c r="AU246">
        <v>1.3726735480318411</v>
      </c>
      <c r="AV246">
        <v>13.023082865413929</v>
      </c>
      <c r="AW246">
        <v>8.3906702901423724</v>
      </c>
      <c r="AX246">
        <v>16.32765563562916</v>
      </c>
      <c r="AY246">
        <v>11.11907489818878</v>
      </c>
      <c r="AZ246">
        <v>3.10834479568092</v>
      </c>
      <c r="BA246">
        <v>21.38206223057788</v>
      </c>
      <c r="BB246">
        <v>28.217803974589529</v>
      </c>
      <c r="BC246">
        <v>5.2406055884875196</v>
      </c>
      <c r="BD246">
        <v>4.054231148494007</v>
      </c>
      <c r="BE246">
        <v>25.564513286834529</v>
      </c>
      <c r="BF246">
        <v>20.297959086640532</v>
      </c>
      <c r="BG246">
        <v>7491.971170575689</v>
      </c>
      <c r="BH246">
        <v>2975.7043372054632</v>
      </c>
      <c r="BI246">
        <v>1648.3636870666139</v>
      </c>
      <c r="BJ246">
        <v>718.56473383668356</v>
      </c>
      <c r="BK246">
        <v>522.93957611164467</v>
      </c>
      <c r="BL246">
        <v>2080.3643739780682</v>
      </c>
      <c r="BM246">
        <v>800.32970971566499</v>
      </c>
      <c r="BN246">
        <v>626.66768769295618</v>
      </c>
      <c r="BO246">
        <v>320.0657302064854</v>
      </c>
      <c r="BP246">
        <v>328.36974941829197</v>
      </c>
      <c r="BQ246">
        <v>3245.1207602533418</v>
      </c>
      <c r="BR246">
        <v>2671.3999801460691</v>
      </c>
      <c r="BS246">
        <v>1727.407175307392</v>
      </c>
      <c r="BT246">
        <v>1107.9252045946289</v>
      </c>
      <c r="BU246">
        <v>449.89313348320889</v>
      </c>
      <c r="BV246">
        <v>67.970661497889751</v>
      </c>
      <c r="BW246">
        <v>1272.072729567059</v>
      </c>
      <c r="BX246">
        <v>1014.922175538328</v>
      </c>
      <c r="BY246">
        <v>2215.9738409172141</v>
      </c>
      <c r="BZ246">
        <v>210.59616740148451</v>
      </c>
      <c r="CA246">
        <v>94.770625021192785</v>
      </c>
      <c r="CB246">
        <v>142.14690673424059</v>
      </c>
      <c r="CC246">
        <v>486.30892008613012</v>
      </c>
      <c r="CD246">
        <v>441.8661644550894</v>
      </c>
      <c r="CE246">
        <v>877.4813039443743</v>
      </c>
      <c r="CF246">
        <v>468.77028067443689</v>
      </c>
      <c r="CG246">
        <v>375.86859113169038</v>
      </c>
      <c r="CH246">
        <v>1060.675462179192</v>
      </c>
      <c r="CI246">
        <v>1073.0008131581731</v>
      </c>
      <c r="CJ246">
        <v>202.3460264076048</v>
      </c>
      <c r="CK246">
        <v>280.33819588303368</v>
      </c>
      <c r="CL246">
        <v>2177.0014711288759</v>
      </c>
      <c r="CM246">
        <v>895.43316907009876</v>
      </c>
    </row>
    <row r="247">
      <c r="A247" t="s">
        <v>597</v>
      </c>
      <c r="B247">
        <v>2018</v>
      </c>
      <c r="C247" t="s">
        <v>603</v>
      </c>
      <c r="D247">
        <v>138</v>
      </c>
      <c r="E247" t="s">
        <v>46</v>
      </c>
      <c r="F247" t="s">
        <v>42</v>
      </c>
      <c r="G247" t="s">
        <v>203</v>
      </c>
      <c r="H247">
        <v>4.0728942247171203</v>
      </c>
      <c r="I247">
        <v>1.0168780771680579</v>
      </c>
      <c r="J247">
        <v>0.3800398217966876</v>
      </c>
      <c r="K247">
        <v>0.32873116947587749</v>
      </c>
      <c r="L247">
        <v>0.24015188638665799</v>
      </c>
      <c r="M247">
        <v>0.70501855717033324</v>
      </c>
      <c r="N247">
        <v>0.31890786321428949</v>
      </c>
      <c r="O247">
        <v>0.33850765982021841</v>
      </c>
      <c r="P247">
        <v>0.1234119048218764</v>
      </c>
      <c r="Q247">
        <v>0.0441866715178858</v>
      </c>
      <c r="R247">
        <v>7.3151030568718172</v>
      </c>
      <c r="S247">
        <v>4.1662053897390026</v>
      </c>
      <c r="T247">
        <v>2.562798015034677</v>
      </c>
      <c r="U247">
        <v>0.97327962210270635</v>
      </c>
      <c r="V247">
        <v>1.232585918888047</v>
      </c>
      <c r="W247" t="s">
        <v>444</v>
      </c>
      <c r="X247" t="s">
        <v>445</v>
      </c>
      <c r="Y247" t="s">
        <v>446</v>
      </c>
      <c r="Z247" t="s">
        <v>447</v>
      </c>
      <c r="AA247" t="s">
        <v>448</v>
      </c>
      <c r="AB247" t="s">
        <v>449</v>
      </c>
      <c r="AC247" t="s">
        <v>450</v>
      </c>
      <c r="AD247" t="s">
        <v>451</v>
      </c>
      <c r="AE247" t="s">
        <v>452</v>
      </c>
      <c r="AF247" t="s">
        <v>453</v>
      </c>
      <c r="AG247" t="s">
        <v>454</v>
      </c>
      <c r="AH247" t="s">
        <v>455</v>
      </c>
      <c r="AI247" t="s">
        <v>456</v>
      </c>
      <c r="AJ247" t="s">
        <v>457</v>
      </c>
      <c r="AK247" t="s">
        <v>458</v>
      </c>
      <c r="AL247" t="s">
        <v>459</v>
      </c>
      <c r="AM247" t="s">
        <v>460</v>
      </c>
      <c r="AN247" t="s">
        <v>461</v>
      </c>
      <c r="AO247">
        <v>0</v>
      </c>
      <c r="AP247">
        <v>6.5524731035871113</v>
      </c>
      <c r="AQ247">
        <v>0.086255821487015993</v>
      </c>
      <c r="AR247">
        <v>1.1669913971584831</v>
      </c>
      <c r="AS247">
        <v>0.78839446765570886</v>
      </c>
      <c r="AT247">
        <v>0</v>
      </c>
      <c r="AU247">
        <v>0.48234530337708159</v>
      </c>
      <c r="AV247">
        <v>1.8168101734775779</v>
      </c>
      <c r="AW247">
        <v>0.14307439630575119</v>
      </c>
      <c r="AX247">
        <v>5.2156987019326984</v>
      </c>
      <c r="AY247">
        <v>0.59369052231114672</v>
      </c>
      <c r="AZ247">
        <v>0.19919706652042721</v>
      </c>
      <c r="BA247">
        <v>4.5139413940792306</v>
      </c>
      <c r="BB247">
        <v>4.3210569359146991</v>
      </c>
      <c r="BC247">
        <v>0.37208083125629171</v>
      </c>
      <c r="BD247">
        <v>0.2138453694150482</v>
      </c>
      <c r="BE247">
        <v>0.44159780340850302</v>
      </c>
      <c r="BF247">
        <v>1.1269767147983369</v>
      </c>
      <c r="BG247">
        <v>1044.8564177327521</v>
      </c>
      <c r="BH247">
        <v>260.79003029481709</v>
      </c>
      <c r="BI247">
        <v>97.554599707651917</v>
      </c>
      <c r="BJ247">
        <v>84.355755224955814</v>
      </c>
      <c r="BK247">
        <v>61.606007916782893</v>
      </c>
      <c r="BL247">
        <v>125.4662610239736</v>
      </c>
      <c r="BM247">
        <v>56.829579036858291</v>
      </c>
      <c r="BN247">
        <v>60.269724858148152</v>
      </c>
      <c r="BO247">
        <v>21.93449159123168</v>
      </c>
      <c r="BP247">
        <v>7.8634602718389797</v>
      </c>
      <c r="BQ247">
        <v>574.83670727438971</v>
      </c>
      <c r="BR247">
        <v>327.4947080532437</v>
      </c>
      <c r="BS247">
        <v>201.12624849034631</v>
      </c>
      <c r="BT247">
        <v>76.949854106489894</v>
      </c>
      <c r="BU247">
        <v>96.391776170439087</v>
      </c>
      <c r="BV247">
        <v>0</v>
      </c>
      <c r="BW247">
        <v>393.88455903565682</v>
      </c>
      <c r="BX247">
        <v>18.60429176078673</v>
      </c>
      <c r="BY247">
        <v>120.2497728358188</v>
      </c>
      <c r="BZ247">
        <v>56.974542799678211</v>
      </c>
      <c r="CA247">
        <v>0</v>
      </c>
      <c r="CB247">
        <v>49.949161584084521</v>
      </c>
      <c r="CC247">
        <v>67.843459386395679</v>
      </c>
      <c r="CD247">
        <v>7.5345273430207662</v>
      </c>
      <c r="CE247">
        <v>280.30221852339622</v>
      </c>
      <c r="CF247">
        <v>25.02946291178262</v>
      </c>
      <c r="CG247">
        <v>24.08739238151249</v>
      </c>
      <c r="CH247">
        <v>223.91791880428821</v>
      </c>
      <c r="CI247">
        <v>164.31107148219101</v>
      </c>
      <c r="CJ247">
        <v>14.36648426138823</v>
      </c>
      <c r="CK247">
        <v>14.78678024611998</v>
      </c>
      <c r="CL247">
        <v>37.605216922423537</v>
      </c>
      <c r="CM247">
        <v>49.715950598415702</v>
      </c>
    </row>
    <row r="248">
      <c r="A248" t="s">
        <v>597</v>
      </c>
      <c r="B248">
        <v>2018</v>
      </c>
      <c r="C248" t="s">
        <v>603</v>
      </c>
      <c r="D248">
        <v>139</v>
      </c>
      <c r="E248" t="s">
        <v>46</v>
      </c>
      <c r="F248" t="s">
        <v>19</v>
      </c>
      <c r="G248" t="s">
        <v>203</v>
      </c>
      <c r="H248">
        <v>0.42640820321361872</v>
      </c>
      <c r="I248">
        <v>0.070270663145462001</v>
      </c>
      <c r="J248">
        <v>0.0210520520811243</v>
      </c>
      <c r="K248">
        <v>0</v>
      </c>
      <c r="L248">
        <v>0</v>
      </c>
      <c r="M248">
        <v>0</v>
      </c>
      <c r="N248">
        <v>0</v>
      </c>
      <c r="O248">
        <v>0</v>
      </c>
      <c r="P248">
        <v>0</v>
      </c>
      <c r="Q248">
        <v>0</v>
      </c>
      <c r="R248">
        <v>1.2069032308508501</v>
      </c>
      <c r="S248">
        <v>0.1850877776871914</v>
      </c>
      <c r="T248">
        <v>0.22963695435696149</v>
      </c>
      <c r="U248">
        <v>0.068350691230417204</v>
      </c>
      <c r="V248">
        <v>0</v>
      </c>
      <c r="W248" t="s">
        <v>444</v>
      </c>
      <c r="X248" t="s">
        <v>445</v>
      </c>
      <c r="Y248" t="s">
        <v>446</v>
      </c>
      <c r="Z248" t="s">
        <v>447</v>
      </c>
      <c r="AA248" t="s">
        <v>448</v>
      </c>
      <c r="AB248" t="s">
        <v>449</v>
      </c>
      <c r="AC248" t="s">
        <v>450</v>
      </c>
      <c r="AD248" t="s">
        <v>451</v>
      </c>
      <c r="AE248" t="s">
        <v>452</v>
      </c>
      <c r="AF248" t="s">
        <v>453</v>
      </c>
      <c r="AG248" t="s">
        <v>454</v>
      </c>
      <c r="AH248" t="s">
        <v>455</v>
      </c>
      <c r="AI248" t="s">
        <v>456</v>
      </c>
      <c r="AJ248" t="s">
        <v>457</v>
      </c>
      <c r="AK248" t="s">
        <v>458</v>
      </c>
      <c r="AL248" t="s">
        <v>459</v>
      </c>
      <c r="AM248" t="s">
        <v>460</v>
      </c>
      <c r="AN248" t="s">
        <v>461</v>
      </c>
      <c r="AO248">
        <v>0</v>
      </c>
      <c r="AP248">
        <v>0.7310977475572189</v>
      </c>
      <c r="AQ248">
        <v>0</v>
      </c>
      <c r="AR248">
        <v>0</v>
      </c>
      <c r="AS248">
        <v>0</v>
      </c>
      <c r="AT248">
        <v>0</v>
      </c>
      <c r="AU248">
        <v>0</v>
      </c>
      <c r="AV248">
        <v>0</v>
      </c>
      <c r="AW248">
        <v>0</v>
      </c>
      <c r="AX248">
        <v>0.94167684056075862</v>
      </c>
      <c r="AY248">
        <v>0.51346740498214694</v>
      </c>
      <c r="AZ248">
        <v>0</v>
      </c>
      <c r="BA248">
        <v>0</v>
      </c>
      <c r="BB248">
        <v>0.21135087058960969</v>
      </c>
      <c r="BC248">
        <v>0</v>
      </c>
      <c r="BD248">
        <v>0.124030314260728</v>
      </c>
      <c r="BE248">
        <v>0</v>
      </c>
      <c r="BF248">
        <v>0</v>
      </c>
      <c r="BG248">
        <v>109.3903556340418</v>
      </c>
      <c r="BH248">
        <v>18.021716449604629</v>
      </c>
      <c r="BI248">
        <v>5.4039718892864306</v>
      </c>
      <c r="BJ248">
        <v>0</v>
      </c>
      <c r="BK248">
        <v>0</v>
      </c>
      <c r="BL248">
        <v>0</v>
      </c>
      <c r="BM248">
        <v>0</v>
      </c>
      <c r="BN248">
        <v>0</v>
      </c>
      <c r="BO248">
        <v>0</v>
      </c>
      <c r="BP248">
        <v>0</v>
      </c>
      <c r="BQ248">
        <v>94.841080682984341</v>
      </c>
      <c r="BR248">
        <v>14.5492749510575</v>
      </c>
      <c r="BS248">
        <v>18.021716449604629</v>
      </c>
      <c r="BT248">
        <v>5.4039718892864306</v>
      </c>
      <c r="BU248">
        <v>0</v>
      </c>
      <c r="BV248">
        <v>0</v>
      </c>
      <c r="BW248">
        <v>43.948003960655818</v>
      </c>
      <c r="BX248">
        <v>0</v>
      </c>
      <c r="BY248">
        <v>0</v>
      </c>
      <c r="BZ248">
        <v>0</v>
      </c>
      <c r="CA248">
        <v>0</v>
      </c>
      <c r="CB248">
        <v>0</v>
      </c>
      <c r="CC248">
        <v>0</v>
      </c>
      <c r="CD248">
        <v>0</v>
      </c>
      <c r="CE248">
        <v>50.607621840478203</v>
      </c>
      <c r="CF248">
        <v>21.647327835687459</v>
      </c>
      <c r="CG248">
        <v>0</v>
      </c>
      <c r="CH248">
        <v>0</v>
      </c>
      <c r="CI248">
        <v>8.0367577933618328</v>
      </c>
      <c r="CJ248">
        <v>0</v>
      </c>
      <c r="CK248">
        <v>8.5763325427495882</v>
      </c>
      <c r="CL248">
        <v>0</v>
      </c>
      <c r="CM248">
        <v>0</v>
      </c>
    </row>
    <row r="249">
      <c r="A249" t="s">
        <v>597</v>
      </c>
      <c r="B249">
        <v>2018</v>
      </c>
      <c r="C249" t="s">
        <v>603</v>
      </c>
      <c r="D249">
        <v>140</v>
      </c>
      <c r="E249" t="s">
        <v>108</v>
      </c>
      <c r="F249" t="s">
        <v>65</v>
      </c>
      <c r="G249" t="s">
        <v>631</v>
      </c>
      <c r="H249">
        <v>67.226395644369092</v>
      </c>
      <c r="I249">
        <v>58.190183421706912</v>
      </c>
      <c r="J249">
        <v>55.934372362336951</v>
      </c>
      <c r="K249">
        <v>57.069379127791848</v>
      </c>
      <c r="L249">
        <v>54.88805299889988</v>
      </c>
      <c r="M249">
        <v>54.900310346831887</v>
      </c>
      <c r="N249">
        <v>53.386649576563727</v>
      </c>
      <c r="O249">
        <v>47.02846014264167</v>
      </c>
      <c r="P249">
        <v>52.124828236147323</v>
      </c>
      <c r="Q249">
        <v>54.788071799346717</v>
      </c>
      <c r="R249">
        <v>72.081926282658259</v>
      </c>
      <c r="S249">
        <v>70.9042974870639</v>
      </c>
      <c r="T249">
        <v>69.805385996135698</v>
      </c>
      <c r="U249">
        <v>67.140829518194167</v>
      </c>
      <c r="V249">
        <v>69.613843092144847</v>
      </c>
      <c r="W249" t="s">
        <v>444</v>
      </c>
      <c r="X249" t="s">
        <v>445</v>
      </c>
      <c r="Y249" t="s">
        <v>446</v>
      </c>
      <c r="Z249" t="s">
        <v>447</v>
      </c>
      <c r="AA249" t="s">
        <v>448</v>
      </c>
      <c r="AB249" t="s">
        <v>449</v>
      </c>
      <c r="AC249" t="s">
        <v>450</v>
      </c>
      <c r="AD249" t="s">
        <v>451</v>
      </c>
      <c r="AE249" t="s">
        <v>452</v>
      </c>
      <c r="AF249" t="s">
        <v>453</v>
      </c>
      <c r="AG249" t="s">
        <v>454</v>
      </c>
      <c r="AH249" t="s">
        <v>455</v>
      </c>
      <c r="AI249" t="s">
        <v>456</v>
      </c>
      <c r="AJ249" t="s">
        <v>457</v>
      </c>
      <c r="AK249" t="s">
        <v>458</v>
      </c>
      <c r="AL249" t="s">
        <v>459</v>
      </c>
      <c r="AM249" t="s">
        <v>460</v>
      </c>
      <c r="AN249" t="s">
        <v>461</v>
      </c>
      <c r="AO249">
        <v>67.415361474655214</v>
      </c>
      <c r="AP249">
        <v>27.817091932558721</v>
      </c>
      <c r="AQ249">
        <v>28.561156469243379</v>
      </c>
      <c r="AR249">
        <v>52.394943977352682</v>
      </c>
      <c r="AS249">
        <v>59.330648879228399</v>
      </c>
      <c r="AT249">
        <v>79.665581581571459</v>
      </c>
      <c r="AU249">
        <v>79.95881512036803</v>
      </c>
      <c r="AV249">
        <v>58.981176801033762</v>
      </c>
      <c r="AW249">
        <v>33.342064393588743</v>
      </c>
      <c r="AX249">
        <v>57.360344982816471</v>
      </c>
      <c r="AY249">
        <v>90.700086292001586</v>
      </c>
      <c r="AZ249">
        <v>65.942446142103734</v>
      </c>
      <c r="BA249">
        <v>57.146499924292762</v>
      </c>
      <c r="BB249">
        <v>42.380436841870313</v>
      </c>
      <c r="BC249">
        <v>80.09379505509169</v>
      </c>
      <c r="BD249">
        <v>80.052168922781192</v>
      </c>
      <c r="BE249">
        <v>34.557762452395167</v>
      </c>
      <c r="BF249">
        <v>54.259837226111031</v>
      </c>
      <c r="BG249">
        <v>9975.6413901167052</v>
      </c>
      <c r="BH249">
        <v>9623.5664649450155</v>
      </c>
      <c r="BI249">
        <v>9168.7203985535634</v>
      </c>
      <c r="BJ249">
        <v>8954.8481372167407</v>
      </c>
      <c r="BK249">
        <v>7724.5354775695396</v>
      </c>
      <c r="BL249">
        <v>5994.4837765391494</v>
      </c>
      <c r="BM249">
        <v>5619.9937082429606</v>
      </c>
      <c r="BN249">
        <v>4472.4570101669924</v>
      </c>
      <c r="BO249">
        <v>4958.8244925518711</v>
      </c>
      <c r="BP249">
        <v>5200.0273697795892</v>
      </c>
      <c r="BQ249">
        <v>2782.2297776719788</v>
      </c>
      <c r="BR249">
        <v>3369.3239021523491</v>
      </c>
      <c r="BS249">
        <v>4043.2608411111842</v>
      </c>
      <c r="BT249">
        <v>4362.9495902252374</v>
      </c>
      <c r="BU249">
        <v>4643.7613999602681</v>
      </c>
      <c r="BV249">
        <v>3345.3634187799012</v>
      </c>
      <c r="BW249">
        <v>1096.570350369471</v>
      </c>
      <c r="BX249">
        <v>2043.617214647001</v>
      </c>
      <c r="BY249">
        <v>3194.1548212308712</v>
      </c>
      <c r="BZ249">
        <v>3991.6469950874948</v>
      </c>
      <c r="CA249">
        <v>3419.1340867115291</v>
      </c>
      <c r="CB249">
        <v>7698.2424671511426</v>
      </c>
      <c r="CC249">
        <v>863.25581961889475</v>
      </c>
      <c r="CD249">
        <v>1192.341636703185</v>
      </c>
      <c r="CE249">
        <v>751.42572672671542</v>
      </c>
      <c r="CF249">
        <v>2910.0851734700191</v>
      </c>
      <c r="CG249">
        <v>7350.3576298523367</v>
      </c>
      <c r="CH249">
        <v>937.83917481672563</v>
      </c>
      <c r="CI249">
        <v>625.82337907650196</v>
      </c>
      <c r="CJ249">
        <v>2272.74150683179</v>
      </c>
      <c r="CK249">
        <v>755.5684801093704</v>
      </c>
      <c r="CL249">
        <v>1521.41232093956</v>
      </c>
      <c r="CM249">
        <v>1477.731666279062</v>
      </c>
    </row>
    <row r="250">
      <c r="A250" t="s">
        <v>597</v>
      </c>
      <c r="B250">
        <v>2018</v>
      </c>
      <c r="C250" t="s">
        <v>603</v>
      </c>
      <c r="D250">
        <v>141</v>
      </c>
      <c r="E250" t="s">
        <v>108</v>
      </c>
      <c r="F250" t="s">
        <v>66</v>
      </c>
      <c r="G250" t="s">
        <v>632</v>
      </c>
      <c r="H250">
        <v>5.5020524434124392</v>
      </c>
      <c r="I250">
        <v>2.4207523985954071</v>
      </c>
      <c r="J250">
        <v>2.057094505565134</v>
      </c>
      <c r="K250">
        <v>2.6187443093878868</v>
      </c>
      <c r="L250">
        <v>1.6799603177917271</v>
      </c>
      <c r="M250">
        <v>1.570054359686458</v>
      </c>
      <c r="N250">
        <v>1.859124935598613</v>
      </c>
      <c r="O250">
        <v>2.78489676185302</v>
      </c>
      <c r="P250">
        <v>2.910768212756718</v>
      </c>
      <c r="Q250">
        <v>1.065068206827068</v>
      </c>
      <c r="R250">
        <v>8.5434110191565722</v>
      </c>
      <c r="S250">
        <v>7.6311721489914861</v>
      </c>
      <c r="T250">
        <v>4.0107899184070019</v>
      </c>
      <c r="U250">
        <v>1.947704438236558</v>
      </c>
      <c r="V250">
        <v>2.0997632803095589</v>
      </c>
      <c r="W250" t="s">
        <v>444</v>
      </c>
      <c r="X250" t="s">
        <v>445</v>
      </c>
      <c r="Y250" t="s">
        <v>446</v>
      </c>
      <c r="Z250" t="s">
        <v>447</v>
      </c>
      <c r="AA250" t="s">
        <v>448</v>
      </c>
      <c r="AB250" t="s">
        <v>449</v>
      </c>
      <c r="AC250" t="s">
        <v>450</v>
      </c>
      <c r="AD250" t="s">
        <v>451</v>
      </c>
      <c r="AE250" t="s">
        <v>452</v>
      </c>
      <c r="AF250" t="s">
        <v>453</v>
      </c>
      <c r="AG250" t="s">
        <v>454</v>
      </c>
      <c r="AH250" t="s">
        <v>455</v>
      </c>
      <c r="AI250" t="s">
        <v>456</v>
      </c>
      <c r="AJ250" t="s">
        <v>457</v>
      </c>
      <c r="AK250" t="s">
        <v>458</v>
      </c>
      <c r="AL250" t="s">
        <v>459</v>
      </c>
      <c r="AM250" t="s">
        <v>460</v>
      </c>
      <c r="AN250" t="s">
        <v>461</v>
      </c>
      <c r="AO250">
        <v>13.04560710011855</v>
      </c>
      <c r="AP250">
        <v>4.3461517020392613</v>
      </c>
      <c r="AQ250">
        <v>2.9714638606175892</v>
      </c>
      <c r="AR250">
        <v>1.865608899026981</v>
      </c>
      <c r="AS250">
        <v>0.33087671954161668</v>
      </c>
      <c r="AT250">
        <v>0.42624653968447401</v>
      </c>
      <c r="AU250">
        <v>0.18218854929426109</v>
      </c>
      <c r="AV250">
        <v>0.39319496146313238</v>
      </c>
      <c r="AW250">
        <v>7.2503157575664616</v>
      </c>
      <c r="AX250">
        <v>0.56147821594062286</v>
      </c>
      <c r="AY250">
        <v>0.93452844273086477</v>
      </c>
      <c r="AZ250">
        <v>0.3439416970460345</v>
      </c>
      <c r="BA250">
        <v>2.2755347188463659</v>
      </c>
      <c r="BB250">
        <v>1.9898359760252029</v>
      </c>
      <c r="BC250">
        <v>1.333212366681803</v>
      </c>
      <c r="BD250">
        <v>1.6523394123058359</v>
      </c>
      <c r="BE250">
        <v>9.5372252255735859</v>
      </c>
      <c r="BF250">
        <v>4.3123753155223028</v>
      </c>
      <c r="BG250">
        <v>816.44273144510305</v>
      </c>
      <c r="BH250">
        <v>400.34710724709061</v>
      </c>
      <c r="BI250">
        <v>337.19738969713342</v>
      </c>
      <c r="BJ250">
        <v>410.91138468946599</v>
      </c>
      <c r="BK250">
        <v>236.42509374401189</v>
      </c>
      <c r="BL250">
        <v>171.43191592118481</v>
      </c>
      <c r="BM250">
        <v>195.70942405586931</v>
      </c>
      <c r="BN250">
        <v>264.84666959884981</v>
      </c>
      <c r="BO250">
        <v>276.91196679186021</v>
      </c>
      <c r="BP250">
        <v>101.0874017699754</v>
      </c>
      <c r="BQ250">
        <v>329.75995185227077</v>
      </c>
      <c r="BR250">
        <v>362.62810061304549</v>
      </c>
      <c r="BS250">
        <v>232.312587167934</v>
      </c>
      <c r="BT250">
        <v>126.56585183210029</v>
      </c>
      <c r="BU250">
        <v>140.0698372197146</v>
      </c>
      <c r="BV250">
        <v>647.36427742687761</v>
      </c>
      <c r="BW250">
        <v>171.3285165185016</v>
      </c>
      <c r="BX250">
        <v>212.6151545998799</v>
      </c>
      <c r="BY250">
        <v>113.733181238518</v>
      </c>
      <c r="BZ250">
        <v>22.260721705423538</v>
      </c>
      <c r="CA250">
        <v>18.29389862277932</v>
      </c>
      <c r="CB250">
        <v>17.540675472671818</v>
      </c>
      <c r="CC250">
        <v>5.7548502274360684</v>
      </c>
      <c r="CD250">
        <v>259.27768763634151</v>
      </c>
      <c r="CE250">
        <v>7.3554156025524993</v>
      </c>
      <c r="CF250">
        <v>29.98406590950443</v>
      </c>
      <c r="CG250">
        <v>38.337893496682277</v>
      </c>
      <c r="CH250">
        <v>37.344117414310688</v>
      </c>
      <c r="CI250">
        <v>29.383507276493791</v>
      </c>
      <c r="CJ250">
        <v>37.831233756559932</v>
      </c>
      <c r="CK250">
        <v>15.595524708206201</v>
      </c>
      <c r="CL250">
        <v>419.87822521065891</v>
      </c>
      <c r="CM250">
        <v>117.4447599994064</v>
      </c>
    </row>
    <row r="251">
      <c r="A251" t="s">
        <v>597</v>
      </c>
      <c r="B251">
        <v>2018</v>
      </c>
      <c r="C251" t="s">
        <v>603</v>
      </c>
      <c r="D251">
        <v>142</v>
      </c>
      <c r="E251" t="s">
        <v>108</v>
      </c>
      <c r="F251" t="s">
        <v>67</v>
      </c>
      <c r="G251" t="s">
        <v>633</v>
      </c>
      <c r="H251">
        <v>2.8442787610925042</v>
      </c>
      <c r="I251">
        <v>4.039567028624643</v>
      </c>
      <c r="J251">
        <v>6.0202466671972061</v>
      </c>
      <c r="K251">
        <v>6.9073474876563239</v>
      </c>
      <c r="L251">
        <v>7.647681966920028</v>
      </c>
      <c r="M251">
        <v>3.8090958440483029</v>
      </c>
      <c r="N251">
        <v>6.0967167290252799</v>
      </c>
      <c r="O251">
        <v>7.2085622273364072</v>
      </c>
      <c r="P251">
        <v>9.1396585059491073</v>
      </c>
      <c r="Q251">
        <v>7.8634831593060461</v>
      </c>
      <c r="R251">
        <v>2.4663414403407988</v>
      </c>
      <c r="S251">
        <v>0.87604478500632865</v>
      </c>
      <c r="T251">
        <v>4.0926549932236096</v>
      </c>
      <c r="U251">
        <v>3.5293455726825229</v>
      </c>
      <c r="V251">
        <v>4.119225031491804</v>
      </c>
      <c r="W251" t="s">
        <v>444</v>
      </c>
      <c r="X251" t="s">
        <v>445</v>
      </c>
      <c r="Y251" t="s">
        <v>446</v>
      </c>
      <c r="Z251" t="s">
        <v>447</v>
      </c>
      <c r="AA251" t="s">
        <v>448</v>
      </c>
      <c r="AB251" t="s">
        <v>449</v>
      </c>
      <c r="AC251" t="s">
        <v>450</v>
      </c>
      <c r="AD251" t="s">
        <v>451</v>
      </c>
      <c r="AE251" t="s">
        <v>452</v>
      </c>
      <c r="AF251" t="s">
        <v>453</v>
      </c>
      <c r="AG251" t="s">
        <v>454</v>
      </c>
      <c r="AH251" t="s">
        <v>455</v>
      </c>
      <c r="AI251" t="s">
        <v>456</v>
      </c>
      <c r="AJ251" t="s">
        <v>457</v>
      </c>
      <c r="AK251" t="s">
        <v>458</v>
      </c>
      <c r="AL251" t="s">
        <v>459</v>
      </c>
      <c r="AM251" t="s">
        <v>460</v>
      </c>
      <c r="AN251" t="s">
        <v>461</v>
      </c>
      <c r="AO251">
        <v>4.0034935972134029</v>
      </c>
      <c r="AP251">
        <v>0.48879412688251128</v>
      </c>
      <c r="AQ251">
        <v>10.686595540661219</v>
      </c>
      <c r="AR251">
        <v>13.58793409995938</v>
      </c>
      <c r="AS251">
        <v>0.7946971180199377</v>
      </c>
      <c r="AT251">
        <v>16.105839025000488</v>
      </c>
      <c r="AU251">
        <v>9.7648280463161985</v>
      </c>
      <c r="AV251">
        <v>2.789479046492128</v>
      </c>
      <c r="AW251">
        <v>3.120705564107336</v>
      </c>
      <c r="AX251">
        <v>1.37796517522243</v>
      </c>
      <c r="AY251">
        <v>1.122024524262798</v>
      </c>
      <c r="AZ251">
        <v>1.237849899558304</v>
      </c>
      <c r="BA251">
        <v>2.8529588870186662</v>
      </c>
      <c r="BB251">
        <v>1.3582153459773121</v>
      </c>
      <c r="BC251">
        <v>0.99426938815803456</v>
      </c>
      <c r="BD251">
        <v>8.3997315916487469</v>
      </c>
      <c r="BE251">
        <v>3.778611776603074</v>
      </c>
      <c r="BF251">
        <v>2.060454918569715</v>
      </c>
      <c r="BG251">
        <v>422.05899427185523</v>
      </c>
      <c r="BH251">
        <v>668.06872746628926</v>
      </c>
      <c r="BI251">
        <v>986.83432191369889</v>
      </c>
      <c r="BJ251">
        <v>1083.8430122823249</v>
      </c>
      <c r="BK251">
        <v>1076.277758947409</v>
      </c>
      <c r="BL251">
        <v>415.90954761784678</v>
      </c>
      <c r="BM251">
        <v>641.79921253389659</v>
      </c>
      <c r="BN251">
        <v>685.54200093068846</v>
      </c>
      <c r="BO251">
        <v>869.48895538864861</v>
      </c>
      <c r="BP251">
        <v>746.33631568468309</v>
      </c>
      <c r="BQ251">
        <v>95.196243373332806</v>
      </c>
      <c r="BR251">
        <v>41.629051243561882</v>
      </c>
      <c r="BS251">
        <v>237.0543681428139</v>
      </c>
      <c r="BT251">
        <v>229.3441551228637</v>
      </c>
      <c r="BU251">
        <v>274.78296484324142</v>
      </c>
      <c r="BV251">
        <v>198.666012233316</v>
      </c>
      <c r="BW251">
        <v>19.268626219936859</v>
      </c>
      <c r="BX251">
        <v>764.65078143398091</v>
      </c>
      <c r="BY251">
        <v>828.36170670805154</v>
      </c>
      <c r="BZ251">
        <v>53.465627345591763</v>
      </c>
      <c r="CA251">
        <v>691.23983170928739</v>
      </c>
      <c r="CB251">
        <v>940.13416578794704</v>
      </c>
      <c r="CC251">
        <v>40.827161328308527</v>
      </c>
      <c r="CD251">
        <v>111.5991840232894</v>
      </c>
      <c r="CE251">
        <v>18.051468893811709</v>
      </c>
      <c r="CF251">
        <v>35.9998216739829</v>
      </c>
      <c r="CG251">
        <v>137.97849467432661</v>
      </c>
      <c r="CH251">
        <v>46.82030591431262</v>
      </c>
      <c r="CI251">
        <v>20.05649258653488</v>
      </c>
      <c r="CJ251">
        <v>28.21338788959482</v>
      </c>
      <c r="CK251">
        <v>79.280455700714981</v>
      </c>
      <c r="CL251">
        <v>166.3541301578914</v>
      </c>
      <c r="CM251">
        <v>56.115160600697301</v>
      </c>
    </row>
    <row r="252">
      <c r="A252" t="s">
        <v>597</v>
      </c>
      <c r="B252">
        <v>2018</v>
      </c>
      <c r="C252" t="s">
        <v>603</v>
      </c>
      <c r="D252">
        <v>143</v>
      </c>
      <c r="E252" t="s">
        <v>108</v>
      </c>
      <c r="F252" t="s">
        <v>68</v>
      </c>
      <c r="G252" t="s">
        <v>634</v>
      </c>
      <c r="H252">
        <v>24.42727315112608</v>
      </c>
      <c r="I252">
        <v>35.349497151073081</v>
      </c>
      <c r="J252">
        <v>35.988286464900398</v>
      </c>
      <c r="K252">
        <v>33.404529075163872</v>
      </c>
      <c r="L252">
        <v>35.784304716388668</v>
      </c>
      <c r="M252">
        <v>39.720539449433403</v>
      </c>
      <c r="N252">
        <v>38.657508758812597</v>
      </c>
      <c r="O252">
        <v>42.978080868168753</v>
      </c>
      <c r="P252">
        <v>35.824745045147132</v>
      </c>
      <c r="Q252">
        <v>36.283376834520013</v>
      </c>
      <c r="R252">
        <v>16.908321257844399</v>
      </c>
      <c r="S252">
        <v>20.5884855789383</v>
      </c>
      <c r="T252">
        <v>22.091169092233748</v>
      </c>
      <c r="U252">
        <v>27.382120470886811</v>
      </c>
      <c r="V252">
        <v>24.167168596053799</v>
      </c>
      <c r="W252" t="s">
        <v>444</v>
      </c>
      <c r="X252" t="s">
        <v>445</v>
      </c>
      <c r="Y252" t="s">
        <v>446</v>
      </c>
      <c r="Z252" t="s">
        <v>447</v>
      </c>
      <c r="AA252" t="s">
        <v>448</v>
      </c>
      <c r="AB252" t="s">
        <v>449</v>
      </c>
      <c r="AC252" t="s">
        <v>450</v>
      </c>
      <c r="AD252" t="s">
        <v>451</v>
      </c>
      <c r="AE252" t="s">
        <v>452</v>
      </c>
      <c r="AF252" t="s">
        <v>453</v>
      </c>
      <c r="AG252" t="s">
        <v>454</v>
      </c>
      <c r="AH252" t="s">
        <v>455</v>
      </c>
      <c r="AI252" t="s">
        <v>456</v>
      </c>
      <c r="AJ252" t="s">
        <v>457</v>
      </c>
      <c r="AK252" t="s">
        <v>458</v>
      </c>
      <c r="AL252" t="s">
        <v>459</v>
      </c>
      <c r="AM252" t="s">
        <v>460</v>
      </c>
      <c r="AN252" t="s">
        <v>461</v>
      </c>
      <c r="AO252">
        <v>15.53553782801281</v>
      </c>
      <c r="AP252">
        <v>67.347962238519514</v>
      </c>
      <c r="AQ252">
        <v>57.780784129477887</v>
      </c>
      <c r="AR252">
        <v>32.151513023661067</v>
      </c>
      <c r="AS252">
        <v>39.543777283209941</v>
      </c>
      <c r="AT252">
        <v>3.802332853743521</v>
      </c>
      <c r="AU252">
        <v>10.094168284021491</v>
      </c>
      <c r="AV252">
        <v>37.836149191010954</v>
      </c>
      <c r="AW252">
        <v>56.286914284737442</v>
      </c>
      <c r="AX252">
        <v>40.700211626020483</v>
      </c>
      <c r="AY252">
        <v>7.243360741004742</v>
      </c>
      <c r="AZ252">
        <v>32.475762261292097</v>
      </c>
      <c r="BA252">
        <v>37.725006469842192</v>
      </c>
      <c r="BB252">
        <v>54.271511836127033</v>
      </c>
      <c r="BC252">
        <v>17.57872319006837</v>
      </c>
      <c r="BD252">
        <v>9.895760073264217</v>
      </c>
      <c r="BE252">
        <v>52.126400545428027</v>
      </c>
      <c r="BF252">
        <v>39.367332539797033</v>
      </c>
      <c r="BG252">
        <v>3624.7327371695901</v>
      </c>
      <c r="BH252">
        <v>5846.1447504019116</v>
      </c>
      <c r="BI252">
        <v>5899.1729465065437</v>
      </c>
      <c r="BJ252">
        <v>5241.5584247640963</v>
      </c>
      <c r="BK252">
        <v>5036.0163317770357</v>
      </c>
      <c r="BL252">
        <v>4337.0270189875519</v>
      </c>
      <c r="BM252">
        <v>4069.4622667657909</v>
      </c>
      <c r="BN252">
        <v>4087.2615960495291</v>
      </c>
      <c r="BO252">
        <v>3408.138293798861</v>
      </c>
      <c r="BP252">
        <v>3443.715874844504</v>
      </c>
      <c r="BQ252">
        <v>652.6301018863943</v>
      </c>
      <c r="BR252">
        <v>978.35080564604391</v>
      </c>
      <c r="BS252">
        <v>1279.5625674205</v>
      </c>
      <c r="BT252">
        <v>1779.3466679701951</v>
      </c>
      <c r="BU252">
        <v>1612.1299972497879</v>
      </c>
      <c r="BV252">
        <v>770.9225138612403</v>
      </c>
      <c r="BW252">
        <v>2654.9065131471521</v>
      </c>
      <c r="BX252">
        <v>4134.3495754439027</v>
      </c>
      <c r="BY252">
        <v>1960.053824635906</v>
      </c>
      <c r="BZ252">
        <v>2660.425981321021</v>
      </c>
      <c r="CA252">
        <v>163.1907482649315</v>
      </c>
      <c r="CB252">
        <v>971.8422520099333</v>
      </c>
      <c r="CC252">
        <v>553.77457271311118</v>
      </c>
      <c r="CD252">
        <v>2012.869710495213</v>
      </c>
      <c r="CE252">
        <v>533.17646726454325</v>
      </c>
      <c r="CF252">
        <v>232.4010655362689</v>
      </c>
      <c r="CG252">
        <v>3619.9516531150571</v>
      </c>
      <c r="CH252">
        <v>619.11033894470461</v>
      </c>
      <c r="CI252">
        <v>801.41648967902643</v>
      </c>
      <c r="CJ252">
        <v>498.81384448938178</v>
      </c>
      <c r="CK252">
        <v>93.400647336557796</v>
      </c>
      <c r="CL252">
        <v>2294.8750847307301</v>
      </c>
      <c r="CM252">
        <v>1072.143907630475</v>
      </c>
    </row>
    <row r="253">
      <c r="A253" t="s">
        <v>597</v>
      </c>
      <c r="B253">
        <v>2018</v>
      </c>
      <c r="C253" t="s">
        <v>603</v>
      </c>
      <c r="D253">
        <v>144</v>
      </c>
      <c r="E253" t="s">
        <v>109</v>
      </c>
      <c r="F253" t="s">
        <v>65</v>
      </c>
      <c r="G253" t="s">
        <v>635</v>
      </c>
      <c r="H253">
        <v>66.94262040263213</v>
      </c>
      <c r="I253">
        <v>66.486119573420439</v>
      </c>
      <c r="J253">
        <v>59.312843120838188</v>
      </c>
      <c r="K253">
        <v>43.338866120585422</v>
      </c>
      <c r="L253">
        <v>25.34364691923485</v>
      </c>
      <c r="M253">
        <v>52.847174412748323</v>
      </c>
      <c r="N253">
        <v>59.500913545966007</v>
      </c>
      <c r="O253">
        <v>31.614487179087192</v>
      </c>
      <c r="P253">
        <v>25.585439687051501</v>
      </c>
      <c r="Q253">
        <v>12.401400441674509</v>
      </c>
      <c r="R253">
        <v>77.854655606486872</v>
      </c>
      <c r="S253">
        <v>61.812534258893223</v>
      </c>
      <c r="T253">
        <v>70.668007484409927</v>
      </c>
      <c r="U253">
        <v>59.021710172137162</v>
      </c>
      <c r="V253">
        <v>61.504241405144569</v>
      </c>
      <c r="W253" t="s">
        <v>444</v>
      </c>
      <c r="X253" t="s">
        <v>445</v>
      </c>
      <c r="Y253" t="s">
        <v>446</v>
      </c>
      <c r="Z253" t="s">
        <v>447</v>
      </c>
      <c r="AA253" t="s">
        <v>448</v>
      </c>
      <c r="AB253" t="s">
        <v>449</v>
      </c>
      <c r="AC253" t="s">
        <v>450</v>
      </c>
      <c r="AD253" t="s">
        <v>451</v>
      </c>
      <c r="AE253" t="s">
        <v>452</v>
      </c>
      <c r="AF253" t="s">
        <v>453</v>
      </c>
      <c r="AG253" t="s">
        <v>454</v>
      </c>
      <c r="AH253" t="s">
        <v>455</v>
      </c>
      <c r="AI253" t="s">
        <v>456</v>
      </c>
      <c r="AJ253" t="s">
        <v>457</v>
      </c>
      <c r="AK253" t="s">
        <v>458</v>
      </c>
      <c r="AL253" t="s">
        <v>459</v>
      </c>
      <c r="AM253" t="s">
        <v>460</v>
      </c>
      <c r="AN253" t="s">
        <v>461</v>
      </c>
      <c r="AO253">
        <v>0</v>
      </c>
      <c r="AP253">
        <v>71.939857095609824</v>
      </c>
      <c r="AQ253">
        <v>54.140007603610783</v>
      </c>
      <c r="AR253">
        <v>51.14736095149506</v>
      </c>
      <c r="AS253">
        <v>92.508111567739576</v>
      </c>
      <c r="AT253">
        <v>90.196078431372541</v>
      </c>
      <c r="AU253">
        <v>100</v>
      </c>
      <c r="AV253">
        <v>77.423259598731306</v>
      </c>
      <c r="AW253">
        <v>13.20161306343079</v>
      </c>
      <c r="AX253">
        <v>95.417452002507389</v>
      </c>
      <c r="AY253">
        <v>98.637585264172458</v>
      </c>
      <c r="AZ253">
        <v>57.265869452415338</v>
      </c>
      <c r="BA253">
        <v>55.010543002410671</v>
      </c>
      <c r="BB253">
        <v>95.894367489427964</v>
      </c>
      <c r="BC253">
        <v>89.900438667525663</v>
      </c>
      <c r="BD253">
        <v>0</v>
      </c>
      <c r="BE253">
        <v>33.017782326116233</v>
      </c>
      <c r="BF253">
        <v>95.756196156287089</v>
      </c>
      <c r="BG253">
        <v>3274.1208633391152</v>
      </c>
      <c r="BH253">
        <v>1051.3221044236509</v>
      </c>
      <c r="BI253">
        <v>469.81004014169201</v>
      </c>
      <c r="BJ253">
        <v>162.23594822643221</v>
      </c>
      <c r="BK253">
        <v>67.035334418951805</v>
      </c>
      <c r="BL253">
        <v>570.63188237586996</v>
      </c>
      <c r="BM253">
        <v>158.34342515381709</v>
      </c>
      <c r="BN253">
        <v>55.67127398919758</v>
      </c>
      <c r="BO253">
        <v>47.198712007917727</v>
      </c>
      <c r="BP253">
        <v>16.189696877787409</v>
      </c>
      <c r="BQ253">
        <v>1715.1659104205421</v>
      </c>
      <c r="BR253">
        <v>1060.4189077236861</v>
      </c>
      <c r="BS253">
        <v>765.65259377524558</v>
      </c>
      <c r="BT253">
        <v>456.8122925135404</v>
      </c>
      <c r="BU253">
        <v>178.43959571224121</v>
      </c>
      <c r="BV253">
        <v>0</v>
      </c>
      <c r="BW253">
        <v>574.57567538095452</v>
      </c>
      <c r="BX253">
        <v>87.81883190266457</v>
      </c>
      <c r="BY253">
        <v>62.24623796073481</v>
      </c>
      <c r="BZ253">
        <v>163.05176904623841</v>
      </c>
      <c r="CA253">
        <v>26.601939771411811</v>
      </c>
      <c r="CB253">
        <v>10.10367655974359</v>
      </c>
      <c r="CC253">
        <v>336.32785017388181</v>
      </c>
      <c r="CD253">
        <v>54.167880844011641</v>
      </c>
      <c r="CE253">
        <v>427.49117806063668</v>
      </c>
      <c r="CF253">
        <v>414.47528102428367</v>
      </c>
      <c r="CG253">
        <v>155.524988363879</v>
      </c>
      <c r="CH253">
        <v>557.84709240975201</v>
      </c>
      <c r="CI253">
        <v>742.99959203249739</v>
      </c>
      <c r="CJ253">
        <v>165.42032583468199</v>
      </c>
      <c r="CK253">
        <v>0</v>
      </c>
      <c r="CL253">
        <v>678.40448778450354</v>
      </c>
      <c r="CM253">
        <v>567.46748339996986</v>
      </c>
    </row>
    <row r="254">
      <c r="A254" t="s">
        <v>597</v>
      </c>
      <c r="B254">
        <v>2018</v>
      </c>
      <c r="C254" t="s">
        <v>603</v>
      </c>
      <c r="D254">
        <v>145</v>
      </c>
      <c r="E254" t="s">
        <v>109</v>
      </c>
      <c r="F254" t="s">
        <v>66</v>
      </c>
      <c r="G254" t="s">
        <v>636</v>
      </c>
      <c r="H254">
        <v>19.893164594864899</v>
      </c>
      <c r="I254">
        <v>19.071411953350282</v>
      </c>
      <c r="J254">
        <v>13.147244777043021</v>
      </c>
      <c r="K254">
        <v>23.869497594371289</v>
      </c>
      <c r="L254">
        <v>27.190704397527959</v>
      </c>
      <c r="M254">
        <v>4.8665942968986711</v>
      </c>
      <c r="N254">
        <v>4.5001965078606192</v>
      </c>
      <c r="O254">
        <v>26.426145439642831</v>
      </c>
      <c r="P254">
        <v>12.450545524287829</v>
      </c>
      <c r="Q254">
        <v>37.956747905256208</v>
      </c>
      <c r="R254">
        <v>16.873481668110951</v>
      </c>
      <c r="S254">
        <v>31.454308410385519</v>
      </c>
      <c r="T254">
        <v>21.20747695997656</v>
      </c>
      <c r="U254">
        <v>18.432088746026189</v>
      </c>
      <c r="V254">
        <v>25.02130159820258</v>
      </c>
      <c r="W254" t="s">
        <v>444</v>
      </c>
      <c r="X254" t="s">
        <v>445</v>
      </c>
      <c r="Y254" t="s">
        <v>446</v>
      </c>
      <c r="Z254" t="s">
        <v>447</v>
      </c>
      <c r="AA254" t="s">
        <v>448</v>
      </c>
      <c r="AB254" t="s">
        <v>449</v>
      </c>
      <c r="AC254" t="s">
        <v>450</v>
      </c>
      <c r="AD254" t="s">
        <v>451</v>
      </c>
      <c r="AE254" t="s">
        <v>452</v>
      </c>
      <c r="AF254" t="s">
        <v>453</v>
      </c>
      <c r="AG254" t="s">
        <v>454</v>
      </c>
      <c r="AH254" t="s">
        <v>455</v>
      </c>
      <c r="AI254" t="s">
        <v>456</v>
      </c>
      <c r="AJ254" t="s">
        <v>457</v>
      </c>
      <c r="AK254" t="s">
        <v>458</v>
      </c>
      <c r="AL254" t="s">
        <v>459</v>
      </c>
      <c r="AM254" t="s">
        <v>460</v>
      </c>
      <c r="AN254" t="s">
        <v>461</v>
      </c>
      <c r="AO254">
        <v>0</v>
      </c>
      <c r="AP254">
        <v>24.808841625341621</v>
      </c>
      <c r="AQ254">
        <v>17.517250365395238</v>
      </c>
      <c r="AR254">
        <v>5.9202431293611326</v>
      </c>
      <c r="AS254">
        <v>0</v>
      </c>
      <c r="AT254">
        <v>0</v>
      </c>
      <c r="AU254">
        <v>0</v>
      </c>
      <c r="AV254">
        <v>0</v>
      </c>
      <c r="AW254">
        <v>35.625459732321922</v>
      </c>
      <c r="AX254">
        <v>0</v>
      </c>
      <c r="AY254">
        <v>0</v>
      </c>
      <c r="AZ254">
        <v>0</v>
      </c>
      <c r="BA254">
        <v>5.5152965413815531</v>
      </c>
      <c r="BB254">
        <v>1.934683502941922</v>
      </c>
      <c r="BC254">
        <v>0</v>
      </c>
      <c r="BD254">
        <v>0</v>
      </c>
      <c r="BE254">
        <v>52.491118227411633</v>
      </c>
      <c r="BF254">
        <v>1.7833416162925</v>
      </c>
      <c r="BG254">
        <v>972.96199112225429</v>
      </c>
      <c r="BH254">
        <v>301.56966713909691</v>
      </c>
      <c r="BI254">
        <v>104.1377764318499</v>
      </c>
      <c r="BJ254">
        <v>89.353758474820424</v>
      </c>
      <c r="BK254">
        <v>71.92090263030623</v>
      </c>
      <c r="BL254">
        <v>52.548388731433448</v>
      </c>
      <c r="BM254">
        <v>11.97589224187983</v>
      </c>
      <c r="BN254">
        <v>46.534905814379798</v>
      </c>
      <c r="BO254">
        <v>22.96813030106858</v>
      </c>
      <c r="BP254">
        <v>49.551520083784631</v>
      </c>
      <c r="BQ254">
        <v>371.7288365326541</v>
      </c>
      <c r="BR254">
        <v>539.61132264927448</v>
      </c>
      <c r="BS254">
        <v>229.77242913516389</v>
      </c>
      <c r="BT254">
        <v>142.65945007910241</v>
      </c>
      <c r="BU254">
        <v>72.593220229586663</v>
      </c>
      <c r="BV254">
        <v>0</v>
      </c>
      <c r="BW254">
        <v>198.14547189543549</v>
      </c>
      <c r="BX254">
        <v>28.414190047748299</v>
      </c>
      <c r="BY254">
        <v>7.2049242768379163</v>
      </c>
      <c r="BZ254">
        <v>0</v>
      </c>
      <c r="CA254">
        <v>0</v>
      </c>
      <c r="CB254">
        <v>0</v>
      </c>
      <c r="CC254">
        <v>0</v>
      </c>
      <c r="CD254">
        <v>146.1757475030897</v>
      </c>
      <c r="CE254">
        <v>0</v>
      </c>
      <c r="CF254">
        <v>0</v>
      </c>
      <c r="CG254">
        <v>0</v>
      </c>
      <c r="CH254">
        <v>55.929135970398143</v>
      </c>
      <c r="CI254">
        <v>14.990130192540519</v>
      </c>
      <c r="CJ254">
        <v>0</v>
      </c>
      <c r="CK254">
        <v>0</v>
      </c>
      <c r="CL254">
        <v>1078.5161105788809</v>
      </c>
      <c r="CM254">
        <v>10.568385333396471</v>
      </c>
    </row>
    <row r="255">
      <c r="A255" t="s">
        <v>597</v>
      </c>
      <c r="B255">
        <v>2018</v>
      </c>
      <c r="C255" t="s">
        <v>603</v>
      </c>
      <c r="D255">
        <v>146</v>
      </c>
      <c r="E255" t="s">
        <v>109</v>
      </c>
      <c r="F255" t="s">
        <v>67</v>
      </c>
      <c r="G255" t="s">
        <v>637</v>
      </c>
      <c r="H255">
        <v>7.0788750743520978</v>
      </c>
      <c r="I255">
        <v>2.4819557529411851</v>
      </c>
      <c r="J255">
        <v>5.2761033426551158</v>
      </c>
      <c r="K255">
        <v>3.8399769170767528</v>
      </c>
      <c r="L255">
        <v>9.4170817732157452</v>
      </c>
      <c r="M255">
        <v>23.72722102023754</v>
      </c>
      <c r="N255">
        <v>4.3919412684561454</v>
      </c>
      <c r="O255">
        <v>6.8260265042506134</v>
      </c>
      <c r="P255">
        <v>10.562411131466749</v>
      </c>
      <c r="Q255">
        <v>6.9915792757453872</v>
      </c>
      <c r="R255">
        <v>1.903540085185337</v>
      </c>
      <c r="S255">
        <v>2.9313943240695561</v>
      </c>
      <c r="T255">
        <v>3.059651746817309</v>
      </c>
      <c r="U255">
        <v>3.1995011415973682</v>
      </c>
      <c r="V255">
        <v>2.717718188431641</v>
      </c>
      <c r="W255" t="s">
        <v>444</v>
      </c>
      <c r="X255" t="s">
        <v>445</v>
      </c>
      <c r="Y255" t="s">
        <v>446</v>
      </c>
      <c r="Z255" t="s">
        <v>447</v>
      </c>
      <c r="AA255" t="s">
        <v>448</v>
      </c>
      <c r="AB255" t="s">
        <v>449</v>
      </c>
      <c r="AC255" t="s">
        <v>450</v>
      </c>
      <c r="AD255" t="s">
        <v>451</v>
      </c>
      <c r="AE255" t="s">
        <v>452</v>
      </c>
      <c r="AF255" t="s">
        <v>453</v>
      </c>
      <c r="AG255" t="s">
        <v>454</v>
      </c>
      <c r="AH255" t="s">
        <v>455</v>
      </c>
      <c r="AI255" t="s">
        <v>456</v>
      </c>
      <c r="AJ255" t="s">
        <v>457</v>
      </c>
      <c r="AK255" t="s">
        <v>458</v>
      </c>
      <c r="AL255" t="s">
        <v>459</v>
      </c>
      <c r="AM255" t="s">
        <v>460</v>
      </c>
      <c r="AN255" t="s">
        <v>461</v>
      </c>
      <c r="AO255">
        <v>0</v>
      </c>
      <c r="AP255">
        <v>0.14577367397337301</v>
      </c>
      <c r="AQ255">
        <v>0</v>
      </c>
      <c r="AR255">
        <v>33.237586139056077</v>
      </c>
      <c r="AS255">
        <v>2.799425256893759</v>
      </c>
      <c r="AT255">
        <v>9.8039215686274517</v>
      </c>
      <c r="AU255">
        <v>0</v>
      </c>
      <c r="AV255">
        <v>5.5563382086989481</v>
      </c>
      <c r="AW255">
        <v>7.4260524709187186</v>
      </c>
      <c r="AX255">
        <v>2.0156302511107662</v>
      </c>
      <c r="AY255">
        <v>0</v>
      </c>
      <c r="AZ255">
        <v>0</v>
      </c>
      <c r="BA255">
        <v>29.836996751907758</v>
      </c>
      <c r="BB255">
        <v>0.62534701365449619</v>
      </c>
      <c r="BC255">
        <v>2.0700510561976961</v>
      </c>
      <c r="BD255">
        <v>0</v>
      </c>
      <c r="BE255">
        <v>1.4704680234699889</v>
      </c>
      <c r="BF255">
        <v>2.0300858810223859</v>
      </c>
      <c r="BG255">
        <v>346.22326449886219</v>
      </c>
      <c r="BH255">
        <v>39.246311290389457</v>
      </c>
      <c r="BI255">
        <v>41.791392770609882</v>
      </c>
      <c r="BJ255">
        <v>14.37467917541225</v>
      </c>
      <c r="BK255">
        <v>24.908697155144552</v>
      </c>
      <c r="BL255">
        <v>256.20118662503779</v>
      </c>
      <c r="BM255">
        <v>11.6878041374021</v>
      </c>
      <c r="BN255">
        <v>12.02023583754467</v>
      </c>
      <c r="BO255">
        <v>19.48499643551661</v>
      </c>
      <c r="BP255">
        <v>9.1273199106579632</v>
      </c>
      <c r="BQ255">
        <v>41.935668943565062</v>
      </c>
      <c r="BR255">
        <v>50.289249656351338</v>
      </c>
      <c r="BS255">
        <v>33.149799738112627</v>
      </c>
      <c r="BT255">
        <v>24.76328535940592</v>
      </c>
      <c r="BU255">
        <v>7.8847982468243654</v>
      </c>
      <c r="BV255">
        <v>0</v>
      </c>
      <c r="BW255">
        <v>1.1642781978937971</v>
      </c>
      <c r="BX255">
        <v>0</v>
      </c>
      <c r="BY255">
        <v>40.450077141108693</v>
      </c>
      <c r="BZ255">
        <v>4.934175314075123</v>
      </c>
      <c r="CA255">
        <v>2.891515192544762</v>
      </c>
      <c r="CB255">
        <v>0</v>
      </c>
      <c r="CC255">
        <v>24.13682004937618</v>
      </c>
      <c r="CD255">
        <v>30.470028431629181</v>
      </c>
      <c r="CE255">
        <v>9.0304669900361141</v>
      </c>
      <c r="CF255">
        <v>0</v>
      </c>
      <c r="CG255">
        <v>0</v>
      </c>
      <c r="CH255">
        <v>302.56894362161739</v>
      </c>
      <c r="CI255">
        <v>4.8452540872669649</v>
      </c>
      <c r="CJ255">
        <v>3.8089749648167661</v>
      </c>
      <c r="CK255">
        <v>0</v>
      </c>
      <c r="CL255">
        <v>30.213177142324131</v>
      </c>
      <c r="CM255">
        <v>12.03063375772938</v>
      </c>
    </row>
    <row r="256">
      <c r="A256" t="s">
        <v>597</v>
      </c>
      <c r="B256">
        <v>2018</v>
      </c>
      <c r="C256" t="s">
        <v>603</v>
      </c>
      <c r="D256">
        <v>147</v>
      </c>
      <c r="E256" t="s">
        <v>109</v>
      </c>
      <c r="F256" t="s">
        <v>68</v>
      </c>
      <c r="G256" t="s">
        <v>638</v>
      </c>
      <c r="H256">
        <v>6.0853399281508338</v>
      </c>
      <c r="I256">
        <v>11.960512720288101</v>
      </c>
      <c r="J256">
        <v>22.263808759463689</v>
      </c>
      <c r="K256">
        <v>28.951659367966549</v>
      </c>
      <c r="L256">
        <v>38.048566910021421</v>
      </c>
      <c r="M256">
        <v>18.5590102701155</v>
      </c>
      <c r="N256">
        <v>31.606948677717199</v>
      </c>
      <c r="O256">
        <v>35.13334087701935</v>
      </c>
      <c r="P256">
        <v>51.401603657193881</v>
      </c>
      <c r="Q256">
        <v>42.650272377323887</v>
      </c>
      <c r="R256">
        <v>3.3683226402168338</v>
      </c>
      <c r="S256">
        <v>3.801763006651603</v>
      </c>
      <c r="T256">
        <v>5.0648638087961722</v>
      </c>
      <c r="U256">
        <v>19.346699940239279</v>
      </c>
      <c r="V256">
        <v>10.756738808221179</v>
      </c>
      <c r="W256" t="s">
        <v>444</v>
      </c>
      <c r="X256" t="s">
        <v>445</v>
      </c>
      <c r="Y256" t="s">
        <v>446</v>
      </c>
      <c r="Z256" t="s">
        <v>447</v>
      </c>
      <c r="AA256" t="s">
        <v>448</v>
      </c>
      <c r="AB256" t="s">
        <v>449</v>
      </c>
      <c r="AC256" t="s">
        <v>450</v>
      </c>
      <c r="AD256" t="s">
        <v>451</v>
      </c>
      <c r="AE256" t="s">
        <v>452</v>
      </c>
      <c r="AF256" t="s">
        <v>453</v>
      </c>
      <c r="AG256" t="s">
        <v>454</v>
      </c>
      <c r="AH256" t="s">
        <v>455</v>
      </c>
      <c r="AI256" t="s">
        <v>456</v>
      </c>
      <c r="AJ256" t="s">
        <v>457</v>
      </c>
      <c r="AK256" t="s">
        <v>458</v>
      </c>
      <c r="AL256" t="s">
        <v>459</v>
      </c>
      <c r="AM256" t="s">
        <v>460</v>
      </c>
      <c r="AN256" t="s">
        <v>461</v>
      </c>
      <c r="AO256">
        <v>0</v>
      </c>
      <c r="AP256">
        <v>3.1055276050751779</v>
      </c>
      <c r="AQ256">
        <v>28.342742030993971</v>
      </c>
      <c r="AR256">
        <v>9.6948097800877413</v>
      </c>
      <c r="AS256">
        <v>4.6924631753666732</v>
      </c>
      <c r="AT256">
        <v>0</v>
      </c>
      <c r="AU256">
        <v>0</v>
      </c>
      <c r="AV256">
        <v>17.02040219256974</v>
      </c>
      <c r="AW256">
        <v>43.746874733328582</v>
      </c>
      <c r="AX256">
        <v>2.56691774638184</v>
      </c>
      <c r="AY256">
        <v>1.362414735827548</v>
      </c>
      <c r="AZ256">
        <v>42.734130547584677</v>
      </c>
      <c r="BA256">
        <v>9.6371637043000469</v>
      </c>
      <c r="BB256">
        <v>1.5456019939756009</v>
      </c>
      <c r="BC256">
        <v>8.0295102762766142</v>
      </c>
      <c r="BD256">
        <v>0</v>
      </c>
      <c r="BE256">
        <v>13.020631423001999</v>
      </c>
      <c r="BF256">
        <v>0.43037634639801847</v>
      </c>
      <c r="BG256">
        <v>297.6300942424088</v>
      </c>
      <c r="BH256">
        <v>189.1274672631979</v>
      </c>
      <c r="BI256">
        <v>176.34900531881249</v>
      </c>
      <c r="BJ256">
        <v>108.37846789119629</v>
      </c>
      <c r="BK256">
        <v>100.6405437663884</v>
      </c>
      <c r="BL256">
        <v>200.39601138853689</v>
      </c>
      <c r="BM256">
        <v>84.112196166943704</v>
      </c>
      <c r="BN256">
        <v>61.86777077991789</v>
      </c>
      <c r="BO256">
        <v>94.823052385878711</v>
      </c>
      <c r="BP256">
        <v>55.678790858454711</v>
      </c>
      <c r="BQ256">
        <v>74.205352561038993</v>
      </c>
      <c r="BR256">
        <v>65.220774771223475</v>
      </c>
      <c r="BS256">
        <v>54.875271715827957</v>
      </c>
      <c r="BT256">
        <v>149.7382967470233</v>
      </c>
      <c r="BU256">
        <v>31.208061107158219</v>
      </c>
      <c r="BV256">
        <v>0</v>
      </c>
      <c r="BW256">
        <v>24.803505221435319</v>
      </c>
      <c r="BX256">
        <v>45.973885269909793</v>
      </c>
      <c r="BY256">
        <v>11.798564487573261</v>
      </c>
      <c r="BZ256">
        <v>8.2707819775091416</v>
      </c>
      <c r="CA256">
        <v>0</v>
      </c>
      <c r="CB256">
        <v>0</v>
      </c>
      <c r="CC256">
        <v>73.936893230669483</v>
      </c>
      <c r="CD256">
        <v>179.4989359608623</v>
      </c>
      <c r="CE256">
        <v>11.50035625932132</v>
      </c>
      <c r="CF256">
        <v>5.7248687606392181</v>
      </c>
      <c r="CG256">
        <v>116.05909802305931</v>
      </c>
      <c r="CH256">
        <v>97.727880113544529</v>
      </c>
      <c r="CI256">
        <v>11.975485954324601</v>
      </c>
      <c r="CJ256">
        <v>14.774613181886521</v>
      </c>
      <c r="CK256">
        <v>0</v>
      </c>
      <c r="CL256">
        <v>267.53022670955102</v>
      </c>
      <c r="CM256">
        <v>2.5504833317182909</v>
      </c>
    </row>
    <row r="257">
      <c r="A257" t="s">
        <v>597</v>
      </c>
      <c r="B257">
        <v>2018</v>
      </c>
      <c r="C257" t="s">
        <v>603</v>
      </c>
      <c r="D257">
        <v>148</v>
      </c>
      <c r="E257" t="s">
        <v>110</v>
      </c>
      <c r="F257" t="s">
        <v>50</v>
      </c>
      <c r="G257" t="s">
        <v>203</v>
      </c>
      <c r="H257">
        <v>4.520018447079897</v>
      </c>
      <c r="I257">
        <v>4.5251025732030614</v>
      </c>
      <c r="J257">
        <v>3.8214467877879841</v>
      </c>
      <c r="K257">
        <v>2.0223767593088269</v>
      </c>
      <c r="L257">
        <v>0.95757905770192331</v>
      </c>
      <c r="M257">
        <v>5.2225384631036782</v>
      </c>
      <c r="N257">
        <v>4.4121448881695322</v>
      </c>
      <c r="O257">
        <v>3.382507816835044</v>
      </c>
      <c r="P257">
        <v>1.7146899160925819</v>
      </c>
      <c r="Q257">
        <v>0.76054761289022821</v>
      </c>
      <c r="R257">
        <v>4.9893874161220761</v>
      </c>
      <c r="S257">
        <v>2.783781727684342</v>
      </c>
      <c r="T257">
        <v>3.580427193510721</v>
      </c>
      <c r="U257">
        <v>4.6808896886867144</v>
      </c>
      <c r="V257">
        <v>0.5838123227733566</v>
      </c>
      <c r="W257" t="s">
        <v>444</v>
      </c>
      <c r="X257" t="s">
        <v>445</v>
      </c>
      <c r="Y257" t="s">
        <v>446</v>
      </c>
      <c r="Z257" t="s">
        <v>447</v>
      </c>
      <c r="AA257" t="s">
        <v>448</v>
      </c>
      <c r="AB257" t="s">
        <v>449</v>
      </c>
      <c r="AC257" t="s">
        <v>450</v>
      </c>
      <c r="AD257" t="s">
        <v>451</v>
      </c>
      <c r="AE257" t="s">
        <v>452</v>
      </c>
      <c r="AF257" t="s">
        <v>453</v>
      </c>
      <c r="AG257" t="s">
        <v>454</v>
      </c>
      <c r="AH257" t="s">
        <v>455</v>
      </c>
      <c r="AI257" t="s">
        <v>456</v>
      </c>
      <c r="AJ257" t="s">
        <v>457</v>
      </c>
      <c r="AK257" t="s">
        <v>458</v>
      </c>
      <c r="AL257" t="s">
        <v>459</v>
      </c>
      <c r="AM257" t="s">
        <v>460</v>
      </c>
      <c r="AN257" t="s">
        <v>461</v>
      </c>
      <c r="AO257">
        <v>3.7081664949220321</v>
      </c>
      <c r="AP257">
        <v>2.0997904036076589</v>
      </c>
      <c r="AQ257">
        <v>4.2532743882224304</v>
      </c>
      <c r="AR257">
        <v>2.7267804822697652</v>
      </c>
      <c r="AS257">
        <v>2.886456486310808</v>
      </c>
      <c r="AT257">
        <v>0.64878323030379914</v>
      </c>
      <c r="AU257">
        <v>2.3796463856373169</v>
      </c>
      <c r="AV257">
        <v>4.4339309092826786</v>
      </c>
      <c r="AW257">
        <v>2.768395965986254</v>
      </c>
      <c r="AX257">
        <v>5.0874825593380484</v>
      </c>
      <c r="AY257">
        <v>1.382279840381802</v>
      </c>
      <c r="AZ257">
        <v>5.855239299340079</v>
      </c>
      <c r="BA257">
        <v>1.5117995529148109</v>
      </c>
      <c r="BB257">
        <v>8.8414236679530216</v>
      </c>
      <c r="BC257">
        <v>1.9299861582039839</v>
      </c>
      <c r="BD257">
        <v>0.35696664250440052</v>
      </c>
      <c r="BE257">
        <v>1.645003065367272</v>
      </c>
      <c r="BF257">
        <v>1.451714712326114</v>
      </c>
      <c r="BG257">
        <v>1159.5612412521889</v>
      </c>
      <c r="BH257">
        <v>1160.5143857946971</v>
      </c>
      <c r="BI257">
        <v>980.9490750845265</v>
      </c>
      <c r="BJ257">
        <v>518.96240673768375</v>
      </c>
      <c r="BK257">
        <v>245.64713564126981</v>
      </c>
      <c r="BL257">
        <v>929.41152733544016</v>
      </c>
      <c r="BM257">
        <v>786.24695583569314</v>
      </c>
      <c r="BN257">
        <v>602.23988892734417</v>
      </c>
      <c r="BO257">
        <v>304.75869893092732</v>
      </c>
      <c r="BP257">
        <v>135.34705677895391</v>
      </c>
      <c r="BQ257">
        <v>392.07691420090231</v>
      </c>
      <c r="BR257">
        <v>218.82593365111339</v>
      </c>
      <c r="BS257">
        <v>280.98893677888481</v>
      </c>
      <c r="BT257">
        <v>370.08252351450722</v>
      </c>
      <c r="BU257">
        <v>45.655808556599993</v>
      </c>
      <c r="BV257">
        <v>191.15947328432111</v>
      </c>
      <c r="BW257">
        <v>126.22333645895159</v>
      </c>
      <c r="BX257">
        <v>917.37759020801911</v>
      </c>
      <c r="BY257">
        <v>280.97442223179809</v>
      </c>
      <c r="BZ257">
        <v>208.5942321585913</v>
      </c>
      <c r="CA257">
        <v>29.281253991916881</v>
      </c>
      <c r="CB257">
        <v>246.4237569993694</v>
      </c>
      <c r="CC257">
        <v>165.57217476948281</v>
      </c>
      <c r="CD257">
        <v>145.78817482798891</v>
      </c>
      <c r="CE257">
        <v>273.41162317392258</v>
      </c>
      <c r="CF257">
        <v>58.275685223771923</v>
      </c>
      <c r="CG257">
        <v>708.02973635354056</v>
      </c>
      <c r="CH257">
        <v>74.994108249159083</v>
      </c>
      <c r="CI257">
        <v>336.20103087159202</v>
      </c>
      <c r="CJ257">
        <v>74.519065314160329</v>
      </c>
      <c r="CK257">
        <v>24.683196612329379</v>
      </c>
      <c r="CL257">
        <v>140.08379714235869</v>
      </c>
      <c r="CM257">
        <v>64.041586639093225</v>
      </c>
    </row>
    <row r="258">
      <c r="A258" t="s">
        <v>597</v>
      </c>
      <c r="B258">
        <v>2018</v>
      </c>
      <c r="C258" t="s">
        <v>603</v>
      </c>
      <c r="D258">
        <v>149</v>
      </c>
      <c r="E258" t="s">
        <v>110</v>
      </c>
      <c r="F258" t="s">
        <v>49</v>
      </c>
      <c r="G258" t="s">
        <v>203</v>
      </c>
      <c r="H258">
        <v>90.980679124989265</v>
      </c>
      <c r="I258">
        <v>94.387748686483548</v>
      </c>
      <c r="J258">
        <v>95.77746133833422</v>
      </c>
      <c r="K258">
        <v>97.621870415460805</v>
      </c>
      <c r="L258">
        <v>98.80226905591141</v>
      </c>
      <c r="M258">
        <v>94.072442979725878</v>
      </c>
      <c r="N258">
        <v>95.268947248616058</v>
      </c>
      <c r="O258">
        <v>96.240039220823547</v>
      </c>
      <c r="P258">
        <v>98.161898179085597</v>
      </c>
      <c r="Q258">
        <v>99.195265715591958</v>
      </c>
      <c r="R258">
        <v>86.488606296155226</v>
      </c>
      <c r="S258">
        <v>92.864925104889522</v>
      </c>
      <c r="T258">
        <v>93.627137837097564</v>
      </c>
      <c r="U258">
        <v>94.277479997980222</v>
      </c>
      <c r="V258">
        <v>98.183601758338597</v>
      </c>
      <c r="W258" t="s">
        <v>444</v>
      </c>
      <c r="X258" t="s">
        <v>445</v>
      </c>
      <c r="Y258" t="s">
        <v>446</v>
      </c>
      <c r="Z258" t="s">
        <v>447</v>
      </c>
      <c r="AA258" t="s">
        <v>448</v>
      </c>
      <c r="AB258" t="s">
        <v>449</v>
      </c>
      <c r="AC258" t="s">
        <v>450</v>
      </c>
      <c r="AD258" t="s">
        <v>451</v>
      </c>
      <c r="AE258" t="s">
        <v>452</v>
      </c>
      <c r="AF258" t="s">
        <v>453</v>
      </c>
      <c r="AG258" t="s">
        <v>454</v>
      </c>
      <c r="AH258" t="s">
        <v>455</v>
      </c>
      <c r="AI258" t="s">
        <v>456</v>
      </c>
      <c r="AJ258" t="s">
        <v>457</v>
      </c>
      <c r="AK258" t="s">
        <v>458</v>
      </c>
      <c r="AL258" t="s">
        <v>459</v>
      </c>
      <c r="AM258" t="s">
        <v>460</v>
      </c>
      <c r="AN258" t="s">
        <v>461</v>
      </c>
      <c r="AO258">
        <v>96.291833505077946</v>
      </c>
      <c r="AP258">
        <v>90.616638745247997</v>
      </c>
      <c r="AQ258">
        <v>95.660469790290563</v>
      </c>
      <c r="AR258">
        <v>96.106228120571743</v>
      </c>
      <c r="AS258">
        <v>96.32514904603353</v>
      </c>
      <c r="AT258">
        <v>99.351216769696208</v>
      </c>
      <c r="AU258">
        <v>97.138008310985583</v>
      </c>
      <c r="AV258">
        <v>93.749258917239715</v>
      </c>
      <c r="AW258">
        <v>96.956858163213127</v>
      </c>
      <c r="AX258">
        <v>88.755141898168489</v>
      </c>
      <c r="AY258">
        <v>97.510562232324943</v>
      </c>
      <c r="AZ258">
        <v>93.945563634139518</v>
      </c>
      <c r="BA258">
        <v>93.974259053005952</v>
      </c>
      <c r="BB258">
        <v>86.626168525542738</v>
      </c>
      <c r="BC258">
        <v>97.697933010539685</v>
      </c>
      <c r="BD258">
        <v>99.305157673819835</v>
      </c>
      <c r="BE258">
        <v>97.913399131224224</v>
      </c>
      <c r="BF258">
        <v>97.421308572875574</v>
      </c>
      <c r="BG258">
        <v>23340.09704856297</v>
      </c>
      <c r="BH258">
        <v>24206.819275679471</v>
      </c>
      <c r="BI258">
        <v>24585.665411860111</v>
      </c>
      <c r="BJ258">
        <v>25050.762963848651</v>
      </c>
      <c r="BK258">
        <v>25345.68210659183</v>
      </c>
      <c r="BL258">
        <v>16741.28654631364</v>
      </c>
      <c r="BM258">
        <v>16976.985493096861</v>
      </c>
      <c r="BN258">
        <v>17135.094335108981</v>
      </c>
      <c r="BO258">
        <v>17446.706890199639</v>
      </c>
      <c r="BP258">
        <v>17652.789954847209</v>
      </c>
      <c r="BQ258">
        <v>6796.4627802924624</v>
      </c>
      <c r="BR258">
        <v>7299.8733116989652</v>
      </c>
      <c r="BS258">
        <v>7347.7796063491915</v>
      </c>
      <c r="BT258">
        <v>7453.8068676491248</v>
      </c>
      <c r="BU258">
        <v>7678.2410209871196</v>
      </c>
      <c r="BV258">
        <v>4963.9346560136792</v>
      </c>
      <c r="BW258">
        <v>5447.1791381983357</v>
      </c>
      <c r="BX258">
        <v>20632.755671110121</v>
      </c>
      <c r="BY258">
        <v>9903.0311000970232</v>
      </c>
      <c r="BZ258">
        <v>6961.0855379635414</v>
      </c>
      <c r="CA258">
        <v>4483.9756589843391</v>
      </c>
      <c r="CB258">
        <v>10059.10504178468</v>
      </c>
      <c r="CC258">
        <v>3500.791735265424</v>
      </c>
      <c r="CD258">
        <v>5105.9037660587383</v>
      </c>
      <c r="CE258">
        <v>4769.8811992718674</v>
      </c>
      <c r="CF258">
        <v>4110.9583346556064</v>
      </c>
      <c r="CG258">
        <v>11360.12539384366</v>
      </c>
      <c r="CH258">
        <v>4661.6733960978818</v>
      </c>
      <c r="CI258">
        <v>3294.0178247884492</v>
      </c>
      <c r="CJ258">
        <v>3772.233609097932</v>
      </c>
      <c r="CK258">
        <v>6866.6604652031237</v>
      </c>
      <c r="CL258">
        <v>8338.0274664441968</v>
      </c>
      <c r="CM258">
        <v>4297.6868116647638</v>
      </c>
    </row>
    <row r="259">
      <c r="A259" t="s">
        <v>597</v>
      </c>
      <c r="B259">
        <v>2018</v>
      </c>
      <c r="C259" t="s">
        <v>603</v>
      </c>
      <c r="D259">
        <v>150</v>
      </c>
      <c r="E259" t="s">
        <v>110</v>
      </c>
      <c r="F259" t="s">
        <v>112</v>
      </c>
      <c r="G259" t="s">
        <v>203</v>
      </c>
      <c r="H259">
        <v>4.4993024279307363</v>
      </c>
      <c r="I259">
        <v>1.08714874031352</v>
      </c>
      <c r="J259">
        <v>0.40109187387781198</v>
      </c>
      <c r="K259">
        <v>0.35575282523040958</v>
      </c>
      <c r="L259">
        <v>0.24015188638665799</v>
      </c>
      <c r="M259">
        <v>0.70501855717033324</v>
      </c>
      <c r="N259">
        <v>0.31890786321428949</v>
      </c>
      <c r="O259">
        <v>0.3774529623414109</v>
      </c>
      <c r="P259">
        <v>0.1234119048218764</v>
      </c>
      <c r="Q259">
        <v>0.0441866715178858</v>
      </c>
      <c r="R259">
        <v>8.5220062877226717</v>
      </c>
      <c r="S259">
        <v>4.3512931674261939</v>
      </c>
      <c r="T259">
        <v>2.792434969391639</v>
      </c>
      <c r="U259">
        <v>1.0416303133331239</v>
      </c>
      <c r="V259">
        <v>1.232585918888047</v>
      </c>
      <c r="W259" t="s">
        <v>444</v>
      </c>
      <c r="X259" t="s">
        <v>445</v>
      </c>
      <c r="Y259" t="s">
        <v>446</v>
      </c>
      <c r="Z259" t="s">
        <v>447</v>
      </c>
      <c r="AA259" t="s">
        <v>448</v>
      </c>
      <c r="AB259" t="s">
        <v>449</v>
      </c>
      <c r="AC259" t="s">
        <v>450</v>
      </c>
      <c r="AD259" t="s">
        <v>451</v>
      </c>
      <c r="AE259" t="s">
        <v>452</v>
      </c>
      <c r="AF259" t="s">
        <v>453</v>
      </c>
      <c r="AG259" t="s">
        <v>454</v>
      </c>
      <c r="AH259" t="s">
        <v>455</v>
      </c>
      <c r="AI259" t="s">
        <v>456</v>
      </c>
      <c r="AJ259" t="s">
        <v>457</v>
      </c>
      <c r="AK259" t="s">
        <v>458</v>
      </c>
      <c r="AL259" t="s">
        <v>459</v>
      </c>
      <c r="AM259" t="s">
        <v>460</v>
      </c>
      <c r="AN259" t="s">
        <v>461</v>
      </c>
      <c r="AO259">
        <v>0</v>
      </c>
      <c r="AP259">
        <v>7.283570851144332</v>
      </c>
      <c r="AQ259">
        <v>0.086255821487015993</v>
      </c>
      <c r="AR259">
        <v>1.1669913971584831</v>
      </c>
      <c r="AS259">
        <v>0.78839446765570886</v>
      </c>
      <c r="AT259">
        <v>0</v>
      </c>
      <c r="AU259">
        <v>0.48234530337708159</v>
      </c>
      <c r="AV259">
        <v>1.8168101734775779</v>
      </c>
      <c r="AW259">
        <v>0.27474587080066809</v>
      </c>
      <c r="AX259">
        <v>6.1573755424934564</v>
      </c>
      <c r="AY259">
        <v>1.1071579272932941</v>
      </c>
      <c r="AZ259">
        <v>0.19919706652042721</v>
      </c>
      <c r="BA259">
        <v>4.5139413940792306</v>
      </c>
      <c r="BB259">
        <v>4.5324078065043096</v>
      </c>
      <c r="BC259">
        <v>0.37208083125629171</v>
      </c>
      <c r="BD259">
        <v>0.33787568367577619</v>
      </c>
      <c r="BE259">
        <v>0.44159780340850302</v>
      </c>
      <c r="BF259">
        <v>1.1269767147983369</v>
      </c>
      <c r="BG259">
        <v>1154.2467733667929</v>
      </c>
      <c r="BH259">
        <v>278.81174674442178</v>
      </c>
      <c r="BI259">
        <v>102.9585715969384</v>
      </c>
      <c r="BJ259">
        <v>91.289786403795972</v>
      </c>
      <c r="BK259">
        <v>61.606007916782893</v>
      </c>
      <c r="BL259">
        <v>125.4662610239736</v>
      </c>
      <c r="BM259">
        <v>56.829579036858291</v>
      </c>
      <c r="BN259">
        <v>67.203756036988324</v>
      </c>
      <c r="BO259">
        <v>21.93449159123168</v>
      </c>
      <c r="BP259">
        <v>7.8634602718389797</v>
      </c>
      <c r="BQ259">
        <v>669.67778795737433</v>
      </c>
      <c r="BR259">
        <v>342.0439830043012</v>
      </c>
      <c r="BS259">
        <v>219.14796493995101</v>
      </c>
      <c r="BT259">
        <v>82.353825995776319</v>
      </c>
      <c r="BU259">
        <v>96.391776170439087</v>
      </c>
      <c r="BV259">
        <v>0</v>
      </c>
      <c r="BW259">
        <v>437.83256299631267</v>
      </c>
      <c r="BX259">
        <v>18.60429176078673</v>
      </c>
      <c r="BY259">
        <v>120.2497728358188</v>
      </c>
      <c r="BZ259">
        <v>56.974542799678211</v>
      </c>
      <c r="CA259">
        <v>0</v>
      </c>
      <c r="CB259">
        <v>49.949161584084521</v>
      </c>
      <c r="CC259">
        <v>67.843459386395679</v>
      </c>
      <c r="CD259">
        <v>14.468558521860929</v>
      </c>
      <c r="CE259">
        <v>330.90984036387431</v>
      </c>
      <c r="CF259">
        <v>46.676790747470079</v>
      </c>
      <c r="CG259">
        <v>24.08739238151249</v>
      </c>
      <c r="CH259">
        <v>223.91791880428821</v>
      </c>
      <c r="CI259">
        <v>172.3478292755529</v>
      </c>
      <c r="CJ259">
        <v>14.36648426138823</v>
      </c>
      <c r="CK259">
        <v>23.363112788869561</v>
      </c>
      <c r="CL259">
        <v>37.605216922423537</v>
      </c>
      <c r="CM259">
        <v>49.715950598415702</v>
      </c>
    </row>
    <row r="260">
      <c r="A260" t="s">
        <v>597</v>
      </c>
      <c r="B260">
        <v>2018</v>
      </c>
      <c r="C260" t="s">
        <v>603</v>
      </c>
      <c r="D260">
        <v>151</v>
      </c>
      <c r="E260" t="s">
        <v>111</v>
      </c>
      <c r="F260" t="s">
        <v>50</v>
      </c>
      <c r="G260" t="s">
        <v>203</v>
      </c>
      <c r="H260">
        <v>5.208118729680999</v>
      </c>
      <c r="I260">
        <v>4.539339970639884</v>
      </c>
      <c r="J260">
        <v>3.8222514501539409</v>
      </c>
      <c r="K260">
        <v>2.0229233867025598</v>
      </c>
      <c r="L260">
        <v>0.95757905770192331</v>
      </c>
      <c r="M260">
        <v>5.2644379355341089</v>
      </c>
      <c r="N260">
        <v>4.4121448881695322</v>
      </c>
      <c r="O260">
        <v>3.3838256579743322</v>
      </c>
      <c r="P260">
        <v>1.7146899160925819</v>
      </c>
      <c r="Q260">
        <v>0.76054761289022821</v>
      </c>
      <c r="R260">
        <v>7.0319388758801633</v>
      </c>
      <c r="S260">
        <v>2.910428681727951</v>
      </c>
      <c r="T260">
        <v>3.5886681016413098</v>
      </c>
      <c r="U260">
        <v>4.7199517495379562</v>
      </c>
      <c r="V260">
        <v>0.5838123227733566</v>
      </c>
      <c r="W260" t="s">
        <v>444</v>
      </c>
      <c r="X260" t="s">
        <v>445</v>
      </c>
      <c r="Y260" t="s">
        <v>446</v>
      </c>
      <c r="Z260" t="s">
        <v>447</v>
      </c>
      <c r="AA260" t="s">
        <v>448</v>
      </c>
      <c r="AB260" t="s">
        <v>449</v>
      </c>
      <c r="AC260" t="s">
        <v>450</v>
      </c>
      <c r="AD260" t="s">
        <v>451</v>
      </c>
      <c r="AE260" t="s">
        <v>452</v>
      </c>
      <c r="AF260" t="s">
        <v>453</v>
      </c>
      <c r="AG260" t="s">
        <v>454</v>
      </c>
      <c r="AH260" t="s">
        <v>455</v>
      </c>
      <c r="AI260" t="s">
        <v>456</v>
      </c>
      <c r="AJ260" t="s">
        <v>457</v>
      </c>
      <c r="AK260" t="s">
        <v>458</v>
      </c>
      <c r="AL260" t="s">
        <v>459</v>
      </c>
      <c r="AM260" t="s">
        <v>460</v>
      </c>
      <c r="AN260" t="s">
        <v>461</v>
      </c>
      <c r="AO260">
        <v>3.7081664949220321</v>
      </c>
      <c r="AP260">
        <v>2.233515619952982</v>
      </c>
      <c r="AQ260">
        <v>4.2532743882224304</v>
      </c>
      <c r="AR260">
        <v>2.8165875716462838</v>
      </c>
      <c r="AS260">
        <v>2.886456486310808</v>
      </c>
      <c r="AT260">
        <v>0.64878323030379914</v>
      </c>
      <c r="AU260">
        <v>2.3796463856373169</v>
      </c>
      <c r="AV260">
        <v>4.4339309092826786</v>
      </c>
      <c r="AW260">
        <v>2.7720459597751672</v>
      </c>
      <c r="AX260">
        <v>7.6468807892306252</v>
      </c>
      <c r="AY260">
        <v>1.389414028538597</v>
      </c>
      <c r="AZ260">
        <v>5.855239299340079</v>
      </c>
      <c r="BA260">
        <v>1.6014954487167199</v>
      </c>
      <c r="BB260">
        <v>9.1389649091194034</v>
      </c>
      <c r="BC260">
        <v>1.9686108323964171</v>
      </c>
      <c r="BD260">
        <v>0.35740993917515862</v>
      </c>
      <c r="BE260">
        <v>1.7289881283093349</v>
      </c>
      <c r="BF260">
        <v>1.451714712326114</v>
      </c>
      <c r="BG260">
        <v>1330.388654889922</v>
      </c>
      <c r="BH260">
        <v>1163.3476624654979</v>
      </c>
      <c r="BI260">
        <v>980.9490750845265</v>
      </c>
      <c r="BJ260">
        <v>518.96240673768375</v>
      </c>
      <c r="BK260">
        <v>245.64713564126981</v>
      </c>
      <c r="BL260">
        <v>936.86802630452075</v>
      </c>
      <c r="BM260">
        <v>786.24695583569314</v>
      </c>
      <c r="BN260">
        <v>602.23988892734417</v>
      </c>
      <c r="BO260">
        <v>304.75869893092732</v>
      </c>
      <c r="BP260">
        <v>135.34705677895391</v>
      </c>
      <c r="BQ260">
        <v>545.91588327681347</v>
      </c>
      <c r="BR260">
        <v>228.3578792438544</v>
      </c>
      <c r="BS260">
        <v>280.98893677888481</v>
      </c>
      <c r="BT260">
        <v>372.91580018530829</v>
      </c>
      <c r="BU260">
        <v>45.655808556599993</v>
      </c>
      <c r="BV260">
        <v>191.15947328432111</v>
      </c>
      <c r="BW260">
        <v>133.28028798496089</v>
      </c>
      <c r="BX260">
        <v>917.37759020801911</v>
      </c>
      <c r="BY260">
        <v>290.22837399431143</v>
      </c>
      <c r="BZ260">
        <v>208.5942321585913</v>
      </c>
      <c r="CA260">
        <v>29.281253991916881</v>
      </c>
      <c r="CB260">
        <v>246.4237569993694</v>
      </c>
      <c r="CC260">
        <v>165.57217476948281</v>
      </c>
      <c r="CD260">
        <v>145.78817482798891</v>
      </c>
      <c r="CE260">
        <v>407.08896648430692</v>
      </c>
      <c r="CF260">
        <v>58.275685223771923</v>
      </c>
      <c r="CG260">
        <v>708.02973635354056</v>
      </c>
      <c r="CH260">
        <v>79.443549781473592</v>
      </c>
      <c r="CI260">
        <v>346.78075850756238</v>
      </c>
      <c r="CJ260">
        <v>76.010410009379584</v>
      </c>
      <c r="CK260">
        <v>24.683196612329379</v>
      </c>
      <c r="CL260">
        <v>147.23572698848179</v>
      </c>
      <c r="CM260">
        <v>64.041586639093225</v>
      </c>
    </row>
    <row r="261">
      <c r="A261" t="s">
        <v>597</v>
      </c>
      <c r="B261">
        <v>2018</v>
      </c>
      <c r="C261" t="s">
        <v>603</v>
      </c>
      <c r="D261">
        <v>152</v>
      </c>
      <c r="E261" t="s">
        <v>111</v>
      </c>
      <c r="F261" t="s">
        <v>49</v>
      </c>
      <c r="G261" t="s">
        <v>203</v>
      </c>
      <c r="H261">
        <v>94.791881270318925</v>
      </c>
      <c r="I261">
        <v>95.460660029360199</v>
      </c>
      <c r="J261">
        <v>96.177748549846115</v>
      </c>
      <c r="K261">
        <v>97.97707661329747</v>
      </c>
      <c r="L261">
        <v>99.042420942298065</v>
      </c>
      <c r="M261">
        <v>94.735562064465782</v>
      </c>
      <c r="N261">
        <v>95.587855111830322</v>
      </c>
      <c r="O261">
        <v>96.616174342025658</v>
      </c>
      <c r="P261">
        <v>98.285310083907476</v>
      </c>
      <c r="Q261">
        <v>99.239452387109822</v>
      </c>
      <c r="R261">
        <v>92.968061124119785</v>
      </c>
      <c r="S261">
        <v>97.089571318272093</v>
      </c>
      <c r="T261">
        <v>96.411331898358654</v>
      </c>
      <c r="U261">
        <v>95.280048250462073</v>
      </c>
      <c r="V261">
        <v>99.416187677226645</v>
      </c>
      <c r="W261" t="s">
        <v>444</v>
      </c>
      <c r="X261" t="s">
        <v>445</v>
      </c>
      <c r="Y261" t="s">
        <v>446</v>
      </c>
      <c r="Z261" t="s">
        <v>447</v>
      </c>
      <c r="AA261" t="s">
        <v>448</v>
      </c>
      <c r="AB261" t="s">
        <v>449</v>
      </c>
      <c r="AC261" t="s">
        <v>450</v>
      </c>
      <c r="AD261" t="s">
        <v>451</v>
      </c>
      <c r="AE261" t="s">
        <v>452</v>
      </c>
      <c r="AF261" t="s">
        <v>453</v>
      </c>
      <c r="AG261" t="s">
        <v>454</v>
      </c>
      <c r="AH261" t="s">
        <v>455</v>
      </c>
      <c r="AI261" t="s">
        <v>456</v>
      </c>
      <c r="AJ261" t="s">
        <v>457</v>
      </c>
      <c r="AK261" t="s">
        <v>458</v>
      </c>
      <c r="AL261" t="s">
        <v>459</v>
      </c>
      <c r="AM261" t="s">
        <v>460</v>
      </c>
      <c r="AN261" t="s">
        <v>461</v>
      </c>
      <c r="AO261">
        <v>96.291833505077946</v>
      </c>
      <c r="AP261">
        <v>97.766484380046961</v>
      </c>
      <c r="AQ261">
        <v>95.746725611777578</v>
      </c>
      <c r="AR261">
        <v>97.183412428353705</v>
      </c>
      <c r="AS261">
        <v>97.113543513689223</v>
      </c>
      <c r="AT261">
        <v>99.351216769696208</v>
      </c>
      <c r="AU261">
        <v>97.620353614362656</v>
      </c>
      <c r="AV261">
        <v>95.566069090717292</v>
      </c>
      <c r="AW261">
        <v>97.227954040224873</v>
      </c>
      <c r="AX261">
        <v>92.353119210769393</v>
      </c>
      <c r="AY261">
        <v>98.610585971461433</v>
      </c>
      <c r="AZ261">
        <v>94.144760700659944</v>
      </c>
      <c r="BA261">
        <v>98.398504551283295</v>
      </c>
      <c r="BB261">
        <v>90.861035090880677</v>
      </c>
      <c r="BC261">
        <v>98.031389167603535</v>
      </c>
      <c r="BD261">
        <v>99.642590060824844</v>
      </c>
      <c r="BE261">
        <v>98.271011871690646</v>
      </c>
      <c r="BF261">
        <v>98.548285287673906</v>
      </c>
      <c r="BG261">
        <v>24214.126052658001</v>
      </c>
      <c r="BH261">
        <v>24464.776029303481</v>
      </c>
      <c r="BI261">
        <v>24683.22001156777</v>
      </c>
      <c r="BJ261">
        <v>25135.118719073609</v>
      </c>
      <c r="BK261">
        <v>25407.28811450861</v>
      </c>
      <c r="BL261">
        <v>16859.296308368539</v>
      </c>
      <c r="BM261">
        <v>17033.815072133712</v>
      </c>
      <c r="BN261">
        <v>17195.364059967131</v>
      </c>
      <c r="BO261">
        <v>17468.641381790869</v>
      </c>
      <c r="BP261">
        <v>17660.65341511905</v>
      </c>
      <c r="BQ261">
        <v>7217.4605184909387</v>
      </c>
      <c r="BR261">
        <v>7617.8360741594679</v>
      </c>
      <c r="BS261">
        <v>7548.9058548395396</v>
      </c>
      <c r="BT261">
        <v>7527.9234450848116</v>
      </c>
      <c r="BU261">
        <v>7774.6327971575602</v>
      </c>
      <c r="BV261">
        <v>4963.9346560136792</v>
      </c>
      <c r="BW261">
        <v>5834.0067457079822</v>
      </c>
      <c r="BX261">
        <v>20651.359962870909</v>
      </c>
      <c r="BY261">
        <v>10014.026921170331</v>
      </c>
      <c r="BZ261">
        <v>7018.0600807632181</v>
      </c>
      <c r="CA261">
        <v>4483.9756589843391</v>
      </c>
      <c r="CB261">
        <v>10109.054203368771</v>
      </c>
      <c r="CC261">
        <v>3568.6351946518198</v>
      </c>
      <c r="CD261">
        <v>5113.4382934017594</v>
      </c>
      <c r="CE261">
        <v>4916.5060744848788</v>
      </c>
      <c r="CF261">
        <v>4135.987797567388</v>
      </c>
      <c r="CG261">
        <v>11384.212786225169</v>
      </c>
      <c r="CH261">
        <v>4881.1418733698574</v>
      </c>
      <c r="CI261">
        <v>3447.7491686346698</v>
      </c>
      <c r="CJ261">
        <v>3785.1087486641009</v>
      </c>
      <c r="CK261">
        <v>6881.4472454492434</v>
      </c>
      <c r="CL261">
        <v>8368.4807535204964</v>
      </c>
      <c r="CM261">
        <v>4347.4027622631793</v>
      </c>
    </row>
    <row r="262">
      <c r="A262" t="s">
        <v>597</v>
      </c>
      <c r="B262">
        <v>2018</v>
      </c>
      <c r="C262" t="s">
        <v>603</v>
      </c>
      <c r="D262">
        <v>153</v>
      </c>
      <c r="E262" t="s">
        <v>63</v>
      </c>
      <c r="F262" t="s">
        <v>479</v>
      </c>
      <c r="G262" t="s">
        <v>203</v>
      </c>
      <c r="H262">
        <v>8.4541174565621944</v>
      </c>
      <c r="I262">
        <v>22.824101560044301</v>
      </c>
      <c r="J262">
        <v>29.24856407479545</v>
      </c>
      <c r="K262">
        <v>35.723191981665437</v>
      </c>
      <c r="L262">
        <v>42.851808384180408</v>
      </c>
      <c r="M262">
        <v>26.249934270968978</v>
      </c>
      <c r="N262">
        <v>36.013308472734181</v>
      </c>
      <c r="O262">
        <v>42.727833203481097</v>
      </c>
      <c r="P262">
        <v>44.549923562353499</v>
      </c>
      <c r="Q262">
        <v>44.764057895690513</v>
      </c>
      <c r="R262">
        <v>1.0638908841954959</v>
      </c>
      <c r="S262">
        <v>1.2132110511512091</v>
      </c>
      <c r="T262">
        <v>1.3910826378697729</v>
      </c>
      <c r="U262">
        <v>2.7542527523817761</v>
      </c>
      <c r="V262">
        <v>7.7140311208809216</v>
      </c>
      <c r="W262" t="s">
        <v>444</v>
      </c>
      <c r="X262" t="s">
        <v>445</v>
      </c>
      <c r="Y262" t="s">
        <v>446</v>
      </c>
      <c r="Z262" t="s">
        <v>447</v>
      </c>
      <c r="AA262" t="s">
        <v>448</v>
      </c>
      <c r="AB262" t="s">
        <v>449</v>
      </c>
      <c r="AC262" t="s">
        <v>450</v>
      </c>
      <c r="AD262" t="s">
        <v>451</v>
      </c>
      <c r="AE262" t="s">
        <v>452</v>
      </c>
      <c r="AF262" t="s">
        <v>453</v>
      </c>
      <c r="AG262" t="s">
        <v>454</v>
      </c>
      <c r="AH262" t="s">
        <v>455</v>
      </c>
      <c r="AI262" t="s">
        <v>456</v>
      </c>
      <c r="AJ262" t="s">
        <v>457</v>
      </c>
      <c r="AK262" t="s">
        <v>458</v>
      </c>
      <c r="AL262" t="s">
        <v>459</v>
      </c>
      <c r="AM262" t="s">
        <v>460</v>
      </c>
      <c r="AN262" t="s">
        <v>461</v>
      </c>
      <c r="AO262">
        <v>2.4210468784548138</v>
      </c>
      <c r="AP262">
        <v>5.9764047917745406</v>
      </c>
      <c r="AQ262">
        <v>61.949078416480774</v>
      </c>
      <c r="AR262">
        <v>18.164613492025769</v>
      </c>
      <c r="AS262">
        <v>3.200433661916767</v>
      </c>
      <c r="AT262">
        <v>2.8056839016289361</v>
      </c>
      <c r="AU262">
        <v>5.1723574100395604</v>
      </c>
      <c r="AV262">
        <v>45.965379430093762</v>
      </c>
      <c r="AW262">
        <v>23.55931971484322</v>
      </c>
      <c r="AX262">
        <v>53.139090934854373</v>
      </c>
      <c r="AY262">
        <v>11.66992459553509</v>
      </c>
      <c r="AZ262">
        <v>4.5124869676427224</v>
      </c>
      <c r="BA262">
        <v>41.020926594286699</v>
      </c>
      <c r="BB262">
        <v>28.41602168777251</v>
      </c>
      <c r="BC262">
        <v>20.895668894982961</v>
      </c>
      <c r="BD262">
        <v>81.923531929238322</v>
      </c>
      <c r="BE262">
        <v>22.295129667179449</v>
      </c>
      <c r="BF262">
        <v>16.839376765774482</v>
      </c>
      <c r="BG262">
        <v>2168.811266236361</v>
      </c>
      <c r="BH262">
        <v>5853.5022742084411</v>
      </c>
      <c r="BI262">
        <v>7507.9815237539624</v>
      </c>
      <c r="BJ262">
        <v>9166.9337089758483</v>
      </c>
      <c r="BK262">
        <v>10992.7466583121</v>
      </c>
      <c r="BL262">
        <v>4671.4814406053074</v>
      </c>
      <c r="BM262">
        <v>6417.5939081652014</v>
      </c>
      <c r="BN262">
        <v>7607.4932907761677</v>
      </c>
      <c r="BO262">
        <v>7918.0361503928316</v>
      </c>
      <c r="BP262">
        <v>7966.2119543577719</v>
      </c>
      <c r="BQ262">
        <v>83.602859456050226</v>
      </c>
      <c r="BR262">
        <v>95.367405549015601</v>
      </c>
      <c r="BS262">
        <v>109.1710039782502</v>
      </c>
      <c r="BT262">
        <v>217.75792141861029</v>
      </c>
      <c r="BU262">
        <v>603.2594967874951</v>
      </c>
      <c r="BV262">
        <v>124.80724549877669</v>
      </c>
      <c r="BW262">
        <v>359.25573883515989</v>
      </c>
      <c r="BX262">
        <v>13361.634140201801</v>
      </c>
      <c r="BY262">
        <v>1871.728147598257</v>
      </c>
      <c r="BZ262">
        <v>231.28427726110939</v>
      </c>
      <c r="CA262">
        <v>126.6277226465299</v>
      </c>
      <c r="CB262">
        <v>535.62233162811481</v>
      </c>
      <c r="CC262">
        <v>1716.4425860610249</v>
      </c>
      <c r="CD262">
        <v>1240.6715887524531</v>
      </c>
      <c r="CE262">
        <v>2855.802440013792</v>
      </c>
      <c r="CF262">
        <v>491.99361261516509</v>
      </c>
      <c r="CG262">
        <v>545.66086792711565</v>
      </c>
      <c r="CH262">
        <v>2034.878105077793</v>
      </c>
      <c r="CI262">
        <v>1080.53817388331</v>
      </c>
      <c r="CJ262">
        <v>806.80667503716279</v>
      </c>
      <c r="CK262">
        <v>5664.7720123061772</v>
      </c>
      <c r="CL262">
        <v>1898.590031418847</v>
      </c>
      <c r="CM262">
        <v>742.85973472412024</v>
      </c>
    </row>
    <row r="263">
      <c r="A263" t="s">
        <v>597</v>
      </c>
      <c r="B263">
        <v>2018</v>
      </c>
      <c r="C263" t="s">
        <v>603</v>
      </c>
      <c r="D263">
        <v>154</v>
      </c>
      <c r="E263" t="s">
        <v>63</v>
      </c>
      <c r="F263" t="s">
        <v>480</v>
      </c>
      <c r="G263" t="s">
        <v>203</v>
      </c>
      <c r="H263">
        <v>57.842561654676587</v>
      </c>
      <c r="I263">
        <v>64.48581955228444</v>
      </c>
      <c r="J263">
        <v>63.928875009721473</v>
      </c>
      <c r="K263">
        <v>61.147857413109122</v>
      </c>
      <c r="L263">
        <v>54.869522222518818</v>
      </c>
      <c r="M263">
        <v>61.355087836495358</v>
      </c>
      <c r="N263">
        <v>59.176611251410478</v>
      </c>
      <c r="O263">
        <v>53.413951473437308</v>
      </c>
      <c r="P263">
        <v>53.52585135834557</v>
      </c>
      <c r="Q263">
        <v>53.346566959478473</v>
      </c>
      <c r="R263">
        <v>49.118213938515417</v>
      </c>
      <c r="S263">
        <v>60.451432156114357</v>
      </c>
      <c r="T263">
        <v>73.805453433249184</v>
      </c>
      <c r="U263">
        <v>82.19082169198812</v>
      </c>
      <c r="V263">
        <v>85.300486153398538</v>
      </c>
      <c r="W263" t="s">
        <v>444</v>
      </c>
      <c r="X263" t="s">
        <v>445</v>
      </c>
      <c r="Y263" t="s">
        <v>446</v>
      </c>
      <c r="Z263" t="s">
        <v>447</v>
      </c>
      <c r="AA263" t="s">
        <v>448</v>
      </c>
      <c r="AB263" t="s">
        <v>449</v>
      </c>
      <c r="AC263" t="s">
        <v>450</v>
      </c>
      <c r="AD263" t="s">
        <v>451</v>
      </c>
      <c r="AE263" t="s">
        <v>452</v>
      </c>
      <c r="AF263" t="s">
        <v>453</v>
      </c>
      <c r="AG263" t="s">
        <v>454</v>
      </c>
      <c r="AH263" t="s">
        <v>455</v>
      </c>
      <c r="AI263" t="s">
        <v>456</v>
      </c>
      <c r="AJ263" t="s">
        <v>457</v>
      </c>
      <c r="AK263" t="s">
        <v>458</v>
      </c>
      <c r="AL263" t="s">
        <v>459</v>
      </c>
      <c r="AM263" t="s">
        <v>460</v>
      </c>
      <c r="AN263" t="s">
        <v>461</v>
      </c>
      <c r="AO263">
        <v>96.260438662001363</v>
      </c>
      <c r="AP263">
        <v>65.578437402005036</v>
      </c>
      <c r="AQ263">
        <v>33.259141514074948</v>
      </c>
      <c r="AR263">
        <v>59.162970628979672</v>
      </c>
      <c r="AS263">
        <v>93.097013280816853</v>
      </c>
      <c r="AT263">
        <v>95.094488261211652</v>
      </c>
      <c r="AU263">
        <v>92.972623738551505</v>
      </c>
      <c r="AV263">
        <v>39.194727531014678</v>
      </c>
      <c r="AW263">
        <v>67.906935598708799</v>
      </c>
      <c r="AX263">
        <v>24.375877887023019</v>
      </c>
      <c r="AY263">
        <v>76.103842578982864</v>
      </c>
      <c r="AZ263">
        <v>92.179971170155866</v>
      </c>
      <c r="BA263">
        <v>33.083069781056153</v>
      </c>
      <c r="BB263">
        <v>38.833766531133733</v>
      </c>
      <c r="BC263">
        <v>73.491644685273286</v>
      </c>
      <c r="BD263">
        <v>13.68436123859199</v>
      </c>
      <c r="BE263">
        <v>51.698759242577673</v>
      </c>
      <c r="BF263">
        <v>61.735687432786712</v>
      </c>
      <c r="BG263">
        <v>14838.875853003239</v>
      </c>
      <c r="BH263">
        <v>16538.127050060299</v>
      </c>
      <c r="BI263">
        <v>16410.269276124171</v>
      </c>
      <c r="BJ263">
        <v>15691.16095895264</v>
      </c>
      <c r="BK263">
        <v>14075.643007809351</v>
      </c>
      <c r="BL263">
        <v>10918.85225906573</v>
      </c>
      <c r="BM263">
        <v>10545.308831051691</v>
      </c>
      <c r="BN263">
        <v>9510.1072767460737</v>
      </c>
      <c r="BO263">
        <v>9513.3637085312148</v>
      </c>
      <c r="BP263">
        <v>9493.5553078501653</v>
      </c>
      <c r="BQ263">
        <v>3859.8160747839761</v>
      </c>
      <c r="BR263">
        <v>4751.9318596549992</v>
      </c>
      <c r="BS263">
        <v>5792.1903638424283</v>
      </c>
      <c r="BT263">
        <v>6498.2062651503911</v>
      </c>
      <c r="BU263">
        <v>6670.744199273011</v>
      </c>
      <c r="BV263">
        <v>4962.316222301336</v>
      </c>
      <c r="BW263">
        <v>3942.0740062550608</v>
      </c>
      <c r="BX263">
        <v>7173.5769455779473</v>
      </c>
      <c r="BY263">
        <v>6096.3035338133404</v>
      </c>
      <c r="BZ263">
        <v>6727.7993254595394</v>
      </c>
      <c r="CA263">
        <v>4291.8585653085293</v>
      </c>
      <c r="CB263">
        <v>9627.7595604216967</v>
      </c>
      <c r="CC263">
        <v>1463.612403887751</v>
      </c>
      <c r="CD263">
        <v>3576.088218858029</v>
      </c>
      <c r="CE263">
        <v>1310.0090784876229</v>
      </c>
      <c r="CF263">
        <v>3208.4701265897752</v>
      </c>
      <c r="CG263">
        <v>11146.625671138379</v>
      </c>
      <c r="CH263">
        <v>1641.1139370900539</v>
      </c>
      <c r="CI263">
        <v>1476.6798686185591</v>
      </c>
      <c r="CJ263">
        <v>2837.599972967329</v>
      </c>
      <c r="CK263">
        <v>946.23345362624798</v>
      </c>
      <c r="CL263">
        <v>4402.5197610388468</v>
      </c>
      <c r="CM263">
        <v>2723.4354945096388</v>
      </c>
    </row>
    <row r="264">
      <c r="A264" t="s">
        <v>597</v>
      </c>
      <c r="B264">
        <v>2018</v>
      </c>
      <c r="C264" t="s">
        <v>603</v>
      </c>
      <c r="D264">
        <v>155</v>
      </c>
      <c r="E264" t="s">
        <v>63</v>
      </c>
      <c r="F264" t="s">
        <v>481</v>
      </c>
      <c r="G264" t="s">
        <v>203</v>
      </c>
      <c r="H264">
        <v>9.3564991872138528</v>
      </c>
      <c r="I264">
        <v>5.0854779082373662</v>
      </c>
      <c r="J264">
        <v>3.0724475699704561</v>
      </c>
      <c r="K264">
        <v>1.0165608328809539</v>
      </c>
      <c r="L264">
        <v>0.8331260392674481</v>
      </c>
      <c r="M264">
        <v>5.3294920470405716</v>
      </c>
      <c r="N264">
        <v>2.8806993172121</v>
      </c>
      <c r="O264">
        <v>2.2913196456614262</v>
      </c>
      <c r="P264">
        <v>0.5581391839317239</v>
      </c>
      <c r="Q264">
        <v>0.92539651790318656</v>
      </c>
      <c r="R264">
        <v>12.08115712339109</v>
      </c>
      <c r="S264">
        <v>11.04797311295374</v>
      </c>
      <c r="T264">
        <v>7.6361628593226332</v>
      </c>
      <c r="U264">
        <v>3.7457662278301589</v>
      </c>
      <c r="V264">
        <v>1.546310800347843</v>
      </c>
      <c r="W264" t="s">
        <v>444</v>
      </c>
      <c r="X264" t="s">
        <v>445</v>
      </c>
      <c r="Y264" t="s">
        <v>446</v>
      </c>
      <c r="Z264" t="s">
        <v>447</v>
      </c>
      <c r="AA264" t="s">
        <v>448</v>
      </c>
      <c r="AB264" t="s">
        <v>449</v>
      </c>
      <c r="AC264" t="s">
        <v>450</v>
      </c>
      <c r="AD264" t="s">
        <v>451</v>
      </c>
      <c r="AE264" t="s">
        <v>452</v>
      </c>
      <c r="AF264" t="s">
        <v>453</v>
      </c>
      <c r="AG264" t="s">
        <v>454</v>
      </c>
      <c r="AH264" t="s">
        <v>455</v>
      </c>
      <c r="AI264" t="s">
        <v>456</v>
      </c>
      <c r="AJ264" t="s">
        <v>457</v>
      </c>
      <c r="AK264" t="s">
        <v>458</v>
      </c>
      <c r="AL264" t="s">
        <v>459</v>
      </c>
      <c r="AM264" t="s">
        <v>460</v>
      </c>
      <c r="AN264" t="s">
        <v>461</v>
      </c>
      <c r="AO264">
        <v>0.13560901478573351</v>
      </c>
      <c r="AP264">
        <v>7.5519896450438493</v>
      </c>
      <c r="AQ264">
        <v>3.6804903289037592</v>
      </c>
      <c r="AR264">
        <v>20.016661693348539</v>
      </c>
      <c r="AS264">
        <v>0.47517757978626779</v>
      </c>
      <c r="AT264">
        <v>0.78705254141495395</v>
      </c>
      <c r="AU264">
        <v>0.74720487767110977</v>
      </c>
      <c r="AV264">
        <v>1.390050189961646</v>
      </c>
      <c r="AW264">
        <v>0.37909858075856351</v>
      </c>
      <c r="AX264">
        <v>7.9456201111000757</v>
      </c>
      <c r="AY264">
        <v>1.075252854366656</v>
      </c>
      <c r="AZ264">
        <v>0.86240831301581578</v>
      </c>
      <c r="BA264">
        <v>0.93945383636342972</v>
      </c>
      <c r="BB264">
        <v>7.634641258932426</v>
      </c>
      <c r="BC264">
        <v>0.47504652595391628</v>
      </c>
      <c r="BD264">
        <v>2.7826595436856052</v>
      </c>
      <c r="BE264">
        <v>0.82928423338527146</v>
      </c>
      <c r="BF264">
        <v>5.3590571042632433</v>
      </c>
      <c r="BG264">
        <v>2400.307418725235</v>
      </c>
      <c r="BH264">
        <v>1304.229059049386</v>
      </c>
      <c r="BI264">
        <v>788.68417365895118</v>
      </c>
      <c r="BJ264">
        <v>260.8598294056066</v>
      </c>
      <c r="BK264">
        <v>213.72128340541681</v>
      </c>
      <c r="BL264">
        <v>948.44516289467254</v>
      </c>
      <c r="BM264">
        <v>513.34240516648799</v>
      </c>
      <c r="BN264">
        <v>407.95887655666991</v>
      </c>
      <c r="BO264">
        <v>99.200310167460941</v>
      </c>
      <c r="BP264">
        <v>164.68356869297861</v>
      </c>
      <c r="BQ264">
        <v>949.36360115266154</v>
      </c>
      <c r="BR264">
        <v>868.45279834692292</v>
      </c>
      <c r="BS264">
        <v>599.2796856197408</v>
      </c>
      <c r="BT264">
        <v>296.14938831846962</v>
      </c>
      <c r="BU264">
        <v>120.92596732852979</v>
      </c>
      <c r="BV264">
        <v>6.9907723600182079</v>
      </c>
      <c r="BW264">
        <v>453.9678475828477</v>
      </c>
      <c r="BX264">
        <v>793.83529970770303</v>
      </c>
      <c r="BY264">
        <v>2062.5679224520591</v>
      </c>
      <c r="BZ264">
        <v>34.339441063661788</v>
      </c>
      <c r="CA264">
        <v>35.52170323416572</v>
      </c>
      <c r="CB264">
        <v>77.376636426027474</v>
      </c>
      <c r="CC264">
        <v>51.907356632202621</v>
      </c>
      <c r="CD264">
        <v>19.963939713726031</v>
      </c>
      <c r="CE264">
        <v>427.01372758748039</v>
      </c>
      <c r="CF264">
        <v>45.331701328817587</v>
      </c>
      <c r="CG264">
        <v>104.2845047447522</v>
      </c>
      <c r="CH264">
        <v>46.602410063880242</v>
      </c>
      <c r="CI264">
        <v>290.31232502651159</v>
      </c>
      <c r="CJ264">
        <v>18.342112426219462</v>
      </c>
      <c r="CK264">
        <v>192.41274798140219</v>
      </c>
      <c r="CL264">
        <v>70.619494132652108</v>
      </c>
      <c r="CM264">
        <v>236.4118217804666</v>
      </c>
    </row>
    <row r="265">
      <c r="A265" t="s">
        <v>597</v>
      </c>
      <c r="B265">
        <v>2018</v>
      </c>
      <c r="C265" t="s">
        <v>603</v>
      </c>
      <c r="D265">
        <v>156</v>
      </c>
      <c r="E265" t="s">
        <v>63</v>
      </c>
      <c r="F265" t="s">
        <v>482</v>
      </c>
      <c r="G265" t="s">
        <v>203</v>
      </c>
      <c r="H265">
        <v>0.78244438089817814</v>
      </c>
      <c r="I265">
        <v>0.35174770556683982</v>
      </c>
      <c r="J265">
        <v>0.26331290586933842</v>
      </c>
      <c r="K265">
        <v>0.32485874059627062</v>
      </c>
      <c r="L265">
        <v>0.17429901997345781</v>
      </c>
      <c r="M265">
        <v>0.29299427102348802</v>
      </c>
      <c r="N265">
        <v>0.1171038956900478</v>
      </c>
      <c r="O265">
        <v>0.23934698425165829</v>
      </c>
      <c r="P265">
        <v>0.2047471431654459</v>
      </c>
      <c r="Q265">
        <v>0.18621517259992659</v>
      </c>
      <c r="R265">
        <v>1.179929046885636</v>
      </c>
      <c r="S265">
        <v>1.1119422738975271</v>
      </c>
      <c r="T265">
        <v>0.56928989085662651</v>
      </c>
      <c r="U265">
        <v>0.47813469101281059</v>
      </c>
      <c r="V265">
        <v>0.49667592613510508</v>
      </c>
      <c r="W265" t="s">
        <v>444</v>
      </c>
      <c r="X265" t="s">
        <v>445</v>
      </c>
      <c r="Y265" t="s">
        <v>446</v>
      </c>
      <c r="Z265" t="s">
        <v>447</v>
      </c>
      <c r="AA265" t="s">
        <v>448</v>
      </c>
      <c r="AB265" t="s">
        <v>449</v>
      </c>
      <c r="AC265" t="s">
        <v>450</v>
      </c>
      <c r="AD265" t="s">
        <v>451</v>
      </c>
      <c r="AE265" t="s">
        <v>452</v>
      </c>
      <c r="AF265" t="s">
        <v>453</v>
      </c>
      <c r="AG265" t="s">
        <v>454</v>
      </c>
      <c r="AH265" t="s">
        <v>455</v>
      </c>
      <c r="AI265" t="s">
        <v>456</v>
      </c>
      <c r="AJ265" t="s">
        <v>457</v>
      </c>
      <c r="AK265" t="s">
        <v>458</v>
      </c>
      <c r="AL265" t="s">
        <v>459</v>
      </c>
      <c r="AM265" t="s">
        <v>460</v>
      </c>
      <c r="AN265" t="s">
        <v>461</v>
      </c>
      <c r="AO265">
        <v>1.182905444758106</v>
      </c>
      <c r="AP265">
        <v>0.32299437913959927</v>
      </c>
      <c r="AQ265">
        <v>0.27298755184629508</v>
      </c>
      <c r="AR265">
        <v>0.30769923386679748</v>
      </c>
      <c r="AS265">
        <v>0</v>
      </c>
      <c r="AT265">
        <v>0.65929033947789006</v>
      </c>
      <c r="AU265">
        <v>0.52790024717049466</v>
      </c>
      <c r="AV265">
        <v>0</v>
      </c>
      <c r="AW265">
        <v>0.2200774549706995</v>
      </c>
      <c r="AX265">
        <v>0.045505821055540803</v>
      </c>
      <c r="AY265">
        <v>0.076814470375735799</v>
      </c>
      <c r="AZ265">
        <v>0</v>
      </c>
      <c r="BA265">
        <v>0</v>
      </c>
      <c r="BB265">
        <v>0.2071765341089723</v>
      </c>
      <c r="BC265">
        <v>0</v>
      </c>
      <c r="BD265">
        <v>1.271571604808402</v>
      </c>
      <c r="BE265">
        <v>0.60732382177512834</v>
      </c>
      <c r="BF265">
        <v>1.505274830982327</v>
      </c>
      <c r="BG265">
        <v>200.72753864782061</v>
      </c>
      <c r="BH265">
        <v>90.20972803974422</v>
      </c>
      <c r="BI265">
        <v>67.591298744698619</v>
      </c>
      <c r="BJ265">
        <v>83.362050663216223</v>
      </c>
      <c r="BK265">
        <v>44.712814735436943</v>
      </c>
      <c r="BL265">
        <v>52.141741962517351</v>
      </c>
      <c r="BM265">
        <v>20.867986849135139</v>
      </c>
      <c r="BN265">
        <v>42.614624715246599</v>
      </c>
      <c r="BO265">
        <v>36.390528908642921</v>
      </c>
      <c r="BP265">
        <v>33.138852994628593</v>
      </c>
      <c r="BQ265">
        <v>92.72139064288146</v>
      </c>
      <c r="BR265">
        <v>87.406926998609535</v>
      </c>
      <c r="BS265">
        <v>44.677395323299677</v>
      </c>
      <c r="BT265">
        <v>37.802491577086407</v>
      </c>
      <c r="BU265">
        <v>38.841490858868909</v>
      </c>
      <c r="BV265">
        <v>60.979889137871538</v>
      </c>
      <c r="BW265">
        <v>19.415951288491311</v>
      </c>
      <c r="BX265">
        <v>58.879968610302647</v>
      </c>
      <c r="BY265">
        <v>31.706114598900509</v>
      </c>
      <c r="BZ265">
        <v>0</v>
      </c>
      <c r="CA265">
        <v>29.755466823070499</v>
      </c>
      <c r="CB265">
        <v>54.666593748469502</v>
      </c>
      <c r="CC265">
        <v>0</v>
      </c>
      <c r="CD265">
        <v>11.58963200177069</v>
      </c>
      <c r="CE265">
        <v>2.4455750469002742</v>
      </c>
      <c r="CF265">
        <v>3.2384295606964</v>
      </c>
      <c r="CG265">
        <v>0</v>
      </c>
      <c r="CH265">
        <v>0</v>
      </c>
      <c r="CI265">
        <v>7.8780258650320034</v>
      </c>
      <c r="CJ265">
        <v>0</v>
      </c>
      <c r="CK265">
        <v>87.9254479016315</v>
      </c>
      <c r="CL265">
        <v>51.717974780961583</v>
      </c>
      <c r="CM265">
        <v>66.404361466818102</v>
      </c>
    </row>
    <row r="266">
      <c r="A266" t="s">
        <v>597</v>
      </c>
      <c r="B266">
        <v>2018</v>
      </c>
      <c r="C266" t="s">
        <v>603</v>
      </c>
      <c r="D266">
        <v>157</v>
      </c>
      <c r="E266" t="s">
        <v>63</v>
      </c>
      <c r="F266" t="s">
        <v>483</v>
      </c>
      <c r="G266" t="s">
        <v>203</v>
      </c>
      <c r="H266">
        <v>19.065074892718869</v>
      </c>
      <c r="I266">
        <v>6.1657045335538152</v>
      </c>
      <c r="J266">
        <v>3.0857085657659442</v>
      </c>
      <c r="K266">
        <v>1.458799862272359</v>
      </c>
      <c r="L266">
        <v>1.031092447673198</v>
      </c>
      <c r="M266">
        <v>6.0674730173012517</v>
      </c>
      <c r="N266">
        <v>1.4933691997387879</v>
      </c>
      <c r="O266">
        <v>0.9890410333484817</v>
      </c>
      <c r="P266">
        <v>1.037926847381754</v>
      </c>
      <c r="Q266">
        <v>0.73357678281046645</v>
      </c>
      <c r="R266">
        <v>28.034802719289711</v>
      </c>
      <c r="S266">
        <v>21.824148238457099</v>
      </c>
      <c r="T266">
        <v>13.805576209309971</v>
      </c>
      <c r="U266">
        <v>9.7893943234540313</v>
      </c>
      <c r="V266">
        <v>3.7099100803494678</v>
      </c>
      <c r="W266" t="s">
        <v>444</v>
      </c>
      <c r="X266" t="s">
        <v>445</v>
      </c>
      <c r="Y266" t="s">
        <v>446</v>
      </c>
      <c r="Z266" t="s">
        <v>447</v>
      </c>
      <c r="AA266" t="s">
        <v>448</v>
      </c>
      <c r="AB266" t="s">
        <v>449</v>
      </c>
      <c r="AC266" t="s">
        <v>450</v>
      </c>
      <c r="AD266" t="s">
        <v>451</v>
      </c>
      <c r="AE266" t="s">
        <v>452</v>
      </c>
      <c r="AF266" t="s">
        <v>453</v>
      </c>
      <c r="AG266" t="s">
        <v>454</v>
      </c>
      <c r="AH266" t="s">
        <v>455</v>
      </c>
      <c r="AI266" t="s">
        <v>456</v>
      </c>
      <c r="AJ266" t="s">
        <v>457</v>
      </c>
      <c r="AK266" t="s">
        <v>458</v>
      </c>
      <c r="AL266" t="s">
        <v>459</v>
      </c>
      <c r="AM266" t="s">
        <v>460</v>
      </c>
      <c r="AN266" t="s">
        <v>461</v>
      </c>
      <c r="AO266">
        <v>0</v>
      </c>
      <c r="AP266">
        <v>13.28660293089248</v>
      </c>
      <c r="AQ266">
        <v>0.7520463672069102</v>
      </c>
      <c r="AR266">
        <v>1.181063554620617</v>
      </c>
      <c r="AS266">
        <v>2.4389810098244529</v>
      </c>
      <c r="AT266">
        <v>0.65348495626647551</v>
      </c>
      <c r="AU266">
        <v>0.097568423190235898</v>
      </c>
      <c r="AV266">
        <v>11.633032675452281</v>
      </c>
      <c r="AW266">
        <v>7.7914942544131103</v>
      </c>
      <c r="AX266">
        <v>8.3365297034735519</v>
      </c>
      <c r="AY266">
        <v>9.9670075734463914</v>
      </c>
      <c r="AZ266">
        <v>2.2459364826651038</v>
      </c>
      <c r="BA266">
        <v>20.442608394214449</v>
      </c>
      <c r="BB266">
        <v>20.375986181548139</v>
      </c>
      <c r="BC266">
        <v>4.765559062533602</v>
      </c>
      <c r="BD266">
        <v>0</v>
      </c>
      <c r="BE266">
        <v>24.127905231674141</v>
      </c>
      <c r="BF266">
        <v>13.43362715139496</v>
      </c>
      <c r="BG266">
        <v>4890.9362132026426</v>
      </c>
      <c r="BH266">
        <v>1581.2655501163349</v>
      </c>
      <c r="BI266">
        <v>792.08821466296422</v>
      </c>
      <c r="BJ266">
        <v>374.34285376786107</v>
      </c>
      <c r="BK266">
        <v>264.50547797079099</v>
      </c>
      <c r="BL266">
        <v>1079.7774691208781</v>
      </c>
      <c r="BM266">
        <v>266.11931770004281</v>
      </c>
      <c r="BN266">
        <v>176.09418642104001</v>
      </c>
      <c r="BO266">
        <v>184.47489113038171</v>
      </c>
      <c r="BP266">
        <v>130.54732773068471</v>
      </c>
      <c r="BQ266">
        <v>2203.0357684577998</v>
      </c>
      <c r="BR266">
        <v>1715.540254800537</v>
      </c>
      <c r="BS266">
        <v>1083.45009436435</v>
      </c>
      <c r="BT266">
        <v>773.97332469907201</v>
      </c>
      <c r="BU266">
        <v>290.12567529581048</v>
      </c>
      <c r="BV266">
        <v>0</v>
      </c>
      <c r="BW266">
        <v>798.68893069571914</v>
      </c>
      <c r="BX266">
        <v>162.20690722032271</v>
      </c>
      <c r="BY266">
        <v>121.6998038662547</v>
      </c>
      <c r="BZ266">
        <v>176.2567263378227</v>
      </c>
      <c r="CA266">
        <v>29.49345496395657</v>
      </c>
      <c r="CB266">
        <v>10.10367655974359</v>
      </c>
      <c r="CC266">
        <v>434.40156345392751</v>
      </c>
      <c r="CD266">
        <v>410.31259273959267</v>
      </c>
      <c r="CE266">
        <v>448.02200130999421</v>
      </c>
      <c r="CF266">
        <v>420.20014978492293</v>
      </c>
      <c r="CG266">
        <v>271.58408638693828</v>
      </c>
      <c r="CH266">
        <v>1014.073052115312</v>
      </c>
      <c r="CI266">
        <v>774.81046226662954</v>
      </c>
      <c r="CJ266">
        <v>184.0039139813853</v>
      </c>
      <c r="CK266">
        <v>0</v>
      </c>
      <c r="CL266">
        <v>2054.6640022152628</v>
      </c>
      <c r="CM266">
        <v>592.61698582281406</v>
      </c>
    </row>
    <row r="267">
      <c r="A267" t="s">
        <v>597</v>
      </c>
      <c r="B267">
        <v>2018</v>
      </c>
      <c r="C267" t="s">
        <v>603</v>
      </c>
      <c r="D267">
        <v>158</v>
      </c>
      <c r="E267" t="s">
        <v>63</v>
      </c>
      <c r="F267" t="s">
        <v>484</v>
      </c>
      <c r="G267" t="s">
        <v>203</v>
      </c>
      <c r="H267">
        <v>3.8610201047443908</v>
      </c>
      <c r="I267">
        <v>0.83962088328623663</v>
      </c>
      <c r="J267">
        <v>0.19276260150507149</v>
      </c>
      <c r="K267">
        <v>0.15000292446248339</v>
      </c>
      <c r="L267">
        <v>0.1306476500348597</v>
      </c>
      <c r="M267">
        <v>0.47159703378104251</v>
      </c>
      <c r="N267">
        <v>0.21921784336545549</v>
      </c>
      <c r="O267">
        <v>0.010192034638290701</v>
      </c>
      <c r="P267">
        <v>0.017105606476228798</v>
      </c>
      <c r="Q267">
        <v>0.0441866715178858</v>
      </c>
      <c r="R267">
        <v>7.1821007779179631</v>
      </c>
      <c r="S267">
        <v>4.0585515977427002</v>
      </c>
      <c r="T267">
        <v>2.2819037603228329</v>
      </c>
      <c r="U267">
        <v>0.81061589197841988</v>
      </c>
      <c r="V267">
        <v>0.83147206929888895</v>
      </c>
      <c r="W267" t="s">
        <v>444</v>
      </c>
      <c r="X267" t="s">
        <v>445</v>
      </c>
      <c r="Y267" t="s">
        <v>446</v>
      </c>
      <c r="Z267" t="s">
        <v>447</v>
      </c>
      <c r="AA267" t="s">
        <v>448</v>
      </c>
      <c r="AB267" t="s">
        <v>449</v>
      </c>
      <c r="AC267" t="s">
        <v>450</v>
      </c>
      <c r="AD267" t="s">
        <v>451</v>
      </c>
      <c r="AE267" t="s">
        <v>452</v>
      </c>
      <c r="AF267" t="s">
        <v>453</v>
      </c>
      <c r="AG267" t="s">
        <v>454</v>
      </c>
      <c r="AH267" t="s">
        <v>455</v>
      </c>
      <c r="AI267" t="s">
        <v>456</v>
      </c>
      <c r="AJ267" t="s">
        <v>457</v>
      </c>
      <c r="AK267" t="s">
        <v>458</v>
      </c>
      <c r="AL267" t="s">
        <v>459</v>
      </c>
      <c r="AM267" t="s">
        <v>460</v>
      </c>
      <c r="AN267" t="s">
        <v>461</v>
      </c>
      <c r="AO267">
        <v>0</v>
      </c>
      <c r="AP267">
        <v>6.5524731035871113</v>
      </c>
      <c r="AQ267">
        <v>0.0127209783974911</v>
      </c>
      <c r="AR267">
        <v>0.13701233827914111</v>
      </c>
      <c r="AS267">
        <v>0.78839446765570886</v>
      </c>
      <c r="AT267">
        <v>0</v>
      </c>
      <c r="AU267">
        <v>0.1607817677923605</v>
      </c>
      <c r="AV267">
        <v>1.113393217827197</v>
      </c>
      <c r="AW267">
        <v>0.14307439630575119</v>
      </c>
      <c r="AX267">
        <v>4.9936861932229668</v>
      </c>
      <c r="AY267">
        <v>0.5690456862353388</v>
      </c>
      <c r="AZ267">
        <v>0.19919706652042721</v>
      </c>
      <c r="BA267">
        <v>4.291504144673195</v>
      </c>
      <c r="BB267">
        <v>4.3210569359146991</v>
      </c>
      <c r="BC267">
        <v>0.33345615706385812</v>
      </c>
      <c r="BD267">
        <v>0</v>
      </c>
      <c r="BE267">
        <v>0.44159780340850302</v>
      </c>
      <c r="BF267">
        <v>1.1269767147983369</v>
      </c>
      <c r="BG267">
        <v>990.50243214149543</v>
      </c>
      <c r="BH267">
        <v>215.3303926053573</v>
      </c>
      <c r="BI267">
        <v>49.481336822889681</v>
      </c>
      <c r="BJ267">
        <v>38.492273182246308</v>
      </c>
      <c r="BK267">
        <v>33.514957069284982</v>
      </c>
      <c r="BL267">
        <v>83.92618312911803</v>
      </c>
      <c r="BM267">
        <v>39.064755664101042</v>
      </c>
      <c r="BN267">
        <v>1.8146446781166881</v>
      </c>
      <c r="BO267">
        <v>3.0402478752539941</v>
      </c>
      <c r="BP267">
        <v>7.8634602718389797</v>
      </c>
      <c r="BQ267">
        <v>564.38509893757998</v>
      </c>
      <c r="BR267">
        <v>319.03231988882771</v>
      </c>
      <c r="BS267">
        <v>179.08190190460081</v>
      </c>
      <c r="BT267">
        <v>64.089263976760023</v>
      </c>
      <c r="BU267">
        <v>65.023515495076765</v>
      </c>
      <c r="BV267">
        <v>0</v>
      </c>
      <c r="BW267">
        <v>393.88455903565682</v>
      </c>
      <c r="BX267">
        <v>2.7437544447387112</v>
      </c>
      <c r="BY267">
        <v>14.118101122157279</v>
      </c>
      <c r="BZ267">
        <v>56.974542799678211</v>
      </c>
      <c r="CA267">
        <v>0</v>
      </c>
      <c r="CB267">
        <v>16.649720528028169</v>
      </c>
      <c r="CC267">
        <v>41.576411590740193</v>
      </c>
      <c r="CD267">
        <v>7.5345273430207662</v>
      </c>
      <c r="CE267">
        <v>268.3708163685472</v>
      </c>
      <c r="CF267">
        <v>23.990458603401368</v>
      </c>
      <c r="CG267">
        <v>24.08739238151249</v>
      </c>
      <c r="CH267">
        <v>212.88372903459361</v>
      </c>
      <c r="CI267">
        <v>164.31107148219101</v>
      </c>
      <c r="CJ267">
        <v>12.87513956616896</v>
      </c>
      <c r="CK267">
        <v>0</v>
      </c>
      <c r="CL267">
        <v>37.605216922423537</v>
      </c>
      <c r="CM267">
        <v>49.715950598415702</v>
      </c>
    </row>
    <row r="268">
      <c r="A268" t="s">
        <v>597</v>
      </c>
      <c r="B268">
        <v>2018</v>
      </c>
      <c r="C268" t="s">
        <v>603</v>
      </c>
      <c r="D268">
        <v>159</v>
      </c>
      <c r="E268" t="s">
        <v>63</v>
      </c>
      <c r="F268" t="s">
        <v>485</v>
      </c>
      <c r="G268" t="s">
        <v>203</v>
      </c>
      <c r="H268">
        <v>0.42640820321361872</v>
      </c>
      <c r="I268">
        <v>0.070270663145462001</v>
      </c>
      <c r="J268">
        <v>0.0210520520811243</v>
      </c>
      <c r="K268">
        <v>0</v>
      </c>
      <c r="L268">
        <v>0</v>
      </c>
      <c r="M268">
        <v>0</v>
      </c>
      <c r="N268">
        <v>0</v>
      </c>
      <c r="O268">
        <v>0</v>
      </c>
      <c r="P268">
        <v>0</v>
      </c>
      <c r="Q268">
        <v>0</v>
      </c>
      <c r="R268">
        <v>1.2069032308508501</v>
      </c>
      <c r="S268">
        <v>0.1850877776871914</v>
      </c>
      <c r="T268">
        <v>0.22963695435696149</v>
      </c>
      <c r="U268">
        <v>0.068350691230417204</v>
      </c>
      <c r="V268">
        <v>0</v>
      </c>
      <c r="W268" t="s">
        <v>444</v>
      </c>
      <c r="X268" t="s">
        <v>445</v>
      </c>
      <c r="Y268" t="s">
        <v>446</v>
      </c>
      <c r="Z268" t="s">
        <v>447</v>
      </c>
      <c r="AA268" t="s">
        <v>448</v>
      </c>
      <c r="AB268" t="s">
        <v>449</v>
      </c>
      <c r="AC268" t="s">
        <v>450</v>
      </c>
      <c r="AD268" t="s">
        <v>451</v>
      </c>
      <c r="AE268" t="s">
        <v>452</v>
      </c>
      <c r="AF268" t="s">
        <v>453</v>
      </c>
      <c r="AG268" t="s">
        <v>454</v>
      </c>
      <c r="AH268" t="s">
        <v>455</v>
      </c>
      <c r="AI268" t="s">
        <v>456</v>
      </c>
      <c r="AJ268" t="s">
        <v>457</v>
      </c>
      <c r="AK268" t="s">
        <v>458</v>
      </c>
      <c r="AL268" t="s">
        <v>459</v>
      </c>
      <c r="AM268" t="s">
        <v>460</v>
      </c>
      <c r="AN268" t="s">
        <v>461</v>
      </c>
      <c r="AO268">
        <v>0</v>
      </c>
      <c r="AP268">
        <v>0.7310977475572189</v>
      </c>
      <c r="AQ268">
        <v>0</v>
      </c>
      <c r="AR268">
        <v>0</v>
      </c>
      <c r="AS268">
        <v>0</v>
      </c>
      <c r="AT268">
        <v>0</v>
      </c>
      <c r="AU268">
        <v>0</v>
      </c>
      <c r="AV268">
        <v>0</v>
      </c>
      <c r="AW268">
        <v>0</v>
      </c>
      <c r="AX268">
        <v>0.94167684056075862</v>
      </c>
      <c r="AY268">
        <v>0.51346740498214694</v>
      </c>
      <c r="AZ268">
        <v>0</v>
      </c>
      <c r="BA268">
        <v>0</v>
      </c>
      <c r="BB268">
        <v>0.21135087058960969</v>
      </c>
      <c r="BC268">
        <v>0</v>
      </c>
      <c r="BD268">
        <v>0.124030314260728</v>
      </c>
      <c r="BE268">
        <v>0</v>
      </c>
      <c r="BF268">
        <v>0</v>
      </c>
      <c r="BG268">
        <v>109.3903556340418</v>
      </c>
      <c r="BH268">
        <v>18.021716449604629</v>
      </c>
      <c r="BI268">
        <v>5.4039718892864306</v>
      </c>
      <c r="BJ268">
        <v>0</v>
      </c>
      <c r="BK268">
        <v>0</v>
      </c>
      <c r="BL268">
        <v>0</v>
      </c>
      <c r="BM268">
        <v>0</v>
      </c>
      <c r="BN268">
        <v>0</v>
      </c>
      <c r="BO268">
        <v>0</v>
      </c>
      <c r="BP268">
        <v>0</v>
      </c>
      <c r="BQ268">
        <v>94.841080682984341</v>
      </c>
      <c r="BR268">
        <v>14.5492749510575</v>
      </c>
      <c r="BS268">
        <v>18.021716449604629</v>
      </c>
      <c r="BT268">
        <v>5.4039718892864306</v>
      </c>
      <c r="BU268">
        <v>0</v>
      </c>
      <c r="BV268">
        <v>0</v>
      </c>
      <c r="BW268">
        <v>43.948003960655818</v>
      </c>
      <c r="BX268">
        <v>0</v>
      </c>
      <c r="BY268">
        <v>0</v>
      </c>
      <c r="BZ268">
        <v>0</v>
      </c>
      <c r="CA268">
        <v>0</v>
      </c>
      <c r="CB268">
        <v>0</v>
      </c>
      <c r="CC268">
        <v>0</v>
      </c>
      <c r="CD268">
        <v>0</v>
      </c>
      <c r="CE268">
        <v>50.607621840478203</v>
      </c>
      <c r="CF268">
        <v>21.647327835687459</v>
      </c>
      <c r="CG268">
        <v>0</v>
      </c>
      <c r="CH268">
        <v>0</v>
      </c>
      <c r="CI268">
        <v>8.0367577933618328</v>
      </c>
      <c r="CJ268">
        <v>0</v>
      </c>
      <c r="CK268">
        <v>8.5763325427495882</v>
      </c>
      <c r="CL268">
        <v>0</v>
      </c>
      <c r="CM268">
        <v>0</v>
      </c>
    </row>
    <row r="269">
      <c r="A269" t="s">
        <v>597</v>
      </c>
      <c r="B269">
        <v>2018</v>
      </c>
      <c r="C269" t="s">
        <v>603</v>
      </c>
      <c r="D269">
        <v>160</v>
      </c>
      <c r="E269" t="s">
        <v>63</v>
      </c>
      <c r="F269" t="s">
        <v>478</v>
      </c>
      <c r="G269" t="s">
        <v>203</v>
      </c>
      <c r="H269">
        <v>0.21187411997272751</v>
      </c>
      <c r="I269">
        <v>0.1708999762029868</v>
      </c>
      <c r="J269">
        <v>0.179715000904281</v>
      </c>
      <c r="K269">
        <v>0.1746792847441889</v>
      </c>
      <c r="L269">
        <v>0.1095042363517983</v>
      </c>
      <c r="M269">
        <v>0.22426010377565811</v>
      </c>
      <c r="N269">
        <v>0.088796738852211204</v>
      </c>
      <c r="O269">
        <v>0.32831562518192781</v>
      </c>
      <c r="P269">
        <v>0.10046045959975559</v>
      </c>
      <c r="Q269">
        <v>0</v>
      </c>
      <c r="R269">
        <v>0.13300227895385519</v>
      </c>
      <c r="S269">
        <v>0.1076537919963019</v>
      </c>
      <c r="T269">
        <v>0.28089425471184448</v>
      </c>
      <c r="U269">
        <v>0.16266373012428631</v>
      </c>
      <c r="V269">
        <v>0.40111384958915752</v>
      </c>
      <c r="W269" t="s">
        <v>444</v>
      </c>
      <c r="X269" t="s">
        <v>445</v>
      </c>
      <c r="Y269" t="s">
        <v>446</v>
      </c>
      <c r="Z269" t="s">
        <v>447</v>
      </c>
      <c r="AA269" t="s">
        <v>448</v>
      </c>
      <c r="AB269" t="s">
        <v>449</v>
      </c>
      <c r="AC269" t="s">
        <v>450</v>
      </c>
      <c r="AD269" t="s">
        <v>451</v>
      </c>
      <c r="AE269" t="s">
        <v>452</v>
      </c>
      <c r="AF269" t="s">
        <v>453</v>
      </c>
      <c r="AG269" t="s">
        <v>454</v>
      </c>
      <c r="AH269" t="s">
        <v>455</v>
      </c>
      <c r="AI269" t="s">
        <v>456</v>
      </c>
      <c r="AJ269" t="s">
        <v>457</v>
      </c>
      <c r="AK269" t="s">
        <v>458</v>
      </c>
      <c r="AL269" t="s">
        <v>459</v>
      </c>
      <c r="AM269" t="s">
        <v>460</v>
      </c>
      <c r="AN269" t="s">
        <v>461</v>
      </c>
      <c r="AO269">
        <v>0</v>
      </c>
      <c r="AP269">
        <v>0</v>
      </c>
      <c r="AQ269">
        <v>0.073534843089524904</v>
      </c>
      <c r="AR269">
        <v>1.029979058879342</v>
      </c>
      <c r="AS269">
        <v>0</v>
      </c>
      <c r="AT269">
        <v>0</v>
      </c>
      <c r="AU269">
        <v>0.32156353558472112</v>
      </c>
      <c r="AV269">
        <v>0.60777227481243123</v>
      </c>
      <c r="AW269">
        <v>0</v>
      </c>
      <c r="AX269">
        <v>0.22201250870973099</v>
      </c>
      <c r="AY269">
        <v>0</v>
      </c>
      <c r="AZ269">
        <v>0</v>
      </c>
      <c r="BA269">
        <v>0.22243724940603571</v>
      </c>
      <c r="BB269">
        <v>0</v>
      </c>
      <c r="BC269">
        <v>0.038624674192433497</v>
      </c>
      <c r="BD269">
        <v>0.2138453694150482</v>
      </c>
      <c r="BE269">
        <v>0</v>
      </c>
      <c r="BF269">
        <v>0</v>
      </c>
      <c r="BG269">
        <v>54.353985591255821</v>
      </c>
      <c r="BH269">
        <v>43.829256399628903</v>
      </c>
      <c r="BI269">
        <v>46.132073454283059</v>
      </c>
      <c r="BJ269">
        <v>44.824477734328262</v>
      </c>
      <c r="BK269">
        <v>28.091050847497911</v>
      </c>
      <c r="BL269">
        <v>39.9096966050245</v>
      </c>
      <c r="BM269">
        <v>15.82363394227807</v>
      </c>
      <c r="BN269">
        <v>58.455080180031473</v>
      </c>
      <c r="BO269">
        <v>17.855239407596439</v>
      </c>
      <c r="BP269">
        <v>0</v>
      </c>
      <c r="BQ269">
        <v>10.45160833680975</v>
      </c>
      <c r="BR269">
        <v>8.4623881644160104</v>
      </c>
      <c r="BS269">
        <v>22.044346585745519</v>
      </c>
      <c r="BT269">
        <v>12.86059012972987</v>
      </c>
      <c r="BU269">
        <v>31.368260675362318</v>
      </c>
      <c r="BV269">
        <v>0</v>
      </c>
      <c r="BW269">
        <v>0</v>
      </c>
      <c r="BX269">
        <v>15.860537316048021</v>
      </c>
      <c r="BY269">
        <v>106.1316717136616</v>
      </c>
      <c r="BZ269">
        <v>0</v>
      </c>
      <c r="CA269">
        <v>0</v>
      </c>
      <c r="CB269">
        <v>33.299441056056352</v>
      </c>
      <c r="CC269">
        <v>22.695477075345309</v>
      </c>
      <c r="CD269">
        <v>0</v>
      </c>
      <c r="CE269">
        <v>11.9314021548489</v>
      </c>
      <c r="CF269">
        <v>0</v>
      </c>
      <c r="CG269">
        <v>0</v>
      </c>
      <c r="CH269">
        <v>11.034189769694571</v>
      </c>
      <c r="CI269">
        <v>0</v>
      </c>
      <c r="CJ269">
        <v>1.4913446952192631</v>
      </c>
      <c r="CK269">
        <v>14.78678024611998</v>
      </c>
      <c r="CL269">
        <v>0</v>
      </c>
      <c r="CM269">
        <v>0</v>
      </c>
    </row>
    <row r="270">
      <c r="A270" t="s">
        <v>597</v>
      </c>
      <c r="B270">
        <v>2018</v>
      </c>
      <c r="C270" t="s">
        <v>603</v>
      </c>
      <c r="D270">
        <v>161</v>
      </c>
      <c r="E270" t="s">
        <v>63</v>
      </c>
      <c r="F270" t="s">
        <v>486</v>
      </c>
      <c r="G270" t="s">
        <v>203</v>
      </c>
      <c r="H270">
        <v>0</v>
      </c>
      <c r="I270">
        <v>0.0063572176788349996</v>
      </c>
      <c r="J270">
        <v>0.0075622193873351</v>
      </c>
      <c r="K270">
        <v>0.0040489602692051997</v>
      </c>
      <c r="L270">
        <v>0</v>
      </c>
      <c r="M270">
        <v>0.0091614196136324995</v>
      </c>
      <c r="N270">
        <v>0.0108932809966228</v>
      </c>
      <c r="O270">
        <v>0</v>
      </c>
      <c r="P270">
        <v>0.0058458387458920997</v>
      </c>
      <c r="Q270">
        <v>0</v>
      </c>
      <c r="R270">
        <v>0</v>
      </c>
      <c r="S270">
        <v>0</v>
      </c>
      <c r="T270">
        <v>0</v>
      </c>
      <c r="U270">
        <v>0</v>
      </c>
      <c r="V270">
        <v>0</v>
      </c>
      <c r="W270" t="s">
        <v>444</v>
      </c>
      <c r="X270" t="s">
        <v>445</v>
      </c>
      <c r="Y270" t="s">
        <v>446</v>
      </c>
      <c r="Z270" t="s">
        <v>447</v>
      </c>
      <c r="AA270" t="s">
        <v>448</v>
      </c>
      <c r="AB270" t="s">
        <v>449</v>
      </c>
      <c r="AC270" t="s">
        <v>450</v>
      </c>
      <c r="AD270" t="s">
        <v>451</v>
      </c>
      <c r="AE270" t="s">
        <v>452</v>
      </c>
      <c r="AF270" t="s">
        <v>453</v>
      </c>
      <c r="AG270" t="s">
        <v>454</v>
      </c>
      <c r="AH270" t="s">
        <v>455</v>
      </c>
      <c r="AI270" t="s">
        <v>456</v>
      </c>
      <c r="AJ270" t="s">
        <v>457</v>
      </c>
      <c r="AK270" t="s">
        <v>458</v>
      </c>
      <c r="AL270" t="s">
        <v>459</v>
      </c>
      <c r="AM270" t="s">
        <v>460</v>
      </c>
      <c r="AN270" t="s">
        <v>461</v>
      </c>
      <c r="AO270">
        <v>0</v>
      </c>
      <c r="AP270">
        <v>0</v>
      </c>
      <c r="AQ270">
        <v>0</v>
      </c>
      <c r="AR270">
        <v>0</v>
      </c>
      <c r="AS270">
        <v>0</v>
      </c>
      <c r="AT270">
        <v>0</v>
      </c>
      <c r="AU270">
        <v>0</v>
      </c>
      <c r="AV270">
        <v>0.095644680837949303</v>
      </c>
      <c r="AW270">
        <v>0</v>
      </c>
      <c r="AX270">
        <v>0</v>
      </c>
      <c r="AY270">
        <v>0.024644836075807999</v>
      </c>
      <c r="AZ270">
        <v>0</v>
      </c>
      <c r="BA270">
        <v>0</v>
      </c>
      <c r="BB270">
        <v>0</v>
      </c>
      <c r="BC270">
        <v>0</v>
      </c>
      <c r="BD270">
        <v>0</v>
      </c>
      <c r="BE270">
        <v>0</v>
      </c>
      <c r="BF270">
        <v>0</v>
      </c>
      <c r="BG270">
        <v>0</v>
      </c>
      <c r="BH270">
        <v>1.6303812898310059</v>
      </c>
      <c r="BI270">
        <v>1.941189430479183</v>
      </c>
      <c r="BJ270">
        <v>1.0390043083812539</v>
      </c>
      <c r="BK270">
        <v>0</v>
      </c>
      <c r="BL270">
        <v>1.6303812898310059</v>
      </c>
      <c r="BM270">
        <v>1.941189430479183</v>
      </c>
      <c r="BN270">
        <v>0</v>
      </c>
      <c r="BO270">
        <v>1.0390043083812539</v>
      </c>
      <c r="BP270">
        <v>0</v>
      </c>
      <c r="BQ270">
        <v>0</v>
      </c>
      <c r="BR270">
        <v>0</v>
      </c>
      <c r="BS270">
        <v>0</v>
      </c>
      <c r="BT270">
        <v>0</v>
      </c>
      <c r="BU270">
        <v>0</v>
      </c>
      <c r="BV270">
        <v>0</v>
      </c>
      <c r="BW270">
        <v>0</v>
      </c>
      <c r="BX270">
        <v>0</v>
      </c>
      <c r="BY270">
        <v>0</v>
      </c>
      <c r="BZ270">
        <v>0</v>
      </c>
      <c r="CA270">
        <v>0</v>
      </c>
      <c r="CB270">
        <v>0</v>
      </c>
      <c r="CC270">
        <v>3.5715707203101892</v>
      </c>
      <c r="CD270">
        <v>0</v>
      </c>
      <c r="CE270">
        <v>0</v>
      </c>
      <c r="CF270">
        <v>1.0390043083812539</v>
      </c>
      <c r="CG270">
        <v>0</v>
      </c>
      <c r="CH270">
        <v>0</v>
      </c>
      <c r="CI270">
        <v>0</v>
      </c>
      <c r="CJ270">
        <v>0</v>
      </c>
      <c r="CK270">
        <v>0</v>
      </c>
      <c r="CL270">
        <v>0</v>
      </c>
      <c r="CM270">
        <v>0</v>
      </c>
    </row>
    <row r="271">
      <c r="A271" t="s">
        <v>597</v>
      </c>
      <c r="B271">
        <v>2018</v>
      </c>
      <c r="C271" t="s">
        <v>603</v>
      </c>
      <c r="D271">
        <v>222</v>
      </c>
      <c r="E271" t="s">
        <v>37</v>
      </c>
      <c r="F271" t="s">
        <v>15</v>
      </c>
      <c r="G271" t="s">
        <v>626</v>
      </c>
      <c r="H271">
        <v>87.764293085706697</v>
      </c>
      <c r="I271">
        <v>96.517611273781824</v>
      </c>
      <c r="J271">
        <v>97.654819952197741</v>
      </c>
      <c r="K271">
        <v>98.711770257105215</v>
      </c>
      <c r="L271">
        <v>99.546960306032972</v>
      </c>
      <c r="M271">
        <v>91.750147746540009</v>
      </c>
      <c r="N271">
        <v>97.295114220648856</v>
      </c>
      <c r="O271">
        <v>98.433398696933793</v>
      </c>
      <c r="P271">
        <v>98.991966652373335</v>
      </c>
      <c r="Q271">
        <v>99.661598158743416</v>
      </c>
      <c r="R271">
        <v>82.044659284179872</v>
      </c>
      <c r="S271">
        <v>92.572329097122179</v>
      </c>
      <c r="T271">
        <v>94.916414007266752</v>
      </c>
      <c r="U271">
        <v>98.253877181892918</v>
      </c>
      <c r="V271">
        <v>99.014822494106994</v>
      </c>
      <c r="W271" t="s">
        <v>444</v>
      </c>
      <c r="X271" t="s">
        <v>445</v>
      </c>
      <c r="Y271" t="s">
        <v>446</v>
      </c>
      <c r="Z271" t="s">
        <v>447</v>
      </c>
      <c r="AA271" t="s">
        <v>448</v>
      </c>
      <c r="AB271" t="s">
        <v>449</v>
      </c>
      <c r="AC271" t="s">
        <v>450</v>
      </c>
      <c r="AD271" t="s">
        <v>451</v>
      </c>
      <c r="AE271" t="s">
        <v>452</v>
      </c>
      <c r="AF271" t="s">
        <v>453</v>
      </c>
      <c r="AG271" t="s">
        <v>454</v>
      </c>
      <c r="AH271" t="s">
        <v>455</v>
      </c>
      <c r="AI271" t="s">
        <v>456</v>
      </c>
      <c r="AJ271" t="s">
        <v>457</v>
      </c>
      <c r="AK271" t="s">
        <v>458</v>
      </c>
      <c r="AL271" t="s">
        <v>459</v>
      </c>
      <c r="AM271" t="s">
        <v>460</v>
      </c>
      <c r="AN271" t="s">
        <v>461</v>
      </c>
      <c r="AO271">
        <v>92.981487215531871</v>
      </c>
      <c r="AP271">
        <v>93.185781788518341</v>
      </c>
      <c r="AQ271">
        <v>97.407350942572464</v>
      </c>
      <c r="AR271">
        <v>95.151302446809609</v>
      </c>
      <c r="AS271">
        <v>94.512613512232775</v>
      </c>
      <c r="AT271">
        <v>97.202570777200648</v>
      </c>
      <c r="AU271">
        <v>98.90799224039327</v>
      </c>
      <c r="AV271">
        <v>98.870180418132179</v>
      </c>
      <c r="AW271">
        <v>96.271662833973366</v>
      </c>
      <c r="AX271">
        <v>95.048008552844848</v>
      </c>
      <c r="AY271">
        <v>92.370903009843218</v>
      </c>
      <c r="AZ271">
        <v>96.086588233605298</v>
      </c>
      <c r="BA271">
        <v>92.055340893364942</v>
      </c>
      <c r="BB271">
        <v>87.933604898763207</v>
      </c>
      <c r="BC271">
        <v>97.622656457338451</v>
      </c>
      <c r="BD271">
        <v>99.852187579205037</v>
      </c>
      <c r="BE271">
        <v>97.801394013830972</v>
      </c>
      <c r="BF271">
        <v>96.278251602234803</v>
      </c>
      <c r="BG271">
        <v>22417.928632464649</v>
      </c>
      <c r="BH271">
        <v>24678.506976974131</v>
      </c>
      <c r="BI271">
        <v>25026.666085068831</v>
      </c>
      <c r="BJ271">
        <v>25269.820706701819</v>
      </c>
      <c r="BK271">
        <v>25521.40487159714</v>
      </c>
      <c r="BL271">
        <v>16261.00537876419</v>
      </c>
      <c r="BM271">
        <v>17251.129575412091</v>
      </c>
      <c r="BN271">
        <v>17490.81490964898</v>
      </c>
      <c r="BO271">
        <v>17540.412403222301</v>
      </c>
      <c r="BP271">
        <v>17729.743612741</v>
      </c>
      <c r="BQ271">
        <v>6432.4462223975042</v>
      </c>
      <c r="BR271">
        <v>7262.0391459943094</v>
      </c>
      <c r="BS271">
        <v>7437.9433748637593</v>
      </c>
      <c r="BT271">
        <v>7768.1905002895401</v>
      </c>
      <c r="BU271">
        <v>7740.6021494730312</v>
      </c>
      <c r="BV271">
        <v>4793.2831887818547</v>
      </c>
      <c r="BW271">
        <v>5601.6163649828432</v>
      </c>
      <c r="BX271">
        <v>20856.726170714828</v>
      </c>
      <c r="BY271">
        <v>9801.4191586470024</v>
      </c>
      <c r="BZ271">
        <v>6816.6352253380182</v>
      </c>
      <c r="CA271">
        <v>4385.0519250780062</v>
      </c>
      <c r="CB271">
        <v>10218.26056626131</v>
      </c>
      <c r="CC271">
        <v>3684.7563269005209</v>
      </c>
      <c r="CD271">
        <v>5067.5383812909467</v>
      </c>
      <c r="CE271">
        <v>5105.7281506890486</v>
      </c>
      <c r="CF271">
        <v>3880.7575110069001</v>
      </c>
      <c r="CG271">
        <v>11616.231248552691</v>
      </c>
      <c r="CH271">
        <v>4559.9143662383767</v>
      </c>
      <c r="CI271">
        <v>3343.2452617784011</v>
      </c>
      <c r="CJ271">
        <v>3748.6341275638938</v>
      </c>
      <c r="CK271">
        <v>6895.4258796656422</v>
      </c>
      <c r="CL271">
        <v>8317.914269966026</v>
      </c>
      <c r="CM271">
        <v>4221.1891493505409</v>
      </c>
    </row>
    <row r="272">
      <c r="A272" t="s">
        <v>597</v>
      </c>
      <c r="B272">
        <v>2018</v>
      </c>
      <c r="C272" t="s">
        <v>603</v>
      </c>
      <c r="D272">
        <v>223</v>
      </c>
      <c r="E272" t="s">
        <v>37</v>
      </c>
      <c r="F272" t="s">
        <v>16</v>
      </c>
      <c r="G272" t="s">
        <v>627</v>
      </c>
      <c r="H272">
        <v>6.1976046722504599</v>
      </c>
      <c r="I272">
        <v>2.1654007670586148</v>
      </c>
      <c r="J272">
        <v>1.763115414701842</v>
      </c>
      <c r="K272">
        <v>1.1714904971593869</v>
      </c>
      <c r="L272">
        <v>0.41195302774923143</v>
      </c>
      <c r="M272">
        <v>4.3579767578520539</v>
      </c>
      <c r="N272">
        <v>1.9601611020673499</v>
      </c>
      <c r="O272">
        <v>1.1226985528192079</v>
      </c>
      <c r="P272">
        <v>0.90512117038791828</v>
      </c>
      <c r="Q272">
        <v>0.29943808855518111</v>
      </c>
      <c r="R272">
        <v>9.0012291268446472</v>
      </c>
      <c r="S272">
        <v>4.3500162616925753</v>
      </c>
      <c r="T272">
        <v>2.5993917456951539</v>
      </c>
      <c r="U272">
        <v>1.686833109388465</v>
      </c>
      <c r="V272">
        <v>0.98517750589301112</v>
      </c>
      <c r="W272" t="s">
        <v>444</v>
      </c>
      <c r="X272" t="s">
        <v>445</v>
      </c>
      <c r="Y272" t="s">
        <v>446</v>
      </c>
      <c r="Z272" t="s">
        <v>447</v>
      </c>
      <c r="AA272" t="s">
        <v>448</v>
      </c>
      <c r="AB272" t="s">
        <v>449</v>
      </c>
      <c r="AC272" t="s">
        <v>450</v>
      </c>
      <c r="AD272" t="s">
        <v>451</v>
      </c>
      <c r="AE272" t="s">
        <v>452</v>
      </c>
      <c r="AF272" t="s">
        <v>453</v>
      </c>
      <c r="AG272" t="s">
        <v>454</v>
      </c>
      <c r="AH272" t="s">
        <v>455</v>
      </c>
      <c r="AI272" t="s">
        <v>456</v>
      </c>
      <c r="AJ272" t="s">
        <v>457</v>
      </c>
      <c r="AK272" t="s">
        <v>458</v>
      </c>
      <c r="AL272" t="s">
        <v>459</v>
      </c>
      <c r="AM272" t="s">
        <v>460</v>
      </c>
      <c r="AN272" t="s">
        <v>461</v>
      </c>
      <c r="AO272">
        <v>4.0251829552517231</v>
      </c>
      <c r="AP272">
        <v>2.840661400733933</v>
      </c>
      <c r="AQ272">
        <v>1.6299752662669511</v>
      </c>
      <c r="AR272">
        <v>1.963483955897066</v>
      </c>
      <c r="AS272">
        <v>3.4660439852688198</v>
      </c>
      <c r="AT272">
        <v>2.6304685730189492</v>
      </c>
      <c r="AU272">
        <v>1.0295715827767939</v>
      </c>
      <c r="AV272">
        <v>0.73944078118483991</v>
      </c>
      <c r="AW272">
        <v>2.1817038389422891</v>
      </c>
      <c r="AX272">
        <v>2.8949182462724261</v>
      </c>
      <c r="AY272">
        <v>6.6324552899621567</v>
      </c>
      <c r="AZ272">
        <v>2.2301836446145709</v>
      </c>
      <c r="BA272">
        <v>3.6436433578185148</v>
      </c>
      <c r="BB272">
        <v>7.867515130006085</v>
      </c>
      <c r="BC272">
        <v>1.032383502217082</v>
      </c>
      <c r="BD272">
        <v>0.1320337662064508</v>
      </c>
      <c r="BE272">
        <v>1.189061055342725</v>
      </c>
      <c r="BF272">
        <v>2.597686634874397</v>
      </c>
      <c r="BG272">
        <v>1583.075010916571</v>
      </c>
      <c r="BH272">
        <v>553.66950375736633</v>
      </c>
      <c r="BI272">
        <v>451.84560039924202</v>
      </c>
      <c r="BJ272">
        <v>299.89690941331128</v>
      </c>
      <c r="BK272">
        <v>105.6146764998836</v>
      </c>
      <c r="BL272">
        <v>772.37023852786081</v>
      </c>
      <c r="BM272">
        <v>347.55078331846892</v>
      </c>
      <c r="BN272">
        <v>199.4944078599942</v>
      </c>
      <c r="BO272">
        <v>160.3786563736351</v>
      </c>
      <c r="BP272">
        <v>53.269871606075917</v>
      </c>
      <c r="BQ272">
        <v>705.71226450410404</v>
      </c>
      <c r="BR272">
        <v>341.24655484232977</v>
      </c>
      <c r="BS272">
        <v>203.6963660688719</v>
      </c>
      <c r="BT272">
        <v>133.36512829582449</v>
      </c>
      <c r="BU272">
        <v>77.017429589209087</v>
      </c>
      <c r="BV272">
        <v>207.5019702196854</v>
      </c>
      <c r="BW272">
        <v>170.75883342201971</v>
      </c>
      <c r="BX272">
        <v>349.00803137137427</v>
      </c>
      <c r="BY272">
        <v>202.2560781423206</v>
      </c>
      <c r="BZ272">
        <v>249.98523101359791</v>
      </c>
      <c r="CA272">
        <v>118.6670392330762</v>
      </c>
      <c r="CB272">
        <v>106.36583016326649</v>
      </c>
      <c r="CC272">
        <v>27.55794603910136</v>
      </c>
      <c r="CD272">
        <v>114.84031349407979</v>
      </c>
      <c r="CE272">
        <v>155.50736737128719</v>
      </c>
      <c r="CF272">
        <v>278.64781921851841</v>
      </c>
      <c r="CG272">
        <v>269.61441153056188</v>
      </c>
      <c r="CH272">
        <v>180.48601560241701</v>
      </c>
      <c r="CI272">
        <v>299.1237844808598</v>
      </c>
      <c r="CJ272">
        <v>39.642724031343157</v>
      </c>
      <c r="CK272">
        <v>9.1177676780241832</v>
      </c>
      <c r="CL272">
        <v>101.12849637600679</v>
      </c>
      <c r="CM272">
        <v>113.8920415988339</v>
      </c>
    </row>
    <row r="273">
      <c r="A273" t="s">
        <v>597</v>
      </c>
      <c r="B273">
        <v>2018</v>
      </c>
      <c r="C273" t="s">
        <v>603</v>
      </c>
      <c r="D273">
        <v>224</v>
      </c>
      <c r="E273" t="s">
        <v>37</v>
      </c>
      <c r="F273" t="s">
        <v>20</v>
      </c>
      <c r="G273" t="s">
        <v>628</v>
      </c>
      <c r="H273">
        <v>6.0381022420428696</v>
      </c>
      <c r="I273">
        <v>1.3169879591596581</v>
      </c>
      <c r="J273">
        <v>0.58206463310041556</v>
      </c>
      <c r="K273">
        <v>0.1167392457354199</v>
      </c>
      <c r="L273">
        <v>0.041086666217782702</v>
      </c>
      <c r="M273">
        <v>3.8918754956077759</v>
      </c>
      <c r="N273">
        <v>0.74472467728371516</v>
      </c>
      <c r="O273">
        <v>0.44390275024700532</v>
      </c>
      <c r="P273">
        <v>0.1029121772387397</v>
      </c>
      <c r="Q273">
        <v>0.038963752701440799</v>
      </c>
      <c r="R273">
        <v>8.9541115889754952</v>
      </c>
      <c r="S273">
        <v>3.0776546411852559</v>
      </c>
      <c r="T273">
        <v>2.4841942470380438</v>
      </c>
      <c r="U273">
        <v>0.059289708718627099</v>
      </c>
      <c r="V273">
        <v>0</v>
      </c>
      <c r="W273" t="s">
        <v>444</v>
      </c>
      <c r="X273" t="s">
        <v>445</v>
      </c>
      <c r="Y273" t="s">
        <v>446</v>
      </c>
      <c r="Z273" t="s">
        <v>447</v>
      </c>
      <c r="AA273" t="s">
        <v>448</v>
      </c>
      <c r="AB273" t="s">
        <v>449</v>
      </c>
      <c r="AC273" t="s">
        <v>450</v>
      </c>
      <c r="AD273" t="s">
        <v>451</v>
      </c>
      <c r="AE273" t="s">
        <v>452</v>
      </c>
      <c r="AF273" t="s">
        <v>453</v>
      </c>
      <c r="AG273" t="s">
        <v>454</v>
      </c>
      <c r="AH273" t="s">
        <v>455</v>
      </c>
      <c r="AI273" t="s">
        <v>456</v>
      </c>
      <c r="AJ273" t="s">
        <v>457</v>
      </c>
      <c r="AK273" t="s">
        <v>458</v>
      </c>
      <c r="AL273" t="s">
        <v>459</v>
      </c>
      <c r="AM273" t="s">
        <v>460</v>
      </c>
      <c r="AN273" t="s">
        <v>461</v>
      </c>
      <c r="AO273">
        <v>2.9933298292164321</v>
      </c>
      <c r="AP273">
        <v>3.9735568107476928</v>
      </c>
      <c r="AQ273">
        <v>0.96267379116056118</v>
      </c>
      <c r="AR273">
        <v>2.8852135972933111</v>
      </c>
      <c r="AS273">
        <v>2.0213425024984022</v>
      </c>
      <c r="AT273">
        <v>0.1669606497803415</v>
      </c>
      <c r="AU273">
        <v>0.062436176829925499</v>
      </c>
      <c r="AV273">
        <v>0.39037880068298858</v>
      </c>
      <c r="AW273">
        <v>1.546633327084364</v>
      </c>
      <c r="AX273">
        <v>2.057073200882698</v>
      </c>
      <c r="AY273">
        <v>0.9966417001945217</v>
      </c>
      <c r="AZ273">
        <v>1.683228121780153</v>
      </c>
      <c r="BA273">
        <v>4.3010157488164964</v>
      </c>
      <c r="BB273">
        <v>4.198879971230741</v>
      </c>
      <c r="BC273">
        <v>1.3449600404444431</v>
      </c>
      <c r="BD273">
        <v>0.015778654588512801</v>
      </c>
      <c r="BE273">
        <v>1.009544930826326</v>
      </c>
      <c r="BF273">
        <v>1.1240617628908069</v>
      </c>
      <c r="BG273">
        <v>1542.332768583387</v>
      </c>
      <c r="BH273">
        <v>336.73954535115217</v>
      </c>
      <c r="BI273">
        <v>149.1696694506513</v>
      </c>
      <c r="BJ273">
        <v>29.884782751703579</v>
      </c>
      <c r="BK273">
        <v>10.53361589489595</v>
      </c>
      <c r="BL273">
        <v>689.76246820207621</v>
      </c>
      <c r="BM273">
        <v>132.04508786219961</v>
      </c>
      <c r="BN273">
        <v>78.877910803016533</v>
      </c>
      <c r="BO273">
        <v>18.235035540004841</v>
      </c>
      <c r="BP273">
        <v>6.9316302201620186</v>
      </c>
      <c r="BQ273">
        <v>702.01816630052315</v>
      </c>
      <c r="BR273">
        <v>241.4333602721594</v>
      </c>
      <c r="BS273">
        <v>194.66913425760771</v>
      </c>
      <c r="BT273">
        <v>4.6875885740400216</v>
      </c>
      <c r="BU273">
        <v>0</v>
      </c>
      <c r="BV273">
        <v>154.30897029646221</v>
      </c>
      <c r="BW273">
        <v>238.85983924873631</v>
      </c>
      <c r="BX273">
        <v>206.1263699266093</v>
      </c>
      <c r="BY273">
        <v>297.2023199063176</v>
      </c>
      <c r="BZ273">
        <v>145.78746680431311</v>
      </c>
      <c r="CA273">
        <v>7.5320139465209124</v>
      </c>
      <c r="CB273">
        <v>6.4503293329292291</v>
      </c>
      <c r="CC273">
        <v>14.54888369396236</v>
      </c>
      <c r="CD273">
        <v>81.411533945354321</v>
      </c>
      <c r="CE273">
        <v>110.50054293284261</v>
      </c>
      <c r="CF273">
        <v>41.871678610746343</v>
      </c>
      <c r="CG273">
        <v>203.49111635776541</v>
      </c>
      <c r="CH273">
        <v>213.04862175421519</v>
      </c>
      <c r="CI273">
        <v>159.64187508012481</v>
      </c>
      <c r="CJ273">
        <v>51.645420138951309</v>
      </c>
      <c r="CK273">
        <v>1.089616019775562</v>
      </c>
      <c r="CL273">
        <v>85.860823058458919</v>
      </c>
      <c r="CM273">
        <v>49.282960977704107</v>
      </c>
    </row>
    <row r="274">
      <c r="A274" t="s">
        <v>597</v>
      </c>
      <c r="B274">
        <v>2018</v>
      </c>
      <c r="C274" t="s">
        <v>603</v>
      </c>
      <c r="D274">
        <v>225</v>
      </c>
      <c r="E274" t="s">
        <v>71</v>
      </c>
      <c r="F274" t="s">
        <v>72</v>
      </c>
      <c r="G274" t="s">
        <v>203</v>
      </c>
      <c r="H274">
        <v>84.688395158441637</v>
      </c>
      <c r="I274">
        <v>97.055070303840481</v>
      </c>
      <c r="J274">
        <v>99.333296069667469</v>
      </c>
      <c r="K274">
        <v>99.869376801276232</v>
      </c>
      <c r="L274">
        <v>99.921750593218775</v>
      </c>
      <c r="M274">
        <v>92.863289525681623</v>
      </c>
      <c r="N274">
        <v>99.343948472186497</v>
      </c>
      <c r="O274">
        <v>99.865017113877101</v>
      </c>
      <c r="P274">
        <v>99.841726729726062</v>
      </c>
      <c r="Q274">
        <v>99.948681812999055</v>
      </c>
      <c r="R274">
        <v>73.781065187291006</v>
      </c>
      <c r="S274">
        <v>88.66825843345147</v>
      </c>
      <c r="T274">
        <v>95.951390160788577</v>
      </c>
      <c r="U274">
        <v>97.846501033677853</v>
      </c>
      <c r="V274">
        <v>99.824816433273313</v>
      </c>
      <c r="W274" t="s">
        <v>444</v>
      </c>
      <c r="X274" t="s">
        <v>445</v>
      </c>
      <c r="Y274" t="s">
        <v>446</v>
      </c>
      <c r="Z274" t="s">
        <v>447</v>
      </c>
      <c r="AA274" t="s">
        <v>448</v>
      </c>
      <c r="AB274" t="s">
        <v>449</v>
      </c>
      <c r="AC274" t="s">
        <v>450</v>
      </c>
      <c r="AD274" t="s">
        <v>451</v>
      </c>
      <c r="AE274" t="s">
        <v>452</v>
      </c>
      <c r="AF274" t="s">
        <v>453</v>
      </c>
      <c r="AG274" t="s">
        <v>454</v>
      </c>
      <c r="AH274" t="s">
        <v>455</v>
      </c>
      <c r="AI274" t="s">
        <v>456</v>
      </c>
      <c r="AJ274" t="s">
        <v>457</v>
      </c>
      <c r="AK274" t="s">
        <v>458</v>
      </c>
      <c r="AL274" t="s">
        <v>459</v>
      </c>
      <c r="AM274" t="s">
        <v>460</v>
      </c>
      <c r="AN274" t="s">
        <v>461</v>
      </c>
      <c r="AO274">
        <v>90.350593307084026</v>
      </c>
      <c r="AP274">
        <v>96.415184351209788</v>
      </c>
      <c r="AQ274">
        <v>98.023025244574697</v>
      </c>
      <c r="AR274">
        <v>99.413065093767898</v>
      </c>
      <c r="AS274">
        <v>95.156785024114313</v>
      </c>
      <c r="AT274">
        <v>99.758313386849949</v>
      </c>
      <c r="AU274">
        <v>99.81921589540886</v>
      </c>
      <c r="AV274">
        <v>98.77552111822618</v>
      </c>
      <c r="AW274">
        <v>97.086295741965898</v>
      </c>
      <c r="AX274">
        <v>96.437926999246386</v>
      </c>
      <c r="AY274">
        <v>90.371669385085312</v>
      </c>
      <c r="AZ274">
        <v>99.797254344821013</v>
      </c>
      <c r="BA274">
        <v>86.800700145169316</v>
      </c>
      <c r="BB274">
        <v>98.449877732998061</v>
      </c>
      <c r="BC274">
        <v>93.985113584523532</v>
      </c>
      <c r="BD274">
        <v>99.68946779900331</v>
      </c>
      <c r="BE274">
        <v>86.668697050527513</v>
      </c>
      <c r="BF274">
        <v>92.80863806962077</v>
      </c>
      <c r="BG274">
        <v>20932.360136590531</v>
      </c>
      <c r="BH274">
        <v>24606.160047963182</v>
      </c>
      <c r="BI274">
        <v>25416.887591011458</v>
      </c>
      <c r="BJ274">
        <v>25560.05043401074</v>
      </c>
      <c r="BK274">
        <v>25617.49193072788</v>
      </c>
      <c r="BL274">
        <v>16061.101168549611</v>
      </c>
      <c r="BM274">
        <v>17580.425446736819</v>
      </c>
      <c r="BN274">
        <v>17738.037071397859</v>
      </c>
      <c r="BO274">
        <v>17684.87036017685</v>
      </c>
      <c r="BP274">
        <v>17780.815637265969</v>
      </c>
      <c r="BQ274">
        <v>5571.728202853541</v>
      </c>
      <c r="BR274">
        <v>6793.1256218428834</v>
      </c>
      <c r="BS274">
        <v>7387.526527429477</v>
      </c>
      <c r="BT274">
        <v>7731.3957098004084</v>
      </c>
      <c r="BU274">
        <v>7803.9243942505154</v>
      </c>
      <c r="BV274">
        <v>4647.1963847396764</v>
      </c>
      <c r="BW274">
        <v>5780.4841920105591</v>
      </c>
      <c r="BX274">
        <v>20951.588890260289</v>
      </c>
      <c r="BY274">
        <v>9947.6174926940257</v>
      </c>
      <c r="BZ274">
        <v>6724.3688361205923</v>
      </c>
      <c r="CA274">
        <v>4497.7512143212007</v>
      </c>
      <c r="CB274">
        <v>10310.30778301307</v>
      </c>
      <c r="CC274">
        <v>3670.1263901115581</v>
      </c>
      <c r="CD274">
        <v>5073.1500793923751</v>
      </c>
      <c r="CE274">
        <v>5079.3820636396322</v>
      </c>
      <c r="CF274">
        <v>3779.2819477372341</v>
      </c>
      <c r="CG274">
        <v>12058.761959746211</v>
      </c>
      <c r="CH274">
        <v>4121.1862629839234</v>
      </c>
      <c r="CI274">
        <v>3620.1334754057129</v>
      </c>
      <c r="CJ274">
        <v>3593.3645255260271</v>
      </c>
      <c r="CK274">
        <v>6883.1028159867928</v>
      </c>
      <c r="CL274">
        <v>7340.6379993181854</v>
      </c>
      <c r="CM274">
        <v>4054.507827296999</v>
      </c>
    </row>
    <row r="275">
      <c r="A275" t="s">
        <v>597</v>
      </c>
      <c r="B275">
        <v>2018</v>
      </c>
      <c r="C275" t="s">
        <v>603</v>
      </c>
      <c r="D275">
        <v>226</v>
      </c>
      <c r="E275" t="s">
        <v>71</v>
      </c>
      <c r="F275" t="s">
        <v>73</v>
      </c>
      <c r="G275" t="s">
        <v>203</v>
      </c>
      <c r="H275">
        <v>15.31160484155861</v>
      </c>
      <c r="I275">
        <v>2.9449296961595248</v>
      </c>
      <c r="J275">
        <v>0.6667039303325345</v>
      </c>
      <c r="K275">
        <v>0.1306231987237805</v>
      </c>
      <c r="L275">
        <v>0.078249406781214503</v>
      </c>
      <c r="M275">
        <v>7.1367104743183081</v>
      </c>
      <c r="N275">
        <v>0.65605152781347642</v>
      </c>
      <c r="O275">
        <v>0.1349828861228842</v>
      </c>
      <c r="P275">
        <v>0.15827327027396451</v>
      </c>
      <c r="Q275">
        <v>0.051318187000957603</v>
      </c>
      <c r="R275">
        <v>26.21893481270908</v>
      </c>
      <c r="S275">
        <v>11.33174156654856</v>
      </c>
      <c r="T275">
        <v>4.0486098392114007</v>
      </c>
      <c r="U275">
        <v>2.1534989663221809</v>
      </c>
      <c r="V275">
        <v>0.17518356672668739</v>
      </c>
      <c r="W275" t="s">
        <v>444</v>
      </c>
      <c r="X275" t="s">
        <v>445</v>
      </c>
      <c r="Y275" t="s">
        <v>446</v>
      </c>
      <c r="Z275" t="s">
        <v>447</v>
      </c>
      <c r="AA275" t="s">
        <v>448</v>
      </c>
      <c r="AB275" t="s">
        <v>449</v>
      </c>
      <c r="AC275" t="s">
        <v>450</v>
      </c>
      <c r="AD275" t="s">
        <v>451</v>
      </c>
      <c r="AE275" t="s">
        <v>452</v>
      </c>
      <c r="AF275" t="s">
        <v>453</v>
      </c>
      <c r="AG275" t="s">
        <v>454</v>
      </c>
      <c r="AH275" t="s">
        <v>455</v>
      </c>
      <c r="AI275" t="s">
        <v>456</v>
      </c>
      <c r="AJ275" t="s">
        <v>457</v>
      </c>
      <c r="AK275" t="s">
        <v>458</v>
      </c>
      <c r="AL275" t="s">
        <v>459</v>
      </c>
      <c r="AM275" t="s">
        <v>460</v>
      </c>
      <c r="AN275" t="s">
        <v>461</v>
      </c>
      <c r="AO275">
        <v>9.649406692915969</v>
      </c>
      <c r="AP275">
        <v>3.5848156487901708</v>
      </c>
      <c r="AQ275">
        <v>1.9769747554252179</v>
      </c>
      <c r="AR275">
        <v>0.58693490623210354</v>
      </c>
      <c r="AS275">
        <v>4.8432149758857559</v>
      </c>
      <c r="AT275">
        <v>0.2416866131500536</v>
      </c>
      <c r="AU275">
        <v>0.1807841045911141</v>
      </c>
      <c r="AV275">
        <v>1.224478881773855</v>
      </c>
      <c r="AW275">
        <v>2.9137042580341048</v>
      </c>
      <c r="AX275">
        <v>3.562073000753625</v>
      </c>
      <c r="AY275">
        <v>9.628330614914697</v>
      </c>
      <c r="AZ275">
        <v>0.20274565517901361</v>
      </c>
      <c r="BA275">
        <v>13.19929985483069</v>
      </c>
      <c r="BB275">
        <v>1.550122267001957</v>
      </c>
      <c r="BC275">
        <v>6.0148864154764334</v>
      </c>
      <c r="BD275">
        <v>0.31053220099669793</v>
      </c>
      <c r="BE275">
        <v>13.33130294947261</v>
      </c>
      <c r="BF275">
        <v>7.191361930379232</v>
      </c>
      <c r="BG275">
        <v>3784.5566232898468</v>
      </c>
      <c r="BH275">
        <v>746.62159541842595</v>
      </c>
      <c r="BI275">
        <v>170.59273702005021</v>
      </c>
      <c r="BJ275">
        <v>33.431024145421219</v>
      </c>
      <c r="BK275">
        <v>20.06123326404218</v>
      </c>
      <c r="BL275">
        <v>1234.324451827378</v>
      </c>
      <c r="BM275">
        <v>116.0983145055052</v>
      </c>
      <c r="BN275">
        <v>23.975677441898551</v>
      </c>
      <c r="BO275">
        <v>28.034794248434501</v>
      </c>
      <c r="BP275">
        <v>9.1294773012613284</v>
      </c>
      <c r="BQ275">
        <v>1979.9765451192379</v>
      </c>
      <c r="BR275">
        <v>868.15671510676589</v>
      </c>
      <c r="BS275">
        <v>311.71213399062242</v>
      </c>
      <c r="BT275">
        <v>170.15991878495791</v>
      </c>
      <c r="BU275">
        <v>13.695184811725079</v>
      </c>
      <c r="BV275">
        <v>496.31868764591718</v>
      </c>
      <c r="BW275">
        <v>214.92434338579</v>
      </c>
      <c r="BX275">
        <v>422.56155855977897</v>
      </c>
      <c r="BY275">
        <v>58.730750679502158</v>
      </c>
      <c r="BZ275">
        <v>342.2516202310278</v>
      </c>
      <c r="CA275">
        <v>10.89679868148338</v>
      </c>
      <c r="CB275">
        <v>18.673155703445509</v>
      </c>
      <c r="CC275">
        <v>45.497024032437899</v>
      </c>
      <c r="CD275">
        <v>152.2527857820225</v>
      </c>
      <c r="CE275">
        <v>187.61425377325199</v>
      </c>
      <c r="CF275">
        <v>402.65025895159857</v>
      </c>
      <c r="CG275">
        <v>24.498285150501111</v>
      </c>
      <c r="CH275">
        <v>626.68588100969669</v>
      </c>
      <c r="CI275">
        <v>57.000065809778917</v>
      </c>
      <c r="CJ275">
        <v>229.96917965102651</v>
      </c>
      <c r="CK275">
        <v>21.440831356873971</v>
      </c>
      <c r="CL275">
        <v>1129.1304974190291</v>
      </c>
      <c r="CM275">
        <v>314.16723531462333</v>
      </c>
    </row>
    <row r="276">
      <c r="A276" t="s">
        <v>597</v>
      </c>
      <c r="B276">
        <v>2018</v>
      </c>
      <c r="C276" t="s">
        <v>603</v>
      </c>
      <c r="D276">
        <v>227</v>
      </c>
      <c r="E276" t="s">
        <v>96</v>
      </c>
      <c r="F276" t="s">
        <v>62</v>
      </c>
      <c r="G276" t="s">
        <v>203</v>
      </c>
      <c r="H276">
        <v>90.753118321200645</v>
      </c>
      <c r="I276">
        <v>97.514771029258384</v>
      </c>
      <c r="J276">
        <v>97.815915782315628</v>
      </c>
      <c r="K276">
        <v>98.735378178293161</v>
      </c>
      <c r="L276">
        <v>99.546960306032972</v>
      </c>
      <c r="M276">
        <v>94.051693076682042</v>
      </c>
      <c r="N276">
        <v>97.733481074550255</v>
      </c>
      <c r="O276">
        <v>98.484280398709714</v>
      </c>
      <c r="P276">
        <v>99.026174703137954</v>
      </c>
      <c r="Q276">
        <v>99.661598158743416</v>
      </c>
      <c r="R276">
        <v>85.229153361691203</v>
      </c>
      <c r="S276">
        <v>94.842727275828437</v>
      </c>
      <c r="T276">
        <v>96.606219159490934</v>
      </c>
      <c r="U276">
        <v>98.312166178855335</v>
      </c>
      <c r="V276">
        <v>99.014822494106994</v>
      </c>
      <c r="W276" t="s">
        <v>444</v>
      </c>
      <c r="X276" t="s">
        <v>445</v>
      </c>
      <c r="Y276" t="s">
        <v>446</v>
      </c>
      <c r="Z276" t="s">
        <v>447</v>
      </c>
      <c r="AA276" t="s">
        <v>448</v>
      </c>
      <c r="AB276" t="s">
        <v>449</v>
      </c>
      <c r="AC276" t="s">
        <v>450</v>
      </c>
      <c r="AD276" t="s">
        <v>451</v>
      </c>
      <c r="AE276" t="s">
        <v>452</v>
      </c>
      <c r="AF276" t="s">
        <v>453</v>
      </c>
      <c r="AG276" t="s">
        <v>454</v>
      </c>
      <c r="AH276" t="s">
        <v>455</v>
      </c>
      <c r="AI276" t="s">
        <v>456</v>
      </c>
      <c r="AJ276" t="s">
        <v>457</v>
      </c>
      <c r="AK276" t="s">
        <v>458</v>
      </c>
      <c r="AL276" t="s">
        <v>459</v>
      </c>
      <c r="AM276" t="s">
        <v>460</v>
      </c>
      <c r="AN276" t="s">
        <v>461</v>
      </c>
      <c r="AO276">
        <v>93.190806701742602</v>
      </c>
      <c r="AP276">
        <v>93.43177086117494</v>
      </c>
      <c r="AQ276">
        <v>97.786573606100106</v>
      </c>
      <c r="AR276">
        <v>97.952009267094667</v>
      </c>
      <c r="AS276">
        <v>96.462450013302941</v>
      </c>
      <c r="AT276">
        <v>97.301978921469484</v>
      </c>
      <c r="AU276">
        <v>98.969785190483023</v>
      </c>
      <c r="AV276">
        <v>99.169262225930282</v>
      </c>
      <c r="AW276">
        <v>96.978903101700226</v>
      </c>
      <c r="AX276">
        <v>96.938137849258126</v>
      </c>
      <c r="AY276">
        <v>92.897438673706574</v>
      </c>
      <c r="AZ276">
        <v>96.134909065280922</v>
      </c>
      <c r="BA276">
        <v>96.041220739420666</v>
      </c>
      <c r="BB276">
        <v>90.919876156395389</v>
      </c>
      <c r="BC276">
        <v>98.046218735445137</v>
      </c>
      <c r="BD276">
        <v>99.867945397353935</v>
      </c>
      <c r="BE276">
        <v>98.276625365450627</v>
      </c>
      <c r="BF276">
        <v>96.624012746489001</v>
      </c>
      <c r="BG276">
        <v>22417.928632464649</v>
      </c>
      <c r="BH276">
        <v>24678.506976974131</v>
      </c>
      <c r="BI276">
        <v>25026.666085068831</v>
      </c>
      <c r="BJ276">
        <v>25269.820706701819</v>
      </c>
      <c r="BK276">
        <v>25521.40487159714</v>
      </c>
      <c r="BL276">
        <v>16261.00537876419</v>
      </c>
      <c r="BM276">
        <v>17251.129575412091</v>
      </c>
      <c r="BN276">
        <v>17490.81490964898</v>
      </c>
      <c r="BO276">
        <v>17540.412403222301</v>
      </c>
      <c r="BP276">
        <v>17729.743612741</v>
      </c>
      <c r="BQ276">
        <v>6432.4462223975042</v>
      </c>
      <c r="BR276">
        <v>7262.0391459943094</v>
      </c>
      <c r="BS276">
        <v>7437.9433748637593</v>
      </c>
      <c r="BT276">
        <v>7768.1905002895401</v>
      </c>
      <c r="BU276">
        <v>7740.6021494730312</v>
      </c>
      <c r="BV276">
        <v>4793.2831887818547</v>
      </c>
      <c r="BW276">
        <v>5601.6163649828432</v>
      </c>
      <c r="BX276">
        <v>20856.726170714828</v>
      </c>
      <c r="BY276">
        <v>9801.4191586470024</v>
      </c>
      <c r="BZ276">
        <v>6816.6352253380182</v>
      </c>
      <c r="CA276">
        <v>4385.0519250780062</v>
      </c>
      <c r="CB276">
        <v>10218.26056626131</v>
      </c>
      <c r="CC276">
        <v>3684.7563269005209</v>
      </c>
      <c r="CD276">
        <v>5067.5383812909467</v>
      </c>
      <c r="CE276">
        <v>5105.7281506890486</v>
      </c>
      <c r="CF276">
        <v>3880.7575110069001</v>
      </c>
      <c r="CG276">
        <v>11616.231248552691</v>
      </c>
      <c r="CH276">
        <v>4559.9143662383767</v>
      </c>
      <c r="CI276">
        <v>3343.2452617784011</v>
      </c>
      <c r="CJ276">
        <v>3748.6341275638938</v>
      </c>
      <c r="CK276">
        <v>6895.4258796656422</v>
      </c>
      <c r="CL276">
        <v>8317.914269966026</v>
      </c>
      <c r="CM276">
        <v>4221.1891493505409</v>
      </c>
    </row>
    <row r="277">
      <c r="A277" t="s">
        <v>597</v>
      </c>
      <c r="B277">
        <v>2018</v>
      </c>
      <c r="C277" t="s">
        <v>603</v>
      </c>
      <c r="D277">
        <v>228</v>
      </c>
      <c r="E277" t="s">
        <v>96</v>
      </c>
      <c r="F277" t="s">
        <v>93</v>
      </c>
      <c r="G277" t="s">
        <v>203</v>
      </c>
      <c r="H277">
        <v>4.7356130605441704</v>
      </c>
      <c r="I277">
        <v>1.895987809819585</v>
      </c>
      <c r="J277">
        <v>1.389449028345604</v>
      </c>
      <c r="K277">
        <v>0.6103016947318316</v>
      </c>
      <c r="L277">
        <v>0.34110360546394319</v>
      </c>
      <c r="M277">
        <v>3.991192354551826</v>
      </c>
      <c r="N277">
        <v>1.4932634586905269</v>
      </c>
      <c r="O277">
        <v>0.7313185567550905</v>
      </c>
      <c r="P277">
        <v>0.66176925570521061</v>
      </c>
      <c r="Q277">
        <v>0.21232978573873959</v>
      </c>
      <c r="R277">
        <v>6.1476949755025236</v>
      </c>
      <c r="S277">
        <v>3.0380127832096799</v>
      </c>
      <c r="T277">
        <v>2.3110156562364441</v>
      </c>
      <c r="U277">
        <v>1.4464025669302509</v>
      </c>
      <c r="V277">
        <v>0.27427035494477259</v>
      </c>
      <c r="W277" t="s">
        <v>444</v>
      </c>
      <c r="X277" t="s">
        <v>445</v>
      </c>
      <c r="Y277" t="s">
        <v>446</v>
      </c>
      <c r="Z277" t="s">
        <v>447</v>
      </c>
      <c r="AA277" t="s">
        <v>448</v>
      </c>
      <c r="AB277" t="s">
        <v>449</v>
      </c>
      <c r="AC277" t="s">
        <v>450</v>
      </c>
      <c r="AD277" t="s">
        <v>451</v>
      </c>
      <c r="AE277" t="s">
        <v>452</v>
      </c>
      <c r="AF277" t="s">
        <v>453</v>
      </c>
      <c r="AG277" t="s">
        <v>454</v>
      </c>
      <c r="AH277" t="s">
        <v>455</v>
      </c>
      <c r="AI277" t="s">
        <v>456</v>
      </c>
      <c r="AJ277" t="s">
        <v>457</v>
      </c>
      <c r="AK277" t="s">
        <v>458</v>
      </c>
      <c r="AL277" t="s">
        <v>459</v>
      </c>
      <c r="AM277" t="s">
        <v>460</v>
      </c>
      <c r="AN277" t="s">
        <v>461</v>
      </c>
      <c r="AO277">
        <v>1.524782356248239</v>
      </c>
      <c r="AP277">
        <v>1.913173361579529</v>
      </c>
      <c r="AQ277">
        <v>1.095250472344103</v>
      </c>
      <c r="AR277">
        <v>0.58911614270160861</v>
      </c>
      <c r="AS277">
        <v>3.475917150726294</v>
      </c>
      <c r="AT277">
        <v>2.0660032064053042</v>
      </c>
      <c r="AU277">
        <v>1.0302148095169921</v>
      </c>
      <c r="AV277">
        <v>0.45474481426986108</v>
      </c>
      <c r="AW277">
        <v>1.7106858106634399</v>
      </c>
      <c r="AX277">
        <v>2.7170045925450572</v>
      </c>
      <c r="AY277">
        <v>5.6473433551907286</v>
      </c>
      <c r="AZ277">
        <v>1.601661293536663</v>
      </c>
      <c r="BA277">
        <v>3.3438213922076341</v>
      </c>
      <c r="BB277">
        <v>7.8717661038667677</v>
      </c>
      <c r="BC277">
        <v>0.90736999815117769</v>
      </c>
      <c r="BD277">
        <v>0.051755366832782999</v>
      </c>
      <c r="BE277">
        <v>0.87458053375107236</v>
      </c>
      <c r="BF277">
        <v>1.8000383302060701</v>
      </c>
      <c r="BG277">
        <v>1169.7960090639251</v>
      </c>
      <c r="BH277">
        <v>479.82626528294458</v>
      </c>
      <c r="BI277">
        <v>355.49712535549901</v>
      </c>
      <c r="BJ277">
        <v>156.1974510800041</v>
      </c>
      <c r="BK277">
        <v>87.450618195111716</v>
      </c>
      <c r="BL277">
        <v>690.05456703618268</v>
      </c>
      <c r="BM277">
        <v>263.57887934482181</v>
      </c>
      <c r="BN277">
        <v>129.88222551263621</v>
      </c>
      <c r="BO277">
        <v>117.21856060421</v>
      </c>
      <c r="BP277">
        <v>37.773352344799967</v>
      </c>
      <c r="BQ277">
        <v>463.98111164856277</v>
      </c>
      <c r="BR277">
        <v>232.618445202836</v>
      </c>
      <c r="BS277">
        <v>177.93061087642781</v>
      </c>
      <c r="BT277">
        <v>114.2883034392804</v>
      </c>
      <c r="BU277">
        <v>21.441412967726048</v>
      </c>
      <c r="BV277">
        <v>78.427410314704403</v>
      </c>
      <c r="BW277">
        <v>114.7025590170684</v>
      </c>
      <c r="BX277">
        <v>233.6040455005986</v>
      </c>
      <c r="BY277">
        <v>58.949012796652298</v>
      </c>
      <c r="BZ277">
        <v>245.6298724190585</v>
      </c>
      <c r="CA277">
        <v>93.10736983855881</v>
      </c>
      <c r="CB277">
        <v>106.36583016326649</v>
      </c>
      <c r="CC277">
        <v>16.896604793616579</v>
      </c>
      <c r="CD277">
        <v>89.390225364539248</v>
      </c>
      <c r="CE277">
        <v>143.1045318332871</v>
      </c>
      <c r="CF277">
        <v>235.91576318771379</v>
      </c>
      <c r="CG277">
        <v>193.53290233981389</v>
      </c>
      <c r="CH277">
        <v>158.76036442552589</v>
      </c>
      <c r="CI277">
        <v>289.45535169131682</v>
      </c>
      <c r="CJ277">
        <v>34.691782969978398</v>
      </c>
      <c r="CK277">
        <v>3.573471892812329</v>
      </c>
      <c r="CL277">
        <v>74.022544779808655</v>
      </c>
      <c r="CM277">
        <v>78.637825649163219</v>
      </c>
    </row>
    <row r="278">
      <c r="A278" t="s">
        <v>597</v>
      </c>
      <c r="B278">
        <v>2018</v>
      </c>
      <c r="C278" t="s">
        <v>603</v>
      </c>
      <c r="D278">
        <v>229</v>
      </c>
      <c r="E278" t="s">
        <v>96</v>
      </c>
      <c r="F278" t="s">
        <v>94</v>
      </c>
      <c r="G278" t="s">
        <v>203</v>
      </c>
      <c r="H278">
        <v>1.673051902774189</v>
      </c>
      <c r="I278">
        <v>0.29178452726539472</v>
      </c>
      <c r="J278">
        <v>0.37657490169080171</v>
      </c>
      <c r="K278">
        <v>0.56146897626353598</v>
      </c>
      <c r="L278">
        <v>0.070849422285288205</v>
      </c>
      <c r="M278">
        <v>0.47610391179420969</v>
      </c>
      <c r="N278">
        <v>0.47572922410249519</v>
      </c>
      <c r="O278">
        <v>0.39196033580352468</v>
      </c>
      <c r="P278">
        <v>0.24366469189071549</v>
      </c>
      <c r="Q278">
        <v>0.087108302816441399</v>
      </c>
      <c r="R278">
        <v>3.202909248939565</v>
      </c>
      <c r="S278">
        <v>1.4186905316683871</v>
      </c>
      <c r="T278">
        <v>0.33465328619507528</v>
      </c>
      <c r="U278">
        <v>0.2414312542144248</v>
      </c>
      <c r="V278">
        <v>0.71090715094823853</v>
      </c>
      <c r="W278" t="s">
        <v>444</v>
      </c>
      <c r="X278" t="s">
        <v>445</v>
      </c>
      <c r="Y278" t="s">
        <v>446</v>
      </c>
      <c r="Z278" t="s">
        <v>447</v>
      </c>
      <c r="AA278" t="s">
        <v>448</v>
      </c>
      <c r="AB278" t="s">
        <v>449</v>
      </c>
      <c r="AC278" t="s">
        <v>450</v>
      </c>
      <c r="AD278" t="s">
        <v>451</v>
      </c>
      <c r="AE278" t="s">
        <v>452</v>
      </c>
      <c r="AF278" t="s">
        <v>453</v>
      </c>
      <c r="AG278" t="s">
        <v>454</v>
      </c>
      <c r="AH278" t="s">
        <v>455</v>
      </c>
      <c r="AI278" t="s">
        <v>456</v>
      </c>
      <c r="AJ278" t="s">
        <v>457</v>
      </c>
      <c r="AK278" t="s">
        <v>458</v>
      </c>
      <c r="AL278" t="s">
        <v>459</v>
      </c>
      <c r="AM278" t="s">
        <v>460</v>
      </c>
      <c r="AN278" t="s">
        <v>461</v>
      </c>
      <c r="AO278">
        <v>2.5094620719195322</v>
      </c>
      <c r="AP278">
        <v>0.93498673316422232</v>
      </c>
      <c r="AQ278">
        <v>0.54107055280014704</v>
      </c>
      <c r="AR278">
        <v>1.4321614824925779</v>
      </c>
      <c r="AS278">
        <v>0.0616328359707604</v>
      </c>
      <c r="AT278">
        <v>0.56715552179483586</v>
      </c>
      <c r="AU278">
        <v>0</v>
      </c>
      <c r="AV278">
        <v>0.28693277162860542</v>
      </c>
      <c r="AW278">
        <v>0.48704547354916983</v>
      </c>
      <c r="AX278">
        <v>0.2354821380261071</v>
      </c>
      <c r="AY278">
        <v>1.022918474876074</v>
      </c>
      <c r="AZ278">
        <v>0.62964388458719611</v>
      </c>
      <c r="BA278">
        <v>0.45758711519592121</v>
      </c>
      <c r="BB278">
        <v>0.26293395877994119</v>
      </c>
      <c r="BC278">
        <v>0.12949277889766331</v>
      </c>
      <c r="BD278">
        <v>0.080299235813287503</v>
      </c>
      <c r="BE278">
        <v>0.32025834406736192</v>
      </c>
      <c r="BF278">
        <v>0.80697729733635748</v>
      </c>
      <c r="BG278">
        <v>413.27900185264679</v>
      </c>
      <c r="BH278">
        <v>73.843238474421568</v>
      </c>
      <c r="BI278">
        <v>96.348475043743136</v>
      </c>
      <c r="BJ278">
        <v>143.69945833330729</v>
      </c>
      <c r="BK278">
        <v>18.16405830477192</v>
      </c>
      <c r="BL278">
        <v>82.31567149167833</v>
      </c>
      <c r="BM278">
        <v>83.971903973647215</v>
      </c>
      <c r="BN278">
        <v>69.612182347357972</v>
      </c>
      <c r="BO278">
        <v>43.16009576942502</v>
      </c>
      <c r="BP278">
        <v>15.496519261275949</v>
      </c>
      <c r="BQ278">
        <v>241.7311528555411</v>
      </c>
      <c r="BR278">
        <v>108.6281096394938</v>
      </c>
      <c r="BS278">
        <v>25.7657551924441</v>
      </c>
      <c r="BT278">
        <v>19.076824856544121</v>
      </c>
      <c r="BU278">
        <v>55.576016621483063</v>
      </c>
      <c r="BV278">
        <v>129.07455990498099</v>
      </c>
      <c r="BW278">
        <v>56.056274404951303</v>
      </c>
      <c r="BX278">
        <v>115.4039858707759</v>
      </c>
      <c r="BY278">
        <v>143.30706534566829</v>
      </c>
      <c r="BZ278">
        <v>4.3553585945393891</v>
      </c>
      <c r="CA278">
        <v>25.559669394517449</v>
      </c>
      <c r="CB278">
        <v>0</v>
      </c>
      <c r="CC278">
        <v>10.661341245484779</v>
      </c>
      <c r="CD278">
        <v>25.450088129540529</v>
      </c>
      <c r="CE278">
        <v>12.402835538000179</v>
      </c>
      <c r="CF278">
        <v>42.732056030804443</v>
      </c>
      <c r="CG278">
        <v>76.081509190747965</v>
      </c>
      <c r="CH278">
        <v>21.725651176891141</v>
      </c>
      <c r="CI278">
        <v>9.6684327895429334</v>
      </c>
      <c r="CJ278">
        <v>4.9509410613647624</v>
      </c>
      <c r="CK278">
        <v>5.5442957852118546</v>
      </c>
      <c r="CL278">
        <v>27.1059515961981</v>
      </c>
      <c r="CM278">
        <v>35.254215949670687</v>
      </c>
    </row>
    <row r="279">
      <c r="A279" t="s">
        <v>597</v>
      </c>
      <c r="B279">
        <v>2018</v>
      </c>
      <c r="C279" t="s">
        <v>603</v>
      </c>
      <c r="D279">
        <v>230</v>
      </c>
      <c r="E279" t="s">
        <v>96</v>
      </c>
      <c r="F279" t="s">
        <v>95</v>
      </c>
      <c r="G279" t="s">
        <v>203</v>
      </c>
      <c r="H279">
        <v>2.8382167154810691</v>
      </c>
      <c r="I279">
        <v>0.2974566336567015</v>
      </c>
      <c r="J279">
        <v>0.41806028764798597</v>
      </c>
      <c r="K279">
        <v>0.092851150711515201</v>
      </c>
      <c r="L279">
        <v>0.041086666217782702</v>
      </c>
      <c r="M279">
        <v>1.4810106569718151</v>
      </c>
      <c r="N279">
        <v>0.29752624265664962</v>
      </c>
      <c r="O279">
        <v>0.39244070873171522</v>
      </c>
      <c r="P279">
        <v>0.0683913492661085</v>
      </c>
      <c r="Q279">
        <v>0.038963752701440799</v>
      </c>
      <c r="R279">
        <v>5.4202424138667267</v>
      </c>
      <c r="S279">
        <v>0.70056940929348011</v>
      </c>
      <c r="T279">
        <v>0.74811189807749956</v>
      </c>
      <c r="U279">
        <v>0</v>
      </c>
      <c r="V279">
        <v>0</v>
      </c>
      <c r="W279" t="s">
        <v>444</v>
      </c>
      <c r="X279" t="s">
        <v>445</v>
      </c>
      <c r="Y279" t="s">
        <v>446</v>
      </c>
      <c r="Z279" t="s">
        <v>447</v>
      </c>
      <c r="AA279" t="s">
        <v>448</v>
      </c>
      <c r="AB279" t="s">
        <v>449</v>
      </c>
      <c r="AC279" t="s">
        <v>450</v>
      </c>
      <c r="AD279" t="s">
        <v>451</v>
      </c>
      <c r="AE279" t="s">
        <v>452</v>
      </c>
      <c r="AF279" t="s">
        <v>453</v>
      </c>
      <c r="AG279" t="s">
        <v>454</v>
      </c>
      <c r="AH279" t="s">
        <v>455</v>
      </c>
      <c r="AI279" t="s">
        <v>456</v>
      </c>
      <c r="AJ279" t="s">
        <v>457</v>
      </c>
      <c r="AK279" t="s">
        <v>458</v>
      </c>
      <c r="AL279" t="s">
        <v>459</v>
      </c>
      <c r="AM279" t="s">
        <v>460</v>
      </c>
      <c r="AN279" t="s">
        <v>461</v>
      </c>
      <c r="AO279">
        <v>2.774948870089661</v>
      </c>
      <c r="AP279">
        <v>3.7200690440812618</v>
      </c>
      <c r="AQ279">
        <v>0.57710536875562113</v>
      </c>
      <c r="AR279">
        <v>0.026713107711158701</v>
      </c>
      <c r="AS279">
        <v>0</v>
      </c>
      <c r="AT279">
        <v>0.064862350330305796</v>
      </c>
      <c r="AU279">
        <v>0</v>
      </c>
      <c r="AV279">
        <v>0.089060188171249596</v>
      </c>
      <c r="AW279">
        <v>0.82336561408715636</v>
      </c>
      <c r="AX279">
        <v>0.1093754201707218</v>
      </c>
      <c r="AY279">
        <v>0.43229949622651981</v>
      </c>
      <c r="AZ279">
        <v>1.633785756595254</v>
      </c>
      <c r="BA279">
        <v>0.15737075317573221</v>
      </c>
      <c r="BB279">
        <v>0.945423780957939</v>
      </c>
      <c r="BC279">
        <v>0.91691848750599314</v>
      </c>
      <c r="BD279">
        <v>0</v>
      </c>
      <c r="BE279">
        <v>0.52853575673098074</v>
      </c>
      <c r="BF279">
        <v>0.76897162596857704</v>
      </c>
      <c r="BG279">
        <v>701.09921232600857</v>
      </c>
      <c r="BH279">
        <v>75.278704257446435</v>
      </c>
      <c r="BI279">
        <v>106.9627078447855</v>
      </c>
      <c r="BJ279">
        <v>23.763842041036259</v>
      </c>
      <c r="BK279">
        <v>10.53361589489595</v>
      </c>
      <c r="BL279">
        <v>256.05835972979992</v>
      </c>
      <c r="BM279">
        <v>52.516944119080428</v>
      </c>
      <c r="BN279">
        <v>69.697496612137797</v>
      </c>
      <c r="BO279">
        <v>12.114094829337519</v>
      </c>
      <c r="BP279">
        <v>6.9316302201620186</v>
      </c>
      <c r="BQ279">
        <v>409.07854254512699</v>
      </c>
      <c r="BR279">
        <v>53.642093821061763</v>
      </c>
      <c r="BS279">
        <v>57.598920487466593</v>
      </c>
      <c r="BT279">
        <v>0</v>
      </c>
      <c r="BU279">
        <v>0</v>
      </c>
      <c r="BV279">
        <v>142.72991338405549</v>
      </c>
      <c r="BW279">
        <v>223.0333369914855</v>
      </c>
      <c r="BX279">
        <v>123.0897883411935</v>
      </c>
      <c r="BY279">
        <v>2.6730065842060031</v>
      </c>
      <c r="BZ279">
        <v>0</v>
      </c>
      <c r="CA279">
        <v>2.9231139729495639</v>
      </c>
      <c r="CB279">
        <v>0</v>
      </c>
      <c r="CC279">
        <v>3.309141204371651</v>
      </c>
      <c r="CD279">
        <v>43.024170389371037</v>
      </c>
      <c r="CE279">
        <v>5.7607993525467833</v>
      </c>
      <c r="CF279">
        <v>18.059157937369509</v>
      </c>
      <c r="CG279">
        <v>197.41458481345919</v>
      </c>
      <c r="CH279">
        <v>7.4717621528235423</v>
      </c>
      <c r="CI279">
        <v>34.764494956232063</v>
      </c>
      <c r="CJ279">
        <v>35.056853581816291</v>
      </c>
      <c r="CK279">
        <v>0</v>
      </c>
      <c r="CL279">
        <v>44.734087040044543</v>
      </c>
      <c r="CM279">
        <v>33.593871662248347</v>
      </c>
    </row>
    <row r="280">
      <c r="A280" t="s">
        <v>597</v>
      </c>
      <c r="B280">
        <v>2018</v>
      </c>
      <c r="C280" t="s">
        <v>603</v>
      </c>
      <c r="D280">
        <v>231</v>
      </c>
      <c r="E280" t="s">
        <v>365</v>
      </c>
      <c r="F280" t="s">
        <v>487</v>
      </c>
      <c r="G280" t="s">
        <v>203</v>
      </c>
      <c r="H280">
        <v>60.990513707720943</v>
      </c>
      <c r="I280">
        <v>82.67630773692018</v>
      </c>
      <c r="J280">
        <v>86.919605215526602</v>
      </c>
      <c r="K280">
        <v>90.189871064862928</v>
      </c>
      <c r="L280">
        <v>93.14209936891443</v>
      </c>
      <c r="M280">
        <v>77.36169995591105</v>
      </c>
      <c r="N280">
        <v>88.271764290376325</v>
      </c>
      <c r="O280">
        <v>90.554005150445491</v>
      </c>
      <c r="P280">
        <v>91.294512340246115</v>
      </c>
      <c r="Q280">
        <v>94.117183863002396</v>
      </c>
      <c r="R280">
        <v>45.473093200069862</v>
      </c>
      <c r="S280">
        <v>66.155395195817974</v>
      </c>
      <c r="T280">
        <v>73.81970192133916</v>
      </c>
      <c r="U280">
        <v>79.945754909781115</v>
      </c>
      <c r="V280">
        <v>85.876578807267421</v>
      </c>
      <c r="W280" t="s">
        <v>444</v>
      </c>
      <c r="X280" t="s">
        <v>445</v>
      </c>
      <c r="Y280" t="s">
        <v>446</v>
      </c>
      <c r="Z280" t="s">
        <v>447</v>
      </c>
      <c r="AA280" t="s">
        <v>448</v>
      </c>
      <c r="AB280" t="s">
        <v>449</v>
      </c>
      <c r="AC280" t="s">
        <v>450</v>
      </c>
      <c r="AD280" t="s">
        <v>451</v>
      </c>
      <c r="AE280" t="s">
        <v>452</v>
      </c>
      <c r="AF280" t="s">
        <v>453</v>
      </c>
      <c r="AG280" t="s">
        <v>454</v>
      </c>
      <c r="AH280" t="s">
        <v>455</v>
      </c>
      <c r="AI280" t="s">
        <v>456</v>
      </c>
      <c r="AJ280" t="s">
        <v>457</v>
      </c>
      <c r="AK280" t="s">
        <v>458</v>
      </c>
      <c r="AL280" t="s">
        <v>459</v>
      </c>
      <c r="AM280" t="s">
        <v>460</v>
      </c>
      <c r="AN280" t="s">
        <v>461</v>
      </c>
      <c r="AO280">
        <v>61.25141427065045</v>
      </c>
      <c r="AP280">
        <v>76.204128909036697</v>
      </c>
      <c r="AQ280">
        <v>87.658434536872633</v>
      </c>
      <c r="AR280">
        <v>89.195855344200737</v>
      </c>
      <c r="AS280">
        <v>62.77760646303944</v>
      </c>
      <c r="AT280">
        <v>99.274517468104733</v>
      </c>
      <c r="AU280">
        <v>83.225677580174278</v>
      </c>
      <c r="AV280">
        <v>87.534264677517214</v>
      </c>
      <c r="AW280">
        <v>80.677699147060167</v>
      </c>
      <c r="AX280">
        <v>81.221835998260076</v>
      </c>
      <c r="AY280">
        <v>81.778482143209857</v>
      </c>
      <c r="AZ280">
        <v>94.7847406790506</v>
      </c>
      <c r="BA280">
        <v>76.291419164006371</v>
      </c>
      <c r="BB280">
        <v>86.633941282868506</v>
      </c>
      <c r="BC280">
        <v>62.14319507371053</v>
      </c>
      <c r="BD280">
        <v>81.116179780907402</v>
      </c>
      <c r="BE280">
        <v>83.977986315408629</v>
      </c>
      <c r="BF280">
        <v>83.803774827610937</v>
      </c>
      <c r="BG280">
        <v>15646.44848412572</v>
      </c>
      <c r="BH280">
        <v>21203.2861003568</v>
      </c>
      <c r="BI280">
        <v>22311.891562995512</v>
      </c>
      <c r="BJ280">
        <v>23143.636484024319</v>
      </c>
      <c r="BK280">
        <v>23893.682441737881</v>
      </c>
      <c r="BL280">
        <v>13767.415256250641</v>
      </c>
      <c r="BM280">
        <v>15730.083149728031</v>
      </c>
      <c r="BN280">
        <v>16122.72223948861</v>
      </c>
      <c r="BO280">
        <v>16226.13892997587</v>
      </c>
      <c r="BP280">
        <v>16749.09448439701</v>
      </c>
      <c r="BQ280">
        <v>3573.3745596590088</v>
      </c>
      <c r="BR280">
        <v>5200.3057480463367</v>
      </c>
      <c r="BS280">
        <v>5793.3085732913914</v>
      </c>
      <c r="BT280">
        <v>6320.7058249614511</v>
      </c>
      <c r="BU280">
        <v>6715.7963074418758</v>
      </c>
      <c r="BV280">
        <v>3157.5680611783</v>
      </c>
      <c r="BW280">
        <v>4580.8092971187307</v>
      </c>
      <c r="BX280">
        <v>18906.817688395549</v>
      </c>
      <c r="BY280">
        <v>9190.9686473721977</v>
      </c>
      <c r="BZ280">
        <v>4536.7206050103186</v>
      </c>
      <c r="CA280">
        <v>4480.5140224530578</v>
      </c>
      <c r="CB280">
        <v>8618.4166991819948</v>
      </c>
      <c r="CC280">
        <v>3268.7109623565971</v>
      </c>
      <c r="CD280">
        <v>4248.6171243141798</v>
      </c>
      <c r="CE280">
        <v>4365.0260730013906</v>
      </c>
      <c r="CF280">
        <v>3447.7078694421289</v>
      </c>
      <c r="CG280">
        <v>11461.600717308111</v>
      </c>
      <c r="CH280">
        <v>3784.50101816498</v>
      </c>
      <c r="CI280">
        <v>3294.3133890690201</v>
      </c>
      <c r="CJ280">
        <v>2399.4228108028728</v>
      </c>
      <c r="CK280">
        <v>5608.9459786106254</v>
      </c>
      <c r="CL280">
        <v>7151.3272206608281</v>
      </c>
      <c r="CM280">
        <v>3696.9568887994269</v>
      </c>
    </row>
    <row r="281">
      <c r="A281" t="s">
        <v>597</v>
      </c>
      <c r="B281">
        <v>2018</v>
      </c>
      <c r="C281" t="s">
        <v>603</v>
      </c>
      <c r="D281">
        <v>232</v>
      </c>
      <c r="E281" t="s">
        <v>365</v>
      </c>
      <c r="F281" t="s">
        <v>488</v>
      </c>
      <c r="G281" t="s">
        <v>203</v>
      </c>
      <c r="H281">
        <v>20.604705753164779</v>
      </c>
      <c r="I281">
        <v>13.26855905026553</v>
      </c>
      <c r="J281">
        <v>12.09601741694266</v>
      </c>
      <c r="K281">
        <v>9.4166732500766681</v>
      </c>
      <c r="L281">
        <v>6.719735859388269</v>
      </c>
      <c r="M281">
        <v>12.888653246644299</v>
      </c>
      <c r="N281">
        <v>10.38347843068434</v>
      </c>
      <c r="O281">
        <v>9.0724894614905871</v>
      </c>
      <c r="P281">
        <v>8.2073853262505647</v>
      </c>
      <c r="Q281">
        <v>5.7974889048705247</v>
      </c>
      <c r="R281">
        <v>25.430113733264939</v>
      </c>
      <c r="S281">
        <v>20.262967858447691</v>
      </c>
      <c r="T281">
        <v>20.31390054289114</v>
      </c>
      <c r="U281">
        <v>17.84273321844254</v>
      </c>
      <c r="V281">
        <v>13.91416789929667</v>
      </c>
      <c r="W281" t="s">
        <v>444</v>
      </c>
      <c r="X281" t="s">
        <v>445</v>
      </c>
      <c r="Y281" t="s">
        <v>446</v>
      </c>
      <c r="Z281" t="s">
        <v>447</v>
      </c>
      <c r="AA281" t="s">
        <v>448</v>
      </c>
      <c r="AB281" t="s">
        <v>449</v>
      </c>
      <c r="AC281" t="s">
        <v>450</v>
      </c>
      <c r="AD281" t="s">
        <v>451</v>
      </c>
      <c r="AE281" t="s">
        <v>452</v>
      </c>
      <c r="AF281" t="s">
        <v>453</v>
      </c>
      <c r="AG281" t="s">
        <v>454</v>
      </c>
      <c r="AH281" t="s">
        <v>455</v>
      </c>
      <c r="AI281" t="s">
        <v>456</v>
      </c>
      <c r="AJ281" t="s">
        <v>457</v>
      </c>
      <c r="AK281" t="s">
        <v>458</v>
      </c>
      <c r="AL281" t="s">
        <v>459</v>
      </c>
      <c r="AM281" t="s">
        <v>460</v>
      </c>
      <c r="AN281" t="s">
        <v>461</v>
      </c>
      <c r="AO281">
        <v>28.896239063712809</v>
      </c>
      <c r="AP281">
        <v>19.957211577607861</v>
      </c>
      <c r="AQ281">
        <v>9.4802544508351936</v>
      </c>
      <c r="AR281">
        <v>7.3430716111710312</v>
      </c>
      <c r="AS281">
        <v>30.271936865702699</v>
      </c>
      <c r="AT281">
        <v>0.38192356873332578</v>
      </c>
      <c r="AU281">
        <v>16.338126451586071</v>
      </c>
      <c r="AV281">
        <v>10.74968227640684</v>
      </c>
      <c r="AW281">
        <v>15.65719379746961</v>
      </c>
      <c r="AX281">
        <v>13.29231581796674</v>
      </c>
      <c r="AY281">
        <v>7.8648266813264351</v>
      </c>
      <c r="AZ281">
        <v>4.9383829452896784</v>
      </c>
      <c r="BA281">
        <v>6.7872078817072037</v>
      </c>
      <c r="BB281">
        <v>8.5684253119735789</v>
      </c>
      <c r="BC281">
        <v>30.922167010596461</v>
      </c>
      <c r="BD281">
        <v>18.426766006271961</v>
      </c>
      <c r="BE281">
        <v>2.2230751703706479</v>
      </c>
      <c r="BF281">
        <v>8.1050764833187952</v>
      </c>
      <c r="BG281">
        <v>5285.9116524648889</v>
      </c>
      <c r="BH281">
        <v>3402.8739476064402</v>
      </c>
      <c r="BI281">
        <v>3104.996028016008</v>
      </c>
      <c r="BJ281">
        <v>2416.4139499864082</v>
      </c>
      <c r="BK281">
        <v>1723.809488989976</v>
      </c>
      <c r="BL281">
        <v>2293.6859122989958</v>
      </c>
      <c r="BM281">
        <v>1850.3422970087749</v>
      </c>
      <c r="BN281">
        <v>1615.31483190924</v>
      </c>
      <c r="BO281">
        <v>1458.7314302009661</v>
      </c>
      <c r="BP281">
        <v>1031.721152868992</v>
      </c>
      <c r="BQ281">
        <v>1998.353643194532</v>
      </c>
      <c r="BR281">
        <v>1592.8198737965499</v>
      </c>
      <c r="BS281">
        <v>1594.217954138076</v>
      </c>
      <c r="BT281">
        <v>1410.689884838961</v>
      </c>
      <c r="BU281">
        <v>1088.1280868086351</v>
      </c>
      <c r="BV281">
        <v>1489.6283235613751</v>
      </c>
      <c r="BW281">
        <v>1199.674894891825</v>
      </c>
      <c r="BX281">
        <v>2044.771201864726</v>
      </c>
      <c r="BY281">
        <v>756.64884532182248</v>
      </c>
      <c r="BZ281">
        <v>2187.64823111027</v>
      </c>
      <c r="CA281">
        <v>17.23719186814245</v>
      </c>
      <c r="CB281">
        <v>1691.8910838310719</v>
      </c>
      <c r="CC281">
        <v>401.41542775495998</v>
      </c>
      <c r="CD281">
        <v>824.53295507819564</v>
      </c>
      <c r="CE281">
        <v>714.3559906382385</v>
      </c>
      <c r="CF281">
        <v>331.57407829510578</v>
      </c>
      <c r="CG281">
        <v>597.16124243809327</v>
      </c>
      <c r="CH281">
        <v>336.68524481894559</v>
      </c>
      <c r="CI281">
        <v>325.82008633669591</v>
      </c>
      <c r="CJ281">
        <v>1193.9417147231511</v>
      </c>
      <c r="CK281">
        <v>1274.1568373761741</v>
      </c>
      <c r="CL281">
        <v>189.31077865735639</v>
      </c>
      <c r="CM281">
        <v>357.55093849757401</v>
      </c>
    </row>
    <row r="282">
      <c r="A282" t="s">
        <v>597</v>
      </c>
      <c r="B282">
        <v>2018</v>
      </c>
      <c r="C282" t="s">
        <v>603</v>
      </c>
      <c r="D282">
        <v>233</v>
      </c>
      <c r="E282" t="s">
        <v>365</v>
      </c>
      <c r="F282" t="s">
        <v>489</v>
      </c>
      <c r="G282" t="s">
        <v>203</v>
      </c>
      <c r="H282">
        <v>14.75236075743249</v>
      </c>
      <c r="I282">
        <v>2.911242931575845</v>
      </c>
      <c r="J282">
        <v>0.66457177387017474</v>
      </c>
      <c r="K282">
        <v>0.13027942948046051</v>
      </c>
      <c r="L282">
        <v>0.078202486648871694</v>
      </c>
      <c r="M282">
        <v>6.9359016280968318</v>
      </c>
      <c r="N282">
        <v>0.65150342531514993</v>
      </c>
      <c r="O282">
        <v>0.13466048638123571</v>
      </c>
      <c r="P282">
        <v>0.15773455906640449</v>
      </c>
      <c r="Q282">
        <v>0.0513007252145102</v>
      </c>
      <c r="R282">
        <v>25.1962553790474</v>
      </c>
      <c r="S282">
        <v>11.0442065067747</v>
      </c>
      <c r="T282">
        <v>3.9719094064031819</v>
      </c>
      <c r="U282">
        <v>2.15222216305779</v>
      </c>
      <c r="V282">
        <v>0.1751237774232299</v>
      </c>
      <c r="W282" t="s">
        <v>444</v>
      </c>
      <c r="X282" t="s">
        <v>445</v>
      </c>
      <c r="Y282" t="s">
        <v>446</v>
      </c>
      <c r="Z282" t="s">
        <v>447</v>
      </c>
      <c r="AA282" t="s">
        <v>448</v>
      </c>
      <c r="AB282" t="s">
        <v>449</v>
      </c>
      <c r="AC282" t="s">
        <v>450</v>
      </c>
      <c r="AD282" t="s">
        <v>451</v>
      </c>
      <c r="AE282" t="s">
        <v>452</v>
      </c>
      <c r="AF282" t="s">
        <v>453</v>
      </c>
      <c r="AG282" t="s">
        <v>454</v>
      </c>
      <c r="AH282" t="s">
        <v>455</v>
      </c>
      <c r="AI282" t="s">
        <v>456</v>
      </c>
      <c r="AJ282" t="s">
        <v>457</v>
      </c>
      <c r="AK282" t="s">
        <v>458</v>
      </c>
      <c r="AL282" t="s">
        <v>459</v>
      </c>
      <c r="AM282" t="s">
        <v>460</v>
      </c>
      <c r="AN282" t="s">
        <v>461</v>
      </c>
      <c r="AO282">
        <v>9.6277327862004292</v>
      </c>
      <c r="AP282">
        <v>3.57537747300732</v>
      </c>
      <c r="AQ282">
        <v>1.959139043348685</v>
      </c>
      <c r="AR282">
        <v>0.5699659897504874</v>
      </c>
      <c r="AS282">
        <v>4.7359622504573924</v>
      </c>
      <c r="AT282">
        <v>0.24143980481486729</v>
      </c>
      <c r="AU282">
        <v>0.1803215242687039</v>
      </c>
      <c r="AV282">
        <v>1.218385042164615</v>
      </c>
      <c r="AW282">
        <v>2.8911535415436211</v>
      </c>
      <c r="AX282">
        <v>3.4910156081677468</v>
      </c>
      <c r="AY282">
        <v>9.5507300091988956</v>
      </c>
      <c r="AZ282">
        <v>0.20259505302476169</v>
      </c>
      <c r="BA282">
        <v>12.63330489350952</v>
      </c>
      <c r="BB282">
        <v>1.4989892494349351</v>
      </c>
      <c r="BC282">
        <v>5.9560238936017234</v>
      </c>
      <c r="BD282">
        <v>0.31007578565181998</v>
      </c>
      <c r="BE282">
        <v>13.25937165714025</v>
      </c>
      <c r="BF282">
        <v>7.1216411330860288</v>
      </c>
      <c r="BG282">
        <v>3784.5566232898468</v>
      </c>
      <c r="BH282">
        <v>746.62159541842595</v>
      </c>
      <c r="BI282">
        <v>170.59273702005021</v>
      </c>
      <c r="BJ282">
        <v>33.431024145421219</v>
      </c>
      <c r="BK282">
        <v>20.06123326404218</v>
      </c>
      <c r="BL282">
        <v>1234.324451827378</v>
      </c>
      <c r="BM282">
        <v>116.0983145055052</v>
      </c>
      <c r="BN282">
        <v>23.975677441898551</v>
      </c>
      <c r="BO282">
        <v>28.034794248434501</v>
      </c>
      <c r="BP282">
        <v>9.1294773012613284</v>
      </c>
      <c r="BQ282">
        <v>1979.9765451192379</v>
      </c>
      <c r="BR282">
        <v>868.15671510676589</v>
      </c>
      <c r="BS282">
        <v>311.71213399062242</v>
      </c>
      <c r="BT282">
        <v>170.15991878495791</v>
      </c>
      <c r="BU282">
        <v>13.695184811725079</v>
      </c>
      <c r="BV282">
        <v>496.31868764591718</v>
      </c>
      <c r="BW282">
        <v>214.92434338579</v>
      </c>
      <c r="BX282">
        <v>422.56155855977897</v>
      </c>
      <c r="BY282">
        <v>58.730750679502158</v>
      </c>
      <c r="BZ282">
        <v>342.2516202310278</v>
      </c>
      <c r="CA282">
        <v>10.89679868148338</v>
      </c>
      <c r="CB282">
        <v>18.673155703445509</v>
      </c>
      <c r="CC282">
        <v>45.497024032437899</v>
      </c>
      <c r="CD282">
        <v>152.2527857820225</v>
      </c>
      <c r="CE282">
        <v>187.61425377325199</v>
      </c>
      <c r="CF282">
        <v>402.65025895159857</v>
      </c>
      <c r="CG282">
        <v>24.498285150501111</v>
      </c>
      <c r="CH282">
        <v>626.68588100969669</v>
      </c>
      <c r="CI282">
        <v>57.000065809778917</v>
      </c>
      <c r="CJ282">
        <v>229.96917965102651</v>
      </c>
      <c r="CK282">
        <v>21.440831356873971</v>
      </c>
      <c r="CL282">
        <v>1129.1304974190291</v>
      </c>
      <c r="CM282">
        <v>314.16723531462333</v>
      </c>
    </row>
    <row r="283">
      <c r="A283" t="s">
        <v>597</v>
      </c>
      <c r="B283">
        <v>2018</v>
      </c>
      <c r="C283" t="s">
        <v>603</v>
      </c>
      <c r="D283">
        <v>234</v>
      </c>
      <c r="E283" t="s">
        <v>365</v>
      </c>
      <c r="F283" t="s">
        <v>490</v>
      </c>
      <c r="G283" t="s">
        <v>203</v>
      </c>
      <c r="H283">
        <v>3.279163753765896</v>
      </c>
      <c r="I283">
        <v>1.0194937170165079</v>
      </c>
      <c r="J283">
        <v>0.16442408882145901</v>
      </c>
      <c r="K283">
        <v>0.023853073127545199</v>
      </c>
      <c r="L283">
        <v>0</v>
      </c>
      <c r="M283">
        <v>2.437065090634563</v>
      </c>
      <c r="N283">
        <v>0.44628432616169328</v>
      </c>
      <c r="O283">
        <v>0.051562215212511503</v>
      </c>
      <c r="P283">
        <v>0.034438771888708503</v>
      </c>
      <c r="Q283">
        <v>0</v>
      </c>
      <c r="R283">
        <v>3.7278126293857361</v>
      </c>
      <c r="S283">
        <v>2.3889759657040881</v>
      </c>
      <c r="T283">
        <v>1.7465809381283091</v>
      </c>
      <c r="U283">
        <v>0.059289708718627099</v>
      </c>
      <c r="V283">
        <v>0</v>
      </c>
      <c r="W283" t="s">
        <v>444</v>
      </c>
      <c r="X283" t="s">
        <v>445</v>
      </c>
      <c r="Y283" t="s">
        <v>446</v>
      </c>
      <c r="Z283" t="s">
        <v>447</v>
      </c>
      <c r="AA283" t="s">
        <v>448</v>
      </c>
      <c r="AB283" t="s">
        <v>449</v>
      </c>
      <c r="AC283" t="s">
        <v>450</v>
      </c>
      <c r="AD283" t="s">
        <v>451</v>
      </c>
      <c r="AE283" t="s">
        <v>452</v>
      </c>
      <c r="AF283" t="s">
        <v>453</v>
      </c>
      <c r="AG283" t="s">
        <v>454</v>
      </c>
      <c r="AH283" t="s">
        <v>455</v>
      </c>
      <c r="AI283" t="s">
        <v>456</v>
      </c>
      <c r="AJ283" t="s">
        <v>457</v>
      </c>
      <c r="AK283" t="s">
        <v>458</v>
      </c>
      <c r="AL283" t="s">
        <v>459</v>
      </c>
      <c r="AM283" t="s">
        <v>460</v>
      </c>
      <c r="AN283" t="s">
        <v>461</v>
      </c>
      <c r="AO283">
        <v>0.22461387943625241</v>
      </c>
      <c r="AP283">
        <v>0.26328204034804292</v>
      </c>
      <c r="AQ283">
        <v>0.38498582210047982</v>
      </c>
      <c r="AR283">
        <v>2.8583270201032569</v>
      </c>
      <c r="AS283">
        <v>2.0173576940526128</v>
      </c>
      <c r="AT283">
        <v>0.10211915834704879</v>
      </c>
      <c r="AU283">
        <v>0.062289054716890301</v>
      </c>
      <c r="AV283">
        <v>0.30099406320149141</v>
      </c>
      <c r="AW283">
        <v>0.72894404871052387</v>
      </c>
      <c r="AX283">
        <v>1.948935500797383</v>
      </c>
      <c r="AY283">
        <v>0.56482505781084669</v>
      </c>
      <c r="AZ283">
        <v>0.050251485884112199</v>
      </c>
      <c r="BA283">
        <v>4.1442056141590262</v>
      </c>
      <c r="BB283">
        <v>3.2840286698616561</v>
      </c>
      <c r="BC283">
        <v>0.42963104414612652</v>
      </c>
      <c r="BD283">
        <v>0.015757949762633498</v>
      </c>
      <c r="BE283">
        <v>0.48295097790710212</v>
      </c>
      <c r="BF283">
        <v>0.35564518272478668</v>
      </c>
      <c r="BG283">
        <v>841.23355625737759</v>
      </c>
      <c r="BH283">
        <v>261.46084109370582</v>
      </c>
      <c r="BI283">
        <v>42.206961605865708</v>
      </c>
      <c r="BJ283">
        <v>6.1209407106673179</v>
      </c>
      <c r="BK283">
        <v>0</v>
      </c>
      <c r="BL283">
        <v>433.70410847227618</v>
      </c>
      <c r="BM283">
        <v>79.528143743119159</v>
      </c>
      <c r="BN283">
        <v>9.1804141908787429</v>
      </c>
      <c r="BO283">
        <v>6.1209407106673179</v>
      </c>
      <c r="BP283">
        <v>0</v>
      </c>
      <c r="BQ283">
        <v>292.9396237553965</v>
      </c>
      <c r="BR283">
        <v>187.79126645109761</v>
      </c>
      <c r="BS283">
        <v>137.07021377014109</v>
      </c>
      <c r="BT283">
        <v>4.6875885740400216</v>
      </c>
      <c r="BU283">
        <v>0</v>
      </c>
      <c r="BV283">
        <v>11.57905691240674</v>
      </c>
      <c r="BW283">
        <v>15.826502257250841</v>
      </c>
      <c r="BX283">
        <v>83.036581585415817</v>
      </c>
      <c r="BY283">
        <v>294.52931332211159</v>
      </c>
      <c r="BZ283">
        <v>145.78746680431311</v>
      </c>
      <c r="CA283">
        <v>4.6088999735713481</v>
      </c>
      <c r="CB283">
        <v>6.4503293329292291</v>
      </c>
      <c r="CC283">
        <v>11.239742489590711</v>
      </c>
      <c r="CD283">
        <v>38.387363555983278</v>
      </c>
      <c r="CE283">
        <v>104.73974358029579</v>
      </c>
      <c r="CF283">
        <v>23.81252067337682</v>
      </c>
      <c r="CG283">
        <v>6.0765315443062518</v>
      </c>
      <c r="CH283">
        <v>205.5768596013917</v>
      </c>
      <c r="CI283">
        <v>124.87738012389281</v>
      </c>
      <c r="CJ283">
        <v>16.588566557135021</v>
      </c>
      <c r="CK283">
        <v>1.089616019775562</v>
      </c>
      <c r="CL283">
        <v>41.12673601841437</v>
      </c>
      <c r="CM283">
        <v>15.68908931545576</v>
      </c>
    </row>
    <row r="284">
      <c r="A284" t="s">
        <v>597</v>
      </c>
      <c r="B284">
        <v>2018</v>
      </c>
      <c r="C284" t="s">
        <v>603</v>
      </c>
      <c r="D284">
        <v>235</v>
      </c>
      <c r="E284" t="s">
        <v>365</v>
      </c>
      <c r="F284" t="s">
        <v>491</v>
      </c>
      <c r="G284" t="s">
        <v>203</v>
      </c>
      <c r="H284">
        <v>0.29435675652891441</v>
      </c>
      <c r="I284">
        <v>0.079774724421586493</v>
      </c>
      <c r="J284">
        <v>0.14356459659994319</v>
      </c>
      <c r="K284">
        <v>0.20226996573314221</v>
      </c>
      <c r="L284">
        <v>0.030705941502242401</v>
      </c>
      <c r="M284">
        <v>0.249624526571467</v>
      </c>
      <c r="N284">
        <v>0.19605213319833381</v>
      </c>
      <c r="O284">
        <v>0.17024573837763679</v>
      </c>
      <c r="P284">
        <v>0.23397768649907061</v>
      </c>
      <c r="Q284">
        <v>0.0102843904364347</v>
      </c>
      <c r="R284">
        <v>0.17272505823210901</v>
      </c>
      <c r="S284">
        <v>0.14845447325563901</v>
      </c>
      <c r="T284">
        <v>0.14790719123804039</v>
      </c>
      <c r="U284">
        <v>0</v>
      </c>
      <c r="V284">
        <v>0.034129516012611397</v>
      </c>
      <c r="W284" t="s">
        <v>444</v>
      </c>
      <c r="X284" t="s">
        <v>445</v>
      </c>
      <c r="Y284" t="s">
        <v>446</v>
      </c>
      <c r="Z284" t="s">
        <v>447</v>
      </c>
      <c r="AA284" t="s">
        <v>448</v>
      </c>
      <c r="AB284" t="s">
        <v>449</v>
      </c>
      <c r="AC284" t="s">
        <v>450</v>
      </c>
      <c r="AD284" t="s">
        <v>451</v>
      </c>
      <c r="AE284" t="s">
        <v>452</v>
      </c>
      <c r="AF284" t="s">
        <v>453</v>
      </c>
      <c r="AG284" t="s">
        <v>454</v>
      </c>
      <c r="AH284" t="s">
        <v>455</v>
      </c>
      <c r="AI284" t="s">
        <v>456</v>
      </c>
      <c r="AJ284" t="s">
        <v>457</v>
      </c>
      <c r="AK284" t="s">
        <v>458</v>
      </c>
      <c r="AL284" t="s">
        <v>459</v>
      </c>
      <c r="AM284" t="s">
        <v>460</v>
      </c>
      <c r="AN284" t="s">
        <v>461</v>
      </c>
      <c r="AO284">
        <v>0</v>
      </c>
      <c r="AP284">
        <v>0</v>
      </c>
      <c r="AQ284">
        <v>0.51718614684287068</v>
      </c>
      <c r="AR284">
        <v>0.032780034774417897</v>
      </c>
      <c r="AS284">
        <v>0.19713672674787469</v>
      </c>
      <c r="AT284">
        <v>0</v>
      </c>
      <c r="AU284">
        <v>0</v>
      </c>
      <c r="AV284">
        <v>0.1966739407098346</v>
      </c>
      <c r="AW284">
        <v>0</v>
      </c>
      <c r="AX284">
        <v>0.045897074808002397</v>
      </c>
      <c r="AY284">
        <v>0.24113610845403691</v>
      </c>
      <c r="AZ284">
        <v>0.0240298367508434</v>
      </c>
      <c r="BA284">
        <v>0.1438624466179467</v>
      </c>
      <c r="BB284">
        <v>0.0146154858614046</v>
      </c>
      <c r="BC284">
        <v>0.54898297794507966</v>
      </c>
      <c r="BD284">
        <v>0</v>
      </c>
      <c r="BE284">
        <v>0.0566158791734492</v>
      </c>
      <c r="BF284">
        <v>0.15503885478259741</v>
      </c>
      <c r="BG284">
        <v>75.514002866989429</v>
      </c>
      <c r="BH284">
        <v>20.45914182416573</v>
      </c>
      <c r="BI284">
        <v>36.852419010422913</v>
      </c>
      <c r="BJ284">
        <v>51.904526564820351</v>
      </c>
      <c r="BK284">
        <v>7.8769752915191562</v>
      </c>
      <c r="BL284">
        <v>44.423590968307927</v>
      </c>
      <c r="BM284">
        <v>34.936611743100329</v>
      </c>
      <c r="BN284">
        <v>30.311467148902601</v>
      </c>
      <c r="BO284">
        <v>41.585790321096788</v>
      </c>
      <c r="BP284">
        <v>1.83021017059975</v>
      </c>
      <c r="BQ284">
        <v>13.57311072256881</v>
      </c>
      <c r="BR284">
        <v>11.6696249536318</v>
      </c>
      <c r="BS284">
        <v>11.60763287778993</v>
      </c>
      <c r="BT284">
        <v>0</v>
      </c>
      <c r="BU284">
        <v>2.6690266519196362</v>
      </c>
      <c r="BV284">
        <v>0</v>
      </c>
      <c r="BW284">
        <v>0</v>
      </c>
      <c r="BX284">
        <v>111.5505226734201</v>
      </c>
      <c r="BY284">
        <v>3.37773846899977</v>
      </c>
      <c r="BZ284">
        <v>14.24638976587816</v>
      </c>
      <c r="CA284">
        <v>0</v>
      </c>
      <c r="CB284">
        <v>0</v>
      </c>
      <c r="CC284">
        <v>7.3442127877179306</v>
      </c>
      <c r="CD284">
        <v>0</v>
      </c>
      <c r="CE284">
        <v>2.46660181648341</v>
      </c>
      <c r="CF284">
        <v>10.166083264638621</v>
      </c>
      <c r="CG284">
        <v>2.9057461376917311</v>
      </c>
      <c r="CH284">
        <v>7.1364195563187272</v>
      </c>
      <c r="CI284">
        <v>0.55576359620724469</v>
      </c>
      <c r="CJ284">
        <v>21.196886939293691</v>
      </c>
      <c r="CK284">
        <v>0</v>
      </c>
      <c r="CL284">
        <v>4.8212477533584606</v>
      </c>
      <c r="CM284">
        <v>6.8394527979096926</v>
      </c>
    </row>
    <row r="285">
      <c r="A285" t="s">
        <v>597</v>
      </c>
      <c r="B285">
        <v>2018</v>
      </c>
      <c r="C285" t="s">
        <v>603</v>
      </c>
      <c r="D285">
        <v>236</v>
      </c>
      <c r="E285" t="s">
        <v>365</v>
      </c>
      <c r="F285" t="s">
        <v>492</v>
      </c>
      <c r="G285" t="s">
        <v>203</v>
      </c>
      <c r="H285">
        <v>0.0788992713874688</v>
      </c>
      <c r="I285">
        <v>0.044621839800606002</v>
      </c>
      <c r="J285">
        <v>0.0118169082393872</v>
      </c>
      <c r="K285">
        <v>0.037053216719262698</v>
      </c>
      <c r="L285">
        <v>0.029256343546081601</v>
      </c>
      <c r="M285">
        <v>0.12705555214184691</v>
      </c>
      <c r="N285">
        <v>0.050917394264052999</v>
      </c>
      <c r="O285">
        <v>0.017036948092476301</v>
      </c>
      <c r="P285">
        <v>0.071951316049118197</v>
      </c>
      <c r="Q285">
        <v>0.023742116476327201</v>
      </c>
      <c r="R285">
        <v>0</v>
      </c>
      <c r="S285">
        <v>0</v>
      </c>
      <c r="T285">
        <v>0</v>
      </c>
      <c r="U285">
        <v>0</v>
      </c>
      <c r="V285">
        <v>0</v>
      </c>
      <c r="W285" t="s">
        <v>444</v>
      </c>
      <c r="X285" t="s">
        <v>445</v>
      </c>
      <c r="Y285" t="s">
        <v>446</v>
      </c>
      <c r="Z285" t="s">
        <v>447</v>
      </c>
      <c r="AA285" t="s">
        <v>448</v>
      </c>
      <c r="AB285" t="s">
        <v>449</v>
      </c>
      <c r="AC285" t="s">
        <v>450</v>
      </c>
      <c r="AD285" t="s">
        <v>451</v>
      </c>
      <c r="AE285" t="s">
        <v>452</v>
      </c>
      <c r="AF285" t="s">
        <v>453</v>
      </c>
      <c r="AG285" t="s">
        <v>454</v>
      </c>
      <c r="AH285" t="s">
        <v>455</v>
      </c>
      <c r="AI285" t="s">
        <v>456</v>
      </c>
      <c r="AJ285" t="s">
        <v>457</v>
      </c>
      <c r="AK285" t="s">
        <v>458</v>
      </c>
      <c r="AL285" t="s">
        <v>459</v>
      </c>
      <c r="AM285" t="s">
        <v>460</v>
      </c>
      <c r="AN285" t="s">
        <v>461</v>
      </c>
      <c r="AO285">
        <v>0</v>
      </c>
      <c r="AP285">
        <v>0</v>
      </c>
      <c r="AQ285">
        <v>0</v>
      </c>
      <c r="AR285">
        <v>0</v>
      </c>
      <c r="AS285">
        <v>0</v>
      </c>
      <c r="AT285">
        <v>0</v>
      </c>
      <c r="AU285">
        <v>0.19358538925399599</v>
      </c>
      <c r="AV285">
        <v>0</v>
      </c>
      <c r="AW285">
        <v>0.045009465216108699</v>
      </c>
      <c r="AX285">
        <v>0</v>
      </c>
      <c r="AY285">
        <v>0</v>
      </c>
      <c r="AZ285">
        <v>0</v>
      </c>
      <c r="BA285">
        <v>0</v>
      </c>
      <c r="BB285">
        <v>0</v>
      </c>
      <c r="BC285">
        <v>0</v>
      </c>
      <c r="BD285">
        <v>0.1312204774062774</v>
      </c>
      <c r="BE285">
        <v>0</v>
      </c>
      <c r="BF285">
        <v>0.4588235184768949</v>
      </c>
      <c r="BG285">
        <v>20.240744177283549</v>
      </c>
      <c r="BH285">
        <v>11.44378191908576</v>
      </c>
      <c r="BI285">
        <v>3.0333498937703149</v>
      </c>
      <c r="BJ285">
        <v>9.5082315584823878</v>
      </c>
      <c r="BK285">
        <v>7.5051108664377217</v>
      </c>
      <c r="BL285">
        <v>22.611014855489309</v>
      </c>
      <c r="BM285">
        <v>9.0735112408799985</v>
      </c>
      <c r="BN285">
        <v>3.0333498937703149</v>
      </c>
      <c r="BO285">
        <v>12.788195264754361</v>
      </c>
      <c r="BP285">
        <v>4.2251471601657542</v>
      </c>
      <c r="BQ285">
        <v>0</v>
      </c>
      <c r="BR285">
        <v>0</v>
      </c>
      <c r="BS285">
        <v>0</v>
      </c>
      <c r="BT285">
        <v>0</v>
      </c>
      <c r="BU285">
        <v>0</v>
      </c>
      <c r="BV285">
        <v>0</v>
      </c>
      <c r="BW285">
        <v>0</v>
      </c>
      <c r="BX285">
        <v>0</v>
      </c>
      <c r="BY285">
        <v>0</v>
      </c>
      <c r="BZ285">
        <v>0</v>
      </c>
      <c r="CA285">
        <v>0</v>
      </c>
      <c r="CB285">
        <v>20.046692318690429</v>
      </c>
      <c r="CC285">
        <v>0</v>
      </c>
      <c r="CD285">
        <v>2.3702706782057641</v>
      </c>
      <c r="CE285">
        <v>0</v>
      </c>
      <c r="CF285">
        <v>0</v>
      </c>
      <c r="CG285">
        <v>0</v>
      </c>
      <c r="CH285">
        <v>0</v>
      </c>
      <c r="CI285">
        <v>0</v>
      </c>
      <c r="CJ285">
        <v>0</v>
      </c>
      <c r="CK285">
        <v>9.0735112408799985</v>
      </c>
      <c r="CL285">
        <v>0</v>
      </c>
      <c r="CM285">
        <v>20.240744177283549</v>
      </c>
    </row>
    <row r="286">
      <c r="A286" t="s">
        <v>597</v>
      </c>
      <c r="B286">
        <v>2018</v>
      </c>
      <c r="C286" t="s">
        <v>603</v>
      </c>
      <c r="D286">
        <v>261</v>
      </c>
      <c r="E286" t="s">
        <v>74</v>
      </c>
      <c r="F286" t="s">
        <v>50</v>
      </c>
      <c r="G286" t="s">
        <v>639</v>
      </c>
      <c r="H286">
        <v>87.266592110854091</v>
      </c>
      <c r="I286">
        <v>89.564002400360621</v>
      </c>
      <c r="J286">
        <v>89.077594247478658</v>
      </c>
      <c r="K286">
        <v>89.650962005517755</v>
      </c>
      <c r="L286">
        <v>86.992408226679501</v>
      </c>
      <c r="M286">
        <v>89.994287970629216</v>
      </c>
      <c r="N286">
        <v>89.484569831902206</v>
      </c>
      <c r="O286">
        <v>89.601562617215976</v>
      </c>
      <c r="P286">
        <v>90.001637678304718</v>
      </c>
      <c r="Q286">
        <v>86.02437709631144</v>
      </c>
      <c r="R286">
        <v>84.105391143783166</v>
      </c>
      <c r="S286">
        <v>87.602086079777223</v>
      </c>
      <c r="T286">
        <v>88.865263865612135</v>
      </c>
      <c r="U286">
        <v>86.363247375875346</v>
      </c>
      <c r="V286">
        <v>88.038416958055706</v>
      </c>
      <c r="W286" t="s">
        <v>444</v>
      </c>
      <c r="X286" t="s">
        <v>445</v>
      </c>
      <c r="Y286" t="s">
        <v>446</v>
      </c>
      <c r="Z286" t="s">
        <v>447</v>
      </c>
      <c r="AA286" t="s">
        <v>448</v>
      </c>
      <c r="AB286" t="s">
        <v>449</v>
      </c>
      <c r="AC286" t="s">
        <v>450</v>
      </c>
      <c r="AD286" t="s">
        <v>451</v>
      </c>
      <c r="AE286" t="s">
        <v>452</v>
      </c>
      <c r="AF286" t="s">
        <v>453</v>
      </c>
      <c r="AG286" t="s">
        <v>454</v>
      </c>
      <c r="AH286" t="s">
        <v>455</v>
      </c>
      <c r="AI286" t="s">
        <v>456</v>
      </c>
      <c r="AJ286" t="s">
        <v>457</v>
      </c>
      <c r="AK286" t="s">
        <v>458</v>
      </c>
      <c r="AL286" t="s">
        <v>459</v>
      </c>
      <c r="AM286" t="s">
        <v>460</v>
      </c>
      <c r="AN286" t="s">
        <v>461</v>
      </c>
      <c r="AO286">
        <v>72.556606812824782</v>
      </c>
      <c r="AP286">
        <v>89.045491393840962</v>
      </c>
      <c r="AQ286"/>
      <c r="AR286"/>
      <c r="AS286"/>
      <c r="AT286"/>
      <c r="AU286"/>
      <c r="AV286"/>
      <c r="AW286"/>
      <c r="AX286"/>
      <c r="AY286"/>
      <c r="AZ286"/>
      <c r="BA286"/>
      <c r="BB286"/>
      <c r="BC286"/>
      <c r="BD286"/>
      <c r="BE286"/>
      <c r="BF286"/>
      <c r="BG286">
        <v>2972.283710075028</v>
      </c>
      <c r="BH286">
        <v>3326.769766099585</v>
      </c>
      <c r="BI286">
        <v>3219.326993303654</v>
      </c>
      <c r="BJ286">
        <v>3207.0791190892219</v>
      </c>
      <c r="BK286">
        <v>2163.1128523655002</v>
      </c>
      <c r="BL286">
        <v>2716.021269120693</v>
      </c>
      <c r="BM286">
        <v>2358.2840889005561</v>
      </c>
      <c r="BN286">
        <v>2175.9382604915049</v>
      </c>
      <c r="BO286">
        <v>2022.847137173409</v>
      </c>
      <c r="BP286">
        <v>1268.934758632528</v>
      </c>
      <c r="BQ286">
        <v>763.35035278555779</v>
      </c>
      <c r="BR286">
        <v>900.22264967191825</v>
      </c>
      <c r="BS286">
        <v>851.2178102440115</v>
      </c>
      <c r="BT286">
        <v>909.7010808047545</v>
      </c>
      <c r="BU286">
        <v>922.05503310811378</v>
      </c>
      <c r="BV286">
        <v>306.09035157402963</v>
      </c>
      <c r="BW286">
        <v>14582.482089358769</v>
      </c>
      <c r="BX286"/>
      <c r="BY286"/>
      <c r="BZ286"/>
      <c r="CA286"/>
      <c r="CB286"/>
      <c r="CC286"/>
      <c r="CD286"/>
      <c r="CE286"/>
      <c r="CF286"/>
      <c r="CG286"/>
      <c r="CH286"/>
      <c r="CI286"/>
      <c r="CJ286"/>
      <c r="CK286"/>
      <c r="CL286"/>
      <c r="CM286"/>
    </row>
    <row r="287">
      <c r="A287" t="s">
        <v>597</v>
      </c>
      <c r="B287">
        <v>2018</v>
      </c>
      <c r="C287" t="s">
        <v>603</v>
      </c>
      <c r="D287">
        <v>262</v>
      </c>
      <c r="E287" t="s">
        <v>74</v>
      </c>
      <c r="F287" t="s">
        <v>49</v>
      </c>
      <c r="G287" t="s">
        <v>203</v>
      </c>
      <c r="H287">
        <v>12.733407889146211</v>
      </c>
      <c r="I287">
        <v>10.42448644911493</v>
      </c>
      <c r="J287">
        <v>10.922405752521691</v>
      </c>
      <c r="K287">
        <v>10.33200448585356</v>
      </c>
      <c r="L287">
        <v>12.943357833704621</v>
      </c>
      <c r="M287">
        <v>9.9915446421345795</v>
      </c>
      <c r="N287">
        <v>10.515430168097881</v>
      </c>
      <c r="O287">
        <v>10.398437382783779</v>
      </c>
      <c r="P287">
        <v>9.9983623216952484</v>
      </c>
      <c r="Q287">
        <v>13.86734380650609</v>
      </c>
      <c r="R287">
        <v>15.894608856216561</v>
      </c>
      <c r="S287">
        <v>12.397913920222811</v>
      </c>
      <c r="T287">
        <v>11.13473613438781</v>
      </c>
      <c r="U287">
        <v>13.6367526241246</v>
      </c>
      <c r="V287">
        <v>11.9034029749707</v>
      </c>
      <c r="W287" t="s">
        <v>444</v>
      </c>
      <c r="X287" t="s">
        <v>445</v>
      </c>
      <c r="Y287" t="s">
        <v>446</v>
      </c>
      <c r="Z287" t="s">
        <v>447</v>
      </c>
      <c r="AA287" t="s">
        <v>448</v>
      </c>
      <c r="AB287" t="s">
        <v>449</v>
      </c>
      <c r="AC287" t="s">
        <v>450</v>
      </c>
      <c r="AD287" t="s">
        <v>451</v>
      </c>
      <c r="AE287" t="s">
        <v>452</v>
      </c>
      <c r="AF287" t="s">
        <v>453</v>
      </c>
      <c r="AG287" t="s">
        <v>454</v>
      </c>
      <c r="AH287" t="s">
        <v>455</v>
      </c>
      <c r="AI287" t="s">
        <v>456</v>
      </c>
      <c r="AJ287" t="s">
        <v>457</v>
      </c>
      <c r="AK287" t="s">
        <v>458</v>
      </c>
      <c r="AL287" t="s">
        <v>459</v>
      </c>
      <c r="AM287" t="s">
        <v>460</v>
      </c>
      <c r="AN287" t="s">
        <v>461</v>
      </c>
      <c r="AO287">
        <v>27.014577173181578</v>
      </c>
      <c r="AP287">
        <v>10.94947027312246</v>
      </c>
      <c r="AQ287"/>
      <c r="AR287"/>
      <c r="AS287"/>
      <c r="AT287"/>
      <c r="AU287"/>
      <c r="AV287"/>
      <c r="AW287"/>
      <c r="AX287"/>
      <c r="AY287"/>
      <c r="AZ287"/>
      <c r="BA287"/>
      <c r="BB287"/>
      <c r="BC287"/>
      <c r="BD287"/>
      <c r="BE287"/>
      <c r="BF287"/>
      <c r="BG287">
        <v>433.69747720379621</v>
      </c>
      <c r="BH287">
        <v>387.2076438813852</v>
      </c>
      <c r="BI287">
        <v>394.74343652813099</v>
      </c>
      <c r="BJ287">
        <v>369.60624965605751</v>
      </c>
      <c r="BK287">
        <v>321.84352926403432</v>
      </c>
      <c r="BL287">
        <v>301.54411320264029</v>
      </c>
      <c r="BM287">
        <v>277.12455566310672</v>
      </c>
      <c r="BN287">
        <v>252.5219102169649</v>
      </c>
      <c r="BO287">
        <v>224.7198953329609</v>
      </c>
      <c r="BP287">
        <v>204.55544300288349</v>
      </c>
      <c r="BQ287">
        <v>144.2613263285229</v>
      </c>
      <c r="BR287">
        <v>127.4043052982023</v>
      </c>
      <c r="BS287">
        <v>106.6568116456824</v>
      </c>
      <c r="BT287">
        <v>143.64175708726921</v>
      </c>
      <c r="BU287">
        <v>124.6682187551708</v>
      </c>
      <c r="BV287">
        <v>113.96483087879641</v>
      </c>
      <c r="BW287">
        <v>1793.1335056546</v>
      </c>
      <c r="BX287"/>
      <c r="BY287"/>
      <c r="BZ287"/>
      <c r="CA287"/>
      <c r="CB287"/>
      <c r="CC287"/>
      <c r="CD287"/>
      <c r="CE287"/>
      <c r="CF287"/>
      <c r="CG287"/>
      <c r="CH287"/>
      <c r="CI287"/>
      <c r="CJ287"/>
      <c r="CK287"/>
      <c r="CL287"/>
      <c r="CM287"/>
    </row>
    <row r="288">
      <c r="A288" t="s">
        <v>597</v>
      </c>
      <c r="B288">
        <v>2018</v>
      </c>
      <c r="C288" t="s">
        <v>603</v>
      </c>
      <c r="D288">
        <v>263</v>
      </c>
      <c r="E288" t="s">
        <v>74</v>
      </c>
      <c r="F288" t="s">
        <v>114</v>
      </c>
      <c r="G288" t="s">
        <v>203</v>
      </c>
      <c r="H288">
        <v>0</v>
      </c>
      <c r="I288">
        <v>0.0115111505246031</v>
      </c>
      <c r="J288">
        <v>0</v>
      </c>
      <c r="K288">
        <v>0.017033508628767201</v>
      </c>
      <c r="L288">
        <v>0.064233939615603003</v>
      </c>
      <c r="M288">
        <v>0.0141673872362733</v>
      </c>
      <c r="N288">
        <v>0</v>
      </c>
      <c r="O288">
        <v>0</v>
      </c>
      <c r="P288">
        <v>0</v>
      </c>
      <c r="Q288">
        <v>0.1082790971823705</v>
      </c>
      <c r="R288">
        <v>0</v>
      </c>
      <c r="S288">
        <v>0</v>
      </c>
      <c r="T288">
        <v>0</v>
      </c>
      <c r="U288">
        <v>0</v>
      </c>
      <c r="V288">
        <v>0.058180066973677703</v>
      </c>
      <c r="W288" t="s">
        <v>444</v>
      </c>
      <c r="X288" t="s">
        <v>445</v>
      </c>
      <c r="Y288" t="s">
        <v>446</v>
      </c>
      <c r="Z288" t="s">
        <v>447</v>
      </c>
      <c r="AA288" t="s">
        <v>448</v>
      </c>
      <c r="AB288" t="s">
        <v>449</v>
      </c>
      <c r="AC288" t="s">
        <v>450</v>
      </c>
      <c r="AD288" t="s">
        <v>451</v>
      </c>
      <c r="AE288" t="s">
        <v>452</v>
      </c>
      <c r="AF288" t="s">
        <v>453</v>
      </c>
      <c r="AG288" t="s">
        <v>454</v>
      </c>
      <c r="AH288" t="s">
        <v>455</v>
      </c>
      <c r="AI288" t="s">
        <v>456</v>
      </c>
      <c r="AJ288" t="s">
        <v>457</v>
      </c>
      <c r="AK288" t="s">
        <v>458</v>
      </c>
      <c r="AL288" t="s">
        <v>459</v>
      </c>
      <c r="AM288" t="s">
        <v>460</v>
      </c>
      <c r="AN288" t="s">
        <v>461</v>
      </c>
      <c r="AO288">
        <v>0.42881601399361358</v>
      </c>
      <c r="AP288">
        <v>0.0050383330362870002</v>
      </c>
      <c r="AQ288"/>
      <c r="AR288"/>
      <c r="AS288"/>
      <c r="AT288"/>
      <c r="AU288"/>
      <c r="AV288"/>
      <c r="AW288"/>
      <c r="AX288"/>
      <c r="AY288"/>
      <c r="AZ288"/>
      <c r="BA288"/>
      <c r="BB288"/>
      <c r="BC288"/>
      <c r="BD288"/>
      <c r="BE288"/>
      <c r="BF288"/>
      <c r="BG288">
        <v>0</v>
      </c>
      <c r="BH288">
        <v>0.42757074842511539</v>
      </c>
      <c r="BI288">
        <v>0</v>
      </c>
      <c r="BJ288">
        <v>0.60933880268661578</v>
      </c>
      <c r="BK288">
        <v>1.5972113334134299</v>
      </c>
      <c r="BL288">
        <v>0.42757074842511539</v>
      </c>
      <c r="BM288">
        <v>0</v>
      </c>
      <c r="BN288">
        <v>0</v>
      </c>
      <c r="BO288">
        <v>0</v>
      </c>
      <c r="BP288">
        <v>1.5972113334134299</v>
      </c>
      <c r="BQ288">
        <v>0</v>
      </c>
      <c r="BR288">
        <v>0</v>
      </c>
      <c r="BS288">
        <v>0</v>
      </c>
      <c r="BT288">
        <v>0</v>
      </c>
      <c r="BU288">
        <v>0.60933880268661578</v>
      </c>
      <c r="BV288">
        <v>1.8090212628394149</v>
      </c>
      <c r="BW288">
        <v>0.82509962168574624</v>
      </c>
      <c r="BX288"/>
      <c r="BY288"/>
      <c r="BZ288"/>
      <c r="CA288"/>
      <c r="CB288"/>
      <c r="CC288"/>
      <c r="CD288"/>
      <c r="CE288"/>
      <c r="CF288"/>
      <c r="CG288"/>
      <c r="CH288"/>
      <c r="CI288"/>
      <c r="CJ288"/>
      <c r="CK288"/>
      <c r="CL288"/>
      <c r="CM288"/>
    </row>
    <row r="289">
      <c r="A289" t="s">
        <v>597</v>
      </c>
      <c r="B289">
        <v>2018</v>
      </c>
      <c r="C289" t="s">
        <v>603</v>
      </c>
      <c r="D289">
        <v>264</v>
      </c>
      <c r="E289" t="s">
        <v>75</v>
      </c>
      <c r="F289" t="s">
        <v>90</v>
      </c>
      <c r="G289" t="s">
        <v>203</v>
      </c>
      <c r="H289">
        <v>23.401774557311779</v>
      </c>
      <c r="I289">
        <v>12.48176022842387</v>
      </c>
      <c r="J289">
        <v>8.5812482706010087</v>
      </c>
      <c r="K289">
        <v>6.3048490508545836</v>
      </c>
      <c r="L289">
        <v>3.005456597285284</v>
      </c>
      <c r="M289">
        <v>15.0828608851153</v>
      </c>
      <c r="N289">
        <v>8.4686894015538901</v>
      </c>
      <c r="O289">
        <v>6.4184643711625604</v>
      </c>
      <c r="P289">
        <v>5.3229339148643078</v>
      </c>
      <c r="Q289">
        <v>3.208448932141605</v>
      </c>
      <c r="R289">
        <v>35.539560122902898</v>
      </c>
      <c r="S289">
        <v>20.523755474970979</v>
      </c>
      <c r="T289">
        <v>16.335073138540171</v>
      </c>
      <c r="U289">
        <v>10.11457973582035</v>
      </c>
      <c r="V289">
        <v>7.0076870395812456</v>
      </c>
      <c r="W289" t="s">
        <v>444</v>
      </c>
      <c r="X289" t="s">
        <v>445</v>
      </c>
      <c r="Y289" t="s">
        <v>446</v>
      </c>
      <c r="Z289" t="s">
        <v>447</v>
      </c>
      <c r="AA289" t="s">
        <v>448</v>
      </c>
      <c r="AB289" t="s">
        <v>449</v>
      </c>
      <c r="AC289" t="s">
        <v>450</v>
      </c>
      <c r="AD289" t="s">
        <v>451</v>
      </c>
      <c r="AE289" t="s">
        <v>452</v>
      </c>
      <c r="AF289" t="s">
        <v>453</v>
      </c>
      <c r="AG289" t="s">
        <v>454</v>
      </c>
      <c r="AH289" t="s">
        <v>455</v>
      </c>
      <c r="AI289" t="s">
        <v>456</v>
      </c>
      <c r="AJ289" t="s">
        <v>457</v>
      </c>
      <c r="AK289" t="s">
        <v>458</v>
      </c>
      <c r="AL289" t="s">
        <v>459</v>
      </c>
      <c r="AM289" t="s">
        <v>460</v>
      </c>
      <c r="AN289" t="s">
        <v>461</v>
      </c>
      <c r="AO289">
        <v>9.1766855776447329</v>
      </c>
      <c r="AP289">
        <v>11.189090538879629</v>
      </c>
      <c r="AQ289"/>
      <c r="AR289"/>
      <c r="AS289"/>
      <c r="AT289"/>
      <c r="AU289"/>
      <c r="AV289"/>
      <c r="AW289"/>
      <c r="AX289"/>
      <c r="AY289"/>
      <c r="AZ289"/>
      <c r="BA289"/>
      <c r="BB289"/>
      <c r="BC289"/>
      <c r="BD289"/>
      <c r="BE289"/>
      <c r="BF289"/>
      <c r="BG289">
        <v>797.06003891143916</v>
      </c>
      <c r="BH289">
        <v>463.62312360727628</v>
      </c>
      <c r="BI289">
        <v>310.17431279909971</v>
      </c>
      <c r="BJ289">
        <v>225.54303141510911</v>
      </c>
      <c r="BK289">
        <v>74.732289004739386</v>
      </c>
      <c r="BL289">
        <v>455.19967863439621</v>
      </c>
      <c r="BM289">
        <v>223.225978773381</v>
      </c>
      <c r="BN289">
        <v>155.869850824797</v>
      </c>
      <c r="BO289">
        <v>119.63650783259089</v>
      </c>
      <c r="BP289">
        <v>47.327426349553541</v>
      </c>
      <c r="BQ289">
        <v>322.56119838123811</v>
      </c>
      <c r="BR289">
        <v>210.9076434329576</v>
      </c>
      <c r="BS289">
        <v>156.4695200611967</v>
      </c>
      <c r="BT289">
        <v>106.5412012301417</v>
      </c>
      <c r="BU289">
        <v>73.393790217409702</v>
      </c>
      <c r="BV289">
        <v>38.758019369013923</v>
      </c>
      <c r="BW289">
        <v>1832.374776368649</v>
      </c>
      <c r="BX289"/>
      <c r="BY289"/>
      <c r="BZ289"/>
      <c r="CA289"/>
      <c r="CB289"/>
      <c r="CC289"/>
      <c r="CD289"/>
      <c r="CE289"/>
      <c r="CF289"/>
      <c r="CG289"/>
      <c r="CH289"/>
      <c r="CI289"/>
      <c r="CJ289"/>
      <c r="CK289"/>
      <c r="CL289"/>
      <c r="CM289"/>
    </row>
    <row r="290">
      <c r="A290" t="s">
        <v>597</v>
      </c>
      <c r="B290">
        <v>2018</v>
      </c>
      <c r="C290" t="s">
        <v>603</v>
      </c>
      <c r="D290">
        <v>265</v>
      </c>
      <c r="E290" t="s">
        <v>75</v>
      </c>
      <c r="F290" t="s">
        <v>91</v>
      </c>
      <c r="G290" t="s">
        <v>203</v>
      </c>
      <c r="H290">
        <v>71.855317934446688</v>
      </c>
      <c r="I290">
        <v>83.655914476084419</v>
      </c>
      <c r="J290">
        <v>86.443652270057157</v>
      </c>
      <c r="K290">
        <v>89.886957718159849</v>
      </c>
      <c r="L290">
        <v>94.216326277690357</v>
      </c>
      <c r="M290">
        <v>80.893952444182844</v>
      </c>
      <c r="N290">
        <v>86.054361062022579</v>
      </c>
      <c r="O290">
        <v>89.114896351125182</v>
      </c>
      <c r="P290">
        <v>91.550248516625103</v>
      </c>
      <c r="Q290">
        <v>93.890968987444353</v>
      </c>
      <c r="R290">
        <v>57.067651597762548</v>
      </c>
      <c r="S290">
        <v>75.692095839118252</v>
      </c>
      <c r="T290">
        <v>80.404231039555015</v>
      </c>
      <c r="U290">
        <v>86.500391054086492</v>
      </c>
      <c r="V290">
        <v>90.132603793318907</v>
      </c>
      <c r="W290" t="s">
        <v>444</v>
      </c>
      <c r="X290" t="s">
        <v>445</v>
      </c>
      <c r="Y290" t="s">
        <v>446</v>
      </c>
      <c r="Z290" t="s">
        <v>447</v>
      </c>
      <c r="AA290" t="s">
        <v>448</v>
      </c>
      <c r="AB290" t="s">
        <v>449</v>
      </c>
      <c r="AC290" t="s">
        <v>450</v>
      </c>
      <c r="AD290" t="s">
        <v>451</v>
      </c>
      <c r="AE290" t="s">
        <v>452</v>
      </c>
      <c r="AF290" t="s">
        <v>453</v>
      </c>
      <c r="AG290" t="s">
        <v>454</v>
      </c>
      <c r="AH290" t="s">
        <v>455</v>
      </c>
      <c r="AI290" t="s">
        <v>456</v>
      </c>
      <c r="AJ290" t="s">
        <v>457</v>
      </c>
      <c r="AK290" t="s">
        <v>458</v>
      </c>
      <c r="AL290" t="s">
        <v>459</v>
      </c>
      <c r="AM290" t="s">
        <v>460</v>
      </c>
      <c r="AN290" t="s">
        <v>461</v>
      </c>
      <c r="AO290">
        <v>88.994857763850874</v>
      </c>
      <c r="AP290">
        <v>84.643810607081576</v>
      </c>
      <c r="AQ290"/>
      <c r="AR290"/>
      <c r="AS290"/>
      <c r="AT290"/>
      <c r="AU290"/>
      <c r="AV290"/>
      <c r="AW290"/>
      <c r="AX290"/>
      <c r="AY290"/>
      <c r="AZ290"/>
      <c r="BA290"/>
      <c r="BB290"/>
      <c r="BC290"/>
      <c r="BD290"/>
      <c r="BE290"/>
      <c r="BF290"/>
      <c r="BG290">
        <v>2447.3786109066341</v>
      </c>
      <c r="BH290">
        <v>3107.319453974399</v>
      </c>
      <c r="BI290">
        <v>3124.5571265625931</v>
      </c>
      <c r="BJ290">
        <v>3215.5213812276079</v>
      </c>
      <c r="BK290">
        <v>2342.7394462156099</v>
      </c>
      <c r="BL290">
        <v>2441.373784226656</v>
      </c>
      <c r="BM290">
        <v>2268.304818483864</v>
      </c>
      <c r="BN290">
        <v>2164.1197640552159</v>
      </c>
      <c r="BO290">
        <v>2057.653203837318</v>
      </c>
      <c r="BP290">
        <v>1384.973865448256</v>
      </c>
      <c r="BQ290">
        <v>517.95267089742765</v>
      </c>
      <c r="BR290">
        <v>777.832379624596</v>
      </c>
      <c r="BS290">
        <v>770.17172405345389</v>
      </c>
      <c r="BT290">
        <v>911.14567391681317</v>
      </c>
      <c r="BU290">
        <v>943.98813434326166</v>
      </c>
      <c r="BV290">
        <v>375.87257313868338</v>
      </c>
      <c r="BW290">
        <v>13861.64344574797</v>
      </c>
      <c r="BX290"/>
      <c r="BY290"/>
      <c r="BZ290"/>
      <c r="CA290"/>
      <c r="CB290"/>
      <c r="CC290"/>
      <c r="CD290"/>
      <c r="CE290"/>
      <c r="CF290"/>
      <c r="CG290"/>
      <c r="CH290"/>
      <c r="CI290"/>
      <c r="CJ290"/>
      <c r="CK290"/>
      <c r="CL290"/>
      <c r="CM290"/>
    </row>
    <row r="291">
      <c r="A291" t="s">
        <v>597</v>
      </c>
      <c r="B291">
        <v>2018</v>
      </c>
      <c r="C291" t="s">
        <v>603</v>
      </c>
      <c r="D291">
        <v>266</v>
      </c>
      <c r="E291" t="s">
        <v>75</v>
      </c>
      <c r="F291" t="s">
        <v>92</v>
      </c>
      <c r="G291" t="s">
        <v>640</v>
      </c>
      <c r="H291">
        <v>4.7429075082427916</v>
      </c>
      <c r="I291">
        <v>3.8287241056275372</v>
      </c>
      <c r="J291">
        <v>4.8979324020833017</v>
      </c>
      <c r="K291">
        <v>3.808193230985605</v>
      </c>
      <c r="L291">
        <v>2.76394289039728</v>
      </c>
      <c r="M291">
        <v>4.006631682726864</v>
      </c>
      <c r="N291">
        <v>5.4584005289061928</v>
      </c>
      <c r="O291">
        <v>4.3719160336986462</v>
      </c>
      <c r="P291">
        <v>3.1110255370005162</v>
      </c>
      <c r="Q291">
        <v>2.90058208041409</v>
      </c>
      <c r="R291">
        <v>7.3927882793342956</v>
      </c>
      <c r="S291">
        <v>3.784148685910834</v>
      </c>
      <c r="T291">
        <v>3.1825586751074502</v>
      </c>
      <c r="U291">
        <v>3.385029210093168</v>
      </c>
      <c r="V291">
        <v>2.8597091670998811</v>
      </c>
      <c r="W291" t="s">
        <v>444</v>
      </c>
      <c r="X291" t="s">
        <v>445</v>
      </c>
      <c r="Y291" t="s">
        <v>446</v>
      </c>
      <c r="Z291" t="s">
        <v>447</v>
      </c>
      <c r="AA291" t="s">
        <v>448</v>
      </c>
      <c r="AB291" t="s">
        <v>449</v>
      </c>
      <c r="AC291" t="s">
        <v>450</v>
      </c>
      <c r="AD291" t="s">
        <v>451</v>
      </c>
      <c r="AE291" t="s">
        <v>452</v>
      </c>
      <c r="AF291" t="s">
        <v>453</v>
      </c>
      <c r="AG291" t="s">
        <v>454</v>
      </c>
      <c r="AH291" t="s">
        <v>455</v>
      </c>
      <c r="AI291" t="s">
        <v>456</v>
      </c>
      <c r="AJ291" t="s">
        <v>457</v>
      </c>
      <c r="AK291" t="s">
        <v>458</v>
      </c>
      <c r="AL291" t="s">
        <v>459</v>
      </c>
      <c r="AM291" t="s">
        <v>460</v>
      </c>
      <c r="AN291" t="s">
        <v>461</v>
      </c>
      <c r="AO291">
        <v>1.71269266921101</v>
      </c>
      <c r="AP291">
        <v>4.1432637784570927</v>
      </c>
      <c r="AQ291"/>
      <c r="AR291"/>
      <c r="AS291"/>
      <c r="AT291"/>
      <c r="AU291"/>
      <c r="AV291"/>
      <c r="AW291"/>
      <c r="AX291"/>
      <c r="AY291"/>
      <c r="AZ291"/>
      <c r="BA291"/>
      <c r="BB291"/>
      <c r="BC291"/>
      <c r="BD291"/>
      <c r="BE291"/>
      <c r="BF291"/>
      <c r="BG291">
        <v>161.54253746078379</v>
      </c>
      <c r="BH291">
        <v>142.214318877816</v>
      </c>
      <c r="BI291">
        <v>177.03867421682571</v>
      </c>
      <c r="BJ291">
        <v>136.23029490524789</v>
      </c>
      <c r="BK291">
        <v>68.726921248617714</v>
      </c>
      <c r="BL291">
        <v>120.9198618402371</v>
      </c>
      <c r="BM291">
        <v>143.87784730641499</v>
      </c>
      <c r="BN291">
        <v>106.1702395751894</v>
      </c>
      <c r="BO291">
        <v>69.922384342477883</v>
      </c>
      <c r="BP291">
        <v>42.786121171017562</v>
      </c>
      <c r="BQ291">
        <v>67.097809835415148</v>
      </c>
      <c r="BR291">
        <v>38.88693191256732</v>
      </c>
      <c r="BS291">
        <v>30.48492187560316</v>
      </c>
      <c r="BT291">
        <v>35.655962745069353</v>
      </c>
      <c r="BU291">
        <v>29.95066610529943</v>
      </c>
      <c r="BV291">
        <v>7.2336112079679156</v>
      </c>
      <c r="BW291">
        <v>678.51913550132326</v>
      </c>
      <c r="BX291"/>
      <c r="BY291"/>
      <c r="BZ291"/>
      <c r="CA291"/>
      <c r="CB291"/>
      <c r="CC291"/>
      <c r="CD291"/>
      <c r="CE291"/>
      <c r="CF291"/>
      <c r="CG291"/>
      <c r="CH291"/>
      <c r="CI291"/>
      <c r="CJ291"/>
      <c r="CK291"/>
      <c r="CL291"/>
      <c r="CM291"/>
    </row>
    <row r="292">
      <c r="A292" t="s">
        <v>597</v>
      </c>
      <c r="B292">
        <v>2018</v>
      </c>
      <c r="C292" t="s">
        <v>603</v>
      </c>
      <c r="D292">
        <v>267</v>
      </c>
      <c r="E292" t="s">
        <v>75</v>
      </c>
      <c r="F292" t="s">
        <v>114</v>
      </c>
      <c r="G292" t="s">
        <v>203</v>
      </c>
      <c r="H292">
        <v>0</v>
      </c>
      <c r="I292">
        <v>0.033601189864325601</v>
      </c>
      <c r="J292">
        <v>0.077167057258942004</v>
      </c>
      <c r="K292">
        <v>0</v>
      </c>
      <c r="L292">
        <v>0.0142742346268824</v>
      </c>
      <c r="M292">
        <v>0.016554987974885201</v>
      </c>
      <c r="N292">
        <v>0.018549007517341998</v>
      </c>
      <c r="O292">
        <v>0.094723244013432503</v>
      </c>
      <c r="P292">
        <v>0.015792031510041299</v>
      </c>
      <c r="Q292">
        <v>0</v>
      </c>
      <c r="R292">
        <v>0</v>
      </c>
      <c r="S292">
        <v>0</v>
      </c>
      <c r="T292">
        <v>0.078137146797394696</v>
      </c>
      <c r="U292">
        <v>0</v>
      </c>
      <c r="V292">
        <v>0</v>
      </c>
      <c r="W292" t="s">
        <v>444</v>
      </c>
      <c r="X292" t="s">
        <v>445</v>
      </c>
      <c r="Y292" t="s">
        <v>446</v>
      </c>
      <c r="Z292" t="s">
        <v>447</v>
      </c>
      <c r="AA292" t="s">
        <v>448</v>
      </c>
      <c r="AB292" t="s">
        <v>449</v>
      </c>
      <c r="AC292" t="s">
        <v>450</v>
      </c>
      <c r="AD292" t="s">
        <v>451</v>
      </c>
      <c r="AE292" t="s">
        <v>452</v>
      </c>
      <c r="AF292" t="s">
        <v>453</v>
      </c>
      <c r="AG292" t="s">
        <v>454</v>
      </c>
      <c r="AH292" t="s">
        <v>455</v>
      </c>
      <c r="AI292" t="s">
        <v>456</v>
      </c>
      <c r="AJ292" t="s">
        <v>457</v>
      </c>
      <c r="AK292" t="s">
        <v>458</v>
      </c>
      <c r="AL292" t="s">
        <v>459</v>
      </c>
      <c r="AM292" t="s">
        <v>460</v>
      </c>
      <c r="AN292" t="s">
        <v>461</v>
      </c>
      <c r="AO292">
        <v>0.1157639892933084</v>
      </c>
      <c r="AP292">
        <v>0.0238350755816891</v>
      </c>
      <c r="AQ292"/>
      <c r="AR292"/>
      <c r="AS292"/>
      <c r="AT292"/>
      <c r="AU292"/>
      <c r="AV292"/>
      <c r="AW292"/>
      <c r="AX292"/>
      <c r="AY292"/>
      <c r="AZ292"/>
      <c r="BA292"/>
      <c r="BB292"/>
      <c r="BC292"/>
      <c r="BD292"/>
      <c r="BE292"/>
      <c r="BF292"/>
      <c r="BG292">
        <v>0</v>
      </c>
      <c r="BH292">
        <v>1.2480842699048511</v>
      </c>
      <c r="BI292">
        <v>2.7892490930512088</v>
      </c>
      <c r="BJ292">
        <v>0</v>
      </c>
      <c r="BK292">
        <v>0.35493649398270621</v>
      </c>
      <c r="BL292">
        <v>0.49962837046391079</v>
      </c>
      <c r="BM292">
        <v>0.48893283978200047</v>
      </c>
      <c r="BN292">
        <v>2.3003162532692092</v>
      </c>
      <c r="BO292">
        <v>0.35493649398270621</v>
      </c>
      <c r="BP292">
        <v>0</v>
      </c>
      <c r="BQ292">
        <v>0</v>
      </c>
      <c r="BR292">
        <v>0</v>
      </c>
      <c r="BS292">
        <v>0.74845589944093982</v>
      </c>
      <c r="BT292">
        <v>0</v>
      </c>
      <c r="BU292">
        <v>0</v>
      </c>
      <c r="BV292">
        <v>0.48893283978200047</v>
      </c>
      <c r="BW292">
        <v>3.903337017156765</v>
      </c>
      <c r="BX292"/>
      <c r="BY292"/>
      <c r="BZ292"/>
      <c r="CA292"/>
      <c r="CB292"/>
      <c r="CC292"/>
      <c r="CD292"/>
      <c r="CE292"/>
      <c r="CF292"/>
      <c r="CG292"/>
      <c r="CH292"/>
      <c r="CI292"/>
      <c r="CJ292"/>
      <c r="CK292"/>
      <c r="CL292"/>
      <c r="CM292"/>
    </row>
    <row r="293">
      <c r="A293" t="s">
        <v>597</v>
      </c>
      <c r="B293">
        <v>2018</v>
      </c>
      <c r="C293" t="s">
        <v>603</v>
      </c>
      <c r="D293">
        <v>268</v>
      </c>
      <c r="E293" t="s">
        <v>117</v>
      </c>
      <c r="F293" t="s">
        <v>90</v>
      </c>
      <c r="G293" t="s">
        <v>641</v>
      </c>
      <c r="H293">
        <v>23.144877365134189</v>
      </c>
      <c r="I293">
        <v>11.902616265733281</v>
      </c>
      <c r="J293">
        <v>8.5782029591958722</v>
      </c>
      <c r="K293">
        <v>5.5369844881957064</v>
      </c>
      <c r="L293">
        <v>2.838742303764632</v>
      </c>
      <c r="M293">
        <v>14.488903149309181</v>
      </c>
      <c r="N293">
        <v>8.3568131139331356</v>
      </c>
      <c r="O293">
        <v>5.7494068031845176</v>
      </c>
      <c r="P293">
        <v>4.7507944418360193</v>
      </c>
      <c r="Q293">
        <v>2.9319783171781202</v>
      </c>
      <c r="R293">
        <v>36.09324986758849</v>
      </c>
      <c r="S293">
        <v>20.157995485755301</v>
      </c>
      <c r="T293">
        <v>15.616960599547539</v>
      </c>
      <c r="U293">
        <v>10.142008660167029</v>
      </c>
      <c r="V293">
        <v>7.3622157748482939</v>
      </c>
      <c r="W293" t="s">
        <v>444</v>
      </c>
      <c r="X293" t="s">
        <v>445</v>
      </c>
      <c r="Y293" t="s">
        <v>446</v>
      </c>
      <c r="Z293" t="s">
        <v>447</v>
      </c>
      <c r="AA293" t="s">
        <v>448</v>
      </c>
      <c r="AB293" t="s">
        <v>449</v>
      </c>
      <c r="AC293" t="s">
        <v>450</v>
      </c>
      <c r="AD293" t="s">
        <v>451</v>
      </c>
      <c r="AE293" t="s">
        <v>452</v>
      </c>
      <c r="AF293" t="s">
        <v>453</v>
      </c>
      <c r="AG293" t="s">
        <v>454</v>
      </c>
      <c r="AH293" t="s">
        <v>455</v>
      </c>
      <c r="AI293" t="s">
        <v>456</v>
      </c>
      <c r="AJ293" t="s">
        <v>457</v>
      </c>
      <c r="AK293" t="s">
        <v>458</v>
      </c>
      <c r="AL293" t="s">
        <v>459</v>
      </c>
      <c r="AM293" t="s">
        <v>460</v>
      </c>
      <c r="AN293" t="s">
        <v>461</v>
      </c>
      <c r="AO293">
        <v>6.1765236084330306</v>
      </c>
      <c r="AP293">
        <v>10.835806858240479</v>
      </c>
      <c r="AQ293"/>
      <c r="AR293"/>
      <c r="AS293"/>
      <c r="AT293"/>
      <c r="AU293"/>
      <c r="AV293"/>
      <c r="AW293"/>
      <c r="AX293"/>
      <c r="AY293"/>
      <c r="AZ293"/>
      <c r="BA293"/>
      <c r="BB293"/>
      <c r="BC293"/>
      <c r="BD293"/>
      <c r="BE293"/>
      <c r="BF293"/>
      <c r="BG293">
        <v>687.93141964072561</v>
      </c>
      <c r="BH293">
        <v>395.86331931551359</v>
      </c>
      <c r="BI293">
        <v>276.16040340576552</v>
      </c>
      <c r="BJ293">
        <v>177.5754733481337</v>
      </c>
      <c r="BK293">
        <v>61.405199618269243</v>
      </c>
      <c r="BL293">
        <v>393.4493005268323</v>
      </c>
      <c r="BM293">
        <v>197.07739400504019</v>
      </c>
      <c r="BN293">
        <v>125.1035423817934</v>
      </c>
      <c r="BO293">
        <v>96.101309359673365</v>
      </c>
      <c r="BP293">
        <v>37.204891982242238</v>
      </c>
      <c r="BQ293">
        <v>275.51795019600962</v>
      </c>
      <c r="BR293">
        <v>181.46684108261201</v>
      </c>
      <c r="BS293">
        <v>132.8689422970846</v>
      </c>
      <c r="BT293">
        <v>92.261962396851231</v>
      </c>
      <c r="BU293">
        <v>67.883681100268205</v>
      </c>
      <c r="BV293">
        <v>18.905742828105598</v>
      </c>
      <c r="BW293">
        <v>1580.0300725003051</v>
      </c>
      <c r="BX293"/>
      <c r="BY293"/>
      <c r="BZ293"/>
      <c r="CA293"/>
      <c r="CB293"/>
      <c r="CC293"/>
      <c r="CD293"/>
      <c r="CE293"/>
      <c r="CF293"/>
      <c r="CG293"/>
      <c r="CH293"/>
      <c r="CI293"/>
      <c r="CJ293"/>
      <c r="CK293"/>
      <c r="CL293"/>
      <c r="CM293"/>
    </row>
    <row r="294">
      <c r="A294" t="s">
        <v>597</v>
      </c>
      <c r="B294">
        <v>2018</v>
      </c>
      <c r="C294" t="s">
        <v>603</v>
      </c>
      <c r="D294">
        <v>269</v>
      </c>
      <c r="E294" t="s">
        <v>117</v>
      </c>
      <c r="F294" t="s">
        <v>91</v>
      </c>
      <c r="G294" t="s">
        <v>642</v>
      </c>
      <c r="H294">
        <v>73.447579443933932</v>
      </c>
      <c r="I294">
        <v>85.356516195578507</v>
      </c>
      <c r="J294">
        <v>88.134217424226406</v>
      </c>
      <c r="K294">
        <v>91.893138875570855</v>
      </c>
      <c r="L294">
        <v>95.555142863183733</v>
      </c>
      <c r="M294">
        <v>82.529031913932002</v>
      </c>
      <c r="N294">
        <v>88.18140956239489</v>
      </c>
      <c r="O294">
        <v>90.961169666065643</v>
      </c>
      <c r="P294">
        <v>93.176536201802392</v>
      </c>
      <c r="Q294">
        <v>95.327030834870484</v>
      </c>
      <c r="R294">
        <v>59.138053623592633</v>
      </c>
      <c r="S294">
        <v>76.635794829353287</v>
      </c>
      <c r="T294">
        <v>82.011584665403177</v>
      </c>
      <c r="U294">
        <v>87.564951701930767</v>
      </c>
      <c r="V294">
        <v>91.453033188486955</v>
      </c>
      <c r="W294" t="s">
        <v>444</v>
      </c>
      <c r="X294" t="s">
        <v>445</v>
      </c>
      <c r="Y294" t="s">
        <v>446</v>
      </c>
      <c r="Z294" t="s">
        <v>447</v>
      </c>
      <c r="AA294" t="s">
        <v>448</v>
      </c>
      <c r="AB294" t="s">
        <v>449</v>
      </c>
      <c r="AC294" t="s">
        <v>450</v>
      </c>
      <c r="AD294" t="s">
        <v>451</v>
      </c>
      <c r="AE294" t="s">
        <v>452</v>
      </c>
      <c r="AF294" t="s">
        <v>453</v>
      </c>
      <c r="AG294" t="s">
        <v>454</v>
      </c>
      <c r="AH294" t="s">
        <v>455</v>
      </c>
      <c r="AI294" t="s">
        <v>456</v>
      </c>
      <c r="AJ294" t="s">
        <v>457</v>
      </c>
      <c r="AK294" t="s">
        <v>458</v>
      </c>
      <c r="AL294" t="s">
        <v>459</v>
      </c>
      <c r="AM294" t="s">
        <v>460</v>
      </c>
      <c r="AN294" t="s">
        <v>461</v>
      </c>
      <c r="AO294">
        <v>92.283005554798848</v>
      </c>
      <c r="AP294">
        <v>86.347473349330244</v>
      </c>
      <c r="AQ294"/>
      <c r="AR294"/>
      <c r="AS294"/>
      <c r="AT294"/>
      <c r="AU294"/>
      <c r="AV294"/>
      <c r="AW294"/>
      <c r="AX294"/>
      <c r="AY294"/>
      <c r="AZ294"/>
      <c r="BA294"/>
      <c r="BB294"/>
      <c r="BC294"/>
      <c r="BD294"/>
      <c r="BE294"/>
      <c r="BF294"/>
      <c r="BG294">
        <v>2183.070439256463</v>
      </c>
      <c r="BH294">
        <v>2838.830814336804</v>
      </c>
      <c r="BI294">
        <v>2837.3286518750529</v>
      </c>
      <c r="BJ294">
        <v>2947.0856687540941</v>
      </c>
      <c r="BK294">
        <v>2066.9655763697419</v>
      </c>
      <c r="BL294">
        <v>2241.0937215244871</v>
      </c>
      <c r="BM294">
        <v>2079.5681510781919</v>
      </c>
      <c r="BN294">
        <v>1979.258892954515</v>
      </c>
      <c r="BO294">
        <v>1884.818895075505</v>
      </c>
      <c r="BP294">
        <v>1209.6378286360191</v>
      </c>
      <c r="BQ294">
        <v>451.43054096620659</v>
      </c>
      <c r="BR294">
        <v>689.89278280993904</v>
      </c>
      <c r="BS294">
        <v>697.75373006419863</v>
      </c>
      <c r="BT294">
        <v>796.57931203862552</v>
      </c>
      <c r="BU294">
        <v>843.24729544447769</v>
      </c>
      <c r="BV294">
        <v>282.46937614576501</v>
      </c>
      <c r="BW294">
        <v>12590.81177444632</v>
      </c>
      <c r="BX294"/>
      <c r="BY294"/>
      <c r="BZ294"/>
      <c r="CA294"/>
      <c r="CB294"/>
      <c r="CC294"/>
      <c r="CD294"/>
      <c r="CE294"/>
      <c r="CF294"/>
      <c r="CG294"/>
      <c r="CH294"/>
      <c r="CI294"/>
      <c r="CJ294"/>
      <c r="CK294"/>
      <c r="CL294"/>
      <c r="CM294"/>
    </row>
    <row r="295">
      <c r="A295" t="s">
        <v>597</v>
      </c>
      <c r="B295">
        <v>2018</v>
      </c>
      <c r="C295" t="s">
        <v>603</v>
      </c>
      <c r="D295">
        <v>270</v>
      </c>
      <c r="E295" t="s">
        <v>117</v>
      </c>
      <c r="F295" t="s">
        <v>92</v>
      </c>
      <c r="G295" t="s">
        <v>203</v>
      </c>
      <c r="H295">
        <v>3.4075431909331182</v>
      </c>
      <c r="I295">
        <v>2.7408675386882599</v>
      </c>
      <c r="J295">
        <v>3.2875796165776232</v>
      </c>
      <c r="K295">
        <v>2.569876636233392</v>
      </c>
      <c r="L295">
        <v>1.6061148330516479</v>
      </c>
      <c r="M295">
        <v>2.9820649367585652</v>
      </c>
      <c r="N295">
        <v>3.4617773236718121</v>
      </c>
      <c r="O295">
        <v>3.289423530749731</v>
      </c>
      <c r="P295">
        <v>2.072669356361478</v>
      </c>
      <c r="Q295">
        <v>1.7409908479515579</v>
      </c>
      <c r="R295">
        <v>4.7686965088189606</v>
      </c>
      <c r="S295">
        <v>3.206209684891177</v>
      </c>
      <c r="T295">
        <v>2.3714547350494688</v>
      </c>
      <c r="U295">
        <v>2.2930396379021452</v>
      </c>
      <c r="V295">
        <v>1.1847510366646841</v>
      </c>
      <c r="W295" t="s">
        <v>444</v>
      </c>
      <c r="X295" t="s">
        <v>445</v>
      </c>
      <c r="Y295" t="s">
        <v>446</v>
      </c>
      <c r="Z295" t="s">
        <v>447</v>
      </c>
      <c r="AA295" t="s">
        <v>448</v>
      </c>
      <c r="AB295" t="s">
        <v>449</v>
      </c>
      <c r="AC295" t="s">
        <v>450</v>
      </c>
      <c r="AD295" t="s">
        <v>451</v>
      </c>
      <c r="AE295" t="s">
        <v>452</v>
      </c>
      <c r="AF295" t="s">
        <v>453</v>
      </c>
      <c r="AG295" t="s">
        <v>454</v>
      </c>
      <c r="AH295" t="s">
        <v>455</v>
      </c>
      <c r="AI295" t="s">
        <v>456</v>
      </c>
      <c r="AJ295" t="s">
        <v>457</v>
      </c>
      <c r="AK295" t="s">
        <v>458</v>
      </c>
      <c r="AL295" t="s">
        <v>459</v>
      </c>
      <c r="AM295" t="s">
        <v>460</v>
      </c>
      <c r="AN295" t="s">
        <v>461</v>
      </c>
      <c r="AO295">
        <v>1.540470836768131</v>
      </c>
      <c r="AP295">
        <v>2.816719792430348</v>
      </c>
      <c r="AQ295"/>
      <c r="AR295"/>
      <c r="AS295"/>
      <c r="AT295"/>
      <c r="AU295"/>
      <c r="AV295"/>
      <c r="AW295"/>
      <c r="AX295"/>
      <c r="AY295"/>
      <c r="AZ295"/>
      <c r="BA295"/>
      <c r="BB295"/>
      <c r="BC295"/>
      <c r="BD295"/>
      <c r="BE295"/>
      <c r="BF295"/>
      <c r="BG295">
        <v>101.28185117787589</v>
      </c>
      <c r="BH295">
        <v>91.157179013905875</v>
      </c>
      <c r="BI295">
        <v>105.8379380228322</v>
      </c>
      <c r="BJ295">
        <v>82.417976986993622</v>
      </c>
      <c r="BK295">
        <v>34.742076377488893</v>
      </c>
      <c r="BL295">
        <v>80.978618698903475</v>
      </c>
      <c r="BM295">
        <v>81.638543817319828</v>
      </c>
      <c r="BN295">
        <v>71.575825155193925</v>
      </c>
      <c r="BO295">
        <v>41.926932738228672</v>
      </c>
      <c r="BP295">
        <v>22.0920380142685</v>
      </c>
      <c r="BQ295">
        <v>36.401861623342121</v>
      </c>
      <c r="BR295">
        <v>28.86302577936501</v>
      </c>
      <c r="BS295">
        <v>20.176312819830311</v>
      </c>
      <c r="BT295">
        <v>20.859806369277241</v>
      </c>
      <c r="BU295">
        <v>10.924056563367269</v>
      </c>
      <c r="BV295">
        <v>4.7152326001589691</v>
      </c>
      <c r="BW295">
        <v>410.72178897893713</v>
      </c>
      <c r="BX295"/>
      <c r="BY295"/>
      <c r="BZ295"/>
      <c r="CA295"/>
      <c r="CB295"/>
      <c r="CC295"/>
      <c r="CD295"/>
      <c r="CE295"/>
      <c r="CF295"/>
      <c r="CG295"/>
      <c r="CH295"/>
      <c r="CI295"/>
      <c r="CJ295"/>
      <c r="CK295"/>
      <c r="CL295"/>
      <c r="CM295"/>
    </row>
    <row r="296">
      <c r="A296" t="s">
        <v>597</v>
      </c>
      <c r="B296">
        <v>2018</v>
      </c>
      <c r="C296" t="s">
        <v>603</v>
      </c>
      <c r="D296">
        <v>274</v>
      </c>
      <c r="E296" t="s">
        <v>77</v>
      </c>
      <c r="F296" t="s">
        <v>50</v>
      </c>
      <c r="G296" t="s">
        <v>643</v>
      </c>
      <c r="H296">
        <v>86.042059269452295</v>
      </c>
      <c r="I296">
        <v>89.428845131145039</v>
      </c>
      <c r="J296">
        <v>90.177216531366227</v>
      </c>
      <c r="K296">
        <v>89.30586751677977</v>
      </c>
      <c r="L296">
        <v>90.610055915869637</v>
      </c>
      <c r="M296">
        <v>88.470318445855284</v>
      </c>
      <c r="N296">
        <v>90.831758336510518</v>
      </c>
      <c r="O296">
        <v>88.843923062346306</v>
      </c>
      <c r="P296">
        <v>91.071866725523094</v>
      </c>
      <c r="Q296">
        <v>89.892597211815996</v>
      </c>
      <c r="R296">
        <v>87.68588816610891</v>
      </c>
      <c r="S296">
        <v>83.863320746460261</v>
      </c>
      <c r="T296">
        <v>86.765208394715415</v>
      </c>
      <c r="U296">
        <v>89.078921940947723</v>
      </c>
      <c r="V296">
        <v>90.016374566489475</v>
      </c>
      <c r="W296" t="s">
        <v>444</v>
      </c>
      <c r="X296" t="s">
        <v>445</v>
      </c>
      <c r="Y296" t="s">
        <v>446</v>
      </c>
      <c r="Z296" t="s">
        <v>447</v>
      </c>
      <c r="AA296" t="s">
        <v>448</v>
      </c>
      <c r="AB296" t="s">
        <v>449</v>
      </c>
      <c r="AC296" t="s">
        <v>450</v>
      </c>
      <c r="AD296" t="s">
        <v>451</v>
      </c>
      <c r="AE296" t="s">
        <v>452</v>
      </c>
      <c r="AF296" t="s">
        <v>453</v>
      </c>
      <c r="AG296" t="s">
        <v>454</v>
      </c>
      <c r="AH296" t="s">
        <v>455</v>
      </c>
      <c r="AI296" t="s">
        <v>456</v>
      </c>
      <c r="AJ296" t="s">
        <v>457</v>
      </c>
      <c r="AK296" t="s">
        <v>458</v>
      </c>
      <c r="AL296" t="s">
        <v>459</v>
      </c>
      <c r="AM296" t="s">
        <v>460</v>
      </c>
      <c r="AN296" t="s">
        <v>461</v>
      </c>
      <c r="AO296">
        <v>87.321099702767967</v>
      </c>
      <c r="AP296">
        <v>89.557405165417364</v>
      </c>
      <c r="AQ296"/>
      <c r="AR296"/>
      <c r="AS296"/>
      <c r="AT296"/>
      <c r="AU296"/>
      <c r="AV296"/>
      <c r="AW296"/>
      <c r="AX296"/>
      <c r="AY296"/>
      <c r="AZ296"/>
      <c r="BA296"/>
      <c r="BB296"/>
      <c r="BC296"/>
      <c r="BD296"/>
      <c r="BE296"/>
      <c r="BF296"/>
      <c r="BG296">
        <v>3059.2003034712338</v>
      </c>
      <c r="BH296">
        <v>3530.9479225728392</v>
      </c>
      <c r="BI296">
        <v>3638.3457063275359</v>
      </c>
      <c r="BJ296">
        <v>3852.5627182877288</v>
      </c>
      <c r="BK296">
        <v>3515.1824841960251</v>
      </c>
      <c r="BL296">
        <v>2709.4869040955409</v>
      </c>
      <c r="BM296">
        <v>2543.1721106311161</v>
      </c>
      <c r="BN296">
        <v>2392.2464868808238</v>
      </c>
      <c r="BO296">
        <v>2606.629974425698</v>
      </c>
      <c r="BP296">
        <v>2284.9527345831489</v>
      </c>
      <c r="BQ296">
        <v>828.87797052501116</v>
      </c>
      <c r="BR296">
        <v>905.51559134817887</v>
      </c>
      <c r="BS296">
        <v>973.49674447817381</v>
      </c>
      <c r="BT296">
        <v>1108.1204828048551</v>
      </c>
      <c r="BU296">
        <v>1243.7401350829309</v>
      </c>
      <c r="BV296">
        <v>2931.248199566633</v>
      </c>
      <c r="BW296">
        <v>14664.99093528869</v>
      </c>
      <c r="BX296"/>
      <c r="BY296"/>
      <c r="BZ296"/>
      <c r="CA296"/>
      <c r="CB296"/>
      <c r="CC296"/>
      <c r="CD296"/>
      <c r="CE296"/>
      <c r="CF296"/>
      <c r="CG296"/>
      <c r="CH296"/>
      <c r="CI296"/>
      <c r="CJ296"/>
      <c r="CK296"/>
      <c r="CL296"/>
      <c r="CM296"/>
    </row>
    <row r="297">
      <c r="A297" t="s">
        <v>597</v>
      </c>
      <c r="B297">
        <v>2018</v>
      </c>
      <c r="C297" t="s">
        <v>603</v>
      </c>
      <c r="D297">
        <v>275</v>
      </c>
      <c r="E297" t="s">
        <v>77</v>
      </c>
      <c r="F297" t="s">
        <v>49</v>
      </c>
      <c r="G297" t="s">
        <v>203</v>
      </c>
      <c r="H297">
        <v>13.789157952069621</v>
      </c>
      <c r="I297">
        <v>10.42943265488875</v>
      </c>
      <c r="J297">
        <v>9.5668989423697717</v>
      </c>
      <c r="K297">
        <v>10.33744393897644</v>
      </c>
      <c r="L297">
        <v>9.2983099842335477</v>
      </c>
      <c r="M297">
        <v>11.479069003186691</v>
      </c>
      <c r="N297">
        <v>8.8697082628319794</v>
      </c>
      <c r="O297">
        <v>10.998609621694159</v>
      </c>
      <c r="P297">
        <v>8.497440083436425</v>
      </c>
      <c r="Q297">
        <v>10.02335002192517</v>
      </c>
      <c r="R297">
        <v>12.314111833891131</v>
      </c>
      <c r="S297">
        <v>15.63679991073035</v>
      </c>
      <c r="T297">
        <v>12.95514679872861</v>
      </c>
      <c r="U297">
        <v>10.71969084404364</v>
      </c>
      <c r="V297">
        <v>9.8960303053309904</v>
      </c>
      <c r="W297" t="s">
        <v>444</v>
      </c>
      <c r="X297" t="s">
        <v>445</v>
      </c>
      <c r="Y297" t="s">
        <v>446</v>
      </c>
      <c r="Z297" t="s">
        <v>447</v>
      </c>
      <c r="AA297" t="s">
        <v>448</v>
      </c>
      <c r="AB297" t="s">
        <v>449</v>
      </c>
      <c r="AC297" t="s">
        <v>450</v>
      </c>
      <c r="AD297" t="s">
        <v>451</v>
      </c>
      <c r="AE297" t="s">
        <v>452</v>
      </c>
      <c r="AF297" t="s">
        <v>453</v>
      </c>
      <c r="AG297" t="s">
        <v>454</v>
      </c>
      <c r="AH297" t="s">
        <v>455</v>
      </c>
      <c r="AI297" t="s">
        <v>456</v>
      </c>
      <c r="AJ297" t="s">
        <v>457</v>
      </c>
      <c r="AK297" t="s">
        <v>458</v>
      </c>
      <c r="AL297" t="s">
        <v>459</v>
      </c>
      <c r="AM297" t="s">
        <v>460</v>
      </c>
      <c r="AN297" t="s">
        <v>461</v>
      </c>
      <c r="AO297">
        <v>12.56722177232575</v>
      </c>
      <c r="AP297">
        <v>10.21594421231458</v>
      </c>
      <c r="AQ297"/>
      <c r="AR297"/>
      <c r="AS297"/>
      <c r="AT297"/>
      <c r="AU297"/>
      <c r="AV297"/>
      <c r="AW297"/>
      <c r="AX297"/>
      <c r="AY297"/>
      <c r="AZ297"/>
      <c r="BA297"/>
      <c r="BB297"/>
      <c r="BC297"/>
      <c r="BD297"/>
      <c r="BE297"/>
      <c r="BF297"/>
      <c r="BG297">
        <v>490.26948622277757</v>
      </c>
      <c r="BH297">
        <v>411.78865177548391</v>
      </c>
      <c r="BI297">
        <v>385.99201692739541</v>
      </c>
      <c r="BJ297">
        <v>445.94663518841242</v>
      </c>
      <c r="BK297">
        <v>360.72438162438237</v>
      </c>
      <c r="BL297">
        <v>351.55730963462457</v>
      </c>
      <c r="BM297">
        <v>248.34039433542071</v>
      </c>
      <c r="BN297">
        <v>296.15289736369971</v>
      </c>
      <c r="BO297">
        <v>243.21102469687591</v>
      </c>
      <c r="BP297">
        <v>254.7805019841112</v>
      </c>
      <c r="BQ297">
        <v>116.4029496554581</v>
      </c>
      <c r="BR297">
        <v>168.83860538703729</v>
      </c>
      <c r="BS297">
        <v>145.35541913787739</v>
      </c>
      <c r="BT297">
        <v>133.3503901348858</v>
      </c>
      <c r="BU297">
        <v>136.73167940846051</v>
      </c>
      <c r="BV297">
        <v>421.8642037156655</v>
      </c>
      <c r="BW297">
        <v>1672.8569680227861</v>
      </c>
      <c r="BX297"/>
      <c r="BY297"/>
      <c r="BZ297"/>
      <c r="CA297"/>
      <c r="CB297"/>
      <c r="CC297"/>
      <c r="CD297"/>
      <c r="CE297"/>
      <c r="CF297"/>
      <c r="CG297"/>
      <c r="CH297"/>
      <c r="CI297"/>
      <c r="CJ297"/>
      <c r="CK297"/>
      <c r="CL297"/>
      <c r="CM297"/>
    </row>
    <row r="298">
      <c r="A298" t="s">
        <v>597</v>
      </c>
      <c r="B298">
        <v>2018</v>
      </c>
      <c r="C298" t="s">
        <v>603</v>
      </c>
      <c r="D298">
        <v>276</v>
      </c>
      <c r="E298" t="s">
        <v>77</v>
      </c>
      <c r="F298" t="s">
        <v>115</v>
      </c>
      <c r="G298" t="s">
        <v>203</v>
      </c>
      <c r="H298">
        <v>0.16878277847818299</v>
      </c>
      <c r="I298">
        <v>0.1417222139661598</v>
      </c>
      <c r="J298">
        <v>0.25588452626397129</v>
      </c>
      <c r="K298">
        <v>0.35668854424384139</v>
      </c>
      <c r="L298">
        <v>0.091634099896884494</v>
      </c>
      <c r="M298">
        <v>0.050612550958170799</v>
      </c>
      <c r="N298">
        <v>0.29853340065767359</v>
      </c>
      <c r="O298">
        <v>0.15746731595977409</v>
      </c>
      <c r="P298">
        <v>0.4306931910406287</v>
      </c>
      <c r="Q298">
        <v>0.084052766258973302</v>
      </c>
      <c r="R298">
        <v>0</v>
      </c>
      <c r="S298">
        <v>0.49987934280924312</v>
      </c>
      <c r="T298">
        <v>0.27964480655584573</v>
      </c>
      <c r="U298">
        <v>0.20138721500867121</v>
      </c>
      <c r="V298">
        <v>0.087595128179400503</v>
      </c>
      <c r="W298" t="s">
        <v>444</v>
      </c>
      <c r="X298" t="s">
        <v>445</v>
      </c>
      <c r="Y298" t="s">
        <v>446</v>
      </c>
      <c r="Z298" t="s">
        <v>447</v>
      </c>
      <c r="AA298" t="s">
        <v>448</v>
      </c>
      <c r="AB298" t="s">
        <v>449</v>
      </c>
      <c r="AC298" t="s">
        <v>450</v>
      </c>
      <c r="AD298" t="s">
        <v>451</v>
      </c>
      <c r="AE298" t="s">
        <v>452</v>
      </c>
      <c r="AF298" t="s">
        <v>453</v>
      </c>
      <c r="AG298" t="s">
        <v>454</v>
      </c>
      <c r="AH298" t="s">
        <v>455</v>
      </c>
      <c r="AI298" t="s">
        <v>456</v>
      </c>
      <c r="AJ298" t="s">
        <v>457</v>
      </c>
      <c r="AK298" t="s">
        <v>458</v>
      </c>
      <c r="AL298" t="s">
        <v>459</v>
      </c>
      <c r="AM298" t="s">
        <v>460</v>
      </c>
      <c r="AN298" t="s">
        <v>461</v>
      </c>
      <c r="AO298">
        <v>0.1116785249060064</v>
      </c>
      <c r="AP298">
        <v>0.22665062226844079</v>
      </c>
      <c r="AQ298"/>
      <c r="AR298"/>
      <c r="AS298"/>
      <c r="AT298"/>
      <c r="AU298"/>
      <c r="AV298"/>
      <c r="AW298"/>
      <c r="AX298"/>
      <c r="AY298"/>
      <c r="AZ298"/>
      <c r="BA298"/>
      <c r="BB298"/>
      <c r="BC298"/>
      <c r="BD298"/>
      <c r="BE298"/>
      <c r="BF298"/>
      <c r="BG298">
        <v>6.0010224246747317</v>
      </c>
      <c r="BH298">
        <v>5.5956638627323398</v>
      </c>
      <c r="BI298">
        <v>10.32407522940507</v>
      </c>
      <c r="BJ298">
        <v>15.387174726632081</v>
      </c>
      <c r="BK298">
        <v>3.5549098790058489</v>
      </c>
      <c r="BL298">
        <v>1.550057085958829</v>
      </c>
      <c r="BM298">
        <v>8.3585502752431644</v>
      </c>
      <c r="BN298">
        <v>4.2400270093765711</v>
      </c>
      <c r="BO298">
        <v>12.327163392083291</v>
      </c>
      <c r="BP298">
        <v>2.136511838234822</v>
      </c>
      <c r="BQ298">
        <v>0</v>
      </c>
      <c r="BR298">
        <v>5.3974554629802967</v>
      </c>
      <c r="BS298">
        <v>3.1375860650721989</v>
      </c>
      <c r="BT298">
        <v>2.5052087863621901</v>
      </c>
      <c r="BU298">
        <v>1.2102862071387119</v>
      </c>
      <c r="BV298">
        <v>3.7488931790286619</v>
      </c>
      <c r="BW298">
        <v>37.113952943421403</v>
      </c>
      <c r="BX298"/>
      <c r="BY298"/>
      <c r="BZ298"/>
      <c r="CA298"/>
      <c r="CB298"/>
      <c r="CC298"/>
      <c r="CD298"/>
      <c r="CE298"/>
      <c r="CF298"/>
      <c r="CG298"/>
      <c r="CH298"/>
      <c r="CI298"/>
      <c r="CJ298"/>
      <c r="CK298"/>
      <c r="CL298"/>
      <c r="CM298"/>
    </row>
    <row r="299">
      <c r="A299" t="s">
        <v>597</v>
      </c>
      <c r="B299">
        <v>2018</v>
      </c>
      <c r="C299" t="s">
        <v>603</v>
      </c>
      <c r="D299">
        <v>341</v>
      </c>
      <c r="E299" t="s">
        <v>150</v>
      </c>
      <c r="F299" t="s">
        <v>50</v>
      </c>
      <c r="G299" t="s">
        <v>728</v>
      </c>
      <c r="H299">
        <v>76.463989230424062</v>
      </c>
      <c r="I299">
        <v>88.65441906653426</v>
      </c>
      <c r="J299">
        <v>92.922543924771091</v>
      </c>
      <c r="K299">
        <v>95.381637168141594</v>
      </c>
      <c r="L299">
        <v>97.88801571709233</v>
      </c>
      <c r="M299">
        <v>84.451778511184443</v>
      </c>
      <c r="N299">
        <v>92.188065099457503</v>
      </c>
      <c r="O299">
        <v>94.318577901707911</v>
      </c>
      <c r="P299">
        <v>96.728794218333974</v>
      </c>
      <c r="Q299">
        <v>98.232848232848241</v>
      </c>
      <c r="R299">
        <v>66.011787819253442</v>
      </c>
      <c r="S299">
        <v>82.447195921340139</v>
      </c>
      <c r="T299">
        <v>86.02391629297459</v>
      </c>
      <c r="U299">
        <v>91.025641025641022</v>
      </c>
      <c r="V299">
        <v>94.3010752688172</v>
      </c>
      <c r="W299" t="s">
        <v>444</v>
      </c>
      <c r="X299" t="s">
        <v>445</v>
      </c>
      <c r="Y299" t="s">
        <v>446</v>
      </c>
      <c r="Z299" t="s">
        <v>447</v>
      </c>
      <c r="AA299" t="s">
        <v>448</v>
      </c>
      <c r="AB299" t="s">
        <v>449</v>
      </c>
      <c r="AC299" t="s">
        <v>450</v>
      </c>
      <c r="AD299" t="s">
        <v>451</v>
      </c>
      <c r="AE299" t="s">
        <v>452</v>
      </c>
      <c r="AF299" t="s">
        <v>453</v>
      </c>
      <c r="AG299" t="s">
        <v>454</v>
      </c>
      <c r="AH299" t="s">
        <v>455</v>
      </c>
      <c r="AI299" t="s">
        <v>456</v>
      </c>
      <c r="AJ299" t="s">
        <v>457</v>
      </c>
      <c r="AK299" t="s">
        <v>458</v>
      </c>
      <c r="AL299" t="s">
        <v>459</v>
      </c>
      <c r="AM299" t="s">
        <v>460</v>
      </c>
      <c r="AN299" t="s">
        <v>461</v>
      </c>
      <c r="AO299">
        <v>89.517625231910941</v>
      </c>
      <c r="AP299">
        <v>84.351851851851862</v>
      </c>
      <c r="AQ299">
        <v>90.710636321411982</v>
      </c>
      <c r="AR299">
        <v>91.404805914972272</v>
      </c>
      <c r="AS299">
        <v>89.259259259259267</v>
      </c>
      <c r="AT299">
        <v>96.605237633365661</v>
      </c>
      <c r="AU299">
        <v>95.353748680042244</v>
      </c>
      <c r="AV299">
        <v>91.296296296296305</v>
      </c>
      <c r="AW299">
        <v>92.870370370370367</v>
      </c>
      <c r="AX299">
        <v>85.216572504708097</v>
      </c>
      <c r="AY299">
        <v>88.235294117647058</v>
      </c>
      <c r="AZ299">
        <v>90.900649953574742</v>
      </c>
      <c r="BA299">
        <v>87.093779015784591</v>
      </c>
      <c r="BB299">
        <v>75.232774674115461</v>
      </c>
      <c r="BC299">
        <v>92.730661696178942</v>
      </c>
      <c r="BD299">
        <v>97.972972972972968</v>
      </c>
      <c r="BE299">
        <v>92.458100558659211</v>
      </c>
      <c r="BF299">
        <v>86.96883852691218</v>
      </c>
      <c r="BG299">
        <v>3408</v>
      </c>
      <c r="BH299">
        <v>3571</v>
      </c>
      <c r="BI299">
        <v>3755</v>
      </c>
      <c r="BJ299">
        <v>3449</v>
      </c>
      <c r="BK299">
        <v>3986</v>
      </c>
      <c r="BL299">
        <v>2303</v>
      </c>
      <c r="BM299">
        <v>2549</v>
      </c>
      <c r="BN299">
        <v>2706</v>
      </c>
      <c r="BO299">
        <v>2543</v>
      </c>
      <c r="BP299">
        <v>2835</v>
      </c>
      <c r="BQ299">
        <v>1008</v>
      </c>
      <c r="BR299">
        <v>1132</v>
      </c>
      <c r="BS299">
        <v>1151</v>
      </c>
      <c r="BT299">
        <v>1065</v>
      </c>
      <c r="BU299">
        <v>877</v>
      </c>
      <c r="BV299">
        <v>965</v>
      </c>
      <c r="BW299">
        <v>911</v>
      </c>
      <c r="BX299">
        <v>1953</v>
      </c>
      <c r="BY299">
        <v>989</v>
      </c>
      <c r="BZ299">
        <v>964</v>
      </c>
      <c r="CA299">
        <v>996</v>
      </c>
      <c r="CB299">
        <v>903</v>
      </c>
      <c r="CC299">
        <v>986</v>
      </c>
      <c r="CD299">
        <v>1003</v>
      </c>
      <c r="CE299">
        <v>905</v>
      </c>
      <c r="CF299">
        <v>945</v>
      </c>
      <c r="CG299">
        <v>979</v>
      </c>
      <c r="CH299">
        <v>938</v>
      </c>
      <c r="CI299">
        <v>808</v>
      </c>
      <c r="CJ299">
        <v>995</v>
      </c>
      <c r="CK299">
        <v>1015</v>
      </c>
      <c r="CL299">
        <v>993</v>
      </c>
      <c r="CM299">
        <v>921</v>
      </c>
    </row>
    <row r="300">
      <c r="A300" t="s">
        <v>597</v>
      </c>
      <c r="B300">
        <v>2018</v>
      </c>
      <c r="C300" t="s">
        <v>603</v>
      </c>
      <c r="D300">
        <v>342</v>
      </c>
      <c r="E300" t="s">
        <v>150</v>
      </c>
      <c r="F300" t="s">
        <v>49</v>
      </c>
      <c r="G300" t="s">
        <v>203</v>
      </c>
      <c r="H300">
        <v>23.536010769575949</v>
      </c>
      <c r="I300">
        <v>11.34558093346574</v>
      </c>
      <c r="J300">
        <v>7.0774560752289037</v>
      </c>
      <c r="K300">
        <v>4.6183628318584073</v>
      </c>
      <c r="L300">
        <v>2.1119842829076618</v>
      </c>
      <c r="M300">
        <v>15.54822148881555</v>
      </c>
      <c r="N300">
        <v>7.8119349005424956</v>
      </c>
      <c r="O300">
        <v>5.6814220982920878</v>
      </c>
      <c r="P300">
        <v>3.271205781666032</v>
      </c>
      <c r="Q300">
        <v>1.7671517671517669</v>
      </c>
      <c r="R300">
        <v>33.988212180746572</v>
      </c>
      <c r="S300">
        <v>17.552804078659872</v>
      </c>
      <c r="T300">
        <v>13.97608370702541</v>
      </c>
      <c r="U300">
        <v>8.9743589743589745</v>
      </c>
      <c r="V300">
        <v>5.698924731182796</v>
      </c>
      <c r="W300" t="s">
        <v>444</v>
      </c>
      <c r="X300" t="s">
        <v>445</v>
      </c>
      <c r="Y300" t="s">
        <v>446</v>
      </c>
      <c r="Z300" t="s">
        <v>447</v>
      </c>
      <c r="AA300" t="s">
        <v>448</v>
      </c>
      <c r="AB300" t="s">
        <v>449</v>
      </c>
      <c r="AC300" t="s">
        <v>450</v>
      </c>
      <c r="AD300" t="s">
        <v>451</v>
      </c>
      <c r="AE300" t="s">
        <v>452</v>
      </c>
      <c r="AF300" t="s">
        <v>453</v>
      </c>
      <c r="AG300" t="s">
        <v>454</v>
      </c>
      <c r="AH300" t="s">
        <v>455</v>
      </c>
      <c r="AI300" t="s">
        <v>456</v>
      </c>
      <c r="AJ300" t="s">
        <v>457</v>
      </c>
      <c r="AK300" t="s">
        <v>458</v>
      </c>
      <c r="AL300" t="s">
        <v>459</v>
      </c>
      <c r="AM300" t="s">
        <v>460</v>
      </c>
      <c r="AN300" t="s">
        <v>461</v>
      </c>
      <c r="AO300">
        <v>10.48237476808905</v>
      </c>
      <c r="AP300">
        <v>15.648148148148151</v>
      </c>
      <c r="AQ300">
        <v>9.2893636785880176</v>
      </c>
      <c r="AR300">
        <v>8.5951940850277264</v>
      </c>
      <c r="AS300">
        <v>10.74074074074074</v>
      </c>
      <c r="AT300">
        <v>3.3947623666343358</v>
      </c>
      <c r="AU300">
        <v>4.6462513199577611</v>
      </c>
      <c r="AV300">
        <v>8.7037037037037042</v>
      </c>
      <c r="AW300">
        <v>7.1296296296296298</v>
      </c>
      <c r="AX300">
        <v>14.7834274952919</v>
      </c>
      <c r="AY300">
        <v>11.76470588235294</v>
      </c>
      <c r="AZ300">
        <v>9.0993500464252559</v>
      </c>
      <c r="BA300">
        <v>12.906220984215411</v>
      </c>
      <c r="BB300">
        <v>24.767225325884539</v>
      </c>
      <c r="BC300">
        <v>7.2693383038210628</v>
      </c>
      <c r="BD300">
        <v>2.0270270270270272</v>
      </c>
      <c r="BE300">
        <v>7.5418994413407816</v>
      </c>
      <c r="BF300">
        <v>13.03116147308782</v>
      </c>
      <c r="BG300">
        <v>1049</v>
      </c>
      <c r="BH300">
        <v>457</v>
      </c>
      <c r="BI300">
        <v>286</v>
      </c>
      <c r="BJ300">
        <v>167</v>
      </c>
      <c r="BK300">
        <v>86</v>
      </c>
      <c r="BL300">
        <v>424</v>
      </c>
      <c r="BM300">
        <v>216</v>
      </c>
      <c r="BN300">
        <v>163</v>
      </c>
      <c r="BO300">
        <v>86</v>
      </c>
      <c r="BP300">
        <v>51</v>
      </c>
      <c r="BQ300">
        <v>519</v>
      </c>
      <c r="BR300">
        <v>241</v>
      </c>
      <c r="BS300">
        <v>187</v>
      </c>
      <c r="BT300">
        <v>105</v>
      </c>
      <c r="BU300">
        <v>53</v>
      </c>
      <c r="BV300">
        <v>113</v>
      </c>
      <c r="BW300">
        <v>169</v>
      </c>
      <c r="BX300">
        <v>200</v>
      </c>
      <c r="BY300">
        <v>93</v>
      </c>
      <c r="BZ300">
        <v>116</v>
      </c>
      <c r="CA300">
        <v>35</v>
      </c>
      <c r="CB300">
        <v>44</v>
      </c>
      <c r="CC300">
        <v>94</v>
      </c>
      <c r="CD300">
        <v>77</v>
      </c>
      <c r="CE300">
        <v>157</v>
      </c>
      <c r="CF300">
        <v>126</v>
      </c>
      <c r="CG300">
        <v>98</v>
      </c>
      <c r="CH300">
        <v>139</v>
      </c>
      <c r="CI300">
        <v>266</v>
      </c>
      <c r="CJ300">
        <v>78</v>
      </c>
      <c r="CK300">
        <v>21</v>
      </c>
      <c r="CL300">
        <v>81</v>
      </c>
      <c r="CM300">
        <v>138</v>
      </c>
    </row>
    <row r="301">
      <c r="A301" t="s">
        <v>597</v>
      </c>
      <c r="B301">
        <v>2018</v>
      </c>
      <c r="C301" t="s">
        <v>603</v>
      </c>
      <c r="D301">
        <v>343</v>
      </c>
      <c r="E301" t="s">
        <v>145</v>
      </c>
      <c r="F301" t="s">
        <v>50</v>
      </c>
      <c r="G301" t="s">
        <v>729</v>
      </c>
      <c r="H301">
        <v>86.87457931343954</v>
      </c>
      <c r="I301">
        <v>92.179741807348563</v>
      </c>
      <c r="J301">
        <v>94.803266518188565</v>
      </c>
      <c r="K301">
        <v>96.653761061946909</v>
      </c>
      <c r="L301">
        <v>98.452848722986246</v>
      </c>
      <c r="M301">
        <v>92.409240924092401</v>
      </c>
      <c r="N301">
        <v>94.394213381555161</v>
      </c>
      <c r="O301">
        <v>95.747647263855001</v>
      </c>
      <c r="P301">
        <v>97.945987067325973</v>
      </c>
      <c r="Q301">
        <v>98.648648648648646</v>
      </c>
      <c r="R301">
        <v>80.026195153896523</v>
      </c>
      <c r="S301">
        <v>88.929351784413697</v>
      </c>
      <c r="T301">
        <v>89.91031390134529</v>
      </c>
      <c r="U301">
        <v>92.991452991452988</v>
      </c>
      <c r="V301">
        <v>95.376344086021504</v>
      </c>
      <c r="W301" t="s">
        <v>444</v>
      </c>
      <c r="X301" t="s">
        <v>445</v>
      </c>
      <c r="Y301" t="s">
        <v>446</v>
      </c>
      <c r="Z301" t="s">
        <v>447</v>
      </c>
      <c r="AA301" t="s">
        <v>448</v>
      </c>
      <c r="AB301" t="s">
        <v>449</v>
      </c>
      <c r="AC301" t="s">
        <v>450</v>
      </c>
      <c r="AD301" t="s">
        <v>451</v>
      </c>
      <c r="AE301" t="s">
        <v>452</v>
      </c>
      <c r="AF301" t="s">
        <v>453</v>
      </c>
      <c r="AG301" t="s">
        <v>454</v>
      </c>
      <c r="AH301" t="s">
        <v>455</v>
      </c>
      <c r="AI301" t="s">
        <v>456</v>
      </c>
      <c r="AJ301" t="s">
        <v>457</v>
      </c>
      <c r="AK301" t="s">
        <v>458</v>
      </c>
      <c r="AL301" t="s">
        <v>459</v>
      </c>
      <c r="AM301" t="s">
        <v>460</v>
      </c>
      <c r="AN301" t="s">
        <v>461</v>
      </c>
      <c r="AO301">
        <v>95.176252319109466</v>
      </c>
      <c r="AP301">
        <v>88.425925925925924</v>
      </c>
      <c r="AQ301">
        <v>93.218764514630749</v>
      </c>
      <c r="AR301">
        <v>94.916820702402958</v>
      </c>
      <c r="AS301">
        <v>92.5</v>
      </c>
      <c r="AT301">
        <v>98.642095053346267</v>
      </c>
      <c r="AU301">
        <v>97.782470960929246</v>
      </c>
      <c r="AV301">
        <v>92.685185185185176</v>
      </c>
      <c r="AW301">
        <v>96.851851851851862</v>
      </c>
      <c r="AX301">
        <v>90.489642184557439</v>
      </c>
      <c r="AY301">
        <v>95.051353874883276</v>
      </c>
      <c r="AZ301">
        <v>93.221912720519967</v>
      </c>
      <c r="BA301">
        <v>91.179201485608175</v>
      </c>
      <c r="BB301">
        <v>84.357541899441344</v>
      </c>
      <c r="BC301">
        <v>95.153774464119294</v>
      </c>
      <c r="BD301">
        <v>98.359073359073363</v>
      </c>
      <c r="BE301">
        <v>95.623836126629428</v>
      </c>
      <c r="BF301">
        <v>92.351274787535402</v>
      </c>
      <c r="BG301">
        <v>3872</v>
      </c>
      <c r="BH301">
        <v>3713</v>
      </c>
      <c r="BI301">
        <v>3831</v>
      </c>
      <c r="BJ301">
        <v>3495</v>
      </c>
      <c r="BK301">
        <v>4009</v>
      </c>
      <c r="BL301">
        <v>2520</v>
      </c>
      <c r="BM301">
        <v>2610</v>
      </c>
      <c r="BN301">
        <v>2747</v>
      </c>
      <c r="BO301">
        <v>2575</v>
      </c>
      <c r="BP301">
        <v>2847</v>
      </c>
      <c r="BQ301">
        <v>1222</v>
      </c>
      <c r="BR301">
        <v>1221</v>
      </c>
      <c r="BS301">
        <v>1203</v>
      </c>
      <c r="BT301">
        <v>1088</v>
      </c>
      <c r="BU301">
        <v>887</v>
      </c>
      <c r="BV301">
        <v>1026</v>
      </c>
      <c r="BW301">
        <v>955</v>
      </c>
      <c r="BX301">
        <v>2007</v>
      </c>
      <c r="BY301">
        <v>1027</v>
      </c>
      <c r="BZ301">
        <v>999</v>
      </c>
      <c r="CA301">
        <v>1017</v>
      </c>
      <c r="CB301">
        <v>926</v>
      </c>
      <c r="CC301">
        <v>1001</v>
      </c>
      <c r="CD301">
        <v>1046</v>
      </c>
      <c r="CE301">
        <v>961</v>
      </c>
      <c r="CF301">
        <v>1018</v>
      </c>
      <c r="CG301">
        <v>1004</v>
      </c>
      <c r="CH301">
        <v>982</v>
      </c>
      <c r="CI301">
        <v>906</v>
      </c>
      <c r="CJ301">
        <v>1021</v>
      </c>
      <c r="CK301">
        <v>1019</v>
      </c>
      <c r="CL301">
        <v>1027</v>
      </c>
      <c r="CM301">
        <v>978</v>
      </c>
    </row>
    <row r="302">
      <c r="A302" t="s">
        <v>597</v>
      </c>
      <c r="B302">
        <v>2018</v>
      </c>
      <c r="C302" t="s">
        <v>603</v>
      </c>
      <c r="D302">
        <v>344</v>
      </c>
      <c r="E302" t="s">
        <v>145</v>
      </c>
      <c r="F302" t="s">
        <v>49</v>
      </c>
      <c r="G302" t="s">
        <v>203</v>
      </c>
      <c r="H302">
        <v>13.125420686560471</v>
      </c>
      <c r="I302">
        <v>7.8202581926514396</v>
      </c>
      <c r="J302">
        <v>5.1967334818114326</v>
      </c>
      <c r="K302">
        <v>3.3462389380530979</v>
      </c>
      <c r="L302">
        <v>1.547151277013753</v>
      </c>
      <c r="M302">
        <v>7.5907590759075907</v>
      </c>
      <c r="N302">
        <v>5.6057866184448457</v>
      </c>
      <c r="O302">
        <v>4.2523527361449984</v>
      </c>
      <c r="P302">
        <v>2.05401293267402</v>
      </c>
      <c r="Q302">
        <v>1.3513513513513511</v>
      </c>
      <c r="R302">
        <v>19.973804846103469</v>
      </c>
      <c r="S302">
        <v>11.07064821558631</v>
      </c>
      <c r="T302">
        <v>10.08968609865471</v>
      </c>
      <c r="U302">
        <v>7.0085470085470094</v>
      </c>
      <c r="V302">
        <v>4.6236559139784941</v>
      </c>
      <c r="W302" t="s">
        <v>444</v>
      </c>
      <c r="X302" t="s">
        <v>445</v>
      </c>
      <c r="Y302" t="s">
        <v>446</v>
      </c>
      <c r="Z302" t="s">
        <v>447</v>
      </c>
      <c r="AA302" t="s">
        <v>448</v>
      </c>
      <c r="AB302" t="s">
        <v>449</v>
      </c>
      <c r="AC302" t="s">
        <v>450</v>
      </c>
      <c r="AD302" t="s">
        <v>451</v>
      </c>
      <c r="AE302" t="s">
        <v>452</v>
      </c>
      <c r="AF302" t="s">
        <v>453</v>
      </c>
      <c r="AG302" t="s">
        <v>454</v>
      </c>
      <c r="AH302" t="s">
        <v>455</v>
      </c>
      <c r="AI302" t="s">
        <v>456</v>
      </c>
      <c r="AJ302" t="s">
        <v>457</v>
      </c>
      <c r="AK302" t="s">
        <v>458</v>
      </c>
      <c r="AL302" t="s">
        <v>459</v>
      </c>
      <c r="AM302" t="s">
        <v>460</v>
      </c>
      <c r="AN302" t="s">
        <v>461</v>
      </c>
      <c r="AO302">
        <v>4.8237476808905377</v>
      </c>
      <c r="AP302">
        <v>11.574074074074071</v>
      </c>
      <c r="AQ302">
        <v>6.7812354853692529</v>
      </c>
      <c r="AR302">
        <v>5.0831792975970416</v>
      </c>
      <c r="AS302">
        <v>7.5</v>
      </c>
      <c r="AT302">
        <v>1.3579049466537341</v>
      </c>
      <c r="AU302">
        <v>2.2175290390707501</v>
      </c>
      <c r="AV302">
        <v>7.314814814814814</v>
      </c>
      <c r="AW302">
        <v>3.1481481481481479</v>
      </c>
      <c r="AX302">
        <v>9.5103578154425605</v>
      </c>
      <c r="AY302">
        <v>4.9486461251167144</v>
      </c>
      <c r="AZ302">
        <v>6.7780872794800366</v>
      </c>
      <c r="BA302">
        <v>8.8207985143918304</v>
      </c>
      <c r="BB302">
        <v>15.64245810055866</v>
      </c>
      <c r="BC302">
        <v>4.8462255358807083</v>
      </c>
      <c r="BD302">
        <v>1.640926640926641</v>
      </c>
      <c r="BE302">
        <v>4.3761638733705777</v>
      </c>
      <c r="BF302">
        <v>7.6487252124645897</v>
      </c>
      <c r="BG302">
        <v>585</v>
      </c>
      <c r="BH302">
        <v>315</v>
      </c>
      <c r="BI302">
        <v>210</v>
      </c>
      <c r="BJ302">
        <v>121</v>
      </c>
      <c r="BK302">
        <v>63</v>
      </c>
      <c r="BL302">
        <v>207</v>
      </c>
      <c r="BM302">
        <v>155</v>
      </c>
      <c r="BN302">
        <v>122</v>
      </c>
      <c r="BO302">
        <v>54</v>
      </c>
      <c r="BP302">
        <v>39</v>
      </c>
      <c r="BQ302">
        <v>305</v>
      </c>
      <c r="BR302">
        <v>152</v>
      </c>
      <c r="BS302">
        <v>135</v>
      </c>
      <c r="BT302">
        <v>82</v>
      </c>
      <c r="BU302">
        <v>43</v>
      </c>
      <c r="BV302">
        <v>52</v>
      </c>
      <c r="BW302">
        <v>125</v>
      </c>
      <c r="BX302">
        <v>146</v>
      </c>
      <c r="BY302">
        <v>55</v>
      </c>
      <c r="BZ302">
        <v>81</v>
      </c>
      <c r="CA302">
        <v>14</v>
      </c>
      <c r="CB302">
        <v>21</v>
      </c>
      <c r="CC302">
        <v>79</v>
      </c>
      <c r="CD302">
        <v>34</v>
      </c>
      <c r="CE302">
        <v>101</v>
      </c>
      <c r="CF302">
        <v>53</v>
      </c>
      <c r="CG302">
        <v>73</v>
      </c>
      <c r="CH302">
        <v>95</v>
      </c>
      <c r="CI302">
        <v>168</v>
      </c>
      <c r="CJ302">
        <v>52</v>
      </c>
      <c r="CK302">
        <v>17</v>
      </c>
      <c r="CL302">
        <v>47</v>
      </c>
      <c r="CM302">
        <v>81</v>
      </c>
    </row>
    <row r="303">
      <c r="A303" t="s">
        <v>597</v>
      </c>
      <c r="B303">
        <v>2018</v>
      </c>
      <c r="C303" t="s">
        <v>603</v>
      </c>
      <c r="D303">
        <v>345</v>
      </c>
      <c r="E303" t="s">
        <v>146</v>
      </c>
      <c r="F303" t="s">
        <v>50</v>
      </c>
      <c r="G303" t="s">
        <v>730</v>
      </c>
      <c r="H303">
        <v>83.509086829706078</v>
      </c>
      <c r="I303">
        <v>94.538232373386293</v>
      </c>
      <c r="J303">
        <v>97.154169759960411</v>
      </c>
      <c r="K303">
        <v>98.091814159292028</v>
      </c>
      <c r="L303">
        <v>99.189587426326128</v>
      </c>
      <c r="M303">
        <v>90.94242757609095</v>
      </c>
      <c r="N303">
        <v>97.287522603978303</v>
      </c>
      <c r="O303">
        <v>98.08295573370512</v>
      </c>
      <c r="P303">
        <v>98.516546215290987</v>
      </c>
      <c r="Q303">
        <v>99.272349272349274</v>
      </c>
      <c r="R303">
        <v>74.066797642436143</v>
      </c>
      <c r="S303">
        <v>88.856518572469042</v>
      </c>
      <c r="T303">
        <v>92.002989536621826</v>
      </c>
      <c r="U303">
        <v>95.384615384615387</v>
      </c>
      <c r="V303">
        <v>97.311827956989248</v>
      </c>
      <c r="W303" t="s">
        <v>444</v>
      </c>
      <c r="X303" t="s">
        <v>445</v>
      </c>
      <c r="Y303" t="s">
        <v>446</v>
      </c>
      <c r="Z303" t="s">
        <v>447</v>
      </c>
      <c r="AA303" t="s">
        <v>448</v>
      </c>
      <c r="AB303" t="s">
        <v>449</v>
      </c>
      <c r="AC303" t="s">
        <v>450</v>
      </c>
      <c r="AD303" t="s">
        <v>451</v>
      </c>
      <c r="AE303" t="s">
        <v>452</v>
      </c>
      <c r="AF303" t="s">
        <v>453</v>
      </c>
      <c r="AG303" t="s">
        <v>454</v>
      </c>
      <c r="AH303" t="s">
        <v>455</v>
      </c>
      <c r="AI303" t="s">
        <v>456</v>
      </c>
      <c r="AJ303" t="s">
        <v>457</v>
      </c>
      <c r="AK303" t="s">
        <v>458</v>
      </c>
      <c r="AL303" t="s">
        <v>459</v>
      </c>
      <c r="AM303" t="s">
        <v>460</v>
      </c>
      <c r="AN303" t="s">
        <v>461</v>
      </c>
      <c r="AO303">
        <v>92.671614100185522</v>
      </c>
      <c r="AP303">
        <v>92.592592592592595</v>
      </c>
      <c r="AQ303">
        <v>94.705062703204831</v>
      </c>
      <c r="AR303">
        <v>96.02587800369686</v>
      </c>
      <c r="AS303">
        <v>93.518518518518519</v>
      </c>
      <c r="AT303">
        <v>97.284190106692535</v>
      </c>
      <c r="AU303">
        <v>97.360084477296724</v>
      </c>
      <c r="AV303">
        <v>97.129629629629633</v>
      </c>
      <c r="AW303">
        <v>95.925925925925924</v>
      </c>
      <c r="AX303">
        <v>93.220338983050837</v>
      </c>
      <c r="AY303">
        <v>90.943043884220359</v>
      </c>
      <c r="AZ303">
        <v>97.400185701021357</v>
      </c>
      <c r="BA303">
        <v>90.343546889507891</v>
      </c>
      <c r="BB303">
        <v>88.081936685288639</v>
      </c>
      <c r="BC303">
        <v>94.501397949673816</v>
      </c>
      <c r="BD303">
        <v>98.552123552123547</v>
      </c>
      <c r="BE303">
        <v>95.623836126629428</v>
      </c>
      <c r="BF303">
        <v>89.801699716713884</v>
      </c>
      <c r="BG303">
        <v>3722</v>
      </c>
      <c r="BH303">
        <v>3808</v>
      </c>
      <c r="BI303">
        <v>3926</v>
      </c>
      <c r="BJ303">
        <v>3547</v>
      </c>
      <c r="BK303">
        <v>4039</v>
      </c>
      <c r="BL303">
        <v>2480</v>
      </c>
      <c r="BM303">
        <v>2690</v>
      </c>
      <c r="BN303">
        <v>2814</v>
      </c>
      <c r="BO303">
        <v>2590</v>
      </c>
      <c r="BP303">
        <v>2865</v>
      </c>
      <c r="BQ303">
        <v>1131</v>
      </c>
      <c r="BR303">
        <v>1220</v>
      </c>
      <c r="BS303">
        <v>1231</v>
      </c>
      <c r="BT303">
        <v>1116</v>
      </c>
      <c r="BU303">
        <v>905</v>
      </c>
      <c r="BV303">
        <v>999</v>
      </c>
      <c r="BW303">
        <v>1000</v>
      </c>
      <c r="BX303">
        <v>2039</v>
      </c>
      <c r="BY303">
        <v>1039</v>
      </c>
      <c r="BZ303">
        <v>1010</v>
      </c>
      <c r="CA303">
        <v>1003</v>
      </c>
      <c r="CB303">
        <v>922</v>
      </c>
      <c r="CC303">
        <v>1049</v>
      </c>
      <c r="CD303">
        <v>1036</v>
      </c>
      <c r="CE303">
        <v>990</v>
      </c>
      <c r="CF303">
        <v>974</v>
      </c>
      <c r="CG303">
        <v>1049</v>
      </c>
      <c r="CH303">
        <v>973</v>
      </c>
      <c r="CI303">
        <v>946</v>
      </c>
      <c r="CJ303">
        <v>1014</v>
      </c>
      <c r="CK303">
        <v>1021</v>
      </c>
      <c r="CL303">
        <v>1027</v>
      </c>
      <c r="CM303">
        <v>951</v>
      </c>
    </row>
    <row r="304">
      <c r="A304" t="s">
        <v>597</v>
      </c>
      <c r="B304">
        <v>2018</v>
      </c>
      <c r="C304" t="s">
        <v>603</v>
      </c>
      <c r="D304">
        <v>346</v>
      </c>
      <c r="E304" t="s">
        <v>146</v>
      </c>
      <c r="F304" t="s">
        <v>49</v>
      </c>
      <c r="G304" t="s">
        <v>203</v>
      </c>
      <c r="H304">
        <v>16.490913170293918</v>
      </c>
      <c r="I304">
        <v>5.4617676266137041</v>
      </c>
      <c r="J304">
        <v>2.8458302400395938</v>
      </c>
      <c r="K304">
        <v>1.9081858407079639</v>
      </c>
      <c r="L304">
        <v>0.81041257367387032</v>
      </c>
      <c r="M304">
        <v>9.0575724239090576</v>
      </c>
      <c r="N304">
        <v>2.7124773960217001</v>
      </c>
      <c r="O304">
        <v>1.9170442662948759</v>
      </c>
      <c r="P304">
        <v>1.483453784709015</v>
      </c>
      <c r="Q304">
        <v>0.72765072765072769</v>
      </c>
      <c r="R304">
        <v>25.93320235756385</v>
      </c>
      <c r="S304">
        <v>11.143481427530951</v>
      </c>
      <c r="T304">
        <v>7.9970104633781762</v>
      </c>
      <c r="U304">
        <v>4.6153846153846159</v>
      </c>
      <c r="V304">
        <v>2.688172043010753</v>
      </c>
      <c r="W304" t="s">
        <v>444</v>
      </c>
      <c r="X304" t="s">
        <v>445</v>
      </c>
      <c r="Y304" t="s">
        <v>446</v>
      </c>
      <c r="Z304" t="s">
        <v>447</v>
      </c>
      <c r="AA304" t="s">
        <v>448</v>
      </c>
      <c r="AB304" t="s">
        <v>449</v>
      </c>
      <c r="AC304" t="s">
        <v>450</v>
      </c>
      <c r="AD304" t="s">
        <v>451</v>
      </c>
      <c r="AE304" t="s">
        <v>452</v>
      </c>
      <c r="AF304" t="s">
        <v>453</v>
      </c>
      <c r="AG304" t="s">
        <v>454</v>
      </c>
      <c r="AH304" t="s">
        <v>455</v>
      </c>
      <c r="AI304" t="s">
        <v>456</v>
      </c>
      <c r="AJ304" t="s">
        <v>457</v>
      </c>
      <c r="AK304" t="s">
        <v>458</v>
      </c>
      <c r="AL304" t="s">
        <v>459</v>
      </c>
      <c r="AM304" t="s">
        <v>460</v>
      </c>
      <c r="AN304" t="s">
        <v>461</v>
      </c>
      <c r="AO304">
        <v>7.3283858998144709</v>
      </c>
      <c r="AP304">
        <v>7.4074074074074074</v>
      </c>
      <c r="AQ304">
        <v>5.2949372967951689</v>
      </c>
      <c r="AR304">
        <v>3.974121996303142</v>
      </c>
      <c r="AS304">
        <v>6.481481481481481</v>
      </c>
      <c r="AT304">
        <v>2.715809893307469</v>
      </c>
      <c r="AU304">
        <v>2.6399155227032729</v>
      </c>
      <c r="AV304">
        <v>2.8703703703703698</v>
      </c>
      <c r="AW304">
        <v>4.0740740740740744</v>
      </c>
      <c r="AX304">
        <v>6.7796610169491522</v>
      </c>
      <c r="AY304">
        <v>9.056956115779645</v>
      </c>
      <c r="AZ304">
        <v>2.5998142989786439</v>
      </c>
      <c r="BA304">
        <v>9.6564531104921087</v>
      </c>
      <c r="BB304">
        <v>11.918063314711359</v>
      </c>
      <c r="BC304">
        <v>5.4986020503261877</v>
      </c>
      <c r="BD304">
        <v>1.4478764478764481</v>
      </c>
      <c r="BE304">
        <v>4.3761638733705777</v>
      </c>
      <c r="BF304">
        <v>10.19830028328612</v>
      </c>
      <c r="BG304">
        <v>735</v>
      </c>
      <c r="BH304">
        <v>220</v>
      </c>
      <c r="BI304">
        <v>115</v>
      </c>
      <c r="BJ304">
        <v>69</v>
      </c>
      <c r="BK304">
        <v>33</v>
      </c>
      <c r="BL304">
        <v>247</v>
      </c>
      <c r="BM304">
        <v>75</v>
      </c>
      <c r="BN304">
        <v>55</v>
      </c>
      <c r="BO304">
        <v>39</v>
      </c>
      <c r="BP304">
        <v>21</v>
      </c>
      <c r="BQ304">
        <v>396</v>
      </c>
      <c r="BR304">
        <v>153</v>
      </c>
      <c r="BS304">
        <v>107</v>
      </c>
      <c r="BT304">
        <v>54</v>
      </c>
      <c r="BU304">
        <v>25</v>
      </c>
      <c r="BV304">
        <v>79</v>
      </c>
      <c r="BW304">
        <v>80</v>
      </c>
      <c r="BX304">
        <v>114</v>
      </c>
      <c r="BY304">
        <v>43</v>
      </c>
      <c r="BZ304">
        <v>70</v>
      </c>
      <c r="CA304">
        <v>28</v>
      </c>
      <c r="CB304">
        <v>25</v>
      </c>
      <c r="CC304">
        <v>31</v>
      </c>
      <c r="CD304">
        <v>44</v>
      </c>
      <c r="CE304">
        <v>72</v>
      </c>
      <c r="CF304">
        <v>97</v>
      </c>
      <c r="CG304">
        <v>28</v>
      </c>
      <c r="CH304">
        <v>104</v>
      </c>
      <c r="CI304">
        <v>128</v>
      </c>
      <c r="CJ304">
        <v>59</v>
      </c>
      <c r="CK304">
        <v>15</v>
      </c>
      <c r="CL304">
        <v>47</v>
      </c>
      <c r="CM304">
        <v>108</v>
      </c>
    </row>
    <row r="305">
      <c r="A305" t="s">
        <v>597</v>
      </c>
      <c r="B305">
        <v>2018</v>
      </c>
      <c r="C305" t="s">
        <v>603</v>
      </c>
      <c r="D305">
        <v>347</v>
      </c>
      <c r="E305" t="s">
        <v>147</v>
      </c>
      <c r="F305" t="s">
        <v>50</v>
      </c>
      <c r="G305" t="s">
        <v>731</v>
      </c>
      <c r="H305">
        <v>79.560242315458822</v>
      </c>
      <c r="I305">
        <v>90.143992055610724</v>
      </c>
      <c r="J305">
        <v>93.714427121999506</v>
      </c>
      <c r="K305">
        <v>96.017699115044252</v>
      </c>
      <c r="L305">
        <v>98.1335952848723</v>
      </c>
      <c r="M305">
        <v>84.891822515584892</v>
      </c>
      <c r="N305">
        <v>92.477396021699818</v>
      </c>
      <c r="O305">
        <v>94.73684210526315</v>
      </c>
      <c r="P305">
        <v>96.995055154050974</v>
      </c>
      <c r="Q305">
        <v>98.544698544698548</v>
      </c>
      <c r="R305">
        <v>71.512770137524555</v>
      </c>
      <c r="S305">
        <v>85.579024034959943</v>
      </c>
      <c r="T305">
        <v>89.461883408071756</v>
      </c>
      <c r="U305">
        <v>93.333333333333329</v>
      </c>
      <c r="V305">
        <v>95.913978494623649</v>
      </c>
      <c r="W305" t="s">
        <v>444</v>
      </c>
      <c r="X305" t="s">
        <v>445</v>
      </c>
      <c r="Y305" t="s">
        <v>446</v>
      </c>
      <c r="Z305" t="s">
        <v>447</v>
      </c>
      <c r="AA305" t="s">
        <v>448</v>
      </c>
      <c r="AB305" t="s">
        <v>449</v>
      </c>
      <c r="AC305" t="s">
        <v>450</v>
      </c>
      <c r="AD305" t="s">
        <v>451</v>
      </c>
      <c r="AE305" t="s">
        <v>452</v>
      </c>
      <c r="AF305" t="s">
        <v>453</v>
      </c>
      <c r="AG305" t="s">
        <v>454</v>
      </c>
      <c r="AH305" t="s">
        <v>455</v>
      </c>
      <c r="AI305" t="s">
        <v>456</v>
      </c>
      <c r="AJ305" t="s">
        <v>457</v>
      </c>
      <c r="AK305" t="s">
        <v>458</v>
      </c>
      <c r="AL305" t="s">
        <v>459</v>
      </c>
      <c r="AM305" t="s">
        <v>460</v>
      </c>
      <c r="AN305" t="s">
        <v>461</v>
      </c>
      <c r="AO305">
        <v>89.888682745825605</v>
      </c>
      <c r="AP305">
        <v>85.925925925925924</v>
      </c>
      <c r="AQ305">
        <v>93.125870877844861</v>
      </c>
      <c r="AR305">
        <v>91.589648798521267</v>
      </c>
      <c r="AS305">
        <v>92.129629629629633</v>
      </c>
      <c r="AT305">
        <v>97.090203685741997</v>
      </c>
      <c r="AU305">
        <v>95.564941921858505</v>
      </c>
      <c r="AV305">
        <v>92.592592592592595</v>
      </c>
      <c r="AW305">
        <v>92.962962962962962</v>
      </c>
      <c r="AX305">
        <v>85.499058380414311</v>
      </c>
      <c r="AY305">
        <v>88.982259570494861</v>
      </c>
      <c r="AZ305">
        <v>90.900649953574742</v>
      </c>
      <c r="BA305">
        <v>90.71494893221913</v>
      </c>
      <c r="BB305">
        <v>75.884543761638739</v>
      </c>
      <c r="BC305">
        <v>94.501397949673816</v>
      </c>
      <c r="BD305">
        <v>98.745173745173744</v>
      </c>
      <c r="BE305">
        <v>93.296089385474858</v>
      </c>
      <c r="BF305">
        <v>90.934844192634557</v>
      </c>
      <c r="BG305">
        <v>3546</v>
      </c>
      <c r="BH305">
        <v>3631</v>
      </c>
      <c r="BI305">
        <v>3787</v>
      </c>
      <c r="BJ305">
        <v>3472</v>
      </c>
      <c r="BK305">
        <v>3996</v>
      </c>
      <c r="BL305">
        <v>2315</v>
      </c>
      <c r="BM305">
        <v>2557</v>
      </c>
      <c r="BN305">
        <v>2718</v>
      </c>
      <c r="BO305">
        <v>2550</v>
      </c>
      <c r="BP305">
        <v>2844</v>
      </c>
      <c r="BQ305">
        <v>1092</v>
      </c>
      <c r="BR305">
        <v>1175</v>
      </c>
      <c r="BS305">
        <v>1197</v>
      </c>
      <c r="BT305">
        <v>1092</v>
      </c>
      <c r="BU305">
        <v>892</v>
      </c>
      <c r="BV305">
        <v>969</v>
      </c>
      <c r="BW305">
        <v>928</v>
      </c>
      <c r="BX305">
        <v>2005</v>
      </c>
      <c r="BY305">
        <v>991</v>
      </c>
      <c r="BZ305">
        <v>995</v>
      </c>
      <c r="CA305">
        <v>1001</v>
      </c>
      <c r="CB305">
        <v>905</v>
      </c>
      <c r="CC305">
        <v>1000</v>
      </c>
      <c r="CD305">
        <v>1004</v>
      </c>
      <c r="CE305">
        <v>908</v>
      </c>
      <c r="CF305">
        <v>953</v>
      </c>
      <c r="CG305">
        <v>979</v>
      </c>
      <c r="CH305">
        <v>977</v>
      </c>
      <c r="CI305">
        <v>815</v>
      </c>
      <c r="CJ305">
        <v>1014</v>
      </c>
      <c r="CK305">
        <v>1023</v>
      </c>
      <c r="CL305">
        <v>1002</v>
      </c>
      <c r="CM305">
        <v>963</v>
      </c>
    </row>
    <row r="306">
      <c r="A306" t="s">
        <v>597</v>
      </c>
      <c r="B306">
        <v>2018</v>
      </c>
      <c r="C306" t="s">
        <v>603</v>
      </c>
      <c r="D306">
        <v>348</v>
      </c>
      <c r="E306" t="s">
        <v>147</v>
      </c>
      <c r="F306" t="s">
        <v>49</v>
      </c>
      <c r="G306" t="s">
        <v>203</v>
      </c>
      <c r="H306">
        <v>20.439757684541171</v>
      </c>
      <c r="I306">
        <v>9.8560079443892743</v>
      </c>
      <c r="J306">
        <v>6.2855728780004947</v>
      </c>
      <c r="K306">
        <v>3.9823008849557522</v>
      </c>
      <c r="L306">
        <v>1.866404715127701</v>
      </c>
      <c r="M306">
        <v>15.10817748441511</v>
      </c>
      <c r="N306">
        <v>7.5226039783001806</v>
      </c>
      <c r="O306">
        <v>5.2631578947368416</v>
      </c>
      <c r="P306">
        <v>3.00494484594903</v>
      </c>
      <c r="Q306">
        <v>1.4553014553014549</v>
      </c>
      <c r="R306">
        <v>28.487229862475441</v>
      </c>
      <c r="S306">
        <v>14.420975965040061</v>
      </c>
      <c r="T306">
        <v>10.538116591928249</v>
      </c>
      <c r="U306">
        <v>6.666666666666667</v>
      </c>
      <c r="V306">
        <v>4.086021505376344</v>
      </c>
      <c r="W306" t="s">
        <v>444</v>
      </c>
      <c r="X306" t="s">
        <v>445</v>
      </c>
      <c r="Y306" t="s">
        <v>446</v>
      </c>
      <c r="Z306" t="s">
        <v>447</v>
      </c>
      <c r="AA306" t="s">
        <v>448</v>
      </c>
      <c r="AB306" t="s">
        <v>449</v>
      </c>
      <c r="AC306" t="s">
        <v>450</v>
      </c>
      <c r="AD306" t="s">
        <v>451</v>
      </c>
      <c r="AE306" t="s">
        <v>452</v>
      </c>
      <c r="AF306" t="s">
        <v>453</v>
      </c>
      <c r="AG306" t="s">
        <v>454</v>
      </c>
      <c r="AH306" t="s">
        <v>455</v>
      </c>
      <c r="AI306" t="s">
        <v>456</v>
      </c>
      <c r="AJ306" t="s">
        <v>457</v>
      </c>
      <c r="AK306" t="s">
        <v>458</v>
      </c>
      <c r="AL306" t="s">
        <v>459</v>
      </c>
      <c r="AM306" t="s">
        <v>460</v>
      </c>
      <c r="AN306" t="s">
        <v>461</v>
      </c>
      <c r="AO306">
        <v>10.1113172541744</v>
      </c>
      <c r="AP306">
        <v>14.074074074074071</v>
      </c>
      <c r="AQ306">
        <v>6.8741291221551331</v>
      </c>
      <c r="AR306">
        <v>8.4103512014787434</v>
      </c>
      <c r="AS306">
        <v>7.8703703703703702</v>
      </c>
      <c r="AT306">
        <v>2.9097963142580019</v>
      </c>
      <c r="AU306">
        <v>4.4350580781414992</v>
      </c>
      <c r="AV306">
        <v>7.4074074074074074</v>
      </c>
      <c r="AW306">
        <v>7.0370370370370372</v>
      </c>
      <c r="AX306">
        <v>14.50094161958569</v>
      </c>
      <c r="AY306">
        <v>11.017740429505141</v>
      </c>
      <c r="AZ306">
        <v>9.0993500464252559</v>
      </c>
      <c r="BA306">
        <v>9.2850510677808717</v>
      </c>
      <c r="BB306">
        <v>24.115456238361261</v>
      </c>
      <c r="BC306">
        <v>5.4986020503261877</v>
      </c>
      <c r="BD306">
        <v>1.254826254826255</v>
      </c>
      <c r="BE306">
        <v>6.7039106145251397</v>
      </c>
      <c r="BF306">
        <v>9.0651558073654392</v>
      </c>
      <c r="BG306">
        <v>911</v>
      </c>
      <c r="BH306">
        <v>397</v>
      </c>
      <c r="BI306">
        <v>254</v>
      </c>
      <c r="BJ306">
        <v>144</v>
      </c>
      <c r="BK306">
        <v>76</v>
      </c>
      <c r="BL306">
        <v>412</v>
      </c>
      <c r="BM306">
        <v>208</v>
      </c>
      <c r="BN306">
        <v>151</v>
      </c>
      <c r="BO306">
        <v>79</v>
      </c>
      <c r="BP306">
        <v>42</v>
      </c>
      <c r="BQ306">
        <v>435</v>
      </c>
      <c r="BR306">
        <v>198</v>
      </c>
      <c r="BS306">
        <v>141</v>
      </c>
      <c r="BT306">
        <v>78</v>
      </c>
      <c r="BU306">
        <v>38</v>
      </c>
      <c r="BV306">
        <v>109</v>
      </c>
      <c r="BW306">
        <v>152</v>
      </c>
      <c r="BX306">
        <v>148</v>
      </c>
      <c r="BY306">
        <v>91</v>
      </c>
      <c r="BZ306">
        <v>85</v>
      </c>
      <c r="CA306">
        <v>30</v>
      </c>
      <c r="CB306">
        <v>42</v>
      </c>
      <c r="CC306">
        <v>80</v>
      </c>
      <c r="CD306">
        <v>76</v>
      </c>
      <c r="CE306">
        <v>154</v>
      </c>
      <c r="CF306">
        <v>118</v>
      </c>
      <c r="CG306">
        <v>98</v>
      </c>
      <c r="CH306">
        <v>100</v>
      </c>
      <c r="CI306">
        <v>259</v>
      </c>
      <c r="CJ306">
        <v>59</v>
      </c>
      <c r="CK306">
        <v>13</v>
      </c>
      <c r="CL306">
        <v>72</v>
      </c>
      <c r="CM306">
        <v>96</v>
      </c>
    </row>
    <row r="307">
      <c r="A307" t="s">
        <v>597</v>
      </c>
      <c r="B307">
        <v>2018</v>
      </c>
      <c r="C307" t="s">
        <v>603</v>
      </c>
      <c r="D307">
        <v>349</v>
      </c>
      <c r="E307" t="s">
        <v>148</v>
      </c>
      <c r="F307" t="s">
        <v>50</v>
      </c>
      <c r="G307" t="s">
        <v>203</v>
      </c>
      <c r="H307">
        <v>95.804352703612295</v>
      </c>
      <c r="I307">
        <v>98.386295928500502</v>
      </c>
      <c r="J307">
        <v>99.084385053204642</v>
      </c>
      <c r="K307">
        <v>99.363938053097343</v>
      </c>
      <c r="L307">
        <v>99.75442043222003</v>
      </c>
      <c r="M307">
        <v>99.559955995599552</v>
      </c>
      <c r="N307">
        <v>99.638336347197111</v>
      </c>
      <c r="O307">
        <v>99.546880446148492</v>
      </c>
      <c r="P307">
        <v>99.733739064283</v>
      </c>
      <c r="Q307">
        <v>99.688149688149679</v>
      </c>
      <c r="R307">
        <v>92.337917485265237</v>
      </c>
      <c r="S307">
        <v>95.702840495265846</v>
      </c>
      <c r="T307">
        <v>96.33781763826606</v>
      </c>
      <c r="U307">
        <v>97.350427350427353</v>
      </c>
      <c r="V307">
        <v>98.387096774193552</v>
      </c>
      <c r="W307" t="s">
        <v>444</v>
      </c>
      <c r="X307" t="s">
        <v>445</v>
      </c>
      <c r="Y307" t="s">
        <v>446</v>
      </c>
      <c r="Z307" t="s">
        <v>447</v>
      </c>
      <c r="AA307" t="s">
        <v>448</v>
      </c>
      <c r="AB307" t="s">
        <v>449</v>
      </c>
      <c r="AC307" t="s">
        <v>450</v>
      </c>
      <c r="AD307" t="s">
        <v>451</v>
      </c>
      <c r="AE307" t="s">
        <v>452</v>
      </c>
      <c r="AF307" t="s">
        <v>453</v>
      </c>
      <c r="AG307" t="s">
        <v>454</v>
      </c>
      <c r="AH307" t="s">
        <v>455</v>
      </c>
      <c r="AI307" t="s">
        <v>456</v>
      </c>
      <c r="AJ307" t="s">
        <v>457</v>
      </c>
      <c r="AK307" t="s">
        <v>458</v>
      </c>
      <c r="AL307" t="s">
        <v>459</v>
      </c>
      <c r="AM307" t="s">
        <v>460</v>
      </c>
      <c r="AN307" t="s">
        <v>461</v>
      </c>
      <c r="AO307">
        <v>99.350649350649363</v>
      </c>
      <c r="AP307">
        <v>97.31481481481481</v>
      </c>
      <c r="AQ307">
        <v>97.352531351602408</v>
      </c>
      <c r="AR307">
        <v>99.815157116451019</v>
      </c>
      <c r="AS307">
        <v>96.851851851851862</v>
      </c>
      <c r="AT307">
        <v>99.515033947623664</v>
      </c>
      <c r="AU307">
        <v>99.788806758183739</v>
      </c>
      <c r="AV307">
        <v>98.703703703703709</v>
      </c>
      <c r="AW307">
        <v>99.907407407407405</v>
      </c>
      <c r="AX307">
        <v>99.717514124293785</v>
      </c>
      <c r="AY307">
        <v>98.972922502334271</v>
      </c>
      <c r="AZ307">
        <v>100</v>
      </c>
      <c r="BA307">
        <v>94.89322191272052</v>
      </c>
      <c r="BB307">
        <v>99.348230912476723</v>
      </c>
      <c r="BC307">
        <v>97.483690587138867</v>
      </c>
      <c r="BD307">
        <v>98.938223938223928</v>
      </c>
      <c r="BE307">
        <v>99.068901303538169</v>
      </c>
      <c r="BF307">
        <v>95.561850802644003</v>
      </c>
      <c r="BG307">
        <v>4270</v>
      </c>
      <c r="BH307">
        <v>3963</v>
      </c>
      <c r="BI307">
        <v>4004</v>
      </c>
      <c r="BJ307">
        <v>3593</v>
      </c>
      <c r="BK307">
        <v>4062</v>
      </c>
      <c r="BL307">
        <v>2715</v>
      </c>
      <c r="BM307">
        <v>2755</v>
      </c>
      <c r="BN307">
        <v>2856</v>
      </c>
      <c r="BO307">
        <v>2622</v>
      </c>
      <c r="BP307">
        <v>2877</v>
      </c>
      <c r="BQ307">
        <v>1410</v>
      </c>
      <c r="BR307">
        <v>1314</v>
      </c>
      <c r="BS307">
        <v>1289</v>
      </c>
      <c r="BT307">
        <v>1139</v>
      </c>
      <c r="BU307">
        <v>915</v>
      </c>
      <c r="BV307">
        <v>1071</v>
      </c>
      <c r="BW307">
        <v>1051</v>
      </c>
      <c r="BX307">
        <v>2096</v>
      </c>
      <c r="BY307">
        <v>1080</v>
      </c>
      <c r="BZ307">
        <v>1046</v>
      </c>
      <c r="CA307">
        <v>1026</v>
      </c>
      <c r="CB307">
        <v>945</v>
      </c>
      <c r="CC307">
        <v>1066</v>
      </c>
      <c r="CD307">
        <v>1079</v>
      </c>
      <c r="CE307">
        <v>1059</v>
      </c>
      <c r="CF307">
        <v>1060</v>
      </c>
      <c r="CG307">
        <v>1077</v>
      </c>
      <c r="CH307">
        <v>1022</v>
      </c>
      <c r="CI307">
        <v>1067</v>
      </c>
      <c r="CJ307">
        <v>1046</v>
      </c>
      <c r="CK307">
        <v>1025</v>
      </c>
      <c r="CL307">
        <v>1064</v>
      </c>
      <c r="CM307">
        <v>1012</v>
      </c>
    </row>
    <row r="308">
      <c r="A308" t="s">
        <v>597</v>
      </c>
      <c r="B308">
        <v>2018</v>
      </c>
      <c r="C308" t="s">
        <v>603</v>
      </c>
      <c r="D308">
        <v>350</v>
      </c>
      <c r="E308" t="s">
        <v>148</v>
      </c>
      <c r="F308" t="s">
        <v>49</v>
      </c>
      <c r="G308" t="s">
        <v>203</v>
      </c>
      <c r="H308">
        <v>4.1956472963877047</v>
      </c>
      <c r="I308">
        <v>1.613704071499503</v>
      </c>
      <c r="J308">
        <v>0.91561494679534772</v>
      </c>
      <c r="K308">
        <v>0.63606194690265494</v>
      </c>
      <c r="L308">
        <v>0.24557956777996071</v>
      </c>
      <c r="M308">
        <v>0.44004400440044</v>
      </c>
      <c r="N308">
        <v>0.36166365280289331</v>
      </c>
      <c r="O308">
        <v>0.4531195538515162</v>
      </c>
      <c r="P308">
        <v>0.26626093571700271</v>
      </c>
      <c r="Q308">
        <v>0.31185031185031192</v>
      </c>
      <c r="R308">
        <v>7.6620825147347738</v>
      </c>
      <c r="S308">
        <v>4.2971595047341591</v>
      </c>
      <c r="T308">
        <v>3.6621823617339309</v>
      </c>
      <c r="U308">
        <v>2.649572649572649</v>
      </c>
      <c r="V308">
        <v>1.612903225806452</v>
      </c>
      <c r="W308" t="s">
        <v>444</v>
      </c>
      <c r="X308" t="s">
        <v>445</v>
      </c>
      <c r="Y308" t="s">
        <v>446</v>
      </c>
      <c r="Z308" t="s">
        <v>447</v>
      </c>
      <c r="AA308" t="s">
        <v>448</v>
      </c>
      <c r="AB308" t="s">
        <v>449</v>
      </c>
      <c r="AC308" t="s">
        <v>450</v>
      </c>
      <c r="AD308" t="s">
        <v>451</v>
      </c>
      <c r="AE308" t="s">
        <v>452</v>
      </c>
      <c r="AF308" t="s">
        <v>453</v>
      </c>
      <c r="AG308" t="s">
        <v>454</v>
      </c>
      <c r="AH308" t="s">
        <v>455</v>
      </c>
      <c r="AI308" t="s">
        <v>456</v>
      </c>
      <c r="AJ308" t="s">
        <v>457</v>
      </c>
      <c r="AK308" t="s">
        <v>458</v>
      </c>
      <c r="AL308" t="s">
        <v>459</v>
      </c>
      <c r="AM308" t="s">
        <v>460</v>
      </c>
      <c r="AN308" t="s">
        <v>461</v>
      </c>
      <c r="AO308">
        <v>0.64935064935064934</v>
      </c>
      <c r="AP308">
        <v>2.6851851851851851</v>
      </c>
      <c r="AQ308">
        <v>2.647468648397584</v>
      </c>
      <c r="AR308">
        <v>0.1848428835489834</v>
      </c>
      <c r="AS308">
        <v>3.1481481481481479</v>
      </c>
      <c r="AT308">
        <v>0.48496605237633372</v>
      </c>
      <c r="AU308">
        <v>0.2111932418162619</v>
      </c>
      <c r="AV308">
        <v>1.2962962962962961</v>
      </c>
      <c r="AW308">
        <v>0.092592592592592601</v>
      </c>
      <c r="AX308">
        <v>0.2824858757062147</v>
      </c>
      <c r="AY308">
        <v>1.0270774976657331</v>
      </c>
      <c r="AZ308">
        <v>0</v>
      </c>
      <c r="BA308">
        <v>5.1067780872794799</v>
      </c>
      <c r="BB308">
        <v>0.65176908752327745</v>
      </c>
      <c r="BC308">
        <v>2.516309412861137</v>
      </c>
      <c r="BD308">
        <v>1.0617760617760621</v>
      </c>
      <c r="BE308">
        <v>0.93109869646182497</v>
      </c>
      <c r="BF308">
        <v>4.4381491973559974</v>
      </c>
      <c r="BG308">
        <v>187</v>
      </c>
      <c r="BH308">
        <v>65</v>
      </c>
      <c r="BI308">
        <v>37</v>
      </c>
      <c r="BJ308">
        <v>23</v>
      </c>
      <c r="BK308">
        <v>10</v>
      </c>
      <c r="BL308">
        <v>12</v>
      </c>
      <c r="BM308">
        <v>10</v>
      </c>
      <c r="BN308">
        <v>13</v>
      </c>
      <c r="BO308">
        <v>7</v>
      </c>
      <c r="BP308">
        <v>9</v>
      </c>
      <c r="BQ308">
        <v>117</v>
      </c>
      <c r="BR308">
        <v>59</v>
      </c>
      <c r="BS308">
        <v>49</v>
      </c>
      <c r="BT308">
        <v>31</v>
      </c>
      <c r="BU308">
        <v>15</v>
      </c>
      <c r="BV308">
        <v>7</v>
      </c>
      <c r="BW308">
        <v>29</v>
      </c>
      <c r="BX308">
        <v>57</v>
      </c>
      <c r="BY308">
        <v>2</v>
      </c>
      <c r="BZ308">
        <v>34</v>
      </c>
      <c r="CA308">
        <v>5</v>
      </c>
      <c r="CB308">
        <v>2</v>
      </c>
      <c r="CC308">
        <v>14</v>
      </c>
      <c r="CD308">
        <v>1</v>
      </c>
      <c r="CE308">
        <v>3</v>
      </c>
      <c r="CF308">
        <v>11</v>
      </c>
      <c r="CG308">
        <v>0</v>
      </c>
      <c r="CH308">
        <v>55</v>
      </c>
      <c r="CI308">
        <v>7</v>
      </c>
      <c r="CJ308">
        <v>27</v>
      </c>
      <c r="CK308">
        <v>11</v>
      </c>
      <c r="CL308">
        <v>10</v>
      </c>
      <c r="CM308">
        <v>47</v>
      </c>
    </row>
    <row r="309">
      <c r="A309" t="s">
        <v>597</v>
      </c>
      <c r="B309">
        <v>2018</v>
      </c>
      <c r="C309" t="s">
        <v>603</v>
      </c>
      <c r="D309">
        <v>351</v>
      </c>
      <c r="E309" t="s">
        <v>149</v>
      </c>
      <c r="F309" t="s">
        <v>50</v>
      </c>
      <c r="G309" t="s">
        <v>203</v>
      </c>
      <c r="H309">
        <v>90.464437962755213</v>
      </c>
      <c r="I309">
        <v>93.718967229394252</v>
      </c>
      <c r="J309">
        <v>95.644642415243752</v>
      </c>
      <c r="K309">
        <v>97.289823008849567</v>
      </c>
      <c r="L309">
        <v>98.698428290766202</v>
      </c>
      <c r="M309">
        <v>92.84928492849285</v>
      </c>
      <c r="N309">
        <v>94.683544303797476</v>
      </c>
      <c r="O309">
        <v>96.165911467410254</v>
      </c>
      <c r="P309">
        <v>98.212248003042973</v>
      </c>
      <c r="Q309">
        <v>98.960498960498967</v>
      </c>
      <c r="R309">
        <v>86.444007858546172</v>
      </c>
      <c r="S309">
        <v>92.643845593590683</v>
      </c>
      <c r="T309">
        <v>93.497757847533634</v>
      </c>
      <c r="U309">
        <v>95.470085470085479</v>
      </c>
      <c r="V309">
        <v>96.989247311827953</v>
      </c>
      <c r="W309" t="s">
        <v>444</v>
      </c>
      <c r="X309" t="s">
        <v>445</v>
      </c>
      <c r="Y309" t="s">
        <v>446</v>
      </c>
      <c r="Z309" t="s">
        <v>447</v>
      </c>
      <c r="AA309" t="s">
        <v>448</v>
      </c>
      <c r="AB309" t="s">
        <v>449</v>
      </c>
      <c r="AC309" t="s">
        <v>450</v>
      </c>
      <c r="AD309" t="s">
        <v>451</v>
      </c>
      <c r="AE309" t="s">
        <v>452</v>
      </c>
      <c r="AF309" t="s">
        <v>453</v>
      </c>
      <c r="AG309" t="s">
        <v>454</v>
      </c>
      <c r="AH309" t="s">
        <v>455</v>
      </c>
      <c r="AI309" t="s">
        <v>456</v>
      </c>
      <c r="AJ309" t="s">
        <v>457</v>
      </c>
      <c r="AK309" t="s">
        <v>458</v>
      </c>
      <c r="AL309" t="s">
        <v>459</v>
      </c>
      <c r="AM309" t="s">
        <v>460</v>
      </c>
      <c r="AN309" t="s">
        <v>461</v>
      </c>
      <c r="AO309">
        <v>95.640074211502778</v>
      </c>
      <c r="AP309">
        <v>90.648148148148138</v>
      </c>
      <c r="AQ309">
        <v>95.86623316302834</v>
      </c>
      <c r="AR309">
        <v>95.10166358595194</v>
      </c>
      <c r="AS309">
        <v>95.462962962962962</v>
      </c>
      <c r="AT309">
        <v>99.127061105722603</v>
      </c>
      <c r="AU309">
        <v>97.993664202745506</v>
      </c>
      <c r="AV309">
        <v>93.981481481481481</v>
      </c>
      <c r="AW309">
        <v>96.944444444444443</v>
      </c>
      <c r="AX309">
        <v>90.772128060263654</v>
      </c>
      <c r="AY309">
        <v>95.891690009337069</v>
      </c>
      <c r="AZ309">
        <v>93.221912720519967</v>
      </c>
      <c r="BA309">
        <v>95.450324976787371</v>
      </c>
      <c r="BB309">
        <v>85.009310986964621</v>
      </c>
      <c r="BC309">
        <v>97.204100652376511</v>
      </c>
      <c r="BD309">
        <v>99.131274131274125</v>
      </c>
      <c r="BE309">
        <v>96.46182495344506</v>
      </c>
      <c r="BF309">
        <v>96.411709159584518</v>
      </c>
      <c r="BG309">
        <v>4032</v>
      </c>
      <c r="BH309">
        <v>3775</v>
      </c>
      <c r="BI309">
        <v>3865</v>
      </c>
      <c r="BJ309">
        <v>3518</v>
      </c>
      <c r="BK309">
        <v>4019</v>
      </c>
      <c r="BL309">
        <v>2532</v>
      </c>
      <c r="BM309">
        <v>2618</v>
      </c>
      <c r="BN309">
        <v>2759</v>
      </c>
      <c r="BO309">
        <v>2582</v>
      </c>
      <c r="BP309">
        <v>2856</v>
      </c>
      <c r="BQ309">
        <v>1320</v>
      </c>
      <c r="BR309">
        <v>1272</v>
      </c>
      <c r="BS309">
        <v>1251</v>
      </c>
      <c r="BT309">
        <v>1117</v>
      </c>
      <c r="BU309">
        <v>902</v>
      </c>
      <c r="BV309">
        <v>1031</v>
      </c>
      <c r="BW309">
        <v>979</v>
      </c>
      <c r="BX309">
        <v>2064</v>
      </c>
      <c r="BY309">
        <v>1029</v>
      </c>
      <c r="BZ309">
        <v>1031</v>
      </c>
      <c r="CA309">
        <v>1022</v>
      </c>
      <c r="CB309">
        <v>928</v>
      </c>
      <c r="CC309">
        <v>1015</v>
      </c>
      <c r="CD309">
        <v>1047</v>
      </c>
      <c r="CE309">
        <v>964</v>
      </c>
      <c r="CF309">
        <v>1027</v>
      </c>
      <c r="CG309">
        <v>1004</v>
      </c>
      <c r="CH309">
        <v>1028</v>
      </c>
      <c r="CI309">
        <v>913</v>
      </c>
      <c r="CJ309">
        <v>1043</v>
      </c>
      <c r="CK309">
        <v>1027</v>
      </c>
      <c r="CL309">
        <v>1036</v>
      </c>
      <c r="CM309">
        <v>1021</v>
      </c>
    </row>
    <row r="310">
      <c r="A310" t="s">
        <v>597</v>
      </c>
      <c r="B310">
        <v>2018</v>
      </c>
      <c r="C310" t="s">
        <v>603</v>
      </c>
      <c r="D310">
        <v>352</v>
      </c>
      <c r="E310" t="s">
        <v>149</v>
      </c>
      <c r="F310" t="s">
        <v>49</v>
      </c>
      <c r="G310" t="s">
        <v>203</v>
      </c>
      <c r="H310">
        <v>9.5355620372447838</v>
      </c>
      <c r="I310">
        <v>6.2810327706057603</v>
      </c>
      <c r="J310">
        <v>4.3553575847562476</v>
      </c>
      <c r="K310">
        <v>2.7101769911504419</v>
      </c>
      <c r="L310">
        <v>1.301571709233792</v>
      </c>
      <c r="M310">
        <v>7.1507150715071504</v>
      </c>
      <c r="N310">
        <v>5.3164556962025324</v>
      </c>
      <c r="O310">
        <v>3.8340885325897518</v>
      </c>
      <c r="P310">
        <v>1.7877519969570179</v>
      </c>
      <c r="Q310">
        <v>1.03950103950104</v>
      </c>
      <c r="R310">
        <v>13.55599214145383</v>
      </c>
      <c r="S310">
        <v>7.3561544064093223</v>
      </c>
      <c r="T310">
        <v>6.5022421524663674</v>
      </c>
      <c r="U310">
        <v>4.5299145299145298</v>
      </c>
      <c r="V310">
        <v>3.010752688172043</v>
      </c>
      <c r="W310" t="s">
        <v>444</v>
      </c>
      <c r="X310" t="s">
        <v>445</v>
      </c>
      <c r="Y310" t="s">
        <v>446</v>
      </c>
      <c r="Z310" t="s">
        <v>447</v>
      </c>
      <c r="AA310" t="s">
        <v>448</v>
      </c>
      <c r="AB310" t="s">
        <v>449</v>
      </c>
      <c r="AC310" t="s">
        <v>450</v>
      </c>
      <c r="AD310" t="s">
        <v>451</v>
      </c>
      <c r="AE310" t="s">
        <v>452</v>
      </c>
      <c r="AF310" t="s">
        <v>453</v>
      </c>
      <c r="AG310" t="s">
        <v>454</v>
      </c>
      <c r="AH310" t="s">
        <v>455</v>
      </c>
      <c r="AI310" t="s">
        <v>456</v>
      </c>
      <c r="AJ310" t="s">
        <v>457</v>
      </c>
      <c r="AK310" t="s">
        <v>458</v>
      </c>
      <c r="AL310" t="s">
        <v>459</v>
      </c>
      <c r="AM310" t="s">
        <v>460</v>
      </c>
      <c r="AN310" t="s">
        <v>461</v>
      </c>
      <c r="AO310">
        <v>4.3599257884972156</v>
      </c>
      <c r="AP310">
        <v>9.3518518518518512</v>
      </c>
      <c r="AQ310">
        <v>4.1337668369716676</v>
      </c>
      <c r="AR310">
        <v>4.8983364140480594</v>
      </c>
      <c r="AS310">
        <v>4.5370370370370372</v>
      </c>
      <c r="AT310">
        <v>0.87293889427740057</v>
      </c>
      <c r="AU310">
        <v>2.0063357972544882</v>
      </c>
      <c r="AV310">
        <v>6.0185185185185182</v>
      </c>
      <c r="AW310">
        <v>3.0555555555555549</v>
      </c>
      <c r="AX310">
        <v>9.2278719397363478</v>
      </c>
      <c r="AY310">
        <v>4.1083099906629306</v>
      </c>
      <c r="AZ310">
        <v>6.7780872794800366</v>
      </c>
      <c r="BA310">
        <v>4.549675023212628</v>
      </c>
      <c r="BB310">
        <v>14.99068901303538</v>
      </c>
      <c r="BC310">
        <v>2.795899347623485</v>
      </c>
      <c r="BD310">
        <v>0.86872586872586877</v>
      </c>
      <c r="BE310">
        <v>3.538175046554934</v>
      </c>
      <c r="BF310">
        <v>3.5882908404154858</v>
      </c>
      <c r="BG310">
        <v>425</v>
      </c>
      <c r="BH310">
        <v>253</v>
      </c>
      <c r="BI310">
        <v>176</v>
      </c>
      <c r="BJ310">
        <v>98</v>
      </c>
      <c r="BK310">
        <v>53</v>
      </c>
      <c r="BL310">
        <v>195</v>
      </c>
      <c r="BM310">
        <v>147</v>
      </c>
      <c r="BN310">
        <v>110</v>
      </c>
      <c r="BO310">
        <v>47</v>
      </c>
      <c r="BP310">
        <v>30</v>
      </c>
      <c r="BQ310">
        <v>207</v>
      </c>
      <c r="BR310">
        <v>101</v>
      </c>
      <c r="BS310">
        <v>87</v>
      </c>
      <c r="BT310">
        <v>53</v>
      </c>
      <c r="BU310">
        <v>28</v>
      </c>
      <c r="BV310">
        <v>47</v>
      </c>
      <c r="BW310">
        <v>101</v>
      </c>
      <c r="BX310">
        <v>89</v>
      </c>
      <c r="BY310">
        <v>53</v>
      </c>
      <c r="BZ310">
        <v>49</v>
      </c>
      <c r="CA310">
        <v>9</v>
      </c>
      <c r="CB310">
        <v>19</v>
      </c>
      <c r="CC310">
        <v>65</v>
      </c>
      <c r="CD310">
        <v>33</v>
      </c>
      <c r="CE310">
        <v>98</v>
      </c>
      <c r="CF310">
        <v>44</v>
      </c>
      <c r="CG310">
        <v>73</v>
      </c>
      <c r="CH310">
        <v>49</v>
      </c>
      <c r="CI310">
        <v>161</v>
      </c>
      <c r="CJ310">
        <v>30</v>
      </c>
      <c r="CK310">
        <v>9</v>
      </c>
      <c r="CL310">
        <v>38</v>
      </c>
      <c r="CM310">
        <v>38</v>
      </c>
    </row>
    <row r="311">
      <c r="A311" t="s">
        <v>597</v>
      </c>
      <c r="B311">
        <v>2018</v>
      </c>
      <c r="C311" t="s">
        <v>603</v>
      </c>
      <c r="D311">
        <v>353</v>
      </c>
      <c r="E311" t="s">
        <v>138</v>
      </c>
      <c r="F311" t="s">
        <v>50</v>
      </c>
      <c r="G311" t="s">
        <v>203</v>
      </c>
      <c r="H311">
        <v>87.166255328696423</v>
      </c>
      <c r="I311">
        <v>96.102284011916581</v>
      </c>
      <c r="J311">
        <v>98.020292006928983</v>
      </c>
      <c r="K311">
        <v>98.727876106194685</v>
      </c>
      <c r="L311">
        <v>99.435166994106098</v>
      </c>
      <c r="M311">
        <v>91.382471580491384</v>
      </c>
      <c r="N311">
        <v>97.649186256781192</v>
      </c>
      <c r="O311">
        <v>98.536075287556628</v>
      </c>
      <c r="P311">
        <v>98.782807151007987</v>
      </c>
      <c r="Q311">
        <v>99.584199584199581</v>
      </c>
      <c r="R311">
        <v>80.681074001309767</v>
      </c>
      <c r="S311">
        <v>92.571012381646028</v>
      </c>
      <c r="T311">
        <v>95.515695067264573</v>
      </c>
      <c r="U311">
        <v>97.863247863247864</v>
      </c>
      <c r="V311">
        <v>98.924731182795696</v>
      </c>
      <c r="W311" t="s">
        <v>444</v>
      </c>
      <c r="X311" t="s">
        <v>445</v>
      </c>
      <c r="Y311" t="s">
        <v>446</v>
      </c>
      <c r="Z311" t="s">
        <v>447</v>
      </c>
      <c r="AA311" t="s">
        <v>448</v>
      </c>
      <c r="AB311" t="s">
        <v>449</v>
      </c>
      <c r="AC311" t="s">
        <v>450</v>
      </c>
      <c r="AD311" t="s">
        <v>451</v>
      </c>
      <c r="AE311" t="s">
        <v>452</v>
      </c>
      <c r="AF311" t="s">
        <v>453</v>
      </c>
      <c r="AG311" t="s">
        <v>454</v>
      </c>
      <c r="AH311" t="s">
        <v>455</v>
      </c>
      <c r="AI311" t="s">
        <v>456</v>
      </c>
      <c r="AJ311" t="s">
        <v>457</v>
      </c>
      <c r="AK311" t="s">
        <v>458</v>
      </c>
      <c r="AL311" t="s">
        <v>459</v>
      </c>
      <c r="AM311" t="s">
        <v>460</v>
      </c>
      <c r="AN311" t="s">
        <v>461</v>
      </c>
      <c r="AO311">
        <v>93.135435992578849</v>
      </c>
      <c r="AP311">
        <v>94.629629629629633</v>
      </c>
      <c r="AQ311">
        <v>97.120297259637709</v>
      </c>
      <c r="AR311">
        <v>96.210720887245841</v>
      </c>
      <c r="AS311">
        <v>96.574074074074076</v>
      </c>
      <c r="AT311">
        <v>97.769156159068871</v>
      </c>
      <c r="AU311">
        <v>97.571277719112999</v>
      </c>
      <c r="AV311">
        <v>98.425925925925924</v>
      </c>
      <c r="AW311">
        <v>96.018518518518519</v>
      </c>
      <c r="AX311">
        <v>93.502824858757066</v>
      </c>
      <c r="AY311">
        <v>91.783380018674137</v>
      </c>
      <c r="AZ311">
        <v>97.400185701021357</v>
      </c>
      <c r="BA311">
        <v>94.800371402042714</v>
      </c>
      <c r="BB311">
        <v>88.733705772811916</v>
      </c>
      <c r="BC311">
        <v>96.738117427772593</v>
      </c>
      <c r="BD311">
        <v>99.613899613899619</v>
      </c>
      <c r="BE311">
        <v>96.554934823091244</v>
      </c>
      <c r="BF311">
        <v>94.145420207743157</v>
      </c>
      <c r="BG311">
        <v>3885</v>
      </c>
      <c r="BH311">
        <v>3871</v>
      </c>
      <c r="BI311">
        <v>3961</v>
      </c>
      <c r="BJ311">
        <v>3570</v>
      </c>
      <c r="BK311">
        <v>4049</v>
      </c>
      <c r="BL311">
        <v>2492</v>
      </c>
      <c r="BM311">
        <v>2700</v>
      </c>
      <c r="BN311">
        <v>2827</v>
      </c>
      <c r="BO311">
        <v>2597</v>
      </c>
      <c r="BP311">
        <v>2874</v>
      </c>
      <c r="BQ311">
        <v>1232</v>
      </c>
      <c r="BR311">
        <v>1271</v>
      </c>
      <c r="BS311">
        <v>1278</v>
      </c>
      <c r="BT311">
        <v>1145</v>
      </c>
      <c r="BU311">
        <v>920</v>
      </c>
      <c r="BV311">
        <v>1004</v>
      </c>
      <c r="BW311">
        <v>1022</v>
      </c>
      <c r="BX311">
        <v>2091</v>
      </c>
      <c r="BY311">
        <v>1041</v>
      </c>
      <c r="BZ311">
        <v>1043</v>
      </c>
      <c r="CA311">
        <v>1008</v>
      </c>
      <c r="CB311">
        <v>924</v>
      </c>
      <c r="CC311">
        <v>1063</v>
      </c>
      <c r="CD311">
        <v>1037</v>
      </c>
      <c r="CE311">
        <v>993</v>
      </c>
      <c r="CF311">
        <v>983</v>
      </c>
      <c r="CG311">
        <v>1049</v>
      </c>
      <c r="CH311">
        <v>1021</v>
      </c>
      <c r="CI311">
        <v>953</v>
      </c>
      <c r="CJ311">
        <v>1038</v>
      </c>
      <c r="CK311">
        <v>1032</v>
      </c>
      <c r="CL311">
        <v>1037</v>
      </c>
      <c r="CM311">
        <v>997</v>
      </c>
    </row>
    <row r="312">
      <c r="A312" t="s">
        <v>597</v>
      </c>
      <c r="B312">
        <v>2018</v>
      </c>
      <c r="C312" t="s">
        <v>603</v>
      </c>
      <c r="D312">
        <v>354</v>
      </c>
      <c r="E312" t="s">
        <v>138</v>
      </c>
      <c r="F312" t="s">
        <v>49</v>
      </c>
      <c r="G312" t="s">
        <v>203</v>
      </c>
      <c r="H312">
        <v>12.83374467130357</v>
      </c>
      <c r="I312">
        <v>3.8977159880834158</v>
      </c>
      <c r="J312">
        <v>1.979707993071022</v>
      </c>
      <c r="K312">
        <v>1.2721238938053101</v>
      </c>
      <c r="L312">
        <v>0.56483300589390972</v>
      </c>
      <c r="M312">
        <v>8.6175284195086181</v>
      </c>
      <c r="N312">
        <v>2.350813743218807</v>
      </c>
      <c r="O312">
        <v>1.4639247124433601</v>
      </c>
      <c r="P312">
        <v>1.2171928489920121</v>
      </c>
      <c r="Q312">
        <v>0.41580041580041582</v>
      </c>
      <c r="R312">
        <v>19.31892599869024</v>
      </c>
      <c r="S312">
        <v>7.4289876183539691</v>
      </c>
      <c r="T312">
        <v>4.4843049327354256</v>
      </c>
      <c r="U312">
        <v>2.1367521367521372</v>
      </c>
      <c r="V312">
        <v>1.075268817204301</v>
      </c>
      <c r="W312" t="s">
        <v>444</v>
      </c>
      <c r="X312" t="s">
        <v>445</v>
      </c>
      <c r="Y312" t="s">
        <v>446</v>
      </c>
      <c r="Z312" t="s">
        <v>447</v>
      </c>
      <c r="AA312" t="s">
        <v>448</v>
      </c>
      <c r="AB312" t="s">
        <v>449</v>
      </c>
      <c r="AC312" t="s">
        <v>450</v>
      </c>
      <c r="AD312" t="s">
        <v>451</v>
      </c>
      <c r="AE312" t="s">
        <v>452</v>
      </c>
      <c r="AF312" t="s">
        <v>453</v>
      </c>
      <c r="AG312" t="s">
        <v>454</v>
      </c>
      <c r="AH312" t="s">
        <v>455</v>
      </c>
      <c r="AI312" t="s">
        <v>456</v>
      </c>
      <c r="AJ312" t="s">
        <v>457</v>
      </c>
      <c r="AK312" t="s">
        <v>458</v>
      </c>
      <c r="AL312" t="s">
        <v>459</v>
      </c>
      <c r="AM312" t="s">
        <v>460</v>
      </c>
      <c r="AN312" t="s">
        <v>461</v>
      </c>
      <c r="AO312">
        <v>6.8645640074211496</v>
      </c>
      <c r="AP312">
        <v>5.3703703703703702</v>
      </c>
      <c r="AQ312">
        <v>2.8797027403622848</v>
      </c>
      <c r="AR312">
        <v>3.789279112754159</v>
      </c>
      <c r="AS312">
        <v>3.425925925925926</v>
      </c>
      <c r="AT312">
        <v>2.2308438409311351</v>
      </c>
      <c r="AU312">
        <v>2.4287222808870119</v>
      </c>
      <c r="AV312">
        <v>1.574074074074074</v>
      </c>
      <c r="AW312">
        <v>3.9814814814814818</v>
      </c>
      <c r="AX312">
        <v>6.4971751412429377</v>
      </c>
      <c r="AY312">
        <v>8.2166199813258629</v>
      </c>
      <c r="AZ312">
        <v>2.5998142989786439</v>
      </c>
      <c r="BA312">
        <v>5.1996285979572887</v>
      </c>
      <c r="BB312">
        <v>11.26629422718808</v>
      </c>
      <c r="BC312">
        <v>3.2618825722274001</v>
      </c>
      <c r="BD312">
        <v>0.38610038610038611</v>
      </c>
      <c r="BE312">
        <v>3.4450651769087521</v>
      </c>
      <c r="BF312">
        <v>5.8545797922568461</v>
      </c>
      <c r="BG312">
        <v>572</v>
      </c>
      <c r="BH312">
        <v>157</v>
      </c>
      <c r="BI312">
        <v>80</v>
      </c>
      <c r="BJ312">
        <v>46</v>
      </c>
      <c r="BK312">
        <v>23</v>
      </c>
      <c r="BL312">
        <v>235</v>
      </c>
      <c r="BM312">
        <v>65</v>
      </c>
      <c r="BN312">
        <v>42</v>
      </c>
      <c r="BO312">
        <v>32</v>
      </c>
      <c r="BP312">
        <v>12</v>
      </c>
      <c r="BQ312">
        <v>295</v>
      </c>
      <c r="BR312">
        <v>102</v>
      </c>
      <c r="BS312">
        <v>60</v>
      </c>
      <c r="BT312">
        <v>25</v>
      </c>
      <c r="BU312">
        <v>10</v>
      </c>
      <c r="BV312">
        <v>74</v>
      </c>
      <c r="BW312">
        <v>58</v>
      </c>
      <c r="BX312">
        <v>62</v>
      </c>
      <c r="BY312">
        <v>41</v>
      </c>
      <c r="BZ312">
        <v>37</v>
      </c>
      <c r="CA312">
        <v>23</v>
      </c>
      <c r="CB312">
        <v>23</v>
      </c>
      <c r="CC312">
        <v>17</v>
      </c>
      <c r="CD312">
        <v>43</v>
      </c>
      <c r="CE312">
        <v>69</v>
      </c>
      <c r="CF312">
        <v>88</v>
      </c>
      <c r="CG312">
        <v>28</v>
      </c>
      <c r="CH312">
        <v>56</v>
      </c>
      <c r="CI312">
        <v>121</v>
      </c>
      <c r="CJ312">
        <v>35</v>
      </c>
      <c r="CK312">
        <v>4</v>
      </c>
      <c r="CL312">
        <v>37</v>
      </c>
      <c r="CM312">
        <v>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MICS00</vt:lpstr>
      <vt:lpstr>MICS06</vt:lpstr>
      <vt:lpstr>MICS11</vt:lpstr>
      <vt:lpstr>MICS18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2021-05-25T18:19:33Z</dcterms:modified>
</cp:coreProperties>
</file>